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Queries - Individual\Reroute\Reroute Files\Cadillac 5-16-23\"/>
    </mc:Choice>
  </mc:AlternateContent>
  <xr:revisionPtr revIDLastSave="0" documentId="13_ncr:1_{78C6BAFB-CFEB-4369-8754-E2DAB501157F}" xr6:coauthVersionLast="47" xr6:coauthVersionMax="47" xr10:uidLastSave="{00000000-0000-0000-0000-000000000000}"/>
  <bookViews>
    <workbookView xWindow="-120" yWindow="-120" windowWidth="29040" windowHeight="15840" xr2:uid="{F4488D86-FED0-4E99-871E-223CFFAEE905}"/>
  </bookViews>
  <sheets>
    <sheet name="By SKU - Old RTs" sheetId="5" r:id="rId1"/>
    <sheet name="By SKU - New RTs" sheetId="6" r:id="rId2"/>
    <sheet name="Week 1" sheetId="7" r:id="rId3"/>
    <sheet name="Week 2" sheetId="11" r:id="rId4"/>
    <sheet name="Week 3" sheetId="12" r:id="rId5"/>
    <sheet name="Week 4" sheetId="13" r:id="rId6"/>
    <sheet name="SKUs" sheetId="14" r:id="rId7"/>
  </sheets>
  <definedNames>
    <definedName name="_xlnm._FilterDatabase" localSheetId="1" hidden="1">'By SKU - New RTs'!$A$2:$AB$456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3" l="1"/>
  <c r="B4" i="13"/>
  <c r="A5" i="13"/>
  <c r="B5" i="13"/>
  <c r="A6" i="13"/>
  <c r="B6" i="13"/>
  <c r="A7" i="13"/>
  <c r="B7" i="13"/>
  <c r="A8" i="13"/>
  <c r="B8" i="13"/>
  <c r="A9" i="13"/>
  <c r="B9" i="13"/>
  <c r="A10" i="13"/>
  <c r="B10" i="13"/>
  <c r="A11" i="13"/>
  <c r="B11" i="13"/>
  <c r="A12" i="13"/>
  <c r="B12" i="13"/>
  <c r="A13" i="13"/>
  <c r="B13" i="13"/>
  <c r="A14" i="13"/>
  <c r="B14" i="13"/>
  <c r="A15" i="13"/>
  <c r="B15" i="13"/>
  <c r="A16" i="13"/>
  <c r="B16" i="13"/>
  <c r="A17" i="13"/>
  <c r="B17" i="13"/>
  <c r="A18" i="13"/>
  <c r="B18" i="13"/>
  <c r="A19" i="13"/>
  <c r="B19" i="13"/>
  <c r="A20" i="13"/>
  <c r="B20" i="13"/>
  <c r="A21" i="13"/>
  <c r="B21" i="13"/>
  <c r="A22" i="13"/>
  <c r="B22" i="13"/>
  <c r="A23" i="13"/>
  <c r="B23" i="13"/>
  <c r="A24" i="13"/>
  <c r="B24" i="13"/>
  <c r="A25" i="13"/>
  <c r="B25" i="13"/>
  <c r="A26" i="13"/>
  <c r="B26" i="13"/>
  <c r="A27" i="13"/>
  <c r="B27" i="13"/>
  <c r="A28" i="13"/>
  <c r="B28" i="13"/>
  <c r="A29" i="13"/>
  <c r="B29" i="13"/>
  <c r="A30" i="13"/>
  <c r="B30" i="13"/>
  <c r="A31" i="13"/>
  <c r="B31" i="13"/>
  <c r="A32" i="13"/>
  <c r="B32" i="13"/>
  <c r="A33" i="13"/>
  <c r="B33" i="13"/>
  <c r="A34" i="13"/>
  <c r="B34" i="13"/>
  <c r="A35" i="13"/>
  <c r="B35" i="13"/>
  <c r="A36" i="13"/>
  <c r="B36" i="13"/>
  <c r="A37" i="13"/>
  <c r="B37" i="13"/>
  <c r="A38" i="13"/>
  <c r="B38" i="13"/>
  <c r="A39" i="13"/>
  <c r="B39" i="13"/>
  <c r="A40" i="13"/>
  <c r="B40" i="13"/>
  <c r="A41" i="13"/>
  <c r="B41" i="13"/>
  <c r="A42" i="13"/>
  <c r="B42" i="13"/>
  <c r="A43" i="13"/>
  <c r="B43" i="13"/>
  <c r="A44" i="13"/>
  <c r="B44" i="13"/>
  <c r="A45" i="13"/>
  <c r="B45" i="13"/>
  <c r="A46" i="13"/>
  <c r="B46" i="13"/>
  <c r="A47" i="13"/>
  <c r="B47" i="13"/>
  <c r="A48" i="13"/>
  <c r="B48" i="13"/>
  <c r="A49" i="13"/>
  <c r="B49" i="13"/>
  <c r="A50" i="13"/>
  <c r="B50" i="13"/>
  <c r="A51" i="13"/>
  <c r="B51" i="13"/>
  <c r="A52" i="13"/>
  <c r="B52" i="13"/>
  <c r="A53" i="13"/>
  <c r="B53" i="13"/>
  <c r="A54" i="13"/>
  <c r="B54" i="13"/>
  <c r="A55" i="13"/>
  <c r="B55" i="13"/>
  <c r="A56" i="13"/>
  <c r="B56" i="13"/>
  <c r="A57" i="13"/>
  <c r="B57" i="13"/>
  <c r="A58" i="13"/>
  <c r="B58" i="13"/>
  <c r="A59" i="13"/>
  <c r="B59" i="13"/>
  <c r="A60" i="13"/>
  <c r="B60" i="13"/>
  <c r="A61" i="13"/>
  <c r="B61" i="13"/>
  <c r="A62" i="13"/>
  <c r="B62" i="13"/>
  <c r="A63" i="13"/>
  <c r="B63" i="13"/>
  <c r="A64" i="13"/>
  <c r="B64" i="13"/>
  <c r="A65" i="13"/>
  <c r="B65" i="13"/>
  <c r="A66" i="13"/>
  <c r="B66" i="13"/>
  <c r="A67" i="13"/>
  <c r="B67" i="13"/>
  <c r="A68" i="13"/>
  <c r="B68" i="13"/>
  <c r="A69" i="13"/>
  <c r="B69" i="13"/>
  <c r="A70" i="13"/>
  <c r="B70" i="13"/>
  <c r="A71" i="13"/>
  <c r="B71" i="13"/>
  <c r="A72" i="13"/>
  <c r="B72" i="13"/>
  <c r="A73" i="13"/>
  <c r="B73" i="13"/>
  <c r="A74" i="13"/>
  <c r="B74" i="13"/>
  <c r="A75" i="13"/>
  <c r="B75" i="13"/>
  <c r="A76" i="13"/>
  <c r="B76" i="13"/>
  <c r="A77" i="13"/>
  <c r="B77" i="13"/>
  <c r="A78" i="13"/>
  <c r="B78" i="13"/>
  <c r="A79" i="13"/>
  <c r="B79" i="13"/>
  <c r="A80" i="13"/>
  <c r="B80" i="13"/>
  <c r="A81" i="13"/>
  <c r="B81" i="13"/>
  <c r="A82" i="13"/>
  <c r="B82" i="13"/>
  <c r="A83" i="13"/>
  <c r="B83" i="13"/>
  <c r="A84" i="13"/>
  <c r="B84" i="13"/>
  <c r="A85" i="13"/>
  <c r="B85" i="13"/>
  <c r="A86" i="13"/>
  <c r="B86" i="13"/>
  <c r="A87" i="13"/>
  <c r="B87" i="13"/>
  <c r="A88" i="13"/>
  <c r="B88" i="13"/>
  <c r="A89" i="13"/>
  <c r="B89" i="13"/>
  <c r="A90" i="13"/>
  <c r="B90" i="13"/>
  <c r="A91" i="13"/>
  <c r="B91" i="13"/>
  <c r="A92" i="13"/>
  <c r="B92" i="13"/>
  <c r="A93" i="13"/>
  <c r="B93" i="13"/>
  <c r="A94" i="13"/>
  <c r="B94" i="13"/>
  <c r="A95" i="13"/>
  <c r="B95" i="13"/>
  <c r="A96" i="13"/>
  <c r="B96" i="13"/>
  <c r="A97" i="13"/>
  <c r="B97" i="13"/>
  <c r="A98" i="13"/>
  <c r="B98" i="13"/>
  <c r="A99" i="13"/>
  <c r="B99" i="13"/>
  <c r="A100" i="13"/>
  <c r="B100" i="13"/>
  <c r="A101" i="13"/>
  <c r="B101" i="13"/>
  <c r="A102" i="13"/>
  <c r="B102" i="13"/>
  <c r="A103" i="13"/>
  <c r="B103" i="13"/>
  <c r="A104" i="13"/>
  <c r="B104" i="13"/>
  <c r="A105" i="13"/>
  <c r="B105" i="13"/>
  <c r="A106" i="13"/>
  <c r="B106" i="13"/>
  <c r="A107" i="13"/>
  <c r="B107" i="13"/>
  <c r="A108" i="13"/>
  <c r="B108" i="13"/>
  <c r="A109" i="13"/>
  <c r="B109" i="13"/>
  <c r="A110" i="13"/>
  <c r="B110" i="13"/>
  <c r="A111" i="13"/>
  <c r="B111" i="13"/>
  <c r="A112" i="13"/>
  <c r="B112" i="13"/>
  <c r="A113" i="13"/>
  <c r="B113" i="13"/>
  <c r="A114" i="13"/>
  <c r="B114" i="13"/>
  <c r="A115" i="13"/>
  <c r="B115" i="13"/>
  <c r="A116" i="13"/>
  <c r="B116" i="13"/>
  <c r="A117" i="13"/>
  <c r="B117" i="13"/>
  <c r="A118" i="13"/>
  <c r="B118" i="13"/>
  <c r="A119" i="13"/>
  <c r="B119" i="13"/>
  <c r="A120" i="13"/>
  <c r="B120" i="13"/>
  <c r="A121" i="13"/>
  <c r="B121" i="13"/>
  <c r="A122" i="13"/>
  <c r="B122" i="13"/>
  <c r="A123" i="13"/>
  <c r="B123" i="13"/>
  <c r="A124" i="13"/>
  <c r="B124" i="13"/>
  <c r="A125" i="13"/>
  <c r="B125" i="13"/>
  <c r="A126" i="13"/>
  <c r="B126" i="13"/>
  <c r="A127" i="13"/>
  <c r="B127" i="13"/>
  <c r="A128" i="13"/>
  <c r="B128" i="13"/>
  <c r="A129" i="13"/>
  <c r="B129" i="13"/>
  <c r="A130" i="13"/>
  <c r="B130" i="13"/>
  <c r="A131" i="13"/>
  <c r="B131" i="13"/>
  <c r="A132" i="13"/>
  <c r="B132" i="13"/>
  <c r="A133" i="13"/>
  <c r="B133" i="13"/>
  <c r="A134" i="13"/>
  <c r="B134" i="13"/>
  <c r="A135" i="13"/>
  <c r="B135" i="13"/>
  <c r="A136" i="13"/>
  <c r="B136" i="13"/>
  <c r="A137" i="13"/>
  <c r="B137" i="13"/>
  <c r="A138" i="13"/>
  <c r="B138" i="13"/>
  <c r="A139" i="13"/>
  <c r="B139" i="13"/>
  <c r="A140" i="13"/>
  <c r="B140" i="13"/>
  <c r="A141" i="13"/>
  <c r="B141" i="13"/>
  <c r="A142" i="13"/>
  <c r="B142" i="13"/>
  <c r="A143" i="13"/>
  <c r="B143" i="13"/>
  <c r="A144" i="13"/>
  <c r="B144" i="13"/>
  <c r="A145" i="13"/>
  <c r="B145" i="13"/>
  <c r="A146" i="13"/>
  <c r="B146" i="13"/>
  <c r="A147" i="13"/>
  <c r="B147" i="13"/>
  <c r="A148" i="13"/>
  <c r="B148" i="13"/>
  <c r="A149" i="13"/>
  <c r="B149" i="13"/>
  <c r="A150" i="13"/>
  <c r="B150" i="13"/>
  <c r="A151" i="13"/>
  <c r="B151" i="13"/>
  <c r="A152" i="13"/>
  <c r="B152" i="13"/>
  <c r="A153" i="13"/>
  <c r="B153" i="13"/>
  <c r="A154" i="13"/>
  <c r="B154" i="13"/>
  <c r="A155" i="13"/>
  <c r="B155" i="13"/>
  <c r="A156" i="13"/>
  <c r="B156" i="13"/>
  <c r="A157" i="13"/>
  <c r="B157" i="13"/>
  <c r="A158" i="13"/>
  <c r="B158" i="13"/>
  <c r="A159" i="13"/>
  <c r="B159" i="13"/>
  <c r="A160" i="13"/>
  <c r="B160" i="13"/>
  <c r="A161" i="13"/>
  <c r="B161" i="13"/>
  <c r="A162" i="13"/>
  <c r="B162" i="13"/>
  <c r="A163" i="13"/>
  <c r="B163" i="13"/>
  <c r="A164" i="13"/>
  <c r="B164" i="13"/>
  <c r="A165" i="13"/>
  <c r="B165" i="13"/>
  <c r="A166" i="13"/>
  <c r="B166" i="13"/>
  <c r="A167" i="13"/>
  <c r="B167" i="13"/>
  <c r="A168" i="13"/>
  <c r="B168" i="13"/>
  <c r="A169" i="13"/>
  <c r="B169" i="13"/>
  <c r="A170" i="13"/>
  <c r="B170" i="13"/>
  <c r="A171" i="13"/>
  <c r="B171" i="13"/>
  <c r="A172" i="13"/>
  <c r="B172" i="13"/>
  <c r="A173" i="13"/>
  <c r="B173" i="13"/>
  <c r="A174" i="13"/>
  <c r="B174" i="13"/>
  <c r="A175" i="13"/>
  <c r="B175" i="13"/>
  <c r="A176" i="13"/>
  <c r="B176" i="13"/>
  <c r="A177" i="13"/>
  <c r="B177" i="13"/>
  <c r="A178" i="13"/>
  <c r="B178" i="13"/>
  <c r="A179" i="13"/>
  <c r="B179" i="13"/>
  <c r="A180" i="13"/>
  <c r="B180" i="13"/>
  <c r="A181" i="13"/>
  <c r="B181" i="13"/>
  <c r="A182" i="13"/>
  <c r="B182" i="13"/>
  <c r="A183" i="13"/>
  <c r="B183" i="13"/>
  <c r="A184" i="13"/>
  <c r="B184" i="13"/>
  <c r="A185" i="13"/>
  <c r="B185" i="13"/>
  <c r="A186" i="13"/>
  <c r="B186" i="13"/>
  <c r="A187" i="13"/>
  <c r="B187" i="13"/>
  <c r="A188" i="13"/>
  <c r="B188" i="13"/>
  <c r="A189" i="13"/>
  <c r="B189" i="13"/>
  <c r="A190" i="13"/>
  <c r="B190" i="13"/>
  <c r="A191" i="13"/>
  <c r="B191" i="13"/>
  <c r="A192" i="13"/>
  <c r="B192" i="13"/>
  <c r="A193" i="13"/>
  <c r="B193" i="13"/>
  <c r="A194" i="13"/>
  <c r="B194" i="13"/>
  <c r="A195" i="13"/>
  <c r="B195" i="13"/>
  <c r="A196" i="13"/>
  <c r="B196" i="13"/>
  <c r="A197" i="13"/>
  <c r="B197" i="13"/>
  <c r="A198" i="13"/>
  <c r="B198" i="13"/>
  <c r="A199" i="13"/>
  <c r="B199" i="13"/>
  <c r="A200" i="13"/>
  <c r="B200" i="13"/>
  <c r="A201" i="13"/>
  <c r="B201" i="13"/>
  <c r="A202" i="13"/>
  <c r="B202" i="13"/>
  <c r="A203" i="13"/>
  <c r="B203" i="13"/>
  <c r="A204" i="13"/>
  <c r="B204" i="13"/>
  <c r="A205" i="13"/>
  <c r="B205" i="13"/>
  <c r="A206" i="13"/>
  <c r="B206" i="13"/>
  <c r="A207" i="13"/>
  <c r="B207" i="13"/>
  <c r="A208" i="13"/>
  <c r="B208" i="13"/>
  <c r="A209" i="13"/>
  <c r="B209" i="13"/>
  <c r="A210" i="13"/>
  <c r="B210" i="13"/>
  <c r="A211" i="13"/>
  <c r="B211" i="13"/>
  <c r="A212" i="13"/>
  <c r="B212" i="13"/>
  <c r="A213" i="13"/>
  <c r="B213" i="13"/>
  <c r="A214" i="13"/>
  <c r="B214" i="13"/>
  <c r="A215" i="13"/>
  <c r="B215" i="13"/>
  <c r="A216" i="13"/>
  <c r="B216" i="13"/>
  <c r="A217" i="13"/>
  <c r="B217" i="13"/>
  <c r="A218" i="13"/>
  <c r="B218" i="13"/>
  <c r="A219" i="13"/>
  <c r="B219" i="13"/>
  <c r="A220" i="13"/>
  <c r="B220" i="13"/>
  <c r="A221" i="13"/>
  <c r="B221" i="13"/>
  <c r="A222" i="13"/>
  <c r="B222" i="13"/>
  <c r="A223" i="13"/>
  <c r="B223" i="13"/>
  <c r="A224" i="13"/>
  <c r="B224" i="13"/>
  <c r="A225" i="13"/>
  <c r="B225" i="13"/>
  <c r="A226" i="13"/>
  <c r="B226" i="13"/>
  <c r="A227" i="13"/>
  <c r="B227" i="13"/>
  <c r="A228" i="13"/>
  <c r="B228" i="13"/>
  <c r="A229" i="13"/>
  <c r="B229" i="13"/>
  <c r="A230" i="13"/>
  <c r="B230" i="13"/>
  <c r="A231" i="13"/>
  <c r="B231" i="13"/>
  <c r="A232" i="13"/>
  <c r="B232" i="13"/>
  <c r="A233" i="13"/>
  <c r="B233" i="13"/>
  <c r="A234" i="13"/>
  <c r="B234" i="13"/>
  <c r="A235" i="13"/>
  <c r="B235" i="13"/>
  <c r="A236" i="13"/>
  <c r="B236" i="13"/>
  <c r="A237" i="13"/>
  <c r="B237" i="13"/>
  <c r="A238" i="13"/>
  <c r="B238" i="13"/>
  <c r="A239" i="13"/>
  <c r="B239" i="13"/>
  <c r="A240" i="13"/>
  <c r="B240" i="13"/>
  <c r="A241" i="13"/>
  <c r="B241" i="13"/>
  <c r="A242" i="13"/>
  <c r="B242" i="13"/>
  <c r="A243" i="13"/>
  <c r="B243" i="13"/>
  <c r="A244" i="13"/>
  <c r="B244" i="13"/>
  <c r="A245" i="13"/>
  <c r="B245" i="13"/>
  <c r="A246" i="13"/>
  <c r="B246" i="13"/>
  <c r="A247" i="13"/>
  <c r="B247" i="13"/>
  <c r="A248" i="13"/>
  <c r="B248" i="13"/>
  <c r="A249" i="13"/>
  <c r="B249" i="13"/>
  <c r="A250" i="13"/>
  <c r="B250" i="13"/>
  <c r="A251" i="13"/>
  <c r="B251" i="13"/>
  <c r="A252" i="13"/>
  <c r="B252" i="13"/>
  <c r="A253" i="13"/>
  <c r="B253" i="13"/>
  <c r="A254" i="13"/>
  <c r="B254" i="13"/>
  <c r="A255" i="13"/>
  <c r="B255" i="13"/>
  <c r="A256" i="13"/>
  <c r="B256" i="13"/>
  <c r="A257" i="13"/>
  <c r="B257" i="13"/>
  <c r="A258" i="13"/>
  <c r="B258" i="13"/>
  <c r="A259" i="13"/>
  <c r="B259" i="13"/>
  <c r="A260" i="13"/>
  <c r="B260" i="13"/>
  <c r="A261" i="13"/>
  <c r="B261" i="13"/>
  <c r="A262" i="13"/>
  <c r="B262" i="13"/>
  <c r="A263" i="13"/>
  <c r="B263" i="13"/>
  <c r="A264" i="13"/>
  <c r="B264" i="13"/>
  <c r="A265" i="13"/>
  <c r="B265" i="13"/>
  <c r="A266" i="13"/>
  <c r="B266" i="13"/>
  <c r="A267" i="13"/>
  <c r="B267" i="13"/>
  <c r="A268" i="13"/>
  <c r="B268" i="13"/>
  <c r="A269" i="13"/>
  <c r="B269" i="13"/>
  <c r="A270" i="13"/>
  <c r="B270" i="13"/>
  <c r="A271" i="13"/>
  <c r="B271" i="13"/>
  <c r="A272" i="13"/>
  <c r="B272" i="13"/>
  <c r="A273" i="13"/>
  <c r="B273" i="13"/>
  <c r="A274" i="13"/>
  <c r="B274" i="13"/>
  <c r="A275" i="13"/>
  <c r="B275" i="13"/>
  <c r="A276" i="13"/>
  <c r="B276" i="13"/>
  <c r="A277" i="13"/>
  <c r="B277" i="13"/>
  <c r="A278" i="13"/>
  <c r="B278" i="13"/>
  <c r="A279" i="13"/>
  <c r="B279" i="13"/>
  <c r="A280" i="13"/>
  <c r="B280" i="13"/>
  <c r="A281" i="13"/>
  <c r="B281" i="13"/>
  <c r="A282" i="13"/>
  <c r="B282" i="13"/>
  <c r="A283" i="13"/>
  <c r="B283" i="13"/>
  <c r="A284" i="13"/>
  <c r="B284" i="13"/>
  <c r="A285" i="13"/>
  <c r="B285" i="13"/>
  <c r="A286" i="13"/>
  <c r="B286" i="13"/>
  <c r="A287" i="13"/>
  <c r="B287" i="13"/>
  <c r="A288" i="13"/>
  <c r="B288" i="13"/>
  <c r="A289" i="13"/>
  <c r="B289" i="13"/>
  <c r="A290" i="13"/>
  <c r="B290" i="13"/>
  <c r="A291" i="13"/>
  <c r="B291" i="13"/>
  <c r="A292" i="13"/>
  <c r="B292" i="13"/>
  <c r="A293" i="13"/>
  <c r="B293" i="13"/>
  <c r="A294" i="13"/>
  <c r="B294" i="13"/>
  <c r="A295" i="13"/>
  <c r="B295" i="13"/>
  <c r="A296" i="13"/>
  <c r="B296" i="13"/>
  <c r="A297" i="13"/>
  <c r="B297" i="13"/>
  <c r="A298" i="13"/>
  <c r="B298" i="13"/>
  <c r="A299" i="13"/>
  <c r="B299" i="13"/>
  <c r="A300" i="13"/>
  <c r="B300" i="13"/>
  <c r="A301" i="13"/>
  <c r="B301" i="13"/>
  <c r="A302" i="13"/>
  <c r="B302" i="13"/>
  <c r="A303" i="13"/>
  <c r="B303" i="13"/>
  <c r="A304" i="13"/>
  <c r="B304" i="13"/>
  <c r="A305" i="13"/>
  <c r="B305" i="13"/>
  <c r="A306" i="13"/>
  <c r="B306" i="13"/>
  <c r="A307" i="13"/>
  <c r="B307" i="13"/>
  <c r="A308" i="13"/>
  <c r="B308" i="13"/>
  <c r="A309" i="13"/>
  <c r="B309" i="13"/>
  <c r="A310" i="13"/>
  <c r="B310" i="13"/>
  <c r="A311" i="13"/>
  <c r="B311" i="13"/>
  <c r="A312" i="13"/>
  <c r="B312" i="13"/>
  <c r="A313" i="13"/>
  <c r="B313" i="13"/>
  <c r="A314" i="13"/>
  <c r="B314" i="13"/>
  <c r="A315" i="13"/>
  <c r="B315" i="13"/>
  <c r="A316" i="13"/>
  <c r="B316" i="13"/>
  <c r="A317" i="13"/>
  <c r="B317" i="13"/>
  <c r="A318" i="13"/>
  <c r="B318" i="13"/>
  <c r="A319" i="13"/>
  <c r="B319" i="13"/>
  <c r="A320" i="13"/>
  <c r="B320" i="13"/>
  <c r="A321" i="13"/>
  <c r="B321" i="13"/>
  <c r="A322" i="13"/>
  <c r="B322" i="13"/>
  <c r="A323" i="13"/>
  <c r="B323" i="13"/>
  <c r="A324" i="13"/>
  <c r="B324" i="13"/>
  <c r="A325" i="13"/>
  <c r="B325" i="13"/>
  <c r="A326" i="13"/>
  <c r="B326" i="13"/>
  <c r="A327" i="13"/>
  <c r="B327" i="13"/>
  <c r="A328" i="13"/>
  <c r="B328" i="13"/>
  <c r="A329" i="13"/>
  <c r="B329" i="13"/>
  <c r="A330" i="13"/>
  <c r="B330" i="13"/>
  <c r="A331" i="13"/>
  <c r="B331" i="13"/>
  <c r="A332" i="13"/>
  <c r="B332" i="13"/>
  <c r="A333" i="13"/>
  <c r="B333" i="13"/>
  <c r="A334" i="13"/>
  <c r="B334" i="13"/>
  <c r="A335" i="13"/>
  <c r="B335" i="13"/>
  <c r="A336" i="13"/>
  <c r="B336" i="13"/>
  <c r="A337" i="13"/>
  <c r="B337" i="13"/>
  <c r="A338" i="13"/>
  <c r="B338" i="13"/>
  <c r="A339" i="13"/>
  <c r="B339" i="13"/>
  <c r="A340" i="13"/>
  <c r="B340" i="13"/>
  <c r="A341" i="13"/>
  <c r="B341" i="13"/>
  <c r="A342" i="13"/>
  <c r="B342" i="13"/>
  <c r="A343" i="13"/>
  <c r="B343" i="13"/>
  <c r="A344" i="13"/>
  <c r="B344" i="13"/>
  <c r="A345" i="13"/>
  <c r="B345" i="13"/>
  <c r="A346" i="13"/>
  <c r="B346" i="13"/>
  <c r="A347" i="13"/>
  <c r="B347" i="13"/>
  <c r="A348" i="13"/>
  <c r="B348" i="13"/>
  <c r="A349" i="13"/>
  <c r="B349" i="13"/>
  <c r="A350" i="13"/>
  <c r="B350" i="13"/>
  <c r="A351" i="13"/>
  <c r="B351" i="13"/>
  <c r="A352" i="13"/>
  <c r="B352" i="13"/>
  <c r="A353" i="13"/>
  <c r="B353" i="13"/>
  <c r="A354" i="13"/>
  <c r="B354" i="13"/>
  <c r="A355" i="13"/>
  <c r="B355" i="13"/>
  <c r="A356" i="13"/>
  <c r="B356" i="13"/>
  <c r="A357" i="13"/>
  <c r="B357" i="13"/>
  <c r="A358" i="13"/>
  <c r="B358" i="13"/>
  <c r="A359" i="13"/>
  <c r="B359" i="13"/>
  <c r="A360" i="13"/>
  <c r="B360" i="13"/>
  <c r="A361" i="13"/>
  <c r="B361" i="13"/>
  <c r="A362" i="13"/>
  <c r="B362" i="13"/>
  <c r="A363" i="13"/>
  <c r="B363" i="13"/>
  <c r="A364" i="13"/>
  <c r="B364" i="13"/>
  <c r="A365" i="13"/>
  <c r="B365" i="13"/>
  <c r="A366" i="13"/>
  <c r="B366" i="13"/>
  <c r="A367" i="13"/>
  <c r="B367" i="13"/>
  <c r="A368" i="13"/>
  <c r="B368" i="13"/>
  <c r="A369" i="13"/>
  <c r="B369" i="13"/>
  <c r="A370" i="13"/>
  <c r="B370" i="13"/>
  <c r="A371" i="13"/>
  <c r="B371" i="13"/>
  <c r="A372" i="13"/>
  <c r="B372" i="13"/>
  <c r="A373" i="13"/>
  <c r="B373" i="13"/>
  <c r="A374" i="13"/>
  <c r="B374" i="13"/>
  <c r="A375" i="13"/>
  <c r="B375" i="13"/>
  <c r="A376" i="13"/>
  <c r="B376" i="13"/>
  <c r="A377" i="13"/>
  <c r="B377" i="13"/>
  <c r="A378" i="13"/>
  <c r="B378" i="13"/>
  <c r="A379" i="13"/>
  <c r="B379" i="13"/>
  <c r="A380" i="13"/>
  <c r="B380" i="13"/>
  <c r="A381" i="13"/>
  <c r="B381" i="13"/>
  <c r="A382" i="13"/>
  <c r="B382" i="13"/>
  <c r="A383" i="13"/>
  <c r="B383" i="13"/>
  <c r="A384" i="13"/>
  <c r="B384" i="13"/>
  <c r="A385" i="13"/>
  <c r="B385" i="13"/>
  <c r="A386" i="13"/>
  <c r="B386" i="13"/>
  <c r="A387" i="13"/>
  <c r="B387" i="13"/>
  <c r="A388" i="13"/>
  <c r="B388" i="13"/>
  <c r="A389" i="13"/>
  <c r="B389" i="13"/>
  <c r="A390" i="13"/>
  <c r="B390" i="13"/>
  <c r="A391" i="13"/>
  <c r="B391" i="13"/>
  <c r="A392" i="13"/>
  <c r="B392" i="13"/>
  <c r="A393" i="13"/>
  <c r="B393" i="13"/>
  <c r="A394" i="13"/>
  <c r="B394" i="13"/>
  <c r="A395" i="13"/>
  <c r="B395" i="13"/>
  <c r="A396" i="13"/>
  <c r="B396" i="13"/>
  <c r="A397" i="13"/>
  <c r="B397" i="13"/>
  <c r="A398" i="13"/>
  <c r="B398" i="13"/>
  <c r="A399" i="13"/>
  <c r="B399" i="13"/>
  <c r="A400" i="13"/>
  <c r="B400" i="13"/>
  <c r="A401" i="13"/>
  <c r="B401" i="13"/>
  <c r="A402" i="13"/>
  <c r="B402" i="13"/>
  <c r="A403" i="13"/>
  <c r="B403" i="13"/>
  <c r="A404" i="13"/>
  <c r="B404" i="13"/>
  <c r="A405" i="13"/>
  <c r="B405" i="13"/>
  <c r="A406" i="13"/>
  <c r="B406" i="13"/>
  <c r="A407" i="13"/>
  <c r="B407" i="13"/>
  <c r="A408" i="13"/>
  <c r="B408" i="13"/>
  <c r="A409" i="13"/>
  <c r="B409" i="13"/>
  <c r="A410" i="13"/>
  <c r="B410" i="13"/>
  <c r="A411" i="13"/>
  <c r="B411" i="13"/>
  <c r="A412" i="13"/>
  <c r="B412" i="13"/>
  <c r="A413" i="13"/>
  <c r="B413" i="13"/>
  <c r="A414" i="13"/>
  <c r="B414" i="13"/>
  <c r="A415" i="13"/>
  <c r="B415" i="13"/>
  <c r="A416" i="13"/>
  <c r="B416" i="13"/>
  <c r="A417" i="13"/>
  <c r="B417" i="13"/>
  <c r="A418" i="13"/>
  <c r="B418" i="13"/>
  <c r="A419" i="13"/>
  <c r="B419" i="13"/>
  <c r="A420" i="13"/>
  <c r="B420" i="13"/>
  <c r="A421" i="13"/>
  <c r="B421" i="13"/>
  <c r="A422" i="13"/>
  <c r="B422" i="13"/>
  <c r="A423" i="13"/>
  <c r="B423" i="13"/>
  <c r="A424" i="13"/>
  <c r="B424" i="13"/>
  <c r="A425" i="13"/>
  <c r="B425" i="13"/>
  <c r="A426" i="13"/>
  <c r="B426" i="13"/>
  <c r="A427" i="13"/>
  <c r="B427" i="13"/>
  <c r="A428" i="13"/>
  <c r="B428" i="13"/>
  <c r="A429" i="13"/>
  <c r="B429" i="13"/>
  <c r="A430" i="13"/>
  <c r="B430" i="13"/>
  <c r="A431" i="13"/>
  <c r="B431" i="13"/>
  <c r="A432" i="13"/>
  <c r="B432" i="13"/>
  <c r="A433" i="13"/>
  <c r="B433" i="13"/>
  <c r="A434" i="13"/>
  <c r="B434" i="13"/>
  <c r="A435" i="13"/>
  <c r="B435" i="13"/>
  <c r="A436" i="13"/>
  <c r="B436" i="13"/>
  <c r="A437" i="13"/>
  <c r="B437" i="13"/>
  <c r="A438" i="13"/>
  <c r="B438" i="13"/>
  <c r="A439" i="13"/>
  <c r="B439" i="13"/>
  <c r="A440" i="13"/>
  <c r="B440" i="13"/>
  <c r="A441" i="13"/>
  <c r="B441" i="13"/>
  <c r="A442" i="13"/>
  <c r="B442" i="13"/>
  <c r="A443" i="13"/>
  <c r="B443" i="13"/>
  <c r="A444" i="13"/>
  <c r="B444" i="13"/>
  <c r="A445" i="13"/>
  <c r="B445" i="13"/>
  <c r="A446" i="13"/>
  <c r="B446" i="13"/>
  <c r="A447" i="13"/>
  <c r="B447" i="13"/>
  <c r="A448" i="13"/>
  <c r="B448" i="13"/>
  <c r="A449" i="13"/>
  <c r="B449" i="13"/>
  <c r="A450" i="13"/>
  <c r="B450" i="13"/>
  <c r="A451" i="13"/>
  <c r="B451" i="13"/>
  <c r="A452" i="13"/>
  <c r="B452" i="13"/>
  <c r="A453" i="13"/>
  <c r="B453" i="13"/>
  <c r="A454" i="13"/>
  <c r="B454" i="13"/>
  <c r="A455" i="13"/>
  <c r="B455" i="13"/>
  <c r="A456" i="13"/>
  <c r="B456" i="13"/>
  <c r="A457" i="13"/>
  <c r="B457" i="13"/>
  <c r="A458" i="13"/>
  <c r="B458" i="13"/>
  <c r="A459" i="13"/>
  <c r="B459" i="13"/>
  <c r="A460" i="13"/>
  <c r="B460" i="13"/>
  <c r="A461" i="13"/>
  <c r="B461" i="13"/>
  <c r="A462" i="13"/>
  <c r="B462" i="13"/>
  <c r="A463" i="13"/>
  <c r="B463" i="13"/>
  <c r="A464" i="13"/>
  <c r="B464" i="13"/>
  <c r="A465" i="13"/>
  <c r="B465" i="13"/>
  <c r="A466" i="13"/>
  <c r="B466" i="13"/>
  <c r="A467" i="13"/>
  <c r="B467" i="13"/>
  <c r="A468" i="13"/>
  <c r="B468" i="13"/>
  <c r="A469" i="13"/>
  <c r="B469" i="13"/>
  <c r="A470" i="13"/>
  <c r="B470" i="13"/>
  <c r="A471" i="13"/>
  <c r="B471" i="13"/>
  <c r="A472" i="13"/>
  <c r="B472" i="13"/>
  <c r="A473" i="13"/>
  <c r="B473" i="13"/>
  <c r="A474" i="13"/>
  <c r="B474" i="13"/>
  <c r="A475" i="13"/>
  <c r="B475" i="13"/>
  <c r="A476" i="13"/>
  <c r="B476" i="13"/>
  <c r="A477" i="13"/>
  <c r="B477" i="13"/>
  <c r="A478" i="13"/>
  <c r="B478" i="13"/>
  <c r="A479" i="13"/>
  <c r="B479" i="13"/>
  <c r="A480" i="13"/>
  <c r="B480" i="13"/>
  <c r="A481" i="13"/>
  <c r="B481" i="13"/>
  <c r="A482" i="13"/>
  <c r="B482" i="13"/>
  <c r="A483" i="13"/>
  <c r="B483" i="13"/>
  <c r="A484" i="13"/>
  <c r="B484" i="13"/>
  <c r="A485" i="13"/>
  <c r="B485" i="13"/>
  <c r="A486" i="13"/>
  <c r="B486" i="13"/>
  <c r="A487" i="13"/>
  <c r="B487" i="13"/>
  <c r="A488" i="13"/>
  <c r="B488" i="13"/>
  <c r="A489" i="13"/>
  <c r="B489" i="13"/>
  <c r="A490" i="13"/>
  <c r="B490" i="13"/>
  <c r="A491" i="13"/>
  <c r="B491" i="13"/>
  <c r="A492" i="13"/>
  <c r="B492" i="13"/>
  <c r="A493" i="13"/>
  <c r="B493" i="13"/>
  <c r="A494" i="13"/>
  <c r="B494" i="13"/>
  <c r="A495" i="13"/>
  <c r="B495" i="13"/>
  <c r="A496" i="13"/>
  <c r="B496" i="13"/>
  <c r="A497" i="13"/>
  <c r="B497" i="13"/>
  <c r="A498" i="13"/>
  <c r="B498" i="13"/>
  <c r="A499" i="13"/>
  <c r="B499" i="13"/>
  <c r="A500" i="13"/>
  <c r="B500" i="13"/>
  <c r="A501" i="13"/>
  <c r="B501" i="13"/>
  <c r="A502" i="13"/>
  <c r="B502" i="13"/>
  <c r="A503" i="13"/>
  <c r="B503" i="13"/>
  <c r="A504" i="13"/>
  <c r="B504" i="13"/>
  <c r="A505" i="13"/>
  <c r="B505" i="13"/>
  <c r="A506" i="13"/>
  <c r="B506" i="13"/>
  <c r="A507" i="13"/>
  <c r="B507" i="13"/>
  <c r="A508" i="13"/>
  <c r="B508" i="13"/>
  <c r="A509" i="13"/>
  <c r="B509" i="13"/>
  <c r="A510" i="13"/>
  <c r="B510" i="13"/>
  <c r="A511" i="13"/>
  <c r="B511" i="13"/>
  <c r="A512" i="13"/>
  <c r="B512" i="13"/>
  <c r="A513" i="13"/>
  <c r="B513" i="13"/>
  <c r="A514" i="13"/>
  <c r="B514" i="13"/>
  <c r="A515" i="13"/>
  <c r="B515" i="13"/>
  <c r="A516" i="13"/>
  <c r="B516" i="13"/>
  <c r="A517" i="13"/>
  <c r="B517" i="13"/>
  <c r="A518" i="13"/>
  <c r="B518" i="13"/>
  <c r="A519" i="13"/>
  <c r="B519" i="13"/>
  <c r="A520" i="13"/>
  <c r="B520" i="13"/>
  <c r="A521" i="13"/>
  <c r="B521" i="13"/>
  <c r="A522" i="13"/>
  <c r="B522" i="13"/>
  <c r="A523" i="13"/>
  <c r="B523" i="13"/>
  <c r="A524" i="13"/>
  <c r="B524" i="13"/>
  <c r="A525" i="13"/>
  <c r="B525" i="13"/>
  <c r="A526" i="13"/>
  <c r="B526" i="13"/>
  <c r="A527" i="13"/>
  <c r="B527" i="13"/>
  <c r="A528" i="13"/>
  <c r="B528" i="13"/>
  <c r="A529" i="13"/>
  <c r="B529" i="13"/>
  <c r="A530" i="13"/>
  <c r="B530" i="13"/>
  <c r="A531" i="13"/>
  <c r="B531" i="13"/>
  <c r="A532" i="13"/>
  <c r="B532" i="13"/>
  <c r="A533" i="13"/>
  <c r="B533" i="13"/>
  <c r="A534" i="13"/>
  <c r="B534" i="13"/>
  <c r="A535" i="13"/>
  <c r="B535" i="13"/>
  <c r="A536" i="13"/>
  <c r="B536" i="13"/>
  <c r="A537" i="13"/>
  <c r="B537" i="13"/>
  <c r="A538" i="13"/>
  <c r="B538" i="13"/>
  <c r="A539" i="13"/>
  <c r="B539" i="13"/>
  <c r="A540" i="13"/>
  <c r="B540" i="13"/>
  <c r="A541" i="13"/>
  <c r="B541" i="13"/>
  <c r="A542" i="13"/>
  <c r="B542" i="13"/>
  <c r="A543" i="13"/>
  <c r="B543" i="13"/>
  <c r="A544" i="13"/>
  <c r="B544" i="13"/>
  <c r="A545" i="13"/>
  <c r="B545" i="13"/>
  <c r="A546" i="13"/>
  <c r="B546" i="13"/>
  <c r="A547" i="13"/>
  <c r="B547" i="13"/>
  <c r="A548" i="13"/>
  <c r="B548" i="13"/>
  <c r="A549" i="13"/>
  <c r="B549" i="13"/>
  <c r="A550" i="13"/>
  <c r="B550" i="13"/>
  <c r="A551" i="13"/>
  <c r="B551" i="13"/>
  <c r="A552" i="13"/>
  <c r="B552" i="13"/>
  <c r="A553" i="13"/>
  <c r="B553" i="13"/>
  <c r="A554" i="13"/>
  <c r="B554" i="13"/>
  <c r="A555" i="13"/>
  <c r="B555" i="13"/>
  <c r="A556" i="13"/>
  <c r="B556" i="13"/>
  <c r="A557" i="13"/>
  <c r="B557" i="13"/>
  <c r="A558" i="13"/>
  <c r="B558" i="13"/>
  <c r="A559" i="13"/>
  <c r="B559" i="13"/>
  <c r="A560" i="13"/>
  <c r="B560" i="13"/>
  <c r="A561" i="13"/>
  <c r="B561" i="13"/>
  <c r="A562" i="13"/>
  <c r="B562" i="13"/>
  <c r="A563" i="13"/>
  <c r="B563" i="13"/>
  <c r="A564" i="13"/>
  <c r="B564" i="13"/>
  <c r="A565" i="13"/>
  <c r="B565" i="13"/>
  <c r="A566" i="13"/>
  <c r="B566" i="13"/>
  <c r="A567" i="13"/>
  <c r="B567" i="13"/>
  <c r="A568" i="13"/>
  <c r="B568" i="13"/>
  <c r="A569" i="13"/>
  <c r="B569" i="13"/>
  <c r="A570" i="13"/>
  <c r="B570" i="13"/>
  <c r="A571" i="13"/>
  <c r="B571" i="13"/>
  <c r="A572" i="13"/>
  <c r="B572" i="13"/>
  <c r="A573" i="13"/>
  <c r="B573" i="13"/>
  <c r="A574" i="13"/>
  <c r="B574" i="13"/>
  <c r="A575" i="13"/>
  <c r="B575" i="13"/>
  <c r="A576" i="13"/>
  <c r="B576" i="13"/>
  <c r="A577" i="13"/>
  <c r="B577" i="13"/>
  <c r="A578" i="13"/>
  <c r="B578" i="13"/>
  <c r="A579" i="13"/>
  <c r="B579" i="13"/>
  <c r="A580" i="13"/>
  <c r="B580" i="13"/>
  <c r="A581" i="13"/>
  <c r="B581" i="13"/>
  <c r="A582" i="13"/>
  <c r="B582" i="13"/>
  <c r="A583" i="13"/>
  <c r="B583" i="13"/>
  <c r="A584" i="13"/>
  <c r="B584" i="13"/>
  <c r="A585" i="13"/>
  <c r="B585" i="13"/>
  <c r="A586" i="13"/>
  <c r="B586" i="13"/>
  <c r="A587" i="13"/>
  <c r="B587" i="13"/>
  <c r="A588" i="13"/>
  <c r="B588" i="13"/>
  <c r="A589" i="13"/>
  <c r="B589" i="13"/>
  <c r="A590" i="13"/>
  <c r="B590" i="13"/>
  <c r="A591" i="13"/>
  <c r="B591" i="13"/>
  <c r="A592" i="13"/>
  <c r="B592" i="13"/>
  <c r="A593" i="13"/>
  <c r="B593" i="13"/>
  <c r="A594" i="13"/>
  <c r="B594" i="13"/>
  <c r="A595" i="13"/>
  <c r="B595" i="13"/>
  <c r="A596" i="13"/>
  <c r="B596" i="13"/>
  <c r="A597" i="13"/>
  <c r="B597" i="13"/>
  <c r="A598" i="13"/>
  <c r="B598" i="13"/>
  <c r="A599" i="13"/>
  <c r="B599" i="13"/>
  <c r="A600" i="13"/>
  <c r="B600" i="13"/>
  <c r="A601" i="13"/>
  <c r="B601" i="13"/>
  <c r="A602" i="13"/>
  <c r="B602" i="13"/>
  <c r="A603" i="13"/>
  <c r="B603" i="13"/>
  <c r="A604" i="13"/>
  <c r="B604" i="13"/>
  <c r="A605" i="13"/>
  <c r="B605" i="13"/>
  <c r="A606" i="13"/>
  <c r="B606" i="13"/>
  <c r="A607" i="13"/>
  <c r="B607" i="13"/>
  <c r="A608" i="13"/>
  <c r="B608" i="13"/>
  <c r="A609" i="13"/>
  <c r="B609" i="13"/>
  <c r="A610" i="13"/>
  <c r="B610" i="13"/>
  <c r="A611" i="13"/>
  <c r="B611" i="13"/>
  <c r="A612" i="13"/>
  <c r="B612" i="13"/>
  <c r="A613" i="13"/>
  <c r="B613" i="13"/>
  <c r="A614" i="13"/>
  <c r="B614" i="13"/>
  <c r="A615" i="13"/>
  <c r="B615" i="13"/>
  <c r="A616" i="13"/>
  <c r="B616" i="13"/>
  <c r="A617" i="13"/>
  <c r="B617" i="13"/>
  <c r="A618" i="13"/>
  <c r="B618" i="13"/>
  <c r="A619" i="13"/>
  <c r="B619" i="13"/>
  <c r="A620" i="13"/>
  <c r="B620" i="13"/>
  <c r="A621" i="13"/>
  <c r="B621" i="13"/>
  <c r="A622" i="13"/>
  <c r="B622" i="13"/>
  <c r="A623" i="13"/>
  <c r="B623" i="13"/>
  <c r="A624" i="13"/>
  <c r="B624" i="13"/>
  <c r="A625" i="13"/>
  <c r="B625" i="13"/>
  <c r="A626" i="13"/>
  <c r="B626" i="13"/>
  <c r="A627" i="13"/>
  <c r="B627" i="13"/>
  <c r="A628" i="13"/>
  <c r="B628" i="13"/>
  <c r="A629" i="13"/>
  <c r="B629" i="13"/>
  <c r="A630" i="13"/>
  <c r="B630" i="13"/>
  <c r="A631" i="13"/>
  <c r="B631" i="13"/>
  <c r="A632" i="13"/>
  <c r="B632" i="13"/>
  <c r="A633" i="13"/>
  <c r="B633" i="13"/>
  <c r="A634" i="13"/>
  <c r="B634" i="13"/>
  <c r="A635" i="13"/>
  <c r="B635" i="13"/>
  <c r="A636" i="13"/>
  <c r="B636" i="13"/>
  <c r="A637" i="13"/>
  <c r="B637" i="13"/>
  <c r="A638" i="13"/>
  <c r="B638" i="13"/>
  <c r="A639" i="13"/>
  <c r="B639" i="13"/>
  <c r="A640" i="13"/>
  <c r="B640" i="13"/>
  <c r="A641" i="13"/>
  <c r="B641" i="13"/>
  <c r="A642" i="13"/>
  <c r="B642" i="13"/>
  <c r="A643" i="13"/>
  <c r="B643" i="13"/>
  <c r="A644" i="13"/>
  <c r="B644" i="13"/>
  <c r="A645" i="13"/>
  <c r="B645" i="13"/>
  <c r="A646" i="13"/>
  <c r="B646" i="13"/>
  <c r="A647" i="13"/>
  <c r="B647" i="13"/>
  <c r="A648" i="13"/>
  <c r="B648" i="13"/>
  <c r="A649" i="13"/>
  <c r="B649" i="13"/>
  <c r="A650" i="13"/>
  <c r="B650" i="13"/>
  <c r="A651" i="13"/>
  <c r="B651" i="13"/>
  <c r="A652" i="13"/>
  <c r="B652" i="13"/>
  <c r="A653" i="13"/>
  <c r="B653" i="13"/>
  <c r="A654" i="13"/>
  <c r="B654" i="13"/>
  <c r="A655" i="13"/>
  <c r="B655" i="13"/>
  <c r="A656" i="13"/>
  <c r="B656" i="13"/>
  <c r="A657" i="13"/>
  <c r="B657" i="13"/>
  <c r="A658" i="13"/>
  <c r="B658" i="13"/>
  <c r="A659" i="13"/>
  <c r="B659" i="13"/>
  <c r="A660" i="13"/>
  <c r="B660" i="13"/>
  <c r="A661" i="13"/>
  <c r="B661" i="13"/>
  <c r="A662" i="13"/>
  <c r="B662" i="13"/>
  <c r="A663" i="13"/>
  <c r="B663" i="13"/>
  <c r="A664" i="13"/>
  <c r="B664" i="13"/>
  <c r="A665" i="13"/>
  <c r="B665" i="13"/>
  <c r="A666" i="13"/>
  <c r="B666" i="13"/>
  <c r="A667" i="13"/>
  <c r="B667" i="13"/>
  <c r="A668" i="13"/>
  <c r="B668" i="13"/>
  <c r="A669" i="13"/>
  <c r="B669" i="13"/>
  <c r="A670" i="13"/>
  <c r="B670" i="13"/>
  <c r="A671" i="13"/>
  <c r="B671" i="13"/>
  <c r="A672" i="13"/>
  <c r="B672" i="13"/>
  <c r="A673" i="13"/>
  <c r="B673" i="13"/>
  <c r="A674" i="13"/>
  <c r="B674" i="13"/>
  <c r="A675" i="13"/>
  <c r="B675" i="13"/>
  <c r="A676" i="13"/>
  <c r="B676" i="13"/>
  <c r="A677" i="13"/>
  <c r="B677" i="13"/>
  <c r="A678" i="13"/>
  <c r="B678" i="13"/>
  <c r="A679" i="13"/>
  <c r="B679" i="13"/>
  <c r="A680" i="13"/>
  <c r="B680" i="13"/>
  <c r="A681" i="13"/>
  <c r="B681" i="13"/>
  <c r="A682" i="13"/>
  <c r="B682" i="13"/>
  <c r="A683" i="13"/>
  <c r="B683" i="13"/>
  <c r="A684" i="13"/>
  <c r="B684" i="13"/>
  <c r="A685" i="13"/>
  <c r="B685" i="13"/>
  <c r="A686" i="13"/>
  <c r="B686" i="13"/>
  <c r="A687" i="13"/>
  <c r="B687" i="13"/>
  <c r="A688" i="13"/>
  <c r="B688" i="13"/>
  <c r="A689" i="13"/>
  <c r="B689" i="13"/>
  <c r="A690" i="13"/>
  <c r="B690" i="13"/>
  <c r="A691" i="13"/>
  <c r="B691" i="13"/>
  <c r="A692" i="13"/>
  <c r="B692" i="13"/>
  <c r="A693" i="13"/>
  <c r="B693" i="13"/>
  <c r="A694" i="13"/>
  <c r="B694" i="13"/>
  <c r="A695" i="13"/>
  <c r="B695" i="13"/>
  <c r="A696" i="13"/>
  <c r="B696" i="13"/>
  <c r="A697" i="13"/>
  <c r="B697" i="13"/>
  <c r="A698" i="13"/>
  <c r="B698" i="13"/>
  <c r="A699" i="13"/>
  <c r="B699" i="13"/>
  <c r="A700" i="13"/>
  <c r="B700" i="13"/>
  <c r="A701" i="13"/>
  <c r="B701" i="13"/>
  <c r="A702" i="13"/>
  <c r="B702" i="13"/>
  <c r="A703" i="13"/>
  <c r="B703" i="13"/>
  <c r="A704" i="13"/>
  <c r="B704" i="13"/>
  <c r="A705" i="13"/>
  <c r="B705" i="13"/>
  <c r="A706" i="13"/>
  <c r="B706" i="13"/>
  <c r="A707" i="13"/>
  <c r="B707" i="13"/>
  <c r="B3" i="13"/>
  <c r="A3" i="13"/>
  <c r="A4" i="12"/>
  <c r="B4" i="12"/>
  <c r="A5" i="12"/>
  <c r="B5" i="12"/>
  <c r="A6" i="12"/>
  <c r="B6" i="12"/>
  <c r="A7" i="12"/>
  <c r="B7" i="12"/>
  <c r="A8" i="12"/>
  <c r="B8" i="12"/>
  <c r="A9" i="12"/>
  <c r="B9" i="12"/>
  <c r="A10" i="12"/>
  <c r="B10" i="12"/>
  <c r="A11" i="12"/>
  <c r="B11" i="12"/>
  <c r="A12" i="12"/>
  <c r="B12" i="12"/>
  <c r="A13" i="12"/>
  <c r="B13" i="12"/>
  <c r="A14" i="12"/>
  <c r="B14" i="12"/>
  <c r="A15" i="12"/>
  <c r="B15" i="12"/>
  <c r="A16" i="12"/>
  <c r="B16" i="12"/>
  <c r="A17" i="12"/>
  <c r="B17" i="12"/>
  <c r="A18" i="12"/>
  <c r="B18" i="12"/>
  <c r="A19" i="12"/>
  <c r="B19" i="12"/>
  <c r="A20" i="12"/>
  <c r="B20" i="12"/>
  <c r="A21" i="12"/>
  <c r="B21" i="12"/>
  <c r="A22" i="12"/>
  <c r="B22" i="12"/>
  <c r="A23" i="12"/>
  <c r="B23" i="12"/>
  <c r="A24" i="12"/>
  <c r="B24" i="12"/>
  <c r="A25" i="12"/>
  <c r="B25" i="12"/>
  <c r="A26" i="12"/>
  <c r="B26" i="12"/>
  <c r="A27" i="12"/>
  <c r="B27" i="12"/>
  <c r="A28" i="12"/>
  <c r="B28" i="12"/>
  <c r="A29" i="12"/>
  <c r="B29" i="12"/>
  <c r="A30" i="12"/>
  <c r="B30" i="12"/>
  <c r="A31" i="12"/>
  <c r="B31" i="12"/>
  <c r="A32" i="12"/>
  <c r="B32" i="12"/>
  <c r="A33" i="12"/>
  <c r="B33" i="12"/>
  <c r="A34" i="12"/>
  <c r="B34" i="12"/>
  <c r="A35" i="12"/>
  <c r="B35" i="12"/>
  <c r="A36" i="12"/>
  <c r="B36" i="12"/>
  <c r="A37" i="12"/>
  <c r="B37" i="12"/>
  <c r="A38" i="12"/>
  <c r="B38" i="12"/>
  <c r="A39" i="12"/>
  <c r="B39" i="12"/>
  <c r="A40" i="12"/>
  <c r="B40" i="12"/>
  <c r="A41" i="12"/>
  <c r="B41" i="12"/>
  <c r="A42" i="12"/>
  <c r="B42" i="12"/>
  <c r="A43" i="12"/>
  <c r="B43" i="12"/>
  <c r="A44" i="12"/>
  <c r="B44" i="12"/>
  <c r="A45" i="12"/>
  <c r="B45" i="12"/>
  <c r="A46" i="12"/>
  <c r="B46" i="12"/>
  <c r="A47" i="12"/>
  <c r="B47" i="12"/>
  <c r="A48" i="12"/>
  <c r="B48" i="12"/>
  <c r="A49" i="12"/>
  <c r="B49" i="12"/>
  <c r="A50" i="12"/>
  <c r="B50" i="12"/>
  <c r="A51" i="12"/>
  <c r="B51" i="12"/>
  <c r="A52" i="12"/>
  <c r="B52" i="12"/>
  <c r="A53" i="12"/>
  <c r="B53" i="12"/>
  <c r="A54" i="12"/>
  <c r="B54" i="12"/>
  <c r="A55" i="12"/>
  <c r="B55" i="12"/>
  <c r="A56" i="12"/>
  <c r="B56" i="12"/>
  <c r="A57" i="12"/>
  <c r="B57" i="12"/>
  <c r="A58" i="12"/>
  <c r="B58" i="12"/>
  <c r="A59" i="12"/>
  <c r="B59" i="12"/>
  <c r="A60" i="12"/>
  <c r="B60" i="12"/>
  <c r="A61" i="12"/>
  <c r="B61" i="12"/>
  <c r="A62" i="12"/>
  <c r="B62" i="12"/>
  <c r="A63" i="12"/>
  <c r="B63" i="12"/>
  <c r="A64" i="12"/>
  <c r="B64" i="12"/>
  <c r="A65" i="12"/>
  <c r="B65" i="12"/>
  <c r="A66" i="12"/>
  <c r="B66" i="12"/>
  <c r="A67" i="12"/>
  <c r="B67" i="12"/>
  <c r="A68" i="12"/>
  <c r="B68" i="12"/>
  <c r="A69" i="12"/>
  <c r="B69" i="12"/>
  <c r="A70" i="12"/>
  <c r="B70" i="12"/>
  <c r="A71" i="12"/>
  <c r="B71" i="12"/>
  <c r="A72" i="12"/>
  <c r="B72" i="12"/>
  <c r="A73" i="12"/>
  <c r="B73" i="12"/>
  <c r="A74" i="12"/>
  <c r="B74" i="12"/>
  <c r="A75" i="12"/>
  <c r="B75" i="12"/>
  <c r="A76" i="12"/>
  <c r="B76" i="12"/>
  <c r="A77" i="12"/>
  <c r="B77" i="12"/>
  <c r="A78" i="12"/>
  <c r="B78" i="12"/>
  <c r="A79" i="12"/>
  <c r="B79" i="12"/>
  <c r="A80" i="12"/>
  <c r="B80" i="12"/>
  <c r="A81" i="12"/>
  <c r="B81" i="12"/>
  <c r="A82" i="12"/>
  <c r="B82" i="12"/>
  <c r="A83" i="12"/>
  <c r="B83" i="12"/>
  <c r="A84" i="12"/>
  <c r="B84" i="12"/>
  <c r="A85" i="12"/>
  <c r="B85" i="12"/>
  <c r="A86" i="12"/>
  <c r="B86" i="12"/>
  <c r="A87" i="12"/>
  <c r="B87" i="12"/>
  <c r="A88" i="12"/>
  <c r="B88" i="12"/>
  <c r="A89" i="12"/>
  <c r="B89" i="12"/>
  <c r="A90" i="12"/>
  <c r="B90" i="12"/>
  <c r="A91" i="12"/>
  <c r="B91" i="12"/>
  <c r="A92" i="12"/>
  <c r="B92" i="12"/>
  <c r="A93" i="12"/>
  <c r="B93" i="12"/>
  <c r="A94" i="12"/>
  <c r="B94" i="12"/>
  <c r="A95" i="12"/>
  <c r="B95" i="12"/>
  <c r="A96" i="12"/>
  <c r="B96" i="12"/>
  <c r="A97" i="12"/>
  <c r="B97" i="12"/>
  <c r="A98" i="12"/>
  <c r="B98" i="12"/>
  <c r="A99" i="12"/>
  <c r="B99" i="12"/>
  <c r="A100" i="12"/>
  <c r="B100" i="12"/>
  <c r="A101" i="12"/>
  <c r="B101" i="12"/>
  <c r="A102" i="12"/>
  <c r="B102" i="12"/>
  <c r="A103" i="12"/>
  <c r="B103" i="12"/>
  <c r="A104" i="12"/>
  <c r="B104" i="12"/>
  <c r="A105" i="12"/>
  <c r="B105" i="12"/>
  <c r="A106" i="12"/>
  <c r="B106" i="12"/>
  <c r="A107" i="12"/>
  <c r="B107" i="12"/>
  <c r="A108" i="12"/>
  <c r="B108" i="12"/>
  <c r="A109" i="12"/>
  <c r="B109" i="12"/>
  <c r="A110" i="12"/>
  <c r="B110" i="12"/>
  <c r="A111" i="12"/>
  <c r="B111" i="12"/>
  <c r="A112" i="12"/>
  <c r="B112" i="12"/>
  <c r="A113" i="12"/>
  <c r="B113" i="12"/>
  <c r="A114" i="12"/>
  <c r="B114" i="12"/>
  <c r="A115" i="12"/>
  <c r="B115" i="12"/>
  <c r="A116" i="12"/>
  <c r="B116" i="12"/>
  <c r="A117" i="12"/>
  <c r="B117" i="12"/>
  <c r="A118" i="12"/>
  <c r="B118" i="12"/>
  <c r="A119" i="12"/>
  <c r="B119" i="12"/>
  <c r="A120" i="12"/>
  <c r="B120" i="12"/>
  <c r="A121" i="12"/>
  <c r="B121" i="12"/>
  <c r="A122" i="12"/>
  <c r="B122" i="12"/>
  <c r="A123" i="12"/>
  <c r="B123" i="12"/>
  <c r="A124" i="12"/>
  <c r="B124" i="12"/>
  <c r="A125" i="12"/>
  <c r="B125" i="12"/>
  <c r="A126" i="12"/>
  <c r="B126" i="12"/>
  <c r="A127" i="12"/>
  <c r="B127" i="12"/>
  <c r="A128" i="12"/>
  <c r="B128" i="12"/>
  <c r="A129" i="12"/>
  <c r="B129" i="12"/>
  <c r="A130" i="12"/>
  <c r="B130" i="12"/>
  <c r="A131" i="12"/>
  <c r="B131" i="12"/>
  <c r="A132" i="12"/>
  <c r="B132" i="12"/>
  <c r="A133" i="12"/>
  <c r="B133" i="12"/>
  <c r="A134" i="12"/>
  <c r="B134" i="12"/>
  <c r="A135" i="12"/>
  <c r="B135" i="12"/>
  <c r="A136" i="12"/>
  <c r="B136" i="12"/>
  <c r="A137" i="12"/>
  <c r="B137" i="12"/>
  <c r="A138" i="12"/>
  <c r="B138" i="12"/>
  <c r="A139" i="12"/>
  <c r="B139" i="12"/>
  <c r="A140" i="12"/>
  <c r="B140" i="12"/>
  <c r="A141" i="12"/>
  <c r="B141" i="12"/>
  <c r="A142" i="12"/>
  <c r="B142" i="12"/>
  <c r="A143" i="12"/>
  <c r="B143" i="12"/>
  <c r="A144" i="12"/>
  <c r="B144" i="12"/>
  <c r="A145" i="12"/>
  <c r="B145" i="12"/>
  <c r="A146" i="12"/>
  <c r="B146" i="12"/>
  <c r="A147" i="12"/>
  <c r="B147" i="12"/>
  <c r="A148" i="12"/>
  <c r="B148" i="12"/>
  <c r="A149" i="12"/>
  <c r="B149" i="12"/>
  <c r="A150" i="12"/>
  <c r="B150" i="12"/>
  <c r="A151" i="12"/>
  <c r="B151" i="12"/>
  <c r="A152" i="12"/>
  <c r="B152" i="12"/>
  <c r="A153" i="12"/>
  <c r="B153" i="12"/>
  <c r="A154" i="12"/>
  <c r="B154" i="12"/>
  <c r="A155" i="12"/>
  <c r="B155" i="12"/>
  <c r="A156" i="12"/>
  <c r="B156" i="12"/>
  <c r="A157" i="12"/>
  <c r="B157" i="12"/>
  <c r="A158" i="12"/>
  <c r="B158" i="12"/>
  <c r="A159" i="12"/>
  <c r="B159" i="12"/>
  <c r="A160" i="12"/>
  <c r="B160" i="12"/>
  <c r="A161" i="12"/>
  <c r="B161" i="12"/>
  <c r="A162" i="12"/>
  <c r="B162" i="12"/>
  <c r="A163" i="12"/>
  <c r="B163" i="12"/>
  <c r="A164" i="12"/>
  <c r="B164" i="12"/>
  <c r="A165" i="12"/>
  <c r="B165" i="12"/>
  <c r="A166" i="12"/>
  <c r="B166" i="12"/>
  <c r="A167" i="12"/>
  <c r="B167" i="12"/>
  <c r="A168" i="12"/>
  <c r="B168" i="12"/>
  <c r="A169" i="12"/>
  <c r="B169" i="12"/>
  <c r="A170" i="12"/>
  <c r="B170" i="12"/>
  <c r="A171" i="12"/>
  <c r="B171" i="12"/>
  <c r="A172" i="12"/>
  <c r="B172" i="12"/>
  <c r="A173" i="12"/>
  <c r="B173" i="12"/>
  <c r="A174" i="12"/>
  <c r="B174" i="12"/>
  <c r="A175" i="12"/>
  <c r="B175" i="12"/>
  <c r="A176" i="12"/>
  <c r="B176" i="12"/>
  <c r="A177" i="12"/>
  <c r="B177" i="12"/>
  <c r="A178" i="12"/>
  <c r="B178" i="12"/>
  <c r="A179" i="12"/>
  <c r="B179" i="12"/>
  <c r="A180" i="12"/>
  <c r="B180" i="12"/>
  <c r="A181" i="12"/>
  <c r="B181" i="12"/>
  <c r="A182" i="12"/>
  <c r="B182" i="12"/>
  <c r="A183" i="12"/>
  <c r="B183" i="12"/>
  <c r="A184" i="12"/>
  <c r="B184" i="12"/>
  <c r="A185" i="12"/>
  <c r="B185" i="12"/>
  <c r="A186" i="12"/>
  <c r="B186" i="12"/>
  <c r="A187" i="12"/>
  <c r="B187" i="12"/>
  <c r="A188" i="12"/>
  <c r="B188" i="12"/>
  <c r="A189" i="12"/>
  <c r="B189" i="12"/>
  <c r="A190" i="12"/>
  <c r="B190" i="12"/>
  <c r="A191" i="12"/>
  <c r="B191" i="12"/>
  <c r="A192" i="12"/>
  <c r="B192" i="12"/>
  <c r="A193" i="12"/>
  <c r="B193" i="12"/>
  <c r="A194" i="12"/>
  <c r="B194" i="12"/>
  <c r="A195" i="12"/>
  <c r="B195" i="12"/>
  <c r="A196" i="12"/>
  <c r="B196" i="12"/>
  <c r="A197" i="12"/>
  <c r="B197" i="12"/>
  <c r="A198" i="12"/>
  <c r="B198" i="12"/>
  <c r="A199" i="12"/>
  <c r="B199" i="12"/>
  <c r="A200" i="12"/>
  <c r="B200" i="12"/>
  <c r="A201" i="12"/>
  <c r="B201" i="12"/>
  <c r="A202" i="12"/>
  <c r="B202" i="12"/>
  <c r="A203" i="12"/>
  <c r="B203" i="12"/>
  <c r="A204" i="12"/>
  <c r="B204" i="12"/>
  <c r="A205" i="12"/>
  <c r="B205" i="12"/>
  <c r="A206" i="12"/>
  <c r="B206" i="12"/>
  <c r="A207" i="12"/>
  <c r="B207" i="12"/>
  <c r="A208" i="12"/>
  <c r="B208" i="12"/>
  <c r="A209" i="12"/>
  <c r="B209" i="12"/>
  <c r="A210" i="12"/>
  <c r="B210" i="12"/>
  <c r="A211" i="12"/>
  <c r="B211" i="12"/>
  <c r="A212" i="12"/>
  <c r="B212" i="12"/>
  <c r="A213" i="12"/>
  <c r="B213" i="12"/>
  <c r="A214" i="12"/>
  <c r="B214" i="12"/>
  <c r="A215" i="12"/>
  <c r="B215" i="12"/>
  <c r="A216" i="12"/>
  <c r="B216" i="12"/>
  <c r="A217" i="12"/>
  <c r="B217" i="12"/>
  <c r="A218" i="12"/>
  <c r="B218" i="12"/>
  <c r="A219" i="12"/>
  <c r="B219" i="12"/>
  <c r="A220" i="12"/>
  <c r="B220" i="12"/>
  <c r="A221" i="12"/>
  <c r="B221" i="12"/>
  <c r="A222" i="12"/>
  <c r="B222" i="12"/>
  <c r="A223" i="12"/>
  <c r="B223" i="12"/>
  <c r="A224" i="12"/>
  <c r="B224" i="12"/>
  <c r="A225" i="12"/>
  <c r="B225" i="12"/>
  <c r="A226" i="12"/>
  <c r="B226" i="12"/>
  <c r="A227" i="12"/>
  <c r="B227" i="12"/>
  <c r="A228" i="12"/>
  <c r="B228" i="12"/>
  <c r="A229" i="12"/>
  <c r="B229" i="12"/>
  <c r="A230" i="12"/>
  <c r="B230" i="12"/>
  <c r="A231" i="12"/>
  <c r="B231" i="12"/>
  <c r="A232" i="12"/>
  <c r="B232" i="12"/>
  <c r="A233" i="12"/>
  <c r="B233" i="12"/>
  <c r="A234" i="12"/>
  <c r="B234" i="12"/>
  <c r="A235" i="12"/>
  <c r="B235" i="12"/>
  <c r="A236" i="12"/>
  <c r="B236" i="12"/>
  <c r="A237" i="12"/>
  <c r="B237" i="12"/>
  <c r="A238" i="12"/>
  <c r="B238" i="12"/>
  <c r="A239" i="12"/>
  <c r="B239" i="12"/>
  <c r="A240" i="12"/>
  <c r="B240" i="12"/>
  <c r="A241" i="12"/>
  <c r="B241" i="12"/>
  <c r="A242" i="12"/>
  <c r="B242" i="12"/>
  <c r="A243" i="12"/>
  <c r="B243" i="12"/>
  <c r="A244" i="12"/>
  <c r="B244" i="12"/>
  <c r="A245" i="12"/>
  <c r="B245" i="12"/>
  <c r="A246" i="12"/>
  <c r="B246" i="12"/>
  <c r="A247" i="12"/>
  <c r="B247" i="12"/>
  <c r="A248" i="12"/>
  <c r="B248" i="12"/>
  <c r="A249" i="12"/>
  <c r="B249" i="12"/>
  <c r="A250" i="12"/>
  <c r="B250" i="12"/>
  <c r="A251" i="12"/>
  <c r="B251" i="12"/>
  <c r="A252" i="12"/>
  <c r="B252" i="12"/>
  <c r="A253" i="12"/>
  <c r="B253" i="12"/>
  <c r="A254" i="12"/>
  <c r="B254" i="12"/>
  <c r="A255" i="12"/>
  <c r="B255" i="12"/>
  <c r="A256" i="12"/>
  <c r="B256" i="12"/>
  <c r="A257" i="12"/>
  <c r="B257" i="12"/>
  <c r="A258" i="12"/>
  <c r="B258" i="12"/>
  <c r="A259" i="12"/>
  <c r="B259" i="12"/>
  <c r="A260" i="12"/>
  <c r="B260" i="12"/>
  <c r="A261" i="12"/>
  <c r="B261" i="12"/>
  <c r="A262" i="12"/>
  <c r="B262" i="12"/>
  <c r="A263" i="12"/>
  <c r="B263" i="12"/>
  <c r="A264" i="12"/>
  <c r="B264" i="12"/>
  <c r="A265" i="12"/>
  <c r="B265" i="12"/>
  <c r="A266" i="12"/>
  <c r="B266" i="12"/>
  <c r="A267" i="12"/>
  <c r="B267" i="12"/>
  <c r="A268" i="12"/>
  <c r="B268" i="12"/>
  <c r="A269" i="12"/>
  <c r="B269" i="12"/>
  <c r="A270" i="12"/>
  <c r="B270" i="12"/>
  <c r="A271" i="12"/>
  <c r="B271" i="12"/>
  <c r="A272" i="12"/>
  <c r="B272" i="12"/>
  <c r="A273" i="12"/>
  <c r="B273" i="12"/>
  <c r="A274" i="12"/>
  <c r="B274" i="12"/>
  <c r="A275" i="12"/>
  <c r="B275" i="12"/>
  <c r="A276" i="12"/>
  <c r="B276" i="12"/>
  <c r="A277" i="12"/>
  <c r="B277" i="12"/>
  <c r="A278" i="12"/>
  <c r="B278" i="12"/>
  <c r="A279" i="12"/>
  <c r="B279" i="12"/>
  <c r="A280" i="12"/>
  <c r="B280" i="12"/>
  <c r="A281" i="12"/>
  <c r="B281" i="12"/>
  <c r="A282" i="12"/>
  <c r="B282" i="12"/>
  <c r="A283" i="12"/>
  <c r="B283" i="12"/>
  <c r="A284" i="12"/>
  <c r="B284" i="12"/>
  <c r="A285" i="12"/>
  <c r="B285" i="12"/>
  <c r="A286" i="12"/>
  <c r="B286" i="12"/>
  <c r="A287" i="12"/>
  <c r="B287" i="12"/>
  <c r="A288" i="12"/>
  <c r="B288" i="12"/>
  <c r="A289" i="12"/>
  <c r="B289" i="12"/>
  <c r="A290" i="12"/>
  <c r="B290" i="12"/>
  <c r="A291" i="12"/>
  <c r="B291" i="12"/>
  <c r="A292" i="12"/>
  <c r="B292" i="12"/>
  <c r="A293" i="12"/>
  <c r="B293" i="12"/>
  <c r="A294" i="12"/>
  <c r="B294" i="12"/>
  <c r="A295" i="12"/>
  <c r="B295" i="12"/>
  <c r="A296" i="12"/>
  <c r="B296" i="12"/>
  <c r="A297" i="12"/>
  <c r="B297" i="12"/>
  <c r="A298" i="12"/>
  <c r="B298" i="12"/>
  <c r="A299" i="12"/>
  <c r="B299" i="12"/>
  <c r="A300" i="12"/>
  <c r="B300" i="12"/>
  <c r="A301" i="12"/>
  <c r="B301" i="12"/>
  <c r="A302" i="12"/>
  <c r="B302" i="12"/>
  <c r="A303" i="12"/>
  <c r="B303" i="12"/>
  <c r="A304" i="12"/>
  <c r="B304" i="12"/>
  <c r="A305" i="12"/>
  <c r="B305" i="12"/>
  <c r="A306" i="12"/>
  <c r="B306" i="12"/>
  <c r="A307" i="12"/>
  <c r="B307" i="12"/>
  <c r="A308" i="12"/>
  <c r="B308" i="12"/>
  <c r="A309" i="12"/>
  <c r="B309" i="12"/>
  <c r="A310" i="12"/>
  <c r="B310" i="12"/>
  <c r="A311" i="12"/>
  <c r="B311" i="12"/>
  <c r="A312" i="12"/>
  <c r="B312" i="12"/>
  <c r="A313" i="12"/>
  <c r="B313" i="12"/>
  <c r="A314" i="12"/>
  <c r="B314" i="12"/>
  <c r="A315" i="12"/>
  <c r="B315" i="12"/>
  <c r="A316" i="12"/>
  <c r="B316" i="12"/>
  <c r="A317" i="12"/>
  <c r="B317" i="12"/>
  <c r="A318" i="12"/>
  <c r="B318" i="12"/>
  <c r="A319" i="12"/>
  <c r="B319" i="12"/>
  <c r="A320" i="12"/>
  <c r="B320" i="12"/>
  <c r="A321" i="12"/>
  <c r="B321" i="12"/>
  <c r="A322" i="12"/>
  <c r="B322" i="12"/>
  <c r="A323" i="12"/>
  <c r="B323" i="12"/>
  <c r="A324" i="12"/>
  <c r="B324" i="12"/>
  <c r="A325" i="12"/>
  <c r="B325" i="12"/>
  <c r="A326" i="12"/>
  <c r="B326" i="12"/>
  <c r="A327" i="12"/>
  <c r="B327" i="12"/>
  <c r="A328" i="12"/>
  <c r="B328" i="12"/>
  <c r="A329" i="12"/>
  <c r="B329" i="12"/>
  <c r="A330" i="12"/>
  <c r="B330" i="12"/>
  <c r="A331" i="12"/>
  <c r="B331" i="12"/>
  <c r="A332" i="12"/>
  <c r="B332" i="12"/>
  <c r="A333" i="12"/>
  <c r="B333" i="12"/>
  <c r="A334" i="12"/>
  <c r="B334" i="12"/>
  <c r="A335" i="12"/>
  <c r="B335" i="12"/>
  <c r="A336" i="12"/>
  <c r="B336" i="12"/>
  <c r="A337" i="12"/>
  <c r="B337" i="12"/>
  <c r="A338" i="12"/>
  <c r="B338" i="12"/>
  <c r="A339" i="12"/>
  <c r="B339" i="12"/>
  <c r="A340" i="12"/>
  <c r="B340" i="12"/>
  <c r="A341" i="12"/>
  <c r="B341" i="12"/>
  <c r="A342" i="12"/>
  <c r="B342" i="12"/>
  <c r="A343" i="12"/>
  <c r="B343" i="12"/>
  <c r="A344" i="12"/>
  <c r="B344" i="12"/>
  <c r="A345" i="12"/>
  <c r="B345" i="12"/>
  <c r="A346" i="12"/>
  <c r="B346" i="12"/>
  <c r="A347" i="12"/>
  <c r="B347" i="12"/>
  <c r="A348" i="12"/>
  <c r="B348" i="12"/>
  <c r="A349" i="12"/>
  <c r="B349" i="12"/>
  <c r="A350" i="12"/>
  <c r="B350" i="12"/>
  <c r="A351" i="12"/>
  <c r="B351" i="12"/>
  <c r="A352" i="12"/>
  <c r="B352" i="12"/>
  <c r="A353" i="12"/>
  <c r="B353" i="12"/>
  <c r="A354" i="12"/>
  <c r="B354" i="12"/>
  <c r="A355" i="12"/>
  <c r="B355" i="12"/>
  <c r="A356" i="12"/>
  <c r="B356" i="12"/>
  <c r="A357" i="12"/>
  <c r="B357" i="12"/>
  <c r="A358" i="12"/>
  <c r="B358" i="12"/>
  <c r="A359" i="12"/>
  <c r="B359" i="12"/>
  <c r="A360" i="12"/>
  <c r="B360" i="12"/>
  <c r="A361" i="12"/>
  <c r="B361" i="12"/>
  <c r="A362" i="12"/>
  <c r="B362" i="12"/>
  <c r="A363" i="12"/>
  <c r="B363" i="12"/>
  <c r="A364" i="12"/>
  <c r="B364" i="12"/>
  <c r="A365" i="12"/>
  <c r="B365" i="12"/>
  <c r="A366" i="12"/>
  <c r="B366" i="12"/>
  <c r="A367" i="12"/>
  <c r="B367" i="12"/>
  <c r="A368" i="12"/>
  <c r="B368" i="12"/>
  <c r="A369" i="12"/>
  <c r="B369" i="12"/>
  <c r="A370" i="12"/>
  <c r="B370" i="12"/>
  <c r="A371" i="12"/>
  <c r="B371" i="12"/>
  <c r="A372" i="12"/>
  <c r="B372" i="12"/>
  <c r="A373" i="12"/>
  <c r="B373" i="12"/>
  <c r="A374" i="12"/>
  <c r="B374" i="12"/>
  <c r="A375" i="12"/>
  <c r="B375" i="12"/>
  <c r="A376" i="12"/>
  <c r="B376" i="12"/>
  <c r="A377" i="12"/>
  <c r="B377" i="12"/>
  <c r="A378" i="12"/>
  <c r="B378" i="12"/>
  <c r="A379" i="12"/>
  <c r="B379" i="12"/>
  <c r="A380" i="12"/>
  <c r="B380" i="12"/>
  <c r="A381" i="12"/>
  <c r="B381" i="12"/>
  <c r="A382" i="12"/>
  <c r="B382" i="12"/>
  <c r="A383" i="12"/>
  <c r="B383" i="12"/>
  <c r="A384" i="12"/>
  <c r="B384" i="12"/>
  <c r="A385" i="12"/>
  <c r="B385" i="12"/>
  <c r="A386" i="12"/>
  <c r="B386" i="12"/>
  <c r="A387" i="12"/>
  <c r="B387" i="12"/>
  <c r="A388" i="12"/>
  <c r="B388" i="12"/>
  <c r="A389" i="12"/>
  <c r="B389" i="12"/>
  <c r="A390" i="12"/>
  <c r="B390" i="12"/>
  <c r="A391" i="12"/>
  <c r="B391" i="12"/>
  <c r="A392" i="12"/>
  <c r="B392" i="12"/>
  <c r="A393" i="12"/>
  <c r="B393" i="12"/>
  <c r="A394" i="12"/>
  <c r="B394" i="12"/>
  <c r="A395" i="12"/>
  <c r="B395" i="12"/>
  <c r="A396" i="12"/>
  <c r="B396" i="12"/>
  <c r="A397" i="12"/>
  <c r="B397" i="12"/>
  <c r="A398" i="12"/>
  <c r="B398" i="12"/>
  <c r="A399" i="12"/>
  <c r="B399" i="12"/>
  <c r="A400" i="12"/>
  <c r="B400" i="12"/>
  <c r="A401" i="12"/>
  <c r="B401" i="12"/>
  <c r="A402" i="12"/>
  <c r="B402" i="12"/>
  <c r="A403" i="12"/>
  <c r="B403" i="12"/>
  <c r="A404" i="12"/>
  <c r="B404" i="12"/>
  <c r="A405" i="12"/>
  <c r="B405" i="12"/>
  <c r="A406" i="12"/>
  <c r="B406" i="12"/>
  <c r="A407" i="12"/>
  <c r="B407" i="12"/>
  <c r="A408" i="12"/>
  <c r="B408" i="12"/>
  <c r="A409" i="12"/>
  <c r="B409" i="12"/>
  <c r="A410" i="12"/>
  <c r="B410" i="12"/>
  <c r="A411" i="12"/>
  <c r="B411" i="12"/>
  <c r="A412" i="12"/>
  <c r="B412" i="12"/>
  <c r="A413" i="12"/>
  <c r="B413" i="12"/>
  <c r="A414" i="12"/>
  <c r="B414" i="12"/>
  <c r="A415" i="12"/>
  <c r="B415" i="12"/>
  <c r="A416" i="12"/>
  <c r="B416" i="12"/>
  <c r="A417" i="12"/>
  <c r="B417" i="12"/>
  <c r="A418" i="12"/>
  <c r="B418" i="12"/>
  <c r="A419" i="12"/>
  <c r="B419" i="12"/>
  <c r="A420" i="12"/>
  <c r="B420" i="12"/>
  <c r="A421" i="12"/>
  <c r="B421" i="12"/>
  <c r="A422" i="12"/>
  <c r="B422" i="12"/>
  <c r="A423" i="12"/>
  <c r="B423" i="12"/>
  <c r="A424" i="12"/>
  <c r="B424" i="12"/>
  <c r="A425" i="12"/>
  <c r="B425" i="12"/>
  <c r="A426" i="12"/>
  <c r="B426" i="12"/>
  <c r="A427" i="12"/>
  <c r="B427" i="12"/>
  <c r="A428" i="12"/>
  <c r="B428" i="12"/>
  <c r="A429" i="12"/>
  <c r="B429" i="12"/>
  <c r="A430" i="12"/>
  <c r="B430" i="12"/>
  <c r="A431" i="12"/>
  <c r="B431" i="12"/>
  <c r="A432" i="12"/>
  <c r="B432" i="12"/>
  <c r="A433" i="12"/>
  <c r="B433" i="12"/>
  <c r="A434" i="12"/>
  <c r="B434" i="12"/>
  <c r="A435" i="12"/>
  <c r="B435" i="12"/>
  <c r="A436" i="12"/>
  <c r="B436" i="12"/>
  <c r="A437" i="12"/>
  <c r="B437" i="12"/>
  <c r="A438" i="12"/>
  <c r="B438" i="12"/>
  <c r="A439" i="12"/>
  <c r="B439" i="12"/>
  <c r="A440" i="12"/>
  <c r="B440" i="12"/>
  <c r="A441" i="12"/>
  <c r="B441" i="12"/>
  <c r="A442" i="12"/>
  <c r="B442" i="12"/>
  <c r="A443" i="12"/>
  <c r="B443" i="12"/>
  <c r="A444" i="12"/>
  <c r="B444" i="12"/>
  <c r="A445" i="12"/>
  <c r="B445" i="12"/>
  <c r="A446" i="12"/>
  <c r="B446" i="12"/>
  <c r="A447" i="12"/>
  <c r="B447" i="12"/>
  <c r="A448" i="12"/>
  <c r="B448" i="12"/>
  <c r="A449" i="12"/>
  <c r="B449" i="12"/>
  <c r="A450" i="12"/>
  <c r="B450" i="12"/>
  <c r="A451" i="12"/>
  <c r="B451" i="12"/>
  <c r="A452" i="12"/>
  <c r="B452" i="12"/>
  <c r="A453" i="12"/>
  <c r="B453" i="12"/>
  <c r="A454" i="12"/>
  <c r="B454" i="12"/>
  <c r="A455" i="12"/>
  <c r="B455" i="12"/>
  <c r="A456" i="12"/>
  <c r="B456" i="12"/>
  <c r="A457" i="12"/>
  <c r="B457" i="12"/>
  <c r="A458" i="12"/>
  <c r="B458" i="12"/>
  <c r="A459" i="12"/>
  <c r="B459" i="12"/>
  <c r="A460" i="12"/>
  <c r="B460" i="12"/>
  <c r="A461" i="12"/>
  <c r="B461" i="12"/>
  <c r="A462" i="12"/>
  <c r="B462" i="12"/>
  <c r="A463" i="12"/>
  <c r="B463" i="12"/>
  <c r="A464" i="12"/>
  <c r="B464" i="12"/>
  <c r="A465" i="12"/>
  <c r="B465" i="12"/>
  <c r="A466" i="12"/>
  <c r="B466" i="12"/>
  <c r="A467" i="12"/>
  <c r="B467" i="12"/>
  <c r="A468" i="12"/>
  <c r="B468" i="12"/>
  <c r="A469" i="12"/>
  <c r="B469" i="12"/>
  <c r="A470" i="12"/>
  <c r="B470" i="12"/>
  <c r="A471" i="12"/>
  <c r="B471" i="12"/>
  <c r="A472" i="12"/>
  <c r="B472" i="12"/>
  <c r="A473" i="12"/>
  <c r="B473" i="12"/>
  <c r="A474" i="12"/>
  <c r="B474" i="12"/>
  <c r="A475" i="12"/>
  <c r="B475" i="12"/>
  <c r="A476" i="12"/>
  <c r="B476" i="12"/>
  <c r="A477" i="12"/>
  <c r="B477" i="12"/>
  <c r="A478" i="12"/>
  <c r="B478" i="12"/>
  <c r="A479" i="12"/>
  <c r="B479" i="12"/>
  <c r="A480" i="12"/>
  <c r="B480" i="12"/>
  <c r="A481" i="12"/>
  <c r="B481" i="12"/>
  <c r="A482" i="12"/>
  <c r="B482" i="12"/>
  <c r="A483" i="12"/>
  <c r="B483" i="12"/>
  <c r="A484" i="12"/>
  <c r="B484" i="12"/>
  <c r="A485" i="12"/>
  <c r="B485" i="12"/>
  <c r="A486" i="12"/>
  <c r="B486" i="12"/>
  <c r="A487" i="12"/>
  <c r="B487" i="12"/>
  <c r="A488" i="12"/>
  <c r="B488" i="12"/>
  <c r="A489" i="12"/>
  <c r="B489" i="12"/>
  <c r="A490" i="12"/>
  <c r="B490" i="12"/>
  <c r="A491" i="12"/>
  <c r="B491" i="12"/>
  <c r="A492" i="12"/>
  <c r="B492" i="12"/>
  <c r="A493" i="12"/>
  <c r="B493" i="12"/>
  <c r="A494" i="12"/>
  <c r="B494" i="12"/>
  <c r="A495" i="12"/>
  <c r="B495" i="12"/>
  <c r="A496" i="12"/>
  <c r="B496" i="12"/>
  <c r="A497" i="12"/>
  <c r="B497" i="12"/>
  <c r="A498" i="12"/>
  <c r="B498" i="12"/>
  <c r="A499" i="12"/>
  <c r="B499" i="12"/>
  <c r="A500" i="12"/>
  <c r="B500" i="12"/>
  <c r="A501" i="12"/>
  <c r="B501" i="12"/>
  <c r="A502" i="12"/>
  <c r="B502" i="12"/>
  <c r="A503" i="12"/>
  <c r="B503" i="12"/>
  <c r="A504" i="12"/>
  <c r="B504" i="12"/>
  <c r="A505" i="12"/>
  <c r="B505" i="12"/>
  <c r="A506" i="12"/>
  <c r="B506" i="12"/>
  <c r="A507" i="12"/>
  <c r="B507" i="12"/>
  <c r="A508" i="12"/>
  <c r="B508" i="12"/>
  <c r="A509" i="12"/>
  <c r="B509" i="12"/>
  <c r="A510" i="12"/>
  <c r="B510" i="12"/>
  <c r="A511" i="12"/>
  <c r="B511" i="12"/>
  <c r="A512" i="12"/>
  <c r="B512" i="12"/>
  <c r="A513" i="12"/>
  <c r="B513" i="12"/>
  <c r="A514" i="12"/>
  <c r="B514" i="12"/>
  <c r="A515" i="12"/>
  <c r="B515" i="12"/>
  <c r="A516" i="12"/>
  <c r="B516" i="12"/>
  <c r="A517" i="12"/>
  <c r="B517" i="12"/>
  <c r="A518" i="12"/>
  <c r="B518" i="12"/>
  <c r="A519" i="12"/>
  <c r="B519" i="12"/>
  <c r="A520" i="12"/>
  <c r="B520" i="12"/>
  <c r="A521" i="12"/>
  <c r="B521" i="12"/>
  <c r="A522" i="12"/>
  <c r="B522" i="12"/>
  <c r="A523" i="12"/>
  <c r="B523" i="12"/>
  <c r="A524" i="12"/>
  <c r="B524" i="12"/>
  <c r="A525" i="12"/>
  <c r="B525" i="12"/>
  <c r="A526" i="12"/>
  <c r="B526" i="12"/>
  <c r="A527" i="12"/>
  <c r="B527" i="12"/>
  <c r="A528" i="12"/>
  <c r="B528" i="12"/>
  <c r="A529" i="12"/>
  <c r="B529" i="12"/>
  <c r="A530" i="12"/>
  <c r="B530" i="12"/>
  <c r="A531" i="12"/>
  <c r="B531" i="12"/>
  <c r="A532" i="12"/>
  <c r="B532" i="12"/>
  <c r="A533" i="12"/>
  <c r="B533" i="12"/>
  <c r="A534" i="12"/>
  <c r="B534" i="12"/>
  <c r="A535" i="12"/>
  <c r="B535" i="12"/>
  <c r="A536" i="12"/>
  <c r="B536" i="12"/>
  <c r="A537" i="12"/>
  <c r="B537" i="12"/>
  <c r="A538" i="12"/>
  <c r="B538" i="12"/>
  <c r="A539" i="12"/>
  <c r="B539" i="12"/>
  <c r="A540" i="12"/>
  <c r="B540" i="12"/>
  <c r="A541" i="12"/>
  <c r="B541" i="12"/>
  <c r="A542" i="12"/>
  <c r="B542" i="12"/>
  <c r="A543" i="12"/>
  <c r="B543" i="12"/>
  <c r="A544" i="12"/>
  <c r="B544" i="12"/>
  <c r="A545" i="12"/>
  <c r="B545" i="12"/>
  <c r="A546" i="12"/>
  <c r="B546" i="12"/>
  <c r="A547" i="12"/>
  <c r="B547" i="12"/>
  <c r="A548" i="12"/>
  <c r="B548" i="12"/>
  <c r="A549" i="12"/>
  <c r="B549" i="12"/>
  <c r="A550" i="12"/>
  <c r="B550" i="12"/>
  <c r="A551" i="12"/>
  <c r="B551" i="12"/>
  <c r="A552" i="12"/>
  <c r="B552" i="12"/>
  <c r="A553" i="12"/>
  <c r="B553" i="12"/>
  <c r="A554" i="12"/>
  <c r="B554" i="12"/>
  <c r="A555" i="12"/>
  <c r="B555" i="12"/>
  <c r="A556" i="12"/>
  <c r="B556" i="12"/>
  <c r="A557" i="12"/>
  <c r="B557" i="12"/>
  <c r="A558" i="12"/>
  <c r="B558" i="12"/>
  <c r="A559" i="12"/>
  <c r="B559" i="12"/>
  <c r="A560" i="12"/>
  <c r="B560" i="12"/>
  <c r="A561" i="12"/>
  <c r="B561" i="12"/>
  <c r="A562" i="12"/>
  <c r="B562" i="12"/>
  <c r="A563" i="12"/>
  <c r="B563" i="12"/>
  <c r="A564" i="12"/>
  <c r="B564" i="12"/>
  <c r="A565" i="12"/>
  <c r="B565" i="12"/>
  <c r="A566" i="12"/>
  <c r="B566" i="12"/>
  <c r="A567" i="12"/>
  <c r="B567" i="12"/>
  <c r="A568" i="12"/>
  <c r="B568" i="12"/>
  <c r="A569" i="12"/>
  <c r="B569" i="12"/>
  <c r="A570" i="12"/>
  <c r="B570" i="12"/>
  <c r="A571" i="12"/>
  <c r="B571" i="12"/>
  <c r="A572" i="12"/>
  <c r="B572" i="12"/>
  <c r="A573" i="12"/>
  <c r="B573" i="12"/>
  <c r="A574" i="12"/>
  <c r="B574" i="12"/>
  <c r="A575" i="12"/>
  <c r="B575" i="12"/>
  <c r="A576" i="12"/>
  <c r="B576" i="12"/>
  <c r="A577" i="12"/>
  <c r="B577" i="12"/>
  <c r="A578" i="12"/>
  <c r="B578" i="12"/>
  <c r="A579" i="12"/>
  <c r="B579" i="12"/>
  <c r="A580" i="12"/>
  <c r="B580" i="12"/>
  <c r="A581" i="12"/>
  <c r="B581" i="12"/>
  <c r="A582" i="12"/>
  <c r="B582" i="12"/>
  <c r="A583" i="12"/>
  <c r="B583" i="12"/>
  <c r="A584" i="12"/>
  <c r="B584" i="12"/>
  <c r="A585" i="12"/>
  <c r="B585" i="12"/>
  <c r="A586" i="12"/>
  <c r="B586" i="12"/>
  <c r="A587" i="12"/>
  <c r="B587" i="12"/>
  <c r="A588" i="12"/>
  <c r="B588" i="12"/>
  <c r="A589" i="12"/>
  <c r="B589" i="12"/>
  <c r="A590" i="12"/>
  <c r="B590" i="12"/>
  <c r="A591" i="12"/>
  <c r="B591" i="12"/>
  <c r="A592" i="12"/>
  <c r="B592" i="12"/>
  <c r="A593" i="12"/>
  <c r="B593" i="12"/>
  <c r="A594" i="12"/>
  <c r="B594" i="12"/>
  <c r="A595" i="12"/>
  <c r="B595" i="12"/>
  <c r="A596" i="12"/>
  <c r="B596" i="12"/>
  <c r="A597" i="12"/>
  <c r="B597" i="12"/>
  <c r="A598" i="12"/>
  <c r="B598" i="12"/>
  <c r="A599" i="12"/>
  <c r="B599" i="12"/>
  <c r="A600" i="12"/>
  <c r="B600" i="12"/>
  <c r="A601" i="12"/>
  <c r="B601" i="12"/>
  <c r="A602" i="12"/>
  <c r="B602" i="12"/>
  <c r="A603" i="12"/>
  <c r="B603" i="12"/>
  <c r="A604" i="12"/>
  <c r="B604" i="12"/>
  <c r="A605" i="12"/>
  <c r="B605" i="12"/>
  <c r="A606" i="12"/>
  <c r="B606" i="12"/>
  <c r="A607" i="12"/>
  <c r="B607" i="12"/>
  <c r="A608" i="12"/>
  <c r="B608" i="12"/>
  <c r="A609" i="12"/>
  <c r="B609" i="12"/>
  <c r="A610" i="12"/>
  <c r="B610" i="12"/>
  <c r="A611" i="12"/>
  <c r="B611" i="12"/>
  <c r="A612" i="12"/>
  <c r="B612" i="12"/>
  <c r="A613" i="12"/>
  <c r="B613" i="12"/>
  <c r="A614" i="12"/>
  <c r="B614" i="12"/>
  <c r="A615" i="12"/>
  <c r="B615" i="12"/>
  <c r="A616" i="12"/>
  <c r="B616" i="12"/>
  <c r="A617" i="12"/>
  <c r="B617" i="12"/>
  <c r="A618" i="12"/>
  <c r="B618" i="12"/>
  <c r="A619" i="12"/>
  <c r="B619" i="12"/>
  <c r="A620" i="12"/>
  <c r="B620" i="12"/>
  <c r="A621" i="12"/>
  <c r="B621" i="12"/>
  <c r="A622" i="12"/>
  <c r="B622" i="12"/>
  <c r="A623" i="12"/>
  <c r="B623" i="12"/>
  <c r="A624" i="12"/>
  <c r="B624" i="12"/>
  <c r="A625" i="12"/>
  <c r="B625" i="12"/>
  <c r="A626" i="12"/>
  <c r="B626" i="12"/>
  <c r="A627" i="12"/>
  <c r="B627" i="12"/>
  <c r="A628" i="12"/>
  <c r="B628" i="12"/>
  <c r="A629" i="12"/>
  <c r="B629" i="12"/>
  <c r="A630" i="12"/>
  <c r="B630" i="12"/>
  <c r="A631" i="12"/>
  <c r="B631" i="12"/>
  <c r="A632" i="12"/>
  <c r="B632" i="12"/>
  <c r="A633" i="12"/>
  <c r="B633" i="12"/>
  <c r="A634" i="12"/>
  <c r="B634" i="12"/>
  <c r="A635" i="12"/>
  <c r="B635" i="12"/>
  <c r="A636" i="12"/>
  <c r="B636" i="12"/>
  <c r="A637" i="12"/>
  <c r="B637" i="12"/>
  <c r="A638" i="12"/>
  <c r="B638" i="12"/>
  <c r="A639" i="12"/>
  <c r="B639" i="12"/>
  <c r="A640" i="12"/>
  <c r="B640" i="12"/>
  <c r="A641" i="12"/>
  <c r="B641" i="12"/>
  <c r="A642" i="12"/>
  <c r="B642" i="12"/>
  <c r="A643" i="12"/>
  <c r="B643" i="12"/>
  <c r="A644" i="12"/>
  <c r="B644" i="12"/>
  <c r="A645" i="12"/>
  <c r="B645" i="12"/>
  <c r="A646" i="12"/>
  <c r="B646" i="12"/>
  <c r="A647" i="12"/>
  <c r="B647" i="12"/>
  <c r="A648" i="12"/>
  <c r="B648" i="12"/>
  <c r="A649" i="12"/>
  <c r="B649" i="12"/>
  <c r="A650" i="12"/>
  <c r="B650" i="12"/>
  <c r="A651" i="12"/>
  <c r="B651" i="12"/>
  <c r="A652" i="12"/>
  <c r="B652" i="12"/>
  <c r="A653" i="12"/>
  <c r="B653" i="12"/>
  <c r="A654" i="12"/>
  <c r="B654" i="12"/>
  <c r="A655" i="12"/>
  <c r="B655" i="12"/>
  <c r="A656" i="12"/>
  <c r="B656" i="12"/>
  <c r="A657" i="12"/>
  <c r="B657" i="12"/>
  <c r="A658" i="12"/>
  <c r="B658" i="12"/>
  <c r="A659" i="12"/>
  <c r="B659" i="12"/>
  <c r="A660" i="12"/>
  <c r="B660" i="12"/>
  <c r="A661" i="12"/>
  <c r="B661" i="12"/>
  <c r="A662" i="12"/>
  <c r="B662" i="12"/>
  <c r="A663" i="12"/>
  <c r="B663" i="12"/>
  <c r="A664" i="12"/>
  <c r="B664" i="12"/>
  <c r="A665" i="12"/>
  <c r="B665" i="12"/>
  <c r="A666" i="12"/>
  <c r="B666" i="12"/>
  <c r="A667" i="12"/>
  <c r="B667" i="12"/>
  <c r="A668" i="12"/>
  <c r="B668" i="12"/>
  <c r="A669" i="12"/>
  <c r="B669" i="12"/>
  <c r="A670" i="12"/>
  <c r="B670" i="12"/>
  <c r="A671" i="12"/>
  <c r="B671" i="12"/>
  <c r="A672" i="12"/>
  <c r="B672" i="12"/>
  <c r="A673" i="12"/>
  <c r="B673" i="12"/>
  <c r="A674" i="12"/>
  <c r="B674" i="12"/>
  <c r="A675" i="12"/>
  <c r="B675" i="12"/>
  <c r="A676" i="12"/>
  <c r="B676" i="12"/>
  <c r="A677" i="12"/>
  <c r="B677" i="12"/>
  <c r="A678" i="12"/>
  <c r="B678" i="12"/>
  <c r="A679" i="12"/>
  <c r="B679" i="12"/>
  <c r="A680" i="12"/>
  <c r="I680" i="12" s="1"/>
  <c r="B680" i="12"/>
  <c r="A681" i="12"/>
  <c r="B681" i="12"/>
  <c r="A682" i="12"/>
  <c r="B682" i="12"/>
  <c r="A683" i="12"/>
  <c r="B683" i="12"/>
  <c r="A684" i="12"/>
  <c r="I684" i="12" s="1"/>
  <c r="B684" i="12"/>
  <c r="A685" i="12"/>
  <c r="B685" i="12"/>
  <c r="A686" i="12"/>
  <c r="B686" i="12"/>
  <c r="A687" i="12"/>
  <c r="B687" i="12"/>
  <c r="A688" i="12"/>
  <c r="I688" i="12" s="1"/>
  <c r="B688" i="12"/>
  <c r="A689" i="12"/>
  <c r="B689" i="12"/>
  <c r="A690" i="12"/>
  <c r="B690" i="12"/>
  <c r="A691" i="12"/>
  <c r="B691" i="12"/>
  <c r="A692" i="12"/>
  <c r="I692" i="12" s="1"/>
  <c r="B692" i="12"/>
  <c r="A693" i="12"/>
  <c r="B693" i="12"/>
  <c r="A694" i="12"/>
  <c r="B694" i="12"/>
  <c r="A695" i="12"/>
  <c r="B695" i="12"/>
  <c r="A696" i="12"/>
  <c r="I696" i="12" s="1"/>
  <c r="B696" i="12"/>
  <c r="A697" i="12"/>
  <c r="B697" i="12"/>
  <c r="A698" i="12"/>
  <c r="B698" i="12"/>
  <c r="A699" i="12"/>
  <c r="B699" i="12"/>
  <c r="A700" i="12"/>
  <c r="I700" i="12" s="1"/>
  <c r="B700" i="12"/>
  <c r="A701" i="12"/>
  <c r="B701" i="12"/>
  <c r="A702" i="12"/>
  <c r="B702" i="12"/>
  <c r="A703" i="12"/>
  <c r="B703" i="12"/>
  <c r="A704" i="12"/>
  <c r="I704" i="12" s="1"/>
  <c r="B704" i="12"/>
  <c r="A705" i="12"/>
  <c r="B705" i="12"/>
  <c r="A706" i="12"/>
  <c r="B706" i="12"/>
  <c r="A707" i="12"/>
  <c r="B707" i="12"/>
  <c r="B3" i="12"/>
  <c r="A3" i="12"/>
  <c r="A4" i="11"/>
  <c r="B4" i="11"/>
  <c r="A5" i="11"/>
  <c r="B5" i="11"/>
  <c r="A6" i="11"/>
  <c r="B6" i="11"/>
  <c r="A7" i="11"/>
  <c r="B7" i="11"/>
  <c r="A8" i="11"/>
  <c r="B8" i="11"/>
  <c r="A9" i="11"/>
  <c r="B9" i="11"/>
  <c r="A10" i="11"/>
  <c r="B10" i="11"/>
  <c r="A11" i="11"/>
  <c r="B11" i="11"/>
  <c r="A12" i="11"/>
  <c r="B12" i="11"/>
  <c r="A13" i="11"/>
  <c r="B13" i="11"/>
  <c r="A14" i="11"/>
  <c r="B14" i="11"/>
  <c r="A15" i="11"/>
  <c r="B15" i="11"/>
  <c r="A16" i="11"/>
  <c r="B16" i="11"/>
  <c r="A17" i="11"/>
  <c r="B17" i="11"/>
  <c r="A18" i="11"/>
  <c r="B18" i="11"/>
  <c r="A19" i="11"/>
  <c r="B19" i="11"/>
  <c r="A20" i="11"/>
  <c r="B20" i="11"/>
  <c r="A21" i="11"/>
  <c r="B21" i="11"/>
  <c r="A22" i="11"/>
  <c r="B22" i="11"/>
  <c r="A23" i="11"/>
  <c r="B23" i="11"/>
  <c r="A24" i="11"/>
  <c r="B24" i="11"/>
  <c r="A25" i="11"/>
  <c r="B25" i="11"/>
  <c r="A26" i="11"/>
  <c r="B26" i="11"/>
  <c r="A27" i="11"/>
  <c r="B27" i="11"/>
  <c r="A28" i="11"/>
  <c r="B28" i="11"/>
  <c r="A29" i="11"/>
  <c r="B29" i="11"/>
  <c r="A30" i="11"/>
  <c r="B30" i="11"/>
  <c r="A31" i="11"/>
  <c r="B31" i="11"/>
  <c r="A32" i="11"/>
  <c r="B32" i="11"/>
  <c r="A33" i="11"/>
  <c r="B33" i="11"/>
  <c r="A34" i="11"/>
  <c r="B34" i="11"/>
  <c r="A35" i="11"/>
  <c r="B35" i="11"/>
  <c r="A36" i="11"/>
  <c r="B36" i="11"/>
  <c r="A37" i="11"/>
  <c r="B37" i="11"/>
  <c r="A38" i="11"/>
  <c r="B38" i="11"/>
  <c r="A39" i="11"/>
  <c r="B39" i="11"/>
  <c r="A40" i="11"/>
  <c r="B40" i="11"/>
  <c r="A41" i="11"/>
  <c r="B41" i="11"/>
  <c r="A42" i="11"/>
  <c r="B42" i="11"/>
  <c r="A43" i="11"/>
  <c r="B43" i="11"/>
  <c r="A44" i="11"/>
  <c r="B44" i="11"/>
  <c r="A45" i="11"/>
  <c r="B45" i="11"/>
  <c r="A46" i="11"/>
  <c r="B46" i="11"/>
  <c r="A47" i="11"/>
  <c r="B47" i="11"/>
  <c r="A48" i="11"/>
  <c r="B48" i="11"/>
  <c r="A49" i="11"/>
  <c r="B49" i="11"/>
  <c r="A50" i="11"/>
  <c r="B50" i="11"/>
  <c r="A51" i="11"/>
  <c r="B51" i="11"/>
  <c r="A52" i="11"/>
  <c r="B52" i="11"/>
  <c r="A53" i="11"/>
  <c r="B53" i="11"/>
  <c r="A54" i="11"/>
  <c r="B54" i="11"/>
  <c r="A55" i="11"/>
  <c r="B55" i="11"/>
  <c r="A56" i="11"/>
  <c r="B56" i="11"/>
  <c r="A57" i="11"/>
  <c r="B57" i="11"/>
  <c r="A58" i="11"/>
  <c r="B58" i="11"/>
  <c r="A59" i="11"/>
  <c r="B59" i="11"/>
  <c r="A60" i="11"/>
  <c r="B60" i="11"/>
  <c r="A61" i="11"/>
  <c r="B61" i="11"/>
  <c r="A62" i="11"/>
  <c r="B62" i="11"/>
  <c r="A63" i="11"/>
  <c r="B63" i="11"/>
  <c r="A64" i="11"/>
  <c r="B64" i="11"/>
  <c r="A65" i="11"/>
  <c r="B65" i="11"/>
  <c r="A66" i="11"/>
  <c r="B66" i="11"/>
  <c r="A67" i="11"/>
  <c r="B67" i="11"/>
  <c r="A68" i="11"/>
  <c r="B68" i="11"/>
  <c r="A69" i="11"/>
  <c r="B69" i="11"/>
  <c r="A70" i="11"/>
  <c r="B70" i="11"/>
  <c r="A71" i="11"/>
  <c r="B71" i="11"/>
  <c r="A72" i="11"/>
  <c r="B72" i="11"/>
  <c r="A73" i="11"/>
  <c r="B73" i="11"/>
  <c r="A74" i="11"/>
  <c r="B74" i="11"/>
  <c r="A75" i="11"/>
  <c r="B75" i="11"/>
  <c r="A76" i="11"/>
  <c r="B76" i="11"/>
  <c r="A77" i="11"/>
  <c r="B77" i="11"/>
  <c r="A78" i="11"/>
  <c r="B78" i="11"/>
  <c r="A79" i="11"/>
  <c r="B79" i="11"/>
  <c r="A80" i="11"/>
  <c r="B80" i="11"/>
  <c r="A81" i="11"/>
  <c r="B81" i="11"/>
  <c r="A82" i="11"/>
  <c r="B82" i="11"/>
  <c r="A83" i="11"/>
  <c r="B83" i="11"/>
  <c r="A84" i="11"/>
  <c r="B84" i="11"/>
  <c r="A85" i="11"/>
  <c r="B85" i="11"/>
  <c r="A86" i="11"/>
  <c r="B86" i="11"/>
  <c r="A87" i="11"/>
  <c r="B87" i="11"/>
  <c r="A88" i="11"/>
  <c r="B88" i="11"/>
  <c r="A89" i="11"/>
  <c r="B89" i="11"/>
  <c r="A90" i="11"/>
  <c r="B90" i="11"/>
  <c r="A91" i="11"/>
  <c r="B91" i="11"/>
  <c r="A92" i="11"/>
  <c r="B92" i="11"/>
  <c r="A93" i="11"/>
  <c r="B93" i="11"/>
  <c r="A94" i="11"/>
  <c r="B94" i="11"/>
  <c r="A95" i="11"/>
  <c r="B95" i="11"/>
  <c r="A96" i="11"/>
  <c r="B96" i="11"/>
  <c r="A97" i="11"/>
  <c r="B97" i="11"/>
  <c r="A98" i="11"/>
  <c r="B98" i="11"/>
  <c r="A99" i="11"/>
  <c r="B99" i="11"/>
  <c r="A100" i="11"/>
  <c r="B100" i="11"/>
  <c r="A101" i="11"/>
  <c r="B101" i="11"/>
  <c r="A102" i="11"/>
  <c r="B102" i="11"/>
  <c r="A103" i="11"/>
  <c r="B103" i="11"/>
  <c r="A104" i="11"/>
  <c r="B104" i="11"/>
  <c r="A105" i="11"/>
  <c r="B105" i="11"/>
  <c r="A106" i="11"/>
  <c r="B106" i="11"/>
  <c r="A107" i="11"/>
  <c r="B107" i="11"/>
  <c r="A108" i="11"/>
  <c r="B108" i="11"/>
  <c r="A109" i="11"/>
  <c r="B109" i="11"/>
  <c r="A110" i="11"/>
  <c r="B110" i="11"/>
  <c r="A111" i="11"/>
  <c r="B111" i="11"/>
  <c r="A112" i="11"/>
  <c r="B112" i="11"/>
  <c r="A113" i="11"/>
  <c r="B113" i="11"/>
  <c r="A114" i="11"/>
  <c r="B114" i="11"/>
  <c r="A115" i="11"/>
  <c r="B115" i="11"/>
  <c r="A116" i="11"/>
  <c r="B116" i="11"/>
  <c r="A117" i="11"/>
  <c r="B117" i="11"/>
  <c r="A118" i="11"/>
  <c r="B118" i="11"/>
  <c r="A119" i="11"/>
  <c r="B119" i="11"/>
  <c r="A120" i="11"/>
  <c r="B120" i="11"/>
  <c r="A121" i="11"/>
  <c r="B121" i="11"/>
  <c r="A122" i="11"/>
  <c r="B122" i="11"/>
  <c r="A123" i="11"/>
  <c r="B123" i="11"/>
  <c r="A124" i="11"/>
  <c r="B124" i="11"/>
  <c r="A125" i="11"/>
  <c r="B125" i="11"/>
  <c r="A126" i="11"/>
  <c r="B126" i="11"/>
  <c r="A127" i="11"/>
  <c r="B127" i="11"/>
  <c r="A128" i="11"/>
  <c r="B128" i="11"/>
  <c r="A129" i="11"/>
  <c r="B129" i="11"/>
  <c r="A130" i="11"/>
  <c r="B130" i="11"/>
  <c r="A131" i="11"/>
  <c r="B131" i="11"/>
  <c r="A132" i="11"/>
  <c r="B132" i="11"/>
  <c r="A133" i="11"/>
  <c r="B133" i="11"/>
  <c r="A134" i="11"/>
  <c r="B134" i="11"/>
  <c r="A135" i="11"/>
  <c r="B135" i="11"/>
  <c r="A136" i="11"/>
  <c r="B136" i="11"/>
  <c r="A137" i="11"/>
  <c r="B137" i="11"/>
  <c r="A138" i="11"/>
  <c r="B138" i="11"/>
  <c r="A139" i="11"/>
  <c r="B139" i="11"/>
  <c r="A140" i="11"/>
  <c r="B140" i="11"/>
  <c r="A141" i="11"/>
  <c r="B141" i="11"/>
  <c r="A142" i="11"/>
  <c r="B142" i="11"/>
  <c r="A143" i="11"/>
  <c r="B143" i="11"/>
  <c r="A144" i="11"/>
  <c r="B144" i="11"/>
  <c r="A145" i="11"/>
  <c r="B145" i="11"/>
  <c r="A146" i="11"/>
  <c r="B146" i="11"/>
  <c r="A147" i="11"/>
  <c r="B147" i="11"/>
  <c r="A148" i="11"/>
  <c r="B148" i="11"/>
  <c r="A149" i="11"/>
  <c r="B149" i="11"/>
  <c r="A150" i="11"/>
  <c r="B150" i="11"/>
  <c r="A151" i="11"/>
  <c r="B151" i="11"/>
  <c r="A152" i="11"/>
  <c r="B152" i="11"/>
  <c r="A153" i="11"/>
  <c r="B153" i="11"/>
  <c r="A154" i="11"/>
  <c r="B154" i="11"/>
  <c r="A155" i="11"/>
  <c r="B155" i="11"/>
  <c r="A156" i="11"/>
  <c r="B156" i="11"/>
  <c r="A157" i="11"/>
  <c r="B157" i="11"/>
  <c r="A158" i="11"/>
  <c r="B158" i="11"/>
  <c r="A159" i="11"/>
  <c r="B159" i="11"/>
  <c r="A160" i="11"/>
  <c r="B160" i="11"/>
  <c r="A161" i="11"/>
  <c r="B161" i="11"/>
  <c r="A162" i="11"/>
  <c r="B162" i="11"/>
  <c r="A163" i="11"/>
  <c r="B163" i="11"/>
  <c r="A164" i="11"/>
  <c r="B164" i="11"/>
  <c r="A165" i="11"/>
  <c r="B165" i="11"/>
  <c r="A166" i="11"/>
  <c r="B166" i="11"/>
  <c r="A167" i="11"/>
  <c r="B167" i="11"/>
  <c r="A168" i="11"/>
  <c r="B168" i="11"/>
  <c r="A169" i="11"/>
  <c r="B169" i="11"/>
  <c r="A170" i="11"/>
  <c r="B170" i="11"/>
  <c r="A171" i="11"/>
  <c r="B171" i="11"/>
  <c r="A172" i="11"/>
  <c r="B172" i="11"/>
  <c r="A173" i="11"/>
  <c r="B173" i="11"/>
  <c r="A174" i="11"/>
  <c r="B174" i="11"/>
  <c r="A175" i="11"/>
  <c r="B175" i="11"/>
  <c r="A176" i="11"/>
  <c r="B176" i="11"/>
  <c r="A177" i="11"/>
  <c r="B177" i="11"/>
  <c r="A178" i="11"/>
  <c r="B178" i="11"/>
  <c r="A179" i="11"/>
  <c r="B179" i="11"/>
  <c r="A180" i="11"/>
  <c r="B180" i="11"/>
  <c r="A181" i="11"/>
  <c r="B181" i="11"/>
  <c r="A182" i="11"/>
  <c r="B182" i="11"/>
  <c r="A183" i="11"/>
  <c r="B183" i="11"/>
  <c r="A184" i="11"/>
  <c r="B184" i="11"/>
  <c r="A185" i="11"/>
  <c r="B185" i="11"/>
  <c r="A186" i="11"/>
  <c r="B186" i="11"/>
  <c r="A187" i="11"/>
  <c r="B187" i="11"/>
  <c r="A188" i="11"/>
  <c r="B188" i="11"/>
  <c r="A189" i="11"/>
  <c r="B189" i="11"/>
  <c r="A190" i="11"/>
  <c r="B190" i="11"/>
  <c r="A191" i="11"/>
  <c r="B191" i="11"/>
  <c r="A192" i="11"/>
  <c r="B192" i="11"/>
  <c r="A193" i="11"/>
  <c r="B193" i="11"/>
  <c r="A194" i="11"/>
  <c r="B194" i="11"/>
  <c r="A195" i="11"/>
  <c r="B195" i="11"/>
  <c r="A196" i="11"/>
  <c r="B196" i="11"/>
  <c r="A197" i="11"/>
  <c r="B197" i="11"/>
  <c r="A198" i="11"/>
  <c r="B198" i="11"/>
  <c r="A199" i="11"/>
  <c r="B199" i="11"/>
  <c r="A200" i="11"/>
  <c r="B200" i="11"/>
  <c r="A201" i="11"/>
  <c r="B201" i="11"/>
  <c r="A202" i="11"/>
  <c r="B202" i="11"/>
  <c r="A203" i="11"/>
  <c r="B203" i="11"/>
  <c r="A204" i="11"/>
  <c r="B204" i="11"/>
  <c r="A205" i="11"/>
  <c r="B205" i="11"/>
  <c r="A206" i="11"/>
  <c r="B206" i="11"/>
  <c r="A207" i="11"/>
  <c r="B207" i="11"/>
  <c r="A208" i="11"/>
  <c r="B208" i="11"/>
  <c r="A209" i="11"/>
  <c r="B209" i="11"/>
  <c r="A210" i="11"/>
  <c r="B210" i="11"/>
  <c r="A211" i="11"/>
  <c r="B211" i="11"/>
  <c r="A212" i="11"/>
  <c r="B212" i="11"/>
  <c r="A213" i="11"/>
  <c r="B213" i="11"/>
  <c r="A214" i="11"/>
  <c r="B214" i="11"/>
  <c r="A215" i="11"/>
  <c r="B215" i="11"/>
  <c r="A216" i="11"/>
  <c r="B216" i="11"/>
  <c r="A217" i="11"/>
  <c r="B217" i="11"/>
  <c r="A218" i="11"/>
  <c r="B218" i="11"/>
  <c r="A219" i="11"/>
  <c r="B219" i="11"/>
  <c r="A220" i="11"/>
  <c r="B220" i="11"/>
  <c r="A221" i="11"/>
  <c r="B221" i="11"/>
  <c r="A222" i="11"/>
  <c r="B222" i="11"/>
  <c r="A223" i="11"/>
  <c r="B223" i="11"/>
  <c r="A224" i="11"/>
  <c r="B224" i="11"/>
  <c r="A225" i="11"/>
  <c r="B225" i="11"/>
  <c r="A226" i="11"/>
  <c r="B226" i="11"/>
  <c r="A227" i="11"/>
  <c r="B227" i="11"/>
  <c r="A228" i="11"/>
  <c r="B228" i="11"/>
  <c r="A229" i="11"/>
  <c r="B229" i="11"/>
  <c r="A230" i="11"/>
  <c r="B230" i="11"/>
  <c r="A231" i="11"/>
  <c r="B231" i="11"/>
  <c r="A232" i="11"/>
  <c r="B232" i="11"/>
  <c r="A233" i="11"/>
  <c r="B233" i="11"/>
  <c r="A234" i="11"/>
  <c r="B234" i="11"/>
  <c r="A235" i="11"/>
  <c r="B235" i="11"/>
  <c r="A236" i="11"/>
  <c r="B236" i="11"/>
  <c r="A237" i="11"/>
  <c r="B237" i="11"/>
  <c r="A238" i="11"/>
  <c r="B238" i="11"/>
  <c r="A239" i="11"/>
  <c r="B239" i="11"/>
  <c r="A240" i="11"/>
  <c r="B240" i="11"/>
  <c r="A241" i="11"/>
  <c r="B241" i="11"/>
  <c r="A242" i="11"/>
  <c r="B242" i="11"/>
  <c r="A243" i="11"/>
  <c r="B243" i="11"/>
  <c r="A244" i="11"/>
  <c r="B244" i="11"/>
  <c r="A245" i="11"/>
  <c r="B245" i="11"/>
  <c r="A246" i="11"/>
  <c r="B246" i="11"/>
  <c r="A247" i="11"/>
  <c r="B247" i="11"/>
  <c r="A248" i="11"/>
  <c r="B248" i="11"/>
  <c r="A249" i="11"/>
  <c r="B249" i="11"/>
  <c r="A250" i="11"/>
  <c r="B250" i="11"/>
  <c r="A251" i="11"/>
  <c r="B251" i="11"/>
  <c r="A252" i="11"/>
  <c r="B252" i="11"/>
  <c r="A253" i="11"/>
  <c r="B253" i="11"/>
  <c r="A254" i="11"/>
  <c r="B254" i="11"/>
  <c r="A255" i="11"/>
  <c r="B255" i="11"/>
  <c r="A256" i="11"/>
  <c r="B256" i="11"/>
  <c r="A257" i="11"/>
  <c r="B257" i="11"/>
  <c r="A258" i="11"/>
  <c r="B258" i="11"/>
  <c r="A259" i="11"/>
  <c r="B259" i="11"/>
  <c r="A260" i="11"/>
  <c r="B260" i="11"/>
  <c r="A261" i="11"/>
  <c r="B261" i="11"/>
  <c r="A262" i="11"/>
  <c r="B262" i="11"/>
  <c r="A263" i="11"/>
  <c r="B263" i="11"/>
  <c r="A264" i="11"/>
  <c r="B264" i="11"/>
  <c r="A265" i="11"/>
  <c r="B265" i="11"/>
  <c r="A266" i="11"/>
  <c r="B266" i="11"/>
  <c r="A267" i="11"/>
  <c r="B267" i="11"/>
  <c r="A268" i="11"/>
  <c r="B268" i="11"/>
  <c r="A269" i="11"/>
  <c r="B269" i="11"/>
  <c r="A270" i="11"/>
  <c r="B270" i="11"/>
  <c r="A271" i="11"/>
  <c r="B271" i="11"/>
  <c r="A272" i="11"/>
  <c r="B272" i="11"/>
  <c r="A273" i="11"/>
  <c r="B273" i="11"/>
  <c r="A274" i="11"/>
  <c r="B274" i="11"/>
  <c r="A275" i="11"/>
  <c r="B275" i="11"/>
  <c r="A276" i="11"/>
  <c r="B276" i="11"/>
  <c r="A277" i="11"/>
  <c r="B277" i="11"/>
  <c r="A278" i="11"/>
  <c r="B278" i="11"/>
  <c r="A279" i="11"/>
  <c r="B279" i="11"/>
  <c r="A280" i="11"/>
  <c r="B280" i="11"/>
  <c r="A281" i="11"/>
  <c r="B281" i="11"/>
  <c r="A282" i="11"/>
  <c r="B282" i="11"/>
  <c r="A283" i="11"/>
  <c r="B283" i="11"/>
  <c r="A284" i="11"/>
  <c r="B284" i="11"/>
  <c r="A285" i="11"/>
  <c r="B285" i="11"/>
  <c r="A286" i="11"/>
  <c r="B286" i="11"/>
  <c r="A287" i="11"/>
  <c r="B287" i="11"/>
  <c r="A288" i="11"/>
  <c r="B288" i="11"/>
  <c r="A289" i="11"/>
  <c r="B289" i="11"/>
  <c r="A290" i="11"/>
  <c r="B290" i="11"/>
  <c r="A291" i="11"/>
  <c r="B291" i="11"/>
  <c r="A292" i="11"/>
  <c r="B292" i="11"/>
  <c r="A293" i="11"/>
  <c r="B293" i="11"/>
  <c r="A294" i="11"/>
  <c r="B294" i="11"/>
  <c r="A295" i="11"/>
  <c r="B295" i="11"/>
  <c r="A296" i="11"/>
  <c r="B296" i="11"/>
  <c r="A297" i="11"/>
  <c r="B297" i="11"/>
  <c r="A298" i="11"/>
  <c r="B298" i="11"/>
  <c r="A299" i="11"/>
  <c r="B299" i="11"/>
  <c r="A300" i="11"/>
  <c r="B300" i="11"/>
  <c r="A301" i="11"/>
  <c r="B301" i="11"/>
  <c r="A302" i="11"/>
  <c r="B302" i="11"/>
  <c r="A303" i="11"/>
  <c r="B303" i="11"/>
  <c r="A304" i="11"/>
  <c r="B304" i="11"/>
  <c r="A305" i="11"/>
  <c r="B305" i="11"/>
  <c r="A306" i="11"/>
  <c r="B306" i="11"/>
  <c r="A307" i="11"/>
  <c r="B307" i="11"/>
  <c r="A308" i="11"/>
  <c r="B308" i="11"/>
  <c r="A309" i="11"/>
  <c r="B309" i="11"/>
  <c r="A310" i="11"/>
  <c r="B310" i="11"/>
  <c r="A311" i="11"/>
  <c r="B311" i="11"/>
  <c r="A312" i="11"/>
  <c r="B312" i="11"/>
  <c r="A313" i="11"/>
  <c r="B313" i="11"/>
  <c r="A314" i="11"/>
  <c r="B314" i="11"/>
  <c r="A315" i="11"/>
  <c r="B315" i="11"/>
  <c r="A316" i="11"/>
  <c r="B316" i="11"/>
  <c r="A317" i="11"/>
  <c r="B317" i="11"/>
  <c r="A318" i="11"/>
  <c r="B318" i="11"/>
  <c r="A319" i="11"/>
  <c r="B319" i="11"/>
  <c r="A320" i="11"/>
  <c r="B320" i="11"/>
  <c r="A321" i="11"/>
  <c r="B321" i="11"/>
  <c r="A322" i="11"/>
  <c r="B322" i="11"/>
  <c r="A323" i="11"/>
  <c r="B323" i="11"/>
  <c r="A324" i="11"/>
  <c r="B324" i="11"/>
  <c r="A325" i="11"/>
  <c r="B325" i="11"/>
  <c r="A326" i="11"/>
  <c r="B326" i="11"/>
  <c r="A327" i="11"/>
  <c r="B327" i="11"/>
  <c r="A328" i="11"/>
  <c r="B328" i="11"/>
  <c r="A329" i="11"/>
  <c r="B329" i="11"/>
  <c r="A330" i="11"/>
  <c r="B330" i="11"/>
  <c r="A331" i="11"/>
  <c r="B331" i="11"/>
  <c r="A332" i="11"/>
  <c r="B332" i="11"/>
  <c r="A333" i="11"/>
  <c r="B333" i="11"/>
  <c r="A334" i="11"/>
  <c r="B334" i="11"/>
  <c r="A335" i="11"/>
  <c r="B335" i="11"/>
  <c r="A336" i="11"/>
  <c r="B336" i="11"/>
  <c r="A337" i="11"/>
  <c r="B337" i="11"/>
  <c r="A338" i="11"/>
  <c r="B338" i="11"/>
  <c r="A339" i="11"/>
  <c r="B339" i="11"/>
  <c r="A340" i="11"/>
  <c r="B340" i="11"/>
  <c r="A341" i="11"/>
  <c r="B341" i="11"/>
  <c r="A342" i="11"/>
  <c r="B342" i="11"/>
  <c r="A343" i="11"/>
  <c r="B343" i="11"/>
  <c r="A344" i="11"/>
  <c r="B344" i="11"/>
  <c r="A345" i="11"/>
  <c r="B345" i="11"/>
  <c r="A346" i="11"/>
  <c r="B346" i="11"/>
  <c r="A347" i="11"/>
  <c r="B347" i="11"/>
  <c r="A348" i="11"/>
  <c r="B348" i="11"/>
  <c r="A349" i="11"/>
  <c r="B349" i="11"/>
  <c r="A350" i="11"/>
  <c r="B350" i="11"/>
  <c r="A351" i="11"/>
  <c r="B351" i="11"/>
  <c r="A352" i="11"/>
  <c r="B352" i="11"/>
  <c r="A353" i="11"/>
  <c r="B353" i="11"/>
  <c r="A354" i="11"/>
  <c r="B354" i="11"/>
  <c r="A355" i="11"/>
  <c r="B355" i="11"/>
  <c r="A356" i="11"/>
  <c r="B356" i="11"/>
  <c r="A357" i="11"/>
  <c r="B357" i="11"/>
  <c r="A358" i="11"/>
  <c r="B358" i="11"/>
  <c r="A359" i="11"/>
  <c r="B359" i="11"/>
  <c r="A360" i="11"/>
  <c r="B360" i="11"/>
  <c r="A361" i="11"/>
  <c r="B361" i="11"/>
  <c r="A362" i="11"/>
  <c r="B362" i="11"/>
  <c r="A363" i="11"/>
  <c r="B363" i="11"/>
  <c r="A364" i="11"/>
  <c r="B364" i="11"/>
  <c r="A365" i="11"/>
  <c r="B365" i="11"/>
  <c r="A366" i="11"/>
  <c r="B366" i="11"/>
  <c r="A367" i="11"/>
  <c r="B367" i="11"/>
  <c r="A368" i="11"/>
  <c r="B368" i="11"/>
  <c r="A369" i="11"/>
  <c r="B369" i="11"/>
  <c r="A370" i="11"/>
  <c r="B370" i="11"/>
  <c r="A371" i="11"/>
  <c r="B371" i="11"/>
  <c r="A372" i="11"/>
  <c r="B372" i="11"/>
  <c r="A373" i="11"/>
  <c r="B373" i="11"/>
  <c r="A374" i="11"/>
  <c r="B374" i="11"/>
  <c r="A375" i="11"/>
  <c r="B375" i="11"/>
  <c r="A376" i="11"/>
  <c r="B376" i="11"/>
  <c r="A377" i="11"/>
  <c r="B377" i="11"/>
  <c r="A378" i="11"/>
  <c r="B378" i="11"/>
  <c r="A379" i="11"/>
  <c r="B379" i="11"/>
  <c r="A380" i="11"/>
  <c r="B380" i="11"/>
  <c r="A381" i="11"/>
  <c r="B381" i="11"/>
  <c r="A382" i="11"/>
  <c r="B382" i="11"/>
  <c r="A383" i="11"/>
  <c r="B383" i="11"/>
  <c r="A384" i="11"/>
  <c r="B384" i="11"/>
  <c r="A385" i="11"/>
  <c r="B385" i="11"/>
  <c r="A386" i="11"/>
  <c r="B386" i="11"/>
  <c r="A387" i="11"/>
  <c r="B387" i="11"/>
  <c r="A388" i="11"/>
  <c r="B388" i="11"/>
  <c r="A389" i="11"/>
  <c r="B389" i="11"/>
  <c r="A390" i="11"/>
  <c r="B390" i="11"/>
  <c r="A391" i="11"/>
  <c r="B391" i="11"/>
  <c r="A392" i="11"/>
  <c r="B392" i="11"/>
  <c r="A393" i="11"/>
  <c r="B393" i="11"/>
  <c r="A394" i="11"/>
  <c r="B394" i="11"/>
  <c r="A395" i="11"/>
  <c r="B395" i="11"/>
  <c r="A396" i="11"/>
  <c r="B396" i="11"/>
  <c r="A397" i="11"/>
  <c r="B397" i="11"/>
  <c r="A398" i="11"/>
  <c r="B398" i="11"/>
  <c r="A399" i="11"/>
  <c r="B399" i="11"/>
  <c r="A400" i="11"/>
  <c r="B400" i="11"/>
  <c r="A401" i="11"/>
  <c r="B401" i="11"/>
  <c r="A402" i="11"/>
  <c r="B402" i="11"/>
  <c r="A403" i="11"/>
  <c r="B403" i="11"/>
  <c r="A404" i="11"/>
  <c r="B404" i="11"/>
  <c r="A405" i="11"/>
  <c r="B405" i="11"/>
  <c r="A406" i="11"/>
  <c r="B406" i="11"/>
  <c r="A407" i="11"/>
  <c r="B407" i="11"/>
  <c r="A408" i="11"/>
  <c r="B408" i="11"/>
  <c r="A409" i="11"/>
  <c r="B409" i="11"/>
  <c r="A410" i="11"/>
  <c r="B410" i="11"/>
  <c r="A411" i="11"/>
  <c r="B411" i="11"/>
  <c r="A412" i="11"/>
  <c r="B412" i="11"/>
  <c r="A413" i="11"/>
  <c r="B413" i="11"/>
  <c r="A414" i="11"/>
  <c r="B414" i="11"/>
  <c r="A415" i="11"/>
  <c r="B415" i="11"/>
  <c r="A416" i="11"/>
  <c r="B416" i="11"/>
  <c r="A417" i="11"/>
  <c r="B417" i="11"/>
  <c r="A418" i="11"/>
  <c r="B418" i="11"/>
  <c r="A419" i="11"/>
  <c r="B419" i="11"/>
  <c r="A420" i="11"/>
  <c r="B420" i="11"/>
  <c r="A421" i="11"/>
  <c r="B421" i="11"/>
  <c r="A422" i="11"/>
  <c r="B422" i="11"/>
  <c r="A423" i="11"/>
  <c r="B423" i="11"/>
  <c r="A424" i="11"/>
  <c r="B424" i="11"/>
  <c r="A425" i="11"/>
  <c r="B425" i="11"/>
  <c r="A426" i="11"/>
  <c r="B426" i="11"/>
  <c r="A427" i="11"/>
  <c r="B427" i="11"/>
  <c r="A428" i="11"/>
  <c r="B428" i="11"/>
  <c r="A429" i="11"/>
  <c r="B429" i="11"/>
  <c r="A430" i="11"/>
  <c r="B430" i="11"/>
  <c r="A431" i="11"/>
  <c r="B431" i="11"/>
  <c r="A432" i="11"/>
  <c r="B432" i="11"/>
  <c r="A433" i="11"/>
  <c r="B433" i="11"/>
  <c r="A434" i="11"/>
  <c r="B434" i="11"/>
  <c r="A435" i="11"/>
  <c r="B435" i="11"/>
  <c r="A436" i="11"/>
  <c r="B436" i="11"/>
  <c r="A437" i="11"/>
  <c r="B437" i="11"/>
  <c r="A438" i="11"/>
  <c r="B438" i="11"/>
  <c r="A439" i="11"/>
  <c r="B439" i="11"/>
  <c r="A440" i="11"/>
  <c r="B440" i="11"/>
  <c r="A441" i="11"/>
  <c r="B441" i="11"/>
  <c r="A442" i="11"/>
  <c r="B442" i="11"/>
  <c r="A443" i="11"/>
  <c r="B443" i="11"/>
  <c r="A444" i="11"/>
  <c r="B444" i="11"/>
  <c r="A445" i="11"/>
  <c r="B445" i="11"/>
  <c r="A446" i="11"/>
  <c r="B446" i="11"/>
  <c r="A447" i="11"/>
  <c r="B447" i="11"/>
  <c r="A448" i="11"/>
  <c r="B448" i="11"/>
  <c r="A449" i="11"/>
  <c r="B449" i="11"/>
  <c r="A450" i="11"/>
  <c r="B450" i="11"/>
  <c r="A451" i="11"/>
  <c r="B451" i="11"/>
  <c r="A452" i="11"/>
  <c r="B452" i="11"/>
  <c r="A453" i="11"/>
  <c r="B453" i="11"/>
  <c r="A454" i="11"/>
  <c r="B454" i="11"/>
  <c r="A455" i="11"/>
  <c r="B455" i="11"/>
  <c r="A456" i="11"/>
  <c r="B456" i="11"/>
  <c r="A457" i="11"/>
  <c r="B457" i="11"/>
  <c r="A458" i="11"/>
  <c r="B458" i="11"/>
  <c r="A459" i="11"/>
  <c r="B459" i="11"/>
  <c r="A460" i="11"/>
  <c r="B460" i="11"/>
  <c r="A461" i="11"/>
  <c r="B461" i="11"/>
  <c r="A462" i="11"/>
  <c r="B462" i="11"/>
  <c r="A463" i="11"/>
  <c r="B463" i="11"/>
  <c r="A464" i="11"/>
  <c r="B464" i="11"/>
  <c r="A465" i="11"/>
  <c r="B465" i="11"/>
  <c r="A466" i="11"/>
  <c r="B466" i="11"/>
  <c r="A467" i="11"/>
  <c r="B467" i="11"/>
  <c r="A468" i="11"/>
  <c r="B468" i="11"/>
  <c r="A469" i="11"/>
  <c r="B469" i="11"/>
  <c r="A470" i="11"/>
  <c r="B470" i="11"/>
  <c r="A471" i="11"/>
  <c r="B471" i="11"/>
  <c r="A472" i="11"/>
  <c r="B472" i="11"/>
  <c r="A473" i="11"/>
  <c r="B473" i="11"/>
  <c r="A474" i="11"/>
  <c r="B474" i="11"/>
  <c r="A475" i="11"/>
  <c r="B475" i="11"/>
  <c r="A476" i="11"/>
  <c r="B476" i="11"/>
  <c r="A477" i="11"/>
  <c r="B477" i="11"/>
  <c r="A478" i="11"/>
  <c r="B478" i="11"/>
  <c r="A479" i="11"/>
  <c r="B479" i="11"/>
  <c r="A480" i="11"/>
  <c r="B480" i="11"/>
  <c r="A481" i="11"/>
  <c r="B481" i="11"/>
  <c r="A482" i="11"/>
  <c r="B482" i="11"/>
  <c r="A483" i="11"/>
  <c r="B483" i="11"/>
  <c r="A484" i="11"/>
  <c r="B484" i="11"/>
  <c r="A485" i="11"/>
  <c r="B485" i="11"/>
  <c r="A486" i="11"/>
  <c r="B486" i="11"/>
  <c r="A487" i="11"/>
  <c r="B487" i="11"/>
  <c r="A488" i="11"/>
  <c r="B488" i="11"/>
  <c r="A489" i="11"/>
  <c r="B489" i="11"/>
  <c r="A490" i="11"/>
  <c r="B490" i="11"/>
  <c r="A491" i="11"/>
  <c r="B491" i="11"/>
  <c r="A492" i="11"/>
  <c r="B492" i="11"/>
  <c r="A493" i="11"/>
  <c r="B493" i="11"/>
  <c r="A494" i="11"/>
  <c r="B494" i="11"/>
  <c r="A495" i="11"/>
  <c r="B495" i="11"/>
  <c r="A496" i="11"/>
  <c r="B496" i="11"/>
  <c r="A497" i="11"/>
  <c r="B497" i="11"/>
  <c r="A498" i="11"/>
  <c r="B498" i="11"/>
  <c r="A499" i="11"/>
  <c r="B499" i="11"/>
  <c r="A500" i="11"/>
  <c r="B500" i="11"/>
  <c r="A501" i="11"/>
  <c r="B501" i="11"/>
  <c r="A502" i="11"/>
  <c r="B502" i="11"/>
  <c r="A503" i="11"/>
  <c r="B503" i="11"/>
  <c r="A504" i="11"/>
  <c r="B504" i="11"/>
  <c r="A505" i="11"/>
  <c r="B505" i="11"/>
  <c r="A506" i="11"/>
  <c r="B506" i="11"/>
  <c r="A507" i="11"/>
  <c r="B507" i="11"/>
  <c r="A508" i="11"/>
  <c r="B508" i="11"/>
  <c r="A509" i="11"/>
  <c r="B509" i="11"/>
  <c r="A510" i="11"/>
  <c r="B510" i="11"/>
  <c r="A511" i="11"/>
  <c r="B511" i="11"/>
  <c r="A512" i="11"/>
  <c r="B512" i="11"/>
  <c r="A513" i="11"/>
  <c r="B513" i="11"/>
  <c r="A514" i="11"/>
  <c r="B514" i="11"/>
  <c r="A515" i="11"/>
  <c r="B515" i="11"/>
  <c r="A516" i="11"/>
  <c r="B516" i="11"/>
  <c r="A517" i="11"/>
  <c r="B517" i="11"/>
  <c r="A518" i="11"/>
  <c r="B518" i="11"/>
  <c r="A519" i="11"/>
  <c r="B519" i="11"/>
  <c r="A520" i="11"/>
  <c r="B520" i="11"/>
  <c r="A521" i="11"/>
  <c r="B521" i="11"/>
  <c r="A522" i="11"/>
  <c r="B522" i="11"/>
  <c r="A523" i="11"/>
  <c r="B523" i="11"/>
  <c r="A524" i="11"/>
  <c r="B524" i="11"/>
  <c r="A525" i="11"/>
  <c r="B525" i="11"/>
  <c r="A526" i="11"/>
  <c r="B526" i="11"/>
  <c r="A527" i="11"/>
  <c r="B527" i="11"/>
  <c r="A528" i="11"/>
  <c r="B528" i="11"/>
  <c r="A529" i="11"/>
  <c r="B529" i="11"/>
  <c r="A530" i="11"/>
  <c r="B530" i="11"/>
  <c r="A531" i="11"/>
  <c r="B531" i="11"/>
  <c r="A532" i="11"/>
  <c r="B532" i="11"/>
  <c r="A533" i="11"/>
  <c r="B533" i="11"/>
  <c r="A534" i="11"/>
  <c r="B534" i="11"/>
  <c r="A535" i="11"/>
  <c r="B535" i="11"/>
  <c r="A536" i="11"/>
  <c r="B536" i="11"/>
  <c r="A537" i="11"/>
  <c r="B537" i="11"/>
  <c r="A538" i="11"/>
  <c r="B538" i="11"/>
  <c r="A539" i="11"/>
  <c r="B539" i="11"/>
  <c r="A540" i="11"/>
  <c r="B540" i="11"/>
  <c r="A541" i="11"/>
  <c r="B541" i="11"/>
  <c r="A542" i="11"/>
  <c r="B542" i="11"/>
  <c r="A543" i="11"/>
  <c r="B543" i="11"/>
  <c r="A544" i="11"/>
  <c r="B544" i="11"/>
  <c r="A545" i="11"/>
  <c r="B545" i="11"/>
  <c r="A546" i="11"/>
  <c r="B546" i="11"/>
  <c r="A547" i="11"/>
  <c r="B547" i="11"/>
  <c r="A548" i="11"/>
  <c r="B548" i="11"/>
  <c r="A549" i="11"/>
  <c r="B549" i="11"/>
  <c r="A550" i="11"/>
  <c r="B550" i="11"/>
  <c r="A551" i="11"/>
  <c r="B551" i="11"/>
  <c r="A552" i="11"/>
  <c r="B552" i="11"/>
  <c r="A553" i="11"/>
  <c r="B553" i="11"/>
  <c r="A554" i="11"/>
  <c r="B554" i="11"/>
  <c r="A555" i="11"/>
  <c r="B555" i="11"/>
  <c r="A556" i="11"/>
  <c r="B556" i="11"/>
  <c r="A557" i="11"/>
  <c r="B557" i="11"/>
  <c r="A558" i="11"/>
  <c r="B558" i="11"/>
  <c r="A559" i="11"/>
  <c r="B559" i="11"/>
  <c r="A560" i="11"/>
  <c r="B560" i="11"/>
  <c r="A561" i="11"/>
  <c r="B561" i="11"/>
  <c r="A562" i="11"/>
  <c r="B562" i="11"/>
  <c r="A563" i="11"/>
  <c r="B563" i="11"/>
  <c r="A564" i="11"/>
  <c r="B564" i="11"/>
  <c r="A565" i="11"/>
  <c r="B565" i="11"/>
  <c r="A566" i="11"/>
  <c r="B566" i="11"/>
  <c r="A567" i="11"/>
  <c r="B567" i="11"/>
  <c r="A568" i="11"/>
  <c r="B568" i="11"/>
  <c r="A569" i="11"/>
  <c r="B569" i="11"/>
  <c r="A570" i="11"/>
  <c r="B570" i="11"/>
  <c r="A571" i="11"/>
  <c r="B571" i="11"/>
  <c r="A572" i="11"/>
  <c r="B572" i="11"/>
  <c r="A573" i="11"/>
  <c r="B573" i="11"/>
  <c r="A574" i="11"/>
  <c r="B574" i="11"/>
  <c r="A575" i="11"/>
  <c r="B575" i="11"/>
  <c r="A576" i="11"/>
  <c r="B576" i="11"/>
  <c r="A577" i="11"/>
  <c r="B577" i="11"/>
  <c r="A578" i="11"/>
  <c r="B578" i="11"/>
  <c r="A579" i="11"/>
  <c r="B579" i="11"/>
  <c r="A580" i="11"/>
  <c r="B580" i="11"/>
  <c r="A581" i="11"/>
  <c r="B581" i="11"/>
  <c r="A582" i="11"/>
  <c r="B582" i="11"/>
  <c r="A583" i="11"/>
  <c r="B583" i="11"/>
  <c r="A584" i="11"/>
  <c r="B584" i="11"/>
  <c r="A585" i="11"/>
  <c r="B585" i="11"/>
  <c r="A586" i="11"/>
  <c r="B586" i="11"/>
  <c r="A587" i="11"/>
  <c r="B587" i="11"/>
  <c r="A588" i="11"/>
  <c r="B588" i="11"/>
  <c r="A589" i="11"/>
  <c r="B589" i="11"/>
  <c r="A590" i="11"/>
  <c r="B590" i="11"/>
  <c r="A591" i="11"/>
  <c r="B591" i="11"/>
  <c r="A592" i="11"/>
  <c r="B592" i="11"/>
  <c r="A593" i="11"/>
  <c r="B593" i="11"/>
  <c r="A594" i="11"/>
  <c r="B594" i="11"/>
  <c r="A595" i="11"/>
  <c r="B595" i="11"/>
  <c r="A596" i="11"/>
  <c r="B596" i="11"/>
  <c r="A597" i="11"/>
  <c r="B597" i="11"/>
  <c r="A598" i="11"/>
  <c r="B598" i="11"/>
  <c r="A599" i="11"/>
  <c r="B599" i="11"/>
  <c r="A600" i="11"/>
  <c r="B600" i="11"/>
  <c r="A601" i="11"/>
  <c r="B601" i="11"/>
  <c r="A602" i="11"/>
  <c r="B602" i="11"/>
  <c r="A603" i="11"/>
  <c r="B603" i="11"/>
  <c r="A604" i="11"/>
  <c r="B604" i="11"/>
  <c r="A605" i="11"/>
  <c r="B605" i="11"/>
  <c r="A606" i="11"/>
  <c r="B606" i="11"/>
  <c r="A607" i="11"/>
  <c r="B607" i="11"/>
  <c r="A608" i="11"/>
  <c r="B608" i="11"/>
  <c r="A609" i="11"/>
  <c r="B609" i="11"/>
  <c r="A610" i="11"/>
  <c r="B610" i="11"/>
  <c r="A611" i="11"/>
  <c r="B611" i="11"/>
  <c r="A612" i="11"/>
  <c r="B612" i="11"/>
  <c r="A613" i="11"/>
  <c r="B613" i="11"/>
  <c r="A614" i="11"/>
  <c r="B614" i="11"/>
  <c r="A615" i="11"/>
  <c r="B615" i="11"/>
  <c r="A616" i="11"/>
  <c r="B616" i="11"/>
  <c r="A617" i="11"/>
  <c r="B617" i="11"/>
  <c r="A618" i="11"/>
  <c r="B618" i="11"/>
  <c r="A619" i="11"/>
  <c r="B619" i="11"/>
  <c r="A620" i="11"/>
  <c r="B620" i="11"/>
  <c r="A621" i="11"/>
  <c r="B621" i="11"/>
  <c r="A622" i="11"/>
  <c r="B622" i="11"/>
  <c r="A623" i="11"/>
  <c r="B623" i="11"/>
  <c r="A624" i="11"/>
  <c r="B624" i="11"/>
  <c r="A625" i="11"/>
  <c r="B625" i="11"/>
  <c r="A626" i="11"/>
  <c r="B626" i="11"/>
  <c r="A627" i="11"/>
  <c r="B627" i="11"/>
  <c r="A628" i="11"/>
  <c r="B628" i="11"/>
  <c r="A629" i="11"/>
  <c r="B629" i="11"/>
  <c r="A630" i="11"/>
  <c r="B630" i="11"/>
  <c r="A631" i="11"/>
  <c r="B631" i="11"/>
  <c r="A632" i="11"/>
  <c r="B632" i="11"/>
  <c r="A633" i="11"/>
  <c r="B633" i="11"/>
  <c r="A634" i="11"/>
  <c r="B634" i="11"/>
  <c r="A635" i="11"/>
  <c r="B635" i="11"/>
  <c r="A636" i="11"/>
  <c r="B636" i="11"/>
  <c r="A637" i="11"/>
  <c r="B637" i="11"/>
  <c r="A638" i="11"/>
  <c r="B638" i="11"/>
  <c r="A639" i="11"/>
  <c r="B639" i="11"/>
  <c r="A640" i="11"/>
  <c r="B640" i="11"/>
  <c r="A641" i="11"/>
  <c r="B641" i="11"/>
  <c r="A642" i="11"/>
  <c r="B642" i="11"/>
  <c r="A643" i="11"/>
  <c r="B643" i="11"/>
  <c r="A644" i="11"/>
  <c r="B644" i="11"/>
  <c r="A645" i="11"/>
  <c r="B645" i="11"/>
  <c r="A646" i="11"/>
  <c r="B646" i="11"/>
  <c r="A647" i="11"/>
  <c r="B647" i="11"/>
  <c r="A648" i="11"/>
  <c r="B648" i="11"/>
  <c r="A649" i="11"/>
  <c r="B649" i="11"/>
  <c r="A650" i="11"/>
  <c r="B650" i="11"/>
  <c r="A651" i="11"/>
  <c r="B651" i="11"/>
  <c r="A652" i="11"/>
  <c r="B652" i="11"/>
  <c r="A653" i="11"/>
  <c r="B653" i="11"/>
  <c r="A654" i="11"/>
  <c r="B654" i="11"/>
  <c r="A655" i="11"/>
  <c r="B655" i="11"/>
  <c r="A656" i="11"/>
  <c r="B656" i="11"/>
  <c r="A657" i="11"/>
  <c r="B657" i="11"/>
  <c r="A658" i="11"/>
  <c r="B658" i="11"/>
  <c r="A659" i="11"/>
  <c r="B659" i="11"/>
  <c r="A660" i="11"/>
  <c r="B660" i="11"/>
  <c r="A661" i="11"/>
  <c r="B661" i="11"/>
  <c r="A662" i="11"/>
  <c r="B662" i="11"/>
  <c r="A663" i="11"/>
  <c r="B663" i="11"/>
  <c r="A664" i="11"/>
  <c r="B664" i="11"/>
  <c r="A665" i="11"/>
  <c r="B665" i="11"/>
  <c r="A666" i="11"/>
  <c r="B666" i="11"/>
  <c r="A667" i="11"/>
  <c r="B667" i="11"/>
  <c r="A668" i="11"/>
  <c r="B668" i="11"/>
  <c r="A669" i="11"/>
  <c r="B669" i="11"/>
  <c r="A670" i="11"/>
  <c r="B670" i="11"/>
  <c r="A671" i="11"/>
  <c r="B671" i="11"/>
  <c r="A672" i="11"/>
  <c r="B672" i="11"/>
  <c r="A673" i="11"/>
  <c r="B673" i="11"/>
  <c r="A674" i="11"/>
  <c r="B674" i="11"/>
  <c r="A675" i="11"/>
  <c r="B675" i="11"/>
  <c r="A676" i="11"/>
  <c r="B676" i="11"/>
  <c r="A677" i="11"/>
  <c r="B677" i="11"/>
  <c r="A678" i="11"/>
  <c r="B678" i="11"/>
  <c r="A679" i="11"/>
  <c r="B679" i="11"/>
  <c r="A680" i="11"/>
  <c r="B680" i="11"/>
  <c r="A681" i="11"/>
  <c r="B681" i="11"/>
  <c r="A682" i="11"/>
  <c r="B682" i="11"/>
  <c r="A683" i="11"/>
  <c r="B683" i="11"/>
  <c r="A684" i="11"/>
  <c r="B684" i="11"/>
  <c r="A685" i="11"/>
  <c r="B685" i="11"/>
  <c r="A686" i="11"/>
  <c r="B686" i="11"/>
  <c r="A687" i="11"/>
  <c r="B687" i="11"/>
  <c r="A688" i="11"/>
  <c r="B688" i="11"/>
  <c r="A689" i="11"/>
  <c r="B689" i="11"/>
  <c r="A690" i="11"/>
  <c r="B690" i="11"/>
  <c r="A691" i="11"/>
  <c r="B691" i="11"/>
  <c r="A692" i="11"/>
  <c r="B692" i="11"/>
  <c r="A693" i="11"/>
  <c r="B693" i="11"/>
  <c r="A694" i="11"/>
  <c r="B694" i="11"/>
  <c r="A695" i="11"/>
  <c r="B695" i="11"/>
  <c r="A696" i="11"/>
  <c r="B696" i="11"/>
  <c r="A697" i="11"/>
  <c r="B697" i="11"/>
  <c r="A698" i="11"/>
  <c r="B698" i="11"/>
  <c r="A699" i="11"/>
  <c r="B699" i="11"/>
  <c r="A700" i="11"/>
  <c r="B700" i="11"/>
  <c r="A701" i="11"/>
  <c r="B701" i="11"/>
  <c r="A702" i="11"/>
  <c r="B702" i="11"/>
  <c r="A703" i="11"/>
  <c r="B703" i="11"/>
  <c r="A704" i="11"/>
  <c r="B704" i="11"/>
  <c r="A705" i="11"/>
  <c r="B705" i="11"/>
  <c r="A706" i="11"/>
  <c r="B706" i="11"/>
  <c r="A707" i="11"/>
  <c r="B707" i="11"/>
  <c r="B3" i="11"/>
  <c r="A3" i="11"/>
  <c r="A4" i="7"/>
  <c r="B4" i="7"/>
  <c r="A5" i="7"/>
  <c r="B5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A18" i="7"/>
  <c r="B18" i="7"/>
  <c r="A19" i="7"/>
  <c r="B19" i="7"/>
  <c r="A20" i="7"/>
  <c r="B20" i="7"/>
  <c r="A21" i="7"/>
  <c r="B21" i="7"/>
  <c r="A22" i="7"/>
  <c r="B22" i="7"/>
  <c r="A23" i="7"/>
  <c r="B23" i="7"/>
  <c r="A24" i="7"/>
  <c r="B24" i="7"/>
  <c r="A25" i="7"/>
  <c r="B25" i="7"/>
  <c r="A26" i="7"/>
  <c r="B26" i="7"/>
  <c r="A27" i="7"/>
  <c r="B27" i="7"/>
  <c r="A28" i="7"/>
  <c r="B28" i="7"/>
  <c r="A29" i="7"/>
  <c r="B29" i="7"/>
  <c r="A30" i="7"/>
  <c r="B30" i="7"/>
  <c r="A31" i="7"/>
  <c r="B31" i="7"/>
  <c r="A32" i="7"/>
  <c r="B32" i="7"/>
  <c r="A33" i="7"/>
  <c r="B33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A43" i="7"/>
  <c r="B43" i="7"/>
  <c r="A44" i="7"/>
  <c r="B44" i="7"/>
  <c r="A45" i="7"/>
  <c r="B45" i="7"/>
  <c r="A46" i="7"/>
  <c r="B46" i="7"/>
  <c r="A47" i="7"/>
  <c r="B47" i="7"/>
  <c r="A48" i="7"/>
  <c r="B48" i="7"/>
  <c r="A49" i="7"/>
  <c r="B49" i="7"/>
  <c r="A50" i="7"/>
  <c r="B50" i="7"/>
  <c r="A51" i="7"/>
  <c r="B51" i="7"/>
  <c r="A52" i="7"/>
  <c r="B52" i="7"/>
  <c r="A53" i="7"/>
  <c r="B53" i="7"/>
  <c r="A54" i="7"/>
  <c r="B54" i="7"/>
  <c r="A55" i="7"/>
  <c r="B55" i="7"/>
  <c r="A56" i="7"/>
  <c r="B56" i="7"/>
  <c r="A57" i="7"/>
  <c r="B57" i="7"/>
  <c r="A58" i="7"/>
  <c r="B58" i="7"/>
  <c r="A59" i="7"/>
  <c r="B59" i="7"/>
  <c r="A60" i="7"/>
  <c r="B60" i="7"/>
  <c r="A61" i="7"/>
  <c r="B61" i="7"/>
  <c r="A62" i="7"/>
  <c r="B62" i="7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A257" i="7"/>
  <c r="B257" i="7"/>
  <c r="A258" i="7"/>
  <c r="B258" i="7"/>
  <c r="A259" i="7"/>
  <c r="B259" i="7"/>
  <c r="A260" i="7"/>
  <c r="B260" i="7"/>
  <c r="A261" i="7"/>
  <c r="B261" i="7"/>
  <c r="A262" i="7"/>
  <c r="B262" i="7"/>
  <c r="A263" i="7"/>
  <c r="B263" i="7"/>
  <c r="A264" i="7"/>
  <c r="B264" i="7"/>
  <c r="A265" i="7"/>
  <c r="B265" i="7"/>
  <c r="A266" i="7"/>
  <c r="B266" i="7"/>
  <c r="A267" i="7"/>
  <c r="B267" i="7"/>
  <c r="A268" i="7"/>
  <c r="B268" i="7"/>
  <c r="A269" i="7"/>
  <c r="B269" i="7"/>
  <c r="A270" i="7"/>
  <c r="B270" i="7"/>
  <c r="A271" i="7"/>
  <c r="B271" i="7"/>
  <c r="A272" i="7"/>
  <c r="B272" i="7"/>
  <c r="A273" i="7"/>
  <c r="B273" i="7"/>
  <c r="A274" i="7"/>
  <c r="B274" i="7"/>
  <c r="A275" i="7"/>
  <c r="B275" i="7"/>
  <c r="A276" i="7"/>
  <c r="B276" i="7"/>
  <c r="A277" i="7"/>
  <c r="B277" i="7"/>
  <c r="A278" i="7"/>
  <c r="B278" i="7"/>
  <c r="A279" i="7"/>
  <c r="B279" i="7"/>
  <c r="A280" i="7"/>
  <c r="B280" i="7"/>
  <c r="A281" i="7"/>
  <c r="B281" i="7"/>
  <c r="A282" i="7"/>
  <c r="B282" i="7"/>
  <c r="A283" i="7"/>
  <c r="B283" i="7"/>
  <c r="A284" i="7"/>
  <c r="B284" i="7"/>
  <c r="A285" i="7"/>
  <c r="B285" i="7"/>
  <c r="A286" i="7"/>
  <c r="B286" i="7"/>
  <c r="A287" i="7"/>
  <c r="B287" i="7"/>
  <c r="A288" i="7"/>
  <c r="B288" i="7"/>
  <c r="A289" i="7"/>
  <c r="B289" i="7"/>
  <c r="A290" i="7"/>
  <c r="B290" i="7"/>
  <c r="A291" i="7"/>
  <c r="B291" i="7"/>
  <c r="A292" i="7"/>
  <c r="B292" i="7"/>
  <c r="A293" i="7"/>
  <c r="B293" i="7"/>
  <c r="A294" i="7"/>
  <c r="B294" i="7"/>
  <c r="A295" i="7"/>
  <c r="B295" i="7"/>
  <c r="A296" i="7"/>
  <c r="B296" i="7"/>
  <c r="A297" i="7"/>
  <c r="B297" i="7"/>
  <c r="A298" i="7"/>
  <c r="B298" i="7"/>
  <c r="A299" i="7"/>
  <c r="B299" i="7"/>
  <c r="A300" i="7"/>
  <c r="B300" i="7"/>
  <c r="A301" i="7"/>
  <c r="B301" i="7"/>
  <c r="A302" i="7"/>
  <c r="B302" i="7"/>
  <c r="A303" i="7"/>
  <c r="B303" i="7"/>
  <c r="A304" i="7"/>
  <c r="B304" i="7"/>
  <c r="A305" i="7"/>
  <c r="B305" i="7"/>
  <c r="A306" i="7"/>
  <c r="B306" i="7"/>
  <c r="A307" i="7"/>
  <c r="B307" i="7"/>
  <c r="A308" i="7"/>
  <c r="B308" i="7"/>
  <c r="A309" i="7"/>
  <c r="B309" i="7"/>
  <c r="A310" i="7"/>
  <c r="B310" i="7"/>
  <c r="A311" i="7"/>
  <c r="B311" i="7"/>
  <c r="A312" i="7"/>
  <c r="B312" i="7"/>
  <c r="A313" i="7"/>
  <c r="B313" i="7"/>
  <c r="A314" i="7"/>
  <c r="B314" i="7"/>
  <c r="A315" i="7"/>
  <c r="B315" i="7"/>
  <c r="A316" i="7"/>
  <c r="B316" i="7"/>
  <c r="A317" i="7"/>
  <c r="B317" i="7"/>
  <c r="A318" i="7"/>
  <c r="B318" i="7"/>
  <c r="A319" i="7"/>
  <c r="B319" i="7"/>
  <c r="A320" i="7"/>
  <c r="B320" i="7"/>
  <c r="A321" i="7"/>
  <c r="B321" i="7"/>
  <c r="A322" i="7"/>
  <c r="B322" i="7"/>
  <c r="A323" i="7"/>
  <c r="B323" i="7"/>
  <c r="A324" i="7"/>
  <c r="B324" i="7"/>
  <c r="A325" i="7"/>
  <c r="B325" i="7"/>
  <c r="A326" i="7"/>
  <c r="B326" i="7"/>
  <c r="A327" i="7"/>
  <c r="B327" i="7"/>
  <c r="A328" i="7"/>
  <c r="B328" i="7"/>
  <c r="A329" i="7"/>
  <c r="B329" i="7"/>
  <c r="A330" i="7"/>
  <c r="B330" i="7"/>
  <c r="A331" i="7"/>
  <c r="B331" i="7"/>
  <c r="A332" i="7"/>
  <c r="B332" i="7"/>
  <c r="A333" i="7"/>
  <c r="B333" i="7"/>
  <c r="A334" i="7"/>
  <c r="B334" i="7"/>
  <c r="A335" i="7"/>
  <c r="B335" i="7"/>
  <c r="A336" i="7"/>
  <c r="B336" i="7"/>
  <c r="A337" i="7"/>
  <c r="B337" i="7"/>
  <c r="A338" i="7"/>
  <c r="B338" i="7"/>
  <c r="A339" i="7"/>
  <c r="B339" i="7"/>
  <c r="A340" i="7"/>
  <c r="B340" i="7"/>
  <c r="A341" i="7"/>
  <c r="B341" i="7"/>
  <c r="A342" i="7"/>
  <c r="B342" i="7"/>
  <c r="A343" i="7"/>
  <c r="B343" i="7"/>
  <c r="A344" i="7"/>
  <c r="B344" i="7"/>
  <c r="A345" i="7"/>
  <c r="B345" i="7"/>
  <c r="A346" i="7"/>
  <c r="B346" i="7"/>
  <c r="A347" i="7"/>
  <c r="B347" i="7"/>
  <c r="A348" i="7"/>
  <c r="B348" i="7"/>
  <c r="A349" i="7"/>
  <c r="B349" i="7"/>
  <c r="A350" i="7"/>
  <c r="B350" i="7"/>
  <c r="A351" i="7"/>
  <c r="B351" i="7"/>
  <c r="A352" i="7"/>
  <c r="B352" i="7"/>
  <c r="A353" i="7"/>
  <c r="B353" i="7"/>
  <c r="A354" i="7"/>
  <c r="B354" i="7"/>
  <c r="A355" i="7"/>
  <c r="B355" i="7"/>
  <c r="A356" i="7"/>
  <c r="B356" i="7"/>
  <c r="A357" i="7"/>
  <c r="B357" i="7"/>
  <c r="A358" i="7"/>
  <c r="B358" i="7"/>
  <c r="A359" i="7"/>
  <c r="B359" i="7"/>
  <c r="A360" i="7"/>
  <c r="B360" i="7"/>
  <c r="A361" i="7"/>
  <c r="B361" i="7"/>
  <c r="A362" i="7"/>
  <c r="B362" i="7"/>
  <c r="A363" i="7"/>
  <c r="B363" i="7"/>
  <c r="A364" i="7"/>
  <c r="B364" i="7"/>
  <c r="A365" i="7"/>
  <c r="B365" i="7"/>
  <c r="A366" i="7"/>
  <c r="B366" i="7"/>
  <c r="A367" i="7"/>
  <c r="B367" i="7"/>
  <c r="A368" i="7"/>
  <c r="B368" i="7"/>
  <c r="A369" i="7"/>
  <c r="B369" i="7"/>
  <c r="A370" i="7"/>
  <c r="B370" i="7"/>
  <c r="A371" i="7"/>
  <c r="B371" i="7"/>
  <c r="A372" i="7"/>
  <c r="B372" i="7"/>
  <c r="A373" i="7"/>
  <c r="B373" i="7"/>
  <c r="A374" i="7"/>
  <c r="B374" i="7"/>
  <c r="A375" i="7"/>
  <c r="B375" i="7"/>
  <c r="A376" i="7"/>
  <c r="B376" i="7"/>
  <c r="A377" i="7"/>
  <c r="B377" i="7"/>
  <c r="A378" i="7"/>
  <c r="B378" i="7"/>
  <c r="A379" i="7"/>
  <c r="B379" i="7"/>
  <c r="A380" i="7"/>
  <c r="B380" i="7"/>
  <c r="A381" i="7"/>
  <c r="B381" i="7"/>
  <c r="A382" i="7"/>
  <c r="B382" i="7"/>
  <c r="A383" i="7"/>
  <c r="B383" i="7"/>
  <c r="A384" i="7"/>
  <c r="B384" i="7"/>
  <c r="A385" i="7"/>
  <c r="B385" i="7"/>
  <c r="A386" i="7"/>
  <c r="B386" i="7"/>
  <c r="A387" i="7"/>
  <c r="B387" i="7"/>
  <c r="A388" i="7"/>
  <c r="B388" i="7"/>
  <c r="A389" i="7"/>
  <c r="B389" i="7"/>
  <c r="A390" i="7"/>
  <c r="B390" i="7"/>
  <c r="A391" i="7"/>
  <c r="B391" i="7"/>
  <c r="A392" i="7"/>
  <c r="B392" i="7"/>
  <c r="A393" i="7"/>
  <c r="B393" i="7"/>
  <c r="A394" i="7"/>
  <c r="B394" i="7"/>
  <c r="A395" i="7"/>
  <c r="B395" i="7"/>
  <c r="A396" i="7"/>
  <c r="B396" i="7"/>
  <c r="A397" i="7"/>
  <c r="B397" i="7"/>
  <c r="A398" i="7"/>
  <c r="B398" i="7"/>
  <c r="A399" i="7"/>
  <c r="B399" i="7"/>
  <c r="A400" i="7"/>
  <c r="B400" i="7"/>
  <c r="A401" i="7"/>
  <c r="B401" i="7"/>
  <c r="A402" i="7"/>
  <c r="B402" i="7"/>
  <c r="A403" i="7"/>
  <c r="B403" i="7"/>
  <c r="A404" i="7"/>
  <c r="B404" i="7"/>
  <c r="A405" i="7"/>
  <c r="B405" i="7"/>
  <c r="A406" i="7"/>
  <c r="B406" i="7"/>
  <c r="A407" i="7"/>
  <c r="B407" i="7"/>
  <c r="A408" i="7"/>
  <c r="B408" i="7"/>
  <c r="A409" i="7"/>
  <c r="B409" i="7"/>
  <c r="A410" i="7"/>
  <c r="B410" i="7"/>
  <c r="A411" i="7"/>
  <c r="B411" i="7"/>
  <c r="A412" i="7"/>
  <c r="B412" i="7"/>
  <c r="A413" i="7"/>
  <c r="B413" i="7"/>
  <c r="A414" i="7"/>
  <c r="B414" i="7"/>
  <c r="A415" i="7"/>
  <c r="B415" i="7"/>
  <c r="A416" i="7"/>
  <c r="B416" i="7"/>
  <c r="A417" i="7"/>
  <c r="B417" i="7"/>
  <c r="A418" i="7"/>
  <c r="B418" i="7"/>
  <c r="A419" i="7"/>
  <c r="B419" i="7"/>
  <c r="A420" i="7"/>
  <c r="B420" i="7"/>
  <c r="A421" i="7"/>
  <c r="B421" i="7"/>
  <c r="A422" i="7"/>
  <c r="B422" i="7"/>
  <c r="A423" i="7"/>
  <c r="B423" i="7"/>
  <c r="A424" i="7"/>
  <c r="B424" i="7"/>
  <c r="A425" i="7"/>
  <c r="B425" i="7"/>
  <c r="A426" i="7"/>
  <c r="B426" i="7"/>
  <c r="A427" i="7"/>
  <c r="B427" i="7"/>
  <c r="A428" i="7"/>
  <c r="B428" i="7"/>
  <c r="A429" i="7"/>
  <c r="B429" i="7"/>
  <c r="A430" i="7"/>
  <c r="B430" i="7"/>
  <c r="A431" i="7"/>
  <c r="B431" i="7"/>
  <c r="A432" i="7"/>
  <c r="B432" i="7"/>
  <c r="A433" i="7"/>
  <c r="B433" i="7"/>
  <c r="A434" i="7"/>
  <c r="B434" i="7"/>
  <c r="A435" i="7"/>
  <c r="B435" i="7"/>
  <c r="A436" i="7"/>
  <c r="B436" i="7"/>
  <c r="A437" i="7"/>
  <c r="B437" i="7"/>
  <c r="A438" i="7"/>
  <c r="B438" i="7"/>
  <c r="A439" i="7"/>
  <c r="B439" i="7"/>
  <c r="A440" i="7"/>
  <c r="B440" i="7"/>
  <c r="A441" i="7"/>
  <c r="B441" i="7"/>
  <c r="A442" i="7"/>
  <c r="B442" i="7"/>
  <c r="A443" i="7"/>
  <c r="B443" i="7"/>
  <c r="A444" i="7"/>
  <c r="B444" i="7"/>
  <c r="A445" i="7"/>
  <c r="B445" i="7"/>
  <c r="A446" i="7"/>
  <c r="B446" i="7"/>
  <c r="A447" i="7"/>
  <c r="B447" i="7"/>
  <c r="A448" i="7"/>
  <c r="B448" i="7"/>
  <c r="A449" i="7"/>
  <c r="B449" i="7"/>
  <c r="A450" i="7"/>
  <c r="B450" i="7"/>
  <c r="A451" i="7"/>
  <c r="B451" i="7"/>
  <c r="A452" i="7"/>
  <c r="B452" i="7"/>
  <c r="A453" i="7"/>
  <c r="B453" i="7"/>
  <c r="A454" i="7"/>
  <c r="B454" i="7"/>
  <c r="A455" i="7"/>
  <c r="B455" i="7"/>
  <c r="A456" i="7"/>
  <c r="B456" i="7"/>
  <c r="A457" i="7"/>
  <c r="B457" i="7"/>
  <c r="A458" i="7"/>
  <c r="B458" i="7"/>
  <c r="A459" i="7"/>
  <c r="B459" i="7"/>
  <c r="A460" i="7"/>
  <c r="B460" i="7"/>
  <c r="A461" i="7"/>
  <c r="B461" i="7"/>
  <c r="A462" i="7"/>
  <c r="B462" i="7"/>
  <c r="A463" i="7"/>
  <c r="B463" i="7"/>
  <c r="A464" i="7"/>
  <c r="B464" i="7"/>
  <c r="A465" i="7"/>
  <c r="B465" i="7"/>
  <c r="A466" i="7"/>
  <c r="B466" i="7"/>
  <c r="A467" i="7"/>
  <c r="B467" i="7"/>
  <c r="A468" i="7"/>
  <c r="B468" i="7"/>
  <c r="A469" i="7"/>
  <c r="B469" i="7"/>
  <c r="A470" i="7"/>
  <c r="B470" i="7"/>
  <c r="A471" i="7"/>
  <c r="B471" i="7"/>
  <c r="A472" i="7"/>
  <c r="B472" i="7"/>
  <c r="A473" i="7"/>
  <c r="B473" i="7"/>
  <c r="A474" i="7"/>
  <c r="B474" i="7"/>
  <c r="A475" i="7"/>
  <c r="B475" i="7"/>
  <c r="A476" i="7"/>
  <c r="B476" i="7"/>
  <c r="A477" i="7"/>
  <c r="B477" i="7"/>
  <c r="A478" i="7"/>
  <c r="B478" i="7"/>
  <c r="A479" i="7"/>
  <c r="B479" i="7"/>
  <c r="A480" i="7"/>
  <c r="B480" i="7"/>
  <c r="A481" i="7"/>
  <c r="B481" i="7"/>
  <c r="A482" i="7"/>
  <c r="B482" i="7"/>
  <c r="A483" i="7"/>
  <c r="B483" i="7"/>
  <c r="A484" i="7"/>
  <c r="B484" i="7"/>
  <c r="A485" i="7"/>
  <c r="B485" i="7"/>
  <c r="A486" i="7"/>
  <c r="B486" i="7"/>
  <c r="A487" i="7"/>
  <c r="B487" i="7"/>
  <c r="A488" i="7"/>
  <c r="B488" i="7"/>
  <c r="A489" i="7"/>
  <c r="B489" i="7"/>
  <c r="A490" i="7"/>
  <c r="B490" i="7"/>
  <c r="A491" i="7"/>
  <c r="B491" i="7"/>
  <c r="A492" i="7"/>
  <c r="B492" i="7"/>
  <c r="A493" i="7"/>
  <c r="B493" i="7"/>
  <c r="A494" i="7"/>
  <c r="B494" i="7"/>
  <c r="A495" i="7"/>
  <c r="B495" i="7"/>
  <c r="A496" i="7"/>
  <c r="B496" i="7"/>
  <c r="A497" i="7"/>
  <c r="B497" i="7"/>
  <c r="A498" i="7"/>
  <c r="B498" i="7"/>
  <c r="A499" i="7"/>
  <c r="B499" i="7"/>
  <c r="A500" i="7"/>
  <c r="B500" i="7"/>
  <c r="A501" i="7"/>
  <c r="B501" i="7"/>
  <c r="A502" i="7"/>
  <c r="B502" i="7"/>
  <c r="A503" i="7"/>
  <c r="B503" i="7"/>
  <c r="A504" i="7"/>
  <c r="B504" i="7"/>
  <c r="A505" i="7"/>
  <c r="B505" i="7"/>
  <c r="A506" i="7"/>
  <c r="B506" i="7"/>
  <c r="A507" i="7"/>
  <c r="B507" i="7"/>
  <c r="A508" i="7"/>
  <c r="B508" i="7"/>
  <c r="A509" i="7"/>
  <c r="B509" i="7"/>
  <c r="A510" i="7"/>
  <c r="B510" i="7"/>
  <c r="A511" i="7"/>
  <c r="B511" i="7"/>
  <c r="A512" i="7"/>
  <c r="B512" i="7"/>
  <c r="A513" i="7"/>
  <c r="B513" i="7"/>
  <c r="A514" i="7"/>
  <c r="B514" i="7"/>
  <c r="A515" i="7"/>
  <c r="B515" i="7"/>
  <c r="A516" i="7"/>
  <c r="B516" i="7"/>
  <c r="A517" i="7"/>
  <c r="B517" i="7"/>
  <c r="A518" i="7"/>
  <c r="B518" i="7"/>
  <c r="A519" i="7"/>
  <c r="B519" i="7"/>
  <c r="A520" i="7"/>
  <c r="B520" i="7"/>
  <c r="A521" i="7"/>
  <c r="B521" i="7"/>
  <c r="A522" i="7"/>
  <c r="B522" i="7"/>
  <c r="A523" i="7"/>
  <c r="B523" i="7"/>
  <c r="A524" i="7"/>
  <c r="B524" i="7"/>
  <c r="A525" i="7"/>
  <c r="B525" i="7"/>
  <c r="A526" i="7"/>
  <c r="B526" i="7"/>
  <c r="A527" i="7"/>
  <c r="B527" i="7"/>
  <c r="A528" i="7"/>
  <c r="B528" i="7"/>
  <c r="A529" i="7"/>
  <c r="B529" i="7"/>
  <c r="A530" i="7"/>
  <c r="B530" i="7"/>
  <c r="A531" i="7"/>
  <c r="B531" i="7"/>
  <c r="A532" i="7"/>
  <c r="B532" i="7"/>
  <c r="A533" i="7"/>
  <c r="B533" i="7"/>
  <c r="A534" i="7"/>
  <c r="B534" i="7"/>
  <c r="A535" i="7"/>
  <c r="B535" i="7"/>
  <c r="A536" i="7"/>
  <c r="B536" i="7"/>
  <c r="A537" i="7"/>
  <c r="B537" i="7"/>
  <c r="A538" i="7"/>
  <c r="B538" i="7"/>
  <c r="A539" i="7"/>
  <c r="B539" i="7"/>
  <c r="A540" i="7"/>
  <c r="B540" i="7"/>
  <c r="A541" i="7"/>
  <c r="B541" i="7"/>
  <c r="A542" i="7"/>
  <c r="B542" i="7"/>
  <c r="A543" i="7"/>
  <c r="B543" i="7"/>
  <c r="A544" i="7"/>
  <c r="B544" i="7"/>
  <c r="A545" i="7"/>
  <c r="B545" i="7"/>
  <c r="A546" i="7"/>
  <c r="B546" i="7"/>
  <c r="A547" i="7"/>
  <c r="B547" i="7"/>
  <c r="A548" i="7"/>
  <c r="B548" i="7"/>
  <c r="A549" i="7"/>
  <c r="B549" i="7"/>
  <c r="A550" i="7"/>
  <c r="B550" i="7"/>
  <c r="A551" i="7"/>
  <c r="B551" i="7"/>
  <c r="A552" i="7"/>
  <c r="B552" i="7"/>
  <c r="A553" i="7"/>
  <c r="B553" i="7"/>
  <c r="A554" i="7"/>
  <c r="B554" i="7"/>
  <c r="A555" i="7"/>
  <c r="B555" i="7"/>
  <c r="A556" i="7"/>
  <c r="B556" i="7"/>
  <c r="A557" i="7"/>
  <c r="B557" i="7"/>
  <c r="A558" i="7"/>
  <c r="B558" i="7"/>
  <c r="A559" i="7"/>
  <c r="B559" i="7"/>
  <c r="A560" i="7"/>
  <c r="B560" i="7"/>
  <c r="A561" i="7"/>
  <c r="B561" i="7"/>
  <c r="A562" i="7"/>
  <c r="B562" i="7"/>
  <c r="A563" i="7"/>
  <c r="B563" i="7"/>
  <c r="A564" i="7"/>
  <c r="B564" i="7"/>
  <c r="A565" i="7"/>
  <c r="B565" i="7"/>
  <c r="A566" i="7"/>
  <c r="B566" i="7"/>
  <c r="A567" i="7"/>
  <c r="B567" i="7"/>
  <c r="A568" i="7"/>
  <c r="B568" i="7"/>
  <c r="A569" i="7"/>
  <c r="B569" i="7"/>
  <c r="A570" i="7"/>
  <c r="B570" i="7"/>
  <c r="A571" i="7"/>
  <c r="B571" i="7"/>
  <c r="A572" i="7"/>
  <c r="B572" i="7"/>
  <c r="A573" i="7"/>
  <c r="B573" i="7"/>
  <c r="A574" i="7"/>
  <c r="B574" i="7"/>
  <c r="A575" i="7"/>
  <c r="B575" i="7"/>
  <c r="A576" i="7"/>
  <c r="B576" i="7"/>
  <c r="A577" i="7"/>
  <c r="B577" i="7"/>
  <c r="A578" i="7"/>
  <c r="B578" i="7"/>
  <c r="A579" i="7"/>
  <c r="B579" i="7"/>
  <c r="A580" i="7"/>
  <c r="B580" i="7"/>
  <c r="A581" i="7"/>
  <c r="B581" i="7"/>
  <c r="A582" i="7"/>
  <c r="B582" i="7"/>
  <c r="A583" i="7"/>
  <c r="B583" i="7"/>
  <c r="A584" i="7"/>
  <c r="B584" i="7"/>
  <c r="A585" i="7"/>
  <c r="B585" i="7"/>
  <c r="A586" i="7"/>
  <c r="B586" i="7"/>
  <c r="A587" i="7"/>
  <c r="B587" i="7"/>
  <c r="A588" i="7"/>
  <c r="B588" i="7"/>
  <c r="A589" i="7"/>
  <c r="B589" i="7"/>
  <c r="A590" i="7"/>
  <c r="B590" i="7"/>
  <c r="A591" i="7"/>
  <c r="B591" i="7"/>
  <c r="A592" i="7"/>
  <c r="B592" i="7"/>
  <c r="A593" i="7"/>
  <c r="B593" i="7"/>
  <c r="A594" i="7"/>
  <c r="B594" i="7"/>
  <c r="A595" i="7"/>
  <c r="B595" i="7"/>
  <c r="A596" i="7"/>
  <c r="B596" i="7"/>
  <c r="A597" i="7"/>
  <c r="B597" i="7"/>
  <c r="A598" i="7"/>
  <c r="B598" i="7"/>
  <c r="A599" i="7"/>
  <c r="B599" i="7"/>
  <c r="A600" i="7"/>
  <c r="B600" i="7"/>
  <c r="A601" i="7"/>
  <c r="B601" i="7"/>
  <c r="A602" i="7"/>
  <c r="B602" i="7"/>
  <c r="A603" i="7"/>
  <c r="B603" i="7"/>
  <c r="A604" i="7"/>
  <c r="B604" i="7"/>
  <c r="A605" i="7"/>
  <c r="B605" i="7"/>
  <c r="A606" i="7"/>
  <c r="B606" i="7"/>
  <c r="A607" i="7"/>
  <c r="B607" i="7"/>
  <c r="A608" i="7"/>
  <c r="B608" i="7"/>
  <c r="A609" i="7"/>
  <c r="B609" i="7"/>
  <c r="A610" i="7"/>
  <c r="B610" i="7"/>
  <c r="A611" i="7"/>
  <c r="B611" i="7"/>
  <c r="A612" i="7"/>
  <c r="B612" i="7"/>
  <c r="A613" i="7"/>
  <c r="B613" i="7"/>
  <c r="A614" i="7"/>
  <c r="B614" i="7"/>
  <c r="A615" i="7"/>
  <c r="B615" i="7"/>
  <c r="A616" i="7"/>
  <c r="B616" i="7"/>
  <c r="A617" i="7"/>
  <c r="B617" i="7"/>
  <c r="A618" i="7"/>
  <c r="B618" i="7"/>
  <c r="A619" i="7"/>
  <c r="B619" i="7"/>
  <c r="A620" i="7"/>
  <c r="B620" i="7"/>
  <c r="A621" i="7"/>
  <c r="B621" i="7"/>
  <c r="A622" i="7"/>
  <c r="B622" i="7"/>
  <c r="A623" i="7"/>
  <c r="B623" i="7"/>
  <c r="A624" i="7"/>
  <c r="B624" i="7"/>
  <c r="A625" i="7"/>
  <c r="B625" i="7"/>
  <c r="A626" i="7"/>
  <c r="B626" i="7"/>
  <c r="A627" i="7"/>
  <c r="B627" i="7"/>
  <c r="A628" i="7"/>
  <c r="B628" i="7"/>
  <c r="A629" i="7"/>
  <c r="B629" i="7"/>
  <c r="A630" i="7"/>
  <c r="B630" i="7"/>
  <c r="A631" i="7"/>
  <c r="B631" i="7"/>
  <c r="A632" i="7"/>
  <c r="B632" i="7"/>
  <c r="A633" i="7"/>
  <c r="B633" i="7"/>
  <c r="A634" i="7"/>
  <c r="B634" i="7"/>
  <c r="A635" i="7"/>
  <c r="B635" i="7"/>
  <c r="A636" i="7"/>
  <c r="B636" i="7"/>
  <c r="A637" i="7"/>
  <c r="B637" i="7"/>
  <c r="A638" i="7"/>
  <c r="B638" i="7"/>
  <c r="A639" i="7"/>
  <c r="B639" i="7"/>
  <c r="A640" i="7"/>
  <c r="B640" i="7"/>
  <c r="A641" i="7"/>
  <c r="B641" i="7"/>
  <c r="A642" i="7"/>
  <c r="B642" i="7"/>
  <c r="A643" i="7"/>
  <c r="B643" i="7"/>
  <c r="A644" i="7"/>
  <c r="B644" i="7"/>
  <c r="A645" i="7"/>
  <c r="B645" i="7"/>
  <c r="A646" i="7"/>
  <c r="B646" i="7"/>
  <c r="A647" i="7"/>
  <c r="B647" i="7"/>
  <c r="A648" i="7"/>
  <c r="B648" i="7"/>
  <c r="A649" i="7"/>
  <c r="B649" i="7"/>
  <c r="A650" i="7"/>
  <c r="B650" i="7"/>
  <c r="A651" i="7"/>
  <c r="B651" i="7"/>
  <c r="A652" i="7"/>
  <c r="B652" i="7"/>
  <c r="A653" i="7"/>
  <c r="B653" i="7"/>
  <c r="A654" i="7"/>
  <c r="B654" i="7"/>
  <c r="A655" i="7"/>
  <c r="B655" i="7"/>
  <c r="A656" i="7"/>
  <c r="B656" i="7"/>
  <c r="A657" i="7"/>
  <c r="B657" i="7"/>
  <c r="A658" i="7"/>
  <c r="B658" i="7"/>
  <c r="A659" i="7"/>
  <c r="B659" i="7"/>
  <c r="A660" i="7"/>
  <c r="B660" i="7"/>
  <c r="A661" i="7"/>
  <c r="B661" i="7"/>
  <c r="A662" i="7"/>
  <c r="B662" i="7"/>
  <c r="A663" i="7"/>
  <c r="B663" i="7"/>
  <c r="A664" i="7"/>
  <c r="B664" i="7"/>
  <c r="A665" i="7"/>
  <c r="B665" i="7"/>
  <c r="A666" i="7"/>
  <c r="B666" i="7"/>
  <c r="A667" i="7"/>
  <c r="B667" i="7"/>
  <c r="A668" i="7"/>
  <c r="B668" i="7"/>
  <c r="A669" i="7"/>
  <c r="B669" i="7"/>
  <c r="A670" i="7"/>
  <c r="B670" i="7"/>
  <c r="A671" i="7"/>
  <c r="B671" i="7"/>
  <c r="A672" i="7"/>
  <c r="B672" i="7"/>
  <c r="A673" i="7"/>
  <c r="B673" i="7"/>
  <c r="A674" i="7"/>
  <c r="B674" i="7"/>
  <c r="A675" i="7"/>
  <c r="B675" i="7"/>
  <c r="A676" i="7"/>
  <c r="B676" i="7"/>
  <c r="A677" i="7"/>
  <c r="B677" i="7"/>
  <c r="A678" i="7"/>
  <c r="B678" i="7"/>
  <c r="A679" i="7"/>
  <c r="B679" i="7"/>
  <c r="A680" i="7"/>
  <c r="L680" i="7" s="1"/>
  <c r="B680" i="7"/>
  <c r="A681" i="7"/>
  <c r="I681" i="7" s="1"/>
  <c r="B681" i="7"/>
  <c r="A682" i="7"/>
  <c r="B682" i="7"/>
  <c r="A683" i="7"/>
  <c r="B683" i="7"/>
  <c r="A684" i="7"/>
  <c r="B684" i="7"/>
  <c r="A685" i="7"/>
  <c r="B685" i="7"/>
  <c r="A686" i="7"/>
  <c r="B686" i="7"/>
  <c r="A687" i="7"/>
  <c r="B687" i="7"/>
  <c r="A688" i="7"/>
  <c r="B688" i="7"/>
  <c r="A689" i="7"/>
  <c r="B689" i="7"/>
  <c r="A690" i="7"/>
  <c r="B690" i="7"/>
  <c r="A691" i="7"/>
  <c r="B691" i="7"/>
  <c r="A692" i="7"/>
  <c r="B692" i="7"/>
  <c r="A693" i="7"/>
  <c r="B693" i="7"/>
  <c r="A694" i="7"/>
  <c r="B694" i="7"/>
  <c r="A695" i="7"/>
  <c r="B695" i="7"/>
  <c r="A696" i="7"/>
  <c r="B696" i="7"/>
  <c r="A697" i="7"/>
  <c r="B697" i="7"/>
  <c r="A698" i="7"/>
  <c r="B698" i="7"/>
  <c r="A699" i="7"/>
  <c r="B699" i="7"/>
  <c r="A700" i="7"/>
  <c r="B700" i="7"/>
  <c r="A701" i="7"/>
  <c r="B701" i="7"/>
  <c r="A702" i="7"/>
  <c r="B702" i="7"/>
  <c r="A703" i="7"/>
  <c r="B703" i="7"/>
  <c r="A704" i="7"/>
  <c r="B704" i="7"/>
  <c r="A705" i="7"/>
  <c r="B705" i="7"/>
  <c r="A706" i="7"/>
  <c r="B706" i="7"/>
  <c r="A707" i="7"/>
  <c r="B707" i="7"/>
  <c r="B3" i="7"/>
  <c r="A3" i="7"/>
  <c r="D680" i="7"/>
  <c r="F680" i="7"/>
  <c r="G680" i="7"/>
  <c r="I680" i="7"/>
  <c r="J680" i="7"/>
  <c r="M680" i="7"/>
  <c r="P680" i="7"/>
  <c r="C681" i="7"/>
  <c r="D681" i="7"/>
  <c r="F681" i="7"/>
  <c r="G681" i="7"/>
  <c r="J681" i="7"/>
  <c r="M681" i="7"/>
  <c r="O681" i="7"/>
  <c r="P681" i="7"/>
  <c r="C682" i="7"/>
  <c r="D682" i="7"/>
  <c r="F682" i="7"/>
  <c r="G682" i="7"/>
  <c r="I682" i="7"/>
  <c r="J682" i="7"/>
  <c r="L682" i="7"/>
  <c r="M682" i="7"/>
  <c r="O682" i="7"/>
  <c r="P682" i="7"/>
  <c r="C683" i="7"/>
  <c r="D683" i="7"/>
  <c r="F683" i="7"/>
  <c r="G683" i="7"/>
  <c r="I683" i="7"/>
  <c r="J683" i="7"/>
  <c r="L683" i="7"/>
  <c r="M683" i="7"/>
  <c r="O683" i="7"/>
  <c r="P683" i="7"/>
  <c r="C684" i="7"/>
  <c r="D684" i="7"/>
  <c r="F684" i="7"/>
  <c r="G684" i="7"/>
  <c r="I684" i="7"/>
  <c r="J684" i="7"/>
  <c r="L684" i="7"/>
  <c r="M684" i="7"/>
  <c r="O684" i="7"/>
  <c r="P684" i="7"/>
  <c r="C685" i="7"/>
  <c r="D685" i="7"/>
  <c r="F685" i="7"/>
  <c r="G685" i="7"/>
  <c r="I685" i="7"/>
  <c r="J685" i="7"/>
  <c r="L685" i="7"/>
  <c r="M685" i="7"/>
  <c r="O685" i="7"/>
  <c r="P685" i="7"/>
  <c r="C686" i="7"/>
  <c r="D686" i="7"/>
  <c r="F686" i="7"/>
  <c r="G686" i="7"/>
  <c r="I686" i="7"/>
  <c r="J686" i="7"/>
  <c r="L686" i="7"/>
  <c r="M686" i="7"/>
  <c r="O686" i="7"/>
  <c r="P686" i="7"/>
  <c r="C687" i="7"/>
  <c r="D687" i="7"/>
  <c r="F687" i="7"/>
  <c r="G687" i="7"/>
  <c r="I687" i="7"/>
  <c r="J687" i="7"/>
  <c r="L687" i="7"/>
  <c r="M687" i="7"/>
  <c r="O687" i="7"/>
  <c r="P687" i="7"/>
  <c r="C688" i="7"/>
  <c r="D688" i="7"/>
  <c r="F688" i="7"/>
  <c r="G688" i="7"/>
  <c r="I688" i="7"/>
  <c r="J688" i="7"/>
  <c r="L688" i="7"/>
  <c r="M688" i="7"/>
  <c r="O688" i="7"/>
  <c r="P688" i="7"/>
  <c r="C689" i="7"/>
  <c r="D689" i="7"/>
  <c r="F689" i="7"/>
  <c r="G689" i="7"/>
  <c r="I689" i="7"/>
  <c r="J689" i="7"/>
  <c r="L689" i="7"/>
  <c r="M689" i="7"/>
  <c r="O689" i="7"/>
  <c r="P689" i="7"/>
  <c r="C690" i="7"/>
  <c r="D690" i="7"/>
  <c r="F690" i="7"/>
  <c r="G690" i="7"/>
  <c r="I690" i="7"/>
  <c r="J690" i="7"/>
  <c r="L690" i="7"/>
  <c r="M690" i="7"/>
  <c r="O690" i="7"/>
  <c r="P690" i="7"/>
  <c r="C691" i="7"/>
  <c r="D691" i="7"/>
  <c r="F691" i="7"/>
  <c r="G691" i="7"/>
  <c r="I691" i="7"/>
  <c r="J691" i="7"/>
  <c r="L691" i="7"/>
  <c r="M691" i="7"/>
  <c r="O691" i="7"/>
  <c r="P691" i="7"/>
  <c r="C692" i="7"/>
  <c r="D692" i="7"/>
  <c r="F692" i="7"/>
  <c r="G692" i="7"/>
  <c r="I692" i="7"/>
  <c r="J692" i="7"/>
  <c r="L692" i="7"/>
  <c r="M692" i="7"/>
  <c r="O692" i="7"/>
  <c r="P692" i="7"/>
  <c r="C693" i="7"/>
  <c r="D693" i="7"/>
  <c r="F693" i="7"/>
  <c r="G693" i="7"/>
  <c r="I693" i="7"/>
  <c r="J693" i="7"/>
  <c r="L693" i="7"/>
  <c r="M693" i="7"/>
  <c r="O693" i="7"/>
  <c r="P693" i="7"/>
  <c r="C694" i="7"/>
  <c r="D694" i="7"/>
  <c r="F694" i="7"/>
  <c r="G694" i="7"/>
  <c r="I694" i="7"/>
  <c r="J694" i="7"/>
  <c r="L694" i="7"/>
  <c r="M694" i="7"/>
  <c r="O694" i="7"/>
  <c r="P694" i="7"/>
  <c r="C695" i="7"/>
  <c r="D695" i="7"/>
  <c r="F695" i="7"/>
  <c r="G695" i="7"/>
  <c r="I695" i="7"/>
  <c r="J695" i="7"/>
  <c r="L695" i="7"/>
  <c r="M695" i="7"/>
  <c r="O695" i="7"/>
  <c r="P695" i="7"/>
  <c r="C696" i="7"/>
  <c r="D696" i="7"/>
  <c r="F696" i="7"/>
  <c r="G696" i="7"/>
  <c r="I696" i="7"/>
  <c r="J696" i="7"/>
  <c r="L696" i="7"/>
  <c r="M696" i="7"/>
  <c r="O696" i="7"/>
  <c r="P696" i="7"/>
  <c r="C697" i="7"/>
  <c r="D697" i="7"/>
  <c r="F697" i="7"/>
  <c r="G697" i="7"/>
  <c r="I697" i="7"/>
  <c r="J697" i="7"/>
  <c r="L697" i="7"/>
  <c r="M697" i="7"/>
  <c r="O697" i="7"/>
  <c r="P697" i="7"/>
  <c r="C698" i="7"/>
  <c r="D698" i="7"/>
  <c r="F698" i="7"/>
  <c r="G698" i="7"/>
  <c r="I698" i="7"/>
  <c r="J698" i="7"/>
  <c r="L698" i="7"/>
  <c r="M698" i="7"/>
  <c r="O698" i="7"/>
  <c r="P698" i="7"/>
  <c r="C699" i="7"/>
  <c r="D699" i="7"/>
  <c r="F699" i="7"/>
  <c r="G699" i="7"/>
  <c r="I699" i="7"/>
  <c r="J699" i="7"/>
  <c r="L699" i="7"/>
  <c r="M699" i="7"/>
  <c r="O699" i="7"/>
  <c r="P699" i="7"/>
  <c r="C700" i="7"/>
  <c r="D700" i="7"/>
  <c r="F700" i="7"/>
  <c r="G700" i="7"/>
  <c r="I700" i="7"/>
  <c r="J700" i="7"/>
  <c r="L700" i="7"/>
  <c r="M700" i="7"/>
  <c r="O700" i="7"/>
  <c r="P700" i="7"/>
  <c r="C701" i="7"/>
  <c r="D701" i="7"/>
  <c r="F701" i="7"/>
  <c r="G701" i="7"/>
  <c r="I701" i="7"/>
  <c r="J701" i="7"/>
  <c r="L701" i="7"/>
  <c r="M701" i="7"/>
  <c r="O701" i="7"/>
  <c r="P701" i="7"/>
  <c r="C702" i="7"/>
  <c r="D702" i="7"/>
  <c r="F702" i="7"/>
  <c r="G702" i="7"/>
  <c r="I702" i="7"/>
  <c r="J702" i="7"/>
  <c r="L702" i="7"/>
  <c r="M702" i="7"/>
  <c r="O702" i="7"/>
  <c r="P702" i="7"/>
  <c r="C703" i="7"/>
  <c r="D703" i="7"/>
  <c r="F703" i="7"/>
  <c r="G703" i="7"/>
  <c r="I703" i="7"/>
  <c r="J703" i="7"/>
  <c r="L703" i="7"/>
  <c r="M703" i="7"/>
  <c r="O703" i="7"/>
  <c r="P703" i="7"/>
  <c r="C704" i="7"/>
  <c r="D704" i="7"/>
  <c r="F704" i="7"/>
  <c r="G704" i="7"/>
  <c r="I704" i="7"/>
  <c r="J704" i="7"/>
  <c r="L704" i="7"/>
  <c r="M704" i="7"/>
  <c r="O704" i="7"/>
  <c r="P704" i="7"/>
  <c r="C705" i="7"/>
  <c r="D705" i="7"/>
  <c r="F705" i="7"/>
  <c r="G705" i="7"/>
  <c r="I705" i="7"/>
  <c r="J705" i="7"/>
  <c r="L705" i="7"/>
  <c r="M705" i="7"/>
  <c r="O705" i="7"/>
  <c r="P705" i="7"/>
  <c r="C706" i="7"/>
  <c r="D706" i="7"/>
  <c r="F706" i="7"/>
  <c r="G706" i="7"/>
  <c r="I706" i="7"/>
  <c r="J706" i="7"/>
  <c r="L706" i="7"/>
  <c r="M706" i="7"/>
  <c r="O706" i="7"/>
  <c r="P706" i="7"/>
  <c r="C707" i="7"/>
  <c r="D707" i="7"/>
  <c r="F707" i="7"/>
  <c r="G707" i="7"/>
  <c r="I707" i="7"/>
  <c r="J707" i="7"/>
  <c r="L707" i="7"/>
  <c r="M707" i="7"/>
  <c r="O707" i="7"/>
  <c r="P707" i="7"/>
  <c r="C680" i="11"/>
  <c r="D680" i="11"/>
  <c r="F680" i="11"/>
  <c r="G680" i="11"/>
  <c r="I680" i="11"/>
  <c r="J680" i="11"/>
  <c r="L680" i="11"/>
  <c r="M680" i="11"/>
  <c r="O680" i="11"/>
  <c r="P680" i="11"/>
  <c r="C681" i="11"/>
  <c r="D681" i="11"/>
  <c r="F681" i="11"/>
  <c r="G681" i="11"/>
  <c r="I681" i="11"/>
  <c r="J681" i="11"/>
  <c r="L681" i="11"/>
  <c r="M681" i="11"/>
  <c r="O681" i="11"/>
  <c r="P681" i="11"/>
  <c r="C682" i="11"/>
  <c r="D682" i="11"/>
  <c r="F682" i="11"/>
  <c r="G682" i="11"/>
  <c r="I682" i="11"/>
  <c r="J682" i="11"/>
  <c r="L682" i="11"/>
  <c r="M682" i="11"/>
  <c r="O682" i="11"/>
  <c r="P682" i="11"/>
  <c r="C683" i="11"/>
  <c r="D683" i="11"/>
  <c r="F683" i="11"/>
  <c r="G683" i="11"/>
  <c r="I683" i="11"/>
  <c r="J683" i="11"/>
  <c r="L683" i="11"/>
  <c r="M683" i="11"/>
  <c r="O683" i="11"/>
  <c r="P683" i="11"/>
  <c r="C684" i="11"/>
  <c r="D684" i="11"/>
  <c r="F684" i="11"/>
  <c r="G684" i="11"/>
  <c r="I684" i="11"/>
  <c r="J684" i="11"/>
  <c r="L684" i="11"/>
  <c r="M684" i="11"/>
  <c r="O684" i="11"/>
  <c r="P684" i="11"/>
  <c r="C685" i="11"/>
  <c r="D685" i="11"/>
  <c r="F685" i="11"/>
  <c r="G685" i="11"/>
  <c r="I685" i="11"/>
  <c r="J685" i="11"/>
  <c r="L685" i="11"/>
  <c r="M685" i="11"/>
  <c r="O685" i="11"/>
  <c r="P685" i="11"/>
  <c r="C686" i="11"/>
  <c r="D686" i="11"/>
  <c r="F686" i="11"/>
  <c r="G686" i="11"/>
  <c r="I686" i="11"/>
  <c r="J686" i="11"/>
  <c r="L686" i="11"/>
  <c r="M686" i="11"/>
  <c r="O686" i="11"/>
  <c r="P686" i="11"/>
  <c r="C687" i="11"/>
  <c r="D687" i="11"/>
  <c r="F687" i="11"/>
  <c r="G687" i="11"/>
  <c r="I687" i="11"/>
  <c r="J687" i="11"/>
  <c r="L687" i="11"/>
  <c r="M687" i="11"/>
  <c r="O687" i="11"/>
  <c r="P687" i="11"/>
  <c r="C688" i="11"/>
  <c r="D688" i="11"/>
  <c r="F688" i="11"/>
  <c r="G688" i="11"/>
  <c r="I688" i="11"/>
  <c r="J688" i="11"/>
  <c r="L688" i="11"/>
  <c r="M688" i="11"/>
  <c r="O688" i="11"/>
  <c r="P688" i="11"/>
  <c r="C689" i="11"/>
  <c r="D689" i="11"/>
  <c r="F689" i="11"/>
  <c r="G689" i="11"/>
  <c r="I689" i="11"/>
  <c r="J689" i="11"/>
  <c r="L689" i="11"/>
  <c r="M689" i="11"/>
  <c r="O689" i="11"/>
  <c r="P689" i="11"/>
  <c r="C690" i="11"/>
  <c r="D690" i="11"/>
  <c r="F690" i="11"/>
  <c r="G690" i="11"/>
  <c r="I690" i="11"/>
  <c r="J690" i="11"/>
  <c r="L690" i="11"/>
  <c r="M690" i="11"/>
  <c r="O690" i="11"/>
  <c r="P690" i="11"/>
  <c r="C691" i="11"/>
  <c r="D691" i="11"/>
  <c r="F691" i="11"/>
  <c r="G691" i="11"/>
  <c r="I691" i="11"/>
  <c r="J691" i="11"/>
  <c r="L691" i="11"/>
  <c r="M691" i="11"/>
  <c r="O691" i="11"/>
  <c r="P691" i="11"/>
  <c r="C692" i="11"/>
  <c r="D692" i="11"/>
  <c r="F692" i="11"/>
  <c r="G692" i="11"/>
  <c r="I692" i="11"/>
  <c r="J692" i="11"/>
  <c r="L692" i="11"/>
  <c r="M692" i="11"/>
  <c r="O692" i="11"/>
  <c r="P692" i="11"/>
  <c r="C693" i="11"/>
  <c r="D693" i="11"/>
  <c r="F693" i="11"/>
  <c r="G693" i="11"/>
  <c r="I693" i="11"/>
  <c r="J693" i="11"/>
  <c r="L693" i="11"/>
  <c r="M693" i="11"/>
  <c r="O693" i="11"/>
  <c r="P693" i="11"/>
  <c r="C694" i="11"/>
  <c r="D694" i="11"/>
  <c r="F694" i="11"/>
  <c r="G694" i="11"/>
  <c r="I694" i="11"/>
  <c r="J694" i="11"/>
  <c r="L694" i="11"/>
  <c r="M694" i="11"/>
  <c r="O694" i="11"/>
  <c r="P694" i="11"/>
  <c r="C695" i="11"/>
  <c r="D695" i="11"/>
  <c r="F695" i="11"/>
  <c r="G695" i="11"/>
  <c r="I695" i="11"/>
  <c r="J695" i="11"/>
  <c r="L695" i="11"/>
  <c r="M695" i="11"/>
  <c r="O695" i="11"/>
  <c r="P695" i="11"/>
  <c r="C696" i="11"/>
  <c r="D696" i="11"/>
  <c r="F696" i="11"/>
  <c r="G696" i="11"/>
  <c r="I696" i="11"/>
  <c r="J696" i="11"/>
  <c r="L696" i="11"/>
  <c r="M696" i="11"/>
  <c r="O696" i="11"/>
  <c r="P696" i="11"/>
  <c r="C697" i="11"/>
  <c r="D697" i="11"/>
  <c r="F697" i="11"/>
  <c r="G697" i="11"/>
  <c r="I697" i="11"/>
  <c r="J697" i="11"/>
  <c r="L697" i="11"/>
  <c r="M697" i="11"/>
  <c r="O697" i="11"/>
  <c r="P697" i="11"/>
  <c r="C698" i="11"/>
  <c r="D698" i="11"/>
  <c r="F698" i="11"/>
  <c r="G698" i="11"/>
  <c r="I698" i="11"/>
  <c r="J698" i="11"/>
  <c r="L698" i="11"/>
  <c r="M698" i="11"/>
  <c r="O698" i="11"/>
  <c r="P698" i="11"/>
  <c r="C699" i="11"/>
  <c r="D699" i="11"/>
  <c r="F699" i="11"/>
  <c r="G699" i="11"/>
  <c r="I699" i="11"/>
  <c r="J699" i="11"/>
  <c r="L699" i="11"/>
  <c r="M699" i="11"/>
  <c r="O699" i="11"/>
  <c r="P699" i="11"/>
  <c r="C700" i="11"/>
  <c r="D700" i="11"/>
  <c r="F700" i="11"/>
  <c r="G700" i="11"/>
  <c r="I700" i="11"/>
  <c r="J700" i="11"/>
  <c r="L700" i="11"/>
  <c r="M700" i="11"/>
  <c r="O700" i="11"/>
  <c r="P700" i="11"/>
  <c r="C701" i="11"/>
  <c r="D701" i="11"/>
  <c r="F701" i="11"/>
  <c r="G701" i="11"/>
  <c r="I701" i="11"/>
  <c r="J701" i="11"/>
  <c r="L701" i="11"/>
  <c r="M701" i="11"/>
  <c r="O701" i="11"/>
  <c r="P701" i="11"/>
  <c r="C702" i="11"/>
  <c r="D702" i="11"/>
  <c r="F702" i="11"/>
  <c r="G702" i="11"/>
  <c r="I702" i="11"/>
  <c r="J702" i="11"/>
  <c r="L702" i="11"/>
  <c r="M702" i="11"/>
  <c r="O702" i="11"/>
  <c r="P702" i="11"/>
  <c r="C703" i="11"/>
  <c r="D703" i="11"/>
  <c r="F703" i="11"/>
  <c r="G703" i="11"/>
  <c r="I703" i="11"/>
  <c r="J703" i="11"/>
  <c r="L703" i="11"/>
  <c r="M703" i="11"/>
  <c r="O703" i="11"/>
  <c r="P703" i="11"/>
  <c r="C704" i="11"/>
  <c r="D704" i="11"/>
  <c r="F704" i="11"/>
  <c r="G704" i="11"/>
  <c r="I704" i="11"/>
  <c r="J704" i="11"/>
  <c r="L704" i="11"/>
  <c r="M704" i="11"/>
  <c r="O704" i="11"/>
  <c r="P704" i="11"/>
  <c r="C705" i="11"/>
  <c r="D705" i="11"/>
  <c r="F705" i="11"/>
  <c r="G705" i="11"/>
  <c r="I705" i="11"/>
  <c r="J705" i="11"/>
  <c r="L705" i="11"/>
  <c r="M705" i="11"/>
  <c r="O705" i="11"/>
  <c r="P705" i="11"/>
  <c r="C706" i="11"/>
  <c r="D706" i="11"/>
  <c r="F706" i="11"/>
  <c r="G706" i="11"/>
  <c r="I706" i="11"/>
  <c r="J706" i="11"/>
  <c r="L706" i="11"/>
  <c r="M706" i="11"/>
  <c r="O706" i="11"/>
  <c r="P706" i="11"/>
  <c r="C707" i="11"/>
  <c r="D707" i="11"/>
  <c r="F707" i="11"/>
  <c r="G707" i="11"/>
  <c r="I707" i="11"/>
  <c r="J707" i="11"/>
  <c r="L707" i="11"/>
  <c r="M707" i="11"/>
  <c r="O707" i="11"/>
  <c r="P707" i="11"/>
  <c r="G680" i="12"/>
  <c r="C681" i="12"/>
  <c r="D681" i="12"/>
  <c r="F681" i="12"/>
  <c r="G681" i="12"/>
  <c r="I681" i="12"/>
  <c r="J681" i="12"/>
  <c r="L681" i="12"/>
  <c r="M681" i="12"/>
  <c r="O681" i="12"/>
  <c r="P681" i="12"/>
  <c r="Q681" i="12" s="1"/>
  <c r="C682" i="12"/>
  <c r="D682" i="12"/>
  <c r="F682" i="12"/>
  <c r="G682" i="12"/>
  <c r="I682" i="12"/>
  <c r="J682" i="12"/>
  <c r="L682" i="12"/>
  <c r="M682" i="12"/>
  <c r="N682" i="12" s="1"/>
  <c r="O682" i="12"/>
  <c r="P682" i="12"/>
  <c r="C683" i="12"/>
  <c r="D683" i="12"/>
  <c r="F683" i="12"/>
  <c r="G683" i="12"/>
  <c r="I683" i="12"/>
  <c r="J683" i="12"/>
  <c r="L683" i="12"/>
  <c r="M683" i="12"/>
  <c r="O683" i="12"/>
  <c r="P683" i="12"/>
  <c r="G684" i="12"/>
  <c r="C685" i="12"/>
  <c r="D685" i="12"/>
  <c r="F685" i="12"/>
  <c r="G685" i="12"/>
  <c r="I685" i="12"/>
  <c r="J685" i="12"/>
  <c r="L685" i="12"/>
  <c r="M685" i="12"/>
  <c r="O685" i="12"/>
  <c r="P685" i="12"/>
  <c r="C686" i="12"/>
  <c r="D686" i="12"/>
  <c r="F686" i="12"/>
  <c r="G686" i="12"/>
  <c r="I686" i="12"/>
  <c r="J686" i="12"/>
  <c r="L686" i="12"/>
  <c r="M686" i="12"/>
  <c r="O686" i="12"/>
  <c r="P686" i="12"/>
  <c r="C687" i="12"/>
  <c r="D687" i="12"/>
  <c r="F687" i="12"/>
  <c r="G687" i="12"/>
  <c r="H687" i="12" s="1"/>
  <c r="I687" i="12"/>
  <c r="J687" i="12"/>
  <c r="L687" i="12"/>
  <c r="M687" i="12"/>
  <c r="O687" i="12"/>
  <c r="P687" i="12"/>
  <c r="G688" i="12"/>
  <c r="C689" i="12"/>
  <c r="D689" i="12"/>
  <c r="F689" i="12"/>
  <c r="G689" i="12"/>
  <c r="I689" i="12"/>
  <c r="J689" i="12"/>
  <c r="L689" i="12"/>
  <c r="M689" i="12"/>
  <c r="O689" i="12"/>
  <c r="P689" i="12"/>
  <c r="C690" i="12"/>
  <c r="D690" i="12"/>
  <c r="F690" i="12"/>
  <c r="G690" i="12"/>
  <c r="I690" i="12"/>
  <c r="J690" i="12"/>
  <c r="L690" i="12"/>
  <c r="M690" i="12"/>
  <c r="O690" i="12"/>
  <c r="P690" i="12"/>
  <c r="C691" i="12"/>
  <c r="D691" i="12"/>
  <c r="F691" i="12"/>
  <c r="G691" i="12"/>
  <c r="I691" i="12"/>
  <c r="J691" i="12"/>
  <c r="L691" i="12"/>
  <c r="M691" i="12"/>
  <c r="O691" i="12"/>
  <c r="P691" i="12"/>
  <c r="G692" i="12"/>
  <c r="C693" i="12"/>
  <c r="D693" i="12"/>
  <c r="F693" i="12"/>
  <c r="G693" i="12"/>
  <c r="I693" i="12"/>
  <c r="J693" i="12"/>
  <c r="L693" i="12"/>
  <c r="M693" i="12"/>
  <c r="O693" i="12"/>
  <c r="P693" i="12"/>
  <c r="C694" i="12"/>
  <c r="D694" i="12"/>
  <c r="F694" i="12"/>
  <c r="G694" i="12"/>
  <c r="I694" i="12"/>
  <c r="J694" i="12"/>
  <c r="L694" i="12"/>
  <c r="M694" i="12"/>
  <c r="O694" i="12"/>
  <c r="P694" i="12"/>
  <c r="C695" i="12"/>
  <c r="D695" i="12"/>
  <c r="F695" i="12"/>
  <c r="G695" i="12"/>
  <c r="I695" i="12"/>
  <c r="J695" i="12"/>
  <c r="L695" i="12"/>
  <c r="M695" i="12"/>
  <c r="O695" i="12"/>
  <c r="P695" i="12"/>
  <c r="F696" i="12"/>
  <c r="G696" i="12"/>
  <c r="C697" i="12"/>
  <c r="D697" i="12"/>
  <c r="F697" i="12"/>
  <c r="G697" i="12"/>
  <c r="I697" i="12"/>
  <c r="J697" i="12"/>
  <c r="L697" i="12"/>
  <c r="M697" i="12"/>
  <c r="O697" i="12"/>
  <c r="P697" i="12"/>
  <c r="C698" i="12"/>
  <c r="D698" i="12"/>
  <c r="F698" i="12"/>
  <c r="G698" i="12"/>
  <c r="I698" i="12"/>
  <c r="J698" i="12"/>
  <c r="L698" i="12"/>
  <c r="M698" i="12"/>
  <c r="O698" i="12"/>
  <c r="P698" i="12"/>
  <c r="C699" i="12"/>
  <c r="D699" i="12"/>
  <c r="F699" i="12"/>
  <c r="G699" i="12"/>
  <c r="I699" i="12"/>
  <c r="J699" i="12"/>
  <c r="L699" i="12"/>
  <c r="M699" i="12"/>
  <c r="O699" i="12"/>
  <c r="P699" i="12"/>
  <c r="F700" i="12"/>
  <c r="G700" i="12"/>
  <c r="C701" i="12"/>
  <c r="D701" i="12"/>
  <c r="F701" i="12"/>
  <c r="G701" i="12"/>
  <c r="I701" i="12"/>
  <c r="J701" i="12"/>
  <c r="L701" i="12"/>
  <c r="M701" i="12"/>
  <c r="O701" i="12"/>
  <c r="P701" i="12"/>
  <c r="C702" i="12"/>
  <c r="D702" i="12"/>
  <c r="F702" i="12"/>
  <c r="G702" i="12"/>
  <c r="I702" i="12"/>
  <c r="J702" i="12"/>
  <c r="L702" i="12"/>
  <c r="M702" i="12"/>
  <c r="O702" i="12"/>
  <c r="P702" i="12"/>
  <c r="C703" i="12"/>
  <c r="D703" i="12"/>
  <c r="F703" i="12"/>
  <c r="G703" i="12"/>
  <c r="I703" i="12"/>
  <c r="J703" i="12"/>
  <c r="L703" i="12"/>
  <c r="M703" i="12"/>
  <c r="O703" i="12"/>
  <c r="P703" i="12"/>
  <c r="F704" i="12"/>
  <c r="G704" i="12"/>
  <c r="C705" i="12"/>
  <c r="D705" i="12"/>
  <c r="F705" i="12"/>
  <c r="G705" i="12"/>
  <c r="I705" i="12"/>
  <c r="J705" i="12"/>
  <c r="L705" i="12"/>
  <c r="M705" i="12"/>
  <c r="O705" i="12"/>
  <c r="P705" i="12"/>
  <c r="C706" i="12"/>
  <c r="D706" i="12"/>
  <c r="F706" i="12"/>
  <c r="G706" i="12"/>
  <c r="I706" i="12"/>
  <c r="J706" i="12"/>
  <c r="L706" i="12"/>
  <c r="M706" i="12"/>
  <c r="O706" i="12"/>
  <c r="P706" i="12"/>
  <c r="C707" i="12"/>
  <c r="D707" i="12"/>
  <c r="F707" i="12"/>
  <c r="G707" i="12"/>
  <c r="I707" i="12"/>
  <c r="J707" i="12"/>
  <c r="L707" i="12"/>
  <c r="M707" i="12"/>
  <c r="O707" i="12"/>
  <c r="P707" i="12"/>
  <c r="C680" i="13"/>
  <c r="D680" i="13"/>
  <c r="F680" i="13"/>
  <c r="G680" i="13"/>
  <c r="I680" i="13"/>
  <c r="J680" i="13"/>
  <c r="L680" i="13"/>
  <c r="M680" i="13"/>
  <c r="O680" i="13"/>
  <c r="P680" i="13"/>
  <c r="C681" i="13"/>
  <c r="D681" i="13"/>
  <c r="F681" i="13"/>
  <c r="G681" i="13"/>
  <c r="I681" i="13"/>
  <c r="J681" i="13"/>
  <c r="L681" i="13"/>
  <c r="M681" i="13"/>
  <c r="O681" i="13"/>
  <c r="P681" i="13"/>
  <c r="C682" i="13"/>
  <c r="D682" i="13"/>
  <c r="F682" i="13"/>
  <c r="G682" i="13"/>
  <c r="I682" i="13"/>
  <c r="J682" i="13"/>
  <c r="L682" i="13"/>
  <c r="M682" i="13"/>
  <c r="O682" i="13"/>
  <c r="P682" i="13"/>
  <c r="C683" i="13"/>
  <c r="D683" i="13"/>
  <c r="F683" i="13"/>
  <c r="G683" i="13"/>
  <c r="I683" i="13"/>
  <c r="J683" i="13"/>
  <c r="L683" i="13"/>
  <c r="M683" i="13"/>
  <c r="O683" i="13"/>
  <c r="P683" i="13"/>
  <c r="C684" i="13"/>
  <c r="D684" i="13"/>
  <c r="F684" i="13"/>
  <c r="G684" i="13"/>
  <c r="I684" i="13"/>
  <c r="J684" i="13"/>
  <c r="L684" i="13"/>
  <c r="M684" i="13"/>
  <c r="O684" i="13"/>
  <c r="P684" i="13"/>
  <c r="C685" i="13"/>
  <c r="D685" i="13"/>
  <c r="F685" i="13"/>
  <c r="G685" i="13"/>
  <c r="I685" i="13"/>
  <c r="J685" i="13"/>
  <c r="L685" i="13"/>
  <c r="M685" i="13"/>
  <c r="O685" i="13"/>
  <c r="P685" i="13"/>
  <c r="C686" i="13"/>
  <c r="D686" i="13"/>
  <c r="F686" i="13"/>
  <c r="G686" i="13"/>
  <c r="I686" i="13"/>
  <c r="J686" i="13"/>
  <c r="L686" i="13"/>
  <c r="M686" i="13"/>
  <c r="O686" i="13"/>
  <c r="P686" i="13"/>
  <c r="C687" i="13"/>
  <c r="D687" i="13"/>
  <c r="F687" i="13"/>
  <c r="G687" i="13"/>
  <c r="I687" i="13"/>
  <c r="J687" i="13"/>
  <c r="L687" i="13"/>
  <c r="M687" i="13"/>
  <c r="O687" i="13"/>
  <c r="P687" i="13"/>
  <c r="C688" i="13"/>
  <c r="D688" i="13"/>
  <c r="F688" i="13"/>
  <c r="G688" i="13"/>
  <c r="I688" i="13"/>
  <c r="J688" i="13"/>
  <c r="L688" i="13"/>
  <c r="M688" i="13"/>
  <c r="O688" i="13"/>
  <c r="P688" i="13"/>
  <c r="C689" i="13"/>
  <c r="D689" i="13"/>
  <c r="F689" i="13"/>
  <c r="G689" i="13"/>
  <c r="I689" i="13"/>
  <c r="J689" i="13"/>
  <c r="L689" i="13"/>
  <c r="M689" i="13"/>
  <c r="O689" i="13"/>
  <c r="P689" i="13"/>
  <c r="C690" i="13"/>
  <c r="D690" i="13"/>
  <c r="F690" i="13"/>
  <c r="G690" i="13"/>
  <c r="I690" i="13"/>
  <c r="J690" i="13"/>
  <c r="L690" i="13"/>
  <c r="M690" i="13"/>
  <c r="O690" i="13"/>
  <c r="P690" i="13"/>
  <c r="C691" i="13"/>
  <c r="D691" i="13"/>
  <c r="F691" i="13"/>
  <c r="G691" i="13"/>
  <c r="I691" i="13"/>
  <c r="J691" i="13"/>
  <c r="L691" i="13"/>
  <c r="M691" i="13"/>
  <c r="O691" i="13"/>
  <c r="P691" i="13"/>
  <c r="C692" i="13"/>
  <c r="D692" i="13"/>
  <c r="F692" i="13"/>
  <c r="G692" i="13"/>
  <c r="I692" i="13"/>
  <c r="J692" i="13"/>
  <c r="L692" i="13"/>
  <c r="M692" i="13"/>
  <c r="O692" i="13"/>
  <c r="P692" i="13"/>
  <c r="C693" i="13"/>
  <c r="D693" i="13"/>
  <c r="F693" i="13"/>
  <c r="G693" i="13"/>
  <c r="I693" i="13"/>
  <c r="J693" i="13"/>
  <c r="L693" i="13"/>
  <c r="M693" i="13"/>
  <c r="O693" i="13"/>
  <c r="P693" i="13"/>
  <c r="C694" i="13"/>
  <c r="D694" i="13"/>
  <c r="F694" i="13"/>
  <c r="G694" i="13"/>
  <c r="I694" i="13"/>
  <c r="J694" i="13"/>
  <c r="L694" i="13"/>
  <c r="M694" i="13"/>
  <c r="O694" i="13"/>
  <c r="P694" i="13"/>
  <c r="C695" i="13"/>
  <c r="D695" i="13"/>
  <c r="F695" i="13"/>
  <c r="G695" i="13"/>
  <c r="I695" i="13"/>
  <c r="J695" i="13"/>
  <c r="L695" i="13"/>
  <c r="M695" i="13"/>
  <c r="O695" i="13"/>
  <c r="P695" i="13"/>
  <c r="C696" i="13"/>
  <c r="D696" i="13"/>
  <c r="F696" i="13"/>
  <c r="G696" i="13"/>
  <c r="I696" i="13"/>
  <c r="J696" i="13"/>
  <c r="L696" i="13"/>
  <c r="M696" i="13"/>
  <c r="O696" i="13"/>
  <c r="P696" i="13"/>
  <c r="C697" i="13"/>
  <c r="D697" i="13"/>
  <c r="F697" i="13"/>
  <c r="G697" i="13"/>
  <c r="I697" i="13"/>
  <c r="J697" i="13"/>
  <c r="L697" i="13"/>
  <c r="M697" i="13"/>
  <c r="O697" i="13"/>
  <c r="P697" i="13"/>
  <c r="C698" i="13"/>
  <c r="D698" i="13"/>
  <c r="F698" i="13"/>
  <c r="G698" i="13"/>
  <c r="I698" i="13"/>
  <c r="J698" i="13"/>
  <c r="L698" i="13"/>
  <c r="M698" i="13"/>
  <c r="O698" i="13"/>
  <c r="P698" i="13"/>
  <c r="C699" i="13"/>
  <c r="D699" i="13"/>
  <c r="F699" i="13"/>
  <c r="G699" i="13"/>
  <c r="I699" i="13"/>
  <c r="J699" i="13"/>
  <c r="L699" i="13"/>
  <c r="M699" i="13"/>
  <c r="O699" i="13"/>
  <c r="P699" i="13"/>
  <c r="C700" i="13"/>
  <c r="D700" i="13"/>
  <c r="F700" i="13"/>
  <c r="G700" i="13"/>
  <c r="I700" i="13"/>
  <c r="J700" i="13"/>
  <c r="L700" i="13"/>
  <c r="M700" i="13"/>
  <c r="O700" i="13"/>
  <c r="P700" i="13"/>
  <c r="C701" i="13"/>
  <c r="D701" i="13"/>
  <c r="F701" i="13"/>
  <c r="G701" i="13"/>
  <c r="I701" i="13"/>
  <c r="J701" i="13"/>
  <c r="L701" i="13"/>
  <c r="M701" i="13"/>
  <c r="O701" i="13"/>
  <c r="P701" i="13"/>
  <c r="C702" i="13"/>
  <c r="D702" i="13"/>
  <c r="F702" i="13"/>
  <c r="G702" i="13"/>
  <c r="I702" i="13"/>
  <c r="J702" i="13"/>
  <c r="L702" i="13"/>
  <c r="M702" i="13"/>
  <c r="O702" i="13"/>
  <c r="P702" i="13"/>
  <c r="C703" i="13"/>
  <c r="D703" i="13"/>
  <c r="F703" i="13"/>
  <c r="G703" i="13"/>
  <c r="I703" i="13"/>
  <c r="J703" i="13"/>
  <c r="L703" i="13"/>
  <c r="M703" i="13"/>
  <c r="O703" i="13"/>
  <c r="P703" i="13"/>
  <c r="C704" i="13"/>
  <c r="D704" i="13"/>
  <c r="F704" i="13"/>
  <c r="G704" i="13"/>
  <c r="I704" i="13"/>
  <c r="J704" i="13"/>
  <c r="L704" i="13"/>
  <c r="M704" i="13"/>
  <c r="O704" i="13"/>
  <c r="P704" i="13"/>
  <c r="C705" i="13"/>
  <c r="D705" i="13"/>
  <c r="F705" i="13"/>
  <c r="G705" i="13"/>
  <c r="I705" i="13"/>
  <c r="J705" i="13"/>
  <c r="L705" i="13"/>
  <c r="M705" i="13"/>
  <c r="O705" i="13"/>
  <c r="P705" i="13"/>
  <c r="C706" i="13"/>
  <c r="D706" i="13"/>
  <c r="F706" i="13"/>
  <c r="G706" i="13"/>
  <c r="I706" i="13"/>
  <c r="J706" i="13"/>
  <c r="L706" i="13"/>
  <c r="M706" i="13"/>
  <c r="O706" i="13"/>
  <c r="P706" i="13"/>
  <c r="C707" i="13"/>
  <c r="D707" i="13"/>
  <c r="F707" i="13"/>
  <c r="G707" i="13"/>
  <c r="I707" i="13"/>
  <c r="J707" i="13"/>
  <c r="L707" i="13"/>
  <c r="M707" i="13"/>
  <c r="O707" i="13"/>
  <c r="P707" i="13"/>
  <c r="W680" i="6"/>
  <c r="X680" i="6"/>
  <c r="Y680" i="6"/>
  <c r="Z680" i="6"/>
  <c r="AA680" i="6"/>
  <c r="W681" i="6"/>
  <c r="X681" i="6"/>
  <c r="Y681" i="6"/>
  <c r="Z681" i="6"/>
  <c r="AA681" i="6"/>
  <c r="W682" i="6"/>
  <c r="X682" i="6"/>
  <c r="Y682" i="6"/>
  <c r="Z682" i="6"/>
  <c r="AA682" i="6"/>
  <c r="W683" i="6"/>
  <c r="X683" i="6"/>
  <c r="Y683" i="6"/>
  <c r="Z683" i="6"/>
  <c r="AA683" i="6"/>
  <c r="W684" i="6"/>
  <c r="X684" i="6"/>
  <c r="Y684" i="6"/>
  <c r="Z684" i="6"/>
  <c r="AA684" i="6"/>
  <c r="W685" i="6"/>
  <c r="X685" i="6"/>
  <c r="Y685" i="6"/>
  <c r="Z685" i="6"/>
  <c r="AA685" i="6"/>
  <c r="W686" i="6"/>
  <c r="X686" i="6"/>
  <c r="Y686" i="6"/>
  <c r="Z686" i="6"/>
  <c r="AA686" i="6"/>
  <c r="W687" i="6"/>
  <c r="X687" i="6"/>
  <c r="Y687" i="6"/>
  <c r="Z687" i="6"/>
  <c r="AA687" i="6"/>
  <c r="W688" i="6"/>
  <c r="X688" i="6"/>
  <c r="Y688" i="6"/>
  <c r="Z688" i="6"/>
  <c r="AA688" i="6"/>
  <c r="W689" i="6"/>
  <c r="X689" i="6"/>
  <c r="Y689" i="6"/>
  <c r="Z689" i="6"/>
  <c r="AA689" i="6"/>
  <c r="W690" i="6"/>
  <c r="X690" i="6"/>
  <c r="Y690" i="6"/>
  <c r="Z690" i="6"/>
  <c r="AA690" i="6"/>
  <c r="W691" i="6"/>
  <c r="X691" i="6"/>
  <c r="Y691" i="6"/>
  <c r="Z691" i="6"/>
  <c r="AA691" i="6"/>
  <c r="W692" i="6"/>
  <c r="X692" i="6"/>
  <c r="Y692" i="6"/>
  <c r="Z692" i="6"/>
  <c r="AA692" i="6"/>
  <c r="W693" i="6"/>
  <c r="X693" i="6"/>
  <c r="Y693" i="6"/>
  <c r="Z693" i="6"/>
  <c r="AA693" i="6"/>
  <c r="W694" i="6"/>
  <c r="X694" i="6"/>
  <c r="Y694" i="6"/>
  <c r="Z694" i="6"/>
  <c r="AA694" i="6"/>
  <c r="W695" i="6"/>
  <c r="X695" i="6"/>
  <c r="Y695" i="6"/>
  <c r="Z695" i="6"/>
  <c r="AA695" i="6"/>
  <c r="W696" i="6"/>
  <c r="X696" i="6"/>
  <c r="Y696" i="6"/>
  <c r="Z696" i="6"/>
  <c r="AA696" i="6"/>
  <c r="W697" i="6"/>
  <c r="X697" i="6"/>
  <c r="Y697" i="6"/>
  <c r="Z697" i="6"/>
  <c r="AA697" i="6"/>
  <c r="W698" i="6"/>
  <c r="X698" i="6"/>
  <c r="Y698" i="6"/>
  <c r="Z698" i="6"/>
  <c r="AA698" i="6"/>
  <c r="W699" i="6"/>
  <c r="X699" i="6"/>
  <c r="Y699" i="6"/>
  <c r="Z699" i="6"/>
  <c r="AA699" i="6"/>
  <c r="W700" i="6"/>
  <c r="X700" i="6"/>
  <c r="Y700" i="6"/>
  <c r="Z700" i="6"/>
  <c r="AA700" i="6"/>
  <c r="W701" i="6"/>
  <c r="X701" i="6"/>
  <c r="Y701" i="6"/>
  <c r="Z701" i="6"/>
  <c r="AA701" i="6"/>
  <c r="W702" i="6"/>
  <c r="X702" i="6"/>
  <c r="Y702" i="6"/>
  <c r="Z702" i="6"/>
  <c r="AA702" i="6"/>
  <c r="W703" i="6"/>
  <c r="X703" i="6"/>
  <c r="Y703" i="6"/>
  <c r="Z703" i="6"/>
  <c r="AA703" i="6"/>
  <c r="W704" i="6"/>
  <c r="X704" i="6"/>
  <c r="Y704" i="6"/>
  <c r="Z704" i="6"/>
  <c r="AA704" i="6"/>
  <c r="W705" i="6"/>
  <c r="X705" i="6"/>
  <c r="Y705" i="6"/>
  <c r="Z705" i="6"/>
  <c r="AA705" i="6"/>
  <c r="W706" i="6"/>
  <c r="X706" i="6"/>
  <c r="Y706" i="6"/>
  <c r="Z706" i="6"/>
  <c r="AA706" i="6"/>
  <c r="W707" i="6"/>
  <c r="X707" i="6"/>
  <c r="Y707" i="6"/>
  <c r="Z707" i="6"/>
  <c r="AA707" i="6"/>
  <c r="W680" i="5"/>
  <c r="X680" i="5"/>
  <c r="Y680" i="5"/>
  <c r="Z680" i="5"/>
  <c r="AA680" i="5"/>
  <c r="W681" i="5"/>
  <c r="X681" i="5"/>
  <c r="Y681" i="5"/>
  <c r="Z681" i="5"/>
  <c r="AA681" i="5"/>
  <c r="W682" i="5"/>
  <c r="X682" i="5"/>
  <c r="Y682" i="5"/>
  <c r="Z682" i="5"/>
  <c r="AA682" i="5"/>
  <c r="W683" i="5"/>
  <c r="X683" i="5"/>
  <c r="Y683" i="5"/>
  <c r="Z683" i="5"/>
  <c r="AA683" i="5"/>
  <c r="W684" i="5"/>
  <c r="X684" i="5"/>
  <c r="Y684" i="5"/>
  <c r="Z684" i="5"/>
  <c r="AA684" i="5"/>
  <c r="W685" i="5"/>
  <c r="X685" i="5"/>
  <c r="Y685" i="5"/>
  <c r="Z685" i="5"/>
  <c r="AA685" i="5"/>
  <c r="W686" i="5"/>
  <c r="X686" i="5"/>
  <c r="Y686" i="5"/>
  <c r="Z686" i="5"/>
  <c r="AA686" i="5"/>
  <c r="W687" i="5"/>
  <c r="X687" i="5"/>
  <c r="Y687" i="5"/>
  <c r="Z687" i="5"/>
  <c r="AA687" i="5"/>
  <c r="W688" i="5"/>
  <c r="X688" i="5"/>
  <c r="Y688" i="5"/>
  <c r="Z688" i="5"/>
  <c r="AA688" i="5"/>
  <c r="W689" i="5"/>
  <c r="X689" i="5"/>
  <c r="Y689" i="5"/>
  <c r="Z689" i="5"/>
  <c r="AA689" i="5"/>
  <c r="W690" i="5"/>
  <c r="X690" i="5"/>
  <c r="Y690" i="5"/>
  <c r="Z690" i="5"/>
  <c r="AA690" i="5"/>
  <c r="W691" i="5"/>
  <c r="X691" i="5"/>
  <c r="Y691" i="5"/>
  <c r="Z691" i="5"/>
  <c r="AA691" i="5"/>
  <c r="W692" i="5"/>
  <c r="X692" i="5"/>
  <c r="Y692" i="5"/>
  <c r="Z692" i="5"/>
  <c r="AA692" i="5"/>
  <c r="W693" i="5"/>
  <c r="X693" i="5"/>
  <c r="Y693" i="5"/>
  <c r="Z693" i="5"/>
  <c r="AA693" i="5"/>
  <c r="W694" i="5"/>
  <c r="X694" i="5"/>
  <c r="Y694" i="5"/>
  <c r="Z694" i="5"/>
  <c r="AA694" i="5"/>
  <c r="W695" i="5"/>
  <c r="X695" i="5"/>
  <c r="Y695" i="5"/>
  <c r="Z695" i="5"/>
  <c r="AA695" i="5"/>
  <c r="W696" i="5"/>
  <c r="X696" i="5"/>
  <c r="Y696" i="5"/>
  <c r="Z696" i="5"/>
  <c r="AA696" i="5"/>
  <c r="W697" i="5"/>
  <c r="X697" i="5"/>
  <c r="Y697" i="5"/>
  <c r="Z697" i="5"/>
  <c r="AA697" i="5"/>
  <c r="W698" i="5"/>
  <c r="X698" i="5"/>
  <c r="Y698" i="5"/>
  <c r="Z698" i="5"/>
  <c r="AA698" i="5"/>
  <c r="W699" i="5"/>
  <c r="X699" i="5"/>
  <c r="Y699" i="5"/>
  <c r="Z699" i="5"/>
  <c r="AA699" i="5"/>
  <c r="W700" i="5"/>
  <c r="X700" i="5"/>
  <c r="Y700" i="5"/>
  <c r="Z700" i="5"/>
  <c r="AA700" i="5"/>
  <c r="W701" i="5"/>
  <c r="X701" i="5"/>
  <c r="Y701" i="5"/>
  <c r="Z701" i="5"/>
  <c r="AA701" i="5"/>
  <c r="W702" i="5"/>
  <c r="X702" i="5"/>
  <c r="Y702" i="5"/>
  <c r="Z702" i="5"/>
  <c r="AA702" i="5"/>
  <c r="W703" i="5"/>
  <c r="X703" i="5"/>
  <c r="Y703" i="5"/>
  <c r="Z703" i="5"/>
  <c r="AA703" i="5"/>
  <c r="W704" i="5"/>
  <c r="X704" i="5"/>
  <c r="Y704" i="5"/>
  <c r="Z704" i="5"/>
  <c r="AA704" i="5"/>
  <c r="W705" i="5"/>
  <c r="X705" i="5"/>
  <c r="Y705" i="5"/>
  <c r="Z705" i="5"/>
  <c r="AA705" i="5"/>
  <c r="W706" i="5"/>
  <c r="X706" i="5"/>
  <c r="Y706" i="5"/>
  <c r="Z706" i="5"/>
  <c r="AA706" i="5"/>
  <c r="W707" i="5"/>
  <c r="X707" i="5"/>
  <c r="Y707" i="5"/>
  <c r="Z707" i="5"/>
  <c r="AA707" i="5"/>
  <c r="C669" i="13"/>
  <c r="D669" i="13"/>
  <c r="F669" i="13"/>
  <c r="G669" i="13"/>
  <c r="I669" i="13"/>
  <c r="J669" i="13"/>
  <c r="L669" i="13"/>
  <c r="M669" i="13"/>
  <c r="O669" i="13"/>
  <c r="P669" i="13"/>
  <c r="C670" i="13"/>
  <c r="D670" i="13"/>
  <c r="F670" i="13"/>
  <c r="G670" i="13"/>
  <c r="I670" i="13"/>
  <c r="J670" i="13"/>
  <c r="L670" i="13"/>
  <c r="M670" i="13"/>
  <c r="O670" i="13"/>
  <c r="P670" i="13"/>
  <c r="C671" i="13"/>
  <c r="D671" i="13"/>
  <c r="F671" i="13"/>
  <c r="G671" i="13"/>
  <c r="I671" i="13"/>
  <c r="J671" i="13"/>
  <c r="L671" i="13"/>
  <c r="M671" i="13"/>
  <c r="O671" i="13"/>
  <c r="P671" i="13"/>
  <c r="C672" i="13"/>
  <c r="D672" i="13"/>
  <c r="F672" i="13"/>
  <c r="G672" i="13"/>
  <c r="I672" i="13"/>
  <c r="J672" i="13"/>
  <c r="L672" i="13"/>
  <c r="M672" i="13"/>
  <c r="O672" i="13"/>
  <c r="P672" i="13"/>
  <c r="C673" i="13"/>
  <c r="D673" i="13"/>
  <c r="F673" i="13"/>
  <c r="G673" i="13"/>
  <c r="I673" i="13"/>
  <c r="J673" i="13"/>
  <c r="L673" i="13"/>
  <c r="M673" i="13"/>
  <c r="O673" i="13"/>
  <c r="P673" i="13"/>
  <c r="C674" i="13"/>
  <c r="D674" i="13"/>
  <c r="F674" i="13"/>
  <c r="G674" i="13"/>
  <c r="I674" i="13"/>
  <c r="J674" i="13"/>
  <c r="L674" i="13"/>
  <c r="M674" i="13"/>
  <c r="O674" i="13"/>
  <c r="P674" i="13"/>
  <c r="C675" i="13"/>
  <c r="D675" i="13"/>
  <c r="F675" i="13"/>
  <c r="G675" i="13"/>
  <c r="I675" i="13"/>
  <c r="J675" i="13"/>
  <c r="L675" i="13"/>
  <c r="M675" i="13"/>
  <c r="O675" i="13"/>
  <c r="P675" i="13"/>
  <c r="C676" i="13"/>
  <c r="D676" i="13"/>
  <c r="F676" i="13"/>
  <c r="G676" i="13"/>
  <c r="I676" i="13"/>
  <c r="J676" i="13"/>
  <c r="L676" i="13"/>
  <c r="M676" i="13"/>
  <c r="O676" i="13"/>
  <c r="P676" i="13"/>
  <c r="C677" i="13"/>
  <c r="D677" i="13"/>
  <c r="F677" i="13"/>
  <c r="G677" i="13"/>
  <c r="I677" i="13"/>
  <c r="J677" i="13"/>
  <c r="L677" i="13"/>
  <c r="M677" i="13"/>
  <c r="O677" i="13"/>
  <c r="P677" i="13"/>
  <c r="C678" i="13"/>
  <c r="D678" i="13"/>
  <c r="F678" i="13"/>
  <c r="G678" i="13"/>
  <c r="I678" i="13"/>
  <c r="J678" i="13"/>
  <c r="L678" i="13"/>
  <c r="M678" i="13"/>
  <c r="O678" i="13"/>
  <c r="P678" i="13"/>
  <c r="C679" i="13"/>
  <c r="D679" i="13"/>
  <c r="F679" i="13"/>
  <c r="G679" i="13"/>
  <c r="I679" i="13"/>
  <c r="J679" i="13"/>
  <c r="L679" i="13"/>
  <c r="M679" i="13"/>
  <c r="O679" i="13"/>
  <c r="P679" i="13"/>
  <c r="C669" i="12"/>
  <c r="D669" i="12"/>
  <c r="F669" i="12"/>
  <c r="G669" i="12"/>
  <c r="I669" i="12"/>
  <c r="J669" i="12"/>
  <c r="L669" i="12"/>
  <c r="M669" i="12"/>
  <c r="O669" i="12"/>
  <c r="P669" i="12"/>
  <c r="C670" i="12"/>
  <c r="D670" i="12"/>
  <c r="F670" i="12"/>
  <c r="G670" i="12"/>
  <c r="I670" i="12"/>
  <c r="J670" i="12"/>
  <c r="L670" i="12"/>
  <c r="M670" i="12"/>
  <c r="O670" i="12"/>
  <c r="P670" i="12"/>
  <c r="C671" i="12"/>
  <c r="D671" i="12"/>
  <c r="F671" i="12"/>
  <c r="G671" i="12"/>
  <c r="I671" i="12"/>
  <c r="J671" i="12"/>
  <c r="L671" i="12"/>
  <c r="M671" i="12"/>
  <c r="O671" i="12"/>
  <c r="P671" i="12"/>
  <c r="C672" i="12"/>
  <c r="D672" i="12"/>
  <c r="F672" i="12"/>
  <c r="G672" i="12"/>
  <c r="I672" i="12"/>
  <c r="J672" i="12"/>
  <c r="L672" i="12"/>
  <c r="M672" i="12"/>
  <c r="O672" i="12"/>
  <c r="P672" i="12"/>
  <c r="C673" i="12"/>
  <c r="D673" i="12"/>
  <c r="F673" i="12"/>
  <c r="G673" i="12"/>
  <c r="I673" i="12"/>
  <c r="J673" i="12"/>
  <c r="L673" i="12"/>
  <c r="M673" i="12"/>
  <c r="O673" i="12"/>
  <c r="P673" i="12"/>
  <c r="C674" i="12"/>
  <c r="D674" i="12"/>
  <c r="F674" i="12"/>
  <c r="G674" i="12"/>
  <c r="I674" i="12"/>
  <c r="J674" i="12"/>
  <c r="L674" i="12"/>
  <c r="M674" i="12"/>
  <c r="O674" i="12"/>
  <c r="P674" i="12"/>
  <c r="C675" i="12"/>
  <c r="D675" i="12"/>
  <c r="F675" i="12"/>
  <c r="G675" i="12"/>
  <c r="I675" i="12"/>
  <c r="J675" i="12"/>
  <c r="L675" i="12"/>
  <c r="M675" i="12"/>
  <c r="O675" i="12"/>
  <c r="P675" i="12"/>
  <c r="C676" i="12"/>
  <c r="D676" i="12"/>
  <c r="F676" i="12"/>
  <c r="G676" i="12"/>
  <c r="I676" i="12"/>
  <c r="J676" i="12"/>
  <c r="L676" i="12"/>
  <c r="M676" i="12"/>
  <c r="O676" i="12"/>
  <c r="P676" i="12"/>
  <c r="C677" i="12"/>
  <c r="D677" i="12"/>
  <c r="F677" i="12"/>
  <c r="G677" i="12"/>
  <c r="I677" i="12"/>
  <c r="J677" i="12"/>
  <c r="L677" i="12"/>
  <c r="M677" i="12"/>
  <c r="O677" i="12"/>
  <c r="P677" i="12"/>
  <c r="C678" i="12"/>
  <c r="D678" i="12"/>
  <c r="F678" i="12"/>
  <c r="G678" i="12"/>
  <c r="I678" i="12"/>
  <c r="J678" i="12"/>
  <c r="L678" i="12"/>
  <c r="M678" i="12"/>
  <c r="O678" i="12"/>
  <c r="P678" i="12"/>
  <c r="C679" i="12"/>
  <c r="D679" i="12"/>
  <c r="F679" i="12"/>
  <c r="G679" i="12"/>
  <c r="I679" i="12"/>
  <c r="J679" i="12"/>
  <c r="L679" i="12"/>
  <c r="M679" i="12"/>
  <c r="O679" i="12"/>
  <c r="P679" i="12"/>
  <c r="C669" i="11"/>
  <c r="D669" i="11"/>
  <c r="F669" i="11"/>
  <c r="G669" i="11"/>
  <c r="I669" i="11"/>
  <c r="J669" i="11"/>
  <c r="L669" i="11"/>
  <c r="M669" i="11"/>
  <c r="O669" i="11"/>
  <c r="P669" i="11"/>
  <c r="C670" i="11"/>
  <c r="D670" i="11"/>
  <c r="F670" i="11"/>
  <c r="G670" i="11"/>
  <c r="I670" i="11"/>
  <c r="J670" i="11"/>
  <c r="L670" i="11"/>
  <c r="M670" i="11"/>
  <c r="O670" i="11"/>
  <c r="P670" i="11"/>
  <c r="C671" i="11"/>
  <c r="D671" i="11"/>
  <c r="F671" i="11"/>
  <c r="G671" i="11"/>
  <c r="I671" i="11"/>
  <c r="J671" i="11"/>
  <c r="L671" i="11"/>
  <c r="M671" i="11"/>
  <c r="O671" i="11"/>
  <c r="P671" i="11"/>
  <c r="C672" i="11"/>
  <c r="D672" i="11"/>
  <c r="F672" i="11"/>
  <c r="G672" i="11"/>
  <c r="I672" i="11"/>
  <c r="J672" i="11"/>
  <c r="L672" i="11"/>
  <c r="M672" i="11"/>
  <c r="O672" i="11"/>
  <c r="P672" i="11"/>
  <c r="C673" i="11"/>
  <c r="D673" i="11"/>
  <c r="F673" i="11"/>
  <c r="G673" i="11"/>
  <c r="I673" i="11"/>
  <c r="J673" i="11"/>
  <c r="L673" i="11"/>
  <c r="M673" i="11"/>
  <c r="O673" i="11"/>
  <c r="P673" i="11"/>
  <c r="C674" i="11"/>
  <c r="D674" i="11"/>
  <c r="F674" i="11"/>
  <c r="G674" i="11"/>
  <c r="I674" i="11"/>
  <c r="J674" i="11"/>
  <c r="L674" i="11"/>
  <c r="M674" i="11"/>
  <c r="O674" i="11"/>
  <c r="P674" i="11"/>
  <c r="C675" i="11"/>
  <c r="D675" i="11"/>
  <c r="F675" i="11"/>
  <c r="G675" i="11"/>
  <c r="I675" i="11"/>
  <c r="J675" i="11"/>
  <c r="L675" i="11"/>
  <c r="M675" i="11"/>
  <c r="O675" i="11"/>
  <c r="P675" i="11"/>
  <c r="C676" i="11"/>
  <c r="D676" i="11"/>
  <c r="F676" i="11"/>
  <c r="G676" i="11"/>
  <c r="I676" i="11"/>
  <c r="J676" i="11"/>
  <c r="L676" i="11"/>
  <c r="M676" i="11"/>
  <c r="O676" i="11"/>
  <c r="P676" i="11"/>
  <c r="C677" i="11"/>
  <c r="D677" i="11"/>
  <c r="F677" i="11"/>
  <c r="G677" i="11"/>
  <c r="I677" i="11"/>
  <c r="J677" i="11"/>
  <c r="L677" i="11"/>
  <c r="M677" i="11"/>
  <c r="O677" i="11"/>
  <c r="P677" i="11"/>
  <c r="C678" i="11"/>
  <c r="D678" i="11"/>
  <c r="F678" i="11"/>
  <c r="G678" i="11"/>
  <c r="I678" i="11"/>
  <c r="J678" i="11"/>
  <c r="L678" i="11"/>
  <c r="M678" i="11"/>
  <c r="O678" i="11"/>
  <c r="P678" i="11"/>
  <c r="C679" i="11"/>
  <c r="D679" i="11"/>
  <c r="F679" i="11"/>
  <c r="G679" i="11"/>
  <c r="I679" i="11"/>
  <c r="J679" i="11"/>
  <c r="L679" i="11"/>
  <c r="M679" i="11"/>
  <c r="O679" i="11"/>
  <c r="P679" i="11"/>
  <c r="C669" i="7"/>
  <c r="D669" i="7"/>
  <c r="F669" i="7"/>
  <c r="G669" i="7"/>
  <c r="I669" i="7"/>
  <c r="J669" i="7"/>
  <c r="L669" i="7"/>
  <c r="M669" i="7"/>
  <c r="O669" i="7"/>
  <c r="P669" i="7"/>
  <c r="C670" i="7"/>
  <c r="D670" i="7"/>
  <c r="F670" i="7"/>
  <c r="G670" i="7"/>
  <c r="I670" i="7"/>
  <c r="J670" i="7"/>
  <c r="L670" i="7"/>
  <c r="M670" i="7"/>
  <c r="O670" i="7"/>
  <c r="P670" i="7"/>
  <c r="C671" i="7"/>
  <c r="D671" i="7"/>
  <c r="F671" i="7"/>
  <c r="G671" i="7"/>
  <c r="I671" i="7"/>
  <c r="J671" i="7"/>
  <c r="L671" i="7"/>
  <c r="M671" i="7"/>
  <c r="O671" i="7"/>
  <c r="P671" i="7"/>
  <c r="C672" i="7"/>
  <c r="D672" i="7"/>
  <c r="F672" i="7"/>
  <c r="G672" i="7"/>
  <c r="I672" i="7"/>
  <c r="J672" i="7"/>
  <c r="L672" i="7"/>
  <c r="M672" i="7"/>
  <c r="O672" i="7"/>
  <c r="P672" i="7"/>
  <c r="C673" i="7"/>
  <c r="D673" i="7"/>
  <c r="F673" i="7"/>
  <c r="G673" i="7"/>
  <c r="I673" i="7"/>
  <c r="J673" i="7"/>
  <c r="L673" i="7"/>
  <c r="M673" i="7"/>
  <c r="O673" i="7"/>
  <c r="P673" i="7"/>
  <c r="C674" i="7"/>
  <c r="D674" i="7"/>
  <c r="F674" i="7"/>
  <c r="G674" i="7"/>
  <c r="I674" i="7"/>
  <c r="J674" i="7"/>
  <c r="L674" i="7"/>
  <c r="M674" i="7"/>
  <c r="O674" i="7"/>
  <c r="P674" i="7"/>
  <c r="C675" i="7"/>
  <c r="D675" i="7"/>
  <c r="F675" i="7"/>
  <c r="G675" i="7"/>
  <c r="I675" i="7"/>
  <c r="J675" i="7"/>
  <c r="L675" i="7"/>
  <c r="M675" i="7"/>
  <c r="O675" i="7"/>
  <c r="P675" i="7"/>
  <c r="C676" i="7"/>
  <c r="D676" i="7"/>
  <c r="F676" i="7"/>
  <c r="G676" i="7"/>
  <c r="I676" i="7"/>
  <c r="J676" i="7"/>
  <c r="L676" i="7"/>
  <c r="M676" i="7"/>
  <c r="O676" i="7"/>
  <c r="P676" i="7"/>
  <c r="C677" i="7"/>
  <c r="D677" i="7"/>
  <c r="F677" i="7"/>
  <c r="G677" i="7"/>
  <c r="I677" i="7"/>
  <c r="J677" i="7"/>
  <c r="L677" i="7"/>
  <c r="M677" i="7"/>
  <c r="O677" i="7"/>
  <c r="P677" i="7"/>
  <c r="C678" i="7"/>
  <c r="D678" i="7"/>
  <c r="F678" i="7"/>
  <c r="G678" i="7"/>
  <c r="I678" i="7"/>
  <c r="J678" i="7"/>
  <c r="L678" i="7"/>
  <c r="M678" i="7"/>
  <c r="O678" i="7"/>
  <c r="P678" i="7"/>
  <c r="C679" i="7"/>
  <c r="D679" i="7"/>
  <c r="F679" i="7"/>
  <c r="G679" i="7"/>
  <c r="I679" i="7"/>
  <c r="J679" i="7"/>
  <c r="L679" i="7"/>
  <c r="M679" i="7"/>
  <c r="O679" i="7"/>
  <c r="P679" i="7"/>
  <c r="W669" i="6"/>
  <c r="X669" i="6"/>
  <c r="Y669" i="6"/>
  <c r="Z669" i="6"/>
  <c r="AA669" i="6"/>
  <c r="W670" i="6"/>
  <c r="X670" i="6"/>
  <c r="Y670" i="6"/>
  <c r="Z670" i="6"/>
  <c r="AA670" i="6"/>
  <c r="W671" i="6"/>
  <c r="X671" i="6"/>
  <c r="Y671" i="6"/>
  <c r="Z671" i="6"/>
  <c r="AA671" i="6"/>
  <c r="W672" i="6"/>
  <c r="X672" i="6"/>
  <c r="Y672" i="6"/>
  <c r="Z672" i="6"/>
  <c r="AA672" i="6"/>
  <c r="W673" i="6"/>
  <c r="X673" i="6"/>
  <c r="Y673" i="6"/>
  <c r="Z673" i="6"/>
  <c r="AA673" i="6"/>
  <c r="W674" i="6"/>
  <c r="X674" i="6"/>
  <c r="Y674" i="6"/>
  <c r="Z674" i="6"/>
  <c r="AA674" i="6"/>
  <c r="W675" i="6"/>
  <c r="X675" i="6"/>
  <c r="Y675" i="6"/>
  <c r="Z675" i="6"/>
  <c r="AA675" i="6"/>
  <c r="W676" i="6"/>
  <c r="X676" i="6"/>
  <c r="Y676" i="6"/>
  <c r="Z676" i="6"/>
  <c r="AA676" i="6"/>
  <c r="W677" i="6"/>
  <c r="X677" i="6"/>
  <c r="Y677" i="6"/>
  <c r="Z677" i="6"/>
  <c r="AA677" i="6"/>
  <c r="W678" i="6"/>
  <c r="X678" i="6"/>
  <c r="Y678" i="6"/>
  <c r="Z678" i="6"/>
  <c r="AA678" i="6"/>
  <c r="W679" i="6"/>
  <c r="X679" i="6"/>
  <c r="Y679" i="6"/>
  <c r="Z679" i="6"/>
  <c r="AA679" i="6"/>
  <c r="W669" i="5"/>
  <c r="X669" i="5"/>
  <c r="Y669" i="5"/>
  <c r="Z669" i="5"/>
  <c r="AA669" i="5"/>
  <c r="W670" i="5"/>
  <c r="X670" i="5"/>
  <c r="Y670" i="5"/>
  <c r="Z670" i="5"/>
  <c r="AA670" i="5"/>
  <c r="W671" i="5"/>
  <c r="X671" i="5"/>
  <c r="Y671" i="5"/>
  <c r="Z671" i="5"/>
  <c r="AA671" i="5"/>
  <c r="W672" i="5"/>
  <c r="X672" i="5"/>
  <c r="Y672" i="5"/>
  <c r="Z672" i="5"/>
  <c r="AA672" i="5"/>
  <c r="W673" i="5"/>
  <c r="X673" i="5"/>
  <c r="Y673" i="5"/>
  <c r="Z673" i="5"/>
  <c r="AA673" i="5"/>
  <c r="W674" i="5"/>
  <c r="X674" i="5"/>
  <c r="Y674" i="5"/>
  <c r="Z674" i="5"/>
  <c r="AA674" i="5"/>
  <c r="W675" i="5"/>
  <c r="X675" i="5"/>
  <c r="Y675" i="5"/>
  <c r="Z675" i="5"/>
  <c r="AA675" i="5"/>
  <c r="W676" i="5"/>
  <c r="X676" i="5"/>
  <c r="Y676" i="5"/>
  <c r="Z676" i="5"/>
  <c r="AA676" i="5"/>
  <c r="W677" i="5"/>
  <c r="X677" i="5"/>
  <c r="Y677" i="5"/>
  <c r="Z677" i="5"/>
  <c r="AA677" i="5"/>
  <c r="W678" i="5"/>
  <c r="X678" i="5"/>
  <c r="Y678" i="5"/>
  <c r="Z678" i="5"/>
  <c r="AA678" i="5"/>
  <c r="W679" i="5"/>
  <c r="X679" i="5"/>
  <c r="Y679" i="5"/>
  <c r="Z679" i="5"/>
  <c r="AA679" i="5"/>
  <c r="C457" i="11"/>
  <c r="D457" i="11"/>
  <c r="F457" i="11"/>
  <c r="G457" i="11"/>
  <c r="I457" i="11"/>
  <c r="J457" i="11"/>
  <c r="L457" i="11"/>
  <c r="M457" i="11"/>
  <c r="O457" i="11"/>
  <c r="P457" i="11"/>
  <c r="C458" i="11"/>
  <c r="D458" i="11"/>
  <c r="F458" i="11"/>
  <c r="G458" i="11"/>
  <c r="I458" i="11"/>
  <c r="J458" i="11"/>
  <c r="L458" i="11"/>
  <c r="M458" i="11"/>
  <c r="O458" i="11"/>
  <c r="P458" i="11"/>
  <c r="C459" i="11"/>
  <c r="D459" i="11"/>
  <c r="F459" i="11"/>
  <c r="G459" i="11"/>
  <c r="I459" i="11"/>
  <c r="J459" i="11"/>
  <c r="L459" i="11"/>
  <c r="M459" i="11"/>
  <c r="O459" i="11"/>
  <c r="P459" i="11"/>
  <c r="C460" i="11"/>
  <c r="D460" i="11"/>
  <c r="F460" i="11"/>
  <c r="G460" i="11"/>
  <c r="I460" i="11"/>
  <c r="J460" i="11"/>
  <c r="L460" i="11"/>
  <c r="M460" i="11"/>
  <c r="O460" i="11"/>
  <c r="P460" i="11"/>
  <c r="C461" i="11"/>
  <c r="D461" i="11"/>
  <c r="F461" i="11"/>
  <c r="G461" i="11"/>
  <c r="I461" i="11"/>
  <c r="J461" i="11"/>
  <c r="L461" i="11"/>
  <c r="M461" i="11"/>
  <c r="O461" i="11"/>
  <c r="P461" i="11"/>
  <c r="C462" i="11"/>
  <c r="D462" i="11"/>
  <c r="F462" i="11"/>
  <c r="G462" i="11"/>
  <c r="I462" i="11"/>
  <c r="J462" i="11"/>
  <c r="L462" i="11"/>
  <c r="M462" i="11"/>
  <c r="O462" i="11"/>
  <c r="P462" i="11"/>
  <c r="C463" i="11"/>
  <c r="D463" i="11"/>
  <c r="F463" i="11"/>
  <c r="G463" i="11"/>
  <c r="I463" i="11"/>
  <c r="J463" i="11"/>
  <c r="L463" i="11"/>
  <c r="M463" i="11"/>
  <c r="O463" i="11"/>
  <c r="P463" i="11"/>
  <c r="C464" i="11"/>
  <c r="D464" i="11"/>
  <c r="F464" i="11"/>
  <c r="G464" i="11"/>
  <c r="I464" i="11"/>
  <c r="J464" i="11"/>
  <c r="L464" i="11"/>
  <c r="M464" i="11"/>
  <c r="O464" i="11"/>
  <c r="P464" i="11"/>
  <c r="C465" i="11"/>
  <c r="D465" i="11"/>
  <c r="F465" i="11"/>
  <c r="G465" i="11"/>
  <c r="I465" i="11"/>
  <c r="J465" i="11"/>
  <c r="L465" i="11"/>
  <c r="M465" i="11"/>
  <c r="O465" i="11"/>
  <c r="P465" i="11"/>
  <c r="C466" i="11"/>
  <c r="D466" i="11"/>
  <c r="F466" i="11"/>
  <c r="G466" i="11"/>
  <c r="I466" i="11"/>
  <c r="J466" i="11"/>
  <c r="L466" i="11"/>
  <c r="M466" i="11"/>
  <c r="O466" i="11"/>
  <c r="P466" i="11"/>
  <c r="C467" i="11"/>
  <c r="D467" i="11"/>
  <c r="F467" i="11"/>
  <c r="G467" i="11"/>
  <c r="I467" i="11"/>
  <c r="J467" i="11"/>
  <c r="L467" i="11"/>
  <c r="M467" i="11"/>
  <c r="O467" i="11"/>
  <c r="P467" i="11"/>
  <c r="C468" i="11"/>
  <c r="D468" i="11"/>
  <c r="F468" i="11"/>
  <c r="G468" i="11"/>
  <c r="I468" i="11"/>
  <c r="J468" i="11"/>
  <c r="L468" i="11"/>
  <c r="M468" i="11"/>
  <c r="O468" i="11"/>
  <c r="P468" i="11"/>
  <c r="C469" i="11"/>
  <c r="D469" i="11"/>
  <c r="F469" i="11"/>
  <c r="G469" i="11"/>
  <c r="I469" i="11"/>
  <c r="J469" i="11"/>
  <c r="L469" i="11"/>
  <c r="M469" i="11"/>
  <c r="O469" i="11"/>
  <c r="P469" i="11"/>
  <c r="C470" i="11"/>
  <c r="D470" i="11"/>
  <c r="F470" i="11"/>
  <c r="G470" i="11"/>
  <c r="I470" i="11"/>
  <c r="J470" i="11"/>
  <c r="L470" i="11"/>
  <c r="M470" i="11"/>
  <c r="O470" i="11"/>
  <c r="P470" i="11"/>
  <c r="C471" i="11"/>
  <c r="D471" i="11"/>
  <c r="F471" i="11"/>
  <c r="G471" i="11"/>
  <c r="I471" i="11"/>
  <c r="J471" i="11"/>
  <c r="L471" i="11"/>
  <c r="M471" i="11"/>
  <c r="O471" i="11"/>
  <c r="P471" i="11"/>
  <c r="C472" i="11"/>
  <c r="D472" i="11"/>
  <c r="F472" i="11"/>
  <c r="G472" i="11"/>
  <c r="I472" i="11"/>
  <c r="J472" i="11"/>
  <c r="L472" i="11"/>
  <c r="M472" i="11"/>
  <c r="O472" i="11"/>
  <c r="P472" i="11"/>
  <c r="C473" i="11"/>
  <c r="D473" i="11"/>
  <c r="F473" i="11"/>
  <c r="G473" i="11"/>
  <c r="I473" i="11"/>
  <c r="J473" i="11"/>
  <c r="L473" i="11"/>
  <c r="M473" i="11"/>
  <c r="O473" i="11"/>
  <c r="P473" i="11"/>
  <c r="C474" i="11"/>
  <c r="D474" i="11"/>
  <c r="F474" i="11"/>
  <c r="G474" i="11"/>
  <c r="I474" i="11"/>
  <c r="J474" i="11"/>
  <c r="L474" i="11"/>
  <c r="M474" i="11"/>
  <c r="O474" i="11"/>
  <c r="P474" i="11"/>
  <c r="C475" i="11"/>
  <c r="D475" i="11"/>
  <c r="F475" i="11"/>
  <c r="G475" i="11"/>
  <c r="I475" i="11"/>
  <c r="J475" i="11"/>
  <c r="L475" i="11"/>
  <c r="M475" i="11"/>
  <c r="O475" i="11"/>
  <c r="P475" i="11"/>
  <c r="C476" i="11"/>
  <c r="D476" i="11"/>
  <c r="F476" i="11"/>
  <c r="G476" i="11"/>
  <c r="I476" i="11"/>
  <c r="J476" i="11"/>
  <c r="L476" i="11"/>
  <c r="M476" i="11"/>
  <c r="O476" i="11"/>
  <c r="P476" i="11"/>
  <c r="C477" i="11"/>
  <c r="D477" i="11"/>
  <c r="F477" i="11"/>
  <c r="G477" i="11"/>
  <c r="I477" i="11"/>
  <c r="J477" i="11"/>
  <c r="L477" i="11"/>
  <c r="M477" i="11"/>
  <c r="O477" i="11"/>
  <c r="P477" i="11"/>
  <c r="C478" i="11"/>
  <c r="D478" i="11"/>
  <c r="F478" i="11"/>
  <c r="G478" i="11"/>
  <c r="I478" i="11"/>
  <c r="J478" i="11"/>
  <c r="L478" i="11"/>
  <c r="M478" i="11"/>
  <c r="O478" i="11"/>
  <c r="P478" i="11"/>
  <c r="C479" i="11"/>
  <c r="D479" i="11"/>
  <c r="F479" i="11"/>
  <c r="G479" i="11"/>
  <c r="I479" i="11"/>
  <c r="J479" i="11"/>
  <c r="L479" i="11"/>
  <c r="M479" i="11"/>
  <c r="O479" i="11"/>
  <c r="P479" i="11"/>
  <c r="C480" i="11"/>
  <c r="D480" i="11"/>
  <c r="F480" i="11"/>
  <c r="G480" i="11"/>
  <c r="I480" i="11"/>
  <c r="J480" i="11"/>
  <c r="L480" i="11"/>
  <c r="M480" i="11"/>
  <c r="O480" i="11"/>
  <c r="P480" i="11"/>
  <c r="C481" i="11"/>
  <c r="D481" i="11"/>
  <c r="F481" i="11"/>
  <c r="G481" i="11"/>
  <c r="I481" i="11"/>
  <c r="J481" i="11"/>
  <c r="L481" i="11"/>
  <c r="M481" i="11"/>
  <c r="O481" i="11"/>
  <c r="P481" i="11"/>
  <c r="C482" i="11"/>
  <c r="D482" i="11"/>
  <c r="F482" i="11"/>
  <c r="G482" i="11"/>
  <c r="I482" i="11"/>
  <c r="J482" i="11"/>
  <c r="L482" i="11"/>
  <c r="M482" i="11"/>
  <c r="O482" i="11"/>
  <c r="P482" i="11"/>
  <c r="C483" i="11"/>
  <c r="D483" i="11"/>
  <c r="F483" i="11"/>
  <c r="G483" i="11"/>
  <c r="I483" i="11"/>
  <c r="J483" i="11"/>
  <c r="L483" i="11"/>
  <c r="M483" i="11"/>
  <c r="O483" i="11"/>
  <c r="P483" i="11"/>
  <c r="C484" i="11"/>
  <c r="D484" i="11"/>
  <c r="F484" i="11"/>
  <c r="G484" i="11"/>
  <c r="I484" i="11"/>
  <c r="J484" i="11"/>
  <c r="L484" i="11"/>
  <c r="M484" i="11"/>
  <c r="O484" i="11"/>
  <c r="P484" i="11"/>
  <c r="C485" i="11"/>
  <c r="D485" i="11"/>
  <c r="F485" i="11"/>
  <c r="G485" i="11"/>
  <c r="I485" i="11"/>
  <c r="J485" i="11"/>
  <c r="L485" i="11"/>
  <c r="M485" i="11"/>
  <c r="O485" i="11"/>
  <c r="P485" i="11"/>
  <c r="C486" i="11"/>
  <c r="D486" i="11"/>
  <c r="F486" i="11"/>
  <c r="G486" i="11"/>
  <c r="I486" i="11"/>
  <c r="J486" i="11"/>
  <c r="L486" i="11"/>
  <c r="M486" i="11"/>
  <c r="O486" i="11"/>
  <c r="P486" i="11"/>
  <c r="C487" i="11"/>
  <c r="D487" i="11"/>
  <c r="F487" i="11"/>
  <c r="G487" i="11"/>
  <c r="I487" i="11"/>
  <c r="J487" i="11"/>
  <c r="L487" i="11"/>
  <c r="M487" i="11"/>
  <c r="O487" i="11"/>
  <c r="P487" i="11"/>
  <c r="C488" i="11"/>
  <c r="D488" i="11"/>
  <c r="F488" i="11"/>
  <c r="G488" i="11"/>
  <c r="I488" i="11"/>
  <c r="J488" i="11"/>
  <c r="L488" i="11"/>
  <c r="M488" i="11"/>
  <c r="O488" i="11"/>
  <c r="P488" i="11"/>
  <c r="C489" i="11"/>
  <c r="D489" i="11"/>
  <c r="F489" i="11"/>
  <c r="G489" i="11"/>
  <c r="I489" i="11"/>
  <c r="J489" i="11"/>
  <c r="L489" i="11"/>
  <c r="M489" i="11"/>
  <c r="O489" i="11"/>
  <c r="P489" i="11"/>
  <c r="C490" i="11"/>
  <c r="D490" i="11"/>
  <c r="F490" i="11"/>
  <c r="G490" i="11"/>
  <c r="I490" i="11"/>
  <c r="J490" i="11"/>
  <c r="L490" i="11"/>
  <c r="M490" i="11"/>
  <c r="O490" i="11"/>
  <c r="P490" i="11"/>
  <c r="C491" i="11"/>
  <c r="D491" i="11"/>
  <c r="F491" i="11"/>
  <c r="G491" i="11"/>
  <c r="I491" i="11"/>
  <c r="J491" i="11"/>
  <c r="L491" i="11"/>
  <c r="M491" i="11"/>
  <c r="O491" i="11"/>
  <c r="P491" i="11"/>
  <c r="C492" i="11"/>
  <c r="D492" i="11"/>
  <c r="F492" i="11"/>
  <c r="G492" i="11"/>
  <c r="I492" i="11"/>
  <c r="J492" i="11"/>
  <c r="L492" i="11"/>
  <c r="M492" i="11"/>
  <c r="O492" i="11"/>
  <c r="P492" i="11"/>
  <c r="C493" i="11"/>
  <c r="D493" i="11"/>
  <c r="F493" i="11"/>
  <c r="G493" i="11"/>
  <c r="I493" i="11"/>
  <c r="J493" i="11"/>
  <c r="L493" i="11"/>
  <c r="M493" i="11"/>
  <c r="O493" i="11"/>
  <c r="P493" i="11"/>
  <c r="C494" i="11"/>
  <c r="D494" i="11"/>
  <c r="F494" i="11"/>
  <c r="G494" i="11"/>
  <c r="I494" i="11"/>
  <c r="J494" i="11"/>
  <c r="L494" i="11"/>
  <c r="M494" i="11"/>
  <c r="O494" i="11"/>
  <c r="P494" i="11"/>
  <c r="C495" i="11"/>
  <c r="D495" i="11"/>
  <c r="F495" i="11"/>
  <c r="G495" i="11"/>
  <c r="I495" i="11"/>
  <c r="J495" i="11"/>
  <c r="L495" i="11"/>
  <c r="M495" i="11"/>
  <c r="O495" i="11"/>
  <c r="P495" i="11"/>
  <c r="C496" i="11"/>
  <c r="D496" i="11"/>
  <c r="F496" i="11"/>
  <c r="G496" i="11"/>
  <c r="I496" i="11"/>
  <c r="J496" i="11"/>
  <c r="L496" i="11"/>
  <c r="M496" i="11"/>
  <c r="O496" i="11"/>
  <c r="P496" i="11"/>
  <c r="C497" i="11"/>
  <c r="D497" i="11"/>
  <c r="F497" i="11"/>
  <c r="G497" i="11"/>
  <c r="I497" i="11"/>
  <c r="J497" i="11"/>
  <c r="L497" i="11"/>
  <c r="M497" i="11"/>
  <c r="O497" i="11"/>
  <c r="P497" i="11"/>
  <c r="C498" i="11"/>
  <c r="D498" i="11"/>
  <c r="F498" i="11"/>
  <c r="G498" i="11"/>
  <c r="I498" i="11"/>
  <c r="J498" i="11"/>
  <c r="L498" i="11"/>
  <c r="M498" i="11"/>
  <c r="O498" i="11"/>
  <c r="P498" i="11"/>
  <c r="C499" i="11"/>
  <c r="D499" i="11"/>
  <c r="F499" i="11"/>
  <c r="G499" i="11"/>
  <c r="I499" i="11"/>
  <c r="J499" i="11"/>
  <c r="L499" i="11"/>
  <c r="M499" i="11"/>
  <c r="O499" i="11"/>
  <c r="P499" i="11"/>
  <c r="C500" i="11"/>
  <c r="D500" i="11"/>
  <c r="F500" i="11"/>
  <c r="G500" i="11"/>
  <c r="I500" i="11"/>
  <c r="J500" i="11"/>
  <c r="L500" i="11"/>
  <c r="M500" i="11"/>
  <c r="O500" i="11"/>
  <c r="P500" i="11"/>
  <c r="C501" i="11"/>
  <c r="D501" i="11"/>
  <c r="F501" i="11"/>
  <c r="G501" i="11"/>
  <c r="I501" i="11"/>
  <c r="J501" i="11"/>
  <c r="L501" i="11"/>
  <c r="M501" i="11"/>
  <c r="O501" i="11"/>
  <c r="P501" i="11"/>
  <c r="C502" i="11"/>
  <c r="D502" i="11"/>
  <c r="F502" i="11"/>
  <c r="G502" i="11"/>
  <c r="I502" i="11"/>
  <c r="J502" i="11"/>
  <c r="L502" i="11"/>
  <c r="M502" i="11"/>
  <c r="O502" i="11"/>
  <c r="P502" i="11"/>
  <c r="C503" i="11"/>
  <c r="D503" i="11"/>
  <c r="F503" i="11"/>
  <c r="G503" i="11"/>
  <c r="I503" i="11"/>
  <c r="J503" i="11"/>
  <c r="L503" i="11"/>
  <c r="M503" i="11"/>
  <c r="O503" i="11"/>
  <c r="P503" i="11"/>
  <c r="C504" i="11"/>
  <c r="D504" i="11"/>
  <c r="F504" i="11"/>
  <c r="G504" i="11"/>
  <c r="I504" i="11"/>
  <c r="J504" i="11"/>
  <c r="L504" i="11"/>
  <c r="M504" i="11"/>
  <c r="O504" i="11"/>
  <c r="P504" i="11"/>
  <c r="C505" i="11"/>
  <c r="D505" i="11"/>
  <c r="F505" i="11"/>
  <c r="G505" i="11"/>
  <c r="I505" i="11"/>
  <c r="J505" i="11"/>
  <c r="L505" i="11"/>
  <c r="M505" i="11"/>
  <c r="O505" i="11"/>
  <c r="P505" i="11"/>
  <c r="C506" i="11"/>
  <c r="D506" i="11"/>
  <c r="F506" i="11"/>
  <c r="G506" i="11"/>
  <c r="I506" i="11"/>
  <c r="J506" i="11"/>
  <c r="L506" i="11"/>
  <c r="M506" i="11"/>
  <c r="O506" i="11"/>
  <c r="P506" i="11"/>
  <c r="C507" i="11"/>
  <c r="D507" i="11"/>
  <c r="F507" i="11"/>
  <c r="G507" i="11"/>
  <c r="I507" i="11"/>
  <c r="J507" i="11"/>
  <c r="L507" i="11"/>
  <c r="M507" i="11"/>
  <c r="O507" i="11"/>
  <c r="P507" i="11"/>
  <c r="C508" i="11"/>
  <c r="D508" i="11"/>
  <c r="F508" i="11"/>
  <c r="G508" i="11"/>
  <c r="I508" i="11"/>
  <c r="J508" i="11"/>
  <c r="L508" i="11"/>
  <c r="M508" i="11"/>
  <c r="O508" i="11"/>
  <c r="P508" i="11"/>
  <c r="C509" i="11"/>
  <c r="D509" i="11"/>
  <c r="F509" i="11"/>
  <c r="G509" i="11"/>
  <c r="I509" i="11"/>
  <c r="J509" i="11"/>
  <c r="L509" i="11"/>
  <c r="M509" i="11"/>
  <c r="O509" i="11"/>
  <c r="P509" i="11"/>
  <c r="C510" i="11"/>
  <c r="D510" i="11"/>
  <c r="F510" i="11"/>
  <c r="G510" i="11"/>
  <c r="I510" i="11"/>
  <c r="J510" i="11"/>
  <c r="L510" i="11"/>
  <c r="M510" i="11"/>
  <c r="O510" i="11"/>
  <c r="P510" i="11"/>
  <c r="C511" i="11"/>
  <c r="D511" i="11"/>
  <c r="F511" i="11"/>
  <c r="G511" i="11"/>
  <c r="I511" i="11"/>
  <c r="J511" i="11"/>
  <c r="L511" i="11"/>
  <c r="M511" i="11"/>
  <c r="O511" i="11"/>
  <c r="P511" i="11"/>
  <c r="C512" i="11"/>
  <c r="D512" i="11"/>
  <c r="F512" i="11"/>
  <c r="G512" i="11"/>
  <c r="I512" i="11"/>
  <c r="J512" i="11"/>
  <c r="L512" i="11"/>
  <c r="M512" i="11"/>
  <c r="O512" i="11"/>
  <c r="P512" i="11"/>
  <c r="C513" i="11"/>
  <c r="D513" i="11"/>
  <c r="F513" i="11"/>
  <c r="G513" i="11"/>
  <c r="I513" i="11"/>
  <c r="J513" i="11"/>
  <c r="L513" i="11"/>
  <c r="M513" i="11"/>
  <c r="O513" i="11"/>
  <c r="P513" i="11"/>
  <c r="C514" i="11"/>
  <c r="D514" i="11"/>
  <c r="F514" i="11"/>
  <c r="G514" i="11"/>
  <c r="I514" i="11"/>
  <c r="J514" i="11"/>
  <c r="L514" i="11"/>
  <c r="M514" i="11"/>
  <c r="O514" i="11"/>
  <c r="P514" i="11"/>
  <c r="C515" i="11"/>
  <c r="D515" i="11"/>
  <c r="F515" i="11"/>
  <c r="G515" i="11"/>
  <c r="I515" i="11"/>
  <c r="J515" i="11"/>
  <c r="L515" i="11"/>
  <c r="M515" i="11"/>
  <c r="O515" i="11"/>
  <c r="P515" i="11"/>
  <c r="C516" i="11"/>
  <c r="D516" i="11"/>
  <c r="F516" i="11"/>
  <c r="G516" i="11"/>
  <c r="I516" i="11"/>
  <c r="J516" i="11"/>
  <c r="L516" i="11"/>
  <c r="M516" i="11"/>
  <c r="O516" i="11"/>
  <c r="P516" i="11"/>
  <c r="C517" i="11"/>
  <c r="D517" i="11"/>
  <c r="F517" i="11"/>
  <c r="G517" i="11"/>
  <c r="I517" i="11"/>
  <c r="J517" i="11"/>
  <c r="L517" i="11"/>
  <c r="M517" i="11"/>
  <c r="O517" i="11"/>
  <c r="P517" i="11"/>
  <c r="C518" i="11"/>
  <c r="D518" i="11"/>
  <c r="F518" i="11"/>
  <c r="G518" i="11"/>
  <c r="I518" i="11"/>
  <c r="J518" i="11"/>
  <c r="L518" i="11"/>
  <c r="M518" i="11"/>
  <c r="O518" i="11"/>
  <c r="P518" i="11"/>
  <c r="C519" i="11"/>
  <c r="D519" i="11"/>
  <c r="F519" i="11"/>
  <c r="G519" i="11"/>
  <c r="I519" i="11"/>
  <c r="J519" i="11"/>
  <c r="L519" i="11"/>
  <c r="M519" i="11"/>
  <c r="O519" i="11"/>
  <c r="P519" i="11"/>
  <c r="C520" i="11"/>
  <c r="D520" i="11"/>
  <c r="F520" i="11"/>
  <c r="G520" i="11"/>
  <c r="I520" i="11"/>
  <c r="J520" i="11"/>
  <c r="L520" i="11"/>
  <c r="M520" i="11"/>
  <c r="O520" i="11"/>
  <c r="P520" i="11"/>
  <c r="C521" i="11"/>
  <c r="D521" i="11"/>
  <c r="F521" i="11"/>
  <c r="G521" i="11"/>
  <c r="I521" i="11"/>
  <c r="J521" i="11"/>
  <c r="L521" i="11"/>
  <c r="M521" i="11"/>
  <c r="O521" i="11"/>
  <c r="P521" i="11"/>
  <c r="C522" i="11"/>
  <c r="D522" i="11"/>
  <c r="F522" i="11"/>
  <c r="G522" i="11"/>
  <c r="I522" i="11"/>
  <c r="J522" i="11"/>
  <c r="L522" i="11"/>
  <c r="M522" i="11"/>
  <c r="O522" i="11"/>
  <c r="P522" i="11"/>
  <c r="C523" i="11"/>
  <c r="D523" i="11"/>
  <c r="F523" i="11"/>
  <c r="G523" i="11"/>
  <c r="I523" i="11"/>
  <c r="J523" i="11"/>
  <c r="L523" i="11"/>
  <c r="M523" i="11"/>
  <c r="O523" i="11"/>
  <c r="P523" i="11"/>
  <c r="C524" i="11"/>
  <c r="D524" i="11"/>
  <c r="F524" i="11"/>
  <c r="G524" i="11"/>
  <c r="I524" i="11"/>
  <c r="J524" i="11"/>
  <c r="L524" i="11"/>
  <c r="M524" i="11"/>
  <c r="O524" i="11"/>
  <c r="P524" i="11"/>
  <c r="C525" i="11"/>
  <c r="D525" i="11"/>
  <c r="F525" i="11"/>
  <c r="G525" i="11"/>
  <c r="I525" i="11"/>
  <c r="J525" i="11"/>
  <c r="L525" i="11"/>
  <c r="M525" i="11"/>
  <c r="O525" i="11"/>
  <c r="P525" i="11"/>
  <c r="C526" i="11"/>
  <c r="D526" i="11"/>
  <c r="F526" i="11"/>
  <c r="G526" i="11"/>
  <c r="I526" i="11"/>
  <c r="J526" i="11"/>
  <c r="L526" i="11"/>
  <c r="M526" i="11"/>
  <c r="O526" i="11"/>
  <c r="P526" i="11"/>
  <c r="C527" i="11"/>
  <c r="D527" i="11"/>
  <c r="F527" i="11"/>
  <c r="G527" i="11"/>
  <c r="I527" i="11"/>
  <c r="J527" i="11"/>
  <c r="L527" i="11"/>
  <c r="M527" i="11"/>
  <c r="O527" i="11"/>
  <c r="P527" i="11"/>
  <c r="C528" i="11"/>
  <c r="D528" i="11"/>
  <c r="F528" i="11"/>
  <c r="G528" i="11"/>
  <c r="I528" i="11"/>
  <c r="J528" i="11"/>
  <c r="L528" i="11"/>
  <c r="M528" i="11"/>
  <c r="O528" i="11"/>
  <c r="P528" i="11"/>
  <c r="C529" i="11"/>
  <c r="D529" i="11"/>
  <c r="F529" i="11"/>
  <c r="G529" i="11"/>
  <c r="I529" i="11"/>
  <c r="J529" i="11"/>
  <c r="L529" i="11"/>
  <c r="M529" i="11"/>
  <c r="O529" i="11"/>
  <c r="P529" i="11"/>
  <c r="C530" i="11"/>
  <c r="D530" i="11"/>
  <c r="F530" i="11"/>
  <c r="G530" i="11"/>
  <c r="I530" i="11"/>
  <c r="J530" i="11"/>
  <c r="L530" i="11"/>
  <c r="M530" i="11"/>
  <c r="O530" i="11"/>
  <c r="P530" i="11"/>
  <c r="C531" i="11"/>
  <c r="D531" i="11"/>
  <c r="F531" i="11"/>
  <c r="G531" i="11"/>
  <c r="I531" i="11"/>
  <c r="J531" i="11"/>
  <c r="L531" i="11"/>
  <c r="M531" i="11"/>
  <c r="O531" i="11"/>
  <c r="P531" i="11"/>
  <c r="C532" i="11"/>
  <c r="D532" i="11"/>
  <c r="F532" i="11"/>
  <c r="G532" i="11"/>
  <c r="I532" i="11"/>
  <c r="J532" i="11"/>
  <c r="L532" i="11"/>
  <c r="M532" i="11"/>
  <c r="O532" i="11"/>
  <c r="P532" i="11"/>
  <c r="C533" i="11"/>
  <c r="D533" i="11"/>
  <c r="F533" i="11"/>
  <c r="G533" i="11"/>
  <c r="I533" i="11"/>
  <c r="J533" i="11"/>
  <c r="L533" i="11"/>
  <c r="M533" i="11"/>
  <c r="O533" i="11"/>
  <c r="P533" i="11"/>
  <c r="C534" i="11"/>
  <c r="D534" i="11"/>
  <c r="F534" i="11"/>
  <c r="G534" i="11"/>
  <c r="I534" i="11"/>
  <c r="J534" i="11"/>
  <c r="L534" i="11"/>
  <c r="M534" i="11"/>
  <c r="O534" i="11"/>
  <c r="P534" i="11"/>
  <c r="C535" i="11"/>
  <c r="D535" i="11"/>
  <c r="F535" i="11"/>
  <c r="G535" i="11"/>
  <c r="I535" i="11"/>
  <c r="J535" i="11"/>
  <c r="L535" i="11"/>
  <c r="M535" i="11"/>
  <c r="O535" i="11"/>
  <c r="P535" i="11"/>
  <c r="C536" i="11"/>
  <c r="D536" i="11"/>
  <c r="F536" i="11"/>
  <c r="G536" i="11"/>
  <c r="I536" i="11"/>
  <c r="J536" i="11"/>
  <c r="L536" i="11"/>
  <c r="M536" i="11"/>
  <c r="O536" i="11"/>
  <c r="P536" i="11"/>
  <c r="C537" i="11"/>
  <c r="D537" i="11"/>
  <c r="F537" i="11"/>
  <c r="G537" i="11"/>
  <c r="I537" i="11"/>
  <c r="J537" i="11"/>
  <c r="L537" i="11"/>
  <c r="M537" i="11"/>
  <c r="O537" i="11"/>
  <c r="P537" i="11"/>
  <c r="C538" i="11"/>
  <c r="D538" i="11"/>
  <c r="F538" i="11"/>
  <c r="G538" i="11"/>
  <c r="I538" i="11"/>
  <c r="J538" i="11"/>
  <c r="L538" i="11"/>
  <c r="M538" i="11"/>
  <c r="O538" i="11"/>
  <c r="P538" i="11"/>
  <c r="C539" i="11"/>
  <c r="D539" i="11"/>
  <c r="F539" i="11"/>
  <c r="G539" i="11"/>
  <c r="I539" i="11"/>
  <c r="J539" i="11"/>
  <c r="L539" i="11"/>
  <c r="M539" i="11"/>
  <c r="O539" i="11"/>
  <c r="P539" i="11"/>
  <c r="C540" i="11"/>
  <c r="D540" i="11"/>
  <c r="F540" i="11"/>
  <c r="G540" i="11"/>
  <c r="I540" i="11"/>
  <c r="J540" i="11"/>
  <c r="L540" i="11"/>
  <c r="M540" i="11"/>
  <c r="O540" i="11"/>
  <c r="P540" i="11"/>
  <c r="C541" i="11"/>
  <c r="D541" i="11"/>
  <c r="F541" i="11"/>
  <c r="G541" i="11"/>
  <c r="I541" i="11"/>
  <c r="J541" i="11"/>
  <c r="L541" i="11"/>
  <c r="M541" i="11"/>
  <c r="O541" i="11"/>
  <c r="P541" i="11"/>
  <c r="C542" i="11"/>
  <c r="D542" i="11"/>
  <c r="F542" i="11"/>
  <c r="G542" i="11"/>
  <c r="I542" i="11"/>
  <c r="J542" i="11"/>
  <c r="L542" i="11"/>
  <c r="M542" i="11"/>
  <c r="O542" i="11"/>
  <c r="P542" i="11"/>
  <c r="C543" i="11"/>
  <c r="D543" i="11"/>
  <c r="F543" i="11"/>
  <c r="G543" i="11"/>
  <c r="I543" i="11"/>
  <c r="J543" i="11"/>
  <c r="L543" i="11"/>
  <c r="M543" i="11"/>
  <c r="O543" i="11"/>
  <c r="P543" i="11"/>
  <c r="C544" i="11"/>
  <c r="D544" i="11"/>
  <c r="F544" i="11"/>
  <c r="G544" i="11"/>
  <c r="I544" i="11"/>
  <c r="J544" i="11"/>
  <c r="L544" i="11"/>
  <c r="M544" i="11"/>
  <c r="O544" i="11"/>
  <c r="P544" i="11"/>
  <c r="C545" i="11"/>
  <c r="D545" i="11"/>
  <c r="F545" i="11"/>
  <c r="G545" i="11"/>
  <c r="I545" i="11"/>
  <c r="J545" i="11"/>
  <c r="L545" i="11"/>
  <c r="M545" i="11"/>
  <c r="O545" i="11"/>
  <c r="P545" i="11"/>
  <c r="C546" i="11"/>
  <c r="D546" i="11"/>
  <c r="F546" i="11"/>
  <c r="G546" i="11"/>
  <c r="I546" i="11"/>
  <c r="J546" i="11"/>
  <c r="L546" i="11"/>
  <c r="M546" i="11"/>
  <c r="O546" i="11"/>
  <c r="P546" i="11"/>
  <c r="C547" i="11"/>
  <c r="D547" i="11"/>
  <c r="F547" i="11"/>
  <c r="G547" i="11"/>
  <c r="I547" i="11"/>
  <c r="J547" i="11"/>
  <c r="L547" i="11"/>
  <c r="M547" i="11"/>
  <c r="O547" i="11"/>
  <c r="P547" i="11"/>
  <c r="C548" i="11"/>
  <c r="D548" i="11"/>
  <c r="F548" i="11"/>
  <c r="G548" i="11"/>
  <c r="I548" i="11"/>
  <c r="J548" i="11"/>
  <c r="L548" i="11"/>
  <c r="M548" i="11"/>
  <c r="O548" i="11"/>
  <c r="P548" i="11"/>
  <c r="C549" i="11"/>
  <c r="D549" i="11"/>
  <c r="F549" i="11"/>
  <c r="G549" i="11"/>
  <c r="I549" i="11"/>
  <c r="J549" i="11"/>
  <c r="L549" i="11"/>
  <c r="M549" i="11"/>
  <c r="O549" i="11"/>
  <c r="P549" i="11"/>
  <c r="C550" i="11"/>
  <c r="D550" i="11"/>
  <c r="F550" i="11"/>
  <c r="G550" i="11"/>
  <c r="I550" i="11"/>
  <c r="J550" i="11"/>
  <c r="L550" i="11"/>
  <c r="M550" i="11"/>
  <c r="O550" i="11"/>
  <c r="P550" i="11"/>
  <c r="C551" i="11"/>
  <c r="D551" i="11"/>
  <c r="F551" i="11"/>
  <c r="G551" i="11"/>
  <c r="I551" i="11"/>
  <c r="J551" i="11"/>
  <c r="L551" i="11"/>
  <c r="M551" i="11"/>
  <c r="O551" i="11"/>
  <c r="P551" i="11"/>
  <c r="C552" i="11"/>
  <c r="D552" i="11"/>
  <c r="F552" i="11"/>
  <c r="G552" i="11"/>
  <c r="I552" i="11"/>
  <c r="J552" i="11"/>
  <c r="L552" i="11"/>
  <c r="M552" i="11"/>
  <c r="O552" i="11"/>
  <c r="P552" i="11"/>
  <c r="C553" i="11"/>
  <c r="D553" i="11"/>
  <c r="F553" i="11"/>
  <c r="G553" i="11"/>
  <c r="I553" i="11"/>
  <c r="J553" i="11"/>
  <c r="L553" i="11"/>
  <c r="M553" i="11"/>
  <c r="O553" i="11"/>
  <c r="P553" i="11"/>
  <c r="C554" i="11"/>
  <c r="D554" i="11"/>
  <c r="F554" i="11"/>
  <c r="G554" i="11"/>
  <c r="I554" i="11"/>
  <c r="J554" i="11"/>
  <c r="L554" i="11"/>
  <c r="M554" i="11"/>
  <c r="O554" i="11"/>
  <c r="P554" i="11"/>
  <c r="C555" i="11"/>
  <c r="D555" i="11"/>
  <c r="F555" i="11"/>
  <c r="G555" i="11"/>
  <c r="I555" i="11"/>
  <c r="J555" i="11"/>
  <c r="L555" i="11"/>
  <c r="M555" i="11"/>
  <c r="O555" i="11"/>
  <c r="P555" i="11"/>
  <c r="C556" i="11"/>
  <c r="D556" i="11"/>
  <c r="F556" i="11"/>
  <c r="G556" i="11"/>
  <c r="I556" i="11"/>
  <c r="J556" i="11"/>
  <c r="L556" i="11"/>
  <c r="M556" i="11"/>
  <c r="O556" i="11"/>
  <c r="P556" i="11"/>
  <c r="C557" i="11"/>
  <c r="D557" i="11"/>
  <c r="F557" i="11"/>
  <c r="G557" i="11"/>
  <c r="I557" i="11"/>
  <c r="J557" i="11"/>
  <c r="L557" i="11"/>
  <c r="M557" i="11"/>
  <c r="O557" i="11"/>
  <c r="P557" i="11"/>
  <c r="C558" i="11"/>
  <c r="D558" i="11"/>
  <c r="F558" i="11"/>
  <c r="G558" i="11"/>
  <c r="I558" i="11"/>
  <c r="J558" i="11"/>
  <c r="L558" i="11"/>
  <c r="M558" i="11"/>
  <c r="O558" i="11"/>
  <c r="P558" i="11"/>
  <c r="C559" i="11"/>
  <c r="D559" i="11"/>
  <c r="F559" i="11"/>
  <c r="G559" i="11"/>
  <c r="I559" i="11"/>
  <c r="J559" i="11"/>
  <c r="L559" i="11"/>
  <c r="M559" i="11"/>
  <c r="O559" i="11"/>
  <c r="P559" i="11"/>
  <c r="C560" i="11"/>
  <c r="D560" i="11"/>
  <c r="F560" i="11"/>
  <c r="G560" i="11"/>
  <c r="I560" i="11"/>
  <c r="J560" i="11"/>
  <c r="L560" i="11"/>
  <c r="M560" i="11"/>
  <c r="O560" i="11"/>
  <c r="P560" i="11"/>
  <c r="C561" i="11"/>
  <c r="D561" i="11"/>
  <c r="F561" i="11"/>
  <c r="G561" i="11"/>
  <c r="I561" i="11"/>
  <c r="J561" i="11"/>
  <c r="L561" i="11"/>
  <c r="M561" i="11"/>
  <c r="O561" i="11"/>
  <c r="P561" i="11"/>
  <c r="C562" i="11"/>
  <c r="D562" i="11"/>
  <c r="F562" i="11"/>
  <c r="G562" i="11"/>
  <c r="I562" i="11"/>
  <c r="J562" i="11"/>
  <c r="L562" i="11"/>
  <c r="M562" i="11"/>
  <c r="O562" i="11"/>
  <c r="P562" i="11"/>
  <c r="C563" i="11"/>
  <c r="D563" i="11"/>
  <c r="F563" i="11"/>
  <c r="G563" i="11"/>
  <c r="I563" i="11"/>
  <c r="J563" i="11"/>
  <c r="L563" i="11"/>
  <c r="M563" i="11"/>
  <c r="O563" i="11"/>
  <c r="P563" i="11"/>
  <c r="C564" i="11"/>
  <c r="D564" i="11"/>
  <c r="F564" i="11"/>
  <c r="G564" i="11"/>
  <c r="I564" i="11"/>
  <c r="J564" i="11"/>
  <c r="L564" i="11"/>
  <c r="M564" i="11"/>
  <c r="O564" i="11"/>
  <c r="P564" i="11"/>
  <c r="C565" i="11"/>
  <c r="D565" i="11"/>
  <c r="F565" i="11"/>
  <c r="G565" i="11"/>
  <c r="I565" i="11"/>
  <c r="J565" i="11"/>
  <c r="L565" i="11"/>
  <c r="M565" i="11"/>
  <c r="O565" i="11"/>
  <c r="P565" i="11"/>
  <c r="C566" i="11"/>
  <c r="D566" i="11"/>
  <c r="F566" i="11"/>
  <c r="G566" i="11"/>
  <c r="I566" i="11"/>
  <c r="J566" i="11"/>
  <c r="L566" i="11"/>
  <c r="M566" i="11"/>
  <c r="O566" i="11"/>
  <c r="P566" i="11"/>
  <c r="C567" i="11"/>
  <c r="D567" i="11"/>
  <c r="F567" i="11"/>
  <c r="G567" i="11"/>
  <c r="I567" i="11"/>
  <c r="J567" i="11"/>
  <c r="L567" i="11"/>
  <c r="M567" i="11"/>
  <c r="O567" i="11"/>
  <c r="P567" i="11"/>
  <c r="C568" i="11"/>
  <c r="D568" i="11"/>
  <c r="F568" i="11"/>
  <c r="G568" i="11"/>
  <c r="I568" i="11"/>
  <c r="J568" i="11"/>
  <c r="L568" i="11"/>
  <c r="M568" i="11"/>
  <c r="O568" i="11"/>
  <c r="P568" i="11"/>
  <c r="C569" i="11"/>
  <c r="D569" i="11"/>
  <c r="F569" i="11"/>
  <c r="G569" i="11"/>
  <c r="I569" i="11"/>
  <c r="J569" i="11"/>
  <c r="L569" i="11"/>
  <c r="M569" i="11"/>
  <c r="O569" i="11"/>
  <c r="P569" i="11"/>
  <c r="C570" i="11"/>
  <c r="D570" i="11"/>
  <c r="F570" i="11"/>
  <c r="G570" i="11"/>
  <c r="I570" i="11"/>
  <c r="J570" i="11"/>
  <c r="L570" i="11"/>
  <c r="M570" i="11"/>
  <c r="O570" i="11"/>
  <c r="P570" i="11"/>
  <c r="C571" i="11"/>
  <c r="D571" i="11"/>
  <c r="F571" i="11"/>
  <c r="G571" i="11"/>
  <c r="I571" i="11"/>
  <c r="J571" i="11"/>
  <c r="L571" i="11"/>
  <c r="M571" i="11"/>
  <c r="O571" i="11"/>
  <c r="P571" i="11"/>
  <c r="C572" i="11"/>
  <c r="D572" i="11"/>
  <c r="F572" i="11"/>
  <c r="G572" i="11"/>
  <c r="I572" i="11"/>
  <c r="J572" i="11"/>
  <c r="L572" i="11"/>
  <c r="M572" i="11"/>
  <c r="O572" i="11"/>
  <c r="P572" i="11"/>
  <c r="C573" i="11"/>
  <c r="D573" i="11"/>
  <c r="F573" i="11"/>
  <c r="G573" i="11"/>
  <c r="I573" i="11"/>
  <c r="J573" i="11"/>
  <c r="L573" i="11"/>
  <c r="M573" i="11"/>
  <c r="O573" i="11"/>
  <c r="P573" i="11"/>
  <c r="C574" i="11"/>
  <c r="D574" i="11"/>
  <c r="F574" i="11"/>
  <c r="G574" i="11"/>
  <c r="I574" i="11"/>
  <c r="J574" i="11"/>
  <c r="L574" i="11"/>
  <c r="M574" i="11"/>
  <c r="O574" i="11"/>
  <c r="P574" i="11"/>
  <c r="C575" i="11"/>
  <c r="D575" i="11"/>
  <c r="F575" i="11"/>
  <c r="G575" i="11"/>
  <c r="I575" i="11"/>
  <c r="J575" i="11"/>
  <c r="L575" i="11"/>
  <c r="M575" i="11"/>
  <c r="O575" i="11"/>
  <c r="P575" i="11"/>
  <c r="C576" i="11"/>
  <c r="D576" i="11"/>
  <c r="F576" i="11"/>
  <c r="G576" i="11"/>
  <c r="I576" i="11"/>
  <c r="J576" i="11"/>
  <c r="L576" i="11"/>
  <c r="M576" i="11"/>
  <c r="O576" i="11"/>
  <c r="P576" i="11"/>
  <c r="C577" i="11"/>
  <c r="D577" i="11"/>
  <c r="F577" i="11"/>
  <c r="G577" i="11"/>
  <c r="I577" i="11"/>
  <c r="J577" i="11"/>
  <c r="L577" i="11"/>
  <c r="M577" i="11"/>
  <c r="O577" i="11"/>
  <c r="P577" i="11"/>
  <c r="C578" i="11"/>
  <c r="D578" i="11"/>
  <c r="F578" i="11"/>
  <c r="G578" i="11"/>
  <c r="I578" i="11"/>
  <c r="J578" i="11"/>
  <c r="L578" i="11"/>
  <c r="M578" i="11"/>
  <c r="O578" i="11"/>
  <c r="P578" i="11"/>
  <c r="C579" i="11"/>
  <c r="D579" i="11"/>
  <c r="F579" i="11"/>
  <c r="G579" i="11"/>
  <c r="I579" i="11"/>
  <c r="J579" i="11"/>
  <c r="L579" i="11"/>
  <c r="M579" i="11"/>
  <c r="O579" i="11"/>
  <c r="P579" i="11"/>
  <c r="C580" i="11"/>
  <c r="D580" i="11"/>
  <c r="F580" i="11"/>
  <c r="G580" i="11"/>
  <c r="I580" i="11"/>
  <c r="J580" i="11"/>
  <c r="L580" i="11"/>
  <c r="M580" i="11"/>
  <c r="O580" i="11"/>
  <c r="P580" i="11"/>
  <c r="C581" i="11"/>
  <c r="D581" i="11"/>
  <c r="F581" i="11"/>
  <c r="G581" i="11"/>
  <c r="I581" i="11"/>
  <c r="J581" i="11"/>
  <c r="L581" i="11"/>
  <c r="M581" i="11"/>
  <c r="O581" i="11"/>
  <c r="P581" i="11"/>
  <c r="C582" i="11"/>
  <c r="D582" i="11"/>
  <c r="F582" i="11"/>
  <c r="G582" i="11"/>
  <c r="I582" i="11"/>
  <c r="J582" i="11"/>
  <c r="L582" i="11"/>
  <c r="M582" i="11"/>
  <c r="O582" i="11"/>
  <c r="P582" i="11"/>
  <c r="C583" i="11"/>
  <c r="D583" i="11"/>
  <c r="F583" i="11"/>
  <c r="G583" i="11"/>
  <c r="I583" i="11"/>
  <c r="J583" i="11"/>
  <c r="L583" i="11"/>
  <c r="M583" i="11"/>
  <c r="O583" i="11"/>
  <c r="P583" i="11"/>
  <c r="C584" i="11"/>
  <c r="D584" i="11"/>
  <c r="F584" i="11"/>
  <c r="G584" i="11"/>
  <c r="I584" i="11"/>
  <c r="J584" i="11"/>
  <c r="L584" i="11"/>
  <c r="M584" i="11"/>
  <c r="O584" i="11"/>
  <c r="P584" i="11"/>
  <c r="C585" i="11"/>
  <c r="D585" i="11"/>
  <c r="F585" i="11"/>
  <c r="G585" i="11"/>
  <c r="I585" i="11"/>
  <c r="J585" i="11"/>
  <c r="L585" i="11"/>
  <c r="M585" i="11"/>
  <c r="O585" i="11"/>
  <c r="P585" i="11"/>
  <c r="C586" i="11"/>
  <c r="D586" i="11"/>
  <c r="F586" i="11"/>
  <c r="G586" i="11"/>
  <c r="I586" i="11"/>
  <c r="J586" i="11"/>
  <c r="L586" i="11"/>
  <c r="M586" i="11"/>
  <c r="O586" i="11"/>
  <c r="P586" i="11"/>
  <c r="C587" i="11"/>
  <c r="D587" i="11"/>
  <c r="F587" i="11"/>
  <c r="G587" i="11"/>
  <c r="I587" i="11"/>
  <c r="J587" i="11"/>
  <c r="L587" i="11"/>
  <c r="M587" i="11"/>
  <c r="O587" i="11"/>
  <c r="P587" i="11"/>
  <c r="C588" i="11"/>
  <c r="D588" i="11"/>
  <c r="F588" i="11"/>
  <c r="G588" i="11"/>
  <c r="I588" i="11"/>
  <c r="J588" i="11"/>
  <c r="L588" i="11"/>
  <c r="M588" i="11"/>
  <c r="O588" i="11"/>
  <c r="P588" i="11"/>
  <c r="C589" i="11"/>
  <c r="D589" i="11"/>
  <c r="F589" i="11"/>
  <c r="G589" i="11"/>
  <c r="I589" i="11"/>
  <c r="J589" i="11"/>
  <c r="L589" i="11"/>
  <c r="M589" i="11"/>
  <c r="O589" i="11"/>
  <c r="P589" i="11"/>
  <c r="C590" i="11"/>
  <c r="D590" i="11"/>
  <c r="F590" i="11"/>
  <c r="G590" i="11"/>
  <c r="I590" i="11"/>
  <c r="J590" i="11"/>
  <c r="L590" i="11"/>
  <c r="M590" i="11"/>
  <c r="O590" i="11"/>
  <c r="P590" i="11"/>
  <c r="C591" i="11"/>
  <c r="D591" i="11"/>
  <c r="F591" i="11"/>
  <c r="G591" i="11"/>
  <c r="I591" i="11"/>
  <c r="J591" i="11"/>
  <c r="L591" i="11"/>
  <c r="M591" i="11"/>
  <c r="O591" i="11"/>
  <c r="P591" i="11"/>
  <c r="C592" i="11"/>
  <c r="D592" i="11"/>
  <c r="F592" i="11"/>
  <c r="G592" i="11"/>
  <c r="I592" i="11"/>
  <c r="J592" i="11"/>
  <c r="L592" i="11"/>
  <c r="M592" i="11"/>
  <c r="O592" i="11"/>
  <c r="P592" i="11"/>
  <c r="C593" i="11"/>
  <c r="D593" i="11"/>
  <c r="F593" i="11"/>
  <c r="G593" i="11"/>
  <c r="I593" i="11"/>
  <c r="J593" i="11"/>
  <c r="L593" i="11"/>
  <c r="M593" i="11"/>
  <c r="O593" i="11"/>
  <c r="P593" i="11"/>
  <c r="C594" i="11"/>
  <c r="D594" i="11"/>
  <c r="F594" i="11"/>
  <c r="G594" i="11"/>
  <c r="I594" i="11"/>
  <c r="J594" i="11"/>
  <c r="L594" i="11"/>
  <c r="M594" i="11"/>
  <c r="O594" i="11"/>
  <c r="P594" i="11"/>
  <c r="C595" i="11"/>
  <c r="D595" i="11"/>
  <c r="F595" i="11"/>
  <c r="G595" i="11"/>
  <c r="I595" i="11"/>
  <c r="J595" i="11"/>
  <c r="L595" i="11"/>
  <c r="M595" i="11"/>
  <c r="O595" i="11"/>
  <c r="P595" i="11"/>
  <c r="C596" i="11"/>
  <c r="D596" i="11"/>
  <c r="F596" i="11"/>
  <c r="G596" i="11"/>
  <c r="I596" i="11"/>
  <c r="J596" i="11"/>
  <c r="L596" i="11"/>
  <c r="M596" i="11"/>
  <c r="O596" i="11"/>
  <c r="P596" i="11"/>
  <c r="C597" i="11"/>
  <c r="D597" i="11"/>
  <c r="F597" i="11"/>
  <c r="G597" i="11"/>
  <c r="I597" i="11"/>
  <c r="J597" i="11"/>
  <c r="L597" i="11"/>
  <c r="M597" i="11"/>
  <c r="O597" i="11"/>
  <c r="P597" i="11"/>
  <c r="C598" i="11"/>
  <c r="D598" i="11"/>
  <c r="F598" i="11"/>
  <c r="G598" i="11"/>
  <c r="I598" i="11"/>
  <c r="J598" i="11"/>
  <c r="L598" i="11"/>
  <c r="M598" i="11"/>
  <c r="O598" i="11"/>
  <c r="P598" i="11"/>
  <c r="C599" i="11"/>
  <c r="D599" i="11"/>
  <c r="F599" i="11"/>
  <c r="G599" i="11"/>
  <c r="I599" i="11"/>
  <c r="J599" i="11"/>
  <c r="L599" i="11"/>
  <c r="M599" i="11"/>
  <c r="O599" i="11"/>
  <c r="P599" i="11"/>
  <c r="C600" i="11"/>
  <c r="D600" i="11"/>
  <c r="F600" i="11"/>
  <c r="G600" i="11"/>
  <c r="I600" i="11"/>
  <c r="J600" i="11"/>
  <c r="L600" i="11"/>
  <c r="M600" i="11"/>
  <c r="O600" i="11"/>
  <c r="P600" i="11"/>
  <c r="C601" i="11"/>
  <c r="D601" i="11"/>
  <c r="F601" i="11"/>
  <c r="G601" i="11"/>
  <c r="I601" i="11"/>
  <c r="J601" i="11"/>
  <c r="L601" i="11"/>
  <c r="M601" i="11"/>
  <c r="O601" i="11"/>
  <c r="P601" i="11"/>
  <c r="C602" i="11"/>
  <c r="D602" i="11"/>
  <c r="F602" i="11"/>
  <c r="G602" i="11"/>
  <c r="I602" i="11"/>
  <c r="J602" i="11"/>
  <c r="L602" i="11"/>
  <c r="M602" i="11"/>
  <c r="O602" i="11"/>
  <c r="P602" i="11"/>
  <c r="C603" i="11"/>
  <c r="D603" i="11"/>
  <c r="F603" i="11"/>
  <c r="G603" i="11"/>
  <c r="I603" i="11"/>
  <c r="J603" i="11"/>
  <c r="L603" i="11"/>
  <c r="M603" i="11"/>
  <c r="O603" i="11"/>
  <c r="P603" i="11"/>
  <c r="C604" i="11"/>
  <c r="D604" i="11"/>
  <c r="F604" i="11"/>
  <c r="G604" i="11"/>
  <c r="I604" i="11"/>
  <c r="J604" i="11"/>
  <c r="L604" i="11"/>
  <c r="M604" i="11"/>
  <c r="O604" i="11"/>
  <c r="P604" i="11"/>
  <c r="C605" i="11"/>
  <c r="D605" i="11"/>
  <c r="F605" i="11"/>
  <c r="G605" i="11"/>
  <c r="I605" i="11"/>
  <c r="J605" i="11"/>
  <c r="L605" i="11"/>
  <c r="M605" i="11"/>
  <c r="O605" i="11"/>
  <c r="P605" i="11"/>
  <c r="C606" i="11"/>
  <c r="D606" i="11"/>
  <c r="F606" i="11"/>
  <c r="G606" i="11"/>
  <c r="I606" i="11"/>
  <c r="J606" i="11"/>
  <c r="L606" i="11"/>
  <c r="M606" i="11"/>
  <c r="O606" i="11"/>
  <c r="P606" i="11"/>
  <c r="C607" i="11"/>
  <c r="D607" i="11"/>
  <c r="F607" i="11"/>
  <c r="G607" i="11"/>
  <c r="I607" i="11"/>
  <c r="J607" i="11"/>
  <c r="L607" i="11"/>
  <c r="M607" i="11"/>
  <c r="O607" i="11"/>
  <c r="P607" i="11"/>
  <c r="C608" i="11"/>
  <c r="D608" i="11"/>
  <c r="F608" i="11"/>
  <c r="G608" i="11"/>
  <c r="I608" i="11"/>
  <c r="J608" i="11"/>
  <c r="L608" i="11"/>
  <c r="M608" i="11"/>
  <c r="O608" i="11"/>
  <c r="P608" i="11"/>
  <c r="C609" i="11"/>
  <c r="D609" i="11"/>
  <c r="F609" i="11"/>
  <c r="G609" i="11"/>
  <c r="I609" i="11"/>
  <c r="J609" i="11"/>
  <c r="L609" i="11"/>
  <c r="M609" i="11"/>
  <c r="O609" i="11"/>
  <c r="P609" i="11"/>
  <c r="C610" i="11"/>
  <c r="D610" i="11"/>
  <c r="F610" i="11"/>
  <c r="G610" i="11"/>
  <c r="I610" i="11"/>
  <c r="J610" i="11"/>
  <c r="L610" i="11"/>
  <c r="M610" i="11"/>
  <c r="O610" i="11"/>
  <c r="P610" i="11"/>
  <c r="C611" i="11"/>
  <c r="D611" i="11"/>
  <c r="F611" i="11"/>
  <c r="G611" i="11"/>
  <c r="I611" i="11"/>
  <c r="J611" i="11"/>
  <c r="L611" i="11"/>
  <c r="M611" i="11"/>
  <c r="O611" i="11"/>
  <c r="P611" i="11"/>
  <c r="C612" i="11"/>
  <c r="D612" i="11"/>
  <c r="F612" i="11"/>
  <c r="G612" i="11"/>
  <c r="I612" i="11"/>
  <c r="J612" i="11"/>
  <c r="L612" i="11"/>
  <c r="M612" i="11"/>
  <c r="O612" i="11"/>
  <c r="P612" i="11"/>
  <c r="C613" i="11"/>
  <c r="D613" i="11"/>
  <c r="F613" i="11"/>
  <c r="G613" i="11"/>
  <c r="I613" i="11"/>
  <c r="J613" i="11"/>
  <c r="L613" i="11"/>
  <c r="M613" i="11"/>
  <c r="O613" i="11"/>
  <c r="P613" i="11"/>
  <c r="C614" i="11"/>
  <c r="D614" i="11"/>
  <c r="F614" i="11"/>
  <c r="G614" i="11"/>
  <c r="I614" i="11"/>
  <c r="J614" i="11"/>
  <c r="L614" i="11"/>
  <c r="M614" i="11"/>
  <c r="O614" i="11"/>
  <c r="P614" i="11"/>
  <c r="C615" i="11"/>
  <c r="D615" i="11"/>
  <c r="F615" i="11"/>
  <c r="G615" i="11"/>
  <c r="I615" i="11"/>
  <c r="J615" i="11"/>
  <c r="L615" i="11"/>
  <c r="M615" i="11"/>
  <c r="O615" i="11"/>
  <c r="P615" i="11"/>
  <c r="C616" i="11"/>
  <c r="D616" i="11"/>
  <c r="F616" i="11"/>
  <c r="G616" i="11"/>
  <c r="I616" i="11"/>
  <c r="J616" i="11"/>
  <c r="L616" i="11"/>
  <c r="M616" i="11"/>
  <c r="O616" i="11"/>
  <c r="P616" i="11"/>
  <c r="C617" i="11"/>
  <c r="D617" i="11"/>
  <c r="F617" i="11"/>
  <c r="G617" i="11"/>
  <c r="I617" i="11"/>
  <c r="J617" i="11"/>
  <c r="L617" i="11"/>
  <c r="M617" i="11"/>
  <c r="O617" i="11"/>
  <c r="P617" i="11"/>
  <c r="C618" i="11"/>
  <c r="D618" i="11"/>
  <c r="F618" i="11"/>
  <c r="G618" i="11"/>
  <c r="I618" i="11"/>
  <c r="J618" i="11"/>
  <c r="L618" i="11"/>
  <c r="M618" i="11"/>
  <c r="O618" i="11"/>
  <c r="P618" i="11"/>
  <c r="C619" i="11"/>
  <c r="D619" i="11"/>
  <c r="F619" i="11"/>
  <c r="G619" i="11"/>
  <c r="I619" i="11"/>
  <c r="J619" i="11"/>
  <c r="L619" i="11"/>
  <c r="M619" i="11"/>
  <c r="O619" i="11"/>
  <c r="P619" i="11"/>
  <c r="C620" i="11"/>
  <c r="D620" i="11"/>
  <c r="F620" i="11"/>
  <c r="G620" i="11"/>
  <c r="I620" i="11"/>
  <c r="J620" i="11"/>
  <c r="L620" i="11"/>
  <c r="M620" i="11"/>
  <c r="O620" i="11"/>
  <c r="P620" i="11"/>
  <c r="C621" i="11"/>
  <c r="D621" i="11"/>
  <c r="F621" i="11"/>
  <c r="G621" i="11"/>
  <c r="I621" i="11"/>
  <c r="J621" i="11"/>
  <c r="L621" i="11"/>
  <c r="M621" i="11"/>
  <c r="O621" i="11"/>
  <c r="P621" i="11"/>
  <c r="C622" i="11"/>
  <c r="D622" i="11"/>
  <c r="F622" i="11"/>
  <c r="G622" i="11"/>
  <c r="I622" i="11"/>
  <c r="J622" i="11"/>
  <c r="L622" i="11"/>
  <c r="M622" i="11"/>
  <c r="O622" i="11"/>
  <c r="P622" i="11"/>
  <c r="C623" i="11"/>
  <c r="D623" i="11"/>
  <c r="F623" i="11"/>
  <c r="G623" i="11"/>
  <c r="I623" i="11"/>
  <c r="J623" i="11"/>
  <c r="L623" i="11"/>
  <c r="M623" i="11"/>
  <c r="O623" i="11"/>
  <c r="P623" i="11"/>
  <c r="C624" i="11"/>
  <c r="D624" i="11"/>
  <c r="F624" i="11"/>
  <c r="G624" i="11"/>
  <c r="I624" i="11"/>
  <c r="J624" i="11"/>
  <c r="L624" i="11"/>
  <c r="M624" i="11"/>
  <c r="O624" i="11"/>
  <c r="P624" i="11"/>
  <c r="C625" i="11"/>
  <c r="D625" i="11"/>
  <c r="F625" i="11"/>
  <c r="G625" i="11"/>
  <c r="I625" i="11"/>
  <c r="J625" i="11"/>
  <c r="L625" i="11"/>
  <c r="M625" i="11"/>
  <c r="O625" i="11"/>
  <c r="P625" i="11"/>
  <c r="C626" i="11"/>
  <c r="D626" i="11"/>
  <c r="F626" i="11"/>
  <c r="G626" i="11"/>
  <c r="I626" i="11"/>
  <c r="J626" i="11"/>
  <c r="L626" i="11"/>
  <c r="M626" i="11"/>
  <c r="O626" i="11"/>
  <c r="P626" i="11"/>
  <c r="C627" i="11"/>
  <c r="D627" i="11"/>
  <c r="F627" i="11"/>
  <c r="G627" i="11"/>
  <c r="I627" i="11"/>
  <c r="J627" i="11"/>
  <c r="L627" i="11"/>
  <c r="M627" i="11"/>
  <c r="O627" i="11"/>
  <c r="P627" i="11"/>
  <c r="C628" i="11"/>
  <c r="D628" i="11"/>
  <c r="F628" i="11"/>
  <c r="G628" i="11"/>
  <c r="I628" i="11"/>
  <c r="J628" i="11"/>
  <c r="L628" i="11"/>
  <c r="M628" i="11"/>
  <c r="O628" i="11"/>
  <c r="P628" i="11"/>
  <c r="C629" i="11"/>
  <c r="D629" i="11"/>
  <c r="F629" i="11"/>
  <c r="G629" i="11"/>
  <c r="I629" i="11"/>
  <c r="J629" i="11"/>
  <c r="L629" i="11"/>
  <c r="M629" i="11"/>
  <c r="O629" i="11"/>
  <c r="P629" i="11"/>
  <c r="C630" i="11"/>
  <c r="D630" i="11"/>
  <c r="F630" i="11"/>
  <c r="G630" i="11"/>
  <c r="I630" i="11"/>
  <c r="J630" i="11"/>
  <c r="L630" i="11"/>
  <c r="M630" i="11"/>
  <c r="O630" i="11"/>
  <c r="P630" i="11"/>
  <c r="C631" i="11"/>
  <c r="D631" i="11"/>
  <c r="F631" i="11"/>
  <c r="G631" i="11"/>
  <c r="I631" i="11"/>
  <c r="J631" i="11"/>
  <c r="L631" i="11"/>
  <c r="M631" i="11"/>
  <c r="O631" i="11"/>
  <c r="P631" i="11"/>
  <c r="C632" i="11"/>
  <c r="D632" i="11"/>
  <c r="F632" i="11"/>
  <c r="G632" i="11"/>
  <c r="I632" i="11"/>
  <c r="J632" i="11"/>
  <c r="L632" i="11"/>
  <c r="M632" i="11"/>
  <c r="O632" i="11"/>
  <c r="P632" i="11"/>
  <c r="C633" i="11"/>
  <c r="D633" i="11"/>
  <c r="F633" i="11"/>
  <c r="G633" i="11"/>
  <c r="I633" i="11"/>
  <c r="J633" i="11"/>
  <c r="L633" i="11"/>
  <c r="M633" i="11"/>
  <c r="O633" i="11"/>
  <c r="P633" i="11"/>
  <c r="C634" i="11"/>
  <c r="D634" i="11"/>
  <c r="F634" i="11"/>
  <c r="G634" i="11"/>
  <c r="I634" i="11"/>
  <c r="J634" i="11"/>
  <c r="L634" i="11"/>
  <c r="M634" i="11"/>
  <c r="O634" i="11"/>
  <c r="P634" i="11"/>
  <c r="C635" i="11"/>
  <c r="D635" i="11"/>
  <c r="F635" i="11"/>
  <c r="G635" i="11"/>
  <c r="I635" i="11"/>
  <c r="J635" i="11"/>
  <c r="L635" i="11"/>
  <c r="M635" i="11"/>
  <c r="O635" i="11"/>
  <c r="P635" i="11"/>
  <c r="C636" i="11"/>
  <c r="D636" i="11"/>
  <c r="F636" i="11"/>
  <c r="G636" i="11"/>
  <c r="I636" i="11"/>
  <c r="J636" i="11"/>
  <c r="L636" i="11"/>
  <c r="M636" i="11"/>
  <c r="O636" i="11"/>
  <c r="P636" i="11"/>
  <c r="C637" i="11"/>
  <c r="D637" i="11"/>
  <c r="F637" i="11"/>
  <c r="G637" i="11"/>
  <c r="I637" i="11"/>
  <c r="J637" i="11"/>
  <c r="L637" i="11"/>
  <c r="M637" i="11"/>
  <c r="O637" i="11"/>
  <c r="P637" i="11"/>
  <c r="C638" i="11"/>
  <c r="D638" i="11"/>
  <c r="F638" i="11"/>
  <c r="G638" i="11"/>
  <c r="I638" i="11"/>
  <c r="J638" i="11"/>
  <c r="L638" i="11"/>
  <c r="M638" i="11"/>
  <c r="O638" i="11"/>
  <c r="P638" i="11"/>
  <c r="C639" i="11"/>
  <c r="D639" i="11"/>
  <c r="F639" i="11"/>
  <c r="G639" i="11"/>
  <c r="I639" i="11"/>
  <c r="J639" i="11"/>
  <c r="L639" i="11"/>
  <c r="M639" i="11"/>
  <c r="O639" i="11"/>
  <c r="P639" i="11"/>
  <c r="C640" i="11"/>
  <c r="D640" i="11"/>
  <c r="F640" i="11"/>
  <c r="G640" i="11"/>
  <c r="I640" i="11"/>
  <c r="J640" i="11"/>
  <c r="L640" i="11"/>
  <c r="M640" i="11"/>
  <c r="O640" i="11"/>
  <c r="P640" i="11"/>
  <c r="C641" i="11"/>
  <c r="D641" i="11"/>
  <c r="F641" i="11"/>
  <c r="G641" i="11"/>
  <c r="I641" i="11"/>
  <c r="J641" i="11"/>
  <c r="L641" i="11"/>
  <c r="M641" i="11"/>
  <c r="O641" i="11"/>
  <c r="P641" i="11"/>
  <c r="C642" i="11"/>
  <c r="D642" i="11"/>
  <c r="F642" i="11"/>
  <c r="G642" i="11"/>
  <c r="I642" i="11"/>
  <c r="J642" i="11"/>
  <c r="L642" i="11"/>
  <c r="M642" i="11"/>
  <c r="O642" i="11"/>
  <c r="P642" i="11"/>
  <c r="C643" i="11"/>
  <c r="D643" i="11"/>
  <c r="F643" i="11"/>
  <c r="G643" i="11"/>
  <c r="I643" i="11"/>
  <c r="J643" i="11"/>
  <c r="L643" i="11"/>
  <c r="M643" i="11"/>
  <c r="O643" i="11"/>
  <c r="P643" i="11"/>
  <c r="C644" i="11"/>
  <c r="D644" i="11"/>
  <c r="F644" i="11"/>
  <c r="G644" i="11"/>
  <c r="I644" i="11"/>
  <c r="J644" i="11"/>
  <c r="L644" i="11"/>
  <c r="M644" i="11"/>
  <c r="O644" i="11"/>
  <c r="P644" i="11"/>
  <c r="C645" i="11"/>
  <c r="D645" i="11"/>
  <c r="F645" i="11"/>
  <c r="G645" i="11"/>
  <c r="I645" i="11"/>
  <c r="J645" i="11"/>
  <c r="L645" i="11"/>
  <c r="M645" i="11"/>
  <c r="O645" i="11"/>
  <c r="P645" i="11"/>
  <c r="C646" i="11"/>
  <c r="D646" i="11"/>
  <c r="F646" i="11"/>
  <c r="G646" i="11"/>
  <c r="I646" i="11"/>
  <c r="J646" i="11"/>
  <c r="L646" i="11"/>
  <c r="M646" i="11"/>
  <c r="O646" i="11"/>
  <c r="P646" i="11"/>
  <c r="C647" i="11"/>
  <c r="D647" i="11"/>
  <c r="F647" i="11"/>
  <c r="G647" i="11"/>
  <c r="I647" i="11"/>
  <c r="J647" i="11"/>
  <c r="L647" i="11"/>
  <c r="M647" i="11"/>
  <c r="O647" i="11"/>
  <c r="P647" i="11"/>
  <c r="C648" i="11"/>
  <c r="D648" i="11"/>
  <c r="F648" i="11"/>
  <c r="G648" i="11"/>
  <c r="I648" i="11"/>
  <c r="J648" i="11"/>
  <c r="L648" i="11"/>
  <c r="M648" i="11"/>
  <c r="O648" i="11"/>
  <c r="P648" i="11"/>
  <c r="C649" i="11"/>
  <c r="D649" i="11"/>
  <c r="F649" i="11"/>
  <c r="G649" i="11"/>
  <c r="I649" i="11"/>
  <c r="J649" i="11"/>
  <c r="L649" i="11"/>
  <c r="M649" i="11"/>
  <c r="O649" i="11"/>
  <c r="P649" i="11"/>
  <c r="C650" i="11"/>
  <c r="D650" i="11"/>
  <c r="F650" i="11"/>
  <c r="G650" i="11"/>
  <c r="I650" i="11"/>
  <c r="J650" i="11"/>
  <c r="L650" i="11"/>
  <c r="M650" i="11"/>
  <c r="O650" i="11"/>
  <c r="P650" i="11"/>
  <c r="C651" i="11"/>
  <c r="D651" i="11"/>
  <c r="F651" i="11"/>
  <c r="G651" i="11"/>
  <c r="I651" i="11"/>
  <c r="J651" i="11"/>
  <c r="L651" i="11"/>
  <c r="M651" i="11"/>
  <c r="O651" i="11"/>
  <c r="P651" i="11"/>
  <c r="C652" i="11"/>
  <c r="D652" i="11"/>
  <c r="F652" i="11"/>
  <c r="G652" i="11"/>
  <c r="I652" i="11"/>
  <c r="J652" i="11"/>
  <c r="L652" i="11"/>
  <c r="M652" i="11"/>
  <c r="O652" i="11"/>
  <c r="P652" i="11"/>
  <c r="C653" i="11"/>
  <c r="D653" i="11"/>
  <c r="F653" i="11"/>
  <c r="G653" i="11"/>
  <c r="I653" i="11"/>
  <c r="J653" i="11"/>
  <c r="L653" i="11"/>
  <c r="M653" i="11"/>
  <c r="O653" i="11"/>
  <c r="P653" i="11"/>
  <c r="C654" i="11"/>
  <c r="D654" i="11"/>
  <c r="F654" i="11"/>
  <c r="G654" i="11"/>
  <c r="I654" i="11"/>
  <c r="J654" i="11"/>
  <c r="L654" i="11"/>
  <c r="M654" i="11"/>
  <c r="O654" i="11"/>
  <c r="P654" i="11"/>
  <c r="C655" i="11"/>
  <c r="D655" i="11"/>
  <c r="F655" i="11"/>
  <c r="G655" i="11"/>
  <c r="I655" i="11"/>
  <c r="J655" i="11"/>
  <c r="L655" i="11"/>
  <c r="M655" i="11"/>
  <c r="O655" i="11"/>
  <c r="P655" i="11"/>
  <c r="C656" i="11"/>
  <c r="D656" i="11"/>
  <c r="F656" i="11"/>
  <c r="G656" i="11"/>
  <c r="I656" i="11"/>
  <c r="J656" i="11"/>
  <c r="L656" i="11"/>
  <c r="M656" i="11"/>
  <c r="O656" i="11"/>
  <c r="P656" i="11"/>
  <c r="C657" i="11"/>
  <c r="D657" i="11"/>
  <c r="F657" i="11"/>
  <c r="G657" i="11"/>
  <c r="I657" i="11"/>
  <c r="J657" i="11"/>
  <c r="L657" i="11"/>
  <c r="M657" i="11"/>
  <c r="O657" i="11"/>
  <c r="P657" i="11"/>
  <c r="C658" i="11"/>
  <c r="D658" i="11"/>
  <c r="F658" i="11"/>
  <c r="G658" i="11"/>
  <c r="I658" i="11"/>
  <c r="J658" i="11"/>
  <c r="L658" i="11"/>
  <c r="M658" i="11"/>
  <c r="O658" i="11"/>
  <c r="P658" i="11"/>
  <c r="C659" i="11"/>
  <c r="D659" i="11"/>
  <c r="F659" i="11"/>
  <c r="G659" i="11"/>
  <c r="I659" i="11"/>
  <c r="J659" i="11"/>
  <c r="L659" i="11"/>
  <c r="M659" i="11"/>
  <c r="O659" i="11"/>
  <c r="P659" i="11"/>
  <c r="C660" i="11"/>
  <c r="D660" i="11"/>
  <c r="F660" i="11"/>
  <c r="G660" i="11"/>
  <c r="I660" i="11"/>
  <c r="J660" i="11"/>
  <c r="L660" i="11"/>
  <c r="M660" i="11"/>
  <c r="O660" i="11"/>
  <c r="P660" i="11"/>
  <c r="C661" i="11"/>
  <c r="D661" i="11"/>
  <c r="F661" i="11"/>
  <c r="G661" i="11"/>
  <c r="I661" i="11"/>
  <c r="J661" i="11"/>
  <c r="L661" i="11"/>
  <c r="M661" i="11"/>
  <c r="O661" i="11"/>
  <c r="P661" i="11"/>
  <c r="C662" i="11"/>
  <c r="D662" i="11"/>
  <c r="F662" i="11"/>
  <c r="G662" i="11"/>
  <c r="I662" i="11"/>
  <c r="J662" i="11"/>
  <c r="L662" i="11"/>
  <c r="M662" i="11"/>
  <c r="O662" i="11"/>
  <c r="P662" i="11"/>
  <c r="C663" i="11"/>
  <c r="D663" i="11"/>
  <c r="F663" i="11"/>
  <c r="G663" i="11"/>
  <c r="I663" i="11"/>
  <c r="J663" i="11"/>
  <c r="L663" i="11"/>
  <c r="M663" i="11"/>
  <c r="O663" i="11"/>
  <c r="P663" i="11"/>
  <c r="C664" i="11"/>
  <c r="D664" i="11"/>
  <c r="F664" i="11"/>
  <c r="G664" i="11"/>
  <c r="I664" i="11"/>
  <c r="J664" i="11"/>
  <c r="L664" i="11"/>
  <c r="M664" i="11"/>
  <c r="O664" i="11"/>
  <c r="P664" i="11"/>
  <c r="C665" i="11"/>
  <c r="D665" i="11"/>
  <c r="F665" i="11"/>
  <c r="G665" i="11"/>
  <c r="I665" i="11"/>
  <c r="J665" i="11"/>
  <c r="L665" i="11"/>
  <c r="M665" i="11"/>
  <c r="O665" i="11"/>
  <c r="P665" i="11"/>
  <c r="C666" i="11"/>
  <c r="D666" i="11"/>
  <c r="F666" i="11"/>
  <c r="G666" i="11"/>
  <c r="I666" i="11"/>
  <c r="J666" i="11"/>
  <c r="L666" i="11"/>
  <c r="M666" i="11"/>
  <c r="O666" i="11"/>
  <c r="P666" i="11"/>
  <c r="C667" i="11"/>
  <c r="D667" i="11"/>
  <c r="F667" i="11"/>
  <c r="G667" i="11"/>
  <c r="I667" i="11"/>
  <c r="J667" i="11"/>
  <c r="L667" i="11"/>
  <c r="M667" i="11"/>
  <c r="O667" i="11"/>
  <c r="P667" i="11"/>
  <c r="C668" i="11"/>
  <c r="D668" i="11"/>
  <c r="F668" i="11"/>
  <c r="G668" i="11"/>
  <c r="I668" i="11"/>
  <c r="J668" i="11"/>
  <c r="L668" i="11"/>
  <c r="M668" i="11"/>
  <c r="O668" i="11"/>
  <c r="P668" i="11"/>
  <c r="C457" i="12"/>
  <c r="D457" i="12"/>
  <c r="F457" i="12"/>
  <c r="G457" i="12"/>
  <c r="I457" i="12"/>
  <c r="J457" i="12"/>
  <c r="L457" i="12"/>
  <c r="M457" i="12"/>
  <c r="O457" i="12"/>
  <c r="P457" i="12"/>
  <c r="C458" i="12"/>
  <c r="D458" i="12"/>
  <c r="F458" i="12"/>
  <c r="G458" i="12"/>
  <c r="I458" i="12"/>
  <c r="J458" i="12"/>
  <c r="L458" i="12"/>
  <c r="M458" i="12"/>
  <c r="O458" i="12"/>
  <c r="P458" i="12"/>
  <c r="C459" i="12"/>
  <c r="D459" i="12"/>
  <c r="F459" i="12"/>
  <c r="G459" i="12"/>
  <c r="I459" i="12"/>
  <c r="J459" i="12"/>
  <c r="L459" i="12"/>
  <c r="M459" i="12"/>
  <c r="O459" i="12"/>
  <c r="P459" i="12"/>
  <c r="C460" i="12"/>
  <c r="D460" i="12"/>
  <c r="F460" i="12"/>
  <c r="G460" i="12"/>
  <c r="I460" i="12"/>
  <c r="J460" i="12"/>
  <c r="L460" i="12"/>
  <c r="M460" i="12"/>
  <c r="O460" i="12"/>
  <c r="P460" i="12"/>
  <c r="C461" i="12"/>
  <c r="D461" i="12"/>
  <c r="F461" i="12"/>
  <c r="G461" i="12"/>
  <c r="I461" i="12"/>
  <c r="J461" i="12"/>
  <c r="L461" i="12"/>
  <c r="M461" i="12"/>
  <c r="O461" i="12"/>
  <c r="P461" i="12"/>
  <c r="C462" i="12"/>
  <c r="D462" i="12"/>
  <c r="F462" i="12"/>
  <c r="G462" i="12"/>
  <c r="I462" i="12"/>
  <c r="J462" i="12"/>
  <c r="L462" i="12"/>
  <c r="M462" i="12"/>
  <c r="O462" i="12"/>
  <c r="P462" i="12"/>
  <c r="C463" i="12"/>
  <c r="D463" i="12"/>
  <c r="F463" i="12"/>
  <c r="G463" i="12"/>
  <c r="I463" i="12"/>
  <c r="J463" i="12"/>
  <c r="L463" i="12"/>
  <c r="M463" i="12"/>
  <c r="O463" i="12"/>
  <c r="P463" i="12"/>
  <c r="C464" i="12"/>
  <c r="D464" i="12"/>
  <c r="F464" i="12"/>
  <c r="G464" i="12"/>
  <c r="I464" i="12"/>
  <c r="J464" i="12"/>
  <c r="L464" i="12"/>
  <c r="M464" i="12"/>
  <c r="O464" i="12"/>
  <c r="P464" i="12"/>
  <c r="C465" i="12"/>
  <c r="D465" i="12"/>
  <c r="F465" i="12"/>
  <c r="G465" i="12"/>
  <c r="I465" i="12"/>
  <c r="J465" i="12"/>
  <c r="L465" i="12"/>
  <c r="M465" i="12"/>
  <c r="O465" i="12"/>
  <c r="P465" i="12"/>
  <c r="C466" i="12"/>
  <c r="D466" i="12"/>
  <c r="F466" i="12"/>
  <c r="G466" i="12"/>
  <c r="I466" i="12"/>
  <c r="J466" i="12"/>
  <c r="L466" i="12"/>
  <c r="M466" i="12"/>
  <c r="O466" i="12"/>
  <c r="P466" i="12"/>
  <c r="C467" i="12"/>
  <c r="D467" i="12"/>
  <c r="F467" i="12"/>
  <c r="G467" i="12"/>
  <c r="I467" i="12"/>
  <c r="J467" i="12"/>
  <c r="L467" i="12"/>
  <c r="M467" i="12"/>
  <c r="O467" i="12"/>
  <c r="P467" i="12"/>
  <c r="C468" i="12"/>
  <c r="D468" i="12"/>
  <c r="F468" i="12"/>
  <c r="G468" i="12"/>
  <c r="I468" i="12"/>
  <c r="J468" i="12"/>
  <c r="L468" i="12"/>
  <c r="M468" i="12"/>
  <c r="O468" i="12"/>
  <c r="P468" i="12"/>
  <c r="C469" i="12"/>
  <c r="D469" i="12"/>
  <c r="F469" i="12"/>
  <c r="G469" i="12"/>
  <c r="I469" i="12"/>
  <c r="J469" i="12"/>
  <c r="L469" i="12"/>
  <c r="M469" i="12"/>
  <c r="O469" i="12"/>
  <c r="P469" i="12"/>
  <c r="C470" i="12"/>
  <c r="D470" i="12"/>
  <c r="F470" i="12"/>
  <c r="G470" i="12"/>
  <c r="I470" i="12"/>
  <c r="J470" i="12"/>
  <c r="L470" i="12"/>
  <c r="M470" i="12"/>
  <c r="O470" i="12"/>
  <c r="P470" i="12"/>
  <c r="C471" i="12"/>
  <c r="D471" i="12"/>
  <c r="F471" i="12"/>
  <c r="G471" i="12"/>
  <c r="I471" i="12"/>
  <c r="J471" i="12"/>
  <c r="L471" i="12"/>
  <c r="M471" i="12"/>
  <c r="O471" i="12"/>
  <c r="P471" i="12"/>
  <c r="C472" i="12"/>
  <c r="D472" i="12"/>
  <c r="F472" i="12"/>
  <c r="G472" i="12"/>
  <c r="I472" i="12"/>
  <c r="J472" i="12"/>
  <c r="L472" i="12"/>
  <c r="M472" i="12"/>
  <c r="O472" i="12"/>
  <c r="P472" i="12"/>
  <c r="C473" i="12"/>
  <c r="D473" i="12"/>
  <c r="F473" i="12"/>
  <c r="G473" i="12"/>
  <c r="I473" i="12"/>
  <c r="J473" i="12"/>
  <c r="L473" i="12"/>
  <c r="M473" i="12"/>
  <c r="O473" i="12"/>
  <c r="P473" i="12"/>
  <c r="C474" i="12"/>
  <c r="D474" i="12"/>
  <c r="F474" i="12"/>
  <c r="G474" i="12"/>
  <c r="I474" i="12"/>
  <c r="J474" i="12"/>
  <c r="L474" i="12"/>
  <c r="M474" i="12"/>
  <c r="O474" i="12"/>
  <c r="P474" i="12"/>
  <c r="C475" i="12"/>
  <c r="D475" i="12"/>
  <c r="F475" i="12"/>
  <c r="G475" i="12"/>
  <c r="I475" i="12"/>
  <c r="J475" i="12"/>
  <c r="L475" i="12"/>
  <c r="M475" i="12"/>
  <c r="O475" i="12"/>
  <c r="P475" i="12"/>
  <c r="C476" i="12"/>
  <c r="D476" i="12"/>
  <c r="F476" i="12"/>
  <c r="G476" i="12"/>
  <c r="I476" i="12"/>
  <c r="J476" i="12"/>
  <c r="L476" i="12"/>
  <c r="M476" i="12"/>
  <c r="O476" i="12"/>
  <c r="P476" i="12"/>
  <c r="C477" i="12"/>
  <c r="D477" i="12"/>
  <c r="F477" i="12"/>
  <c r="G477" i="12"/>
  <c r="I477" i="12"/>
  <c r="J477" i="12"/>
  <c r="L477" i="12"/>
  <c r="M477" i="12"/>
  <c r="O477" i="12"/>
  <c r="P477" i="12"/>
  <c r="C478" i="12"/>
  <c r="D478" i="12"/>
  <c r="F478" i="12"/>
  <c r="G478" i="12"/>
  <c r="I478" i="12"/>
  <c r="J478" i="12"/>
  <c r="L478" i="12"/>
  <c r="M478" i="12"/>
  <c r="O478" i="12"/>
  <c r="P478" i="12"/>
  <c r="C479" i="12"/>
  <c r="D479" i="12"/>
  <c r="F479" i="12"/>
  <c r="G479" i="12"/>
  <c r="I479" i="12"/>
  <c r="J479" i="12"/>
  <c r="L479" i="12"/>
  <c r="M479" i="12"/>
  <c r="O479" i="12"/>
  <c r="P479" i="12"/>
  <c r="C480" i="12"/>
  <c r="D480" i="12"/>
  <c r="F480" i="12"/>
  <c r="G480" i="12"/>
  <c r="I480" i="12"/>
  <c r="J480" i="12"/>
  <c r="L480" i="12"/>
  <c r="M480" i="12"/>
  <c r="O480" i="12"/>
  <c r="P480" i="12"/>
  <c r="C481" i="12"/>
  <c r="D481" i="12"/>
  <c r="F481" i="12"/>
  <c r="G481" i="12"/>
  <c r="I481" i="12"/>
  <c r="J481" i="12"/>
  <c r="L481" i="12"/>
  <c r="M481" i="12"/>
  <c r="O481" i="12"/>
  <c r="P481" i="12"/>
  <c r="C482" i="12"/>
  <c r="D482" i="12"/>
  <c r="F482" i="12"/>
  <c r="G482" i="12"/>
  <c r="I482" i="12"/>
  <c r="J482" i="12"/>
  <c r="L482" i="12"/>
  <c r="M482" i="12"/>
  <c r="O482" i="12"/>
  <c r="P482" i="12"/>
  <c r="C483" i="12"/>
  <c r="D483" i="12"/>
  <c r="F483" i="12"/>
  <c r="G483" i="12"/>
  <c r="I483" i="12"/>
  <c r="J483" i="12"/>
  <c r="L483" i="12"/>
  <c r="M483" i="12"/>
  <c r="O483" i="12"/>
  <c r="P483" i="12"/>
  <c r="C484" i="12"/>
  <c r="D484" i="12"/>
  <c r="F484" i="12"/>
  <c r="G484" i="12"/>
  <c r="I484" i="12"/>
  <c r="J484" i="12"/>
  <c r="L484" i="12"/>
  <c r="M484" i="12"/>
  <c r="O484" i="12"/>
  <c r="P484" i="12"/>
  <c r="C485" i="12"/>
  <c r="D485" i="12"/>
  <c r="F485" i="12"/>
  <c r="G485" i="12"/>
  <c r="I485" i="12"/>
  <c r="J485" i="12"/>
  <c r="L485" i="12"/>
  <c r="M485" i="12"/>
  <c r="O485" i="12"/>
  <c r="P485" i="12"/>
  <c r="C486" i="12"/>
  <c r="D486" i="12"/>
  <c r="F486" i="12"/>
  <c r="G486" i="12"/>
  <c r="I486" i="12"/>
  <c r="J486" i="12"/>
  <c r="L486" i="12"/>
  <c r="M486" i="12"/>
  <c r="O486" i="12"/>
  <c r="P486" i="12"/>
  <c r="C487" i="12"/>
  <c r="D487" i="12"/>
  <c r="F487" i="12"/>
  <c r="G487" i="12"/>
  <c r="I487" i="12"/>
  <c r="J487" i="12"/>
  <c r="L487" i="12"/>
  <c r="M487" i="12"/>
  <c r="O487" i="12"/>
  <c r="P487" i="12"/>
  <c r="C488" i="12"/>
  <c r="D488" i="12"/>
  <c r="F488" i="12"/>
  <c r="G488" i="12"/>
  <c r="I488" i="12"/>
  <c r="J488" i="12"/>
  <c r="L488" i="12"/>
  <c r="M488" i="12"/>
  <c r="O488" i="12"/>
  <c r="P488" i="12"/>
  <c r="C489" i="12"/>
  <c r="D489" i="12"/>
  <c r="F489" i="12"/>
  <c r="G489" i="12"/>
  <c r="I489" i="12"/>
  <c r="J489" i="12"/>
  <c r="L489" i="12"/>
  <c r="M489" i="12"/>
  <c r="O489" i="12"/>
  <c r="P489" i="12"/>
  <c r="C490" i="12"/>
  <c r="D490" i="12"/>
  <c r="F490" i="12"/>
  <c r="G490" i="12"/>
  <c r="I490" i="12"/>
  <c r="J490" i="12"/>
  <c r="L490" i="12"/>
  <c r="M490" i="12"/>
  <c r="O490" i="12"/>
  <c r="P490" i="12"/>
  <c r="C491" i="12"/>
  <c r="D491" i="12"/>
  <c r="F491" i="12"/>
  <c r="G491" i="12"/>
  <c r="I491" i="12"/>
  <c r="J491" i="12"/>
  <c r="L491" i="12"/>
  <c r="M491" i="12"/>
  <c r="O491" i="12"/>
  <c r="P491" i="12"/>
  <c r="C492" i="12"/>
  <c r="D492" i="12"/>
  <c r="F492" i="12"/>
  <c r="G492" i="12"/>
  <c r="I492" i="12"/>
  <c r="J492" i="12"/>
  <c r="L492" i="12"/>
  <c r="M492" i="12"/>
  <c r="O492" i="12"/>
  <c r="P492" i="12"/>
  <c r="C493" i="12"/>
  <c r="D493" i="12"/>
  <c r="F493" i="12"/>
  <c r="G493" i="12"/>
  <c r="I493" i="12"/>
  <c r="J493" i="12"/>
  <c r="L493" i="12"/>
  <c r="M493" i="12"/>
  <c r="O493" i="12"/>
  <c r="P493" i="12"/>
  <c r="C494" i="12"/>
  <c r="D494" i="12"/>
  <c r="F494" i="12"/>
  <c r="G494" i="12"/>
  <c r="I494" i="12"/>
  <c r="J494" i="12"/>
  <c r="L494" i="12"/>
  <c r="M494" i="12"/>
  <c r="O494" i="12"/>
  <c r="P494" i="12"/>
  <c r="C495" i="12"/>
  <c r="D495" i="12"/>
  <c r="F495" i="12"/>
  <c r="G495" i="12"/>
  <c r="I495" i="12"/>
  <c r="J495" i="12"/>
  <c r="L495" i="12"/>
  <c r="M495" i="12"/>
  <c r="O495" i="12"/>
  <c r="P495" i="12"/>
  <c r="C496" i="12"/>
  <c r="D496" i="12"/>
  <c r="F496" i="12"/>
  <c r="G496" i="12"/>
  <c r="I496" i="12"/>
  <c r="J496" i="12"/>
  <c r="L496" i="12"/>
  <c r="M496" i="12"/>
  <c r="O496" i="12"/>
  <c r="P496" i="12"/>
  <c r="C497" i="12"/>
  <c r="D497" i="12"/>
  <c r="F497" i="12"/>
  <c r="G497" i="12"/>
  <c r="I497" i="12"/>
  <c r="J497" i="12"/>
  <c r="L497" i="12"/>
  <c r="M497" i="12"/>
  <c r="O497" i="12"/>
  <c r="P497" i="12"/>
  <c r="C498" i="12"/>
  <c r="D498" i="12"/>
  <c r="F498" i="12"/>
  <c r="G498" i="12"/>
  <c r="I498" i="12"/>
  <c r="J498" i="12"/>
  <c r="L498" i="12"/>
  <c r="M498" i="12"/>
  <c r="O498" i="12"/>
  <c r="P498" i="12"/>
  <c r="C499" i="12"/>
  <c r="D499" i="12"/>
  <c r="F499" i="12"/>
  <c r="G499" i="12"/>
  <c r="I499" i="12"/>
  <c r="J499" i="12"/>
  <c r="L499" i="12"/>
  <c r="M499" i="12"/>
  <c r="O499" i="12"/>
  <c r="P499" i="12"/>
  <c r="C500" i="12"/>
  <c r="D500" i="12"/>
  <c r="F500" i="12"/>
  <c r="G500" i="12"/>
  <c r="I500" i="12"/>
  <c r="J500" i="12"/>
  <c r="L500" i="12"/>
  <c r="M500" i="12"/>
  <c r="O500" i="12"/>
  <c r="P500" i="12"/>
  <c r="C501" i="12"/>
  <c r="D501" i="12"/>
  <c r="F501" i="12"/>
  <c r="G501" i="12"/>
  <c r="I501" i="12"/>
  <c r="J501" i="12"/>
  <c r="L501" i="12"/>
  <c r="M501" i="12"/>
  <c r="O501" i="12"/>
  <c r="P501" i="12"/>
  <c r="C502" i="12"/>
  <c r="D502" i="12"/>
  <c r="F502" i="12"/>
  <c r="G502" i="12"/>
  <c r="I502" i="12"/>
  <c r="J502" i="12"/>
  <c r="L502" i="12"/>
  <c r="M502" i="12"/>
  <c r="O502" i="12"/>
  <c r="P502" i="12"/>
  <c r="C503" i="12"/>
  <c r="D503" i="12"/>
  <c r="F503" i="12"/>
  <c r="G503" i="12"/>
  <c r="I503" i="12"/>
  <c r="J503" i="12"/>
  <c r="L503" i="12"/>
  <c r="M503" i="12"/>
  <c r="O503" i="12"/>
  <c r="P503" i="12"/>
  <c r="C504" i="12"/>
  <c r="D504" i="12"/>
  <c r="F504" i="12"/>
  <c r="G504" i="12"/>
  <c r="I504" i="12"/>
  <c r="J504" i="12"/>
  <c r="L504" i="12"/>
  <c r="M504" i="12"/>
  <c r="O504" i="12"/>
  <c r="P504" i="12"/>
  <c r="C505" i="12"/>
  <c r="D505" i="12"/>
  <c r="F505" i="12"/>
  <c r="G505" i="12"/>
  <c r="I505" i="12"/>
  <c r="J505" i="12"/>
  <c r="L505" i="12"/>
  <c r="M505" i="12"/>
  <c r="O505" i="12"/>
  <c r="P505" i="12"/>
  <c r="C506" i="12"/>
  <c r="D506" i="12"/>
  <c r="F506" i="12"/>
  <c r="G506" i="12"/>
  <c r="I506" i="12"/>
  <c r="J506" i="12"/>
  <c r="L506" i="12"/>
  <c r="M506" i="12"/>
  <c r="O506" i="12"/>
  <c r="P506" i="12"/>
  <c r="C507" i="12"/>
  <c r="D507" i="12"/>
  <c r="F507" i="12"/>
  <c r="G507" i="12"/>
  <c r="I507" i="12"/>
  <c r="J507" i="12"/>
  <c r="L507" i="12"/>
  <c r="M507" i="12"/>
  <c r="O507" i="12"/>
  <c r="P507" i="12"/>
  <c r="C508" i="12"/>
  <c r="D508" i="12"/>
  <c r="F508" i="12"/>
  <c r="G508" i="12"/>
  <c r="I508" i="12"/>
  <c r="J508" i="12"/>
  <c r="L508" i="12"/>
  <c r="M508" i="12"/>
  <c r="O508" i="12"/>
  <c r="P508" i="12"/>
  <c r="C509" i="12"/>
  <c r="D509" i="12"/>
  <c r="F509" i="12"/>
  <c r="G509" i="12"/>
  <c r="I509" i="12"/>
  <c r="J509" i="12"/>
  <c r="L509" i="12"/>
  <c r="M509" i="12"/>
  <c r="O509" i="12"/>
  <c r="P509" i="12"/>
  <c r="C510" i="12"/>
  <c r="D510" i="12"/>
  <c r="F510" i="12"/>
  <c r="G510" i="12"/>
  <c r="I510" i="12"/>
  <c r="J510" i="12"/>
  <c r="L510" i="12"/>
  <c r="M510" i="12"/>
  <c r="O510" i="12"/>
  <c r="P510" i="12"/>
  <c r="C511" i="12"/>
  <c r="D511" i="12"/>
  <c r="F511" i="12"/>
  <c r="G511" i="12"/>
  <c r="I511" i="12"/>
  <c r="J511" i="12"/>
  <c r="L511" i="12"/>
  <c r="M511" i="12"/>
  <c r="O511" i="12"/>
  <c r="P511" i="12"/>
  <c r="C512" i="12"/>
  <c r="D512" i="12"/>
  <c r="F512" i="12"/>
  <c r="G512" i="12"/>
  <c r="I512" i="12"/>
  <c r="J512" i="12"/>
  <c r="L512" i="12"/>
  <c r="M512" i="12"/>
  <c r="O512" i="12"/>
  <c r="P512" i="12"/>
  <c r="C513" i="12"/>
  <c r="D513" i="12"/>
  <c r="F513" i="12"/>
  <c r="G513" i="12"/>
  <c r="I513" i="12"/>
  <c r="J513" i="12"/>
  <c r="L513" i="12"/>
  <c r="M513" i="12"/>
  <c r="O513" i="12"/>
  <c r="P513" i="12"/>
  <c r="C514" i="12"/>
  <c r="D514" i="12"/>
  <c r="F514" i="12"/>
  <c r="G514" i="12"/>
  <c r="I514" i="12"/>
  <c r="J514" i="12"/>
  <c r="L514" i="12"/>
  <c r="M514" i="12"/>
  <c r="O514" i="12"/>
  <c r="P514" i="12"/>
  <c r="C515" i="12"/>
  <c r="D515" i="12"/>
  <c r="F515" i="12"/>
  <c r="G515" i="12"/>
  <c r="I515" i="12"/>
  <c r="J515" i="12"/>
  <c r="L515" i="12"/>
  <c r="M515" i="12"/>
  <c r="O515" i="12"/>
  <c r="P515" i="12"/>
  <c r="C516" i="12"/>
  <c r="D516" i="12"/>
  <c r="F516" i="12"/>
  <c r="G516" i="12"/>
  <c r="I516" i="12"/>
  <c r="J516" i="12"/>
  <c r="L516" i="12"/>
  <c r="M516" i="12"/>
  <c r="O516" i="12"/>
  <c r="P516" i="12"/>
  <c r="C517" i="12"/>
  <c r="D517" i="12"/>
  <c r="F517" i="12"/>
  <c r="G517" i="12"/>
  <c r="I517" i="12"/>
  <c r="J517" i="12"/>
  <c r="L517" i="12"/>
  <c r="M517" i="12"/>
  <c r="O517" i="12"/>
  <c r="P517" i="12"/>
  <c r="C518" i="12"/>
  <c r="D518" i="12"/>
  <c r="F518" i="12"/>
  <c r="G518" i="12"/>
  <c r="I518" i="12"/>
  <c r="J518" i="12"/>
  <c r="L518" i="12"/>
  <c r="M518" i="12"/>
  <c r="O518" i="12"/>
  <c r="P518" i="12"/>
  <c r="C519" i="12"/>
  <c r="D519" i="12"/>
  <c r="F519" i="12"/>
  <c r="G519" i="12"/>
  <c r="I519" i="12"/>
  <c r="J519" i="12"/>
  <c r="L519" i="12"/>
  <c r="M519" i="12"/>
  <c r="O519" i="12"/>
  <c r="P519" i="12"/>
  <c r="C520" i="12"/>
  <c r="D520" i="12"/>
  <c r="F520" i="12"/>
  <c r="G520" i="12"/>
  <c r="I520" i="12"/>
  <c r="J520" i="12"/>
  <c r="L520" i="12"/>
  <c r="M520" i="12"/>
  <c r="O520" i="12"/>
  <c r="P520" i="12"/>
  <c r="C521" i="12"/>
  <c r="D521" i="12"/>
  <c r="F521" i="12"/>
  <c r="G521" i="12"/>
  <c r="I521" i="12"/>
  <c r="J521" i="12"/>
  <c r="L521" i="12"/>
  <c r="M521" i="12"/>
  <c r="O521" i="12"/>
  <c r="P521" i="12"/>
  <c r="C522" i="12"/>
  <c r="D522" i="12"/>
  <c r="F522" i="12"/>
  <c r="G522" i="12"/>
  <c r="I522" i="12"/>
  <c r="J522" i="12"/>
  <c r="L522" i="12"/>
  <c r="M522" i="12"/>
  <c r="O522" i="12"/>
  <c r="P522" i="12"/>
  <c r="C523" i="12"/>
  <c r="D523" i="12"/>
  <c r="F523" i="12"/>
  <c r="G523" i="12"/>
  <c r="I523" i="12"/>
  <c r="J523" i="12"/>
  <c r="L523" i="12"/>
  <c r="M523" i="12"/>
  <c r="O523" i="12"/>
  <c r="P523" i="12"/>
  <c r="C524" i="12"/>
  <c r="D524" i="12"/>
  <c r="F524" i="12"/>
  <c r="G524" i="12"/>
  <c r="I524" i="12"/>
  <c r="J524" i="12"/>
  <c r="L524" i="12"/>
  <c r="M524" i="12"/>
  <c r="O524" i="12"/>
  <c r="P524" i="12"/>
  <c r="C525" i="12"/>
  <c r="D525" i="12"/>
  <c r="F525" i="12"/>
  <c r="G525" i="12"/>
  <c r="I525" i="12"/>
  <c r="J525" i="12"/>
  <c r="L525" i="12"/>
  <c r="M525" i="12"/>
  <c r="O525" i="12"/>
  <c r="P525" i="12"/>
  <c r="C526" i="12"/>
  <c r="D526" i="12"/>
  <c r="F526" i="12"/>
  <c r="G526" i="12"/>
  <c r="I526" i="12"/>
  <c r="J526" i="12"/>
  <c r="L526" i="12"/>
  <c r="M526" i="12"/>
  <c r="O526" i="12"/>
  <c r="P526" i="12"/>
  <c r="C527" i="12"/>
  <c r="D527" i="12"/>
  <c r="F527" i="12"/>
  <c r="G527" i="12"/>
  <c r="I527" i="12"/>
  <c r="J527" i="12"/>
  <c r="L527" i="12"/>
  <c r="M527" i="12"/>
  <c r="O527" i="12"/>
  <c r="P527" i="12"/>
  <c r="C528" i="12"/>
  <c r="D528" i="12"/>
  <c r="F528" i="12"/>
  <c r="G528" i="12"/>
  <c r="I528" i="12"/>
  <c r="J528" i="12"/>
  <c r="L528" i="12"/>
  <c r="M528" i="12"/>
  <c r="O528" i="12"/>
  <c r="P528" i="12"/>
  <c r="C529" i="12"/>
  <c r="D529" i="12"/>
  <c r="F529" i="12"/>
  <c r="G529" i="12"/>
  <c r="I529" i="12"/>
  <c r="J529" i="12"/>
  <c r="L529" i="12"/>
  <c r="M529" i="12"/>
  <c r="O529" i="12"/>
  <c r="P529" i="12"/>
  <c r="C530" i="12"/>
  <c r="D530" i="12"/>
  <c r="F530" i="12"/>
  <c r="G530" i="12"/>
  <c r="I530" i="12"/>
  <c r="J530" i="12"/>
  <c r="L530" i="12"/>
  <c r="M530" i="12"/>
  <c r="O530" i="12"/>
  <c r="P530" i="12"/>
  <c r="C531" i="12"/>
  <c r="D531" i="12"/>
  <c r="F531" i="12"/>
  <c r="G531" i="12"/>
  <c r="I531" i="12"/>
  <c r="J531" i="12"/>
  <c r="L531" i="12"/>
  <c r="M531" i="12"/>
  <c r="O531" i="12"/>
  <c r="P531" i="12"/>
  <c r="C532" i="12"/>
  <c r="D532" i="12"/>
  <c r="F532" i="12"/>
  <c r="G532" i="12"/>
  <c r="I532" i="12"/>
  <c r="J532" i="12"/>
  <c r="L532" i="12"/>
  <c r="M532" i="12"/>
  <c r="O532" i="12"/>
  <c r="P532" i="12"/>
  <c r="C533" i="12"/>
  <c r="D533" i="12"/>
  <c r="F533" i="12"/>
  <c r="G533" i="12"/>
  <c r="I533" i="12"/>
  <c r="J533" i="12"/>
  <c r="L533" i="12"/>
  <c r="M533" i="12"/>
  <c r="O533" i="12"/>
  <c r="P533" i="12"/>
  <c r="C534" i="12"/>
  <c r="D534" i="12"/>
  <c r="F534" i="12"/>
  <c r="G534" i="12"/>
  <c r="I534" i="12"/>
  <c r="J534" i="12"/>
  <c r="L534" i="12"/>
  <c r="M534" i="12"/>
  <c r="O534" i="12"/>
  <c r="P534" i="12"/>
  <c r="C535" i="12"/>
  <c r="D535" i="12"/>
  <c r="F535" i="12"/>
  <c r="G535" i="12"/>
  <c r="I535" i="12"/>
  <c r="J535" i="12"/>
  <c r="L535" i="12"/>
  <c r="M535" i="12"/>
  <c r="O535" i="12"/>
  <c r="P535" i="12"/>
  <c r="C536" i="12"/>
  <c r="D536" i="12"/>
  <c r="F536" i="12"/>
  <c r="G536" i="12"/>
  <c r="I536" i="12"/>
  <c r="J536" i="12"/>
  <c r="L536" i="12"/>
  <c r="M536" i="12"/>
  <c r="O536" i="12"/>
  <c r="P536" i="12"/>
  <c r="C537" i="12"/>
  <c r="D537" i="12"/>
  <c r="F537" i="12"/>
  <c r="G537" i="12"/>
  <c r="I537" i="12"/>
  <c r="J537" i="12"/>
  <c r="L537" i="12"/>
  <c r="M537" i="12"/>
  <c r="O537" i="12"/>
  <c r="P537" i="12"/>
  <c r="C538" i="12"/>
  <c r="D538" i="12"/>
  <c r="F538" i="12"/>
  <c r="G538" i="12"/>
  <c r="I538" i="12"/>
  <c r="J538" i="12"/>
  <c r="L538" i="12"/>
  <c r="M538" i="12"/>
  <c r="O538" i="12"/>
  <c r="P538" i="12"/>
  <c r="C539" i="12"/>
  <c r="D539" i="12"/>
  <c r="F539" i="12"/>
  <c r="G539" i="12"/>
  <c r="I539" i="12"/>
  <c r="J539" i="12"/>
  <c r="L539" i="12"/>
  <c r="M539" i="12"/>
  <c r="O539" i="12"/>
  <c r="P539" i="12"/>
  <c r="C540" i="12"/>
  <c r="D540" i="12"/>
  <c r="F540" i="12"/>
  <c r="G540" i="12"/>
  <c r="I540" i="12"/>
  <c r="J540" i="12"/>
  <c r="L540" i="12"/>
  <c r="M540" i="12"/>
  <c r="O540" i="12"/>
  <c r="P540" i="12"/>
  <c r="C541" i="12"/>
  <c r="D541" i="12"/>
  <c r="F541" i="12"/>
  <c r="G541" i="12"/>
  <c r="I541" i="12"/>
  <c r="J541" i="12"/>
  <c r="L541" i="12"/>
  <c r="M541" i="12"/>
  <c r="O541" i="12"/>
  <c r="P541" i="12"/>
  <c r="C542" i="12"/>
  <c r="D542" i="12"/>
  <c r="F542" i="12"/>
  <c r="G542" i="12"/>
  <c r="I542" i="12"/>
  <c r="J542" i="12"/>
  <c r="L542" i="12"/>
  <c r="M542" i="12"/>
  <c r="O542" i="12"/>
  <c r="P542" i="12"/>
  <c r="C543" i="12"/>
  <c r="D543" i="12"/>
  <c r="F543" i="12"/>
  <c r="G543" i="12"/>
  <c r="I543" i="12"/>
  <c r="J543" i="12"/>
  <c r="L543" i="12"/>
  <c r="M543" i="12"/>
  <c r="O543" i="12"/>
  <c r="P543" i="12"/>
  <c r="C544" i="12"/>
  <c r="D544" i="12"/>
  <c r="F544" i="12"/>
  <c r="G544" i="12"/>
  <c r="I544" i="12"/>
  <c r="J544" i="12"/>
  <c r="L544" i="12"/>
  <c r="M544" i="12"/>
  <c r="O544" i="12"/>
  <c r="P544" i="12"/>
  <c r="C545" i="12"/>
  <c r="D545" i="12"/>
  <c r="F545" i="12"/>
  <c r="G545" i="12"/>
  <c r="I545" i="12"/>
  <c r="J545" i="12"/>
  <c r="L545" i="12"/>
  <c r="M545" i="12"/>
  <c r="O545" i="12"/>
  <c r="P545" i="12"/>
  <c r="C546" i="12"/>
  <c r="D546" i="12"/>
  <c r="F546" i="12"/>
  <c r="G546" i="12"/>
  <c r="I546" i="12"/>
  <c r="J546" i="12"/>
  <c r="L546" i="12"/>
  <c r="M546" i="12"/>
  <c r="O546" i="12"/>
  <c r="P546" i="12"/>
  <c r="C547" i="12"/>
  <c r="D547" i="12"/>
  <c r="F547" i="12"/>
  <c r="G547" i="12"/>
  <c r="I547" i="12"/>
  <c r="J547" i="12"/>
  <c r="L547" i="12"/>
  <c r="M547" i="12"/>
  <c r="O547" i="12"/>
  <c r="P547" i="12"/>
  <c r="C548" i="12"/>
  <c r="D548" i="12"/>
  <c r="F548" i="12"/>
  <c r="G548" i="12"/>
  <c r="I548" i="12"/>
  <c r="J548" i="12"/>
  <c r="L548" i="12"/>
  <c r="M548" i="12"/>
  <c r="O548" i="12"/>
  <c r="P548" i="12"/>
  <c r="C549" i="12"/>
  <c r="D549" i="12"/>
  <c r="F549" i="12"/>
  <c r="G549" i="12"/>
  <c r="I549" i="12"/>
  <c r="J549" i="12"/>
  <c r="L549" i="12"/>
  <c r="M549" i="12"/>
  <c r="O549" i="12"/>
  <c r="P549" i="12"/>
  <c r="C550" i="12"/>
  <c r="D550" i="12"/>
  <c r="F550" i="12"/>
  <c r="G550" i="12"/>
  <c r="I550" i="12"/>
  <c r="J550" i="12"/>
  <c r="L550" i="12"/>
  <c r="M550" i="12"/>
  <c r="O550" i="12"/>
  <c r="P550" i="12"/>
  <c r="C551" i="12"/>
  <c r="D551" i="12"/>
  <c r="F551" i="12"/>
  <c r="G551" i="12"/>
  <c r="I551" i="12"/>
  <c r="J551" i="12"/>
  <c r="L551" i="12"/>
  <c r="M551" i="12"/>
  <c r="O551" i="12"/>
  <c r="P551" i="12"/>
  <c r="C552" i="12"/>
  <c r="D552" i="12"/>
  <c r="F552" i="12"/>
  <c r="G552" i="12"/>
  <c r="I552" i="12"/>
  <c r="J552" i="12"/>
  <c r="L552" i="12"/>
  <c r="M552" i="12"/>
  <c r="O552" i="12"/>
  <c r="P552" i="12"/>
  <c r="C553" i="12"/>
  <c r="D553" i="12"/>
  <c r="F553" i="12"/>
  <c r="G553" i="12"/>
  <c r="I553" i="12"/>
  <c r="J553" i="12"/>
  <c r="L553" i="12"/>
  <c r="M553" i="12"/>
  <c r="O553" i="12"/>
  <c r="P553" i="12"/>
  <c r="C554" i="12"/>
  <c r="D554" i="12"/>
  <c r="F554" i="12"/>
  <c r="G554" i="12"/>
  <c r="I554" i="12"/>
  <c r="J554" i="12"/>
  <c r="L554" i="12"/>
  <c r="M554" i="12"/>
  <c r="O554" i="12"/>
  <c r="P554" i="12"/>
  <c r="C555" i="12"/>
  <c r="D555" i="12"/>
  <c r="F555" i="12"/>
  <c r="G555" i="12"/>
  <c r="I555" i="12"/>
  <c r="J555" i="12"/>
  <c r="L555" i="12"/>
  <c r="M555" i="12"/>
  <c r="O555" i="12"/>
  <c r="P555" i="12"/>
  <c r="C556" i="12"/>
  <c r="D556" i="12"/>
  <c r="F556" i="12"/>
  <c r="G556" i="12"/>
  <c r="I556" i="12"/>
  <c r="J556" i="12"/>
  <c r="L556" i="12"/>
  <c r="M556" i="12"/>
  <c r="O556" i="12"/>
  <c r="P556" i="12"/>
  <c r="C557" i="12"/>
  <c r="D557" i="12"/>
  <c r="F557" i="12"/>
  <c r="G557" i="12"/>
  <c r="I557" i="12"/>
  <c r="J557" i="12"/>
  <c r="L557" i="12"/>
  <c r="M557" i="12"/>
  <c r="O557" i="12"/>
  <c r="P557" i="12"/>
  <c r="C558" i="12"/>
  <c r="D558" i="12"/>
  <c r="F558" i="12"/>
  <c r="G558" i="12"/>
  <c r="I558" i="12"/>
  <c r="J558" i="12"/>
  <c r="L558" i="12"/>
  <c r="M558" i="12"/>
  <c r="O558" i="12"/>
  <c r="P558" i="12"/>
  <c r="C559" i="12"/>
  <c r="D559" i="12"/>
  <c r="F559" i="12"/>
  <c r="G559" i="12"/>
  <c r="I559" i="12"/>
  <c r="J559" i="12"/>
  <c r="L559" i="12"/>
  <c r="M559" i="12"/>
  <c r="O559" i="12"/>
  <c r="P559" i="12"/>
  <c r="C560" i="12"/>
  <c r="D560" i="12"/>
  <c r="F560" i="12"/>
  <c r="G560" i="12"/>
  <c r="I560" i="12"/>
  <c r="J560" i="12"/>
  <c r="L560" i="12"/>
  <c r="M560" i="12"/>
  <c r="O560" i="12"/>
  <c r="P560" i="12"/>
  <c r="C561" i="12"/>
  <c r="D561" i="12"/>
  <c r="F561" i="12"/>
  <c r="G561" i="12"/>
  <c r="I561" i="12"/>
  <c r="J561" i="12"/>
  <c r="L561" i="12"/>
  <c r="M561" i="12"/>
  <c r="O561" i="12"/>
  <c r="P561" i="12"/>
  <c r="C562" i="12"/>
  <c r="D562" i="12"/>
  <c r="F562" i="12"/>
  <c r="G562" i="12"/>
  <c r="I562" i="12"/>
  <c r="J562" i="12"/>
  <c r="L562" i="12"/>
  <c r="M562" i="12"/>
  <c r="O562" i="12"/>
  <c r="P562" i="12"/>
  <c r="C563" i="12"/>
  <c r="D563" i="12"/>
  <c r="F563" i="12"/>
  <c r="G563" i="12"/>
  <c r="I563" i="12"/>
  <c r="J563" i="12"/>
  <c r="L563" i="12"/>
  <c r="M563" i="12"/>
  <c r="O563" i="12"/>
  <c r="P563" i="12"/>
  <c r="C564" i="12"/>
  <c r="D564" i="12"/>
  <c r="F564" i="12"/>
  <c r="G564" i="12"/>
  <c r="I564" i="12"/>
  <c r="J564" i="12"/>
  <c r="L564" i="12"/>
  <c r="M564" i="12"/>
  <c r="O564" i="12"/>
  <c r="P564" i="12"/>
  <c r="C565" i="12"/>
  <c r="D565" i="12"/>
  <c r="F565" i="12"/>
  <c r="G565" i="12"/>
  <c r="I565" i="12"/>
  <c r="J565" i="12"/>
  <c r="L565" i="12"/>
  <c r="M565" i="12"/>
  <c r="O565" i="12"/>
  <c r="P565" i="12"/>
  <c r="C566" i="12"/>
  <c r="D566" i="12"/>
  <c r="F566" i="12"/>
  <c r="G566" i="12"/>
  <c r="I566" i="12"/>
  <c r="J566" i="12"/>
  <c r="L566" i="12"/>
  <c r="M566" i="12"/>
  <c r="O566" i="12"/>
  <c r="P566" i="12"/>
  <c r="C567" i="12"/>
  <c r="D567" i="12"/>
  <c r="F567" i="12"/>
  <c r="G567" i="12"/>
  <c r="I567" i="12"/>
  <c r="J567" i="12"/>
  <c r="L567" i="12"/>
  <c r="M567" i="12"/>
  <c r="O567" i="12"/>
  <c r="P567" i="12"/>
  <c r="C568" i="12"/>
  <c r="D568" i="12"/>
  <c r="F568" i="12"/>
  <c r="G568" i="12"/>
  <c r="I568" i="12"/>
  <c r="J568" i="12"/>
  <c r="L568" i="12"/>
  <c r="M568" i="12"/>
  <c r="O568" i="12"/>
  <c r="P568" i="12"/>
  <c r="C569" i="12"/>
  <c r="D569" i="12"/>
  <c r="F569" i="12"/>
  <c r="G569" i="12"/>
  <c r="I569" i="12"/>
  <c r="J569" i="12"/>
  <c r="L569" i="12"/>
  <c r="M569" i="12"/>
  <c r="O569" i="12"/>
  <c r="P569" i="12"/>
  <c r="C570" i="12"/>
  <c r="D570" i="12"/>
  <c r="F570" i="12"/>
  <c r="G570" i="12"/>
  <c r="I570" i="12"/>
  <c r="J570" i="12"/>
  <c r="L570" i="12"/>
  <c r="M570" i="12"/>
  <c r="O570" i="12"/>
  <c r="P570" i="12"/>
  <c r="C571" i="12"/>
  <c r="D571" i="12"/>
  <c r="F571" i="12"/>
  <c r="G571" i="12"/>
  <c r="I571" i="12"/>
  <c r="J571" i="12"/>
  <c r="L571" i="12"/>
  <c r="M571" i="12"/>
  <c r="O571" i="12"/>
  <c r="P571" i="12"/>
  <c r="C572" i="12"/>
  <c r="D572" i="12"/>
  <c r="F572" i="12"/>
  <c r="G572" i="12"/>
  <c r="I572" i="12"/>
  <c r="J572" i="12"/>
  <c r="L572" i="12"/>
  <c r="M572" i="12"/>
  <c r="O572" i="12"/>
  <c r="P572" i="12"/>
  <c r="C573" i="12"/>
  <c r="D573" i="12"/>
  <c r="F573" i="12"/>
  <c r="G573" i="12"/>
  <c r="I573" i="12"/>
  <c r="J573" i="12"/>
  <c r="L573" i="12"/>
  <c r="M573" i="12"/>
  <c r="O573" i="12"/>
  <c r="P573" i="12"/>
  <c r="C574" i="12"/>
  <c r="D574" i="12"/>
  <c r="F574" i="12"/>
  <c r="G574" i="12"/>
  <c r="I574" i="12"/>
  <c r="J574" i="12"/>
  <c r="L574" i="12"/>
  <c r="M574" i="12"/>
  <c r="O574" i="12"/>
  <c r="P574" i="12"/>
  <c r="C575" i="12"/>
  <c r="D575" i="12"/>
  <c r="F575" i="12"/>
  <c r="G575" i="12"/>
  <c r="I575" i="12"/>
  <c r="J575" i="12"/>
  <c r="L575" i="12"/>
  <c r="M575" i="12"/>
  <c r="O575" i="12"/>
  <c r="P575" i="12"/>
  <c r="C576" i="12"/>
  <c r="D576" i="12"/>
  <c r="F576" i="12"/>
  <c r="G576" i="12"/>
  <c r="I576" i="12"/>
  <c r="J576" i="12"/>
  <c r="L576" i="12"/>
  <c r="M576" i="12"/>
  <c r="O576" i="12"/>
  <c r="P576" i="12"/>
  <c r="C577" i="12"/>
  <c r="D577" i="12"/>
  <c r="F577" i="12"/>
  <c r="G577" i="12"/>
  <c r="I577" i="12"/>
  <c r="J577" i="12"/>
  <c r="L577" i="12"/>
  <c r="M577" i="12"/>
  <c r="O577" i="12"/>
  <c r="P577" i="12"/>
  <c r="C578" i="12"/>
  <c r="D578" i="12"/>
  <c r="F578" i="12"/>
  <c r="G578" i="12"/>
  <c r="I578" i="12"/>
  <c r="J578" i="12"/>
  <c r="L578" i="12"/>
  <c r="M578" i="12"/>
  <c r="O578" i="12"/>
  <c r="P578" i="12"/>
  <c r="C579" i="12"/>
  <c r="D579" i="12"/>
  <c r="F579" i="12"/>
  <c r="G579" i="12"/>
  <c r="I579" i="12"/>
  <c r="J579" i="12"/>
  <c r="L579" i="12"/>
  <c r="M579" i="12"/>
  <c r="O579" i="12"/>
  <c r="P579" i="12"/>
  <c r="C580" i="12"/>
  <c r="D580" i="12"/>
  <c r="F580" i="12"/>
  <c r="G580" i="12"/>
  <c r="I580" i="12"/>
  <c r="J580" i="12"/>
  <c r="L580" i="12"/>
  <c r="M580" i="12"/>
  <c r="O580" i="12"/>
  <c r="P580" i="12"/>
  <c r="C581" i="12"/>
  <c r="D581" i="12"/>
  <c r="F581" i="12"/>
  <c r="G581" i="12"/>
  <c r="I581" i="12"/>
  <c r="J581" i="12"/>
  <c r="L581" i="12"/>
  <c r="M581" i="12"/>
  <c r="O581" i="12"/>
  <c r="P581" i="12"/>
  <c r="C582" i="12"/>
  <c r="D582" i="12"/>
  <c r="F582" i="12"/>
  <c r="G582" i="12"/>
  <c r="I582" i="12"/>
  <c r="J582" i="12"/>
  <c r="L582" i="12"/>
  <c r="M582" i="12"/>
  <c r="O582" i="12"/>
  <c r="P582" i="12"/>
  <c r="C583" i="12"/>
  <c r="D583" i="12"/>
  <c r="F583" i="12"/>
  <c r="G583" i="12"/>
  <c r="I583" i="12"/>
  <c r="J583" i="12"/>
  <c r="L583" i="12"/>
  <c r="M583" i="12"/>
  <c r="O583" i="12"/>
  <c r="P583" i="12"/>
  <c r="C584" i="12"/>
  <c r="D584" i="12"/>
  <c r="F584" i="12"/>
  <c r="G584" i="12"/>
  <c r="I584" i="12"/>
  <c r="J584" i="12"/>
  <c r="L584" i="12"/>
  <c r="M584" i="12"/>
  <c r="O584" i="12"/>
  <c r="P584" i="12"/>
  <c r="C585" i="12"/>
  <c r="D585" i="12"/>
  <c r="F585" i="12"/>
  <c r="G585" i="12"/>
  <c r="I585" i="12"/>
  <c r="J585" i="12"/>
  <c r="L585" i="12"/>
  <c r="M585" i="12"/>
  <c r="O585" i="12"/>
  <c r="P585" i="12"/>
  <c r="C586" i="12"/>
  <c r="D586" i="12"/>
  <c r="F586" i="12"/>
  <c r="G586" i="12"/>
  <c r="I586" i="12"/>
  <c r="J586" i="12"/>
  <c r="L586" i="12"/>
  <c r="M586" i="12"/>
  <c r="O586" i="12"/>
  <c r="P586" i="12"/>
  <c r="C587" i="12"/>
  <c r="D587" i="12"/>
  <c r="F587" i="12"/>
  <c r="G587" i="12"/>
  <c r="I587" i="12"/>
  <c r="J587" i="12"/>
  <c r="L587" i="12"/>
  <c r="M587" i="12"/>
  <c r="O587" i="12"/>
  <c r="P587" i="12"/>
  <c r="C588" i="12"/>
  <c r="D588" i="12"/>
  <c r="F588" i="12"/>
  <c r="G588" i="12"/>
  <c r="I588" i="12"/>
  <c r="J588" i="12"/>
  <c r="L588" i="12"/>
  <c r="M588" i="12"/>
  <c r="O588" i="12"/>
  <c r="P588" i="12"/>
  <c r="C589" i="12"/>
  <c r="D589" i="12"/>
  <c r="F589" i="12"/>
  <c r="G589" i="12"/>
  <c r="I589" i="12"/>
  <c r="J589" i="12"/>
  <c r="L589" i="12"/>
  <c r="M589" i="12"/>
  <c r="O589" i="12"/>
  <c r="P589" i="12"/>
  <c r="C590" i="12"/>
  <c r="D590" i="12"/>
  <c r="F590" i="12"/>
  <c r="G590" i="12"/>
  <c r="I590" i="12"/>
  <c r="J590" i="12"/>
  <c r="L590" i="12"/>
  <c r="M590" i="12"/>
  <c r="O590" i="12"/>
  <c r="P590" i="12"/>
  <c r="C591" i="12"/>
  <c r="D591" i="12"/>
  <c r="F591" i="12"/>
  <c r="G591" i="12"/>
  <c r="I591" i="12"/>
  <c r="J591" i="12"/>
  <c r="L591" i="12"/>
  <c r="M591" i="12"/>
  <c r="O591" i="12"/>
  <c r="P591" i="12"/>
  <c r="C592" i="12"/>
  <c r="D592" i="12"/>
  <c r="F592" i="12"/>
  <c r="G592" i="12"/>
  <c r="I592" i="12"/>
  <c r="J592" i="12"/>
  <c r="L592" i="12"/>
  <c r="M592" i="12"/>
  <c r="O592" i="12"/>
  <c r="P592" i="12"/>
  <c r="C593" i="12"/>
  <c r="D593" i="12"/>
  <c r="F593" i="12"/>
  <c r="G593" i="12"/>
  <c r="I593" i="12"/>
  <c r="J593" i="12"/>
  <c r="L593" i="12"/>
  <c r="M593" i="12"/>
  <c r="O593" i="12"/>
  <c r="P593" i="12"/>
  <c r="C594" i="12"/>
  <c r="D594" i="12"/>
  <c r="F594" i="12"/>
  <c r="G594" i="12"/>
  <c r="I594" i="12"/>
  <c r="J594" i="12"/>
  <c r="L594" i="12"/>
  <c r="M594" i="12"/>
  <c r="O594" i="12"/>
  <c r="P594" i="12"/>
  <c r="C595" i="12"/>
  <c r="D595" i="12"/>
  <c r="F595" i="12"/>
  <c r="G595" i="12"/>
  <c r="I595" i="12"/>
  <c r="J595" i="12"/>
  <c r="L595" i="12"/>
  <c r="M595" i="12"/>
  <c r="O595" i="12"/>
  <c r="P595" i="12"/>
  <c r="C596" i="12"/>
  <c r="D596" i="12"/>
  <c r="F596" i="12"/>
  <c r="G596" i="12"/>
  <c r="I596" i="12"/>
  <c r="J596" i="12"/>
  <c r="L596" i="12"/>
  <c r="M596" i="12"/>
  <c r="O596" i="12"/>
  <c r="P596" i="12"/>
  <c r="C597" i="12"/>
  <c r="D597" i="12"/>
  <c r="F597" i="12"/>
  <c r="G597" i="12"/>
  <c r="I597" i="12"/>
  <c r="J597" i="12"/>
  <c r="L597" i="12"/>
  <c r="M597" i="12"/>
  <c r="O597" i="12"/>
  <c r="P597" i="12"/>
  <c r="C598" i="12"/>
  <c r="D598" i="12"/>
  <c r="F598" i="12"/>
  <c r="G598" i="12"/>
  <c r="I598" i="12"/>
  <c r="J598" i="12"/>
  <c r="L598" i="12"/>
  <c r="M598" i="12"/>
  <c r="O598" i="12"/>
  <c r="P598" i="12"/>
  <c r="C599" i="12"/>
  <c r="D599" i="12"/>
  <c r="F599" i="12"/>
  <c r="G599" i="12"/>
  <c r="I599" i="12"/>
  <c r="J599" i="12"/>
  <c r="L599" i="12"/>
  <c r="M599" i="12"/>
  <c r="O599" i="12"/>
  <c r="P599" i="12"/>
  <c r="C600" i="12"/>
  <c r="D600" i="12"/>
  <c r="F600" i="12"/>
  <c r="G600" i="12"/>
  <c r="I600" i="12"/>
  <c r="J600" i="12"/>
  <c r="L600" i="12"/>
  <c r="M600" i="12"/>
  <c r="O600" i="12"/>
  <c r="P600" i="12"/>
  <c r="C601" i="12"/>
  <c r="D601" i="12"/>
  <c r="F601" i="12"/>
  <c r="G601" i="12"/>
  <c r="I601" i="12"/>
  <c r="J601" i="12"/>
  <c r="L601" i="12"/>
  <c r="M601" i="12"/>
  <c r="O601" i="12"/>
  <c r="P601" i="12"/>
  <c r="C602" i="12"/>
  <c r="D602" i="12"/>
  <c r="F602" i="12"/>
  <c r="G602" i="12"/>
  <c r="I602" i="12"/>
  <c r="J602" i="12"/>
  <c r="L602" i="12"/>
  <c r="M602" i="12"/>
  <c r="O602" i="12"/>
  <c r="P602" i="12"/>
  <c r="C603" i="12"/>
  <c r="D603" i="12"/>
  <c r="F603" i="12"/>
  <c r="G603" i="12"/>
  <c r="I603" i="12"/>
  <c r="J603" i="12"/>
  <c r="L603" i="12"/>
  <c r="M603" i="12"/>
  <c r="O603" i="12"/>
  <c r="P603" i="12"/>
  <c r="C604" i="12"/>
  <c r="D604" i="12"/>
  <c r="F604" i="12"/>
  <c r="G604" i="12"/>
  <c r="I604" i="12"/>
  <c r="J604" i="12"/>
  <c r="L604" i="12"/>
  <c r="M604" i="12"/>
  <c r="O604" i="12"/>
  <c r="P604" i="12"/>
  <c r="C605" i="12"/>
  <c r="D605" i="12"/>
  <c r="F605" i="12"/>
  <c r="G605" i="12"/>
  <c r="I605" i="12"/>
  <c r="J605" i="12"/>
  <c r="L605" i="12"/>
  <c r="M605" i="12"/>
  <c r="O605" i="12"/>
  <c r="P605" i="12"/>
  <c r="C606" i="12"/>
  <c r="D606" i="12"/>
  <c r="F606" i="12"/>
  <c r="G606" i="12"/>
  <c r="I606" i="12"/>
  <c r="J606" i="12"/>
  <c r="L606" i="12"/>
  <c r="M606" i="12"/>
  <c r="O606" i="12"/>
  <c r="P606" i="12"/>
  <c r="C607" i="12"/>
  <c r="D607" i="12"/>
  <c r="F607" i="12"/>
  <c r="G607" i="12"/>
  <c r="I607" i="12"/>
  <c r="J607" i="12"/>
  <c r="L607" i="12"/>
  <c r="M607" i="12"/>
  <c r="O607" i="12"/>
  <c r="P607" i="12"/>
  <c r="C608" i="12"/>
  <c r="D608" i="12"/>
  <c r="F608" i="12"/>
  <c r="G608" i="12"/>
  <c r="I608" i="12"/>
  <c r="J608" i="12"/>
  <c r="L608" i="12"/>
  <c r="M608" i="12"/>
  <c r="O608" i="12"/>
  <c r="P608" i="12"/>
  <c r="C609" i="12"/>
  <c r="D609" i="12"/>
  <c r="F609" i="12"/>
  <c r="G609" i="12"/>
  <c r="I609" i="12"/>
  <c r="J609" i="12"/>
  <c r="L609" i="12"/>
  <c r="M609" i="12"/>
  <c r="O609" i="12"/>
  <c r="P609" i="12"/>
  <c r="C610" i="12"/>
  <c r="D610" i="12"/>
  <c r="F610" i="12"/>
  <c r="G610" i="12"/>
  <c r="I610" i="12"/>
  <c r="J610" i="12"/>
  <c r="L610" i="12"/>
  <c r="M610" i="12"/>
  <c r="O610" i="12"/>
  <c r="P610" i="12"/>
  <c r="C611" i="12"/>
  <c r="D611" i="12"/>
  <c r="F611" i="12"/>
  <c r="G611" i="12"/>
  <c r="I611" i="12"/>
  <c r="J611" i="12"/>
  <c r="L611" i="12"/>
  <c r="M611" i="12"/>
  <c r="O611" i="12"/>
  <c r="P611" i="12"/>
  <c r="C612" i="12"/>
  <c r="D612" i="12"/>
  <c r="F612" i="12"/>
  <c r="G612" i="12"/>
  <c r="I612" i="12"/>
  <c r="J612" i="12"/>
  <c r="L612" i="12"/>
  <c r="M612" i="12"/>
  <c r="O612" i="12"/>
  <c r="P612" i="12"/>
  <c r="C613" i="12"/>
  <c r="D613" i="12"/>
  <c r="F613" i="12"/>
  <c r="G613" i="12"/>
  <c r="I613" i="12"/>
  <c r="J613" i="12"/>
  <c r="L613" i="12"/>
  <c r="M613" i="12"/>
  <c r="O613" i="12"/>
  <c r="P613" i="12"/>
  <c r="C614" i="12"/>
  <c r="D614" i="12"/>
  <c r="F614" i="12"/>
  <c r="G614" i="12"/>
  <c r="I614" i="12"/>
  <c r="J614" i="12"/>
  <c r="L614" i="12"/>
  <c r="M614" i="12"/>
  <c r="O614" i="12"/>
  <c r="P614" i="12"/>
  <c r="C615" i="12"/>
  <c r="D615" i="12"/>
  <c r="F615" i="12"/>
  <c r="G615" i="12"/>
  <c r="I615" i="12"/>
  <c r="J615" i="12"/>
  <c r="L615" i="12"/>
  <c r="M615" i="12"/>
  <c r="O615" i="12"/>
  <c r="P615" i="12"/>
  <c r="C616" i="12"/>
  <c r="D616" i="12"/>
  <c r="F616" i="12"/>
  <c r="G616" i="12"/>
  <c r="I616" i="12"/>
  <c r="J616" i="12"/>
  <c r="L616" i="12"/>
  <c r="M616" i="12"/>
  <c r="O616" i="12"/>
  <c r="P616" i="12"/>
  <c r="C617" i="12"/>
  <c r="D617" i="12"/>
  <c r="F617" i="12"/>
  <c r="G617" i="12"/>
  <c r="I617" i="12"/>
  <c r="J617" i="12"/>
  <c r="L617" i="12"/>
  <c r="M617" i="12"/>
  <c r="O617" i="12"/>
  <c r="P617" i="12"/>
  <c r="C618" i="12"/>
  <c r="D618" i="12"/>
  <c r="F618" i="12"/>
  <c r="G618" i="12"/>
  <c r="I618" i="12"/>
  <c r="J618" i="12"/>
  <c r="L618" i="12"/>
  <c r="M618" i="12"/>
  <c r="O618" i="12"/>
  <c r="P618" i="12"/>
  <c r="C619" i="12"/>
  <c r="D619" i="12"/>
  <c r="F619" i="12"/>
  <c r="G619" i="12"/>
  <c r="I619" i="12"/>
  <c r="J619" i="12"/>
  <c r="L619" i="12"/>
  <c r="M619" i="12"/>
  <c r="O619" i="12"/>
  <c r="P619" i="12"/>
  <c r="C620" i="12"/>
  <c r="D620" i="12"/>
  <c r="F620" i="12"/>
  <c r="G620" i="12"/>
  <c r="I620" i="12"/>
  <c r="J620" i="12"/>
  <c r="L620" i="12"/>
  <c r="M620" i="12"/>
  <c r="O620" i="12"/>
  <c r="P620" i="12"/>
  <c r="C621" i="12"/>
  <c r="D621" i="12"/>
  <c r="F621" i="12"/>
  <c r="G621" i="12"/>
  <c r="I621" i="12"/>
  <c r="J621" i="12"/>
  <c r="L621" i="12"/>
  <c r="M621" i="12"/>
  <c r="O621" i="12"/>
  <c r="P621" i="12"/>
  <c r="C622" i="12"/>
  <c r="D622" i="12"/>
  <c r="F622" i="12"/>
  <c r="G622" i="12"/>
  <c r="I622" i="12"/>
  <c r="J622" i="12"/>
  <c r="L622" i="12"/>
  <c r="M622" i="12"/>
  <c r="O622" i="12"/>
  <c r="P622" i="12"/>
  <c r="C623" i="12"/>
  <c r="D623" i="12"/>
  <c r="F623" i="12"/>
  <c r="G623" i="12"/>
  <c r="I623" i="12"/>
  <c r="J623" i="12"/>
  <c r="L623" i="12"/>
  <c r="M623" i="12"/>
  <c r="O623" i="12"/>
  <c r="P623" i="12"/>
  <c r="C624" i="12"/>
  <c r="D624" i="12"/>
  <c r="F624" i="12"/>
  <c r="G624" i="12"/>
  <c r="I624" i="12"/>
  <c r="J624" i="12"/>
  <c r="L624" i="12"/>
  <c r="M624" i="12"/>
  <c r="O624" i="12"/>
  <c r="P624" i="12"/>
  <c r="C625" i="12"/>
  <c r="D625" i="12"/>
  <c r="F625" i="12"/>
  <c r="G625" i="12"/>
  <c r="I625" i="12"/>
  <c r="J625" i="12"/>
  <c r="L625" i="12"/>
  <c r="M625" i="12"/>
  <c r="O625" i="12"/>
  <c r="P625" i="12"/>
  <c r="C626" i="12"/>
  <c r="D626" i="12"/>
  <c r="F626" i="12"/>
  <c r="G626" i="12"/>
  <c r="I626" i="12"/>
  <c r="J626" i="12"/>
  <c r="L626" i="12"/>
  <c r="M626" i="12"/>
  <c r="O626" i="12"/>
  <c r="P626" i="12"/>
  <c r="C627" i="12"/>
  <c r="D627" i="12"/>
  <c r="F627" i="12"/>
  <c r="G627" i="12"/>
  <c r="I627" i="12"/>
  <c r="J627" i="12"/>
  <c r="L627" i="12"/>
  <c r="M627" i="12"/>
  <c r="O627" i="12"/>
  <c r="P627" i="12"/>
  <c r="C628" i="12"/>
  <c r="D628" i="12"/>
  <c r="F628" i="12"/>
  <c r="G628" i="12"/>
  <c r="I628" i="12"/>
  <c r="J628" i="12"/>
  <c r="L628" i="12"/>
  <c r="M628" i="12"/>
  <c r="O628" i="12"/>
  <c r="P628" i="12"/>
  <c r="C629" i="12"/>
  <c r="D629" i="12"/>
  <c r="F629" i="12"/>
  <c r="G629" i="12"/>
  <c r="I629" i="12"/>
  <c r="J629" i="12"/>
  <c r="L629" i="12"/>
  <c r="M629" i="12"/>
  <c r="O629" i="12"/>
  <c r="P629" i="12"/>
  <c r="C630" i="12"/>
  <c r="D630" i="12"/>
  <c r="F630" i="12"/>
  <c r="G630" i="12"/>
  <c r="I630" i="12"/>
  <c r="J630" i="12"/>
  <c r="L630" i="12"/>
  <c r="M630" i="12"/>
  <c r="O630" i="12"/>
  <c r="P630" i="12"/>
  <c r="C631" i="12"/>
  <c r="D631" i="12"/>
  <c r="F631" i="12"/>
  <c r="G631" i="12"/>
  <c r="I631" i="12"/>
  <c r="J631" i="12"/>
  <c r="L631" i="12"/>
  <c r="M631" i="12"/>
  <c r="O631" i="12"/>
  <c r="P631" i="12"/>
  <c r="C632" i="12"/>
  <c r="D632" i="12"/>
  <c r="F632" i="12"/>
  <c r="G632" i="12"/>
  <c r="I632" i="12"/>
  <c r="J632" i="12"/>
  <c r="L632" i="12"/>
  <c r="M632" i="12"/>
  <c r="O632" i="12"/>
  <c r="P632" i="12"/>
  <c r="C633" i="12"/>
  <c r="D633" i="12"/>
  <c r="F633" i="12"/>
  <c r="G633" i="12"/>
  <c r="I633" i="12"/>
  <c r="J633" i="12"/>
  <c r="L633" i="12"/>
  <c r="M633" i="12"/>
  <c r="O633" i="12"/>
  <c r="P633" i="12"/>
  <c r="C634" i="12"/>
  <c r="D634" i="12"/>
  <c r="F634" i="12"/>
  <c r="G634" i="12"/>
  <c r="I634" i="12"/>
  <c r="J634" i="12"/>
  <c r="L634" i="12"/>
  <c r="M634" i="12"/>
  <c r="O634" i="12"/>
  <c r="P634" i="12"/>
  <c r="C635" i="12"/>
  <c r="D635" i="12"/>
  <c r="F635" i="12"/>
  <c r="G635" i="12"/>
  <c r="I635" i="12"/>
  <c r="J635" i="12"/>
  <c r="L635" i="12"/>
  <c r="M635" i="12"/>
  <c r="O635" i="12"/>
  <c r="P635" i="12"/>
  <c r="C636" i="12"/>
  <c r="D636" i="12"/>
  <c r="F636" i="12"/>
  <c r="G636" i="12"/>
  <c r="I636" i="12"/>
  <c r="J636" i="12"/>
  <c r="L636" i="12"/>
  <c r="M636" i="12"/>
  <c r="O636" i="12"/>
  <c r="P636" i="12"/>
  <c r="C637" i="12"/>
  <c r="D637" i="12"/>
  <c r="F637" i="12"/>
  <c r="G637" i="12"/>
  <c r="I637" i="12"/>
  <c r="J637" i="12"/>
  <c r="L637" i="12"/>
  <c r="M637" i="12"/>
  <c r="O637" i="12"/>
  <c r="P637" i="12"/>
  <c r="C638" i="12"/>
  <c r="D638" i="12"/>
  <c r="F638" i="12"/>
  <c r="G638" i="12"/>
  <c r="I638" i="12"/>
  <c r="J638" i="12"/>
  <c r="L638" i="12"/>
  <c r="M638" i="12"/>
  <c r="O638" i="12"/>
  <c r="P638" i="12"/>
  <c r="C639" i="12"/>
  <c r="D639" i="12"/>
  <c r="F639" i="12"/>
  <c r="G639" i="12"/>
  <c r="I639" i="12"/>
  <c r="J639" i="12"/>
  <c r="L639" i="12"/>
  <c r="M639" i="12"/>
  <c r="O639" i="12"/>
  <c r="P639" i="12"/>
  <c r="C640" i="12"/>
  <c r="D640" i="12"/>
  <c r="F640" i="12"/>
  <c r="G640" i="12"/>
  <c r="I640" i="12"/>
  <c r="J640" i="12"/>
  <c r="L640" i="12"/>
  <c r="M640" i="12"/>
  <c r="O640" i="12"/>
  <c r="P640" i="12"/>
  <c r="C641" i="12"/>
  <c r="D641" i="12"/>
  <c r="F641" i="12"/>
  <c r="G641" i="12"/>
  <c r="I641" i="12"/>
  <c r="J641" i="12"/>
  <c r="L641" i="12"/>
  <c r="M641" i="12"/>
  <c r="O641" i="12"/>
  <c r="P641" i="12"/>
  <c r="C642" i="12"/>
  <c r="D642" i="12"/>
  <c r="F642" i="12"/>
  <c r="G642" i="12"/>
  <c r="I642" i="12"/>
  <c r="J642" i="12"/>
  <c r="L642" i="12"/>
  <c r="M642" i="12"/>
  <c r="O642" i="12"/>
  <c r="P642" i="12"/>
  <c r="C643" i="12"/>
  <c r="D643" i="12"/>
  <c r="F643" i="12"/>
  <c r="G643" i="12"/>
  <c r="I643" i="12"/>
  <c r="J643" i="12"/>
  <c r="L643" i="12"/>
  <c r="M643" i="12"/>
  <c r="O643" i="12"/>
  <c r="P643" i="12"/>
  <c r="C644" i="12"/>
  <c r="D644" i="12"/>
  <c r="F644" i="12"/>
  <c r="G644" i="12"/>
  <c r="I644" i="12"/>
  <c r="J644" i="12"/>
  <c r="L644" i="12"/>
  <c r="M644" i="12"/>
  <c r="O644" i="12"/>
  <c r="P644" i="12"/>
  <c r="C645" i="12"/>
  <c r="D645" i="12"/>
  <c r="F645" i="12"/>
  <c r="G645" i="12"/>
  <c r="I645" i="12"/>
  <c r="J645" i="12"/>
  <c r="L645" i="12"/>
  <c r="M645" i="12"/>
  <c r="O645" i="12"/>
  <c r="P645" i="12"/>
  <c r="C646" i="12"/>
  <c r="D646" i="12"/>
  <c r="F646" i="12"/>
  <c r="G646" i="12"/>
  <c r="I646" i="12"/>
  <c r="J646" i="12"/>
  <c r="L646" i="12"/>
  <c r="M646" i="12"/>
  <c r="O646" i="12"/>
  <c r="P646" i="12"/>
  <c r="C647" i="12"/>
  <c r="D647" i="12"/>
  <c r="F647" i="12"/>
  <c r="G647" i="12"/>
  <c r="I647" i="12"/>
  <c r="J647" i="12"/>
  <c r="L647" i="12"/>
  <c r="M647" i="12"/>
  <c r="O647" i="12"/>
  <c r="P647" i="12"/>
  <c r="C648" i="12"/>
  <c r="D648" i="12"/>
  <c r="F648" i="12"/>
  <c r="G648" i="12"/>
  <c r="I648" i="12"/>
  <c r="J648" i="12"/>
  <c r="L648" i="12"/>
  <c r="M648" i="12"/>
  <c r="O648" i="12"/>
  <c r="P648" i="12"/>
  <c r="C649" i="12"/>
  <c r="D649" i="12"/>
  <c r="F649" i="12"/>
  <c r="G649" i="12"/>
  <c r="I649" i="12"/>
  <c r="J649" i="12"/>
  <c r="L649" i="12"/>
  <c r="M649" i="12"/>
  <c r="O649" i="12"/>
  <c r="P649" i="12"/>
  <c r="C650" i="12"/>
  <c r="D650" i="12"/>
  <c r="F650" i="12"/>
  <c r="G650" i="12"/>
  <c r="I650" i="12"/>
  <c r="J650" i="12"/>
  <c r="L650" i="12"/>
  <c r="M650" i="12"/>
  <c r="O650" i="12"/>
  <c r="P650" i="12"/>
  <c r="C651" i="12"/>
  <c r="D651" i="12"/>
  <c r="F651" i="12"/>
  <c r="G651" i="12"/>
  <c r="I651" i="12"/>
  <c r="J651" i="12"/>
  <c r="L651" i="12"/>
  <c r="M651" i="12"/>
  <c r="O651" i="12"/>
  <c r="P651" i="12"/>
  <c r="C652" i="12"/>
  <c r="D652" i="12"/>
  <c r="F652" i="12"/>
  <c r="G652" i="12"/>
  <c r="I652" i="12"/>
  <c r="J652" i="12"/>
  <c r="L652" i="12"/>
  <c r="M652" i="12"/>
  <c r="O652" i="12"/>
  <c r="P652" i="12"/>
  <c r="C653" i="12"/>
  <c r="D653" i="12"/>
  <c r="F653" i="12"/>
  <c r="G653" i="12"/>
  <c r="I653" i="12"/>
  <c r="J653" i="12"/>
  <c r="L653" i="12"/>
  <c r="M653" i="12"/>
  <c r="O653" i="12"/>
  <c r="P653" i="12"/>
  <c r="C654" i="12"/>
  <c r="D654" i="12"/>
  <c r="F654" i="12"/>
  <c r="G654" i="12"/>
  <c r="I654" i="12"/>
  <c r="J654" i="12"/>
  <c r="L654" i="12"/>
  <c r="M654" i="12"/>
  <c r="O654" i="12"/>
  <c r="P654" i="12"/>
  <c r="C655" i="12"/>
  <c r="D655" i="12"/>
  <c r="F655" i="12"/>
  <c r="G655" i="12"/>
  <c r="I655" i="12"/>
  <c r="J655" i="12"/>
  <c r="L655" i="12"/>
  <c r="M655" i="12"/>
  <c r="O655" i="12"/>
  <c r="P655" i="12"/>
  <c r="C656" i="12"/>
  <c r="D656" i="12"/>
  <c r="F656" i="12"/>
  <c r="G656" i="12"/>
  <c r="I656" i="12"/>
  <c r="J656" i="12"/>
  <c r="L656" i="12"/>
  <c r="M656" i="12"/>
  <c r="O656" i="12"/>
  <c r="P656" i="12"/>
  <c r="C657" i="12"/>
  <c r="D657" i="12"/>
  <c r="F657" i="12"/>
  <c r="G657" i="12"/>
  <c r="I657" i="12"/>
  <c r="J657" i="12"/>
  <c r="L657" i="12"/>
  <c r="M657" i="12"/>
  <c r="O657" i="12"/>
  <c r="P657" i="12"/>
  <c r="C658" i="12"/>
  <c r="D658" i="12"/>
  <c r="F658" i="12"/>
  <c r="G658" i="12"/>
  <c r="I658" i="12"/>
  <c r="J658" i="12"/>
  <c r="L658" i="12"/>
  <c r="M658" i="12"/>
  <c r="O658" i="12"/>
  <c r="P658" i="12"/>
  <c r="C659" i="12"/>
  <c r="D659" i="12"/>
  <c r="F659" i="12"/>
  <c r="G659" i="12"/>
  <c r="I659" i="12"/>
  <c r="J659" i="12"/>
  <c r="L659" i="12"/>
  <c r="M659" i="12"/>
  <c r="O659" i="12"/>
  <c r="P659" i="12"/>
  <c r="C660" i="12"/>
  <c r="D660" i="12"/>
  <c r="F660" i="12"/>
  <c r="G660" i="12"/>
  <c r="I660" i="12"/>
  <c r="J660" i="12"/>
  <c r="L660" i="12"/>
  <c r="M660" i="12"/>
  <c r="O660" i="12"/>
  <c r="P660" i="12"/>
  <c r="C661" i="12"/>
  <c r="D661" i="12"/>
  <c r="F661" i="12"/>
  <c r="G661" i="12"/>
  <c r="I661" i="12"/>
  <c r="J661" i="12"/>
  <c r="L661" i="12"/>
  <c r="M661" i="12"/>
  <c r="O661" i="12"/>
  <c r="P661" i="12"/>
  <c r="C662" i="12"/>
  <c r="D662" i="12"/>
  <c r="F662" i="12"/>
  <c r="G662" i="12"/>
  <c r="I662" i="12"/>
  <c r="J662" i="12"/>
  <c r="L662" i="12"/>
  <c r="M662" i="12"/>
  <c r="O662" i="12"/>
  <c r="P662" i="12"/>
  <c r="C663" i="12"/>
  <c r="D663" i="12"/>
  <c r="F663" i="12"/>
  <c r="G663" i="12"/>
  <c r="I663" i="12"/>
  <c r="J663" i="12"/>
  <c r="L663" i="12"/>
  <c r="M663" i="12"/>
  <c r="O663" i="12"/>
  <c r="P663" i="12"/>
  <c r="C664" i="12"/>
  <c r="D664" i="12"/>
  <c r="F664" i="12"/>
  <c r="G664" i="12"/>
  <c r="I664" i="12"/>
  <c r="J664" i="12"/>
  <c r="L664" i="12"/>
  <c r="M664" i="12"/>
  <c r="O664" i="12"/>
  <c r="P664" i="12"/>
  <c r="C665" i="12"/>
  <c r="D665" i="12"/>
  <c r="F665" i="12"/>
  <c r="G665" i="12"/>
  <c r="I665" i="12"/>
  <c r="J665" i="12"/>
  <c r="L665" i="12"/>
  <c r="M665" i="12"/>
  <c r="O665" i="12"/>
  <c r="P665" i="12"/>
  <c r="C666" i="12"/>
  <c r="D666" i="12"/>
  <c r="F666" i="12"/>
  <c r="G666" i="12"/>
  <c r="I666" i="12"/>
  <c r="J666" i="12"/>
  <c r="L666" i="12"/>
  <c r="M666" i="12"/>
  <c r="O666" i="12"/>
  <c r="P666" i="12"/>
  <c r="C667" i="12"/>
  <c r="D667" i="12"/>
  <c r="F667" i="12"/>
  <c r="G667" i="12"/>
  <c r="I667" i="12"/>
  <c r="J667" i="12"/>
  <c r="L667" i="12"/>
  <c r="M667" i="12"/>
  <c r="O667" i="12"/>
  <c r="P667" i="12"/>
  <c r="C668" i="12"/>
  <c r="D668" i="12"/>
  <c r="F668" i="12"/>
  <c r="G668" i="12"/>
  <c r="I668" i="12"/>
  <c r="J668" i="12"/>
  <c r="L668" i="12"/>
  <c r="M668" i="12"/>
  <c r="O668" i="12"/>
  <c r="P668" i="12"/>
  <c r="C457" i="13"/>
  <c r="D457" i="13"/>
  <c r="F457" i="13"/>
  <c r="G457" i="13"/>
  <c r="I457" i="13"/>
  <c r="J457" i="13"/>
  <c r="L457" i="13"/>
  <c r="M457" i="13"/>
  <c r="O457" i="13"/>
  <c r="P457" i="13"/>
  <c r="C458" i="13"/>
  <c r="D458" i="13"/>
  <c r="F458" i="13"/>
  <c r="G458" i="13"/>
  <c r="I458" i="13"/>
  <c r="J458" i="13"/>
  <c r="L458" i="13"/>
  <c r="M458" i="13"/>
  <c r="O458" i="13"/>
  <c r="P458" i="13"/>
  <c r="C459" i="13"/>
  <c r="D459" i="13"/>
  <c r="F459" i="13"/>
  <c r="G459" i="13"/>
  <c r="I459" i="13"/>
  <c r="J459" i="13"/>
  <c r="L459" i="13"/>
  <c r="M459" i="13"/>
  <c r="O459" i="13"/>
  <c r="P459" i="13"/>
  <c r="C460" i="13"/>
  <c r="D460" i="13"/>
  <c r="F460" i="13"/>
  <c r="G460" i="13"/>
  <c r="I460" i="13"/>
  <c r="J460" i="13"/>
  <c r="L460" i="13"/>
  <c r="M460" i="13"/>
  <c r="O460" i="13"/>
  <c r="P460" i="13"/>
  <c r="C461" i="13"/>
  <c r="D461" i="13"/>
  <c r="F461" i="13"/>
  <c r="G461" i="13"/>
  <c r="I461" i="13"/>
  <c r="J461" i="13"/>
  <c r="L461" i="13"/>
  <c r="M461" i="13"/>
  <c r="O461" i="13"/>
  <c r="P461" i="13"/>
  <c r="C462" i="13"/>
  <c r="D462" i="13"/>
  <c r="F462" i="13"/>
  <c r="G462" i="13"/>
  <c r="I462" i="13"/>
  <c r="J462" i="13"/>
  <c r="L462" i="13"/>
  <c r="M462" i="13"/>
  <c r="O462" i="13"/>
  <c r="P462" i="13"/>
  <c r="C463" i="13"/>
  <c r="D463" i="13"/>
  <c r="F463" i="13"/>
  <c r="G463" i="13"/>
  <c r="I463" i="13"/>
  <c r="J463" i="13"/>
  <c r="L463" i="13"/>
  <c r="M463" i="13"/>
  <c r="O463" i="13"/>
  <c r="P463" i="13"/>
  <c r="C464" i="13"/>
  <c r="D464" i="13"/>
  <c r="F464" i="13"/>
  <c r="G464" i="13"/>
  <c r="I464" i="13"/>
  <c r="J464" i="13"/>
  <c r="L464" i="13"/>
  <c r="M464" i="13"/>
  <c r="O464" i="13"/>
  <c r="P464" i="13"/>
  <c r="C465" i="13"/>
  <c r="D465" i="13"/>
  <c r="F465" i="13"/>
  <c r="G465" i="13"/>
  <c r="I465" i="13"/>
  <c r="J465" i="13"/>
  <c r="L465" i="13"/>
  <c r="M465" i="13"/>
  <c r="O465" i="13"/>
  <c r="P465" i="13"/>
  <c r="C466" i="13"/>
  <c r="D466" i="13"/>
  <c r="F466" i="13"/>
  <c r="G466" i="13"/>
  <c r="I466" i="13"/>
  <c r="J466" i="13"/>
  <c r="L466" i="13"/>
  <c r="M466" i="13"/>
  <c r="O466" i="13"/>
  <c r="P466" i="13"/>
  <c r="C467" i="13"/>
  <c r="D467" i="13"/>
  <c r="F467" i="13"/>
  <c r="G467" i="13"/>
  <c r="I467" i="13"/>
  <c r="J467" i="13"/>
  <c r="L467" i="13"/>
  <c r="M467" i="13"/>
  <c r="O467" i="13"/>
  <c r="P467" i="13"/>
  <c r="C468" i="13"/>
  <c r="D468" i="13"/>
  <c r="F468" i="13"/>
  <c r="G468" i="13"/>
  <c r="I468" i="13"/>
  <c r="J468" i="13"/>
  <c r="L468" i="13"/>
  <c r="M468" i="13"/>
  <c r="O468" i="13"/>
  <c r="P468" i="13"/>
  <c r="C469" i="13"/>
  <c r="D469" i="13"/>
  <c r="F469" i="13"/>
  <c r="G469" i="13"/>
  <c r="I469" i="13"/>
  <c r="J469" i="13"/>
  <c r="L469" i="13"/>
  <c r="M469" i="13"/>
  <c r="O469" i="13"/>
  <c r="P469" i="13"/>
  <c r="C470" i="13"/>
  <c r="D470" i="13"/>
  <c r="F470" i="13"/>
  <c r="G470" i="13"/>
  <c r="I470" i="13"/>
  <c r="J470" i="13"/>
  <c r="L470" i="13"/>
  <c r="M470" i="13"/>
  <c r="O470" i="13"/>
  <c r="P470" i="13"/>
  <c r="C471" i="13"/>
  <c r="D471" i="13"/>
  <c r="F471" i="13"/>
  <c r="G471" i="13"/>
  <c r="I471" i="13"/>
  <c r="J471" i="13"/>
  <c r="L471" i="13"/>
  <c r="M471" i="13"/>
  <c r="O471" i="13"/>
  <c r="P471" i="13"/>
  <c r="C472" i="13"/>
  <c r="D472" i="13"/>
  <c r="F472" i="13"/>
  <c r="G472" i="13"/>
  <c r="I472" i="13"/>
  <c r="J472" i="13"/>
  <c r="L472" i="13"/>
  <c r="M472" i="13"/>
  <c r="O472" i="13"/>
  <c r="P472" i="13"/>
  <c r="C473" i="13"/>
  <c r="D473" i="13"/>
  <c r="F473" i="13"/>
  <c r="G473" i="13"/>
  <c r="I473" i="13"/>
  <c r="J473" i="13"/>
  <c r="L473" i="13"/>
  <c r="M473" i="13"/>
  <c r="O473" i="13"/>
  <c r="P473" i="13"/>
  <c r="C474" i="13"/>
  <c r="D474" i="13"/>
  <c r="F474" i="13"/>
  <c r="G474" i="13"/>
  <c r="I474" i="13"/>
  <c r="J474" i="13"/>
  <c r="L474" i="13"/>
  <c r="M474" i="13"/>
  <c r="O474" i="13"/>
  <c r="P474" i="13"/>
  <c r="C475" i="13"/>
  <c r="D475" i="13"/>
  <c r="F475" i="13"/>
  <c r="G475" i="13"/>
  <c r="I475" i="13"/>
  <c r="J475" i="13"/>
  <c r="L475" i="13"/>
  <c r="M475" i="13"/>
  <c r="O475" i="13"/>
  <c r="P475" i="13"/>
  <c r="C476" i="13"/>
  <c r="D476" i="13"/>
  <c r="F476" i="13"/>
  <c r="G476" i="13"/>
  <c r="I476" i="13"/>
  <c r="J476" i="13"/>
  <c r="L476" i="13"/>
  <c r="M476" i="13"/>
  <c r="O476" i="13"/>
  <c r="P476" i="13"/>
  <c r="C477" i="13"/>
  <c r="D477" i="13"/>
  <c r="F477" i="13"/>
  <c r="G477" i="13"/>
  <c r="I477" i="13"/>
  <c r="J477" i="13"/>
  <c r="L477" i="13"/>
  <c r="M477" i="13"/>
  <c r="O477" i="13"/>
  <c r="P477" i="13"/>
  <c r="C478" i="13"/>
  <c r="D478" i="13"/>
  <c r="F478" i="13"/>
  <c r="G478" i="13"/>
  <c r="I478" i="13"/>
  <c r="J478" i="13"/>
  <c r="L478" i="13"/>
  <c r="M478" i="13"/>
  <c r="O478" i="13"/>
  <c r="P478" i="13"/>
  <c r="C479" i="13"/>
  <c r="D479" i="13"/>
  <c r="F479" i="13"/>
  <c r="G479" i="13"/>
  <c r="I479" i="13"/>
  <c r="J479" i="13"/>
  <c r="L479" i="13"/>
  <c r="M479" i="13"/>
  <c r="O479" i="13"/>
  <c r="P479" i="13"/>
  <c r="C480" i="13"/>
  <c r="D480" i="13"/>
  <c r="F480" i="13"/>
  <c r="G480" i="13"/>
  <c r="I480" i="13"/>
  <c r="J480" i="13"/>
  <c r="L480" i="13"/>
  <c r="M480" i="13"/>
  <c r="O480" i="13"/>
  <c r="P480" i="13"/>
  <c r="C481" i="13"/>
  <c r="D481" i="13"/>
  <c r="F481" i="13"/>
  <c r="G481" i="13"/>
  <c r="I481" i="13"/>
  <c r="J481" i="13"/>
  <c r="L481" i="13"/>
  <c r="M481" i="13"/>
  <c r="O481" i="13"/>
  <c r="P481" i="13"/>
  <c r="C482" i="13"/>
  <c r="D482" i="13"/>
  <c r="F482" i="13"/>
  <c r="G482" i="13"/>
  <c r="I482" i="13"/>
  <c r="J482" i="13"/>
  <c r="L482" i="13"/>
  <c r="M482" i="13"/>
  <c r="O482" i="13"/>
  <c r="P482" i="13"/>
  <c r="C483" i="13"/>
  <c r="D483" i="13"/>
  <c r="F483" i="13"/>
  <c r="G483" i="13"/>
  <c r="I483" i="13"/>
  <c r="J483" i="13"/>
  <c r="L483" i="13"/>
  <c r="M483" i="13"/>
  <c r="O483" i="13"/>
  <c r="P483" i="13"/>
  <c r="C484" i="13"/>
  <c r="D484" i="13"/>
  <c r="F484" i="13"/>
  <c r="G484" i="13"/>
  <c r="I484" i="13"/>
  <c r="J484" i="13"/>
  <c r="L484" i="13"/>
  <c r="M484" i="13"/>
  <c r="O484" i="13"/>
  <c r="P484" i="13"/>
  <c r="C485" i="13"/>
  <c r="D485" i="13"/>
  <c r="F485" i="13"/>
  <c r="G485" i="13"/>
  <c r="I485" i="13"/>
  <c r="J485" i="13"/>
  <c r="L485" i="13"/>
  <c r="M485" i="13"/>
  <c r="O485" i="13"/>
  <c r="P485" i="13"/>
  <c r="C486" i="13"/>
  <c r="D486" i="13"/>
  <c r="F486" i="13"/>
  <c r="G486" i="13"/>
  <c r="I486" i="13"/>
  <c r="J486" i="13"/>
  <c r="L486" i="13"/>
  <c r="M486" i="13"/>
  <c r="O486" i="13"/>
  <c r="P486" i="13"/>
  <c r="C487" i="13"/>
  <c r="D487" i="13"/>
  <c r="F487" i="13"/>
  <c r="G487" i="13"/>
  <c r="I487" i="13"/>
  <c r="J487" i="13"/>
  <c r="L487" i="13"/>
  <c r="M487" i="13"/>
  <c r="O487" i="13"/>
  <c r="P487" i="13"/>
  <c r="C488" i="13"/>
  <c r="D488" i="13"/>
  <c r="F488" i="13"/>
  <c r="G488" i="13"/>
  <c r="I488" i="13"/>
  <c r="J488" i="13"/>
  <c r="L488" i="13"/>
  <c r="M488" i="13"/>
  <c r="O488" i="13"/>
  <c r="P488" i="13"/>
  <c r="C489" i="13"/>
  <c r="D489" i="13"/>
  <c r="F489" i="13"/>
  <c r="G489" i="13"/>
  <c r="I489" i="13"/>
  <c r="J489" i="13"/>
  <c r="L489" i="13"/>
  <c r="M489" i="13"/>
  <c r="O489" i="13"/>
  <c r="P489" i="13"/>
  <c r="C490" i="13"/>
  <c r="D490" i="13"/>
  <c r="F490" i="13"/>
  <c r="G490" i="13"/>
  <c r="I490" i="13"/>
  <c r="J490" i="13"/>
  <c r="L490" i="13"/>
  <c r="M490" i="13"/>
  <c r="O490" i="13"/>
  <c r="P490" i="13"/>
  <c r="C491" i="13"/>
  <c r="D491" i="13"/>
  <c r="F491" i="13"/>
  <c r="G491" i="13"/>
  <c r="I491" i="13"/>
  <c r="J491" i="13"/>
  <c r="L491" i="13"/>
  <c r="M491" i="13"/>
  <c r="O491" i="13"/>
  <c r="P491" i="13"/>
  <c r="C492" i="13"/>
  <c r="D492" i="13"/>
  <c r="F492" i="13"/>
  <c r="G492" i="13"/>
  <c r="I492" i="13"/>
  <c r="J492" i="13"/>
  <c r="L492" i="13"/>
  <c r="M492" i="13"/>
  <c r="O492" i="13"/>
  <c r="P492" i="13"/>
  <c r="C493" i="13"/>
  <c r="D493" i="13"/>
  <c r="F493" i="13"/>
  <c r="G493" i="13"/>
  <c r="I493" i="13"/>
  <c r="J493" i="13"/>
  <c r="L493" i="13"/>
  <c r="M493" i="13"/>
  <c r="O493" i="13"/>
  <c r="P493" i="13"/>
  <c r="C494" i="13"/>
  <c r="D494" i="13"/>
  <c r="F494" i="13"/>
  <c r="G494" i="13"/>
  <c r="I494" i="13"/>
  <c r="J494" i="13"/>
  <c r="L494" i="13"/>
  <c r="M494" i="13"/>
  <c r="O494" i="13"/>
  <c r="P494" i="13"/>
  <c r="C495" i="13"/>
  <c r="D495" i="13"/>
  <c r="F495" i="13"/>
  <c r="G495" i="13"/>
  <c r="I495" i="13"/>
  <c r="J495" i="13"/>
  <c r="L495" i="13"/>
  <c r="M495" i="13"/>
  <c r="O495" i="13"/>
  <c r="P495" i="13"/>
  <c r="C496" i="13"/>
  <c r="D496" i="13"/>
  <c r="F496" i="13"/>
  <c r="G496" i="13"/>
  <c r="I496" i="13"/>
  <c r="J496" i="13"/>
  <c r="L496" i="13"/>
  <c r="M496" i="13"/>
  <c r="O496" i="13"/>
  <c r="P496" i="13"/>
  <c r="C497" i="13"/>
  <c r="D497" i="13"/>
  <c r="F497" i="13"/>
  <c r="G497" i="13"/>
  <c r="I497" i="13"/>
  <c r="J497" i="13"/>
  <c r="L497" i="13"/>
  <c r="M497" i="13"/>
  <c r="O497" i="13"/>
  <c r="P497" i="13"/>
  <c r="C498" i="13"/>
  <c r="D498" i="13"/>
  <c r="F498" i="13"/>
  <c r="G498" i="13"/>
  <c r="I498" i="13"/>
  <c r="J498" i="13"/>
  <c r="L498" i="13"/>
  <c r="M498" i="13"/>
  <c r="O498" i="13"/>
  <c r="P498" i="13"/>
  <c r="C499" i="13"/>
  <c r="D499" i="13"/>
  <c r="F499" i="13"/>
  <c r="G499" i="13"/>
  <c r="I499" i="13"/>
  <c r="J499" i="13"/>
  <c r="L499" i="13"/>
  <c r="M499" i="13"/>
  <c r="O499" i="13"/>
  <c r="P499" i="13"/>
  <c r="C500" i="13"/>
  <c r="D500" i="13"/>
  <c r="F500" i="13"/>
  <c r="G500" i="13"/>
  <c r="I500" i="13"/>
  <c r="J500" i="13"/>
  <c r="L500" i="13"/>
  <c r="M500" i="13"/>
  <c r="O500" i="13"/>
  <c r="P500" i="13"/>
  <c r="C501" i="13"/>
  <c r="D501" i="13"/>
  <c r="F501" i="13"/>
  <c r="G501" i="13"/>
  <c r="I501" i="13"/>
  <c r="J501" i="13"/>
  <c r="L501" i="13"/>
  <c r="M501" i="13"/>
  <c r="O501" i="13"/>
  <c r="P501" i="13"/>
  <c r="C502" i="13"/>
  <c r="D502" i="13"/>
  <c r="F502" i="13"/>
  <c r="G502" i="13"/>
  <c r="I502" i="13"/>
  <c r="J502" i="13"/>
  <c r="L502" i="13"/>
  <c r="M502" i="13"/>
  <c r="O502" i="13"/>
  <c r="P502" i="13"/>
  <c r="C503" i="13"/>
  <c r="D503" i="13"/>
  <c r="F503" i="13"/>
  <c r="G503" i="13"/>
  <c r="I503" i="13"/>
  <c r="J503" i="13"/>
  <c r="L503" i="13"/>
  <c r="M503" i="13"/>
  <c r="O503" i="13"/>
  <c r="P503" i="13"/>
  <c r="C504" i="13"/>
  <c r="D504" i="13"/>
  <c r="F504" i="13"/>
  <c r="G504" i="13"/>
  <c r="I504" i="13"/>
  <c r="J504" i="13"/>
  <c r="L504" i="13"/>
  <c r="M504" i="13"/>
  <c r="O504" i="13"/>
  <c r="P504" i="13"/>
  <c r="C505" i="13"/>
  <c r="D505" i="13"/>
  <c r="F505" i="13"/>
  <c r="G505" i="13"/>
  <c r="I505" i="13"/>
  <c r="J505" i="13"/>
  <c r="L505" i="13"/>
  <c r="M505" i="13"/>
  <c r="O505" i="13"/>
  <c r="P505" i="13"/>
  <c r="C506" i="13"/>
  <c r="D506" i="13"/>
  <c r="F506" i="13"/>
  <c r="G506" i="13"/>
  <c r="I506" i="13"/>
  <c r="J506" i="13"/>
  <c r="L506" i="13"/>
  <c r="M506" i="13"/>
  <c r="O506" i="13"/>
  <c r="P506" i="13"/>
  <c r="C507" i="13"/>
  <c r="D507" i="13"/>
  <c r="F507" i="13"/>
  <c r="G507" i="13"/>
  <c r="I507" i="13"/>
  <c r="J507" i="13"/>
  <c r="L507" i="13"/>
  <c r="M507" i="13"/>
  <c r="O507" i="13"/>
  <c r="P507" i="13"/>
  <c r="C508" i="13"/>
  <c r="D508" i="13"/>
  <c r="F508" i="13"/>
  <c r="G508" i="13"/>
  <c r="I508" i="13"/>
  <c r="J508" i="13"/>
  <c r="L508" i="13"/>
  <c r="M508" i="13"/>
  <c r="O508" i="13"/>
  <c r="P508" i="13"/>
  <c r="C509" i="13"/>
  <c r="D509" i="13"/>
  <c r="F509" i="13"/>
  <c r="G509" i="13"/>
  <c r="I509" i="13"/>
  <c r="J509" i="13"/>
  <c r="L509" i="13"/>
  <c r="M509" i="13"/>
  <c r="O509" i="13"/>
  <c r="P509" i="13"/>
  <c r="C510" i="13"/>
  <c r="D510" i="13"/>
  <c r="F510" i="13"/>
  <c r="G510" i="13"/>
  <c r="I510" i="13"/>
  <c r="J510" i="13"/>
  <c r="L510" i="13"/>
  <c r="M510" i="13"/>
  <c r="O510" i="13"/>
  <c r="P510" i="13"/>
  <c r="C511" i="13"/>
  <c r="D511" i="13"/>
  <c r="F511" i="13"/>
  <c r="G511" i="13"/>
  <c r="I511" i="13"/>
  <c r="J511" i="13"/>
  <c r="L511" i="13"/>
  <c r="M511" i="13"/>
  <c r="O511" i="13"/>
  <c r="P511" i="13"/>
  <c r="C512" i="13"/>
  <c r="D512" i="13"/>
  <c r="F512" i="13"/>
  <c r="G512" i="13"/>
  <c r="I512" i="13"/>
  <c r="J512" i="13"/>
  <c r="L512" i="13"/>
  <c r="M512" i="13"/>
  <c r="O512" i="13"/>
  <c r="P512" i="13"/>
  <c r="C513" i="13"/>
  <c r="D513" i="13"/>
  <c r="F513" i="13"/>
  <c r="G513" i="13"/>
  <c r="I513" i="13"/>
  <c r="J513" i="13"/>
  <c r="L513" i="13"/>
  <c r="M513" i="13"/>
  <c r="O513" i="13"/>
  <c r="P513" i="13"/>
  <c r="C514" i="13"/>
  <c r="D514" i="13"/>
  <c r="F514" i="13"/>
  <c r="G514" i="13"/>
  <c r="I514" i="13"/>
  <c r="J514" i="13"/>
  <c r="L514" i="13"/>
  <c r="M514" i="13"/>
  <c r="O514" i="13"/>
  <c r="P514" i="13"/>
  <c r="C515" i="13"/>
  <c r="D515" i="13"/>
  <c r="F515" i="13"/>
  <c r="G515" i="13"/>
  <c r="I515" i="13"/>
  <c r="J515" i="13"/>
  <c r="L515" i="13"/>
  <c r="M515" i="13"/>
  <c r="O515" i="13"/>
  <c r="P515" i="13"/>
  <c r="C516" i="13"/>
  <c r="D516" i="13"/>
  <c r="F516" i="13"/>
  <c r="G516" i="13"/>
  <c r="I516" i="13"/>
  <c r="J516" i="13"/>
  <c r="L516" i="13"/>
  <c r="M516" i="13"/>
  <c r="O516" i="13"/>
  <c r="P516" i="13"/>
  <c r="C517" i="13"/>
  <c r="D517" i="13"/>
  <c r="F517" i="13"/>
  <c r="G517" i="13"/>
  <c r="I517" i="13"/>
  <c r="J517" i="13"/>
  <c r="L517" i="13"/>
  <c r="M517" i="13"/>
  <c r="O517" i="13"/>
  <c r="P517" i="13"/>
  <c r="C518" i="13"/>
  <c r="D518" i="13"/>
  <c r="F518" i="13"/>
  <c r="G518" i="13"/>
  <c r="I518" i="13"/>
  <c r="J518" i="13"/>
  <c r="L518" i="13"/>
  <c r="M518" i="13"/>
  <c r="O518" i="13"/>
  <c r="P518" i="13"/>
  <c r="C519" i="13"/>
  <c r="D519" i="13"/>
  <c r="F519" i="13"/>
  <c r="G519" i="13"/>
  <c r="I519" i="13"/>
  <c r="J519" i="13"/>
  <c r="L519" i="13"/>
  <c r="M519" i="13"/>
  <c r="O519" i="13"/>
  <c r="P519" i="13"/>
  <c r="C520" i="13"/>
  <c r="D520" i="13"/>
  <c r="F520" i="13"/>
  <c r="G520" i="13"/>
  <c r="I520" i="13"/>
  <c r="J520" i="13"/>
  <c r="L520" i="13"/>
  <c r="M520" i="13"/>
  <c r="O520" i="13"/>
  <c r="P520" i="13"/>
  <c r="C521" i="13"/>
  <c r="D521" i="13"/>
  <c r="F521" i="13"/>
  <c r="G521" i="13"/>
  <c r="I521" i="13"/>
  <c r="J521" i="13"/>
  <c r="L521" i="13"/>
  <c r="M521" i="13"/>
  <c r="O521" i="13"/>
  <c r="P521" i="13"/>
  <c r="C522" i="13"/>
  <c r="D522" i="13"/>
  <c r="F522" i="13"/>
  <c r="G522" i="13"/>
  <c r="I522" i="13"/>
  <c r="J522" i="13"/>
  <c r="L522" i="13"/>
  <c r="M522" i="13"/>
  <c r="O522" i="13"/>
  <c r="P522" i="13"/>
  <c r="C523" i="13"/>
  <c r="D523" i="13"/>
  <c r="F523" i="13"/>
  <c r="G523" i="13"/>
  <c r="I523" i="13"/>
  <c r="J523" i="13"/>
  <c r="L523" i="13"/>
  <c r="M523" i="13"/>
  <c r="O523" i="13"/>
  <c r="P523" i="13"/>
  <c r="C524" i="13"/>
  <c r="D524" i="13"/>
  <c r="F524" i="13"/>
  <c r="G524" i="13"/>
  <c r="I524" i="13"/>
  <c r="J524" i="13"/>
  <c r="L524" i="13"/>
  <c r="M524" i="13"/>
  <c r="O524" i="13"/>
  <c r="P524" i="13"/>
  <c r="C525" i="13"/>
  <c r="D525" i="13"/>
  <c r="F525" i="13"/>
  <c r="G525" i="13"/>
  <c r="I525" i="13"/>
  <c r="J525" i="13"/>
  <c r="L525" i="13"/>
  <c r="M525" i="13"/>
  <c r="O525" i="13"/>
  <c r="P525" i="13"/>
  <c r="C526" i="13"/>
  <c r="D526" i="13"/>
  <c r="F526" i="13"/>
  <c r="G526" i="13"/>
  <c r="I526" i="13"/>
  <c r="J526" i="13"/>
  <c r="L526" i="13"/>
  <c r="M526" i="13"/>
  <c r="O526" i="13"/>
  <c r="P526" i="13"/>
  <c r="C527" i="13"/>
  <c r="D527" i="13"/>
  <c r="F527" i="13"/>
  <c r="G527" i="13"/>
  <c r="I527" i="13"/>
  <c r="J527" i="13"/>
  <c r="L527" i="13"/>
  <c r="M527" i="13"/>
  <c r="O527" i="13"/>
  <c r="P527" i="13"/>
  <c r="C528" i="13"/>
  <c r="D528" i="13"/>
  <c r="F528" i="13"/>
  <c r="G528" i="13"/>
  <c r="I528" i="13"/>
  <c r="J528" i="13"/>
  <c r="L528" i="13"/>
  <c r="M528" i="13"/>
  <c r="O528" i="13"/>
  <c r="P528" i="13"/>
  <c r="C529" i="13"/>
  <c r="D529" i="13"/>
  <c r="F529" i="13"/>
  <c r="G529" i="13"/>
  <c r="I529" i="13"/>
  <c r="J529" i="13"/>
  <c r="L529" i="13"/>
  <c r="M529" i="13"/>
  <c r="O529" i="13"/>
  <c r="P529" i="13"/>
  <c r="C530" i="13"/>
  <c r="D530" i="13"/>
  <c r="F530" i="13"/>
  <c r="G530" i="13"/>
  <c r="I530" i="13"/>
  <c r="J530" i="13"/>
  <c r="L530" i="13"/>
  <c r="M530" i="13"/>
  <c r="O530" i="13"/>
  <c r="P530" i="13"/>
  <c r="C531" i="13"/>
  <c r="D531" i="13"/>
  <c r="F531" i="13"/>
  <c r="G531" i="13"/>
  <c r="I531" i="13"/>
  <c r="J531" i="13"/>
  <c r="L531" i="13"/>
  <c r="M531" i="13"/>
  <c r="O531" i="13"/>
  <c r="P531" i="13"/>
  <c r="C532" i="13"/>
  <c r="D532" i="13"/>
  <c r="F532" i="13"/>
  <c r="G532" i="13"/>
  <c r="I532" i="13"/>
  <c r="J532" i="13"/>
  <c r="L532" i="13"/>
  <c r="M532" i="13"/>
  <c r="O532" i="13"/>
  <c r="P532" i="13"/>
  <c r="C533" i="13"/>
  <c r="D533" i="13"/>
  <c r="F533" i="13"/>
  <c r="G533" i="13"/>
  <c r="I533" i="13"/>
  <c r="J533" i="13"/>
  <c r="L533" i="13"/>
  <c r="M533" i="13"/>
  <c r="O533" i="13"/>
  <c r="P533" i="13"/>
  <c r="C534" i="13"/>
  <c r="D534" i="13"/>
  <c r="F534" i="13"/>
  <c r="G534" i="13"/>
  <c r="I534" i="13"/>
  <c r="J534" i="13"/>
  <c r="L534" i="13"/>
  <c r="M534" i="13"/>
  <c r="O534" i="13"/>
  <c r="P534" i="13"/>
  <c r="C535" i="13"/>
  <c r="D535" i="13"/>
  <c r="F535" i="13"/>
  <c r="G535" i="13"/>
  <c r="I535" i="13"/>
  <c r="J535" i="13"/>
  <c r="L535" i="13"/>
  <c r="M535" i="13"/>
  <c r="O535" i="13"/>
  <c r="P535" i="13"/>
  <c r="C536" i="13"/>
  <c r="D536" i="13"/>
  <c r="F536" i="13"/>
  <c r="G536" i="13"/>
  <c r="I536" i="13"/>
  <c r="J536" i="13"/>
  <c r="L536" i="13"/>
  <c r="M536" i="13"/>
  <c r="O536" i="13"/>
  <c r="P536" i="13"/>
  <c r="C537" i="13"/>
  <c r="D537" i="13"/>
  <c r="F537" i="13"/>
  <c r="G537" i="13"/>
  <c r="I537" i="13"/>
  <c r="J537" i="13"/>
  <c r="L537" i="13"/>
  <c r="M537" i="13"/>
  <c r="O537" i="13"/>
  <c r="P537" i="13"/>
  <c r="C538" i="13"/>
  <c r="D538" i="13"/>
  <c r="F538" i="13"/>
  <c r="G538" i="13"/>
  <c r="I538" i="13"/>
  <c r="J538" i="13"/>
  <c r="L538" i="13"/>
  <c r="M538" i="13"/>
  <c r="O538" i="13"/>
  <c r="P538" i="13"/>
  <c r="C539" i="13"/>
  <c r="D539" i="13"/>
  <c r="F539" i="13"/>
  <c r="G539" i="13"/>
  <c r="I539" i="13"/>
  <c r="J539" i="13"/>
  <c r="L539" i="13"/>
  <c r="M539" i="13"/>
  <c r="O539" i="13"/>
  <c r="P539" i="13"/>
  <c r="C540" i="13"/>
  <c r="D540" i="13"/>
  <c r="F540" i="13"/>
  <c r="G540" i="13"/>
  <c r="I540" i="13"/>
  <c r="J540" i="13"/>
  <c r="L540" i="13"/>
  <c r="M540" i="13"/>
  <c r="O540" i="13"/>
  <c r="P540" i="13"/>
  <c r="C541" i="13"/>
  <c r="D541" i="13"/>
  <c r="F541" i="13"/>
  <c r="G541" i="13"/>
  <c r="I541" i="13"/>
  <c r="J541" i="13"/>
  <c r="L541" i="13"/>
  <c r="M541" i="13"/>
  <c r="O541" i="13"/>
  <c r="P541" i="13"/>
  <c r="C542" i="13"/>
  <c r="D542" i="13"/>
  <c r="F542" i="13"/>
  <c r="G542" i="13"/>
  <c r="I542" i="13"/>
  <c r="J542" i="13"/>
  <c r="L542" i="13"/>
  <c r="M542" i="13"/>
  <c r="O542" i="13"/>
  <c r="P542" i="13"/>
  <c r="C543" i="13"/>
  <c r="D543" i="13"/>
  <c r="F543" i="13"/>
  <c r="G543" i="13"/>
  <c r="I543" i="13"/>
  <c r="J543" i="13"/>
  <c r="L543" i="13"/>
  <c r="M543" i="13"/>
  <c r="O543" i="13"/>
  <c r="P543" i="13"/>
  <c r="C544" i="13"/>
  <c r="D544" i="13"/>
  <c r="F544" i="13"/>
  <c r="G544" i="13"/>
  <c r="I544" i="13"/>
  <c r="J544" i="13"/>
  <c r="L544" i="13"/>
  <c r="M544" i="13"/>
  <c r="O544" i="13"/>
  <c r="P544" i="13"/>
  <c r="C545" i="13"/>
  <c r="D545" i="13"/>
  <c r="F545" i="13"/>
  <c r="G545" i="13"/>
  <c r="I545" i="13"/>
  <c r="J545" i="13"/>
  <c r="L545" i="13"/>
  <c r="M545" i="13"/>
  <c r="O545" i="13"/>
  <c r="P545" i="13"/>
  <c r="C546" i="13"/>
  <c r="D546" i="13"/>
  <c r="F546" i="13"/>
  <c r="G546" i="13"/>
  <c r="I546" i="13"/>
  <c r="J546" i="13"/>
  <c r="L546" i="13"/>
  <c r="M546" i="13"/>
  <c r="O546" i="13"/>
  <c r="P546" i="13"/>
  <c r="C547" i="13"/>
  <c r="D547" i="13"/>
  <c r="F547" i="13"/>
  <c r="G547" i="13"/>
  <c r="I547" i="13"/>
  <c r="J547" i="13"/>
  <c r="L547" i="13"/>
  <c r="M547" i="13"/>
  <c r="O547" i="13"/>
  <c r="P547" i="13"/>
  <c r="C548" i="13"/>
  <c r="D548" i="13"/>
  <c r="F548" i="13"/>
  <c r="G548" i="13"/>
  <c r="I548" i="13"/>
  <c r="J548" i="13"/>
  <c r="L548" i="13"/>
  <c r="M548" i="13"/>
  <c r="O548" i="13"/>
  <c r="P548" i="13"/>
  <c r="C549" i="13"/>
  <c r="D549" i="13"/>
  <c r="F549" i="13"/>
  <c r="G549" i="13"/>
  <c r="I549" i="13"/>
  <c r="J549" i="13"/>
  <c r="L549" i="13"/>
  <c r="M549" i="13"/>
  <c r="O549" i="13"/>
  <c r="P549" i="13"/>
  <c r="C550" i="13"/>
  <c r="D550" i="13"/>
  <c r="F550" i="13"/>
  <c r="G550" i="13"/>
  <c r="I550" i="13"/>
  <c r="J550" i="13"/>
  <c r="L550" i="13"/>
  <c r="M550" i="13"/>
  <c r="O550" i="13"/>
  <c r="P550" i="13"/>
  <c r="C551" i="13"/>
  <c r="D551" i="13"/>
  <c r="F551" i="13"/>
  <c r="G551" i="13"/>
  <c r="I551" i="13"/>
  <c r="J551" i="13"/>
  <c r="L551" i="13"/>
  <c r="M551" i="13"/>
  <c r="O551" i="13"/>
  <c r="P551" i="13"/>
  <c r="C552" i="13"/>
  <c r="D552" i="13"/>
  <c r="F552" i="13"/>
  <c r="G552" i="13"/>
  <c r="I552" i="13"/>
  <c r="J552" i="13"/>
  <c r="L552" i="13"/>
  <c r="M552" i="13"/>
  <c r="O552" i="13"/>
  <c r="P552" i="13"/>
  <c r="C553" i="13"/>
  <c r="D553" i="13"/>
  <c r="F553" i="13"/>
  <c r="G553" i="13"/>
  <c r="I553" i="13"/>
  <c r="J553" i="13"/>
  <c r="L553" i="13"/>
  <c r="M553" i="13"/>
  <c r="O553" i="13"/>
  <c r="P553" i="13"/>
  <c r="C554" i="13"/>
  <c r="D554" i="13"/>
  <c r="F554" i="13"/>
  <c r="G554" i="13"/>
  <c r="I554" i="13"/>
  <c r="J554" i="13"/>
  <c r="L554" i="13"/>
  <c r="M554" i="13"/>
  <c r="O554" i="13"/>
  <c r="P554" i="13"/>
  <c r="C555" i="13"/>
  <c r="D555" i="13"/>
  <c r="F555" i="13"/>
  <c r="G555" i="13"/>
  <c r="I555" i="13"/>
  <c r="J555" i="13"/>
  <c r="L555" i="13"/>
  <c r="M555" i="13"/>
  <c r="O555" i="13"/>
  <c r="P555" i="13"/>
  <c r="C556" i="13"/>
  <c r="D556" i="13"/>
  <c r="F556" i="13"/>
  <c r="G556" i="13"/>
  <c r="I556" i="13"/>
  <c r="J556" i="13"/>
  <c r="L556" i="13"/>
  <c r="M556" i="13"/>
  <c r="O556" i="13"/>
  <c r="P556" i="13"/>
  <c r="C557" i="13"/>
  <c r="D557" i="13"/>
  <c r="F557" i="13"/>
  <c r="G557" i="13"/>
  <c r="I557" i="13"/>
  <c r="J557" i="13"/>
  <c r="L557" i="13"/>
  <c r="M557" i="13"/>
  <c r="O557" i="13"/>
  <c r="P557" i="13"/>
  <c r="C558" i="13"/>
  <c r="D558" i="13"/>
  <c r="F558" i="13"/>
  <c r="G558" i="13"/>
  <c r="I558" i="13"/>
  <c r="J558" i="13"/>
  <c r="L558" i="13"/>
  <c r="M558" i="13"/>
  <c r="O558" i="13"/>
  <c r="P558" i="13"/>
  <c r="C559" i="13"/>
  <c r="D559" i="13"/>
  <c r="F559" i="13"/>
  <c r="G559" i="13"/>
  <c r="I559" i="13"/>
  <c r="J559" i="13"/>
  <c r="L559" i="13"/>
  <c r="M559" i="13"/>
  <c r="O559" i="13"/>
  <c r="P559" i="13"/>
  <c r="C560" i="13"/>
  <c r="D560" i="13"/>
  <c r="F560" i="13"/>
  <c r="G560" i="13"/>
  <c r="I560" i="13"/>
  <c r="J560" i="13"/>
  <c r="L560" i="13"/>
  <c r="M560" i="13"/>
  <c r="O560" i="13"/>
  <c r="P560" i="13"/>
  <c r="C561" i="13"/>
  <c r="D561" i="13"/>
  <c r="F561" i="13"/>
  <c r="G561" i="13"/>
  <c r="I561" i="13"/>
  <c r="J561" i="13"/>
  <c r="L561" i="13"/>
  <c r="M561" i="13"/>
  <c r="O561" i="13"/>
  <c r="P561" i="13"/>
  <c r="C562" i="13"/>
  <c r="D562" i="13"/>
  <c r="F562" i="13"/>
  <c r="G562" i="13"/>
  <c r="I562" i="13"/>
  <c r="J562" i="13"/>
  <c r="L562" i="13"/>
  <c r="M562" i="13"/>
  <c r="O562" i="13"/>
  <c r="P562" i="13"/>
  <c r="C563" i="13"/>
  <c r="D563" i="13"/>
  <c r="F563" i="13"/>
  <c r="G563" i="13"/>
  <c r="I563" i="13"/>
  <c r="J563" i="13"/>
  <c r="L563" i="13"/>
  <c r="M563" i="13"/>
  <c r="O563" i="13"/>
  <c r="P563" i="13"/>
  <c r="C564" i="13"/>
  <c r="D564" i="13"/>
  <c r="F564" i="13"/>
  <c r="G564" i="13"/>
  <c r="I564" i="13"/>
  <c r="J564" i="13"/>
  <c r="L564" i="13"/>
  <c r="M564" i="13"/>
  <c r="O564" i="13"/>
  <c r="P564" i="13"/>
  <c r="C565" i="13"/>
  <c r="D565" i="13"/>
  <c r="F565" i="13"/>
  <c r="G565" i="13"/>
  <c r="I565" i="13"/>
  <c r="J565" i="13"/>
  <c r="L565" i="13"/>
  <c r="M565" i="13"/>
  <c r="O565" i="13"/>
  <c r="P565" i="13"/>
  <c r="C566" i="13"/>
  <c r="D566" i="13"/>
  <c r="F566" i="13"/>
  <c r="G566" i="13"/>
  <c r="I566" i="13"/>
  <c r="J566" i="13"/>
  <c r="L566" i="13"/>
  <c r="M566" i="13"/>
  <c r="O566" i="13"/>
  <c r="P566" i="13"/>
  <c r="C567" i="13"/>
  <c r="D567" i="13"/>
  <c r="F567" i="13"/>
  <c r="G567" i="13"/>
  <c r="I567" i="13"/>
  <c r="J567" i="13"/>
  <c r="L567" i="13"/>
  <c r="M567" i="13"/>
  <c r="O567" i="13"/>
  <c r="P567" i="13"/>
  <c r="C568" i="13"/>
  <c r="D568" i="13"/>
  <c r="F568" i="13"/>
  <c r="G568" i="13"/>
  <c r="I568" i="13"/>
  <c r="J568" i="13"/>
  <c r="L568" i="13"/>
  <c r="M568" i="13"/>
  <c r="O568" i="13"/>
  <c r="P568" i="13"/>
  <c r="C569" i="13"/>
  <c r="D569" i="13"/>
  <c r="F569" i="13"/>
  <c r="G569" i="13"/>
  <c r="I569" i="13"/>
  <c r="J569" i="13"/>
  <c r="L569" i="13"/>
  <c r="M569" i="13"/>
  <c r="O569" i="13"/>
  <c r="P569" i="13"/>
  <c r="C570" i="13"/>
  <c r="D570" i="13"/>
  <c r="F570" i="13"/>
  <c r="G570" i="13"/>
  <c r="I570" i="13"/>
  <c r="J570" i="13"/>
  <c r="L570" i="13"/>
  <c r="M570" i="13"/>
  <c r="O570" i="13"/>
  <c r="P570" i="13"/>
  <c r="C571" i="13"/>
  <c r="D571" i="13"/>
  <c r="F571" i="13"/>
  <c r="G571" i="13"/>
  <c r="I571" i="13"/>
  <c r="J571" i="13"/>
  <c r="L571" i="13"/>
  <c r="M571" i="13"/>
  <c r="O571" i="13"/>
  <c r="P571" i="13"/>
  <c r="C572" i="13"/>
  <c r="D572" i="13"/>
  <c r="F572" i="13"/>
  <c r="G572" i="13"/>
  <c r="I572" i="13"/>
  <c r="J572" i="13"/>
  <c r="L572" i="13"/>
  <c r="M572" i="13"/>
  <c r="O572" i="13"/>
  <c r="P572" i="13"/>
  <c r="C573" i="13"/>
  <c r="D573" i="13"/>
  <c r="F573" i="13"/>
  <c r="G573" i="13"/>
  <c r="I573" i="13"/>
  <c r="J573" i="13"/>
  <c r="L573" i="13"/>
  <c r="M573" i="13"/>
  <c r="O573" i="13"/>
  <c r="P573" i="13"/>
  <c r="C574" i="13"/>
  <c r="D574" i="13"/>
  <c r="F574" i="13"/>
  <c r="G574" i="13"/>
  <c r="I574" i="13"/>
  <c r="J574" i="13"/>
  <c r="L574" i="13"/>
  <c r="M574" i="13"/>
  <c r="O574" i="13"/>
  <c r="P574" i="13"/>
  <c r="C575" i="13"/>
  <c r="D575" i="13"/>
  <c r="F575" i="13"/>
  <c r="G575" i="13"/>
  <c r="I575" i="13"/>
  <c r="J575" i="13"/>
  <c r="L575" i="13"/>
  <c r="M575" i="13"/>
  <c r="O575" i="13"/>
  <c r="P575" i="13"/>
  <c r="C576" i="13"/>
  <c r="D576" i="13"/>
  <c r="F576" i="13"/>
  <c r="G576" i="13"/>
  <c r="I576" i="13"/>
  <c r="J576" i="13"/>
  <c r="L576" i="13"/>
  <c r="M576" i="13"/>
  <c r="O576" i="13"/>
  <c r="P576" i="13"/>
  <c r="C577" i="13"/>
  <c r="D577" i="13"/>
  <c r="F577" i="13"/>
  <c r="G577" i="13"/>
  <c r="I577" i="13"/>
  <c r="J577" i="13"/>
  <c r="L577" i="13"/>
  <c r="M577" i="13"/>
  <c r="O577" i="13"/>
  <c r="P577" i="13"/>
  <c r="C578" i="13"/>
  <c r="D578" i="13"/>
  <c r="F578" i="13"/>
  <c r="G578" i="13"/>
  <c r="I578" i="13"/>
  <c r="J578" i="13"/>
  <c r="L578" i="13"/>
  <c r="M578" i="13"/>
  <c r="O578" i="13"/>
  <c r="P578" i="13"/>
  <c r="C579" i="13"/>
  <c r="D579" i="13"/>
  <c r="F579" i="13"/>
  <c r="G579" i="13"/>
  <c r="I579" i="13"/>
  <c r="J579" i="13"/>
  <c r="L579" i="13"/>
  <c r="M579" i="13"/>
  <c r="O579" i="13"/>
  <c r="P579" i="13"/>
  <c r="C580" i="13"/>
  <c r="D580" i="13"/>
  <c r="F580" i="13"/>
  <c r="G580" i="13"/>
  <c r="I580" i="13"/>
  <c r="J580" i="13"/>
  <c r="L580" i="13"/>
  <c r="M580" i="13"/>
  <c r="O580" i="13"/>
  <c r="P580" i="13"/>
  <c r="C581" i="13"/>
  <c r="D581" i="13"/>
  <c r="F581" i="13"/>
  <c r="G581" i="13"/>
  <c r="I581" i="13"/>
  <c r="J581" i="13"/>
  <c r="L581" i="13"/>
  <c r="M581" i="13"/>
  <c r="O581" i="13"/>
  <c r="P581" i="13"/>
  <c r="C582" i="13"/>
  <c r="D582" i="13"/>
  <c r="F582" i="13"/>
  <c r="G582" i="13"/>
  <c r="I582" i="13"/>
  <c r="J582" i="13"/>
  <c r="L582" i="13"/>
  <c r="M582" i="13"/>
  <c r="O582" i="13"/>
  <c r="P582" i="13"/>
  <c r="C583" i="13"/>
  <c r="D583" i="13"/>
  <c r="F583" i="13"/>
  <c r="G583" i="13"/>
  <c r="I583" i="13"/>
  <c r="J583" i="13"/>
  <c r="L583" i="13"/>
  <c r="M583" i="13"/>
  <c r="O583" i="13"/>
  <c r="P583" i="13"/>
  <c r="C584" i="13"/>
  <c r="D584" i="13"/>
  <c r="F584" i="13"/>
  <c r="G584" i="13"/>
  <c r="I584" i="13"/>
  <c r="J584" i="13"/>
  <c r="L584" i="13"/>
  <c r="M584" i="13"/>
  <c r="O584" i="13"/>
  <c r="P584" i="13"/>
  <c r="C585" i="13"/>
  <c r="D585" i="13"/>
  <c r="F585" i="13"/>
  <c r="G585" i="13"/>
  <c r="I585" i="13"/>
  <c r="J585" i="13"/>
  <c r="L585" i="13"/>
  <c r="M585" i="13"/>
  <c r="O585" i="13"/>
  <c r="P585" i="13"/>
  <c r="C586" i="13"/>
  <c r="D586" i="13"/>
  <c r="F586" i="13"/>
  <c r="G586" i="13"/>
  <c r="I586" i="13"/>
  <c r="J586" i="13"/>
  <c r="L586" i="13"/>
  <c r="M586" i="13"/>
  <c r="O586" i="13"/>
  <c r="P586" i="13"/>
  <c r="C587" i="13"/>
  <c r="D587" i="13"/>
  <c r="F587" i="13"/>
  <c r="G587" i="13"/>
  <c r="I587" i="13"/>
  <c r="J587" i="13"/>
  <c r="L587" i="13"/>
  <c r="M587" i="13"/>
  <c r="O587" i="13"/>
  <c r="P587" i="13"/>
  <c r="C588" i="13"/>
  <c r="D588" i="13"/>
  <c r="F588" i="13"/>
  <c r="G588" i="13"/>
  <c r="I588" i="13"/>
  <c r="J588" i="13"/>
  <c r="L588" i="13"/>
  <c r="M588" i="13"/>
  <c r="O588" i="13"/>
  <c r="P588" i="13"/>
  <c r="C589" i="13"/>
  <c r="D589" i="13"/>
  <c r="F589" i="13"/>
  <c r="G589" i="13"/>
  <c r="I589" i="13"/>
  <c r="J589" i="13"/>
  <c r="L589" i="13"/>
  <c r="M589" i="13"/>
  <c r="O589" i="13"/>
  <c r="P589" i="13"/>
  <c r="C590" i="13"/>
  <c r="D590" i="13"/>
  <c r="F590" i="13"/>
  <c r="G590" i="13"/>
  <c r="I590" i="13"/>
  <c r="J590" i="13"/>
  <c r="L590" i="13"/>
  <c r="M590" i="13"/>
  <c r="O590" i="13"/>
  <c r="P590" i="13"/>
  <c r="C591" i="13"/>
  <c r="D591" i="13"/>
  <c r="F591" i="13"/>
  <c r="G591" i="13"/>
  <c r="I591" i="13"/>
  <c r="J591" i="13"/>
  <c r="L591" i="13"/>
  <c r="M591" i="13"/>
  <c r="O591" i="13"/>
  <c r="P591" i="13"/>
  <c r="C592" i="13"/>
  <c r="D592" i="13"/>
  <c r="F592" i="13"/>
  <c r="G592" i="13"/>
  <c r="I592" i="13"/>
  <c r="J592" i="13"/>
  <c r="L592" i="13"/>
  <c r="M592" i="13"/>
  <c r="O592" i="13"/>
  <c r="P592" i="13"/>
  <c r="C593" i="13"/>
  <c r="D593" i="13"/>
  <c r="F593" i="13"/>
  <c r="G593" i="13"/>
  <c r="I593" i="13"/>
  <c r="J593" i="13"/>
  <c r="L593" i="13"/>
  <c r="M593" i="13"/>
  <c r="O593" i="13"/>
  <c r="P593" i="13"/>
  <c r="C594" i="13"/>
  <c r="D594" i="13"/>
  <c r="F594" i="13"/>
  <c r="G594" i="13"/>
  <c r="I594" i="13"/>
  <c r="J594" i="13"/>
  <c r="L594" i="13"/>
  <c r="M594" i="13"/>
  <c r="O594" i="13"/>
  <c r="P594" i="13"/>
  <c r="C595" i="13"/>
  <c r="D595" i="13"/>
  <c r="F595" i="13"/>
  <c r="G595" i="13"/>
  <c r="I595" i="13"/>
  <c r="J595" i="13"/>
  <c r="L595" i="13"/>
  <c r="M595" i="13"/>
  <c r="O595" i="13"/>
  <c r="P595" i="13"/>
  <c r="C596" i="13"/>
  <c r="D596" i="13"/>
  <c r="F596" i="13"/>
  <c r="G596" i="13"/>
  <c r="I596" i="13"/>
  <c r="J596" i="13"/>
  <c r="L596" i="13"/>
  <c r="M596" i="13"/>
  <c r="O596" i="13"/>
  <c r="P596" i="13"/>
  <c r="C597" i="13"/>
  <c r="D597" i="13"/>
  <c r="F597" i="13"/>
  <c r="G597" i="13"/>
  <c r="I597" i="13"/>
  <c r="J597" i="13"/>
  <c r="L597" i="13"/>
  <c r="M597" i="13"/>
  <c r="O597" i="13"/>
  <c r="P597" i="13"/>
  <c r="C598" i="13"/>
  <c r="D598" i="13"/>
  <c r="F598" i="13"/>
  <c r="G598" i="13"/>
  <c r="I598" i="13"/>
  <c r="J598" i="13"/>
  <c r="L598" i="13"/>
  <c r="M598" i="13"/>
  <c r="O598" i="13"/>
  <c r="P598" i="13"/>
  <c r="C599" i="13"/>
  <c r="D599" i="13"/>
  <c r="F599" i="13"/>
  <c r="G599" i="13"/>
  <c r="I599" i="13"/>
  <c r="J599" i="13"/>
  <c r="L599" i="13"/>
  <c r="M599" i="13"/>
  <c r="O599" i="13"/>
  <c r="P599" i="13"/>
  <c r="C600" i="13"/>
  <c r="D600" i="13"/>
  <c r="F600" i="13"/>
  <c r="G600" i="13"/>
  <c r="I600" i="13"/>
  <c r="J600" i="13"/>
  <c r="L600" i="13"/>
  <c r="M600" i="13"/>
  <c r="O600" i="13"/>
  <c r="P600" i="13"/>
  <c r="C601" i="13"/>
  <c r="D601" i="13"/>
  <c r="F601" i="13"/>
  <c r="G601" i="13"/>
  <c r="I601" i="13"/>
  <c r="J601" i="13"/>
  <c r="L601" i="13"/>
  <c r="M601" i="13"/>
  <c r="O601" i="13"/>
  <c r="P601" i="13"/>
  <c r="C602" i="13"/>
  <c r="D602" i="13"/>
  <c r="F602" i="13"/>
  <c r="G602" i="13"/>
  <c r="I602" i="13"/>
  <c r="J602" i="13"/>
  <c r="L602" i="13"/>
  <c r="M602" i="13"/>
  <c r="O602" i="13"/>
  <c r="P602" i="13"/>
  <c r="C603" i="13"/>
  <c r="D603" i="13"/>
  <c r="F603" i="13"/>
  <c r="G603" i="13"/>
  <c r="I603" i="13"/>
  <c r="J603" i="13"/>
  <c r="L603" i="13"/>
  <c r="M603" i="13"/>
  <c r="O603" i="13"/>
  <c r="P603" i="13"/>
  <c r="C604" i="13"/>
  <c r="D604" i="13"/>
  <c r="F604" i="13"/>
  <c r="G604" i="13"/>
  <c r="I604" i="13"/>
  <c r="J604" i="13"/>
  <c r="L604" i="13"/>
  <c r="M604" i="13"/>
  <c r="O604" i="13"/>
  <c r="P604" i="13"/>
  <c r="C605" i="13"/>
  <c r="D605" i="13"/>
  <c r="F605" i="13"/>
  <c r="G605" i="13"/>
  <c r="I605" i="13"/>
  <c r="J605" i="13"/>
  <c r="L605" i="13"/>
  <c r="M605" i="13"/>
  <c r="O605" i="13"/>
  <c r="P605" i="13"/>
  <c r="C606" i="13"/>
  <c r="D606" i="13"/>
  <c r="F606" i="13"/>
  <c r="G606" i="13"/>
  <c r="I606" i="13"/>
  <c r="J606" i="13"/>
  <c r="L606" i="13"/>
  <c r="M606" i="13"/>
  <c r="O606" i="13"/>
  <c r="P606" i="13"/>
  <c r="C607" i="13"/>
  <c r="D607" i="13"/>
  <c r="F607" i="13"/>
  <c r="G607" i="13"/>
  <c r="I607" i="13"/>
  <c r="J607" i="13"/>
  <c r="L607" i="13"/>
  <c r="M607" i="13"/>
  <c r="O607" i="13"/>
  <c r="P607" i="13"/>
  <c r="C608" i="13"/>
  <c r="D608" i="13"/>
  <c r="F608" i="13"/>
  <c r="G608" i="13"/>
  <c r="I608" i="13"/>
  <c r="J608" i="13"/>
  <c r="L608" i="13"/>
  <c r="M608" i="13"/>
  <c r="O608" i="13"/>
  <c r="P608" i="13"/>
  <c r="C609" i="13"/>
  <c r="D609" i="13"/>
  <c r="F609" i="13"/>
  <c r="G609" i="13"/>
  <c r="I609" i="13"/>
  <c r="J609" i="13"/>
  <c r="L609" i="13"/>
  <c r="M609" i="13"/>
  <c r="O609" i="13"/>
  <c r="P609" i="13"/>
  <c r="C610" i="13"/>
  <c r="D610" i="13"/>
  <c r="F610" i="13"/>
  <c r="G610" i="13"/>
  <c r="I610" i="13"/>
  <c r="J610" i="13"/>
  <c r="L610" i="13"/>
  <c r="M610" i="13"/>
  <c r="O610" i="13"/>
  <c r="P610" i="13"/>
  <c r="C611" i="13"/>
  <c r="D611" i="13"/>
  <c r="F611" i="13"/>
  <c r="G611" i="13"/>
  <c r="I611" i="13"/>
  <c r="J611" i="13"/>
  <c r="L611" i="13"/>
  <c r="M611" i="13"/>
  <c r="O611" i="13"/>
  <c r="P611" i="13"/>
  <c r="C612" i="13"/>
  <c r="D612" i="13"/>
  <c r="F612" i="13"/>
  <c r="G612" i="13"/>
  <c r="I612" i="13"/>
  <c r="J612" i="13"/>
  <c r="L612" i="13"/>
  <c r="M612" i="13"/>
  <c r="O612" i="13"/>
  <c r="P612" i="13"/>
  <c r="C613" i="13"/>
  <c r="D613" i="13"/>
  <c r="F613" i="13"/>
  <c r="G613" i="13"/>
  <c r="I613" i="13"/>
  <c r="J613" i="13"/>
  <c r="L613" i="13"/>
  <c r="M613" i="13"/>
  <c r="O613" i="13"/>
  <c r="P613" i="13"/>
  <c r="C614" i="13"/>
  <c r="D614" i="13"/>
  <c r="F614" i="13"/>
  <c r="G614" i="13"/>
  <c r="I614" i="13"/>
  <c r="J614" i="13"/>
  <c r="L614" i="13"/>
  <c r="M614" i="13"/>
  <c r="O614" i="13"/>
  <c r="P614" i="13"/>
  <c r="C615" i="13"/>
  <c r="D615" i="13"/>
  <c r="F615" i="13"/>
  <c r="G615" i="13"/>
  <c r="I615" i="13"/>
  <c r="J615" i="13"/>
  <c r="L615" i="13"/>
  <c r="M615" i="13"/>
  <c r="O615" i="13"/>
  <c r="P615" i="13"/>
  <c r="C616" i="13"/>
  <c r="D616" i="13"/>
  <c r="F616" i="13"/>
  <c r="G616" i="13"/>
  <c r="I616" i="13"/>
  <c r="J616" i="13"/>
  <c r="L616" i="13"/>
  <c r="M616" i="13"/>
  <c r="O616" i="13"/>
  <c r="P616" i="13"/>
  <c r="C617" i="13"/>
  <c r="D617" i="13"/>
  <c r="F617" i="13"/>
  <c r="G617" i="13"/>
  <c r="I617" i="13"/>
  <c r="J617" i="13"/>
  <c r="L617" i="13"/>
  <c r="M617" i="13"/>
  <c r="O617" i="13"/>
  <c r="P617" i="13"/>
  <c r="C618" i="13"/>
  <c r="D618" i="13"/>
  <c r="F618" i="13"/>
  <c r="G618" i="13"/>
  <c r="I618" i="13"/>
  <c r="J618" i="13"/>
  <c r="L618" i="13"/>
  <c r="M618" i="13"/>
  <c r="O618" i="13"/>
  <c r="P618" i="13"/>
  <c r="C619" i="13"/>
  <c r="D619" i="13"/>
  <c r="F619" i="13"/>
  <c r="G619" i="13"/>
  <c r="I619" i="13"/>
  <c r="J619" i="13"/>
  <c r="L619" i="13"/>
  <c r="M619" i="13"/>
  <c r="O619" i="13"/>
  <c r="P619" i="13"/>
  <c r="C620" i="13"/>
  <c r="D620" i="13"/>
  <c r="F620" i="13"/>
  <c r="G620" i="13"/>
  <c r="I620" i="13"/>
  <c r="J620" i="13"/>
  <c r="L620" i="13"/>
  <c r="M620" i="13"/>
  <c r="O620" i="13"/>
  <c r="P620" i="13"/>
  <c r="C621" i="13"/>
  <c r="D621" i="13"/>
  <c r="F621" i="13"/>
  <c r="G621" i="13"/>
  <c r="I621" i="13"/>
  <c r="J621" i="13"/>
  <c r="L621" i="13"/>
  <c r="M621" i="13"/>
  <c r="O621" i="13"/>
  <c r="P621" i="13"/>
  <c r="C622" i="13"/>
  <c r="D622" i="13"/>
  <c r="F622" i="13"/>
  <c r="G622" i="13"/>
  <c r="I622" i="13"/>
  <c r="J622" i="13"/>
  <c r="L622" i="13"/>
  <c r="M622" i="13"/>
  <c r="O622" i="13"/>
  <c r="P622" i="13"/>
  <c r="C623" i="13"/>
  <c r="D623" i="13"/>
  <c r="F623" i="13"/>
  <c r="G623" i="13"/>
  <c r="I623" i="13"/>
  <c r="J623" i="13"/>
  <c r="L623" i="13"/>
  <c r="M623" i="13"/>
  <c r="O623" i="13"/>
  <c r="P623" i="13"/>
  <c r="C624" i="13"/>
  <c r="D624" i="13"/>
  <c r="F624" i="13"/>
  <c r="G624" i="13"/>
  <c r="I624" i="13"/>
  <c r="J624" i="13"/>
  <c r="L624" i="13"/>
  <c r="M624" i="13"/>
  <c r="O624" i="13"/>
  <c r="P624" i="13"/>
  <c r="C625" i="13"/>
  <c r="D625" i="13"/>
  <c r="F625" i="13"/>
  <c r="G625" i="13"/>
  <c r="I625" i="13"/>
  <c r="J625" i="13"/>
  <c r="L625" i="13"/>
  <c r="M625" i="13"/>
  <c r="O625" i="13"/>
  <c r="P625" i="13"/>
  <c r="C626" i="13"/>
  <c r="D626" i="13"/>
  <c r="F626" i="13"/>
  <c r="G626" i="13"/>
  <c r="I626" i="13"/>
  <c r="J626" i="13"/>
  <c r="L626" i="13"/>
  <c r="M626" i="13"/>
  <c r="O626" i="13"/>
  <c r="P626" i="13"/>
  <c r="C627" i="13"/>
  <c r="D627" i="13"/>
  <c r="F627" i="13"/>
  <c r="G627" i="13"/>
  <c r="I627" i="13"/>
  <c r="J627" i="13"/>
  <c r="L627" i="13"/>
  <c r="M627" i="13"/>
  <c r="O627" i="13"/>
  <c r="P627" i="13"/>
  <c r="C628" i="13"/>
  <c r="D628" i="13"/>
  <c r="F628" i="13"/>
  <c r="G628" i="13"/>
  <c r="I628" i="13"/>
  <c r="J628" i="13"/>
  <c r="L628" i="13"/>
  <c r="M628" i="13"/>
  <c r="O628" i="13"/>
  <c r="P628" i="13"/>
  <c r="C629" i="13"/>
  <c r="D629" i="13"/>
  <c r="F629" i="13"/>
  <c r="G629" i="13"/>
  <c r="I629" i="13"/>
  <c r="J629" i="13"/>
  <c r="L629" i="13"/>
  <c r="M629" i="13"/>
  <c r="O629" i="13"/>
  <c r="P629" i="13"/>
  <c r="C630" i="13"/>
  <c r="D630" i="13"/>
  <c r="F630" i="13"/>
  <c r="G630" i="13"/>
  <c r="I630" i="13"/>
  <c r="J630" i="13"/>
  <c r="L630" i="13"/>
  <c r="M630" i="13"/>
  <c r="O630" i="13"/>
  <c r="P630" i="13"/>
  <c r="C631" i="13"/>
  <c r="D631" i="13"/>
  <c r="F631" i="13"/>
  <c r="G631" i="13"/>
  <c r="I631" i="13"/>
  <c r="J631" i="13"/>
  <c r="L631" i="13"/>
  <c r="M631" i="13"/>
  <c r="O631" i="13"/>
  <c r="P631" i="13"/>
  <c r="C632" i="13"/>
  <c r="D632" i="13"/>
  <c r="F632" i="13"/>
  <c r="G632" i="13"/>
  <c r="I632" i="13"/>
  <c r="J632" i="13"/>
  <c r="L632" i="13"/>
  <c r="M632" i="13"/>
  <c r="O632" i="13"/>
  <c r="P632" i="13"/>
  <c r="C633" i="13"/>
  <c r="D633" i="13"/>
  <c r="F633" i="13"/>
  <c r="G633" i="13"/>
  <c r="I633" i="13"/>
  <c r="J633" i="13"/>
  <c r="L633" i="13"/>
  <c r="M633" i="13"/>
  <c r="O633" i="13"/>
  <c r="P633" i="13"/>
  <c r="C634" i="13"/>
  <c r="D634" i="13"/>
  <c r="F634" i="13"/>
  <c r="G634" i="13"/>
  <c r="I634" i="13"/>
  <c r="J634" i="13"/>
  <c r="L634" i="13"/>
  <c r="M634" i="13"/>
  <c r="O634" i="13"/>
  <c r="P634" i="13"/>
  <c r="C635" i="13"/>
  <c r="D635" i="13"/>
  <c r="F635" i="13"/>
  <c r="G635" i="13"/>
  <c r="I635" i="13"/>
  <c r="J635" i="13"/>
  <c r="L635" i="13"/>
  <c r="M635" i="13"/>
  <c r="O635" i="13"/>
  <c r="P635" i="13"/>
  <c r="C636" i="13"/>
  <c r="D636" i="13"/>
  <c r="F636" i="13"/>
  <c r="G636" i="13"/>
  <c r="I636" i="13"/>
  <c r="J636" i="13"/>
  <c r="L636" i="13"/>
  <c r="M636" i="13"/>
  <c r="O636" i="13"/>
  <c r="P636" i="13"/>
  <c r="C637" i="13"/>
  <c r="D637" i="13"/>
  <c r="F637" i="13"/>
  <c r="G637" i="13"/>
  <c r="I637" i="13"/>
  <c r="J637" i="13"/>
  <c r="L637" i="13"/>
  <c r="M637" i="13"/>
  <c r="O637" i="13"/>
  <c r="P637" i="13"/>
  <c r="C638" i="13"/>
  <c r="D638" i="13"/>
  <c r="F638" i="13"/>
  <c r="G638" i="13"/>
  <c r="I638" i="13"/>
  <c r="J638" i="13"/>
  <c r="L638" i="13"/>
  <c r="M638" i="13"/>
  <c r="O638" i="13"/>
  <c r="P638" i="13"/>
  <c r="C639" i="13"/>
  <c r="D639" i="13"/>
  <c r="F639" i="13"/>
  <c r="G639" i="13"/>
  <c r="I639" i="13"/>
  <c r="J639" i="13"/>
  <c r="L639" i="13"/>
  <c r="M639" i="13"/>
  <c r="O639" i="13"/>
  <c r="P639" i="13"/>
  <c r="C640" i="13"/>
  <c r="D640" i="13"/>
  <c r="F640" i="13"/>
  <c r="G640" i="13"/>
  <c r="I640" i="13"/>
  <c r="J640" i="13"/>
  <c r="L640" i="13"/>
  <c r="M640" i="13"/>
  <c r="O640" i="13"/>
  <c r="P640" i="13"/>
  <c r="C641" i="13"/>
  <c r="D641" i="13"/>
  <c r="F641" i="13"/>
  <c r="G641" i="13"/>
  <c r="I641" i="13"/>
  <c r="J641" i="13"/>
  <c r="L641" i="13"/>
  <c r="M641" i="13"/>
  <c r="O641" i="13"/>
  <c r="P641" i="13"/>
  <c r="C642" i="13"/>
  <c r="D642" i="13"/>
  <c r="F642" i="13"/>
  <c r="G642" i="13"/>
  <c r="I642" i="13"/>
  <c r="J642" i="13"/>
  <c r="L642" i="13"/>
  <c r="M642" i="13"/>
  <c r="O642" i="13"/>
  <c r="P642" i="13"/>
  <c r="C643" i="13"/>
  <c r="D643" i="13"/>
  <c r="F643" i="13"/>
  <c r="G643" i="13"/>
  <c r="I643" i="13"/>
  <c r="J643" i="13"/>
  <c r="L643" i="13"/>
  <c r="M643" i="13"/>
  <c r="O643" i="13"/>
  <c r="P643" i="13"/>
  <c r="C644" i="13"/>
  <c r="D644" i="13"/>
  <c r="F644" i="13"/>
  <c r="G644" i="13"/>
  <c r="I644" i="13"/>
  <c r="J644" i="13"/>
  <c r="L644" i="13"/>
  <c r="M644" i="13"/>
  <c r="O644" i="13"/>
  <c r="P644" i="13"/>
  <c r="C645" i="13"/>
  <c r="D645" i="13"/>
  <c r="F645" i="13"/>
  <c r="G645" i="13"/>
  <c r="I645" i="13"/>
  <c r="J645" i="13"/>
  <c r="L645" i="13"/>
  <c r="M645" i="13"/>
  <c r="O645" i="13"/>
  <c r="P645" i="13"/>
  <c r="C646" i="13"/>
  <c r="D646" i="13"/>
  <c r="F646" i="13"/>
  <c r="G646" i="13"/>
  <c r="I646" i="13"/>
  <c r="J646" i="13"/>
  <c r="L646" i="13"/>
  <c r="M646" i="13"/>
  <c r="O646" i="13"/>
  <c r="P646" i="13"/>
  <c r="C647" i="13"/>
  <c r="D647" i="13"/>
  <c r="F647" i="13"/>
  <c r="G647" i="13"/>
  <c r="I647" i="13"/>
  <c r="J647" i="13"/>
  <c r="L647" i="13"/>
  <c r="M647" i="13"/>
  <c r="O647" i="13"/>
  <c r="P647" i="13"/>
  <c r="C648" i="13"/>
  <c r="D648" i="13"/>
  <c r="F648" i="13"/>
  <c r="G648" i="13"/>
  <c r="I648" i="13"/>
  <c r="J648" i="13"/>
  <c r="L648" i="13"/>
  <c r="M648" i="13"/>
  <c r="O648" i="13"/>
  <c r="P648" i="13"/>
  <c r="C649" i="13"/>
  <c r="D649" i="13"/>
  <c r="F649" i="13"/>
  <c r="G649" i="13"/>
  <c r="I649" i="13"/>
  <c r="J649" i="13"/>
  <c r="L649" i="13"/>
  <c r="M649" i="13"/>
  <c r="O649" i="13"/>
  <c r="P649" i="13"/>
  <c r="C650" i="13"/>
  <c r="D650" i="13"/>
  <c r="F650" i="13"/>
  <c r="G650" i="13"/>
  <c r="I650" i="13"/>
  <c r="J650" i="13"/>
  <c r="L650" i="13"/>
  <c r="M650" i="13"/>
  <c r="O650" i="13"/>
  <c r="P650" i="13"/>
  <c r="C651" i="13"/>
  <c r="D651" i="13"/>
  <c r="F651" i="13"/>
  <c r="G651" i="13"/>
  <c r="I651" i="13"/>
  <c r="J651" i="13"/>
  <c r="L651" i="13"/>
  <c r="M651" i="13"/>
  <c r="O651" i="13"/>
  <c r="P651" i="13"/>
  <c r="C652" i="13"/>
  <c r="D652" i="13"/>
  <c r="F652" i="13"/>
  <c r="G652" i="13"/>
  <c r="I652" i="13"/>
  <c r="J652" i="13"/>
  <c r="L652" i="13"/>
  <c r="M652" i="13"/>
  <c r="O652" i="13"/>
  <c r="P652" i="13"/>
  <c r="C653" i="13"/>
  <c r="D653" i="13"/>
  <c r="F653" i="13"/>
  <c r="G653" i="13"/>
  <c r="I653" i="13"/>
  <c r="J653" i="13"/>
  <c r="L653" i="13"/>
  <c r="M653" i="13"/>
  <c r="O653" i="13"/>
  <c r="P653" i="13"/>
  <c r="C654" i="13"/>
  <c r="D654" i="13"/>
  <c r="F654" i="13"/>
  <c r="G654" i="13"/>
  <c r="I654" i="13"/>
  <c r="J654" i="13"/>
  <c r="L654" i="13"/>
  <c r="M654" i="13"/>
  <c r="O654" i="13"/>
  <c r="P654" i="13"/>
  <c r="C655" i="13"/>
  <c r="D655" i="13"/>
  <c r="F655" i="13"/>
  <c r="G655" i="13"/>
  <c r="I655" i="13"/>
  <c r="J655" i="13"/>
  <c r="L655" i="13"/>
  <c r="M655" i="13"/>
  <c r="O655" i="13"/>
  <c r="P655" i="13"/>
  <c r="C656" i="13"/>
  <c r="D656" i="13"/>
  <c r="F656" i="13"/>
  <c r="G656" i="13"/>
  <c r="I656" i="13"/>
  <c r="J656" i="13"/>
  <c r="L656" i="13"/>
  <c r="M656" i="13"/>
  <c r="O656" i="13"/>
  <c r="P656" i="13"/>
  <c r="C657" i="13"/>
  <c r="D657" i="13"/>
  <c r="F657" i="13"/>
  <c r="G657" i="13"/>
  <c r="I657" i="13"/>
  <c r="J657" i="13"/>
  <c r="L657" i="13"/>
  <c r="M657" i="13"/>
  <c r="O657" i="13"/>
  <c r="P657" i="13"/>
  <c r="C658" i="13"/>
  <c r="D658" i="13"/>
  <c r="F658" i="13"/>
  <c r="G658" i="13"/>
  <c r="I658" i="13"/>
  <c r="J658" i="13"/>
  <c r="L658" i="13"/>
  <c r="M658" i="13"/>
  <c r="O658" i="13"/>
  <c r="P658" i="13"/>
  <c r="C659" i="13"/>
  <c r="D659" i="13"/>
  <c r="F659" i="13"/>
  <c r="G659" i="13"/>
  <c r="I659" i="13"/>
  <c r="J659" i="13"/>
  <c r="L659" i="13"/>
  <c r="M659" i="13"/>
  <c r="O659" i="13"/>
  <c r="P659" i="13"/>
  <c r="C660" i="13"/>
  <c r="D660" i="13"/>
  <c r="F660" i="13"/>
  <c r="G660" i="13"/>
  <c r="I660" i="13"/>
  <c r="J660" i="13"/>
  <c r="L660" i="13"/>
  <c r="M660" i="13"/>
  <c r="O660" i="13"/>
  <c r="P660" i="13"/>
  <c r="C661" i="13"/>
  <c r="D661" i="13"/>
  <c r="F661" i="13"/>
  <c r="G661" i="13"/>
  <c r="I661" i="13"/>
  <c r="J661" i="13"/>
  <c r="L661" i="13"/>
  <c r="M661" i="13"/>
  <c r="O661" i="13"/>
  <c r="P661" i="13"/>
  <c r="C662" i="13"/>
  <c r="D662" i="13"/>
  <c r="F662" i="13"/>
  <c r="G662" i="13"/>
  <c r="I662" i="13"/>
  <c r="J662" i="13"/>
  <c r="L662" i="13"/>
  <c r="M662" i="13"/>
  <c r="O662" i="13"/>
  <c r="P662" i="13"/>
  <c r="C663" i="13"/>
  <c r="D663" i="13"/>
  <c r="F663" i="13"/>
  <c r="G663" i="13"/>
  <c r="I663" i="13"/>
  <c r="J663" i="13"/>
  <c r="L663" i="13"/>
  <c r="M663" i="13"/>
  <c r="O663" i="13"/>
  <c r="P663" i="13"/>
  <c r="C664" i="13"/>
  <c r="D664" i="13"/>
  <c r="F664" i="13"/>
  <c r="G664" i="13"/>
  <c r="I664" i="13"/>
  <c r="J664" i="13"/>
  <c r="L664" i="13"/>
  <c r="M664" i="13"/>
  <c r="O664" i="13"/>
  <c r="P664" i="13"/>
  <c r="C665" i="13"/>
  <c r="D665" i="13"/>
  <c r="F665" i="13"/>
  <c r="G665" i="13"/>
  <c r="I665" i="13"/>
  <c r="J665" i="13"/>
  <c r="L665" i="13"/>
  <c r="M665" i="13"/>
  <c r="O665" i="13"/>
  <c r="P665" i="13"/>
  <c r="C666" i="13"/>
  <c r="D666" i="13"/>
  <c r="F666" i="13"/>
  <c r="G666" i="13"/>
  <c r="I666" i="13"/>
  <c r="J666" i="13"/>
  <c r="L666" i="13"/>
  <c r="M666" i="13"/>
  <c r="O666" i="13"/>
  <c r="P666" i="13"/>
  <c r="C667" i="13"/>
  <c r="D667" i="13"/>
  <c r="F667" i="13"/>
  <c r="G667" i="13"/>
  <c r="I667" i="13"/>
  <c r="J667" i="13"/>
  <c r="L667" i="13"/>
  <c r="M667" i="13"/>
  <c r="O667" i="13"/>
  <c r="P667" i="13"/>
  <c r="C668" i="13"/>
  <c r="D668" i="13"/>
  <c r="F668" i="13"/>
  <c r="G668" i="13"/>
  <c r="I668" i="13"/>
  <c r="J668" i="13"/>
  <c r="L668" i="13"/>
  <c r="M668" i="13"/>
  <c r="O668" i="13"/>
  <c r="P668" i="13"/>
  <c r="C457" i="7"/>
  <c r="D457" i="7"/>
  <c r="F457" i="7"/>
  <c r="G457" i="7"/>
  <c r="I457" i="7"/>
  <c r="J457" i="7"/>
  <c r="L457" i="7"/>
  <c r="M457" i="7"/>
  <c r="O457" i="7"/>
  <c r="P457" i="7"/>
  <c r="C458" i="7"/>
  <c r="D458" i="7"/>
  <c r="F458" i="7"/>
  <c r="G458" i="7"/>
  <c r="I458" i="7"/>
  <c r="J458" i="7"/>
  <c r="L458" i="7"/>
  <c r="M458" i="7"/>
  <c r="O458" i="7"/>
  <c r="P458" i="7"/>
  <c r="C459" i="7"/>
  <c r="D459" i="7"/>
  <c r="F459" i="7"/>
  <c r="G459" i="7"/>
  <c r="I459" i="7"/>
  <c r="J459" i="7"/>
  <c r="L459" i="7"/>
  <c r="M459" i="7"/>
  <c r="O459" i="7"/>
  <c r="P459" i="7"/>
  <c r="C460" i="7"/>
  <c r="D460" i="7"/>
  <c r="F460" i="7"/>
  <c r="G460" i="7"/>
  <c r="I460" i="7"/>
  <c r="J460" i="7"/>
  <c r="L460" i="7"/>
  <c r="M460" i="7"/>
  <c r="O460" i="7"/>
  <c r="P460" i="7"/>
  <c r="C461" i="7"/>
  <c r="D461" i="7"/>
  <c r="F461" i="7"/>
  <c r="G461" i="7"/>
  <c r="I461" i="7"/>
  <c r="J461" i="7"/>
  <c r="L461" i="7"/>
  <c r="M461" i="7"/>
  <c r="O461" i="7"/>
  <c r="P461" i="7"/>
  <c r="C462" i="7"/>
  <c r="D462" i="7"/>
  <c r="F462" i="7"/>
  <c r="G462" i="7"/>
  <c r="I462" i="7"/>
  <c r="J462" i="7"/>
  <c r="L462" i="7"/>
  <c r="M462" i="7"/>
  <c r="O462" i="7"/>
  <c r="P462" i="7"/>
  <c r="C463" i="7"/>
  <c r="D463" i="7"/>
  <c r="F463" i="7"/>
  <c r="G463" i="7"/>
  <c r="I463" i="7"/>
  <c r="J463" i="7"/>
  <c r="L463" i="7"/>
  <c r="M463" i="7"/>
  <c r="O463" i="7"/>
  <c r="P463" i="7"/>
  <c r="C464" i="7"/>
  <c r="D464" i="7"/>
  <c r="F464" i="7"/>
  <c r="G464" i="7"/>
  <c r="I464" i="7"/>
  <c r="J464" i="7"/>
  <c r="L464" i="7"/>
  <c r="M464" i="7"/>
  <c r="O464" i="7"/>
  <c r="P464" i="7"/>
  <c r="C465" i="7"/>
  <c r="D465" i="7"/>
  <c r="F465" i="7"/>
  <c r="G465" i="7"/>
  <c r="I465" i="7"/>
  <c r="J465" i="7"/>
  <c r="L465" i="7"/>
  <c r="M465" i="7"/>
  <c r="O465" i="7"/>
  <c r="P465" i="7"/>
  <c r="C466" i="7"/>
  <c r="D466" i="7"/>
  <c r="F466" i="7"/>
  <c r="G466" i="7"/>
  <c r="I466" i="7"/>
  <c r="J466" i="7"/>
  <c r="L466" i="7"/>
  <c r="M466" i="7"/>
  <c r="O466" i="7"/>
  <c r="P466" i="7"/>
  <c r="C467" i="7"/>
  <c r="D467" i="7"/>
  <c r="F467" i="7"/>
  <c r="G467" i="7"/>
  <c r="I467" i="7"/>
  <c r="J467" i="7"/>
  <c r="L467" i="7"/>
  <c r="M467" i="7"/>
  <c r="O467" i="7"/>
  <c r="P467" i="7"/>
  <c r="C468" i="7"/>
  <c r="D468" i="7"/>
  <c r="F468" i="7"/>
  <c r="G468" i="7"/>
  <c r="I468" i="7"/>
  <c r="J468" i="7"/>
  <c r="L468" i="7"/>
  <c r="M468" i="7"/>
  <c r="O468" i="7"/>
  <c r="P468" i="7"/>
  <c r="C469" i="7"/>
  <c r="D469" i="7"/>
  <c r="F469" i="7"/>
  <c r="G469" i="7"/>
  <c r="I469" i="7"/>
  <c r="J469" i="7"/>
  <c r="L469" i="7"/>
  <c r="M469" i="7"/>
  <c r="O469" i="7"/>
  <c r="P469" i="7"/>
  <c r="C470" i="7"/>
  <c r="D470" i="7"/>
  <c r="F470" i="7"/>
  <c r="G470" i="7"/>
  <c r="I470" i="7"/>
  <c r="J470" i="7"/>
  <c r="L470" i="7"/>
  <c r="M470" i="7"/>
  <c r="O470" i="7"/>
  <c r="P470" i="7"/>
  <c r="C471" i="7"/>
  <c r="D471" i="7"/>
  <c r="F471" i="7"/>
  <c r="G471" i="7"/>
  <c r="I471" i="7"/>
  <c r="J471" i="7"/>
  <c r="L471" i="7"/>
  <c r="M471" i="7"/>
  <c r="O471" i="7"/>
  <c r="P471" i="7"/>
  <c r="C472" i="7"/>
  <c r="D472" i="7"/>
  <c r="F472" i="7"/>
  <c r="G472" i="7"/>
  <c r="I472" i="7"/>
  <c r="J472" i="7"/>
  <c r="L472" i="7"/>
  <c r="M472" i="7"/>
  <c r="O472" i="7"/>
  <c r="P472" i="7"/>
  <c r="C473" i="7"/>
  <c r="D473" i="7"/>
  <c r="F473" i="7"/>
  <c r="G473" i="7"/>
  <c r="I473" i="7"/>
  <c r="J473" i="7"/>
  <c r="L473" i="7"/>
  <c r="M473" i="7"/>
  <c r="O473" i="7"/>
  <c r="P473" i="7"/>
  <c r="C474" i="7"/>
  <c r="D474" i="7"/>
  <c r="F474" i="7"/>
  <c r="G474" i="7"/>
  <c r="I474" i="7"/>
  <c r="J474" i="7"/>
  <c r="L474" i="7"/>
  <c r="M474" i="7"/>
  <c r="O474" i="7"/>
  <c r="P474" i="7"/>
  <c r="C475" i="7"/>
  <c r="D475" i="7"/>
  <c r="F475" i="7"/>
  <c r="G475" i="7"/>
  <c r="I475" i="7"/>
  <c r="J475" i="7"/>
  <c r="L475" i="7"/>
  <c r="M475" i="7"/>
  <c r="O475" i="7"/>
  <c r="P475" i="7"/>
  <c r="C476" i="7"/>
  <c r="D476" i="7"/>
  <c r="F476" i="7"/>
  <c r="G476" i="7"/>
  <c r="I476" i="7"/>
  <c r="J476" i="7"/>
  <c r="L476" i="7"/>
  <c r="M476" i="7"/>
  <c r="O476" i="7"/>
  <c r="P476" i="7"/>
  <c r="C477" i="7"/>
  <c r="D477" i="7"/>
  <c r="F477" i="7"/>
  <c r="G477" i="7"/>
  <c r="I477" i="7"/>
  <c r="J477" i="7"/>
  <c r="L477" i="7"/>
  <c r="M477" i="7"/>
  <c r="O477" i="7"/>
  <c r="P477" i="7"/>
  <c r="C478" i="7"/>
  <c r="D478" i="7"/>
  <c r="F478" i="7"/>
  <c r="G478" i="7"/>
  <c r="I478" i="7"/>
  <c r="J478" i="7"/>
  <c r="L478" i="7"/>
  <c r="M478" i="7"/>
  <c r="O478" i="7"/>
  <c r="P478" i="7"/>
  <c r="C479" i="7"/>
  <c r="D479" i="7"/>
  <c r="F479" i="7"/>
  <c r="G479" i="7"/>
  <c r="I479" i="7"/>
  <c r="J479" i="7"/>
  <c r="L479" i="7"/>
  <c r="M479" i="7"/>
  <c r="O479" i="7"/>
  <c r="P479" i="7"/>
  <c r="C480" i="7"/>
  <c r="D480" i="7"/>
  <c r="F480" i="7"/>
  <c r="G480" i="7"/>
  <c r="I480" i="7"/>
  <c r="J480" i="7"/>
  <c r="L480" i="7"/>
  <c r="M480" i="7"/>
  <c r="O480" i="7"/>
  <c r="P480" i="7"/>
  <c r="C481" i="7"/>
  <c r="D481" i="7"/>
  <c r="F481" i="7"/>
  <c r="G481" i="7"/>
  <c r="I481" i="7"/>
  <c r="J481" i="7"/>
  <c r="L481" i="7"/>
  <c r="M481" i="7"/>
  <c r="O481" i="7"/>
  <c r="P481" i="7"/>
  <c r="C482" i="7"/>
  <c r="D482" i="7"/>
  <c r="F482" i="7"/>
  <c r="G482" i="7"/>
  <c r="I482" i="7"/>
  <c r="J482" i="7"/>
  <c r="L482" i="7"/>
  <c r="M482" i="7"/>
  <c r="O482" i="7"/>
  <c r="P482" i="7"/>
  <c r="C483" i="7"/>
  <c r="D483" i="7"/>
  <c r="F483" i="7"/>
  <c r="G483" i="7"/>
  <c r="I483" i="7"/>
  <c r="J483" i="7"/>
  <c r="L483" i="7"/>
  <c r="M483" i="7"/>
  <c r="O483" i="7"/>
  <c r="P483" i="7"/>
  <c r="C484" i="7"/>
  <c r="D484" i="7"/>
  <c r="F484" i="7"/>
  <c r="G484" i="7"/>
  <c r="I484" i="7"/>
  <c r="J484" i="7"/>
  <c r="L484" i="7"/>
  <c r="M484" i="7"/>
  <c r="O484" i="7"/>
  <c r="P484" i="7"/>
  <c r="C485" i="7"/>
  <c r="D485" i="7"/>
  <c r="F485" i="7"/>
  <c r="G485" i="7"/>
  <c r="I485" i="7"/>
  <c r="J485" i="7"/>
  <c r="L485" i="7"/>
  <c r="M485" i="7"/>
  <c r="O485" i="7"/>
  <c r="P485" i="7"/>
  <c r="C486" i="7"/>
  <c r="D486" i="7"/>
  <c r="F486" i="7"/>
  <c r="G486" i="7"/>
  <c r="I486" i="7"/>
  <c r="J486" i="7"/>
  <c r="L486" i="7"/>
  <c r="M486" i="7"/>
  <c r="O486" i="7"/>
  <c r="P486" i="7"/>
  <c r="C487" i="7"/>
  <c r="D487" i="7"/>
  <c r="F487" i="7"/>
  <c r="G487" i="7"/>
  <c r="I487" i="7"/>
  <c r="J487" i="7"/>
  <c r="L487" i="7"/>
  <c r="M487" i="7"/>
  <c r="O487" i="7"/>
  <c r="P487" i="7"/>
  <c r="C488" i="7"/>
  <c r="D488" i="7"/>
  <c r="F488" i="7"/>
  <c r="G488" i="7"/>
  <c r="I488" i="7"/>
  <c r="J488" i="7"/>
  <c r="L488" i="7"/>
  <c r="M488" i="7"/>
  <c r="O488" i="7"/>
  <c r="P488" i="7"/>
  <c r="C489" i="7"/>
  <c r="D489" i="7"/>
  <c r="F489" i="7"/>
  <c r="G489" i="7"/>
  <c r="I489" i="7"/>
  <c r="J489" i="7"/>
  <c r="L489" i="7"/>
  <c r="M489" i="7"/>
  <c r="O489" i="7"/>
  <c r="P489" i="7"/>
  <c r="C490" i="7"/>
  <c r="D490" i="7"/>
  <c r="F490" i="7"/>
  <c r="G490" i="7"/>
  <c r="I490" i="7"/>
  <c r="J490" i="7"/>
  <c r="L490" i="7"/>
  <c r="M490" i="7"/>
  <c r="O490" i="7"/>
  <c r="P490" i="7"/>
  <c r="C491" i="7"/>
  <c r="D491" i="7"/>
  <c r="F491" i="7"/>
  <c r="G491" i="7"/>
  <c r="I491" i="7"/>
  <c r="J491" i="7"/>
  <c r="L491" i="7"/>
  <c r="M491" i="7"/>
  <c r="O491" i="7"/>
  <c r="P491" i="7"/>
  <c r="C492" i="7"/>
  <c r="D492" i="7"/>
  <c r="F492" i="7"/>
  <c r="G492" i="7"/>
  <c r="I492" i="7"/>
  <c r="J492" i="7"/>
  <c r="L492" i="7"/>
  <c r="M492" i="7"/>
  <c r="O492" i="7"/>
  <c r="P492" i="7"/>
  <c r="C493" i="7"/>
  <c r="D493" i="7"/>
  <c r="F493" i="7"/>
  <c r="G493" i="7"/>
  <c r="I493" i="7"/>
  <c r="J493" i="7"/>
  <c r="L493" i="7"/>
  <c r="M493" i="7"/>
  <c r="O493" i="7"/>
  <c r="P493" i="7"/>
  <c r="C494" i="7"/>
  <c r="D494" i="7"/>
  <c r="F494" i="7"/>
  <c r="G494" i="7"/>
  <c r="I494" i="7"/>
  <c r="J494" i="7"/>
  <c r="L494" i="7"/>
  <c r="M494" i="7"/>
  <c r="O494" i="7"/>
  <c r="P494" i="7"/>
  <c r="C495" i="7"/>
  <c r="D495" i="7"/>
  <c r="F495" i="7"/>
  <c r="G495" i="7"/>
  <c r="I495" i="7"/>
  <c r="J495" i="7"/>
  <c r="L495" i="7"/>
  <c r="M495" i="7"/>
  <c r="O495" i="7"/>
  <c r="P495" i="7"/>
  <c r="C496" i="7"/>
  <c r="D496" i="7"/>
  <c r="F496" i="7"/>
  <c r="G496" i="7"/>
  <c r="I496" i="7"/>
  <c r="J496" i="7"/>
  <c r="L496" i="7"/>
  <c r="M496" i="7"/>
  <c r="O496" i="7"/>
  <c r="P496" i="7"/>
  <c r="C497" i="7"/>
  <c r="D497" i="7"/>
  <c r="F497" i="7"/>
  <c r="G497" i="7"/>
  <c r="I497" i="7"/>
  <c r="J497" i="7"/>
  <c r="L497" i="7"/>
  <c r="M497" i="7"/>
  <c r="O497" i="7"/>
  <c r="P497" i="7"/>
  <c r="C498" i="7"/>
  <c r="D498" i="7"/>
  <c r="F498" i="7"/>
  <c r="G498" i="7"/>
  <c r="I498" i="7"/>
  <c r="J498" i="7"/>
  <c r="L498" i="7"/>
  <c r="M498" i="7"/>
  <c r="O498" i="7"/>
  <c r="P498" i="7"/>
  <c r="C499" i="7"/>
  <c r="D499" i="7"/>
  <c r="F499" i="7"/>
  <c r="G499" i="7"/>
  <c r="I499" i="7"/>
  <c r="J499" i="7"/>
  <c r="L499" i="7"/>
  <c r="M499" i="7"/>
  <c r="O499" i="7"/>
  <c r="P499" i="7"/>
  <c r="C500" i="7"/>
  <c r="D500" i="7"/>
  <c r="F500" i="7"/>
  <c r="G500" i="7"/>
  <c r="I500" i="7"/>
  <c r="J500" i="7"/>
  <c r="L500" i="7"/>
  <c r="M500" i="7"/>
  <c r="O500" i="7"/>
  <c r="P500" i="7"/>
  <c r="C501" i="7"/>
  <c r="D501" i="7"/>
  <c r="F501" i="7"/>
  <c r="G501" i="7"/>
  <c r="I501" i="7"/>
  <c r="J501" i="7"/>
  <c r="L501" i="7"/>
  <c r="M501" i="7"/>
  <c r="O501" i="7"/>
  <c r="P501" i="7"/>
  <c r="C502" i="7"/>
  <c r="D502" i="7"/>
  <c r="F502" i="7"/>
  <c r="G502" i="7"/>
  <c r="I502" i="7"/>
  <c r="J502" i="7"/>
  <c r="L502" i="7"/>
  <c r="M502" i="7"/>
  <c r="O502" i="7"/>
  <c r="P502" i="7"/>
  <c r="C503" i="7"/>
  <c r="D503" i="7"/>
  <c r="F503" i="7"/>
  <c r="G503" i="7"/>
  <c r="I503" i="7"/>
  <c r="J503" i="7"/>
  <c r="L503" i="7"/>
  <c r="M503" i="7"/>
  <c r="O503" i="7"/>
  <c r="P503" i="7"/>
  <c r="C504" i="7"/>
  <c r="D504" i="7"/>
  <c r="F504" i="7"/>
  <c r="G504" i="7"/>
  <c r="I504" i="7"/>
  <c r="J504" i="7"/>
  <c r="L504" i="7"/>
  <c r="M504" i="7"/>
  <c r="O504" i="7"/>
  <c r="P504" i="7"/>
  <c r="C505" i="7"/>
  <c r="D505" i="7"/>
  <c r="F505" i="7"/>
  <c r="G505" i="7"/>
  <c r="I505" i="7"/>
  <c r="J505" i="7"/>
  <c r="L505" i="7"/>
  <c r="M505" i="7"/>
  <c r="O505" i="7"/>
  <c r="P505" i="7"/>
  <c r="C506" i="7"/>
  <c r="D506" i="7"/>
  <c r="F506" i="7"/>
  <c r="G506" i="7"/>
  <c r="I506" i="7"/>
  <c r="J506" i="7"/>
  <c r="L506" i="7"/>
  <c r="M506" i="7"/>
  <c r="O506" i="7"/>
  <c r="P506" i="7"/>
  <c r="C507" i="7"/>
  <c r="D507" i="7"/>
  <c r="F507" i="7"/>
  <c r="G507" i="7"/>
  <c r="I507" i="7"/>
  <c r="J507" i="7"/>
  <c r="L507" i="7"/>
  <c r="M507" i="7"/>
  <c r="O507" i="7"/>
  <c r="P507" i="7"/>
  <c r="C508" i="7"/>
  <c r="D508" i="7"/>
  <c r="F508" i="7"/>
  <c r="G508" i="7"/>
  <c r="I508" i="7"/>
  <c r="J508" i="7"/>
  <c r="L508" i="7"/>
  <c r="M508" i="7"/>
  <c r="O508" i="7"/>
  <c r="P508" i="7"/>
  <c r="C509" i="7"/>
  <c r="D509" i="7"/>
  <c r="F509" i="7"/>
  <c r="G509" i="7"/>
  <c r="I509" i="7"/>
  <c r="J509" i="7"/>
  <c r="L509" i="7"/>
  <c r="M509" i="7"/>
  <c r="O509" i="7"/>
  <c r="P509" i="7"/>
  <c r="C510" i="7"/>
  <c r="D510" i="7"/>
  <c r="F510" i="7"/>
  <c r="G510" i="7"/>
  <c r="I510" i="7"/>
  <c r="J510" i="7"/>
  <c r="L510" i="7"/>
  <c r="M510" i="7"/>
  <c r="O510" i="7"/>
  <c r="P510" i="7"/>
  <c r="C511" i="7"/>
  <c r="D511" i="7"/>
  <c r="F511" i="7"/>
  <c r="G511" i="7"/>
  <c r="I511" i="7"/>
  <c r="J511" i="7"/>
  <c r="L511" i="7"/>
  <c r="M511" i="7"/>
  <c r="O511" i="7"/>
  <c r="P511" i="7"/>
  <c r="C512" i="7"/>
  <c r="D512" i="7"/>
  <c r="F512" i="7"/>
  <c r="G512" i="7"/>
  <c r="I512" i="7"/>
  <c r="J512" i="7"/>
  <c r="L512" i="7"/>
  <c r="M512" i="7"/>
  <c r="O512" i="7"/>
  <c r="P512" i="7"/>
  <c r="C513" i="7"/>
  <c r="D513" i="7"/>
  <c r="F513" i="7"/>
  <c r="G513" i="7"/>
  <c r="I513" i="7"/>
  <c r="J513" i="7"/>
  <c r="L513" i="7"/>
  <c r="M513" i="7"/>
  <c r="O513" i="7"/>
  <c r="P513" i="7"/>
  <c r="C514" i="7"/>
  <c r="D514" i="7"/>
  <c r="F514" i="7"/>
  <c r="G514" i="7"/>
  <c r="I514" i="7"/>
  <c r="J514" i="7"/>
  <c r="L514" i="7"/>
  <c r="M514" i="7"/>
  <c r="O514" i="7"/>
  <c r="P514" i="7"/>
  <c r="C515" i="7"/>
  <c r="D515" i="7"/>
  <c r="F515" i="7"/>
  <c r="G515" i="7"/>
  <c r="I515" i="7"/>
  <c r="J515" i="7"/>
  <c r="L515" i="7"/>
  <c r="M515" i="7"/>
  <c r="O515" i="7"/>
  <c r="P515" i="7"/>
  <c r="C516" i="7"/>
  <c r="D516" i="7"/>
  <c r="F516" i="7"/>
  <c r="G516" i="7"/>
  <c r="I516" i="7"/>
  <c r="J516" i="7"/>
  <c r="L516" i="7"/>
  <c r="M516" i="7"/>
  <c r="O516" i="7"/>
  <c r="P516" i="7"/>
  <c r="C517" i="7"/>
  <c r="D517" i="7"/>
  <c r="F517" i="7"/>
  <c r="G517" i="7"/>
  <c r="I517" i="7"/>
  <c r="J517" i="7"/>
  <c r="L517" i="7"/>
  <c r="M517" i="7"/>
  <c r="O517" i="7"/>
  <c r="P517" i="7"/>
  <c r="C518" i="7"/>
  <c r="D518" i="7"/>
  <c r="F518" i="7"/>
  <c r="G518" i="7"/>
  <c r="I518" i="7"/>
  <c r="J518" i="7"/>
  <c r="L518" i="7"/>
  <c r="M518" i="7"/>
  <c r="O518" i="7"/>
  <c r="P518" i="7"/>
  <c r="C519" i="7"/>
  <c r="D519" i="7"/>
  <c r="F519" i="7"/>
  <c r="G519" i="7"/>
  <c r="I519" i="7"/>
  <c r="J519" i="7"/>
  <c r="L519" i="7"/>
  <c r="M519" i="7"/>
  <c r="O519" i="7"/>
  <c r="P519" i="7"/>
  <c r="C520" i="7"/>
  <c r="D520" i="7"/>
  <c r="F520" i="7"/>
  <c r="G520" i="7"/>
  <c r="I520" i="7"/>
  <c r="J520" i="7"/>
  <c r="L520" i="7"/>
  <c r="M520" i="7"/>
  <c r="O520" i="7"/>
  <c r="P520" i="7"/>
  <c r="C521" i="7"/>
  <c r="D521" i="7"/>
  <c r="F521" i="7"/>
  <c r="G521" i="7"/>
  <c r="I521" i="7"/>
  <c r="J521" i="7"/>
  <c r="L521" i="7"/>
  <c r="M521" i="7"/>
  <c r="O521" i="7"/>
  <c r="P521" i="7"/>
  <c r="C522" i="7"/>
  <c r="D522" i="7"/>
  <c r="F522" i="7"/>
  <c r="G522" i="7"/>
  <c r="I522" i="7"/>
  <c r="J522" i="7"/>
  <c r="L522" i="7"/>
  <c r="M522" i="7"/>
  <c r="O522" i="7"/>
  <c r="P522" i="7"/>
  <c r="C523" i="7"/>
  <c r="D523" i="7"/>
  <c r="F523" i="7"/>
  <c r="G523" i="7"/>
  <c r="I523" i="7"/>
  <c r="J523" i="7"/>
  <c r="L523" i="7"/>
  <c r="M523" i="7"/>
  <c r="O523" i="7"/>
  <c r="P523" i="7"/>
  <c r="C524" i="7"/>
  <c r="D524" i="7"/>
  <c r="F524" i="7"/>
  <c r="G524" i="7"/>
  <c r="I524" i="7"/>
  <c r="J524" i="7"/>
  <c r="L524" i="7"/>
  <c r="M524" i="7"/>
  <c r="O524" i="7"/>
  <c r="P524" i="7"/>
  <c r="C525" i="7"/>
  <c r="D525" i="7"/>
  <c r="F525" i="7"/>
  <c r="G525" i="7"/>
  <c r="I525" i="7"/>
  <c r="J525" i="7"/>
  <c r="L525" i="7"/>
  <c r="M525" i="7"/>
  <c r="O525" i="7"/>
  <c r="P525" i="7"/>
  <c r="C526" i="7"/>
  <c r="D526" i="7"/>
  <c r="F526" i="7"/>
  <c r="G526" i="7"/>
  <c r="I526" i="7"/>
  <c r="J526" i="7"/>
  <c r="L526" i="7"/>
  <c r="M526" i="7"/>
  <c r="O526" i="7"/>
  <c r="P526" i="7"/>
  <c r="C527" i="7"/>
  <c r="D527" i="7"/>
  <c r="F527" i="7"/>
  <c r="G527" i="7"/>
  <c r="I527" i="7"/>
  <c r="J527" i="7"/>
  <c r="L527" i="7"/>
  <c r="M527" i="7"/>
  <c r="O527" i="7"/>
  <c r="P527" i="7"/>
  <c r="C528" i="7"/>
  <c r="D528" i="7"/>
  <c r="F528" i="7"/>
  <c r="G528" i="7"/>
  <c r="I528" i="7"/>
  <c r="J528" i="7"/>
  <c r="L528" i="7"/>
  <c r="M528" i="7"/>
  <c r="O528" i="7"/>
  <c r="P528" i="7"/>
  <c r="C529" i="7"/>
  <c r="D529" i="7"/>
  <c r="F529" i="7"/>
  <c r="G529" i="7"/>
  <c r="I529" i="7"/>
  <c r="J529" i="7"/>
  <c r="L529" i="7"/>
  <c r="M529" i="7"/>
  <c r="O529" i="7"/>
  <c r="P529" i="7"/>
  <c r="C530" i="7"/>
  <c r="D530" i="7"/>
  <c r="F530" i="7"/>
  <c r="G530" i="7"/>
  <c r="I530" i="7"/>
  <c r="J530" i="7"/>
  <c r="L530" i="7"/>
  <c r="M530" i="7"/>
  <c r="O530" i="7"/>
  <c r="P530" i="7"/>
  <c r="C531" i="7"/>
  <c r="D531" i="7"/>
  <c r="F531" i="7"/>
  <c r="G531" i="7"/>
  <c r="I531" i="7"/>
  <c r="J531" i="7"/>
  <c r="L531" i="7"/>
  <c r="M531" i="7"/>
  <c r="O531" i="7"/>
  <c r="P531" i="7"/>
  <c r="C532" i="7"/>
  <c r="D532" i="7"/>
  <c r="F532" i="7"/>
  <c r="G532" i="7"/>
  <c r="I532" i="7"/>
  <c r="J532" i="7"/>
  <c r="L532" i="7"/>
  <c r="M532" i="7"/>
  <c r="O532" i="7"/>
  <c r="P532" i="7"/>
  <c r="C533" i="7"/>
  <c r="D533" i="7"/>
  <c r="F533" i="7"/>
  <c r="G533" i="7"/>
  <c r="I533" i="7"/>
  <c r="J533" i="7"/>
  <c r="L533" i="7"/>
  <c r="M533" i="7"/>
  <c r="O533" i="7"/>
  <c r="P533" i="7"/>
  <c r="C534" i="7"/>
  <c r="D534" i="7"/>
  <c r="F534" i="7"/>
  <c r="G534" i="7"/>
  <c r="I534" i="7"/>
  <c r="J534" i="7"/>
  <c r="L534" i="7"/>
  <c r="M534" i="7"/>
  <c r="O534" i="7"/>
  <c r="P534" i="7"/>
  <c r="C535" i="7"/>
  <c r="D535" i="7"/>
  <c r="F535" i="7"/>
  <c r="G535" i="7"/>
  <c r="I535" i="7"/>
  <c r="J535" i="7"/>
  <c r="L535" i="7"/>
  <c r="M535" i="7"/>
  <c r="O535" i="7"/>
  <c r="P535" i="7"/>
  <c r="C536" i="7"/>
  <c r="D536" i="7"/>
  <c r="F536" i="7"/>
  <c r="G536" i="7"/>
  <c r="I536" i="7"/>
  <c r="J536" i="7"/>
  <c r="L536" i="7"/>
  <c r="M536" i="7"/>
  <c r="O536" i="7"/>
  <c r="P536" i="7"/>
  <c r="C537" i="7"/>
  <c r="D537" i="7"/>
  <c r="F537" i="7"/>
  <c r="G537" i="7"/>
  <c r="I537" i="7"/>
  <c r="J537" i="7"/>
  <c r="L537" i="7"/>
  <c r="M537" i="7"/>
  <c r="O537" i="7"/>
  <c r="P537" i="7"/>
  <c r="C538" i="7"/>
  <c r="D538" i="7"/>
  <c r="F538" i="7"/>
  <c r="G538" i="7"/>
  <c r="I538" i="7"/>
  <c r="J538" i="7"/>
  <c r="L538" i="7"/>
  <c r="M538" i="7"/>
  <c r="O538" i="7"/>
  <c r="P538" i="7"/>
  <c r="C539" i="7"/>
  <c r="D539" i="7"/>
  <c r="F539" i="7"/>
  <c r="G539" i="7"/>
  <c r="I539" i="7"/>
  <c r="J539" i="7"/>
  <c r="L539" i="7"/>
  <c r="M539" i="7"/>
  <c r="O539" i="7"/>
  <c r="P539" i="7"/>
  <c r="C540" i="7"/>
  <c r="D540" i="7"/>
  <c r="F540" i="7"/>
  <c r="G540" i="7"/>
  <c r="I540" i="7"/>
  <c r="J540" i="7"/>
  <c r="L540" i="7"/>
  <c r="M540" i="7"/>
  <c r="O540" i="7"/>
  <c r="P540" i="7"/>
  <c r="C541" i="7"/>
  <c r="D541" i="7"/>
  <c r="F541" i="7"/>
  <c r="G541" i="7"/>
  <c r="I541" i="7"/>
  <c r="J541" i="7"/>
  <c r="L541" i="7"/>
  <c r="M541" i="7"/>
  <c r="O541" i="7"/>
  <c r="P541" i="7"/>
  <c r="C542" i="7"/>
  <c r="D542" i="7"/>
  <c r="F542" i="7"/>
  <c r="G542" i="7"/>
  <c r="I542" i="7"/>
  <c r="J542" i="7"/>
  <c r="L542" i="7"/>
  <c r="M542" i="7"/>
  <c r="O542" i="7"/>
  <c r="P542" i="7"/>
  <c r="C543" i="7"/>
  <c r="D543" i="7"/>
  <c r="F543" i="7"/>
  <c r="G543" i="7"/>
  <c r="I543" i="7"/>
  <c r="J543" i="7"/>
  <c r="L543" i="7"/>
  <c r="M543" i="7"/>
  <c r="O543" i="7"/>
  <c r="P543" i="7"/>
  <c r="C544" i="7"/>
  <c r="D544" i="7"/>
  <c r="F544" i="7"/>
  <c r="G544" i="7"/>
  <c r="I544" i="7"/>
  <c r="J544" i="7"/>
  <c r="L544" i="7"/>
  <c r="M544" i="7"/>
  <c r="O544" i="7"/>
  <c r="P544" i="7"/>
  <c r="C545" i="7"/>
  <c r="D545" i="7"/>
  <c r="F545" i="7"/>
  <c r="G545" i="7"/>
  <c r="I545" i="7"/>
  <c r="J545" i="7"/>
  <c r="L545" i="7"/>
  <c r="M545" i="7"/>
  <c r="O545" i="7"/>
  <c r="P545" i="7"/>
  <c r="C546" i="7"/>
  <c r="D546" i="7"/>
  <c r="F546" i="7"/>
  <c r="G546" i="7"/>
  <c r="I546" i="7"/>
  <c r="J546" i="7"/>
  <c r="L546" i="7"/>
  <c r="M546" i="7"/>
  <c r="O546" i="7"/>
  <c r="P546" i="7"/>
  <c r="C547" i="7"/>
  <c r="D547" i="7"/>
  <c r="F547" i="7"/>
  <c r="G547" i="7"/>
  <c r="I547" i="7"/>
  <c r="J547" i="7"/>
  <c r="L547" i="7"/>
  <c r="M547" i="7"/>
  <c r="O547" i="7"/>
  <c r="P547" i="7"/>
  <c r="C548" i="7"/>
  <c r="D548" i="7"/>
  <c r="F548" i="7"/>
  <c r="G548" i="7"/>
  <c r="I548" i="7"/>
  <c r="J548" i="7"/>
  <c r="L548" i="7"/>
  <c r="M548" i="7"/>
  <c r="O548" i="7"/>
  <c r="P548" i="7"/>
  <c r="C549" i="7"/>
  <c r="D549" i="7"/>
  <c r="F549" i="7"/>
  <c r="G549" i="7"/>
  <c r="I549" i="7"/>
  <c r="J549" i="7"/>
  <c r="L549" i="7"/>
  <c r="M549" i="7"/>
  <c r="O549" i="7"/>
  <c r="P549" i="7"/>
  <c r="C550" i="7"/>
  <c r="D550" i="7"/>
  <c r="F550" i="7"/>
  <c r="G550" i="7"/>
  <c r="I550" i="7"/>
  <c r="J550" i="7"/>
  <c r="L550" i="7"/>
  <c r="M550" i="7"/>
  <c r="O550" i="7"/>
  <c r="P550" i="7"/>
  <c r="C551" i="7"/>
  <c r="D551" i="7"/>
  <c r="F551" i="7"/>
  <c r="G551" i="7"/>
  <c r="I551" i="7"/>
  <c r="J551" i="7"/>
  <c r="L551" i="7"/>
  <c r="M551" i="7"/>
  <c r="O551" i="7"/>
  <c r="P551" i="7"/>
  <c r="C552" i="7"/>
  <c r="D552" i="7"/>
  <c r="F552" i="7"/>
  <c r="G552" i="7"/>
  <c r="I552" i="7"/>
  <c r="J552" i="7"/>
  <c r="L552" i="7"/>
  <c r="M552" i="7"/>
  <c r="O552" i="7"/>
  <c r="P552" i="7"/>
  <c r="C553" i="7"/>
  <c r="D553" i="7"/>
  <c r="F553" i="7"/>
  <c r="G553" i="7"/>
  <c r="I553" i="7"/>
  <c r="J553" i="7"/>
  <c r="L553" i="7"/>
  <c r="M553" i="7"/>
  <c r="O553" i="7"/>
  <c r="P553" i="7"/>
  <c r="C554" i="7"/>
  <c r="D554" i="7"/>
  <c r="F554" i="7"/>
  <c r="G554" i="7"/>
  <c r="I554" i="7"/>
  <c r="J554" i="7"/>
  <c r="L554" i="7"/>
  <c r="M554" i="7"/>
  <c r="O554" i="7"/>
  <c r="P554" i="7"/>
  <c r="C555" i="7"/>
  <c r="D555" i="7"/>
  <c r="F555" i="7"/>
  <c r="G555" i="7"/>
  <c r="I555" i="7"/>
  <c r="J555" i="7"/>
  <c r="L555" i="7"/>
  <c r="M555" i="7"/>
  <c r="O555" i="7"/>
  <c r="P555" i="7"/>
  <c r="C556" i="7"/>
  <c r="D556" i="7"/>
  <c r="F556" i="7"/>
  <c r="G556" i="7"/>
  <c r="I556" i="7"/>
  <c r="J556" i="7"/>
  <c r="L556" i="7"/>
  <c r="M556" i="7"/>
  <c r="O556" i="7"/>
  <c r="P556" i="7"/>
  <c r="C557" i="7"/>
  <c r="D557" i="7"/>
  <c r="F557" i="7"/>
  <c r="G557" i="7"/>
  <c r="I557" i="7"/>
  <c r="J557" i="7"/>
  <c r="L557" i="7"/>
  <c r="M557" i="7"/>
  <c r="O557" i="7"/>
  <c r="P557" i="7"/>
  <c r="C558" i="7"/>
  <c r="D558" i="7"/>
  <c r="F558" i="7"/>
  <c r="G558" i="7"/>
  <c r="I558" i="7"/>
  <c r="J558" i="7"/>
  <c r="L558" i="7"/>
  <c r="M558" i="7"/>
  <c r="O558" i="7"/>
  <c r="P558" i="7"/>
  <c r="C559" i="7"/>
  <c r="D559" i="7"/>
  <c r="F559" i="7"/>
  <c r="G559" i="7"/>
  <c r="I559" i="7"/>
  <c r="J559" i="7"/>
  <c r="L559" i="7"/>
  <c r="M559" i="7"/>
  <c r="O559" i="7"/>
  <c r="P559" i="7"/>
  <c r="C560" i="7"/>
  <c r="D560" i="7"/>
  <c r="F560" i="7"/>
  <c r="G560" i="7"/>
  <c r="I560" i="7"/>
  <c r="J560" i="7"/>
  <c r="L560" i="7"/>
  <c r="M560" i="7"/>
  <c r="O560" i="7"/>
  <c r="P560" i="7"/>
  <c r="C561" i="7"/>
  <c r="D561" i="7"/>
  <c r="F561" i="7"/>
  <c r="G561" i="7"/>
  <c r="I561" i="7"/>
  <c r="J561" i="7"/>
  <c r="L561" i="7"/>
  <c r="M561" i="7"/>
  <c r="O561" i="7"/>
  <c r="P561" i="7"/>
  <c r="C562" i="7"/>
  <c r="D562" i="7"/>
  <c r="F562" i="7"/>
  <c r="G562" i="7"/>
  <c r="I562" i="7"/>
  <c r="J562" i="7"/>
  <c r="L562" i="7"/>
  <c r="M562" i="7"/>
  <c r="O562" i="7"/>
  <c r="P562" i="7"/>
  <c r="C563" i="7"/>
  <c r="D563" i="7"/>
  <c r="F563" i="7"/>
  <c r="G563" i="7"/>
  <c r="I563" i="7"/>
  <c r="J563" i="7"/>
  <c r="L563" i="7"/>
  <c r="M563" i="7"/>
  <c r="O563" i="7"/>
  <c r="P563" i="7"/>
  <c r="C564" i="7"/>
  <c r="D564" i="7"/>
  <c r="F564" i="7"/>
  <c r="G564" i="7"/>
  <c r="I564" i="7"/>
  <c r="J564" i="7"/>
  <c r="L564" i="7"/>
  <c r="M564" i="7"/>
  <c r="O564" i="7"/>
  <c r="P564" i="7"/>
  <c r="C565" i="7"/>
  <c r="D565" i="7"/>
  <c r="F565" i="7"/>
  <c r="G565" i="7"/>
  <c r="I565" i="7"/>
  <c r="J565" i="7"/>
  <c r="L565" i="7"/>
  <c r="M565" i="7"/>
  <c r="O565" i="7"/>
  <c r="P565" i="7"/>
  <c r="C566" i="7"/>
  <c r="D566" i="7"/>
  <c r="F566" i="7"/>
  <c r="G566" i="7"/>
  <c r="I566" i="7"/>
  <c r="J566" i="7"/>
  <c r="L566" i="7"/>
  <c r="M566" i="7"/>
  <c r="O566" i="7"/>
  <c r="P566" i="7"/>
  <c r="C567" i="7"/>
  <c r="D567" i="7"/>
  <c r="F567" i="7"/>
  <c r="G567" i="7"/>
  <c r="I567" i="7"/>
  <c r="J567" i="7"/>
  <c r="L567" i="7"/>
  <c r="M567" i="7"/>
  <c r="O567" i="7"/>
  <c r="P567" i="7"/>
  <c r="C568" i="7"/>
  <c r="D568" i="7"/>
  <c r="F568" i="7"/>
  <c r="G568" i="7"/>
  <c r="I568" i="7"/>
  <c r="J568" i="7"/>
  <c r="L568" i="7"/>
  <c r="M568" i="7"/>
  <c r="O568" i="7"/>
  <c r="P568" i="7"/>
  <c r="C569" i="7"/>
  <c r="D569" i="7"/>
  <c r="F569" i="7"/>
  <c r="G569" i="7"/>
  <c r="I569" i="7"/>
  <c r="J569" i="7"/>
  <c r="L569" i="7"/>
  <c r="M569" i="7"/>
  <c r="O569" i="7"/>
  <c r="P569" i="7"/>
  <c r="C570" i="7"/>
  <c r="D570" i="7"/>
  <c r="F570" i="7"/>
  <c r="G570" i="7"/>
  <c r="I570" i="7"/>
  <c r="J570" i="7"/>
  <c r="L570" i="7"/>
  <c r="M570" i="7"/>
  <c r="O570" i="7"/>
  <c r="P570" i="7"/>
  <c r="C571" i="7"/>
  <c r="D571" i="7"/>
  <c r="F571" i="7"/>
  <c r="G571" i="7"/>
  <c r="I571" i="7"/>
  <c r="J571" i="7"/>
  <c r="L571" i="7"/>
  <c r="M571" i="7"/>
  <c r="O571" i="7"/>
  <c r="P571" i="7"/>
  <c r="C572" i="7"/>
  <c r="D572" i="7"/>
  <c r="F572" i="7"/>
  <c r="G572" i="7"/>
  <c r="I572" i="7"/>
  <c r="J572" i="7"/>
  <c r="L572" i="7"/>
  <c r="M572" i="7"/>
  <c r="O572" i="7"/>
  <c r="P572" i="7"/>
  <c r="C573" i="7"/>
  <c r="D573" i="7"/>
  <c r="F573" i="7"/>
  <c r="G573" i="7"/>
  <c r="I573" i="7"/>
  <c r="J573" i="7"/>
  <c r="L573" i="7"/>
  <c r="M573" i="7"/>
  <c r="O573" i="7"/>
  <c r="P573" i="7"/>
  <c r="C574" i="7"/>
  <c r="D574" i="7"/>
  <c r="F574" i="7"/>
  <c r="G574" i="7"/>
  <c r="I574" i="7"/>
  <c r="J574" i="7"/>
  <c r="L574" i="7"/>
  <c r="M574" i="7"/>
  <c r="O574" i="7"/>
  <c r="P574" i="7"/>
  <c r="C575" i="7"/>
  <c r="D575" i="7"/>
  <c r="F575" i="7"/>
  <c r="G575" i="7"/>
  <c r="I575" i="7"/>
  <c r="J575" i="7"/>
  <c r="L575" i="7"/>
  <c r="M575" i="7"/>
  <c r="O575" i="7"/>
  <c r="P575" i="7"/>
  <c r="C576" i="7"/>
  <c r="D576" i="7"/>
  <c r="F576" i="7"/>
  <c r="G576" i="7"/>
  <c r="I576" i="7"/>
  <c r="J576" i="7"/>
  <c r="L576" i="7"/>
  <c r="M576" i="7"/>
  <c r="O576" i="7"/>
  <c r="P576" i="7"/>
  <c r="C577" i="7"/>
  <c r="D577" i="7"/>
  <c r="F577" i="7"/>
  <c r="G577" i="7"/>
  <c r="I577" i="7"/>
  <c r="J577" i="7"/>
  <c r="L577" i="7"/>
  <c r="M577" i="7"/>
  <c r="O577" i="7"/>
  <c r="P577" i="7"/>
  <c r="C578" i="7"/>
  <c r="D578" i="7"/>
  <c r="F578" i="7"/>
  <c r="G578" i="7"/>
  <c r="I578" i="7"/>
  <c r="J578" i="7"/>
  <c r="L578" i="7"/>
  <c r="M578" i="7"/>
  <c r="O578" i="7"/>
  <c r="P578" i="7"/>
  <c r="C579" i="7"/>
  <c r="D579" i="7"/>
  <c r="F579" i="7"/>
  <c r="G579" i="7"/>
  <c r="I579" i="7"/>
  <c r="J579" i="7"/>
  <c r="L579" i="7"/>
  <c r="M579" i="7"/>
  <c r="O579" i="7"/>
  <c r="P579" i="7"/>
  <c r="C580" i="7"/>
  <c r="D580" i="7"/>
  <c r="F580" i="7"/>
  <c r="G580" i="7"/>
  <c r="I580" i="7"/>
  <c r="J580" i="7"/>
  <c r="L580" i="7"/>
  <c r="M580" i="7"/>
  <c r="O580" i="7"/>
  <c r="P580" i="7"/>
  <c r="C581" i="7"/>
  <c r="D581" i="7"/>
  <c r="F581" i="7"/>
  <c r="G581" i="7"/>
  <c r="I581" i="7"/>
  <c r="J581" i="7"/>
  <c r="L581" i="7"/>
  <c r="M581" i="7"/>
  <c r="O581" i="7"/>
  <c r="P581" i="7"/>
  <c r="C582" i="7"/>
  <c r="D582" i="7"/>
  <c r="F582" i="7"/>
  <c r="G582" i="7"/>
  <c r="I582" i="7"/>
  <c r="J582" i="7"/>
  <c r="L582" i="7"/>
  <c r="M582" i="7"/>
  <c r="O582" i="7"/>
  <c r="P582" i="7"/>
  <c r="C583" i="7"/>
  <c r="D583" i="7"/>
  <c r="F583" i="7"/>
  <c r="G583" i="7"/>
  <c r="I583" i="7"/>
  <c r="J583" i="7"/>
  <c r="L583" i="7"/>
  <c r="M583" i="7"/>
  <c r="O583" i="7"/>
  <c r="P583" i="7"/>
  <c r="C584" i="7"/>
  <c r="D584" i="7"/>
  <c r="F584" i="7"/>
  <c r="G584" i="7"/>
  <c r="I584" i="7"/>
  <c r="J584" i="7"/>
  <c r="L584" i="7"/>
  <c r="M584" i="7"/>
  <c r="O584" i="7"/>
  <c r="P584" i="7"/>
  <c r="C585" i="7"/>
  <c r="D585" i="7"/>
  <c r="F585" i="7"/>
  <c r="G585" i="7"/>
  <c r="I585" i="7"/>
  <c r="J585" i="7"/>
  <c r="L585" i="7"/>
  <c r="M585" i="7"/>
  <c r="O585" i="7"/>
  <c r="P585" i="7"/>
  <c r="C586" i="7"/>
  <c r="D586" i="7"/>
  <c r="F586" i="7"/>
  <c r="G586" i="7"/>
  <c r="I586" i="7"/>
  <c r="J586" i="7"/>
  <c r="L586" i="7"/>
  <c r="M586" i="7"/>
  <c r="O586" i="7"/>
  <c r="P586" i="7"/>
  <c r="C587" i="7"/>
  <c r="D587" i="7"/>
  <c r="F587" i="7"/>
  <c r="G587" i="7"/>
  <c r="I587" i="7"/>
  <c r="J587" i="7"/>
  <c r="L587" i="7"/>
  <c r="M587" i="7"/>
  <c r="O587" i="7"/>
  <c r="P587" i="7"/>
  <c r="C588" i="7"/>
  <c r="D588" i="7"/>
  <c r="F588" i="7"/>
  <c r="G588" i="7"/>
  <c r="I588" i="7"/>
  <c r="J588" i="7"/>
  <c r="L588" i="7"/>
  <c r="M588" i="7"/>
  <c r="O588" i="7"/>
  <c r="P588" i="7"/>
  <c r="C589" i="7"/>
  <c r="D589" i="7"/>
  <c r="F589" i="7"/>
  <c r="G589" i="7"/>
  <c r="I589" i="7"/>
  <c r="J589" i="7"/>
  <c r="L589" i="7"/>
  <c r="M589" i="7"/>
  <c r="O589" i="7"/>
  <c r="P589" i="7"/>
  <c r="C590" i="7"/>
  <c r="D590" i="7"/>
  <c r="F590" i="7"/>
  <c r="G590" i="7"/>
  <c r="I590" i="7"/>
  <c r="J590" i="7"/>
  <c r="L590" i="7"/>
  <c r="M590" i="7"/>
  <c r="O590" i="7"/>
  <c r="P590" i="7"/>
  <c r="C591" i="7"/>
  <c r="D591" i="7"/>
  <c r="F591" i="7"/>
  <c r="G591" i="7"/>
  <c r="I591" i="7"/>
  <c r="J591" i="7"/>
  <c r="L591" i="7"/>
  <c r="M591" i="7"/>
  <c r="O591" i="7"/>
  <c r="P591" i="7"/>
  <c r="C592" i="7"/>
  <c r="D592" i="7"/>
  <c r="F592" i="7"/>
  <c r="G592" i="7"/>
  <c r="I592" i="7"/>
  <c r="J592" i="7"/>
  <c r="L592" i="7"/>
  <c r="M592" i="7"/>
  <c r="O592" i="7"/>
  <c r="P592" i="7"/>
  <c r="C593" i="7"/>
  <c r="D593" i="7"/>
  <c r="F593" i="7"/>
  <c r="G593" i="7"/>
  <c r="I593" i="7"/>
  <c r="J593" i="7"/>
  <c r="L593" i="7"/>
  <c r="M593" i="7"/>
  <c r="O593" i="7"/>
  <c r="P593" i="7"/>
  <c r="C594" i="7"/>
  <c r="D594" i="7"/>
  <c r="F594" i="7"/>
  <c r="G594" i="7"/>
  <c r="I594" i="7"/>
  <c r="J594" i="7"/>
  <c r="L594" i="7"/>
  <c r="M594" i="7"/>
  <c r="O594" i="7"/>
  <c r="P594" i="7"/>
  <c r="C595" i="7"/>
  <c r="D595" i="7"/>
  <c r="F595" i="7"/>
  <c r="G595" i="7"/>
  <c r="I595" i="7"/>
  <c r="J595" i="7"/>
  <c r="L595" i="7"/>
  <c r="M595" i="7"/>
  <c r="O595" i="7"/>
  <c r="P595" i="7"/>
  <c r="C596" i="7"/>
  <c r="D596" i="7"/>
  <c r="F596" i="7"/>
  <c r="G596" i="7"/>
  <c r="I596" i="7"/>
  <c r="J596" i="7"/>
  <c r="L596" i="7"/>
  <c r="M596" i="7"/>
  <c r="O596" i="7"/>
  <c r="P596" i="7"/>
  <c r="C597" i="7"/>
  <c r="D597" i="7"/>
  <c r="F597" i="7"/>
  <c r="G597" i="7"/>
  <c r="I597" i="7"/>
  <c r="J597" i="7"/>
  <c r="L597" i="7"/>
  <c r="M597" i="7"/>
  <c r="O597" i="7"/>
  <c r="P597" i="7"/>
  <c r="C598" i="7"/>
  <c r="D598" i="7"/>
  <c r="F598" i="7"/>
  <c r="G598" i="7"/>
  <c r="I598" i="7"/>
  <c r="J598" i="7"/>
  <c r="L598" i="7"/>
  <c r="M598" i="7"/>
  <c r="O598" i="7"/>
  <c r="P598" i="7"/>
  <c r="C599" i="7"/>
  <c r="D599" i="7"/>
  <c r="F599" i="7"/>
  <c r="G599" i="7"/>
  <c r="I599" i="7"/>
  <c r="J599" i="7"/>
  <c r="L599" i="7"/>
  <c r="M599" i="7"/>
  <c r="O599" i="7"/>
  <c r="P599" i="7"/>
  <c r="C600" i="7"/>
  <c r="D600" i="7"/>
  <c r="F600" i="7"/>
  <c r="G600" i="7"/>
  <c r="I600" i="7"/>
  <c r="J600" i="7"/>
  <c r="L600" i="7"/>
  <c r="M600" i="7"/>
  <c r="O600" i="7"/>
  <c r="P600" i="7"/>
  <c r="C601" i="7"/>
  <c r="D601" i="7"/>
  <c r="F601" i="7"/>
  <c r="G601" i="7"/>
  <c r="I601" i="7"/>
  <c r="J601" i="7"/>
  <c r="L601" i="7"/>
  <c r="M601" i="7"/>
  <c r="O601" i="7"/>
  <c r="P601" i="7"/>
  <c r="C602" i="7"/>
  <c r="D602" i="7"/>
  <c r="F602" i="7"/>
  <c r="G602" i="7"/>
  <c r="I602" i="7"/>
  <c r="J602" i="7"/>
  <c r="L602" i="7"/>
  <c r="M602" i="7"/>
  <c r="O602" i="7"/>
  <c r="P602" i="7"/>
  <c r="C603" i="7"/>
  <c r="D603" i="7"/>
  <c r="F603" i="7"/>
  <c r="G603" i="7"/>
  <c r="I603" i="7"/>
  <c r="J603" i="7"/>
  <c r="L603" i="7"/>
  <c r="M603" i="7"/>
  <c r="O603" i="7"/>
  <c r="P603" i="7"/>
  <c r="C604" i="7"/>
  <c r="D604" i="7"/>
  <c r="F604" i="7"/>
  <c r="G604" i="7"/>
  <c r="I604" i="7"/>
  <c r="J604" i="7"/>
  <c r="L604" i="7"/>
  <c r="M604" i="7"/>
  <c r="O604" i="7"/>
  <c r="P604" i="7"/>
  <c r="C605" i="7"/>
  <c r="D605" i="7"/>
  <c r="F605" i="7"/>
  <c r="G605" i="7"/>
  <c r="I605" i="7"/>
  <c r="J605" i="7"/>
  <c r="L605" i="7"/>
  <c r="M605" i="7"/>
  <c r="O605" i="7"/>
  <c r="P605" i="7"/>
  <c r="C606" i="7"/>
  <c r="D606" i="7"/>
  <c r="F606" i="7"/>
  <c r="G606" i="7"/>
  <c r="I606" i="7"/>
  <c r="J606" i="7"/>
  <c r="L606" i="7"/>
  <c r="M606" i="7"/>
  <c r="O606" i="7"/>
  <c r="P606" i="7"/>
  <c r="C607" i="7"/>
  <c r="D607" i="7"/>
  <c r="F607" i="7"/>
  <c r="G607" i="7"/>
  <c r="I607" i="7"/>
  <c r="J607" i="7"/>
  <c r="L607" i="7"/>
  <c r="M607" i="7"/>
  <c r="O607" i="7"/>
  <c r="P607" i="7"/>
  <c r="C608" i="7"/>
  <c r="D608" i="7"/>
  <c r="F608" i="7"/>
  <c r="G608" i="7"/>
  <c r="I608" i="7"/>
  <c r="J608" i="7"/>
  <c r="L608" i="7"/>
  <c r="M608" i="7"/>
  <c r="O608" i="7"/>
  <c r="P608" i="7"/>
  <c r="C609" i="7"/>
  <c r="D609" i="7"/>
  <c r="F609" i="7"/>
  <c r="G609" i="7"/>
  <c r="I609" i="7"/>
  <c r="J609" i="7"/>
  <c r="L609" i="7"/>
  <c r="M609" i="7"/>
  <c r="O609" i="7"/>
  <c r="P609" i="7"/>
  <c r="C610" i="7"/>
  <c r="D610" i="7"/>
  <c r="F610" i="7"/>
  <c r="G610" i="7"/>
  <c r="I610" i="7"/>
  <c r="J610" i="7"/>
  <c r="L610" i="7"/>
  <c r="M610" i="7"/>
  <c r="O610" i="7"/>
  <c r="P610" i="7"/>
  <c r="C611" i="7"/>
  <c r="D611" i="7"/>
  <c r="F611" i="7"/>
  <c r="G611" i="7"/>
  <c r="I611" i="7"/>
  <c r="J611" i="7"/>
  <c r="L611" i="7"/>
  <c r="M611" i="7"/>
  <c r="O611" i="7"/>
  <c r="P611" i="7"/>
  <c r="C612" i="7"/>
  <c r="D612" i="7"/>
  <c r="F612" i="7"/>
  <c r="G612" i="7"/>
  <c r="I612" i="7"/>
  <c r="J612" i="7"/>
  <c r="L612" i="7"/>
  <c r="M612" i="7"/>
  <c r="O612" i="7"/>
  <c r="P612" i="7"/>
  <c r="C613" i="7"/>
  <c r="D613" i="7"/>
  <c r="F613" i="7"/>
  <c r="G613" i="7"/>
  <c r="I613" i="7"/>
  <c r="J613" i="7"/>
  <c r="L613" i="7"/>
  <c r="M613" i="7"/>
  <c r="O613" i="7"/>
  <c r="P613" i="7"/>
  <c r="C614" i="7"/>
  <c r="D614" i="7"/>
  <c r="F614" i="7"/>
  <c r="G614" i="7"/>
  <c r="I614" i="7"/>
  <c r="J614" i="7"/>
  <c r="L614" i="7"/>
  <c r="M614" i="7"/>
  <c r="O614" i="7"/>
  <c r="P614" i="7"/>
  <c r="C615" i="7"/>
  <c r="D615" i="7"/>
  <c r="F615" i="7"/>
  <c r="G615" i="7"/>
  <c r="I615" i="7"/>
  <c r="J615" i="7"/>
  <c r="L615" i="7"/>
  <c r="M615" i="7"/>
  <c r="O615" i="7"/>
  <c r="P615" i="7"/>
  <c r="C616" i="7"/>
  <c r="D616" i="7"/>
  <c r="F616" i="7"/>
  <c r="G616" i="7"/>
  <c r="I616" i="7"/>
  <c r="J616" i="7"/>
  <c r="L616" i="7"/>
  <c r="M616" i="7"/>
  <c r="O616" i="7"/>
  <c r="P616" i="7"/>
  <c r="C617" i="7"/>
  <c r="D617" i="7"/>
  <c r="F617" i="7"/>
  <c r="G617" i="7"/>
  <c r="I617" i="7"/>
  <c r="J617" i="7"/>
  <c r="L617" i="7"/>
  <c r="M617" i="7"/>
  <c r="O617" i="7"/>
  <c r="P617" i="7"/>
  <c r="C618" i="7"/>
  <c r="D618" i="7"/>
  <c r="F618" i="7"/>
  <c r="G618" i="7"/>
  <c r="I618" i="7"/>
  <c r="J618" i="7"/>
  <c r="L618" i="7"/>
  <c r="M618" i="7"/>
  <c r="O618" i="7"/>
  <c r="P618" i="7"/>
  <c r="C619" i="7"/>
  <c r="D619" i="7"/>
  <c r="F619" i="7"/>
  <c r="G619" i="7"/>
  <c r="I619" i="7"/>
  <c r="J619" i="7"/>
  <c r="L619" i="7"/>
  <c r="M619" i="7"/>
  <c r="O619" i="7"/>
  <c r="P619" i="7"/>
  <c r="C620" i="7"/>
  <c r="D620" i="7"/>
  <c r="F620" i="7"/>
  <c r="G620" i="7"/>
  <c r="I620" i="7"/>
  <c r="J620" i="7"/>
  <c r="L620" i="7"/>
  <c r="M620" i="7"/>
  <c r="O620" i="7"/>
  <c r="P620" i="7"/>
  <c r="C621" i="7"/>
  <c r="D621" i="7"/>
  <c r="F621" i="7"/>
  <c r="G621" i="7"/>
  <c r="I621" i="7"/>
  <c r="J621" i="7"/>
  <c r="L621" i="7"/>
  <c r="M621" i="7"/>
  <c r="O621" i="7"/>
  <c r="P621" i="7"/>
  <c r="C622" i="7"/>
  <c r="D622" i="7"/>
  <c r="F622" i="7"/>
  <c r="G622" i="7"/>
  <c r="I622" i="7"/>
  <c r="J622" i="7"/>
  <c r="L622" i="7"/>
  <c r="M622" i="7"/>
  <c r="O622" i="7"/>
  <c r="P622" i="7"/>
  <c r="C623" i="7"/>
  <c r="D623" i="7"/>
  <c r="F623" i="7"/>
  <c r="G623" i="7"/>
  <c r="I623" i="7"/>
  <c r="J623" i="7"/>
  <c r="L623" i="7"/>
  <c r="M623" i="7"/>
  <c r="O623" i="7"/>
  <c r="P623" i="7"/>
  <c r="C624" i="7"/>
  <c r="D624" i="7"/>
  <c r="F624" i="7"/>
  <c r="G624" i="7"/>
  <c r="I624" i="7"/>
  <c r="J624" i="7"/>
  <c r="L624" i="7"/>
  <c r="M624" i="7"/>
  <c r="O624" i="7"/>
  <c r="P624" i="7"/>
  <c r="C625" i="7"/>
  <c r="D625" i="7"/>
  <c r="F625" i="7"/>
  <c r="G625" i="7"/>
  <c r="I625" i="7"/>
  <c r="J625" i="7"/>
  <c r="L625" i="7"/>
  <c r="M625" i="7"/>
  <c r="O625" i="7"/>
  <c r="P625" i="7"/>
  <c r="C626" i="7"/>
  <c r="D626" i="7"/>
  <c r="F626" i="7"/>
  <c r="G626" i="7"/>
  <c r="I626" i="7"/>
  <c r="J626" i="7"/>
  <c r="L626" i="7"/>
  <c r="M626" i="7"/>
  <c r="O626" i="7"/>
  <c r="P626" i="7"/>
  <c r="C627" i="7"/>
  <c r="D627" i="7"/>
  <c r="F627" i="7"/>
  <c r="G627" i="7"/>
  <c r="I627" i="7"/>
  <c r="J627" i="7"/>
  <c r="L627" i="7"/>
  <c r="M627" i="7"/>
  <c r="O627" i="7"/>
  <c r="P627" i="7"/>
  <c r="C628" i="7"/>
  <c r="D628" i="7"/>
  <c r="F628" i="7"/>
  <c r="G628" i="7"/>
  <c r="I628" i="7"/>
  <c r="J628" i="7"/>
  <c r="L628" i="7"/>
  <c r="M628" i="7"/>
  <c r="O628" i="7"/>
  <c r="P628" i="7"/>
  <c r="C629" i="7"/>
  <c r="D629" i="7"/>
  <c r="F629" i="7"/>
  <c r="G629" i="7"/>
  <c r="I629" i="7"/>
  <c r="J629" i="7"/>
  <c r="L629" i="7"/>
  <c r="M629" i="7"/>
  <c r="O629" i="7"/>
  <c r="P629" i="7"/>
  <c r="C630" i="7"/>
  <c r="D630" i="7"/>
  <c r="F630" i="7"/>
  <c r="G630" i="7"/>
  <c r="I630" i="7"/>
  <c r="J630" i="7"/>
  <c r="L630" i="7"/>
  <c r="M630" i="7"/>
  <c r="O630" i="7"/>
  <c r="P630" i="7"/>
  <c r="C631" i="7"/>
  <c r="D631" i="7"/>
  <c r="F631" i="7"/>
  <c r="G631" i="7"/>
  <c r="I631" i="7"/>
  <c r="J631" i="7"/>
  <c r="L631" i="7"/>
  <c r="M631" i="7"/>
  <c r="O631" i="7"/>
  <c r="P631" i="7"/>
  <c r="C632" i="7"/>
  <c r="D632" i="7"/>
  <c r="F632" i="7"/>
  <c r="G632" i="7"/>
  <c r="I632" i="7"/>
  <c r="J632" i="7"/>
  <c r="L632" i="7"/>
  <c r="M632" i="7"/>
  <c r="O632" i="7"/>
  <c r="P632" i="7"/>
  <c r="C633" i="7"/>
  <c r="D633" i="7"/>
  <c r="F633" i="7"/>
  <c r="G633" i="7"/>
  <c r="I633" i="7"/>
  <c r="J633" i="7"/>
  <c r="L633" i="7"/>
  <c r="M633" i="7"/>
  <c r="O633" i="7"/>
  <c r="P633" i="7"/>
  <c r="C634" i="7"/>
  <c r="D634" i="7"/>
  <c r="F634" i="7"/>
  <c r="G634" i="7"/>
  <c r="I634" i="7"/>
  <c r="J634" i="7"/>
  <c r="L634" i="7"/>
  <c r="M634" i="7"/>
  <c r="O634" i="7"/>
  <c r="P634" i="7"/>
  <c r="C635" i="7"/>
  <c r="D635" i="7"/>
  <c r="F635" i="7"/>
  <c r="G635" i="7"/>
  <c r="I635" i="7"/>
  <c r="J635" i="7"/>
  <c r="L635" i="7"/>
  <c r="M635" i="7"/>
  <c r="O635" i="7"/>
  <c r="P635" i="7"/>
  <c r="C636" i="7"/>
  <c r="D636" i="7"/>
  <c r="F636" i="7"/>
  <c r="G636" i="7"/>
  <c r="I636" i="7"/>
  <c r="J636" i="7"/>
  <c r="L636" i="7"/>
  <c r="M636" i="7"/>
  <c r="O636" i="7"/>
  <c r="P636" i="7"/>
  <c r="C637" i="7"/>
  <c r="D637" i="7"/>
  <c r="F637" i="7"/>
  <c r="G637" i="7"/>
  <c r="I637" i="7"/>
  <c r="J637" i="7"/>
  <c r="L637" i="7"/>
  <c r="M637" i="7"/>
  <c r="O637" i="7"/>
  <c r="P637" i="7"/>
  <c r="C638" i="7"/>
  <c r="D638" i="7"/>
  <c r="F638" i="7"/>
  <c r="G638" i="7"/>
  <c r="I638" i="7"/>
  <c r="J638" i="7"/>
  <c r="L638" i="7"/>
  <c r="M638" i="7"/>
  <c r="O638" i="7"/>
  <c r="P638" i="7"/>
  <c r="C639" i="7"/>
  <c r="D639" i="7"/>
  <c r="F639" i="7"/>
  <c r="G639" i="7"/>
  <c r="I639" i="7"/>
  <c r="J639" i="7"/>
  <c r="L639" i="7"/>
  <c r="M639" i="7"/>
  <c r="O639" i="7"/>
  <c r="P639" i="7"/>
  <c r="C640" i="7"/>
  <c r="D640" i="7"/>
  <c r="F640" i="7"/>
  <c r="G640" i="7"/>
  <c r="I640" i="7"/>
  <c r="J640" i="7"/>
  <c r="L640" i="7"/>
  <c r="M640" i="7"/>
  <c r="O640" i="7"/>
  <c r="P640" i="7"/>
  <c r="C641" i="7"/>
  <c r="D641" i="7"/>
  <c r="F641" i="7"/>
  <c r="G641" i="7"/>
  <c r="I641" i="7"/>
  <c r="J641" i="7"/>
  <c r="L641" i="7"/>
  <c r="M641" i="7"/>
  <c r="O641" i="7"/>
  <c r="P641" i="7"/>
  <c r="C642" i="7"/>
  <c r="D642" i="7"/>
  <c r="F642" i="7"/>
  <c r="G642" i="7"/>
  <c r="I642" i="7"/>
  <c r="J642" i="7"/>
  <c r="L642" i="7"/>
  <c r="M642" i="7"/>
  <c r="O642" i="7"/>
  <c r="P642" i="7"/>
  <c r="C643" i="7"/>
  <c r="D643" i="7"/>
  <c r="F643" i="7"/>
  <c r="G643" i="7"/>
  <c r="I643" i="7"/>
  <c r="J643" i="7"/>
  <c r="L643" i="7"/>
  <c r="M643" i="7"/>
  <c r="O643" i="7"/>
  <c r="P643" i="7"/>
  <c r="C644" i="7"/>
  <c r="D644" i="7"/>
  <c r="F644" i="7"/>
  <c r="G644" i="7"/>
  <c r="I644" i="7"/>
  <c r="J644" i="7"/>
  <c r="L644" i="7"/>
  <c r="M644" i="7"/>
  <c r="O644" i="7"/>
  <c r="P644" i="7"/>
  <c r="C645" i="7"/>
  <c r="D645" i="7"/>
  <c r="F645" i="7"/>
  <c r="G645" i="7"/>
  <c r="I645" i="7"/>
  <c r="J645" i="7"/>
  <c r="L645" i="7"/>
  <c r="M645" i="7"/>
  <c r="O645" i="7"/>
  <c r="P645" i="7"/>
  <c r="C646" i="7"/>
  <c r="D646" i="7"/>
  <c r="F646" i="7"/>
  <c r="G646" i="7"/>
  <c r="I646" i="7"/>
  <c r="J646" i="7"/>
  <c r="L646" i="7"/>
  <c r="M646" i="7"/>
  <c r="O646" i="7"/>
  <c r="P646" i="7"/>
  <c r="C647" i="7"/>
  <c r="D647" i="7"/>
  <c r="F647" i="7"/>
  <c r="G647" i="7"/>
  <c r="I647" i="7"/>
  <c r="J647" i="7"/>
  <c r="L647" i="7"/>
  <c r="M647" i="7"/>
  <c r="O647" i="7"/>
  <c r="P647" i="7"/>
  <c r="C648" i="7"/>
  <c r="D648" i="7"/>
  <c r="F648" i="7"/>
  <c r="G648" i="7"/>
  <c r="I648" i="7"/>
  <c r="J648" i="7"/>
  <c r="L648" i="7"/>
  <c r="M648" i="7"/>
  <c r="O648" i="7"/>
  <c r="P648" i="7"/>
  <c r="C649" i="7"/>
  <c r="D649" i="7"/>
  <c r="F649" i="7"/>
  <c r="G649" i="7"/>
  <c r="I649" i="7"/>
  <c r="J649" i="7"/>
  <c r="L649" i="7"/>
  <c r="M649" i="7"/>
  <c r="O649" i="7"/>
  <c r="P649" i="7"/>
  <c r="C650" i="7"/>
  <c r="D650" i="7"/>
  <c r="F650" i="7"/>
  <c r="G650" i="7"/>
  <c r="I650" i="7"/>
  <c r="J650" i="7"/>
  <c r="L650" i="7"/>
  <c r="M650" i="7"/>
  <c r="O650" i="7"/>
  <c r="P650" i="7"/>
  <c r="C651" i="7"/>
  <c r="D651" i="7"/>
  <c r="F651" i="7"/>
  <c r="G651" i="7"/>
  <c r="I651" i="7"/>
  <c r="J651" i="7"/>
  <c r="L651" i="7"/>
  <c r="M651" i="7"/>
  <c r="O651" i="7"/>
  <c r="P651" i="7"/>
  <c r="C652" i="7"/>
  <c r="D652" i="7"/>
  <c r="F652" i="7"/>
  <c r="G652" i="7"/>
  <c r="I652" i="7"/>
  <c r="J652" i="7"/>
  <c r="L652" i="7"/>
  <c r="M652" i="7"/>
  <c r="O652" i="7"/>
  <c r="P652" i="7"/>
  <c r="C653" i="7"/>
  <c r="D653" i="7"/>
  <c r="F653" i="7"/>
  <c r="G653" i="7"/>
  <c r="I653" i="7"/>
  <c r="J653" i="7"/>
  <c r="L653" i="7"/>
  <c r="M653" i="7"/>
  <c r="O653" i="7"/>
  <c r="P653" i="7"/>
  <c r="C654" i="7"/>
  <c r="D654" i="7"/>
  <c r="F654" i="7"/>
  <c r="G654" i="7"/>
  <c r="I654" i="7"/>
  <c r="J654" i="7"/>
  <c r="L654" i="7"/>
  <c r="M654" i="7"/>
  <c r="O654" i="7"/>
  <c r="P654" i="7"/>
  <c r="C655" i="7"/>
  <c r="D655" i="7"/>
  <c r="F655" i="7"/>
  <c r="G655" i="7"/>
  <c r="I655" i="7"/>
  <c r="J655" i="7"/>
  <c r="L655" i="7"/>
  <c r="M655" i="7"/>
  <c r="O655" i="7"/>
  <c r="P655" i="7"/>
  <c r="C656" i="7"/>
  <c r="D656" i="7"/>
  <c r="F656" i="7"/>
  <c r="G656" i="7"/>
  <c r="I656" i="7"/>
  <c r="J656" i="7"/>
  <c r="L656" i="7"/>
  <c r="M656" i="7"/>
  <c r="O656" i="7"/>
  <c r="P656" i="7"/>
  <c r="C657" i="7"/>
  <c r="D657" i="7"/>
  <c r="F657" i="7"/>
  <c r="G657" i="7"/>
  <c r="I657" i="7"/>
  <c r="J657" i="7"/>
  <c r="L657" i="7"/>
  <c r="M657" i="7"/>
  <c r="O657" i="7"/>
  <c r="P657" i="7"/>
  <c r="C658" i="7"/>
  <c r="D658" i="7"/>
  <c r="F658" i="7"/>
  <c r="G658" i="7"/>
  <c r="I658" i="7"/>
  <c r="J658" i="7"/>
  <c r="L658" i="7"/>
  <c r="M658" i="7"/>
  <c r="O658" i="7"/>
  <c r="P658" i="7"/>
  <c r="C659" i="7"/>
  <c r="D659" i="7"/>
  <c r="F659" i="7"/>
  <c r="G659" i="7"/>
  <c r="I659" i="7"/>
  <c r="J659" i="7"/>
  <c r="L659" i="7"/>
  <c r="M659" i="7"/>
  <c r="O659" i="7"/>
  <c r="P659" i="7"/>
  <c r="C660" i="7"/>
  <c r="D660" i="7"/>
  <c r="F660" i="7"/>
  <c r="G660" i="7"/>
  <c r="I660" i="7"/>
  <c r="J660" i="7"/>
  <c r="L660" i="7"/>
  <c r="M660" i="7"/>
  <c r="O660" i="7"/>
  <c r="P660" i="7"/>
  <c r="C661" i="7"/>
  <c r="D661" i="7"/>
  <c r="F661" i="7"/>
  <c r="G661" i="7"/>
  <c r="I661" i="7"/>
  <c r="J661" i="7"/>
  <c r="L661" i="7"/>
  <c r="M661" i="7"/>
  <c r="O661" i="7"/>
  <c r="P661" i="7"/>
  <c r="C662" i="7"/>
  <c r="D662" i="7"/>
  <c r="F662" i="7"/>
  <c r="G662" i="7"/>
  <c r="I662" i="7"/>
  <c r="J662" i="7"/>
  <c r="L662" i="7"/>
  <c r="M662" i="7"/>
  <c r="O662" i="7"/>
  <c r="P662" i="7"/>
  <c r="C663" i="7"/>
  <c r="D663" i="7"/>
  <c r="F663" i="7"/>
  <c r="G663" i="7"/>
  <c r="I663" i="7"/>
  <c r="J663" i="7"/>
  <c r="L663" i="7"/>
  <c r="M663" i="7"/>
  <c r="O663" i="7"/>
  <c r="P663" i="7"/>
  <c r="C664" i="7"/>
  <c r="D664" i="7"/>
  <c r="F664" i="7"/>
  <c r="G664" i="7"/>
  <c r="I664" i="7"/>
  <c r="J664" i="7"/>
  <c r="L664" i="7"/>
  <c r="M664" i="7"/>
  <c r="O664" i="7"/>
  <c r="P664" i="7"/>
  <c r="C665" i="7"/>
  <c r="D665" i="7"/>
  <c r="F665" i="7"/>
  <c r="G665" i="7"/>
  <c r="I665" i="7"/>
  <c r="J665" i="7"/>
  <c r="L665" i="7"/>
  <c r="M665" i="7"/>
  <c r="O665" i="7"/>
  <c r="P665" i="7"/>
  <c r="C666" i="7"/>
  <c r="D666" i="7"/>
  <c r="F666" i="7"/>
  <c r="G666" i="7"/>
  <c r="I666" i="7"/>
  <c r="J666" i="7"/>
  <c r="L666" i="7"/>
  <c r="M666" i="7"/>
  <c r="O666" i="7"/>
  <c r="P666" i="7"/>
  <c r="C667" i="7"/>
  <c r="D667" i="7"/>
  <c r="F667" i="7"/>
  <c r="G667" i="7"/>
  <c r="I667" i="7"/>
  <c r="J667" i="7"/>
  <c r="L667" i="7"/>
  <c r="M667" i="7"/>
  <c r="O667" i="7"/>
  <c r="P667" i="7"/>
  <c r="C668" i="7"/>
  <c r="D668" i="7"/>
  <c r="F668" i="7"/>
  <c r="G668" i="7"/>
  <c r="I668" i="7"/>
  <c r="J668" i="7"/>
  <c r="L668" i="7"/>
  <c r="M668" i="7"/>
  <c r="O668" i="7"/>
  <c r="P668" i="7"/>
  <c r="W525" i="6"/>
  <c r="X525" i="6"/>
  <c r="Y525" i="6"/>
  <c r="Z525" i="6"/>
  <c r="AA525" i="6"/>
  <c r="W526" i="6"/>
  <c r="X526" i="6"/>
  <c r="Y526" i="6"/>
  <c r="Z526" i="6"/>
  <c r="AA526" i="6"/>
  <c r="W73" i="6"/>
  <c r="X73" i="6"/>
  <c r="Y73" i="6"/>
  <c r="Z73" i="6"/>
  <c r="AA73" i="6"/>
  <c r="W328" i="6"/>
  <c r="X328" i="6"/>
  <c r="Y328" i="6"/>
  <c r="Z328" i="6"/>
  <c r="AA328" i="6"/>
  <c r="W428" i="6"/>
  <c r="X428" i="6"/>
  <c r="Y428" i="6"/>
  <c r="Z428" i="6"/>
  <c r="AA428" i="6"/>
  <c r="W74" i="6"/>
  <c r="X74" i="6"/>
  <c r="Y74" i="6"/>
  <c r="Z74" i="6"/>
  <c r="AA74" i="6"/>
  <c r="W329" i="6"/>
  <c r="X329" i="6"/>
  <c r="Y329" i="6"/>
  <c r="Z329" i="6"/>
  <c r="AA329" i="6"/>
  <c r="W527" i="6"/>
  <c r="X527" i="6"/>
  <c r="Y527" i="6"/>
  <c r="Z527" i="6"/>
  <c r="AA527" i="6"/>
  <c r="W429" i="6"/>
  <c r="X429" i="6"/>
  <c r="Y429" i="6"/>
  <c r="Z429" i="6"/>
  <c r="AA429" i="6"/>
  <c r="W430" i="6"/>
  <c r="X430" i="6"/>
  <c r="Y430" i="6"/>
  <c r="Z430" i="6"/>
  <c r="AA430" i="6"/>
  <c r="W431" i="6"/>
  <c r="X431" i="6"/>
  <c r="Y431" i="6"/>
  <c r="Z431" i="6"/>
  <c r="AA431" i="6"/>
  <c r="W432" i="6"/>
  <c r="X432" i="6"/>
  <c r="Y432" i="6"/>
  <c r="Z432" i="6"/>
  <c r="AA432" i="6"/>
  <c r="W433" i="6"/>
  <c r="X433" i="6"/>
  <c r="Y433" i="6"/>
  <c r="Z433" i="6"/>
  <c r="AA433" i="6"/>
  <c r="W434" i="6"/>
  <c r="X434" i="6"/>
  <c r="Y434" i="6"/>
  <c r="Z434" i="6"/>
  <c r="AA434" i="6"/>
  <c r="W435" i="6"/>
  <c r="X435" i="6"/>
  <c r="Y435" i="6"/>
  <c r="Z435" i="6"/>
  <c r="AA435" i="6"/>
  <c r="W436" i="6"/>
  <c r="X436" i="6"/>
  <c r="Y436" i="6"/>
  <c r="Z436" i="6"/>
  <c r="AA436" i="6"/>
  <c r="W437" i="6"/>
  <c r="X437" i="6"/>
  <c r="Y437" i="6"/>
  <c r="Z437" i="6"/>
  <c r="AA437" i="6"/>
  <c r="W438" i="6"/>
  <c r="X438" i="6"/>
  <c r="Y438" i="6"/>
  <c r="Z438" i="6"/>
  <c r="AA438" i="6"/>
  <c r="W439" i="6"/>
  <c r="X439" i="6"/>
  <c r="Y439" i="6"/>
  <c r="Z439" i="6"/>
  <c r="AA439" i="6"/>
  <c r="W440" i="6"/>
  <c r="X440" i="6"/>
  <c r="Y440" i="6"/>
  <c r="Z440" i="6"/>
  <c r="AA440" i="6"/>
  <c r="W441" i="6"/>
  <c r="X441" i="6"/>
  <c r="Y441" i="6"/>
  <c r="Z441" i="6"/>
  <c r="AA441" i="6"/>
  <c r="W442" i="6"/>
  <c r="X442" i="6"/>
  <c r="Y442" i="6"/>
  <c r="Z442" i="6"/>
  <c r="AA442" i="6"/>
  <c r="W443" i="6"/>
  <c r="X443" i="6"/>
  <c r="Y443" i="6"/>
  <c r="Z443" i="6"/>
  <c r="AA443" i="6"/>
  <c r="W444" i="6"/>
  <c r="X444" i="6"/>
  <c r="Y444" i="6"/>
  <c r="Z444" i="6"/>
  <c r="AA444" i="6"/>
  <c r="W445" i="6"/>
  <c r="X445" i="6"/>
  <c r="Y445" i="6"/>
  <c r="Z445" i="6"/>
  <c r="AA445" i="6"/>
  <c r="W446" i="6"/>
  <c r="X446" i="6"/>
  <c r="Y446" i="6"/>
  <c r="Z446" i="6"/>
  <c r="AA446" i="6"/>
  <c r="W447" i="6"/>
  <c r="X447" i="6"/>
  <c r="Y447" i="6"/>
  <c r="Z447" i="6"/>
  <c r="AA447" i="6"/>
  <c r="W448" i="6"/>
  <c r="X448" i="6"/>
  <c r="Y448" i="6"/>
  <c r="Z448" i="6"/>
  <c r="AA448" i="6"/>
  <c r="W449" i="6"/>
  <c r="X449" i="6"/>
  <c r="Y449" i="6"/>
  <c r="Z449" i="6"/>
  <c r="AA449" i="6"/>
  <c r="W450" i="6"/>
  <c r="X450" i="6"/>
  <c r="Y450" i="6"/>
  <c r="Z450" i="6"/>
  <c r="AA450" i="6"/>
  <c r="W451" i="6"/>
  <c r="X451" i="6"/>
  <c r="Y451" i="6"/>
  <c r="Z451" i="6"/>
  <c r="AA451" i="6"/>
  <c r="W452" i="6"/>
  <c r="X452" i="6"/>
  <c r="Y452" i="6"/>
  <c r="Z452" i="6"/>
  <c r="AA452" i="6"/>
  <c r="W453" i="6"/>
  <c r="X453" i="6"/>
  <c r="Y453" i="6"/>
  <c r="Z453" i="6"/>
  <c r="AA453" i="6"/>
  <c r="W454" i="6"/>
  <c r="X454" i="6"/>
  <c r="Y454" i="6"/>
  <c r="Z454" i="6"/>
  <c r="AA454" i="6"/>
  <c r="W455" i="6"/>
  <c r="X455" i="6"/>
  <c r="Y455" i="6"/>
  <c r="Z455" i="6"/>
  <c r="AA455" i="6"/>
  <c r="W456" i="6"/>
  <c r="X456" i="6"/>
  <c r="Y456" i="6"/>
  <c r="Z456" i="6"/>
  <c r="AA456" i="6"/>
  <c r="W457" i="6"/>
  <c r="X457" i="6"/>
  <c r="Y457" i="6"/>
  <c r="Z457" i="6"/>
  <c r="AA457" i="6"/>
  <c r="W458" i="6"/>
  <c r="X458" i="6"/>
  <c r="Y458" i="6"/>
  <c r="Z458" i="6"/>
  <c r="AA458" i="6"/>
  <c r="W459" i="6"/>
  <c r="X459" i="6"/>
  <c r="Y459" i="6"/>
  <c r="Z459" i="6"/>
  <c r="AA459" i="6"/>
  <c r="W460" i="6"/>
  <c r="X460" i="6"/>
  <c r="Y460" i="6"/>
  <c r="Z460" i="6"/>
  <c r="AA460" i="6"/>
  <c r="W461" i="6"/>
  <c r="X461" i="6"/>
  <c r="Y461" i="6"/>
  <c r="Z461" i="6"/>
  <c r="AA461" i="6"/>
  <c r="W8" i="6"/>
  <c r="X8" i="6"/>
  <c r="Y8" i="6"/>
  <c r="Z8" i="6"/>
  <c r="AA8" i="6"/>
  <c r="W528" i="6"/>
  <c r="X528" i="6"/>
  <c r="Y528" i="6"/>
  <c r="Z528" i="6"/>
  <c r="AA528" i="6"/>
  <c r="W529" i="6"/>
  <c r="X529" i="6"/>
  <c r="Y529" i="6"/>
  <c r="Z529" i="6"/>
  <c r="AA529" i="6"/>
  <c r="W530" i="6"/>
  <c r="X530" i="6"/>
  <c r="Y530" i="6"/>
  <c r="Z530" i="6"/>
  <c r="AA530" i="6"/>
  <c r="W531" i="6"/>
  <c r="X531" i="6"/>
  <c r="Y531" i="6"/>
  <c r="Z531" i="6"/>
  <c r="AA531" i="6"/>
  <c r="W532" i="6"/>
  <c r="X532" i="6"/>
  <c r="Y532" i="6"/>
  <c r="Z532" i="6"/>
  <c r="AA532" i="6"/>
  <c r="W533" i="6"/>
  <c r="X533" i="6"/>
  <c r="Y533" i="6"/>
  <c r="Z533" i="6"/>
  <c r="AA533" i="6"/>
  <c r="W534" i="6"/>
  <c r="X534" i="6"/>
  <c r="Y534" i="6"/>
  <c r="Z534" i="6"/>
  <c r="AA534" i="6"/>
  <c r="W535" i="6"/>
  <c r="X535" i="6"/>
  <c r="Y535" i="6"/>
  <c r="Z535" i="6"/>
  <c r="AA535" i="6"/>
  <c r="W207" i="6"/>
  <c r="X207" i="6"/>
  <c r="Y207" i="6"/>
  <c r="Z207" i="6"/>
  <c r="AA207" i="6"/>
  <c r="W466" i="6"/>
  <c r="X466" i="6"/>
  <c r="Y466" i="6"/>
  <c r="Z466" i="6"/>
  <c r="AA466" i="6"/>
  <c r="W467" i="6"/>
  <c r="X467" i="6"/>
  <c r="Y467" i="6"/>
  <c r="Z467" i="6"/>
  <c r="AA467" i="6"/>
  <c r="W468" i="6"/>
  <c r="X468" i="6"/>
  <c r="Y468" i="6"/>
  <c r="Z468" i="6"/>
  <c r="AA468" i="6"/>
  <c r="W469" i="6"/>
  <c r="X469" i="6"/>
  <c r="Y469" i="6"/>
  <c r="Z469" i="6"/>
  <c r="AA469" i="6"/>
  <c r="W208" i="6"/>
  <c r="X208" i="6"/>
  <c r="Y208" i="6"/>
  <c r="Z208" i="6"/>
  <c r="AA208" i="6"/>
  <c r="W470" i="6"/>
  <c r="X470" i="6"/>
  <c r="Y470" i="6"/>
  <c r="Z470" i="6"/>
  <c r="AA470" i="6"/>
  <c r="W471" i="6"/>
  <c r="X471" i="6"/>
  <c r="Y471" i="6"/>
  <c r="Z471" i="6"/>
  <c r="AA471" i="6"/>
  <c r="W472" i="6"/>
  <c r="X472" i="6"/>
  <c r="Y472" i="6"/>
  <c r="Z472" i="6"/>
  <c r="AA472" i="6"/>
  <c r="W209" i="6"/>
  <c r="X209" i="6"/>
  <c r="Y209" i="6"/>
  <c r="Z209" i="6"/>
  <c r="AA209" i="6"/>
  <c r="W473" i="6"/>
  <c r="X473" i="6"/>
  <c r="Y473" i="6"/>
  <c r="Z473" i="6"/>
  <c r="AA473" i="6"/>
  <c r="W462" i="6"/>
  <c r="X462" i="6"/>
  <c r="Y462" i="6"/>
  <c r="Z462" i="6"/>
  <c r="AA462" i="6"/>
  <c r="W474" i="6"/>
  <c r="X474" i="6"/>
  <c r="Y474" i="6"/>
  <c r="Z474" i="6"/>
  <c r="AA474" i="6"/>
  <c r="W475" i="6"/>
  <c r="X475" i="6"/>
  <c r="Y475" i="6"/>
  <c r="Z475" i="6"/>
  <c r="AA475" i="6"/>
  <c r="W476" i="6"/>
  <c r="X476" i="6"/>
  <c r="Y476" i="6"/>
  <c r="Z476" i="6"/>
  <c r="AA476" i="6"/>
  <c r="W536" i="6"/>
  <c r="X536" i="6"/>
  <c r="Y536" i="6"/>
  <c r="Z536" i="6"/>
  <c r="AA536" i="6"/>
  <c r="W477" i="6"/>
  <c r="X477" i="6"/>
  <c r="Y477" i="6"/>
  <c r="Z477" i="6"/>
  <c r="AA477" i="6"/>
  <c r="W478" i="6"/>
  <c r="X478" i="6"/>
  <c r="Y478" i="6"/>
  <c r="Z478" i="6"/>
  <c r="AA478" i="6"/>
  <c r="W210" i="6"/>
  <c r="X210" i="6"/>
  <c r="Y210" i="6"/>
  <c r="Z210" i="6"/>
  <c r="AA210" i="6"/>
  <c r="W537" i="6"/>
  <c r="X537" i="6"/>
  <c r="Y537" i="6"/>
  <c r="Z537" i="6"/>
  <c r="AA537" i="6"/>
  <c r="W538" i="6"/>
  <c r="X538" i="6"/>
  <c r="Y538" i="6"/>
  <c r="Z538" i="6"/>
  <c r="AA538" i="6"/>
  <c r="W539" i="6"/>
  <c r="X539" i="6"/>
  <c r="Y539" i="6"/>
  <c r="Z539" i="6"/>
  <c r="AA539" i="6"/>
  <c r="W540" i="6"/>
  <c r="X540" i="6"/>
  <c r="Y540" i="6"/>
  <c r="Z540" i="6"/>
  <c r="AA540" i="6"/>
  <c r="W541" i="6"/>
  <c r="X541" i="6"/>
  <c r="Y541" i="6"/>
  <c r="Z541" i="6"/>
  <c r="AA541" i="6"/>
  <c r="W542" i="6"/>
  <c r="X542" i="6"/>
  <c r="Y542" i="6"/>
  <c r="Z542" i="6"/>
  <c r="AA542" i="6"/>
  <c r="W543" i="6"/>
  <c r="X543" i="6"/>
  <c r="Y543" i="6"/>
  <c r="Z543" i="6"/>
  <c r="AA543" i="6"/>
  <c r="W544" i="6"/>
  <c r="X544" i="6"/>
  <c r="Y544" i="6"/>
  <c r="Z544" i="6"/>
  <c r="AA544" i="6"/>
  <c r="W545" i="6"/>
  <c r="X545" i="6"/>
  <c r="Y545" i="6"/>
  <c r="Z545" i="6"/>
  <c r="AA545" i="6"/>
  <c r="W546" i="6"/>
  <c r="X546" i="6"/>
  <c r="Y546" i="6"/>
  <c r="Z546" i="6"/>
  <c r="AA546" i="6"/>
  <c r="W211" i="6"/>
  <c r="X211" i="6"/>
  <c r="Y211" i="6"/>
  <c r="Z211" i="6"/>
  <c r="AA211" i="6"/>
  <c r="W212" i="6"/>
  <c r="X212" i="6"/>
  <c r="Y212" i="6"/>
  <c r="Z212" i="6"/>
  <c r="AA212" i="6"/>
  <c r="W213" i="6"/>
  <c r="X213" i="6"/>
  <c r="Y213" i="6"/>
  <c r="Z213" i="6"/>
  <c r="AA213" i="6"/>
  <c r="W214" i="6"/>
  <c r="X214" i="6"/>
  <c r="Y214" i="6"/>
  <c r="Z214" i="6"/>
  <c r="AA214" i="6"/>
  <c r="W215" i="6"/>
  <c r="X215" i="6"/>
  <c r="Y215" i="6"/>
  <c r="Z215" i="6"/>
  <c r="AA215" i="6"/>
  <c r="W216" i="6"/>
  <c r="X216" i="6"/>
  <c r="Y216" i="6"/>
  <c r="Z216" i="6"/>
  <c r="AA216" i="6"/>
  <c r="W217" i="6"/>
  <c r="X217" i="6"/>
  <c r="Y217" i="6"/>
  <c r="Z217" i="6"/>
  <c r="AA217" i="6"/>
  <c r="W218" i="6"/>
  <c r="X218" i="6"/>
  <c r="Y218" i="6"/>
  <c r="Z218" i="6"/>
  <c r="AA218" i="6"/>
  <c r="W547" i="6"/>
  <c r="X547" i="6"/>
  <c r="Y547" i="6"/>
  <c r="Z547" i="6"/>
  <c r="AA547" i="6"/>
  <c r="W548" i="6"/>
  <c r="X548" i="6"/>
  <c r="Y548" i="6"/>
  <c r="Z548" i="6"/>
  <c r="AA548" i="6"/>
  <c r="W549" i="6"/>
  <c r="X549" i="6"/>
  <c r="Y549" i="6"/>
  <c r="Z549" i="6"/>
  <c r="AA549" i="6"/>
  <c r="W550" i="6"/>
  <c r="X550" i="6"/>
  <c r="Y550" i="6"/>
  <c r="Z550" i="6"/>
  <c r="AA550" i="6"/>
  <c r="W463" i="6"/>
  <c r="X463" i="6"/>
  <c r="Y463" i="6"/>
  <c r="Z463" i="6"/>
  <c r="AA463" i="6"/>
  <c r="W464" i="6"/>
  <c r="X464" i="6"/>
  <c r="Y464" i="6"/>
  <c r="Z464" i="6"/>
  <c r="AA464" i="6"/>
  <c r="W465" i="6"/>
  <c r="X465" i="6"/>
  <c r="Y465" i="6"/>
  <c r="Z465" i="6"/>
  <c r="AA465" i="6"/>
  <c r="W551" i="6"/>
  <c r="X551" i="6"/>
  <c r="Y551" i="6"/>
  <c r="Z551" i="6"/>
  <c r="AA551" i="6"/>
  <c r="W552" i="6"/>
  <c r="X552" i="6"/>
  <c r="Y552" i="6"/>
  <c r="Z552" i="6"/>
  <c r="AA552" i="6"/>
  <c r="W553" i="6"/>
  <c r="X553" i="6"/>
  <c r="Y553" i="6"/>
  <c r="Z553" i="6"/>
  <c r="AA553" i="6"/>
  <c r="W554" i="6"/>
  <c r="X554" i="6"/>
  <c r="Y554" i="6"/>
  <c r="Z554" i="6"/>
  <c r="AA554" i="6"/>
  <c r="W555" i="6"/>
  <c r="X555" i="6"/>
  <c r="Y555" i="6"/>
  <c r="Z555" i="6"/>
  <c r="AA555" i="6"/>
  <c r="W556" i="6"/>
  <c r="X556" i="6"/>
  <c r="Y556" i="6"/>
  <c r="Z556" i="6"/>
  <c r="AA556" i="6"/>
  <c r="W557" i="6"/>
  <c r="X557" i="6"/>
  <c r="Y557" i="6"/>
  <c r="Z557" i="6"/>
  <c r="AA557" i="6"/>
  <c r="W558" i="6"/>
  <c r="X558" i="6"/>
  <c r="Y558" i="6"/>
  <c r="Z558" i="6"/>
  <c r="AA558" i="6"/>
  <c r="W559" i="6"/>
  <c r="X559" i="6"/>
  <c r="Y559" i="6"/>
  <c r="Z559" i="6"/>
  <c r="AA559" i="6"/>
  <c r="W560" i="6"/>
  <c r="X560" i="6"/>
  <c r="Y560" i="6"/>
  <c r="Z560" i="6"/>
  <c r="AA560" i="6"/>
  <c r="W561" i="6"/>
  <c r="X561" i="6"/>
  <c r="Y561" i="6"/>
  <c r="Z561" i="6"/>
  <c r="AA561" i="6"/>
  <c r="W562" i="6"/>
  <c r="X562" i="6"/>
  <c r="Y562" i="6"/>
  <c r="Z562" i="6"/>
  <c r="AA562" i="6"/>
  <c r="W563" i="6"/>
  <c r="X563" i="6"/>
  <c r="Y563" i="6"/>
  <c r="Z563" i="6"/>
  <c r="AA563" i="6"/>
  <c r="W564" i="6"/>
  <c r="X564" i="6"/>
  <c r="Y564" i="6"/>
  <c r="Z564" i="6"/>
  <c r="AA564" i="6"/>
  <c r="W565" i="6"/>
  <c r="X565" i="6"/>
  <c r="Y565" i="6"/>
  <c r="Z565" i="6"/>
  <c r="AA565" i="6"/>
  <c r="W566" i="6"/>
  <c r="X566" i="6"/>
  <c r="Y566" i="6"/>
  <c r="Z566" i="6"/>
  <c r="AA566" i="6"/>
  <c r="W567" i="6"/>
  <c r="X567" i="6"/>
  <c r="Y567" i="6"/>
  <c r="Z567" i="6"/>
  <c r="AA567" i="6"/>
  <c r="W568" i="6"/>
  <c r="X568" i="6"/>
  <c r="Y568" i="6"/>
  <c r="Z568" i="6"/>
  <c r="AA568" i="6"/>
  <c r="W569" i="6"/>
  <c r="X569" i="6"/>
  <c r="Y569" i="6"/>
  <c r="Z569" i="6"/>
  <c r="AA569" i="6"/>
  <c r="W570" i="6"/>
  <c r="X570" i="6"/>
  <c r="Y570" i="6"/>
  <c r="Z570" i="6"/>
  <c r="AA570" i="6"/>
  <c r="W571" i="6"/>
  <c r="X571" i="6"/>
  <c r="Y571" i="6"/>
  <c r="Z571" i="6"/>
  <c r="AA571" i="6"/>
  <c r="W572" i="6"/>
  <c r="X572" i="6"/>
  <c r="Y572" i="6"/>
  <c r="Z572" i="6"/>
  <c r="AA572" i="6"/>
  <c r="W573" i="6"/>
  <c r="X573" i="6"/>
  <c r="Y573" i="6"/>
  <c r="Z573" i="6"/>
  <c r="AA573" i="6"/>
  <c r="W574" i="6"/>
  <c r="X574" i="6"/>
  <c r="Y574" i="6"/>
  <c r="Z574" i="6"/>
  <c r="AA574" i="6"/>
  <c r="W575" i="6"/>
  <c r="X575" i="6"/>
  <c r="Y575" i="6"/>
  <c r="Z575" i="6"/>
  <c r="AA575" i="6"/>
  <c r="W576" i="6"/>
  <c r="X576" i="6"/>
  <c r="Y576" i="6"/>
  <c r="Z576" i="6"/>
  <c r="AA576" i="6"/>
  <c r="W577" i="6"/>
  <c r="X577" i="6"/>
  <c r="Y577" i="6"/>
  <c r="Z577" i="6"/>
  <c r="AA577" i="6"/>
  <c r="W578" i="6"/>
  <c r="X578" i="6"/>
  <c r="Y578" i="6"/>
  <c r="Z578" i="6"/>
  <c r="AA578" i="6"/>
  <c r="W579" i="6"/>
  <c r="X579" i="6"/>
  <c r="Y579" i="6"/>
  <c r="Z579" i="6"/>
  <c r="AA579" i="6"/>
  <c r="W580" i="6"/>
  <c r="X580" i="6"/>
  <c r="Y580" i="6"/>
  <c r="Z580" i="6"/>
  <c r="AA580" i="6"/>
  <c r="W581" i="6"/>
  <c r="X581" i="6"/>
  <c r="Y581" i="6"/>
  <c r="Z581" i="6"/>
  <c r="AA581" i="6"/>
  <c r="W582" i="6"/>
  <c r="X582" i="6"/>
  <c r="Y582" i="6"/>
  <c r="Z582" i="6"/>
  <c r="AA582" i="6"/>
  <c r="W583" i="6"/>
  <c r="X583" i="6"/>
  <c r="Y583" i="6"/>
  <c r="Z583" i="6"/>
  <c r="AA583" i="6"/>
  <c r="W584" i="6"/>
  <c r="X584" i="6"/>
  <c r="Y584" i="6"/>
  <c r="Z584" i="6"/>
  <c r="AA584" i="6"/>
  <c r="W585" i="6"/>
  <c r="X585" i="6"/>
  <c r="Y585" i="6"/>
  <c r="Z585" i="6"/>
  <c r="AA585" i="6"/>
  <c r="W586" i="6"/>
  <c r="X586" i="6"/>
  <c r="Y586" i="6"/>
  <c r="Z586" i="6"/>
  <c r="AA586" i="6"/>
  <c r="W587" i="6"/>
  <c r="X587" i="6"/>
  <c r="Y587" i="6"/>
  <c r="Z587" i="6"/>
  <c r="AA587" i="6"/>
  <c r="W588" i="6"/>
  <c r="X588" i="6"/>
  <c r="Y588" i="6"/>
  <c r="Z588" i="6"/>
  <c r="AA588" i="6"/>
  <c r="W589" i="6"/>
  <c r="X589" i="6"/>
  <c r="Y589" i="6"/>
  <c r="Z589" i="6"/>
  <c r="AA589" i="6"/>
  <c r="W590" i="6"/>
  <c r="X590" i="6"/>
  <c r="Y590" i="6"/>
  <c r="Z590" i="6"/>
  <c r="AA590" i="6"/>
  <c r="W591" i="6"/>
  <c r="X591" i="6"/>
  <c r="Y591" i="6"/>
  <c r="Z591" i="6"/>
  <c r="AA591" i="6"/>
  <c r="W592" i="6"/>
  <c r="X592" i="6"/>
  <c r="Y592" i="6"/>
  <c r="Z592" i="6"/>
  <c r="AA592" i="6"/>
  <c r="W593" i="6"/>
  <c r="X593" i="6"/>
  <c r="Y593" i="6"/>
  <c r="Z593" i="6"/>
  <c r="AA593" i="6"/>
  <c r="W594" i="6"/>
  <c r="X594" i="6"/>
  <c r="Y594" i="6"/>
  <c r="Z594" i="6"/>
  <c r="AA594" i="6"/>
  <c r="W595" i="6"/>
  <c r="X595" i="6"/>
  <c r="Y595" i="6"/>
  <c r="Z595" i="6"/>
  <c r="AA595" i="6"/>
  <c r="W596" i="6"/>
  <c r="X596" i="6"/>
  <c r="Y596" i="6"/>
  <c r="Z596" i="6"/>
  <c r="AA596" i="6"/>
  <c r="W597" i="6"/>
  <c r="X597" i="6"/>
  <c r="Y597" i="6"/>
  <c r="Z597" i="6"/>
  <c r="AA597" i="6"/>
  <c r="W598" i="6"/>
  <c r="X598" i="6"/>
  <c r="Y598" i="6"/>
  <c r="Z598" i="6"/>
  <c r="AA598" i="6"/>
  <c r="W599" i="6"/>
  <c r="X599" i="6"/>
  <c r="Y599" i="6"/>
  <c r="Z599" i="6"/>
  <c r="AA599" i="6"/>
  <c r="W600" i="6"/>
  <c r="X600" i="6"/>
  <c r="Y600" i="6"/>
  <c r="Z600" i="6"/>
  <c r="AA600" i="6"/>
  <c r="W601" i="6"/>
  <c r="X601" i="6"/>
  <c r="Y601" i="6"/>
  <c r="Z601" i="6"/>
  <c r="AA601" i="6"/>
  <c r="W602" i="6"/>
  <c r="X602" i="6"/>
  <c r="Y602" i="6"/>
  <c r="Z602" i="6"/>
  <c r="AA602" i="6"/>
  <c r="W603" i="6"/>
  <c r="X603" i="6"/>
  <c r="Y603" i="6"/>
  <c r="Z603" i="6"/>
  <c r="AA603" i="6"/>
  <c r="W604" i="6"/>
  <c r="X604" i="6"/>
  <c r="Y604" i="6"/>
  <c r="Z604" i="6"/>
  <c r="AA604" i="6"/>
  <c r="W605" i="6"/>
  <c r="X605" i="6"/>
  <c r="Y605" i="6"/>
  <c r="Z605" i="6"/>
  <c r="AA605" i="6"/>
  <c r="W606" i="6"/>
  <c r="X606" i="6"/>
  <c r="Y606" i="6"/>
  <c r="Z606" i="6"/>
  <c r="AA606" i="6"/>
  <c r="W607" i="6"/>
  <c r="X607" i="6"/>
  <c r="Y607" i="6"/>
  <c r="Z607" i="6"/>
  <c r="AA607" i="6"/>
  <c r="W608" i="6"/>
  <c r="X608" i="6"/>
  <c r="Y608" i="6"/>
  <c r="Z608" i="6"/>
  <c r="AA608" i="6"/>
  <c r="W609" i="6"/>
  <c r="X609" i="6"/>
  <c r="Y609" i="6"/>
  <c r="Z609" i="6"/>
  <c r="AA609" i="6"/>
  <c r="W610" i="6"/>
  <c r="X610" i="6"/>
  <c r="Y610" i="6"/>
  <c r="Z610" i="6"/>
  <c r="AA610" i="6"/>
  <c r="W611" i="6"/>
  <c r="X611" i="6"/>
  <c r="Y611" i="6"/>
  <c r="Z611" i="6"/>
  <c r="AA611" i="6"/>
  <c r="W612" i="6"/>
  <c r="X612" i="6"/>
  <c r="Y612" i="6"/>
  <c r="Z612" i="6"/>
  <c r="AA612" i="6"/>
  <c r="W613" i="6"/>
  <c r="X613" i="6"/>
  <c r="Y613" i="6"/>
  <c r="Z613" i="6"/>
  <c r="AA613" i="6"/>
  <c r="W614" i="6"/>
  <c r="X614" i="6"/>
  <c r="Y614" i="6"/>
  <c r="Z614" i="6"/>
  <c r="AA614" i="6"/>
  <c r="W615" i="6"/>
  <c r="X615" i="6"/>
  <c r="Y615" i="6"/>
  <c r="Z615" i="6"/>
  <c r="AA615" i="6"/>
  <c r="W616" i="6"/>
  <c r="X616" i="6"/>
  <c r="Y616" i="6"/>
  <c r="Z616" i="6"/>
  <c r="AA616" i="6"/>
  <c r="W617" i="6"/>
  <c r="X617" i="6"/>
  <c r="Y617" i="6"/>
  <c r="Z617" i="6"/>
  <c r="AA617" i="6"/>
  <c r="W618" i="6"/>
  <c r="X618" i="6"/>
  <c r="Y618" i="6"/>
  <c r="Z618" i="6"/>
  <c r="AA618" i="6"/>
  <c r="W619" i="6"/>
  <c r="X619" i="6"/>
  <c r="Y619" i="6"/>
  <c r="Z619" i="6"/>
  <c r="AA619" i="6"/>
  <c r="W620" i="6"/>
  <c r="X620" i="6"/>
  <c r="Y620" i="6"/>
  <c r="Z620" i="6"/>
  <c r="AA620" i="6"/>
  <c r="W621" i="6"/>
  <c r="X621" i="6"/>
  <c r="Y621" i="6"/>
  <c r="Z621" i="6"/>
  <c r="AA621" i="6"/>
  <c r="W622" i="6"/>
  <c r="X622" i="6"/>
  <c r="Y622" i="6"/>
  <c r="Z622" i="6"/>
  <c r="AA622" i="6"/>
  <c r="W623" i="6"/>
  <c r="X623" i="6"/>
  <c r="Y623" i="6"/>
  <c r="Z623" i="6"/>
  <c r="AA623" i="6"/>
  <c r="W624" i="6"/>
  <c r="X624" i="6"/>
  <c r="Y624" i="6"/>
  <c r="Z624" i="6"/>
  <c r="AA624" i="6"/>
  <c r="W625" i="6"/>
  <c r="X625" i="6"/>
  <c r="Y625" i="6"/>
  <c r="Z625" i="6"/>
  <c r="AA625" i="6"/>
  <c r="W626" i="6"/>
  <c r="X626" i="6"/>
  <c r="Y626" i="6"/>
  <c r="Z626" i="6"/>
  <c r="AA626" i="6"/>
  <c r="W627" i="6"/>
  <c r="X627" i="6"/>
  <c r="Y627" i="6"/>
  <c r="Z627" i="6"/>
  <c r="AA627" i="6"/>
  <c r="W628" i="6"/>
  <c r="X628" i="6"/>
  <c r="Y628" i="6"/>
  <c r="Z628" i="6"/>
  <c r="AA628" i="6"/>
  <c r="W629" i="6"/>
  <c r="X629" i="6"/>
  <c r="Y629" i="6"/>
  <c r="Z629" i="6"/>
  <c r="AA629" i="6"/>
  <c r="W630" i="6"/>
  <c r="X630" i="6"/>
  <c r="Y630" i="6"/>
  <c r="Z630" i="6"/>
  <c r="AA630" i="6"/>
  <c r="W631" i="6"/>
  <c r="X631" i="6"/>
  <c r="Y631" i="6"/>
  <c r="Z631" i="6"/>
  <c r="AA631" i="6"/>
  <c r="W632" i="6"/>
  <c r="X632" i="6"/>
  <c r="Y632" i="6"/>
  <c r="Z632" i="6"/>
  <c r="AA632" i="6"/>
  <c r="W633" i="6"/>
  <c r="X633" i="6"/>
  <c r="Y633" i="6"/>
  <c r="Z633" i="6"/>
  <c r="AA633" i="6"/>
  <c r="W634" i="6"/>
  <c r="X634" i="6"/>
  <c r="Y634" i="6"/>
  <c r="Z634" i="6"/>
  <c r="AA634" i="6"/>
  <c r="W635" i="6"/>
  <c r="X635" i="6"/>
  <c r="Y635" i="6"/>
  <c r="Z635" i="6"/>
  <c r="AA635" i="6"/>
  <c r="W636" i="6"/>
  <c r="X636" i="6"/>
  <c r="Y636" i="6"/>
  <c r="Z636" i="6"/>
  <c r="AA636" i="6"/>
  <c r="W637" i="6"/>
  <c r="X637" i="6"/>
  <c r="Y637" i="6"/>
  <c r="Z637" i="6"/>
  <c r="AA637" i="6"/>
  <c r="W638" i="6"/>
  <c r="X638" i="6"/>
  <c r="Y638" i="6"/>
  <c r="Z638" i="6"/>
  <c r="AA638" i="6"/>
  <c r="W639" i="6"/>
  <c r="X639" i="6"/>
  <c r="Y639" i="6"/>
  <c r="Z639" i="6"/>
  <c r="AA639" i="6"/>
  <c r="W640" i="6"/>
  <c r="X640" i="6"/>
  <c r="Y640" i="6"/>
  <c r="Z640" i="6"/>
  <c r="AA640" i="6"/>
  <c r="W641" i="6"/>
  <c r="X641" i="6"/>
  <c r="Y641" i="6"/>
  <c r="Z641" i="6"/>
  <c r="AA641" i="6"/>
  <c r="W642" i="6"/>
  <c r="X642" i="6"/>
  <c r="Y642" i="6"/>
  <c r="Z642" i="6"/>
  <c r="AA642" i="6"/>
  <c r="W643" i="6"/>
  <c r="X643" i="6"/>
  <c r="Y643" i="6"/>
  <c r="Z643" i="6"/>
  <c r="AA643" i="6"/>
  <c r="W644" i="6"/>
  <c r="X644" i="6"/>
  <c r="Y644" i="6"/>
  <c r="Z644" i="6"/>
  <c r="AA644" i="6"/>
  <c r="W645" i="6"/>
  <c r="X645" i="6"/>
  <c r="Y645" i="6"/>
  <c r="Z645" i="6"/>
  <c r="AA645" i="6"/>
  <c r="W646" i="6"/>
  <c r="X646" i="6"/>
  <c r="Y646" i="6"/>
  <c r="Z646" i="6"/>
  <c r="AA646" i="6"/>
  <c r="W647" i="6"/>
  <c r="X647" i="6"/>
  <c r="Y647" i="6"/>
  <c r="Z647" i="6"/>
  <c r="AA647" i="6"/>
  <c r="W648" i="6"/>
  <c r="X648" i="6"/>
  <c r="Y648" i="6"/>
  <c r="Z648" i="6"/>
  <c r="AA648" i="6"/>
  <c r="W649" i="6"/>
  <c r="X649" i="6"/>
  <c r="Y649" i="6"/>
  <c r="Z649" i="6"/>
  <c r="AA649" i="6"/>
  <c r="W650" i="6"/>
  <c r="X650" i="6"/>
  <c r="Y650" i="6"/>
  <c r="Z650" i="6"/>
  <c r="AA650" i="6"/>
  <c r="W651" i="6"/>
  <c r="X651" i="6"/>
  <c r="Y651" i="6"/>
  <c r="Z651" i="6"/>
  <c r="AA651" i="6"/>
  <c r="W652" i="6"/>
  <c r="X652" i="6"/>
  <c r="Y652" i="6"/>
  <c r="Z652" i="6"/>
  <c r="AA652" i="6"/>
  <c r="W653" i="6"/>
  <c r="X653" i="6"/>
  <c r="Y653" i="6"/>
  <c r="Z653" i="6"/>
  <c r="AA653" i="6"/>
  <c r="W654" i="6"/>
  <c r="X654" i="6"/>
  <c r="Y654" i="6"/>
  <c r="Z654" i="6"/>
  <c r="AA654" i="6"/>
  <c r="W655" i="6"/>
  <c r="X655" i="6"/>
  <c r="Y655" i="6"/>
  <c r="Z655" i="6"/>
  <c r="AA655" i="6"/>
  <c r="W656" i="6"/>
  <c r="X656" i="6"/>
  <c r="Y656" i="6"/>
  <c r="Z656" i="6"/>
  <c r="AA656" i="6"/>
  <c r="W657" i="6"/>
  <c r="X657" i="6"/>
  <c r="Y657" i="6"/>
  <c r="Z657" i="6"/>
  <c r="AA657" i="6"/>
  <c r="W658" i="6"/>
  <c r="X658" i="6"/>
  <c r="Y658" i="6"/>
  <c r="Z658" i="6"/>
  <c r="AA658" i="6"/>
  <c r="W659" i="6"/>
  <c r="X659" i="6"/>
  <c r="Y659" i="6"/>
  <c r="Z659" i="6"/>
  <c r="AA659" i="6"/>
  <c r="W660" i="6"/>
  <c r="X660" i="6"/>
  <c r="Y660" i="6"/>
  <c r="Z660" i="6"/>
  <c r="AA660" i="6"/>
  <c r="W661" i="6"/>
  <c r="X661" i="6"/>
  <c r="Y661" i="6"/>
  <c r="Z661" i="6"/>
  <c r="AA661" i="6"/>
  <c r="W662" i="6"/>
  <c r="X662" i="6"/>
  <c r="Y662" i="6"/>
  <c r="Z662" i="6"/>
  <c r="AA662" i="6"/>
  <c r="W663" i="6"/>
  <c r="X663" i="6"/>
  <c r="Y663" i="6"/>
  <c r="Z663" i="6"/>
  <c r="AA663" i="6"/>
  <c r="W664" i="6"/>
  <c r="X664" i="6"/>
  <c r="Y664" i="6"/>
  <c r="Z664" i="6"/>
  <c r="AA664" i="6"/>
  <c r="W665" i="6"/>
  <c r="X665" i="6"/>
  <c r="Y665" i="6"/>
  <c r="Z665" i="6"/>
  <c r="AA665" i="6"/>
  <c r="W666" i="6"/>
  <c r="X666" i="6"/>
  <c r="Y666" i="6"/>
  <c r="Z666" i="6"/>
  <c r="AA666" i="6"/>
  <c r="W667" i="6"/>
  <c r="X667" i="6"/>
  <c r="Y667" i="6"/>
  <c r="Z667" i="6"/>
  <c r="AA667" i="6"/>
  <c r="W668" i="6"/>
  <c r="X668" i="6"/>
  <c r="Y668" i="6"/>
  <c r="Z668" i="6"/>
  <c r="AA668" i="6"/>
  <c r="W525" i="5"/>
  <c r="X525" i="5"/>
  <c r="Y525" i="5"/>
  <c r="Z525" i="5"/>
  <c r="AA525" i="5"/>
  <c r="W526" i="5"/>
  <c r="X526" i="5"/>
  <c r="Y526" i="5"/>
  <c r="Z526" i="5"/>
  <c r="AA526" i="5"/>
  <c r="W73" i="5"/>
  <c r="X73" i="5"/>
  <c r="Y73" i="5"/>
  <c r="Z73" i="5"/>
  <c r="AA73" i="5"/>
  <c r="W328" i="5"/>
  <c r="X328" i="5"/>
  <c r="Y328" i="5"/>
  <c r="Z328" i="5"/>
  <c r="AA328" i="5"/>
  <c r="W428" i="5"/>
  <c r="X428" i="5"/>
  <c r="Y428" i="5"/>
  <c r="Z428" i="5"/>
  <c r="AA428" i="5"/>
  <c r="W74" i="5"/>
  <c r="X74" i="5"/>
  <c r="Y74" i="5"/>
  <c r="Z74" i="5"/>
  <c r="AA74" i="5"/>
  <c r="W329" i="5"/>
  <c r="X329" i="5"/>
  <c r="Y329" i="5"/>
  <c r="Z329" i="5"/>
  <c r="AA329" i="5"/>
  <c r="W527" i="5"/>
  <c r="X527" i="5"/>
  <c r="Y527" i="5"/>
  <c r="Z527" i="5"/>
  <c r="AA527" i="5"/>
  <c r="W429" i="5"/>
  <c r="X429" i="5"/>
  <c r="Y429" i="5"/>
  <c r="Z429" i="5"/>
  <c r="AA429" i="5"/>
  <c r="W430" i="5"/>
  <c r="X430" i="5"/>
  <c r="Y430" i="5"/>
  <c r="Z430" i="5"/>
  <c r="AA430" i="5"/>
  <c r="W431" i="5"/>
  <c r="X431" i="5"/>
  <c r="Y431" i="5"/>
  <c r="Z431" i="5"/>
  <c r="AA431" i="5"/>
  <c r="W432" i="5"/>
  <c r="X432" i="5"/>
  <c r="Y432" i="5"/>
  <c r="Z432" i="5"/>
  <c r="AA432" i="5"/>
  <c r="W433" i="5"/>
  <c r="X433" i="5"/>
  <c r="Y433" i="5"/>
  <c r="Z433" i="5"/>
  <c r="AA433" i="5"/>
  <c r="W434" i="5"/>
  <c r="X434" i="5"/>
  <c r="Y434" i="5"/>
  <c r="Z434" i="5"/>
  <c r="AA434" i="5"/>
  <c r="W435" i="5"/>
  <c r="X435" i="5"/>
  <c r="Y435" i="5"/>
  <c r="Z435" i="5"/>
  <c r="AA435" i="5"/>
  <c r="W436" i="5"/>
  <c r="X436" i="5"/>
  <c r="Y436" i="5"/>
  <c r="Z436" i="5"/>
  <c r="AA436" i="5"/>
  <c r="W437" i="5"/>
  <c r="X437" i="5"/>
  <c r="Y437" i="5"/>
  <c r="Z437" i="5"/>
  <c r="AA437" i="5"/>
  <c r="W438" i="5"/>
  <c r="X438" i="5"/>
  <c r="Y438" i="5"/>
  <c r="Z438" i="5"/>
  <c r="AA438" i="5"/>
  <c r="W439" i="5"/>
  <c r="X439" i="5"/>
  <c r="Y439" i="5"/>
  <c r="Z439" i="5"/>
  <c r="AA439" i="5"/>
  <c r="W440" i="5"/>
  <c r="X440" i="5"/>
  <c r="Y440" i="5"/>
  <c r="Z440" i="5"/>
  <c r="AA440" i="5"/>
  <c r="W441" i="5"/>
  <c r="X441" i="5"/>
  <c r="Y441" i="5"/>
  <c r="Z441" i="5"/>
  <c r="AA441" i="5"/>
  <c r="W442" i="5"/>
  <c r="X442" i="5"/>
  <c r="Y442" i="5"/>
  <c r="Z442" i="5"/>
  <c r="AA442" i="5"/>
  <c r="W443" i="5"/>
  <c r="X443" i="5"/>
  <c r="Y443" i="5"/>
  <c r="Z443" i="5"/>
  <c r="AA443" i="5"/>
  <c r="W444" i="5"/>
  <c r="X444" i="5"/>
  <c r="Y444" i="5"/>
  <c r="Z444" i="5"/>
  <c r="AA444" i="5"/>
  <c r="W445" i="5"/>
  <c r="X445" i="5"/>
  <c r="Y445" i="5"/>
  <c r="Z445" i="5"/>
  <c r="AA445" i="5"/>
  <c r="W446" i="5"/>
  <c r="X446" i="5"/>
  <c r="Y446" i="5"/>
  <c r="Z446" i="5"/>
  <c r="AA446" i="5"/>
  <c r="W447" i="5"/>
  <c r="X447" i="5"/>
  <c r="Y447" i="5"/>
  <c r="Z447" i="5"/>
  <c r="AA447" i="5"/>
  <c r="W448" i="5"/>
  <c r="X448" i="5"/>
  <c r="Y448" i="5"/>
  <c r="Z448" i="5"/>
  <c r="AA448" i="5"/>
  <c r="W449" i="5"/>
  <c r="X449" i="5"/>
  <c r="Y449" i="5"/>
  <c r="Z449" i="5"/>
  <c r="AA449" i="5"/>
  <c r="W450" i="5"/>
  <c r="X450" i="5"/>
  <c r="Y450" i="5"/>
  <c r="Z450" i="5"/>
  <c r="AA450" i="5"/>
  <c r="W451" i="5"/>
  <c r="X451" i="5"/>
  <c r="Y451" i="5"/>
  <c r="Z451" i="5"/>
  <c r="AA451" i="5"/>
  <c r="W452" i="5"/>
  <c r="X452" i="5"/>
  <c r="Y452" i="5"/>
  <c r="Z452" i="5"/>
  <c r="AA452" i="5"/>
  <c r="W453" i="5"/>
  <c r="X453" i="5"/>
  <c r="Y453" i="5"/>
  <c r="Z453" i="5"/>
  <c r="AA453" i="5"/>
  <c r="W454" i="5"/>
  <c r="X454" i="5"/>
  <c r="Y454" i="5"/>
  <c r="Z454" i="5"/>
  <c r="AA454" i="5"/>
  <c r="W455" i="5"/>
  <c r="X455" i="5"/>
  <c r="Y455" i="5"/>
  <c r="Z455" i="5"/>
  <c r="AA455" i="5"/>
  <c r="W456" i="5"/>
  <c r="X456" i="5"/>
  <c r="Y456" i="5"/>
  <c r="Z456" i="5"/>
  <c r="AA456" i="5"/>
  <c r="W457" i="5"/>
  <c r="X457" i="5"/>
  <c r="Y457" i="5"/>
  <c r="Z457" i="5"/>
  <c r="AA457" i="5"/>
  <c r="W458" i="5"/>
  <c r="X458" i="5"/>
  <c r="Y458" i="5"/>
  <c r="Z458" i="5"/>
  <c r="AA458" i="5"/>
  <c r="W459" i="5"/>
  <c r="X459" i="5"/>
  <c r="Y459" i="5"/>
  <c r="Z459" i="5"/>
  <c r="AA459" i="5"/>
  <c r="W460" i="5"/>
  <c r="X460" i="5"/>
  <c r="Y460" i="5"/>
  <c r="Z460" i="5"/>
  <c r="AA460" i="5"/>
  <c r="W461" i="5"/>
  <c r="X461" i="5"/>
  <c r="Y461" i="5"/>
  <c r="Z461" i="5"/>
  <c r="AA461" i="5"/>
  <c r="W8" i="5"/>
  <c r="X8" i="5"/>
  <c r="Y8" i="5"/>
  <c r="Z8" i="5"/>
  <c r="AA8" i="5"/>
  <c r="W528" i="5"/>
  <c r="X528" i="5"/>
  <c r="Y528" i="5"/>
  <c r="Z528" i="5"/>
  <c r="AA528" i="5"/>
  <c r="W529" i="5"/>
  <c r="X529" i="5"/>
  <c r="Y529" i="5"/>
  <c r="Z529" i="5"/>
  <c r="AA529" i="5"/>
  <c r="W530" i="5"/>
  <c r="X530" i="5"/>
  <c r="Y530" i="5"/>
  <c r="Z530" i="5"/>
  <c r="AA530" i="5"/>
  <c r="W531" i="5"/>
  <c r="X531" i="5"/>
  <c r="Y531" i="5"/>
  <c r="Z531" i="5"/>
  <c r="AA531" i="5"/>
  <c r="W532" i="5"/>
  <c r="X532" i="5"/>
  <c r="Y532" i="5"/>
  <c r="Z532" i="5"/>
  <c r="AA532" i="5"/>
  <c r="W533" i="5"/>
  <c r="X533" i="5"/>
  <c r="Y533" i="5"/>
  <c r="Z533" i="5"/>
  <c r="AA533" i="5"/>
  <c r="W534" i="5"/>
  <c r="X534" i="5"/>
  <c r="Y534" i="5"/>
  <c r="Z534" i="5"/>
  <c r="AA534" i="5"/>
  <c r="W535" i="5"/>
  <c r="X535" i="5"/>
  <c r="Y535" i="5"/>
  <c r="Z535" i="5"/>
  <c r="AA535" i="5"/>
  <c r="W207" i="5"/>
  <c r="X207" i="5"/>
  <c r="Y207" i="5"/>
  <c r="Z207" i="5"/>
  <c r="AA207" i="5"/>
  <c r="W466" i="5"/>
  <c r="X466" i="5"/>
  <c r="Y466" i="5"/>
  <c r="Z466" i="5"/>
  <c r="AA466" i="5"/>
  <c r="W467" i="5"/>
  <c r="X467" i="5"/>
  <c r="Y467" i="5"/>
  <c r="Z467" i="5"/>
  <c r="AA467" i="5"/>
  <c r="W468" i="5"/>
  <c r="X468" i="5"/>
  <c r="Y468" i="5"/>
  <c r="Z468" i="5"/>
  <c r="AA468" i="5"/>
  <c r="W469" i="5"/>
  <c r="X469" i="5"/>
  <c r="Y469" i="5"/>
  <c r="Z469" i="5"/>
  <c r="AA469" i="5"/>
  <c r="W208" i="5"/>
  <c r="X208" i="5"/>
  <c r="Y208" i="5"/>
  <c r="Z208" i="5"/>
  <c r="AA208" i="5"/>
  <c r="W470" i="5"/>
  <c r="X470" i="5"/>
  <c r="Y470" i="5"/>
  <c r="Z470" i="5"/>
  <c r="AA470" i="5"/>
  <c r="W471" i="5"/>
  <c r="X471" i="5"/>
  <c r="Y471" i="5"/>
  <c r="Z471" i="5"/>
  <c r="AA471" i="5"/>
  <c r="W472" i="5"/>
  <c r="X472" i="5"/>
  <c r="Y472" i="5"/>
  <c r="Z472" i="5"/>
  <c r="AA472" i="5"/>
  <c r="W209" i="5"/>
  <c r="X209" i="5"/>
  <c r="Y209" i="5"/>
  <c r="Z209" i="5"/>
  <c r="AA209" i="5"/>
  <c r="W473" i="5"/>
  <c r="X473" i="5"/>
  <c r="Y473" i="5"/>
  <c r="Z473" i="5"/>
  <c r="AA473" i="5"/>
  <c r="W462" i="5"/>
  <c r="X462" i="5"/>
  <c r="Y462" i="5"/>
  <c r="Z462" i="5"/>
  <c r="AA462" i="5"/>
  <c r="W474" i="5"/>
  <c r="X474" i="5"/>
  <c r="Y474" i="5"/>
  <c r="Z474" i="5"/>
  <c r="AA474" i="5"/>
  <c r="W475" i="5"/>
  <c r="X475" i="5"/>
  <c r="Y475" i="5"/>
  <c r="Z475" i="5"/>
  <c r="AA475" i="5"/>
  <c r="W476" i="5"/>
  <c r="X476" i="5"/>
  <c r="Y476" i="5"/>
  <c r="Z476" i="5"/>
  <c r="AA476" i="5"/>
  <c r="W536" i="5"/>
  <c r="X536" i="5"/>
  <c r="Y536" i="5"/>
  <c r="Z536" i="5"/>
  <c r="AA536" i="5"/>
  <c r="W477" i="5"/>
  <c r="X477" i="5"/>
  <c r="Y477" i="5"/>
  <c r="Z477" i="5"/>
  <c r="AA477" i="5"/>
  <c r="W478" i="5"/>
  <c r="X478" i="5"/>
  <c r="Y478" i="5"/>
  <c r="Z478" i="5"/>
  <c r="AA478" i="5"/>
  <c r="W210" i="5"/>
  <c r="X210" i="5"/>
  <c r="Y210" i="5"/>
  <c r="Z210" i="5"/>
  <c r="AA210" i="5"/>
  <c r="W537" i="5"/>
  <c r="X537" i="5"/>
  <c r="Y537" i="5"/>
  <c r="Z537" i="5"/>
  <c r="AA537" i="5"/>
  <c r="W538" i="5"/>
  <c r="X538" i="5"/>
  <c r="Y538" i="5"/>
  <c r="Z538" i="5"/>
  <c r="AA538" i="5"/>
  <c r="W539" i="5"/>
  <c r="X539" i="5"/>
  <c r="Y539" i="5"/>
  <c r="Z539" i="5"/>
  <c r="AA539" i="5"/>
  <c r="W540" i="5"/>
  <c r="X540" i="5"/>
  <c r="Y540" i="5"/>
  <c r="Z540" i="5"/>
  <c r="AA540" i="5"/>
  <c r="W541" i="5"/>
  <c r="X541" i="5"/>
  <c r="Y541" i="5"/>
  <c r="Z541" i="5"/>
  <c r="AA541" i="5"/>
  <c r="W542" i="5"/>
  <c r="X542" i="5"/>
  <c r="Y542" i="5"/>
  <c r="Z542" i="5"/>
  <c r="AA542" i="5"/>
  <c r="W543" i="5"/>
  <c r="X543" i="5"/>
  <c r="Y543" i="5"/>
  <c r="Z543" i="5"/>
  <c r="AA543" i="5"/>
  <c r="W544" i="5"/>
  <c r="X544" i="5"/>
  <c r="Y544" i="5"/>
  <c r="Z544" i="5"/>
  <c r="AA544" i="5"/>
  <c r="W545" i="5"/>
  <c r="X545" i="5"/>
  <c r="Y545" i="5"/>
  <c r="Z545" i="5"/>
  <c r="AA545" i="5"/>
  <c r="W546" i="5"/>
  <c r="X546" i="5"/>
  <c r="Y546" i="5"/>
  <c r="Z546" i="5"/>
  <c r="AA546" i="5"/>
  <c r="W211" i="5"/>
  <c r="X211" i="5"/>
  <c r="Y211" i="5"/>
  <c r="Z211" i="5"/>
  <c r="AA211" i="5"/>
  <c r="W212" i="5"/>
  <c r="X212" i="5"/>
  <c r="Y212" i="5"/>
  <c r="Z212" i="5"/>
  <c r="AA212" i="5"/>
  <c r="W213" i="5"/>
  <c r="X213" i="5"/>
  <c r="Y213" i="5"/>
  <c r="Z213" i="5"/>
  <c r="AA213" i="5"/>
  <c r="W214" i="5"/>
  <c r="X214" i="5"/>
  <c r="Y214" i="5"/>
  <c r="Z214" i="5"/>
  <c r="AA214" i="5"/>
  <c r="W215" i="5"/>
  <c r="X215" i="5"/>
  <c r="Y215" i="5"/>
  <c r="Z215" i="5"/>
  <c r="AA215" i="5"/>
  <c r="W216" i="5"/>
  <c r="X216" i="5"/>
  <c r="Y216" i="5"/>
  <c r="Z216" i="5"/>
  <c r="AA216" i="5"/>
  <c r="W217" i="5"/>
  <c r="X217" i="5"/>
  <c r="Y217" i="5"/>
  <c r="Z217" i="5"/>
  <c r="AA217" i="5"/>
  <c r="W218" i="5"/>
  <c r="X218" i="5"/>
  <c r="Y218" i="5"/>
  <c r="Z218" i="5"/>
  <c r="AA218" i="5"/>
  <c r="W547" i="5"/>
  <c r="X547" i="5"/>
  <c r="Y547" i="5"/>
  <c r="Z547" i="5"/>
  <c r="AA547" i="5"/>
  <c r="W548" i="5"/>
  <c r="X548" i="5"/>
  <c r="Y548" i="5"/>
  <c r="Z548" i="5"/>
  <c r="AA548" i="5"/>
  <c r="W549" i="5"/>
  <c r="X549" i="5"/>
  <c r="Y549" i="5"/>
  <c r="Z549" i="5"/>
  <c r="AA549" i="5"/>
  <c r="W550" i="5"/>
  <c r="X550" i="5"/>
  <c r="Y550" i="5"/>
  <c r="Z550" i="5"/>
  <c r="AA550" i="5"/>
  <c r="W463" i="5"/>
  <c r="X463" i="5"/>
  <c r="Y463" i="5"/>
  <c r="Z463" i="5"/>
  <c r="AA463" i="5"/>
  <c r="W464" i="5"/>
  <c r="X464" i="5"/>
  <c r="Y464" i="5"/>
  <c r="Z464" i="5"/>
  <c r="AA464" i="5"/>
  <c r="W465" i="5"/>
  <c r="X465" i="5"/>
  <c r="Y465" i="5"/>
  <c r="Z465" i="5"/>
  <c r="AA465" i="5"/>
  <c r="W551" i="5"/>
  <c r="X551" i="5"/>
  <c r="Y551" i="5"/>
  <c r="Z551" i="5"/>
  <c r="AA551" i="5"/>
  <c r="W552" i="5"/>
  <c r="X552" i="5"/>
  <c r="Y552" i="5"/>
  <c r="Z552" i="5"/>
  <c r="AA552" i="5"/>
  <c r="W553" i="5"/>
  <c r="X553" i="5"/>
  <c r="Y553" i="5"/>
  <c r="Z553" i="5"/>
  <c r="AA553" i="5"/>
  <c r="W554" i="5"/>
  <c r="X554" i="5"/>
  <c r="Y554" i="5"/>
  <c r="Z554" i="5"/>
  <c r="AA554" i="5"/>
  <c r="W555" i="5"/>
  <c r="X555" i="5"/>
  <c r="Y555" i="5"/>
  <c r="Z555" i="5"/>
  <c r="AA555" i="5"/>
  <c r="W556" i="5"/>
  <c r="X556" i="5"/>
  <c r="Y556" i="5"/>
  <c r="Z556" i="5"/>
  <c r="AA556" i="5"/>
  <c r="W557" i="5"/>
  <c r="X557" i="5"/>
  <c r="Y557" i="5"/>
  <c r="Z557" i="5"/>
  <c r="AA557" i="5"/>
  <c r="W558" i="5"/>
  <c r="X558" i="5"/>
  <c r="Y558" i="5"/>
  <c r="Z558" i="5"/>
  <c r="AA558" i="5"/>
  <c r="W559" i="5"/>
  <c r="X559" i="5"/>
  <c r="Y559" i="5"/>
  <c r="Z559" i="5"/>
  <c r="AA559" i="5"/>
  <c r="W560" i="5"/>
  <c r="X560" i="5"/>
  <c r="Y560" i="5"/>
  <c r="Z560" i="5"/>
  <c r="AA560" i="5"/>
  <c r="W561" i="5"/>
  <c r="X561" i="5"/>
  <c r="Y561" i="5"/>
  <c r="Z561" i="5"/>
  <c r="AA561" i="5"/>
  <c r="W562" i="5"/>
  <c r="X562" i="5"/>
  <c r="Y562" i="5"/>
  <c r="Z562" i="5"/>
  <c r="AA562" i="5"/>
  <c r="W563" i="5"/>
  <c r="X563" i="5"/>
  <c r="Y563" i="5"/>
  <c r="Z563" i="5"/>
  <c r="AA563" i="5"/>
  <c r="W564" i="5"/>
  <c r="X564" i="5"/>
  <c r="Y564" i="5"/>
  <c r="Z564" i="5"/>
  <c r="AA564" i="5"/>
  <c r="W565" i="5"/>
  <c r="X565" i="5"/>
  <c r="Y565" i="5"/>
  <c r="Z565" i="5"/>
  <c r="AA565" i="5"/>
  <c r="W566" i="5"/>
  <c r="X566" i="5"/>
  <c r="Y566" i="5"/>
  <c r="Z566" i="5"/>
  <c r="AA566" i="5"/>
  <c r="W567" i="5"/>
  <c r="X567" i="5"/>
  <c r="Y567" i="5"/>
  <c r="Z567" i="5"/>
  <c r="AA567" i="5"/>
  <c r="W568" i="5"/>
  <c r="X568" i="5"/>
  <c r="Y568" i="5"/>
  <c r="Z568" i="5"/>
  <c r="AA568" i="5"/>
  <c r="W569" i="5"/>
  <c r="X569" i="5"/>
  <c r="Y569" i="5"/>
  <c r="Z569" i="5"/>
  <c r="AA569" i="5"/>
  <c r="W570" i="5"/>
  <c r="X570" i="5"/>
  <c r="Y570" i="5"/>
  <c r="Z570" i="5"/>
  <c r="AA570" i="5"/>
  <c r="W571" i="5"/>
  <c r="X571" i="5"/>
  <c r="Y571" i="5"/>
  <c r="Z571" i="5"/>
  <c r="AA571" i="5"/>
  <c r="W572" i="5"/>
  <c r="X572" i="5"/>
  <c r="Y572" i="5"/>
  <c r="Z572" i="5"/>
  <c r="AA572" i="5"/>
  <c r="W573" i="5"/>
  <c r="X573" i="5"/>
  <c r="Y573" i="5"/>
  <c r="Z573" i="5"/>
  <c r="AA573" i="5"/>
  <c r="W574" i="5"/>
  <c r="X574" i="5"/>
  <c r="Y574" i="5"/>
  <c r="Z574" i="5"/>
  <c r="AA574" i="5"/>
  <c r="W575" i="5"/>
  <c r="X575" i="5"/>
  <c r="Y575" i="5"/>
  <c r="Z575" i="5"/>
  <c r="AA575" i="5"/>
  <c r="W576" i="5"/>
  <c r="X576" i="5"/>
  <c r="Y576" i="5"/>
  <c r="Z576" i="5"/>
  <c r="AA576" i="5"/>
  <c r="W577" i="5"/>
  <c r="X577" i="5"/>
  <c r="Y577" i="5"/>
  <c r="Z577" i="5"/>
  <c r="AA577" i="5"/>
  <c r="W578" i="5"/>
  <c r="X578" i="5"/>
  <c r="Y578" i="5"/>
  <c r="Z578" i="5"/>
  <c r="AA578" i="5"/>
  <c r="W579" i="5"/>
  <c r="X579" i="5"/>
  <c r="Y579" i="5"/>
  <c r="Z579" i="5"/>
  <c r="AA579" i="5"/>
  <c r="W580" i="5"/>
  <c r="X580" i="5"/>
  <c r="Y580" i="5"/>
  <c r="Z580" i="5"/>
  <c r="AA580" i="5"/>
  <c r="W581" i="5"/>
  <c r="X581" i="5"/>
  <c r="Y581" i="5"/>
  <c r="Z581" i="5"/>
  <c r="AA581" i="5"/>
  <c r="W582" i="5"/>
  <c r="X582" i="5"/>
  <c r="Y582" i="5"/>
  <c r="Z582" i="5"/>
  <c r="AA582" i="5"/>
  <c r="W583" i="5"/>
  <c r="X583" i="5"/>
  <c r="Y583" i="5"/>
  <c r="Z583" i="5"/>
  <c r="AA583" i="5"/>
  <c r="W584" i="5"/>
  <c r="X584" i="5"/>
  <c r="Y584" i="5"/>
  <c r="Z584" i="5"/>
  <c r="AA584" i="5"/>
  <c r="W585" i="5"/>
  <c r="X585" i="5"/>
  <c r="Y585" i="5"/>
  <c r="Z585" i="5"/>
  <c r="AA585" i="5"/>
  <c r="W586" i="5"/>
  <c r="X586" i="5"/>
  <c r="Y586" i="5"/>
  <c r="Z586" i="5"/>
  <c r="AA586" i="5"/>
  <c r="W587" i="5"/>
  <c r="X587" i="5"/>
  <c r="Y587" i="5"/>
  <c r="Z587" i="5"/>
  <c r="AA587" i="5"/>
  <c r="W588" i="5"/>
  <c r="X588" i="5"/>
  <c r="Y588" i="5"/>
  <c r="Z588" i="5"/>
  <c r="AA588" i="5"/>
  <c r="W589" i="5"/>
  <c r="X589" i="5"/>
  <c r="Y589" i="5"/>
  <c r="Z589" i="5"/>
  <c r="AA589" i="5"/>
  <c r="W590" i="5"/>
  <c r="X590" i="5"/>
  <c r="Y590" i="5"/>
  <c r="Z590" i="5"/>
  <c r="AA590" i="5"/>
  <c r="W591" i="5"/>
  <c r="X591" i="5"/>
  <c r="Y591" i="5"/>
  <c r="Z591" i="5"/>
  <c r="AA591" i="5"/>
  <c r="W592" i="5"/>
  <c r="X592" i="5"/>
  <c r="Y592" i="5"/>
  <c r="Z592" i="5"/>
  <c r="AA592" i="5"/>
  <c r="W593" i="5"/>
  <c r="X593" i="5"/>
  <c r="Y593" i="5"/>
  <c r="Z593" i="5"/>
  <c r="AA593" i="5"/>
  <c r="W594" i="5"/>
  <c r="X594" i="5"/>
  <c r="Y594" i="5"/>
  <c r="Z594" i="5"/>
  <c r="AA594" i="5"/>
  <c r="W595" i="5"/>
  <c r="X595" i="5"/>
  <c r="Y595" i="5"/>
  <c r="Z595" i="5"/>
  <c r="AA595" i="5"/>
  <c r="W596" i="5"/>
  <c r="X596" i="5"/>
  <c r="Y596" i="5"/>
  <c r="Z596" i="5"/>
  <c r="AA596" i="5"/>
  <c r="W597" i="5"/>
  <c r="X597" i="5"/>
  <c r="Y597" i="5"/>
  <c r="Z597" i="5"/>
  <c r="AA597" i="5"/>
  <c r="W598" i="5"/>
  <c r="X598" i="5"/>
  <c r="Y598" i="5"/>
  <c r="Z598" i="5"/>
  <c r="AA598" i="5"/>
  <c r="W599" i="5"/>
  <c r="X599" i="5"/>
  <c r="Y599" i="5"/>
  <c r="Z599" i="5"/>
  <c r="AA599" i="5"/>
  <c r="W600" i="5"/>
  <c r="X600" i="5"/>
  <c r="Y600" i="5"/>
  <c r="Z600" i="5"/>
  <c r="AA600" i="5"/>
  <c r="W601" i="5"/>
  <c r="X601" i="5"/>
  <c r="Y601" i="5"/>
  <c r="Z601" i="5"/>
  <c r="AA601" i="5"/>
  <c r="W602" i="5"/>
  <c r="X602" i="5"/>
  <c r="Y602" i="5"/>
  <c r="Z602" i="5"/>
  <c r="AA602" i="5"/>
  <c r="W603" i="5"/>
  <c r="X603" i="5"/>
  <c r="Y603" i="5"/>
  <c r="Z603" i="5"/>
  <c r="AA603" i="5"/>
  <c r="W604" i="5"/>
  <c r="X604" i="5"/>
  <c r="Y604" i="5"/>
  <c r="Z604" i="5"/>
  <c r="AA604" i="5"/>
  <c r="W605" i="5"/>
  <c r="X605" i="5"/>
  <c r="Y605" i="5"/>
  <c r="Z605" i="5"/>
  <c r="AA605" i="5"/>
  <c r="W606" i="5"/>
  <c r="X606" i="5"/>
  <c r="Y606" i="5"/>
  <c r="Z606" i="5"/>
  <c r="AA606" i="5"/>
  <c r="W607" i="5"/>
  <c r="X607" i="5"/>
  <c r="Y607" i="5"/>
  <c r="Z607" i="5"/>
  <c r="AA607" i="5"/>
  <c r="W608" i="5"/>
  <c r="X608" i="5"/>
  <c r="Y608" i="5"/>
  <c r="Z608" i="5"/>
  <c r="AA608" i="5"/>
  <c r="W609" i="5"/>
  <c r="X609" i="5"/>
  <c r="Y609" i="5"/>
  <c r="Z609" i="5"/>
  <c r="AA609" i="5"/>
  <c r="W610" i="5"/>
  <c r="X610" i="5"/>
  <c r="Y610" i="5"/>
  <c r="Z610" i="5"/>
  <c r="AA610" i="5"/>
  <c r="W611" i="5"/>
  <c r="X611" i="5"/>
  <c r="Y611" i="5"/>
  <c r="Z611" i="5"/>
  <c r="AA611" i="5"/>
  <c r="W612" i="5"/>
  <c r="X612" i="5"/>
  <c r="Y612" i="5"/>
  <c r="Z612" i="5"/>
  <c r="AA612" i="5"/>
  <c r="W613" i="5"/>
  <c r="X613" i="5"/>
  <c r="Y613" i="5"/>
  <c r="Z613" i="5"/>
  <c r="AA613" i="5"/>
  <c r="W614" i="5"/>
  <c r="X614" i="5"/>
  <c r="Y614" i="5"/>
  <c r="Z614" i="5"/>
  <c r="AA614" i="5"/>
  <c r="W615" i="5"/>
  <c r="X615" i="5"/>
  <c r="Y615" i="5"/>
  <c r="Z615" i="5"/>
  <c r="AA615" i="5"/>
  <c r="W616" i="5"/>
  <c r="X616" i="5"/>
  <c r="Y616" i="5"/>
  <c r="Z616" i="5"/>
  <c r="AA616" i="5"/>
  <c r="W617" i="5"/>
  <c r="X617" i="5"/>
  <c r="Y617" i="5"/>
  <c r="Z617" i="5"/>
  <c r="AA617" i="5"/>
  <c r="W618" i="5"/>
  <c r="X618" i="5"/>
  <c r="Y618" i="5"/>
  <c r="Z618" i="5"/>
  <c r="AA618" i="5"/>
  <c r="W619" i="5"/>
  <c r="X619" i="5"/>
  <c r="Y619" i="5"/>
  <c r="Z619" i="5"/>
  <c r="AA619" i="5"/>
  <c r="W620" i="5"/>
  <c r="X620" i="5"/>
  <c r="Y620" i="5"/>
  <c r="Z620" i="5"/>
  <c r="AA620" i="5"/>
  <c r="W621" i="5"/>
  <c r="X621" i="5"/>
  <c r="Y621" i="5"/>
  <c r="Z621" i="5"/>
  <c r="AA621" i="5"/>
  <c r="W622" i="5"/>
  <c r="X622" i="5"/>
  <c r="Y622" i="5"/>
  <c r="Z622" i="5"/>
  <c r="AA622" i="5"/>
  <c r="W623" i="5"/>
  <c r="X623" i="5"/>
  <c r="Y623" i="5"/>
  <c r="Z623" i="5"/>
  <c r="AA623" i="5"/>
  <c r="W624" i="5"/>
  <c r="X624" i="5"/>
  <c r="Y624" i="5"/>
  <c r="Z624" i="5"/>
  <c r="AA624" i="5"/>
  <c r="W625" i="5"/>
  <c r="X625" i="5"/>
  <c r="Y625" i="5"/>
  <c r="Z625" i="5"/>
  <c r="AA625" i="5"/>
  <c r="W626" i="5"/>
  <c r="X626" i="5"/>
  <c r="Y626" i="5"/>
  <c r="Z626" i="5"/>
  <c r="AA626" i="5"/>
  <c r="W627" i="5"/>
  <c r="X627" i="5"/>
  <c r="Y627" i="5"/>
  <c r="Z627" i="5"/>
  <c r="AA627" i="5"/>
  <c r="W628" i="5"/>
  <c r="X628" i="5"/>
  <c r="Y628" i="5"/>
  <c r="Z628" i="5"/>
  <c r="AA628" i="5"/>
  <c r="W629" i="5"/>
  <c r="X629" i="5"/>
  <c r="Y629" i="5"/>
  <c r="Z629" i="5"/>
  <c r="AA629" i="5"/>
  <c r="W630" i="5"/>
  <c r="X630" i="5"/>
  <c r="Y630" i="5"/>
  <c r="Z630" i="5"/>
  <c r="AA630" i="5"/>
  <c r="W631" i="5"/>
  <c r="X631" i="5"/>
  <c r="Y631" i="5"/>
  <c r="Z631" i="5"/>
  <c r="AA631" i="5"/>
  <c r="W632" i="5"/>
  <c r="X632" i="5"/>
  <c r="Y632" i="5"/>
  <c r="Z632" i="5"/>
  <c r="AA632" i="5"/>
  <c r="W633" i="5"/>
  <c r="X633" i="5"/>
  <c r="Y633" i="5"/>
  <c r="Z633" i="5"/>
  <c r="AA633" i="5"/>
  <c r="W634" i="5"/>
  <c r="X634" i="5"/>
  <c r="Y634" i="5"/>
  <c r="Z634" i="5"/>
  <c r="AA634" i="5"/>
  <c r="W635" i="5"/>
  <c r="X635" i="5"/>
  <c r="Y635" i="5"/>
  <c r="Z635" i="5"/>
  <c r="AA635" i="5"/>
  <c r="W636" i="5"/>
  <c r="X636" i="5"/>
  <c r="Y636" i="5"/>
  <c r="Z636" i="5"/>
  <c r="AA636" i="5"/>
  <c r="W637" i="5"/>
  <c r="X637" i="5"/>
  <c r="Y637" i="5"/>
  <c r="Z637" i="5"/>
  <c r="AA637" i="5"/>
  <c r="W638" i="5"/>
  <c r="X638" i="5"/>
  <c r="Y638" i="5"/>
  <c r="Z638" i="5"/>
  <c r="AA638" i="5"/>
  <c r="W639" i="5"/>
  <c r="X639" i="5"/>
  <c r="Y639" i="5"/>
  <c r="Z639" i="5"/>
  <c r="AA639" i="5"/>
  <c r="W640" i="5"/>
  <c r="X640" i="5"/>
  <c r="Y640" i="5"/>
  <c r="Z640" i="5"/>
  <c r="AA640" i="5"/>
  <c r="W641" i="5"/>
  <c r="X641" i="5"/>
  <c r="Y641" i="5"/>
  <c r="Z641" i="5"/>
  <c r="AA641" i="5"/>
  <c r="W642" i="5"/>
  <c r="X642" i="5"/>
  <c r="Y642" i="5"/>
  <c r="Z642" i="5"/>
  <c r="AA642" i="5"/>
  <c r="W643" i="5"/>
  <c r="X643" i="5"/>
  <c r="Y643" i="5"/>
  <c r="Z643" i="5"/>
  <c r="AA643" i="5"/>
  <c r="W644" i="5"/>
  <c r="X644" i="5"/>
  <c r="Y644" i="5"/>
  <c r="Z644" i="5"/>
  <c r="AA644" i="5"/>
  <c r="W645" i="5"/>
  <c r="X645" i="5"/>
  <c r="Y645" i="5"/>
  <c r="Z645" i="5"/>
  <c r="AA645" i="5"/>
  <c r="W646" i="5"/>
  <c r="X646" i="5"/>
  <c r="Y646" i="5"/>
  <c r="Z646" i="5"/>
  <c r="AA646" i="5"/>
  <c r="W647" i="5"/>
  <c r="X647" i="5"/>
  <c r="Y647" i="5"/>
  <c r="Z647" i="5"/>
  <c r="AA647" i="5"/>
  <c r="W648" i="5"/>
  <c r="X648" i="5"/>
  <c r="Y648" i="5"/>
  <c r="Z648" i="5"/>
  <c r="AA648" i="5"/>
  <c r="W649" i="5"/>
  <c r="X649" i="5"/>
  <c r="Y649" i="5"/>
  <c r="Z649" i="5"/>
  <c r="AA649" i="5"/>
  <c r="W650" i="5"/>
  <c r="X650" i="5"/>
  <c r="Y650" i="5"/>
  <c r="Z650" i="5"/>
  <c r="AA650" i="5"/>
  <c r="W651" i="5"/>
  <c r="X651" i="5"/>
  <c r="Y651" i="5"/>
  <c r="Z651" i="5"/>
  <c r="AA651" i="5"/>
  <c r="W652" i="5"/>
  <c r="X652" i="5"/>
  <c r="Y652" i="5"/>
  <c r="Z652" i="5"/>
  <c r="AA652" i="5"/>
  <c r="W653" i="5"/>
  <c r="X653" i="5"/>
  <c r="Y653" i="5"/>
  <c r="Z653" i="5"/>
  <c r="AA653" i="5"/>
  <c r="W654" i="5"/>
  <c r="X654" i="5"/>
  <c r="Y654" i="5"/>
  <c r="Z654" i="5"/>
  <c r="AA654" i="5"/>
  <c r="W655" i="5"/>
  <c r="X655" i="5"/>
  <c r="Y655" i="5"/>
  <c r="Z655" i="5"/>
  <c r="AA655" i="5"/>
  <c r="W656" i="5"/>
  <c r="X656" i="5"/>
  <c r="Y656" i="5"/>
  <c r="Z656" i="5"/>
  <c r="AA656" i="5"/>
  <c r="W657" i="5"/>
  <c r="X657" i="5"/>
  <c r="Y657" i="5"/>
  <c r="Z657" i="5"/>
  <c r="AA657" i="5"/>
  <c r="W658" i="5"/>
  <c r="X658" i="5"/>
  <c r="Y658" i="5"/>
  <c r="Z658" i="5"/>
  <c r="AA658" i="5"/>
  <c r="W659" i="5"/>
  <c r="X659" i="5"/>
  <c r="Y659" i="5"/>
  <c r="Z659" i="5"/>
  <c r="AA659" i="5"/>
  <c r="W660" i="5"/>
  <c r="X660" i="5"/>
  <c r="Y660" i="5"/>
  <c r="Z660" i="5"/>
  <c r="AA660" i="5"/>
  <c r="W661" i="5"/>
  <c r="X661" i="5"/>
  <c r="Y661" i="5"/>
  <c r="Z661" i="5"/>
  <c r="AA661" i="5"/>
  <c r="W662" i="5"/>
  <c r="X662" i="5"/>
  <c r="Y662" i="5"/>
  <c r="Z662" i="5"/>
  <c r="AA662" i="5"/>
  <c r="W663" i="5"/>
  <c r="X663" i="5"/>
  <c r="Y663" i="5"/>
  <c r="Z663" i="5"/>
  <c r="AA663" i="5"/>
  <c r="W664" i="5"/>
  <c r="X664" i="5"/>
  <c r="Y664" i="5"/>
  <c r="Z664" i="5"/>
  <c r="AA664" i="5"/>
  <c r="W665" i="5"/>
  <c r="X665" i="5"/>
  <c r="Y665" i="5"/>
  <c r="Z665" i="5"/>
  <c r="AA665" i="5"/>
  <c r="W666" i="5"/>
  <c r="X666" i="5"/>
  <c r="Y666" i="5"/>
  <c r="Z666" i="5"/>
  <c r="AA666" i="5"/>
  <c r="W667" i="5"/>
  <c r="X667" i="5"/>
  <c r="Y667" i="5"/>
  <c r="Z667" i="5"/>
  <c r="AA667" i="5"/>
  <c r="W668" i="5"/>
  <c r="X668" i="5"/>
  <c r="Y668" i="5"/>
  <c r="Z668" i="5"/>
  <c r="AA668" i="5"/>
  <c r="C393" i="11"/>
  <c r="L393" i="11"/>
  <c r="O393" i="11"/>
  <c r="D394" i="11"/>
  <c r="C394" i="11"/>
  <c r="G394" i="11"/>
  <c r="I394" i="11"/>
  <c r="I400" i="11"/>
  <c r="O402" i="11"/>
  <c r="C403" i="11"/>
  <c r="M403" i="11"/>
  <c r="M404" i="11"/>
  <c r="M406" i="11"/>
  <c r="L407" i="11"/>
  <c r="J409" i="11"/>
  <c r="I410" i="11"/>
  <c r="G410" i="11"/>
  <c r="J410" i="11"/>
  <c r="L411" i="11"/>
  <c r="I412" i="11"/>
  <c r="I415" i="11"/>
  <c r="F418" i="11"/>
  <c r="M419" i="11"/>
  <c r="P420" i="11"/>
  <c r="O421" i="11"/>
  <c r="F422" i="11"/>
  <c r="L425" i="11"/>
  <c r="F426" i="11"/>
  <c r="P428" i="11"/>
  <c r="M429" i="11"/>
  <c r="O430" i="11"/>
  <c r="O432" i="11"/>
  <c r="J436" i="11"/>
  <c r="F437" i="11"/>
  <c r="I438" i="11"/>
  <c r="F439" i="11"/>
  <c r="J440" i="11"/>
  <c r="O443" i="11"/>
  <c r="L444" i="11"/>
  <c r="F446" i="11"/>
  <c r="L447" i="11"/>
  <c r="P451" i="11"/>
  <c r="O453" i="11"/>
  <c r="L454" i="11"/>
  <c r="P455" i="11"/>
  <c r="L456" i="11"/>
  <c r="J393" i="12"/>
  <c r="M396" i="12"/>
  <c r="M399" i="12"/>
  <c r="J402" i="12"/>
  <c r="J403" i="12"/>
  <c r="L404" i="12"/>
  <c r="L405" i="12"/>
  <c r="M406" i="12"/>
  <c r="M408" i="12"/>
  <c r="I412" i="12"/>
  <c r="M419" i="12"/>
  <c r="O422" i="12"/>
  <c r="L424" i="12"/>
  <c r="O425" i="12"/>
  <c r="G426" i="12"/>
  <c r="J426" i="12"/>
  <c r="G427" i="12"/>
  <c r="F428" i="12"/>
  <c r="P429" i="12"/>
  <c r="J431" i="12"/>
  <c r="I432" i="12"/>
  <c r="L434" i="12"/>
  <c r="M435" i="12"/>
  <c r="G436" i="12"/>
  <c r="J438" i="12"/>
  <c r="M439" i="12"/>
  <c r="P440" i="12"/>
  <c r="M443" i="12"/>
  <c r="L444" i="12"/>
  <c r="O453" i="12"/>
  <c r="D455" i="12"/>
  <c r="I393" i="13"/>
  <c r="P404" i="13"/>
  <c r="G405" i="13"/>
  <c r="F406" i="13"/>
  <c r="I407" i="13"/>
  <c r="M408" i="13"/>
  <c r="I411" i="13"/>
  <c r="P413" i="13"/>
  <c r="M424" i="13"/>
  <c r="G425" i="13"/>
  <c r="P430" i="13"/>
  <c r="P433" i="13"/>
  <c r="O433" i="13"/>
  <c r="F434" i="13"/>
  <c r="I438" i="13"/>
  <c r="I439" i="13"/>
  <c r="I441" i="13"/>
  <c r="P445" i="13"/>
  <c r="J446" i="13"/>
  <c r="M448" i="13"/>
  <c r="M449" i="13"/>
  <c r="P450" i="13"/>
  <c r="F451" i="13"/>
  <c r="I453" i="13"/>
  <c r="F454" i="13"/>
  <c r="F455" i="13"/>
  <c r="C393" i="7"/>
  <c r="O394" i="7"/>
  <c r="M396" i="7"/>
  <c r="I397" i="7"/>
  <c r="M401" i="7"/>
  <c r="J403" i="7"/>
  <c r="P404" i="7"/>
  <c r="C406" i="7"/>
  <c r="P408" i="7"/>
  <c r="M411" i="7"/>
  <c r="I412" i="7"/>
  <c r="L413" i="7"/>
  <c r="G414" i="7"/>
  <c r="P415" i="7"/>
  <c r="O418" i="7"/>
  <c r="J419" i="7"/>
  <c r="M420" i="7"/>
  <c r="J421" i="7"/>
  <c r="P424" i="7"/>
  <c r="L425" i="7"/>
  <c r="M427" i="7"/>
  <c r="O428" i="7"/>
  <c r="F431" i="7"/>
  <c r="M432" i="7"/>
  <c r="O433" i="7"/>
  <c r="P435" i="7"/>
  <c r="M436" i="7"/>
  <c r="I438" i="7"/>
  <c r="F439" i="7"/>
  <c r="I440" i="7"/>
  <c r="D441" i="7"/>
  <c r="O442" i="7"/>
  <c r="P444" i="7"/>
  <c r="J445" i="7"/>
  <c r="J447" i="7"/>
  <c r="J448" i="7"/>
  <c r="J449" i="7"/>
  <c r="I450" i="7"/>
  <c r="G452" i="7"/>
  <c r="I454" i="7"/>
  <c r="I455" i="7"/>
  <c r="D456" i="7"/>
  <c r="W343" i="6"/>
  <c r="X343" i="6"/>
  <c r="Y343" i="6"/>
  <c r="Z343" i="6"/>
  <c r="AA343" i="6"/>
  <c r="W231" i="6"/>
  <c r="X231" i="6"/>
  <c r="Y231" i="6"/>
  <c r="Z231" i="6"/>
  <c r="AA231" i="6"/>
  <c r="W122" i="6"/>
  <c r="X122" i="6"/>
  <c r="Y122" i="6"/>
  <c r="Z122" i="6"/>
  <c r="AA122" i="6"/>
  <c r="W123" i="6"/>
  <c r="X123" i="6"/>
  <c r="Y123" i="6"/>
  <c r="Z123" i="6"/>
  <c r="AA123" i="6"/>
  <c r="W344" i="6"/>
  <c r="X344" i="6"/>
  <c r="Y344" i="6"/>
  <c r="Z344" i="6"/>
  <c r="AA344" i="6"/>
  <c r="W484" i="6"/>
  <c r="X484" i="6"/>
  <c r="Y484" i="6"/>
  <c r="Z484" i="6"/>
  <c r="AA484" i="6"/>
  <c r="W345" i="6"/>
  <c r="X345" i="6"/>
  <c r="Y345" i="6"/>
  <c r="Z345" i="6"/>
  <c r="AA345" i="6"/>
  <c r="W346" i="6"/>
  <c r="X346" i="6"/>
  <c r="Y346" i="6"/>
  <c r="Z346" i="6"/>
  <c r="AA346" i="6"/>
  <c r="W262" i="6"/>
  <c r="X262" i="6"/>
  <c r="Y262" i="6"/>
  <c r="Z262" i="6"/>
  <c r="AA262" i="6"/>
  <c r="W124" i="6"/>
  <c r="X124" i="6"/>
  <c r="Y124" i="6"/>
  <c r="Z124" i="6"/>
  <c r="AA124" i="6"/>
  <c r="W125" i="6"/>
  <c r="X125" i="6"/>
  <c r="Y125" i="6"/>
  <c r="Z125" i="6"/>
  <c r="AA125" i="6"/>
  <c r="W347" i="6"/>
  <c r="X347" i="6"/>
  <c r="Y347" i="6"/>
  <c r="Z347" i="6"/>
  <c r="AA347" i="6"/>
  <c r="W126" i="6"/>
  <c r="X126" i="6"/>
  <c r="Y126" i="6"/>
  <c r="Z126" i="6"/>
  <c r="AA126" i="6"/>
  <c r="W489" i="6"/>
  <c r="X489" i="6"/>
  <c r="Y489" i="6"/>
  <c r="Z489" i="6"/>
  <c r="AA489" i="6"/>
  <c r="W127" i="6"/>
  <c r="X127" i="6"/>
  <c r="Y127" i="6"/>
  <c r="Z127" i="6"/>
  <c r="AA127" i="6"/>
  <c r="W128" i="6"/>
  <c r="X128" i="6"/>
  <c r="Y128" i="6"/>
  <c r="Z128" i="6"/>
  <c r="AA128" i="6"/>
  <c r="W129" i="6"/>
  <c r="X129" i="6"/>
  <c r="Y129" i="6"/>
  <c r="Z129" i="6"/>
  <c r="AA129" i="6"/>
  <c r="W130" i="6"/>
  <c r="X130" i="6"/>
  <c r="Y130" i="6"/>
  <c r="Z130" i="6"/>
  <c r="AA130" i="6"/>
  <c r="W480" i="6"/>
  <c r="X480" i="6"/>
  <c r="Y480" i="6"/>
  <c r="Z480" i="6"/>
  <c r="AA480" i="6"/>
  <c r="W131" i="6"/>
  <c r="X131" i="6"/>
  <c r="Y131" i="6"/>
  <c r="Z131" i="6"/>
  <c r="AA131" i="6"/>
  <c r="W132" i="6"/>
  <c r="X132" i="6"/>
  <c r="Y132" i="6"/>
  <c r="Z132" i="6"/>
  <c r="AA132" i="6"/>
  <c r="W133" i="6"/>
  <c r="X133" i="6"/>
  <c r="Y133" i="6"/>
  <c r="Z133" i="6"/>
  <c r="AA133" i="6"/>
  <c r="W134" i="6"/>
  <c r="X134" i="6"/>
  <c r="Y134" i="6"/>
  <c r="Z134" i="6"/>
  <c r="AA134" i="6"/>
  <c r="W483" i="6"/>
  <c r="X483" i="6"/>
  <c r="Y483" i="6"/>
  <c r="Z483" i="6"/>
  <c r="AA483" i="6"/>
  <c r="W135" i="6"/>
  <c r="X135" i="6"/>
  <c r="Y135" i="6"/>
  <c r="Z135" i="6"/>
  <c r="AA135" i="6"/>
  <c r="W34" i="6"/>
  <c r="X34" i="6"/>
  <c r="Y34" i="6"/>
  <c r="Z34" i="6"/>
  <c r="AA34" i="6"/>
  <c r="W485" i="6"/>
  <c r="X485" i="6"/>
  <c r="Y485" i="6"/>
  <c r="Z485" i="6"/>
  <c r="AA485" i="6"/>
  <c r="W263" i="6"/>
  <c r="X263" i="6"/>
  <c r="Y263" i="6"/>
  <c r="Z263" i="6"/>
  <c r="AA263" i="6"/>
  <c r="W136" i="6"/>
  <c r="X136" i="6"/>
  <c r="Y136" i="6"/>
  <c r="Z136" i="6"/>
  <c r="AA136" i="6"/>
  <c r="W137" i="6"/>
  <c r="X137" i="6"/>
  <c r="Y137" i="6"/>
  <c r="Z137" i="6"/>
  <c r="AA137" i="6"/>
  <c r="W138" i="6"/>
  <c r="X138" i="6"/>
  <c r="Y138" i="6"/>
  <c r="Z138" i="6"/>
  <c r="AA138" i="6"/>
  <c r="W139" i="6"/>
  <c r="X139" i="6"/>
  <c r="Y139" i="6"/>
  <c r="Z139" i="6"/>
  <c r="AA139" i="6"/>
  <c r="W348" i="6"/>
  <c r="X348" i="6"/>
  <c r="Y348" i="6"/>
  <c r="Z348" i="6"/>
  <c r="AA348" i="6"/>
  <c r="W513" i="6"/>
  <c r="X513" i="6"/>
  <c r="Y513" i="6"/>
  <c r="Z513" i="6"/>
  <c r="AA513" i="6"/>
  <c r="W232" i="6"/>
  <c r="X232" i="6"/>
  <c r="Y232" i="6"/>
  <c r="Z232" i="6"/>
  <c r="AA232" i="6"/>
  <c r="W349" i="6"/>
  <c r="X349" i="6"/>
  <c r="Y349" i="6"/>
  <c r="Z349" i="6"/>
  <c r="AA349" i="6"/>
  <c r="W350" i="6"/>
  <c r="X350" i="6"/>
  <c r="Y350" i="6"/>
  <c r="Z350" i="6"/>
  <c r="AA350" i="6"/>
  <c r="W198" i="6"/>
  <c r="X198" i="6"/>
  <c r="Y198" i="6"/>
  <c r="Z198" i="6"/>
  <c r="AA198" i="6"/>
  <c r="W28" i="6"/>
  <c r="X28" i="6"/>
  <c r="Y28" i="6"/>
  <c r="Z28" i="6"/>
  <c r="AA28" i="6"/>
  <c r="W264" i="6"/>
  <c r="X264" i="6"/>
  <c r="Y264" i="6"/>
  <c r="Z264" i="6"/>
  <c r="AA264" i="6"/>
  <c r="W5" i="6"/>
  <c r="X5" i="6"/>
  <c r="Y5" i="6"/>
  <c r="Z5" i="6"/>
  <c r="AA5" i="6"/>
  <c r="W15" i="6"/>
  <c r="X15" i="6"/>
  <c r="Y15" i="6"/>
  <c r="Z15" i="6"/>
  <c r="AA15" i="6"/>
  <c r="W140" i="6"/>
  <c r="X140" i="6"/>
  <c r="Y140" i="6"/>
  <c r="Z140" i="6"/>
  <c r="AA140" i="6"/>
  <c r="W265" i="6"/>
  <c r="X265" i="6"/>
  <c r="Y265" i="6"/>
  <c r="Z265" i="6"/>
  <c r="AA265" i="6"/>
  <c r="W495" i="6"/>
  <c r="X495" i="6"/>
  <c r="Y495" i="6"/>
  <c r="Z495" i="6"/>
  <c r="AA495" i="6"/>
  <c r="W407" i="6"/>
  <c r="X407" i="6"/>
  <c r="Y407" i="6"/>
  <c r="Z407" i="6"/>
  <c r="AA407" i="6"/>
  <c r="W479" i="6"/>
  <c r="X479" i="6"/>
  <c r="Y479" i="6"/>
  <c r="Z479" i="6"/>
  <c r="AA479" i="6"/>
  <c r="W72" i="6"/>
  <c r="X72" i="6"/>
  <c r="Y72" i="6"/>
  <c r="Z72" i="6"/>
  <c r="AA72" i="6"/>
  <c r="W519" i="6"/>
  <c r="X519" i="6"/>
  <c r="Y519" i="6"/>
  <c r="Z519" i="6"/>
  <c r="AA519" i="6"/>
  <c r="W520" i="6"/>
  <c r="X520" i="6"/>
  <c r="Y520" i="6"/>
  <c r="Z520" i="6"/>
  <c r="AA520" i="6"/>
  <c r="W521" i="6"/>
  <c r="X521" i="6"/>
  <c r="Y521" i="6"/>
  <c r="Z521" i="6"/>
  <c r="AA521" i="6"/>
  <c r="W141" i="6"/>
  <c r="X141" i="6"/>
  <c r="Y141" i="6"/>
  <c r="Z141" i="6"/>
  <c r="AA141" i="6"/>
  <c r="W408" i="6"/>
  <c r="X408" i="6"/>
  <c r="Y408" i="6"/>
  <c r="Z408" i="6"/>
  <c r="AA408" i="6"/>
  <c r="W142" i="6"/>
  <c r="X142" i="6"/>
  <c r="Y142" i="6"/>
  <c r="Z142" i="6"/>
  <c r="AA142" i="6"/>
  <c r="W143" i="6"/>
  <c r="X143" i="6"/>
  <c r="Y143" i="6"/>
  <c r="Z143" i="6"/>
  <c r="AA143" i="6"/>
  <c r="W144" i="6"/>
  <c r="X144" i="6"/>
  <c r="Y144" i="6"/>
  <c r="Z144" i="6"/>
  <c r="AA144" i="6"/>
  <c r="W266" i="6"/>
  <c r="X266" i="6"/>
  <c r="Y266" i="6"/>
  <c r="Z266" i="6"/>
  <c r="AA266" i="6"/>
  <c r="W16" i="6"/>
  <c r="X16" i="6"/>
  <c r="Y16" i="6"/>
  <c r="Z16" i="6"/>
  <c r="AA16" i="6"/>
  <c r="W492" i="6"/>
  <c r="X492" i="6"/>
  <c r="Y492" i="6"/>
  <c r="Z492" i="6"/>
  <c r="AA492" i="6"/>
  <c r="W145" i="6"/>
  <c r="X145" i="6"/>
  <c r="Y145" i="6"/>
  <c r="Z145" i="6"/>
  <c r="AA145" i="6"/>
  <c r="W35" i="6"/>
  <c r="X35" i="6"/>
  <c r="Y35" i="6"/>
  <c r="Z35" i="6"/>
  <c r="AA35" i="6"/>
  <c r="W36" i="6"/>
  <c r="X36" i="6"/>
  <c r="Y36" i="6"/>
  <c r="Z36" i="6"/>
  <c r="AA36" i="6"/>
  <c r="W146" i="6"/>
  <c r="X146" i="6"/>
  <c r="Y146" i="6"/>
  <c r="Z146" i="6"/>
  <c r="AA146" i="6"/>
  <c r="W25" i="6"/>
  <c r="X25" i="6"/>
  <c r="Y25" i="6"/>
  <c r="Z25" i="6"/>
  <c r="AA25" i="6"/>
  <c r="W339" i="6"/>
  <c r="X339" i="6"/>
  <c r="Y339" i="6"/>
  <c r="Z339" i="6"/>
  <c r="AA339" i="6"/>
  <c r="W147" i="6"/>
  <c r="X147" i="6"/>
  <c r="Y147" i="6"/>
  <c r="Z147" i="6"/>
  <c r="AA147" i="6"/>
  <c r="W148" i="6"/>
  <c r="X148" i="6"/>
  <c r="Y148" i="6"/>
  <c r="Z148" i="6"/>
  <c r="AA148" i="6"/>
  <c r="W256" i="6"/>
  <c r="X256" i="6"/>
  <c r="Y256" i="6"/>
  <c r="Z256" i="6"/>
  <c r="AA256" i="6"/>
  <c r="W149" i="6"/>
  <c r="X149" i="6"/>
  <c r="Y149" i="6"/>
  <c r="Z149" i="6"/>
  <c r="AA149" i="6"/>
  <c r="W267" i="6"/>
  <c r="X267" i="6"/>
  <c r="Y267" i="6"/>
  <c r="Z267" i="6"/>
  <c r="AA267" i="6"/>
  <c r="W150" i="6"/>
  <c r="X150" i="6"/>
  <c r="Y150" i="6"/>
  <c r="Z150" i="6"/>
  <c r="AA150" i="6"/>
  <c r="W268" i="6"/>
  <c r="X268" i="6"/>
  <c r="Y268" i="6"/>
  <c r="Z268" i="6"/>
  <c r="AA268" i="6"/>
  <c r="W269" i="6"/>
  <c r="X269" i="6"/>
  <c r="Y269" i="6"/>
  <c r="Z269" i="6"/>
  <c r="AA269" i="6"/>
  <c r="W151" i="6"/>
  <c r="X151" i="6"/>
  <c r="Y151" i="6"/>
  <c r="Z151" i="6"/>
  <c r="AA151" i="6"/>
  <c r="W37" i="6"/>
  <c r="X37" i="6"/>
  <c r="Y37" i="6"/>
  <c r="Z37" i="6"/>
  <c r="AA37" i="6"/>
  <c r="W416" i="6"/>
  <c r="X416" i="6"/>
  <c r="Y416" i="6"/>
  <c r="Z416" i="6"/>
  <c r="AA416" i="6"/>
  <c r="W417" i="6"/>
  <c r="X417" i="6"/>
  <c r="Y417" i="6"/>
  <c r="Z417" i="6"/>
  <c r="AA417" i="6"/>
  <c r="W152" i="6"/>
  <c r="X152" i="6"/>
  <c r="Y152" i="6"/>
  <c r="Z152" i="6"/>
  <c r="AA152" i="6"/>
  <c r="W153" i="6"/>
  <c r="X153" i="6"/>
  <c r="Y153" i="6"/>
  <c r="Z153" i="6"/>
  <c r="AA153" i="6"/>
  <c r="W270" i="6"/>
  <c r="X270" i="6"/>
  <c r="Y270" i="6"/>
  <c r="Z270" i="6"/>
  <c r="AA270" i="6"/>
  <c r="W271" i="6"/>
  <c r="X271" i="6"/>
  <c r="Y271" i="6"/>
  <c r="Z271" i="6"/>
  <c r="AA271" i="6"/>
  <c r="W38" i="6"/>
  <c r="X38" i="6"/>
  <c r="Y38" i="6"/>
  <c r="Z38" i="6"/>
  <c r="AA38" i="6"/>
  <c r="W257" i="6"/>
  <c r="X257" i="6"/>
  <c r="Y257" i="6"/>
  <c r="Z257" i="6"/>
  <c r="AA257" i="6"/>
  <c r="W272" i="6"/>
  <c r="X272" i="6"/>
  <c r="Y272" i="6"/>
  <c r="Z272" i="6"/>
  <c r="AA272" i="6"/>
  <c r="W273" i="6"/>
  <c r="X273" i="6"/>
  <c r="Y273" i="6"/>
  <c r="Z273" i="6"/>
  <c r="AA273" i="6"/>
  <c r="W39" i="6"/>
  <c r="X39" i="6"/>
  <c r="Y39" i="6"/>
  <c r="Z39" i="6"/>
  <c r="AA39" i="6"/>
  <c r="W274" i="6"/>
  <c r="X274" i="6"/>
  <c r="Y274" i="6"/>
  <c r="Z274" i="6"/>
  <c r="AA274" i="6"/>
  <c r="W275" i="6"/>
  <c r="X275" i="6"/>
  <c r="Y275" i="6"/>
  <c r="Z275" i="6"/>
  <c r="AA275" i="6"/>
  <c r="W351" i="6"/>
  <c r="X351" i="6"/>
  <c r="Y351" i="6"/>
  <c r="Z351" i="6"/>
  <c r="AA351" i="6"/>
  <c r="W496" i="6"/>
  <c r="X496" i="6"/>
  <c r="Y496" i="6"/>
  <c r="Z496" i="6"/>
  <c r="AA496" i="6"/>
  <c r="W497" i="6"/>
  <c r="X497" i="6"/>
  <c r="Y497" i="6"/>
  <c r="Z497" i="6"/>
  <c r="AA497" i="6"/>
  <c r="W55" i="6"/>
  <c r="X55" i="6"/>
  <c r="Y55" i="6"/>
  <c r="Z55" i="6"/>
  <c r="AA55" i="6"/>
  <c r="W498" i="6"/>
  <c r="X498" i="6"/>
  <c r="Y498" i="6"/>
  <c r="Z498" i="6"/>
  <c r="AA498" i="6"/>
  <c r="W276" i="6"/>
  <c r="X276" i="6"/>
  <c r="Y276" i="6"/>
  <c r="Z276" i="6"/>
  <c r="AA276" i="6"/>
  <c r="W277" i="6"/>
  <c r="X277" i="6"/>
  <c r="Y277" i="6"/>
  <c r="Z277" i="6"/>
  <c r="AA277" i="6"/>
  <c r="W278" i="6"/>
  <c r="X278" i="6"/>
  <c r="Y278" i="6"/>
  <c r="Z278" i="6"/>
  <c r="AA278" i="6"/>
  <c r="W279" i="6"/>
  <c r="X279" i="6"/>
  <c r="Y279" i="6"/>
  <c r="Z279" i="6"/>
  <c r="AA279" i="6"/>
  <c r="W280" i="6"/>
  <c r="X280" i="6"/>
  <c r="Y280" i="6"/>
  <c r="Z280" i="6"/>
  <c r="AA280" i="6"/>
  <c r="W281" i="6"/>
  <c r="X281" i="6"/>
  <c r="Y281" i="6"/>
  <c r="Z281" i="6"/>
  <c r="AA281" i="6"/>
  <c r="W219" i="6"/>
  <c r="X219" i="6"/>
  <c r="Y219" i="6"/>
  <c r="Z219" i="6"/>
  <c r="AA219" i="6"/>
  <c r="W197" i="6"/>
  <c r="X197" i="6"/>
  <c r="Y197" i="6"/>
  <c r="Z197" i="6"/>
  <c r="AA197" i="6"/>
  <c r="W300" i="6"/>
  <c r="X300" i="6"/>
  <c r="Y300" i="6"/>
  <c r="Z300" i="6"/>
  <c r="AA300" i="6"/>
  <c r="W253" i="6"/>
  <c r="X253" i="6"/>
  <c r="Y253" i="6"/>
  <c r="Z253" i="6"/>
  <c r="AA253" i="6"/>
  <c r="W409" i="6"/>
  <c r="X409" i="6"/>
  <c r="Y409" i="6"/>
  <c r="Z409" i="6"/>
  <c r="AA409" i="6"/>
  <c r="W54" i="6"/>
  <c r="X54" i="6"/>
  <c r="Y54" i="6"/>
  <c r="Z54" i="6"/>
  <c r="AA54" i="6"/>
  <c r="W88" i="6"/>
  <c r="X88" i="6"/>
  <c r="Y88" i="6"/>
  <c r="Z88" i="6"/>
  <c r="AA88" i="6"/>
  <c r="W58" i="6"/>
  <c r="X58" i="6"/>
  <c r="Y58" i="6"/>
  <c r="Z58" i="6"/>
  <c r="AA58" i="6"/>
  <c r="W301" i="6"/>
  <c r="X301" i="6"/>
  <c r="Y301" i="6"/>
  <c r="Z301" i="6"/>
  <c r="AA301" i="6"/>
  <c r="W302" i="6"/>
  <c r="X302" i="6"/>
  <c r="Y302" i="6"/>
  <c r="Z302" i="6"/>
  <c r="AA302" i="6"/>
  <c r="W303" i="6"/>
  <c r="X303" i="6"/>
  <c r="Y303" i="6"/>
  <c r="Z303" i="6"/>
  <c r="AA303" i="6"/>
  <c r="W490" i="6"/>
  <c r="X490" i="6"/>
  <c r="Y490" i="6"/>
  <c r="Z490" i="6"/>
  <c r="AA490" i="6"/>
  <c r="W304" i="6"/>
  <c r="X304" i="6"/>
  <c r="Y304" i="6"/>
  <c r="Z304" i="6"/>
  <c r="AA304" i="6"/>
  <c r="W9" i="6"/>
  <c r="X9" i="6"/>
  <c r="Y9" i="6"/>
  <c r="Z9" i="6"/>
  <c r="AA9" i="6"/>
  <c r="W420" i="6"/>
  <c r="X420" i="6"/>
  <c r="Y420" i="6"/>
  <c r="Z420" i="6"/>
  <c r="AA420" i="6"/>
  <c r="W59" i="6"/>
  <c r="X59" i="6"/>
  <c r="Y59" i="6"/>
  <c r="Z59" i="6"/>
  <c r="AA59" i="6"/>
  <c r="W305" i="6"/>
  <c r="X305" i="6"/>
  <c r="Y305" i="6"/>
  <c r="Z305" i="6"/>
  <c r="AA305" i="6"/>
  <c r="W421" i="6"/>
  <c r="X421" i="6"/>
  <c r="Y421" i="6"/>
  <c r="Z421" i="6"/>
  <c r="AA421" i="6"/>
  <c r="W306" i="6"/>
  <c r="X306" i="6"/>
  <c r="Y306" i="6"/>
  <c r="Z306" i="6"/>
  <c r="AA306" i="6"/>
  <c r="W422" i="6"/>
  <c r="X422" i="6"/>
  <c r="Y422" i="6"/>
  <c r="Z422" i="6"/>
  <c r="AA422" i="6"/>
  <c r="W307" i="6"/>
  <c r="X307" i="6"/>
  <c r="Y307" i="6"/>
  <c r="Z307" i="6"/>
  <c r="AA307" i="6"/>
  <c r="W308" i="6"/>
  <c r="X308" i="6"/>
  <c r="Y308" i="6"/>
  <c r="Z308" i="6"/>
  <c r="AA308" i="6"/>
  <c r="W309" i="6"/>
  <c r="X309" i="6"/>
  <c r="Y309" i="6"/>
  <c r="Z309" i="6"/>
  <c r="AA309" i="6"/>
  <c r="W60" i="6"/>
  <c r="X60" i="6"/>
  <c r="Y60" i="6"/>
  <c r="Z60" i="6"/>
  <c r="AA60" i="6"/>
  <c r="W310" i="6"/>
  <c r="X310" i="6"/>
  <c r="Y310" i="6"/>
  <c r="Z310" i="6"/>
  <c r="AA310" i="6"/>
  <c r="W311" i="6"/>
  <c r="X311" i="6"/>
  <c r="Y311" i="6"/>
  <c r="Z311" i="6"/>
  <c r="AA311" i="6"/>
  <c r="W512" i="6"/>
  <c r="X512" i="6"/>
  <c r="Y512" i="6"/>
  <c r="Z512" i="6"/>
  <c r="AA512" i="6"/>
  <c r="W312" i="6"/>
  <c r="X312" i="6"/>
  <c r="Y312" i="6"/>
  <c r="Z312" i="6"/>
  <c r="AA312" i="6"/>
  <c r="W313" i="6"/>
  <c r="X313" i="6"/>
  <c r="Y313" i="6"/>
  <c r="Z313" i="6"/>
  <c r="AA313" i="6"/>
  <c r="W61" i="6"/>
  <c r="X61" i="6"/>
  <c r="Y61" i="6"/>
  <c r="Z61" i="6"/>
  <c r="AA61" i="6"/>
  <c r="W62" i="6"/>
  <c r="X62" i="6"/>
  <c r="Y62" i="6"/>
  <c r="Z62" i="6"/>
  <c r="AA62" i="6"/>
  <c r="W223" i="6"/>
  <c r="X223" i="6"/>
  <c r="Y223" i="6"/>
  <c r="Z223" i="6"/>
  <c r="AA223" i="6"/>
  <c r="W314" i="6"/>
  <c r="X314" i="6"/>
  <c r="Y314" i="6"/>
  <c r="Z314" i="6"/>
  <c r="AA314" i="6"/>
  <c r="W423" i="6"/>
  <c r="X423" i="6"/>
  <c r="Y423" i="6"/>
  <c r="Z423" i="6"/>
  <c r="AA423" i="6"/>
  <c r="W315" i="6"/>
  <c r="X315" i="6"/>
  <c r="Y315" i="6"/>
  <c r="Z315" i="6"/>
  <c r="AA315" i="6"/>
  <c r="W63" i="6"/>
  <c r="X63" i="6"/>
  <c r="Y63" i="6"/>
  <c r="Z63" i="6"/>
  <c r="AA63" i="6"/>
  <c r="W64" i="6"/>
  <c r="X64" i="6"/>
  <c r="Y64" i="6"/>
  <c r="Z64" i="6"/>
  <c r="AA64" i="6"/>
  <c r="W3" i="6"/>
  <c r="X3" i="6"/>
  <c r="Y3" i="6"/>
  <c r="Z3" i="6"/>
  <c r="AA3" i="6"/>
  <c r="W65" i="6"/>
  <c r="X65" i="6"/>
  <c r="Y65" i="6"/>
  <c r="Z65" i="6"/>
  <c r="AA65" i="6"/>
  <c r="W316" i="6"/>
  <c r="X316" i="6"/>
  <c r="Y316" i="6"/>
  <c r="Z316" i="6"/>
  <c r="AA316" i="6"/>
  <c r="W66" i="6"/>
  <c r="X66" i="6"/>
  <c r="Y66" i="6"/>
  <c r="Z66" i="6"/>
  <c r="AA66" i="6"/>
  <c r="W67" i="6"/>
  <c r="X67" i="6"/>
  <c r="Y67" i="6"/>
  <c r="Z67" i="6"/>
  <c r="AA67" i="6"/>
  <c r="W68" i="6"/>
  <c r="X68" i="6"/>
  <c r="Y68" i="6"/>
  <c r="Z68" i="6"/>
  <c r="AA68" i="6"/>
  <c r="W69" i="6"/>
  <c r="X69" i="6"/>
  <c r="Y69" i="6"/>
  <c r="Z69" i="6"/>
  <c r="AA69" i="6"/>
  <c r="W70" i="6"/>
  <c r="X70" i="6"/>
  <c r="Y70" i="6"/>
  <c r="Z70" i="6"/>
  <c r="AA70" i="6"/>
  <c r="W12" i="6"/>
  <c r="X12" i="6"/>
  <c r="Y12" i="6"/>
  <c r="Z12" i="6"/>
  <c r="AA12" i="6"/>
  <c r="W224" i="6"/>
  <c r="X224" i="6"/>
  <c r="Y224" i="6"/>
  <c r="Z224" i="6"/>
  <c r="AA224" i="6"/>
  <c r="W317" i="6"/>
  <c r="X317" i="6"/>
  <c r="Y317" i="6"/>
  <c r="Z317" i="6"/>
  <c r="AA317" i="6"/>
  <c r="W318" i="6"/>
  <c r="X318" i="6"/>
  <c r="Y318" i="6"/>
  <c r="Z318" i="6"/>
  <c r="AA318" i="6"/>
  <c r="W506" i="6"/>
  <c r="X506" i="6"/>
  <c r="Y506" i="6"/>
  <c r="Z506" i="6"/>
  <c r="AA506" i="6"/>
  <c r="W40" i="6"/>
  <c r="X40" i="6"/>
  <c r="Y40" i="6"/>
  <c r="Z40" i="6"/>
  <c r="AA40" i="6"/>
  <c r="W282" i="6"/>
  <c r="X282" i="6"/>
  <c r="Y282" i="6"/>
  <c r="Z282" i="6"/>
  <c r="AA282" i="6"/>
  <c r="W499" i="6"/>
  <c r="X499" i="6"/>
  <c r="Y499" i="6"/>
  <c r="Z499" i="6"/>
  <c r="AA499" i="6"/>
  <c r="W10" i="6"/>
  <c r="X10" i="6"/>
  <c r="Y10" i="6"/>
  <c r="Z10" i="6"/>
  <c r="AA10" i="6"/>
  <c r="W486" i="6"/>
  <c r="X486" i="6"/>
  <c r="Y486" i="6"/>
  <c r="Z486" i="6"/>
  <c r="AA486" i="6"/>
  <c r="W41" i="6"/>
  <c r="X41" i="6"/>
  <c r="Y41" i="6"/>
  <c r="Z41" i="6"/>
  <c r="AA41" i="6"/>
  <c r="W283" i="6"/>
  <c r="X283" i="6"/>
  <c r="Y283" i="6"/>
  <c r="Z283" i="6"/>
  <c r="AA283" i="6"/>
  <c r="W284" i="6"/>
  <c r="X284" i="6"/>
  <c r="Y284" i="6"/>
  <c r="Z284" i="6"/>
  <c r="AA284" i="6"/>
  <c r="W42" i="6"/>
  <c r="X42" i="6"/>
  <c r="Y42" i="6"/>
  <c r="Z42" i="6"/>
  <c r="AA42" i="6"/>
  <c r="W285" i="6"/>
  <c r="X285" i="6"/>
  <c r="Y285" i="6"/>
  <c r="Z285" i="6"/>
  <c r="AA285" i="6"/>
  <c r="W71" i="6"/>
  <c r="X71" i="6"/>
  <c r="Y71" i="6"/>
  <c r="Z71" i="6"/>
  <c r="AA71" i="6"/>
  <c r="W343" i="5"/>
  <c r="X343" i="5"/>
  <c r="Y343" i="5"/>
  <c r="Z343" i="5"/>
  <c r="AA343" i="5"/>
  <c r="W231" i="5"/>
  <c r="X231" i="5"/>
  <c r="Y231" i="5"/>
  <c r="Z231" i="5"/>
  <c r="AA231" i="5"/>
  <c r="W122" i="5"/>
  <c r="X122" i="5"/>
  <c r="Y122" i="5"/>
  <c r="Z122" i="5"/>
  <c r="AA122" i="5"/>
  <c r="W123" i="5"/>
  <c r="X123" i="5"/>
  <c r="Y123" i="5"/>
  <c r="Z123" i="5"/>
  <c r="AA123" i="5"/>
  <c r="W344" i="5"/>
  <c r="X344" i="5"/>
  <c r="Y344" i="5"/>
  <c r="Z344" i="5"/>
  <c r="AA344" i="5"/>
  <c r="W484" i="5"/>
  <c r="X484" i="5"/>
  <c r="Y484" i="5"/>
  <c r="Z484" i="5"/>
  <c r="AA484" i="5"/>
  <c r="W345" i="5"/>
  <c r="X345" i="5"/>
  <c r="Y345" i="5"/>
  <c r="Z345" i="5"/>
  <c r="AA345" i="5"/>
  <c r="W346" i="5"/>
  <c r="X346" i="5"/>
  <c r="Y346" i="5"/>
  <c r="Z346" i="5"/>
  <c r="AA346" i="5"/>
  <c r="W262" i="5"/>
  <c r="X262" i="5"/>
  <c r="Y262" i="5"/>
  <c r="Z262" i="5"/>
  <c r="AA262" i="5"/>
  <c r="W124" i="5"/>
  <c r="X124" i="5"/>
  <c r="Y124" i="5"/>
  <c r="Z124" i="5"/>
  <c r="AA124" i="5"/>
  <c r="W125" i="5"/>
  <c r="X125" i="5"/>
  <c r="Y125" i="5"/>
  <c r="Z125" i="5"/>
  <c r="AA125" i="5"/>
  <c r="W347" i="5"/>
  <c r="X347" i="5"/>
  <c r="Y347" i="5"/>
  <c r="Z347" i="5"/>
  <c r="AA347" i="5"/>
  <c r="W126" i="5"/>
  <c r="X126" i="5"/>
  <c r="Y126" i="5"/>
  <c r="Z126" i="5"/>
  <c r="AA126" i="5"/>
  <c r="W489" i="5"/>
  <c r="X489" i="5"/>
  <c r="Y489" i="5"/>
  <c r="Z489" i="5"/>
  <c r="AA489" i="5"/>
  <c r="W127" i="5"/>
  <c r="X127" i="5"/>
  <c r="Y127" i="5"/>
  <c r="Z127" i="5"/>
  <c r="AA127" i="5"/>
  <c r="W128" i="5"/>
  <c r="X128" i="5"/>
  <c r="Y128" i="5"/>
  <c r="Z128" i="5"/>
  <c r="AA128" i="5"/>
  <c r="W129" i="5"/>
  <c r="X129" i="5"/>
  <c r="Y129" i="5"/>
  <c r="Z129" i="5"/>
  <c r="AA129" i="5"/>
  <c r="W130" i="5"/>
  <c r="X130" i="5"/>
  <c r="Y130" i="5"/>
  <c r="Z130" i="5"/>
  <c r="AA130" i="5"/>
  <c r="W480" i="5"/>
  <c r="X480" i="5"/>
  <c r="Y480" i="5"/>
  <c r="Z480" i="5"/>
  <c r="AA480" i="5"/>
  <c r="W131" i="5"/>
  <c r="X131" i="5"/>
  <c r="Y131" i="5"/>
  <c r="Z131" i="5"/>
  <c r="AA131" i="5"/>
  <c r="W132" i="5"/>
  <c r="X132" i="5"/>
  <c r="Y132" i="5"/>
  <c r="Z132" i="5"/>
  <c r="AA132" i="5"/>
  <c r="W133" i="5"/>
  <c r="X133" i="5"/>
  <c r="Y133" i="5"/>
  <c r="Z133" i="5"/>
  <c r="AA133" i="5"/>
  <c r="W134" i="5"/>
  <c r="X134" i="5"/>
  <c r="Y134" i="5"/>
  <c r="Z134" i="5"/>
  <c r="AA134" i="5"/>
  <c r="W483" i="5"/>
  <c r="X483" i="5"/>
  <c r="Y483" i="5"/>
  <c r="Z483" i="5"/>
  <c r="AA483" i="5"/>
  <c r="W135" i="5"/>
  <c r="X135" i="5"/>
  <c r="Y135" i="5"/>
  <c r="Z135" i="5"/>
  <c r="AA135" i="5"/>
  <c r="W34" i="5"/>
  <c r="X34" i="5"/>
  <c r="Y34" i="5"/>
  <c r="Z34" i="5"/>
  <c r="AA34" i="5"/>
  <c r="W485" i="5"/>
  <c r="X485" i="5"/>
  <c r="Y485" i="5"/>
  <c r="Z485" i="5"/>
  <c r="AA485" i="5"/>
  <c r="W263" i="5"/>
  <c r="X263" i="5"/>
  <c r="Y263" i="5"/>
  <c r="Z263" i="5"/>
  <c r="AA263" i="5"/>
  <c r="W136" i="5"/>
  <c r="X136" i="5"/>
  <c r="Y136" i="5"/>
  <c r="Z136" i="5"/>
  <c r="AA136" i="5"/>
  <c r="W137" i="5"/>
  <c r="X137" i="5"/>
  <c r="Y137" i="5"/>
  <c r="Z137" i="5"/>
  <c r="AA137" i="5"/>
  <c r="W138" i="5"/>
  <c r="X138" i="5"/>
  <c r="Y138" i="5"/>
  <c r="Z138" i="5"/>
  <c r="AA138" i="5"/>
  <c r="W139" i="5"/>
  <c r="X139" i="5"/>
  <c r="Y139" i="5"/>
  <c r="Z139" i="5"/>
  <c r="AA139" i="5"/>
  <c r="W348" i="5"/>
  <c r="X348" i="5"/>
  <c r="Y348" i="5"/>
  <c r="Z348" i="5"/>
  <c r="AA348" i="5"/>
  <c r="W513" i="5"/>
  <c r="X513" i="5"/>
  <c r="Y513" i="5"/>
  <c r="Z513" i="5"/>
  <c r="AA513" i="5"/>
  <c r="W232" i="5"/>
  <c r="X232" i="5"/>
  <c r="Y232" i="5"/>
  <c r="Z232" i="5"/>
  <c r="AA232" i="5"/>
  <c r="W349" i="5"/>
  <c r="X349" i="5"/>
  <c r="Y349" i="5"/>
  <c r="Z349" i="5"/>
  <c r="AA349" i="5"/>
  <c r="W350" i="5"/>
  <c r="X350" i="5"/>
  <c r="Y350" i="5"/>
  <c r="Z350" i="5"/>
  <c r="AA350" i="5"/>
  <c r="W198" i="5"/>
  <c r="X198" i="5"/>
  <c r="Y198" i="5"/>
  <c r="Z198" i="5"/>
  <c r="AA198" i="5"/>
  <c r="W28" i="5"/>
  <c r="X28" i="5"/>
  <c r="Y28" i="5"/>
  <c r="Z28" i="5"/>
  <c r="AA28" i="5"/>
  <c r="W264" i="5"/>
  <c r="X264" i="5"/>
  <c r="Y264" i="5"/>
  <c r="Z264" i="5"/>
  <c r="AA264" i="5"/>
  <c r="W5" i="5"/>
  <c r="X5" i="5"/>
  <c r="Y5" i="5"/>
  <c r="Z5" i="5"/>
  <c r="AA5" i="5"/>
  <c r="W15" i="5"/>
  <c r="X15" i="5"/>
  <c r="Y15" i="5"/>
  <c r="Z15" i="5"/>
  <c r="AA15" i="5"/>
  <c r="W140" i="5"/>
  <c r="X140" i="5"/>
  <c r="Y140" i="5"/>
  <c r="Z140" i="5"/>
  <c r="AA140" i="5"/>
  <c r="W265" i="5"/>
  <c r="X265" i="5"/>
  <c r="Y265" i="5"/>
  <c r="Z265" i="5"/>
  <c r="AA265" i="5"/>
  <c r="W495" i="5"/>
  <c r="X495" i="5"/>
  <c r="Y495" i="5"/>
  <c r="Z495" i="5"/>
  <c r="AA495" i="5"/>
  <c r="W407" i="5"/>
  <c r="X407" i="5"/>
  <c r="Y407" i="5"/>
  <c r="Z407" i="5"/>
  <c r="AA407" i="5"/>
  <c r="W479" i="5"/>
  <c r="X479" i="5"/>
  <c r="Y479" i="5"/>
  <c r="Z479" i="5"/>
  <c r="AA479" i="5"/>
  <c r="W72" i="5"/>
  <c r="X72" i="5"/>
  <c r="Y72" i="5"/>
  <c r="Z72" i="5"/>
  <c r="AA72" i="5"/>
  <c r="W519" i="5"/>
  <c r="X519" i="5"/>
  <c r="Y519" i="5"/>
  <c r="Z519" i="5"/>
  <c r="AA519" i="5"/>
  <c r="W520" i="5"/>
  <c r="X520" i="5"/>
  <c r="Y520" i="5"/>
  <c r="Z520" i="5"/>
  <c r="AA520" i="5"/>
  <c r="W521" i="5"/>
  <c r="X521" i="5"/>
  <c r="Y521" i="5"/>
  <c r="Z521" i="5"/>
  <c r="AA521" i="5"/>
  <c r="W141" i="5"/>
  <c r="X141" i="5"/>
  <c r="Y141" i="5"/>
  <c r="Z141" i="5"/>
  <c r="AA141" i="5"/>
  <c r="W408" i="5"/>
  <c r="X408" i="5"/>
  <c r="Y408" i="5"/>
  <c r="Z408" i="5"/>
  <c r="AA408" i="5"/>
  <c r="W142" i="5"/>
  <c r="X142" i="5"/>
  <c r="Y142" i="5"/>
  <c r="Z142" i="5"/>
  <c r="AA142" i="5"/>
  <c r="W143" i="5"/>
  <c r="X143" i="5"/>
  <c r="Y143" i="5"/>
  <c r="Z143" i="5"/>
  <c r="AA143" i="5"/>
  <c r="W144" i="5"/>
  <c r="X144" i="5"/>
  <c r="Y144" i="5"/>
  <c r="Z144" i="5"/>
  <c r="AA144" i="5"/>
  <c r="W266" i="5"/>
  <c r="X266" i="5"/>
  <c r="Y266" i="5"/>
  <c r="Z266" i="5"/>
  <c r="AA266" i="5"/>
  <c r="W16" i="5"/>
  <c r="X16" i="5"/>
  <c r="Y16" i="5"/>
  <c r="Z16" i="5"/>
  <c r="AA16" i="5"/>
  <c r="W492" i="5"/>
  <c r="X492" i="5"/>
  <c r="Y492" i="5"/>
  <c r="Z492" i="5"/>
  <c r="AA492" i="5"/>
  <c r="W145" i="5"/>
  <c r="X145" i="5"/>
  <c r="Y145" i="5"/>
  <c r="Z145" i="5"/>
  <c r="AA145" i="5"/>
  <c r="W35" i="5"/>
  <c r="X35" i="5"/>
  <c r="Y35" i="5"/>
  <c r="Z35" i="5"/>
  <c r="AA35" i="5"/>
  <c r="W36" i="5"/>
  <c r="X36" i="5"/>
  <c r="Y36" i="5"/>
  <c r="Z36" i="5"/>
  <c r="AA36" i="5"/>
  <c r="W146" i="5"/>
  <c r="X146" i="5"/>
  <c r="Y146" i="5"/>
  <c r="Z146" i="5"/>
  <c r="AA146" i="5"/>
  <c r="W25" i="5"/>
  <c r="X25" i="5"/>
  <c r="Y25" i="5"/>
  <c r="Z25" i="5"/>
  <c r="AA25" i="5"/>
  <c r="W339" i="5"/>
  <c r="X339" i="5"/>
  <c r="Y339" i="5"/>
  <c r="Z339" i="5"/>
  <c r="AA339" i="5"/>
  <c r="W147" i="5"/>
  <c r="X147" i="5"/>
  <c r="Y147" i="5"/>
  <c r="Z147" i="5"/>
  <c r="AA147" i="5"/>
  <c r="W148" i="5"/>
  <c r="X148" i="5"/>
  <c r="Y148" i="5"/>
  <c r="Z148" i="5"/>
  <c r="AA148" i="5"/>
  <c r="W256" i="5"/>
  <c r="X256" i="5"/>
  <c r="Y256" i="5"/>
  <c r="Z256" i="5"/>
  <c r="AA256" i="5"/>
  <c r="W149" i="5"/>
  <c r="X149" i="5"/>
  <c r="Y149" i="5"/>
  <c r="Z149" i="5"/>
  <c r="AA149" i="5"/>
  <c r="W267" i="5"/>
  <c r="X267" i="5"/>
  <c r="Y267" i="5"/>
  <c r="Z267" i="5"/>
  <c r="AA267" i="5"/>
  <c r="W150" i="5"/>
  <c r="X150" i="5"/>
  <c r="Y150" i="5"/>
  <c r="Z150" i="5"/>
  <c r="AA150" i="5"/>
  <c r="W268" i="5"/>
  <c r="X268" i="5"/>
  <c r="Y268" i="5"/>
  <c r="Z268" i="5"/>
  <c r="AA268" i="5"/>
  <c r="W269" i="5"/>
  <c r="X269" i="5"/>
  <c r="Y269" i="5"/>
  <c r="Z269" i="5"/>
  <c r="AA269" i="5"/>
  <c r="W151" i="5"/>
  <c r="X151" i="5"/>
  <c r="Y151" i="5"/>
  <c r="Z151" i="5"/>
  <c r="AA151" i="5"/>
  <c r="W37" i="5"/>
  <c r="X37" i="5"/>
  <c r="Y37" i="5"/>
  <c r="Z37" i="5"/>
  <c r="AA37" i="5"/>
  <c r="W416" i="5"/>
  <c r="X416" i="5"/>
  <c r="Y416" i="5"/>
  <c r="Z416" i="5"/>
  <c r="AA416" i="5"/>
  <c r="W417" i="5"/>
  <c r="X417" i="5"/>
  <c r="Y417" i="5"/>
  <c r="Z417" i="5"/>
  <c r="AA417" i="5"/>
  <c r="W152" i="5"/>
  <c r="X152" i="5"/>
  <c r="Y152" i="5"/>
  <c r="Z152" i="5"/>
  <c r="AA152" i="5"/>
  <c r="W153" i="5"/>
  <c r="X153" i="5"/>
  <c r="Y153" i="5"/>
  <c r="Z153" i="5"/>
  <c r="AA153" i="5"/>
  <c r="W270" i="5"/>
  <c r="X270" i="5"/>
  <c r="Y270" i="5"/>
  <c r="Z270" i="5"/>
  <c r="AA270" i="5"/>
  <c r="W271" i="5"/>
  <c r="X271" i="5"/>
  <c r="Y271" i="5"/>
  <c r="Z271" i="5"/>
  <c r="AA271" i="5"/>
  <c r="W38" i="5"/>
  <c r="X38" i="5"/>
  <c r="Y38" i="5"/>
  <c r="Z38" i="5"/>
  <c r="AA38" i="5"/>
  <c r="W257" i="5"/>
  <c r="X257" i="5"/>
  <c r="Y257" i="5"/>
  <c r="Z257" i="5"/>
  <c r="AA257" i="5"/>
  <c r="W272" i="5"/>
  <c r="X272" i="5"/>
  <c r="Y272" i="5"/>
  <c r="Z272" i="5"/>
  <c r="AA272" i="5"/>
  <c r="W273" i="5"/>
  <c r="X273" i="5"/>
  <c r="Y273" i="5"/>
  <c r="Z273" i="5"/>
  <c r="AA273" i="5"/>
  <c r="W39" i="5"/>
  <c r="X39" i="5"/>
  <c r="Y39" i="5"/>
  <c r="Z39" i="5"/>
  <c r="AA39" i="5"/>
  <c r="W274" i="5"/>
  <c r="X274" i="5"/>
  <c r="Y274" i="5"/>
  <c r="Z274" i="5"/>
  <c r="AA274" i="5"/>
  <c r="W275" i="5"/>
  <c r="X275" i="5"/>
  <c r="Y275" i="5"/>
  <c r="Z275" i="5"/>
  <c r="AA275" i="5"/>
  <c r="W351" i="5"/>
  <c r="X351" i="5"/>
  <c r="Y351" i="5"/>
  <c r="Z351" i="5"/>
  <c r="AA351" i="5"/>
  <c r="W496" i="5"/>
  <c r="X496" i="5"/>
  <c r="Y496" i="5"/>
  <c r="Z496" i="5"/>
  <c r="AA496" i="5"/>
  <c r="W497" i="5"/>
  <c r="X497" i="5"/>
  <c r="Y497" i="5"/>
  <c r="Z497" i="5"/>
  <c r="AA497" i="5"/>
  <c r="W55" i="5"/>
  <c r="X55" i="5"/>
  <c r="Y55" i="5"/>
  <c r="Z55" i="5"/>
  <c r="AA55" i="5"/>
  <c r="W498" i="5"/>
  <c r="X498" i="5"/>
  <c r="Y498" i="5"/>
  <c r="Z498" i="5"/>
  <c r="AA498" i="5"/>
  <c r="W276" i="5"/>
  <c r="X276" i="5"/>
  <c r="Y276" i="5"/>
  <c r="Z276" i="5"/>
  <c r="AA276" i="5"/>
  <c r="W277" i="5"/>
  <c r="X277" i="5"/>
  <c r="Y277" i="5"/>
  <c r="Z277" i="5"/>
  <c r="AA277" i="5"/>
  <c r="W278" i="5"/>
  <c r="X278" i="5"/>
  <c r="Y278" i="5"/>
  <c r="Z278" i="5"/>
  <c r="AA278" i="5"/>
  <c r="W279" i="5"/>
  <c r="X279" i="5"/>
  <c r="Y279" i="5"/>
  <c r="Z279" i="5"/>
  <c r="AA279" i="5"/>
  <c r="W280" i="5"/>
  <c r="X280" i="5"/>
  <c r="Y280" i="5"/>
  <c r="Z280" i="5"/>
  <c r="AA280" i="5"/>
  <c r="W281" i="5"/>
  <c r="X281" i="5"/>
  <c r="Y281" i="5"/>
  <c r="Z281" i="5"/>
  <c r="AA281" i="5"/>
  <c r="W219" i="5"/>
  <c r="X219" i="5"/>
  <c r="Y219" i="5"/>
  <c r="Z219" i="5"/>
  <c r="AA219" i="5"/>
  <c r="W197" i="5"/>
  <c r="X197" i="5"/>
  <c r="Y197" i="5"/>
  <c r="Z197" i="5"/>
  <c r="AA197" i="5"/>
  <c r="W300" i="5"/>
  <c r="X300" i="5"/>
  <c r="Y300" i="5"/>
  <c r="Z300" i="5"/>
  <c r="AA300" i="5"/>
  <c r="W253" i="5"/>
  <c r="X253" i="5"/>
  <c r="Y253" i="5"/>
  <c r="Z253" i="5"/>
  <c r="AA253" i="5"/>
  <c r="W409" i="5"/>
  <c r="X409" i="5"/>
  <c r="Y409" i="5"/>
  <c r="Z409" i="5"/>
  <c r="AA409" i="5"/>
  <c r="W54" i="5"/>
  <c r="X54" i="5"/>
  <c r="Y54" i="5"/>
  <c r="Z54" i="5"/>
  <c r="AA54" i="5"/>
  <c r="W88" i="5"/>
  <c r="X88" i="5"/>
  <c r="Y88" i="5"/>
  <c r="Z88" i="5"/>
  <c r="AA88" i="5"/>
  <c r="W58" i="5"/>
  <c r="X58" i="5"/>
  <c r="Y58" i="5"/>
  <c r="Z58" i="5"/>
  <c r="AA58" i="5"/>
  <c r="W301" i="5"/>
  <c r="X301" i="5"/>
  <c r="Y301" i="5"/>
  <c r="Z301" i="5"/>
  <c r="AA301" i="5"/>
  <c r="W302" i="5"/>
  <c r="X302" i="5"/>
  <c r="Y302" i="5"/>
  <c r="Z302" i="5"/>
  <c r="AA302" i="5"/>
  <c r="W303" i="5"/>
  <c r="X303" i="5"/>
  <c r="Y303" i="5"/>
  <c r="Z303" i="5"/>
  <c r="AA303" i="5"/>
  <c r="W490" i="5"/>
  <c r="X490" i="5"/>
  <c r="Y490" i="5"/>
  <c r="Z490" i="5"/>
  <c r="AA490" i="5"/>
  <c r="W304" i="5"/>
  <c r="X304" i="5"/>
  <c r="Y304" i="5"/>
  <c r="Z304" i="5"/>
  <c r="AA304" i="5"/>
  <c r="W9" i="5"/>
  <c r="X9" i="5"/>
  <c r="Y9" i="5"/>
  <c r="Z9" i="5"/>
  <c r="AA9" i="5"/>
  <c r="W420" i="5"/>
  <c r="X420" i="5"/>
  <c r="Y420" i="5"/>
  <c r="Z420" i="5"/>
  <c r="AA420" i="5"/>
  <c r="W59" i="5"/>
  <c r="X59" i="5"/>
  <c r="Y59" i="5"/>
  <c r="Z59" i="5"/>
  <c r="AA59" i="5"/>
  <c r="W305" i="5"/>
  <c r="X305" i="5"/>
  <c r="Y305" i="5"/>
  <c r="Z305" i="5"/>
  <c r="AA305" i="5"/>
  <c r="W421" i="5"/>
  <c r="X421" i="5"/>
  <c r="Y421" i="5"/>
  <c r="Z421" i="5"/>
  <c r="AA421" i="5"/>
  <c r="W306" i="5"/>
  <c r="X306" i="5"/>
  <c r="Y306" i="5"/>
  <c r="Z306" i="5"/>
  <c r="AA306" i="5"/>
  <c r="W422" i="5"/>
  <c r="X422" i="5"/>
  <c r="Y422" i="5"/>
  <c r="Z422" i="5"/>
  <c r="AA422" i="5"/>
  <c r="W307" i="5"/>
  <c r="X307" i="5"/>
  <c r="Y307" i="5"/>
  <c r="Z307" i="5"/>
  <c r="AA307" i="5"/>
  <c r="W308" i="5"/>
  <c r="X308" i="5"/>
  <c r="Y308" i="5"/>
  <c r="Z308" i="5"/>
  <c r="AA308" i="5"/>
  <c r="W309" i="5"/>
  <c r="X309" i="5"/>
  <c r="Y309" i="5"/>
  <c r="Z309" i="5"/>
  <c r="AA309" i="5"/>
  <c r="W60" i="5"/>
  <c r="X60" i="5"/>
  <c r="Y60" i="5"/>
  <c r="Z60" i="5"/>
  <c r="AA60" i="5"/>
  <c r="W310" i="5"/>
  <c r="X310" i="5"/>
  <c r="Y310" i="5"/>
  <c r="Z310" i="5"/>
  <c r="AA310" i="5"/>
  <c r="W311" i="5"/>
  <c r="X311" i="5"/>
  <c r="Y311" i="5"/>
  <c r="Z311" i="5"/>
  <c r="AA311" i="5"/>
  <c r="W512" i="5"/>
  <c r="X512" i="5"/>
  <c r="Y512" i="5"/>
  <c r="Z512" i="5"/>
  <c r="AA512" i="5"/>
  <c r="W312" i="5"/>
  <c r="X312" i="5"/>
  <c r="Y312" i="5"/>
  <c r="Z312" i="5"/>
  <c r="AA312" i="5"/>
  <c r="W313" i="5"/>
  <c r="X313" i="5"/>
  <c r="Y313" i="5"/>
  <c r="Z313" i="5"/>
  <c r="AA313" i="5"/>
  <c r="W61" i="5"/>
  <c r="X61" i="5"/>
  <c r="Y61" i="5"/>
  <c r="Z61" i="5"/>
  <c r="AA61" i="5"/>
  <c r="W62" i="5"/>
  <c r="X62" i="5"/>
  <c r="Y62" i="5"/>
  <c r="Z62" i="5"/>
  <c r="AA62" i="5"/>
  <c r="W223" i="5"/>
  <c r="X223" i="5"/>
  <c r="Y223" i="5"/>
  <c r="Z223" i="5"/>
  <c r="AA223" i="5"/>
  <c r="W314" i="5"/>
  <c r="X314" i="5"/>
  <c r="Y314" i="5"/>
  <c r="Z314" i="5"/>
  <c r="AA314" i="5"/>
  <c r="W423" i="5"/>
  <c r="X423" i="5"/>
  <c r="Y423" i="5"/>
  <c r="Z423" i="5"/>
  <c r="AA423" i="5"/>
  <c r="W315" i="5"/>
  <c r="X315" i="5"/>
  <c r="Y315" i="5"/>
  <c r="Z315" i="5"/>
  <c r="AA315" i="5"/>
  <c r="W63" i="5"/>
  <c r="X63" i="5"/>
  <c r="Y63" i="5"/>
  <c r="Z63" i="5"/>
  <c r="AA63" i="5"/>
  <c r="W64" i="5"/>
  <c r="X64" i="5"/>
  <c r="Y64" i="5"/>
  <c r="Z64" i="5"/>
  <c r="AA64" i="5"/>
  <c r="W3" i="5"/>
  <c r="X3" i="5"/>
  <c r="Y3" i="5"/>
  <c r="Z3" i="5"/>
  <c r="AA3" i="5"/>
  <c r="W65" i="5"/>
  <c r="X65" i="5"/>
  <c r="Y65" i="5"/>
  <c r="Z65" i="5"/>
  <c r="AA65" i="5"/>
  <c r="W316" i="5"/>
  <c r="X316" i="5"/>
  <c r="Y316" i="5"/>
  <c r="Z316" i="5"/>
  <c r="AA316" i="5"/>
  <c r="W66" i="5"/>
  <c r="X66" i="5"/>
  <c r="Y66" i="5"/>
  <c r="Z66" i="5"/>
  <c r="AA66" i="5"/>
  <c r="W67" i="5"/>
  <c r="X67" i="5"/>
  <c r="Y67" i="5"/>
  <c r="Z67" i="5"/>
  <c r="AA67" i="5"/>
  <c r="W68" i="5"/>
  <c r="X68" i="5"/>
  <c r="Y68" i="5"/>
  <c r="Z68" i="5"/>
  <c r="AA68" i="5"/>
  <c r="W69" i="5"/>
  <c r="X69" i="5"/>
  <c r="Y69" i="5"/>
  <c r="Z69" i="5"/>
  <c r="AA69" i="5"/>
  <c r="W70" i="5"/>
  <c r="X70" i="5"/>
  <c r="Y70" i="5"/>
  <c r="Z70" i="5"/>
  <c r="AA70" i="5"/>
  <c r="W12" i="5"/>
  <c r="X12" i="5"/>
  <c r="Y12" i="5"/>
  <c r="Z12" i="5"/>
  <c r="AA12" i="5"/>
  <c r="W224" i="5"/>
  <c r="X224" i="5"/>
  <c r="Y224" i="5"/>
  <c r="Z224" i="5"/>
  <c r="AA224" i="5"/>
  <c r="W317" i="5"/>
  <c r="X317" i="5"/>
  <c r="Y317" i="5"/>
  <c r="Z317" i="5"/>
  <c r="AA317" i="5"/>
  <c r="W318" i="5"/>
  <c r="X318" i="5"/>
  <c r="Y318" i="5"/>
  <c r="Z318" i="5"/>
  <c r="AA318" i="5"/>
  <c r="W506" i="5"/>
  <c r="X506" i="5"/>
  <c r="Y506" i="5"/>
  <c r="Z506" i="5"/>
  <c r="AA506" i="5"/>
  <c r="W40" i="5"/>
  <c r="X40" i="5"/>
  <c r="Y40" i="5"/>
  <c r="Z40" i="5"/>
  <c r="AA40" i="5"/>
  <c r="W282" i="5"/>
  <c r="X282" i="5"/>
  <c r="Y282" i="5"/>
  <c r="Z282" i="5"/>
  <c r="AA282" i="5"/>
  <c r="W499" i="5"/>
  <c r="X499" i="5"/>
  <c r="Y499" i="5"/>
  <c r="Z499" i="5"/>
  <c r="AA499" i="5"/>
  <c r="W10" i="5"/>
  <c r="X10" i="5"/>
  <c r="Y10" i="5"/>
  <c r="Z10" i="5"/>
  <c r="AA10" i="5"/>
  <c r="W486" i="5"/>
  <c r="X486" i="5"/>
  <c r="Y486" i="5"/>
  <c r="Z486" i="5"/>
  <c r="AA486" i="5"/>
  <c r="W41" i="5"/>
  <c r="X41" i="5"/>
  <c r="Y41" i="5"/>
  <c r="Z41" i="5"/>
  <c r="AA41" i="5"/>
  <c r="W283" i="5"/>
  <c r="X283" i="5"/>
  <c r="Y283" i="5"/>
  <c r="Z283" i="5"/>
  <c r="AA283" i="5"/>
  <c r="W284" i="5"/>
  <c r="X284" i="5"/>
  <c r="Y284" i="5"/>
  <c r="Z284" i="5"/>
  <c r="AA284" i="5"/>
  <c r="W42" i="5"/>
  <c r="X42" i="5"/>
  <c r="Y42" i="5"/>
  <c r="Z42" i="5"/>
  <c r="AA42" i="5"/>
  <c r="W285" i="5"/>
  <c r="X285" i="5"/>
  <c r="Y285" i="5"/>
  <c r="Z285" i="5"/>
  <c r="AA285" i="5"/>
  <c r="W71" i="5"/>
  <c r="X71" i="5"/>
  <c r="Y71" i="5"/>
  <c r="Z71" i="5"/>
  <c r="AA71" i="5"/>
  <c r="Q707" i="11" l="1"/>
  <c r="Q695" i="11"/>
  <c r="K693" i="11"/>
  <c r="K697" i="12"/>
  <c r="Q695" i="12"/>
  <c r="E695" i="12"/>
  <c r="K693" i="12"/>
  <c r="N697" i="12"/>
  <c r="E689" i="13"/>
  <c r="K687" i="13"/>
  <c r="N682" i="13"/>
  <c r="E681" i="13"/>
  <c r="Q696" i="13"/>
  <c r="F692" i="12"/>
  <c r="H692" i="12" s="1"/>
  <c r="F688" i="12"/>
  <c r="F684" i="12"/>
  <c r="F680" i="12"/>
  <c r="P704" i="12"/>
  <c r="Q704" i="12" s="1"/>
  <c r="D704" i="12"/>
  <c r="E704" i="12" s="1"/>
  <c r="P700" i="12"/>
  <c r="D700" i="12"/>
  <c r="P696" i="12"/>
  <c r="Q696" i="12" s="1"/>
  <c r="D696" i="12"/>
  <c r="E696" i="12" s="1"/>
  <c r="P692" i="12"/>
  <c r="D692" i="12"/>
  <c r="P688" i="12"/>
  <c r="Q688" i="12" s="1"/>
  <c r="D688" i="12"/>
  <c r="P684" i="12"/>
  <c r="D684" i="12"/>
  <c r="P680" i="12"/>
  <c r="D680" i="12"/>
  <c r="E680" i="12" s="1"/>
  <c r="O704" i="12"/>
  <c r="C704" i="12"/>
  <c r="O700" i="12"/>
  <c r="Q700" i="12" s="1"/>
  <c r="C700" i="12"/>
  <c r="E700" i="12" s="1"/>
  <c r="O696" i="12"/>
  <c r="C696" i="12"/>
  <c r="O692" i="12"/>
  <c r="C692" i="12"/>
  <c r="O688" i="12"/>
  <c r="C688" i="12"/>
  <c r="O684" i="12"/>
  <c r="Q684" i="12" s="1"/>
  <c r="C684" i="12"/>
  <c r="E684" i="12" s="1"/>
  <c r="O680" i="12"/>
  <c r="C680" i="12"/>
  <c r="M704" i="12"/>
  <c r="N704" i="12" s="1"/>
  <c r="M700" i="12"/>
  <c r="N700" i="12" s="1"/>
  <c r="M696" i="12"/>
  <c r="M692" i="12"/>
  <c r="M688" i="12"/>
  <c r="N688" i="12" s="1"/>
  <c r="M684" i="12"/>
  <c r="N684" i="12" s="1"/>
  <c r="M680" i="12"/>
  <c r="L704" i="12"/>
  <c r="L700" i="12"/>
  <c r="L696" i="12"/>
  <c r="L692" i="12"/>
  <c r="L688" i="12"/>
  <c r="L684" i="12"/>
  <c r="L680" i="12"/>
  <c r="N680" i="12" s="1"/>
  <c r="J704" i="12"/>
  <c r="K704" i="12" s="1"/>
  <c r="J700" i="12"/>
  <c r="J696" i="12"/>
  <c r="K696" i="12" s="1"/>
  <c r="J692" i="12"/>
  <c r="K692" i="12" s="1"/>
  <c r="J688" i="12"/>
  <c r="J684" i="12"/>
  <c r="K684" i="12" s="1"/>
  <c r="J680" i="12"/>
  <c r="K680" i="12" s="1"/>
  <c r="K689" i="11"/>
  <c r="K685" i="11"/>
  <c r="L681" i="7"/>
  <c r="O680" i="7"/>
  <c r="Q680" i="7" s="1"/>
  <c r="C680" i="7"/>
  <c r="E680" i="7" s="1"/>
  <c r="Q702" i="7"/>
  <c r="E698" i="7"/>
  <c r="Q707" i="7"/>
  <c r="E707" i="7"/>
  <c r="K705" i="7"/>
  <c r="K697" i="7"/>
  <c r="N696" i="7"/>
  <c r="K706" i="11"/>
  <c r="K682" i="12"/>
  <c r="Q704" i="7"/>
  <c r="H695" i="7"/>
  <c r="Q702" i="12"/>
  <c r="Q698" i="12"/>
  <c r="K707" i="11"/>
  <c r="Q681" i="13"/>
  <c r="K706" i="12"/>
  <c r="H691" i="12"/>
  <c r="Q695" i="7"/>
  <c r="K689" i="7"/>
  <c r="E704" i="13"/>
  <c r="H703" i="13"/>
  <c r="E700" i="13"/>
  <c r="H683" i="12"/>
  <c r="N681" i="12"/>
  <c r="N701" i="11"/>
  <c r="H699" i="11"/>
  <c r="K694" i="11"/>
  <c r="K686" i="11"/>
  <c r="N685" i="11"/>
  <c r="E684" i="11"/>
  <c r="H683" i="11"/>
  <c r="E680" i="11"/>
  <c r="E696" i="13"/>
  <c r="H695" i="13"/>
  <c r="H691" i="13"/>
  <c r="E688" i="13"/>
  <c r="K686" i="13"/>
  <c r="N685" i="13"/>
  <c r="N707" i="13"/>
  <c r="H705" i="13"/>
  <c r="H701" i="13"/>
  <c r="E686" i="12"/>
  <c r="H685" i="12"/>
  <c r="H705" i="11"/>
  <c r="K704" i="11"/>
  <c r="N703" i="11"/>
  <c r="Q702" i="11"/>
  <c r="N699" i="11"/>
  <c r="K692" i="11"/>
  <c r="K688" i="11"/>
  <c r="Q686" i="11"/>
  <c r="Q682" i="11"/>
  <c r="E691" i="12"/>
  <c r="K689" i="12"/>
  <c r="Q687" i="12"/>
  <c r="H695" i="11"/>
  <c r="N693" i="11"/>
  <c r="K682" i="11"/>
  <c r="Q680" i="11"/>
  <c r="E695" i="7"/>
  <c r="H694" i="7"/>
  <c r="K693" i="7"/>
  <c r="N692" i="7"/>
  <c r="Q691" i="7"/>
  <c r="E691" i="7"/>
  <c r="K707" i="13"/>
  <c r="N706" i="13"/>
  <c r="Q705" i="13"/>
  <c r="E705" i="13"/>
  <c r="Q701" i="13"/>
  <c r="N698" i="13"/>
  <c r="E697" i="13"/>
  <c r="H686" i="12"/>
  <c r="H706" i="11"/>
  <c r="K705" i="11"/>
  <c r="H702" i="11"/>
  <c r="K706" i="13"/>
  <c r="Q704" i="13"/>
  <c r="N707" i="11"/>
  <c r="H692" i="7"/>
  <c r="H695" i="12"/>
  <c r="N696" i="13"/>
  <c r="Q695" i="13"/>
  <c r="H694" i="13"/>
  <c r="E691" i="13"/>
  <c r="H690" i="13"/>
  <c r="K689" i="13"/>
  <c r="N693" i="7"/>
  <c r="E692" i="7"/>
  <c r="N707" i="7"/>
  <c r="N693" i="13"/>
  <c r="K690" i="13"/>
  <c r="H687" i="13"/>
  <c r="E684" i="13"/>
  <c r="K703" i="12"/>
  <c r="E701" i="12"/>
  <c r="H697" i="12"/>
  <c r="Q691" i="12"/>
  <c r="E705" i="11"/>
  <c r="K703" i="11"/>
  <c r="Q701" i="11"/>
  <c r="Q690" i="7"/>
  <c r="H681" i="7"/>
  <c r="N704" i="13"/>
  <c r="K701" i="13"/>
  <c r="H698" i="13"/>
  <c r="K699" i="12"/>
  <c r="E694" i="12"/>
  <c r="H693" i="12"/>
  <c r="H707" i="11"/>
  <c r="Q697" i="11"/>
  <c r="Q689" i="11"/>
  <c r="K687" i="11"/>
  <c r="N686" i="11"/>
  <c r="E685" i="11"/>
  <c r="H680" i="11"/>
  <c r="E695" i="13"/>
  <c r="Q691" i="13"/>
  <c r="N688" i="13"/>
  <c r="K685" i="13"/>
  <c r="N680" i="13"/>
  <c r="E697" i="12"/>
  <c r="K695" i="12"/>
  <c r="K688" i="12"/>
  <c r="H703" i="11"/>
  <c r="K706" i="7"/>
  <c r="K683" i="7"/>
  <c r="N682" i="7"/>
  <c r="Q694" i="13"/>
  <c r="K688" i="13"/>
  <c r="N683" i="13"/>
  <c r="H706" i="12"/>
  <c r="K705" i="12"/>
  <c r="N704" i="11"/>
  <c r="Q703" i="11"/>
  <c r="E703" i="11"/>
  <c r="H706" i="7"/>
  <c r="K694" i="7"/>
  <c r="Q688" i="7"/>
  <c r="H704" i="13"/>
  <c r="Q685" i="12"/>
  <c r="Q682" i="12"/>
  <c r="H686" i="11"/>
  <c r="Q707" i="13"/>
  <c r="E707" i="13"/>
  <c r="H706" i="13"/>
  <c r="K705" i="13"/>
  <c r="Q703" i="13"/>
  <c r="Q700" i="13"/>
  <c r="E699" i="12"/>
  <c r="N693" i="12"/>
  <c r="E705" i="7"/>
  <c r="E694" i="7"/>
  <c r="K692" i="7"/>
  <c r="K615" i="13"/>
  <c r="Q549" i="11"/>
  <c r="N542" i="11"/>
  <c r="N514" i="11"/>
  <c r="N510" i="11"/>
  <c r="K675" i="12"/>
  <c r="Q673" i="12"/>
  <c r="E683" i="13"/>
  <c r="N692" i="11"/>
  <c r="N688" i="11"/>
  <c r="E687" i="11"/>
  <c r="H697" i="7"/>
  <c r="K703" i="7"/>
  <c r="Q701" i="7"/>
  <c r="H700" i="7"/>
  <c r="N698" i="7"/>
  <c r="E697" i="7"/>
  <c r="H689" i="7"/>
  <c r="E549" i="11"/>
  <c r="H544" i="11"/>
  <c r="K511" i="11"/>
  <c r="E677" i="12"/>
  <c r="N701" i="13"/>
  <c r="H682" i="13"/>
  <c r="Q691" i="11"/>
  <c r="E702" i="7"/>
  <c r="Q699" i="13"/>
  <c r="E699" i="13"/>
  <c r="Q692" i="13"/>
  <c r="E692" i="13"/>
  <c r="H684" i="13"/>
  <c r="K700" i="12"/>
  <c r="E707" i="11"/>
  <c r="Q693" i="7"/>
  <c r="K698" i="7"/>
  <c r="Q696" i="7"/>
  <c r="E689" i="7"/>
  <c r="H556" i="11"/>
  <c r="H548" i="11"/>
  <c r="K543" i="11"/>
  <c r="N502" i="11"/>
  <c r="Q677" i="12"/>
  <c r="N674" i="12"/>
  <c r="K681" i="13"/>
  <c r="E691" i="11"/>
  <c r="Q687" i="11"/>
  <c r="K700" i="7"/>
  <c r="E545" i="11"/>
  <c r="E513" i="11"/>
  <c r="K702" i="13"/>
  <c r="Q683" i="13"/>
  <c r="H690" i="11"/>
  <c r="Q698" i="7"/>
  <c r="N700" i="7"/>
  <c r="Q699" i="7"/>
  <c r="E699" i="7"/>
  <c r="H698" i="7"/>
  <c r="E703" i="13"/>
  <c r="H702" i="13"/>
  <c r="H699" i="13"/>
  <c r="K698" i="13"/>
  <c r="K695" i="13"/>
  <c r="Q693" i="13"/>
  <c r="Q687" i="13"/>
  <c r="H694" i="12"/>
  <c r="H487" i="7"/>
  <c r="N700" i="13"/>
  <c r="N697" i="13"/>
  <c r="H692" i="13"/>
  <c r="E687" i="13"/>
  <c r="H686" i="13"/>
  <c r="K682" i="13"/>
  <c r="Q680" i="13"/>
  <c r="H703" i="12"/>
  <c r="N701" i="12"/>
  <c r="N695" i="12"/>
  <c r="K690" i="12"/>
  <c r="N685" i="12"/>
  <c r="E707" i="12"/>
  <c r="Q703" i="12"/>
  <c r="H702" i="12"/>
  <c r="K698" i="12"/>
  <c r="H700" i="13"/>
  <c r="K693" i="13"/>
  <c r="N692" i="13"/>
  <c r="N689" i="13"/>
  <c r="Q688" i="13"/>
  <c r="Q685" i="13"/>
  <c r="Q706" i="12"/>
  <c r="H705" i="12"/>
  <c r="N703" i="12"/>
  <c r="E702" i="12"/>
  <c r="E706" i="11"/>
  <c r="N684" i="11"/>
  <c r="K695" i="7"/>
  <c r="N688" i="7"/>
  <c r="Q687" i="7"/>
  <c r="E687" i="7"/>
  <c r="H686" i="7"/>
  <c r="K685" i="7"/>
  <c r="N684" i="7"/>
  <c r="Q683" i="7"/>
  <c r="E683" i="7"/>
  <c r="H682" i="7"/>
  <c r="K681" i="7"/>
  <c r="N680" i="7"/>
  <c r="E700" i="11"/>
  <c r="K698" i="11"/>
  <c r="Q696" i="11"/>
  <c r="Q683" i="11"/>
  <c r="E683" i="11"/>
  <c r="H682" i="11"/>
  <c r="K681" i="11"/>
  <c r="N680" i="11"/>
  <c r="H703" i="7"/>
  <c r="N701" i="7"/>
  <c r="E700" i="7"/>
  <c r="N690" i="7"/>
  <c r="N687" i="7"/>
  <c r="E686" i="7"/>
  <c r="K684" i="7"/>
  <c r="Q682" i="7"/>
  <c r="K701" i="11"/>
  <c r="N700" i="11"/>
  <c r="Q699" i="11"/>
  <c r="E699" i="11"/>
  <c r="H698" i="11"/>
  <c r="K697" i="11"/>
  <c r="N696" i="11"/>
  <c r="E692" i="11"/>
  <c r="K690" i="11"/>
  <c r="N706" i="7"/>
  <c r="N704" i="7"/>
  <c r="Q703" i="7"/>
  <c r="E703" i="7"/>
  <c r="H702" i="7"/>
  <c r="K701" i="7"/>
  <c r="K703" i="13"/>
  <c r="K697" i="13"/>
  <c r="K694" i="13"/>
  <c r="N690" i="13"/>
  <c r="N684" i="13"/>
  <c r="Q690" i="12"/>
  <c r="H689" i="12"/>
  <c r="N687" i="12"/>
  <c r="E683" i="12"/>
  <c r="H682" i="12"/>
  <c r="K681" i="12"/>
  <c r="Q704" i="11"/>
  <c r="E695" i="11"/>
  <c r="H694" i="11"/>
  <c r="Q688" i="11"/>
  <c r="H687" i="11"/>
  <c r="K690" i="7"/>
  <c r="K687" i="7"/>
  <c r="Q685" i="7"/>
  <c r="H684" i="7"/>
  <c r="N703" i="7"/>
  <c r="N695" i="7"/>
  <c r="H690" i="7"/>
  <c r="H687" i="7"/>
  <c r="N685" i="7"/>
  <c r="E684" i="7"/>
  <c r="K682" i="7"/>
  <c r="H692" i="11"/>
  <c r="E686" i="13"/>
  <c r="H683" i="13"/>
  <c r="H680" i="13"/>
  <c r="H701" i="11"/>
  <c r="H688" i="12"/>
  <c r="H681" i="12"/>
  <c r="E698" i="13"/>
  <c r="N691" i="13"/>
  <c r="N686" i="13"/>
  <c r="H685" i="13"/>
  <c r="N691" i="11"/>
  <c r="Q690" i="11"/>
  <c r="H693" i="7"/>
  <c r="Q705" i="12"/>
  <c r="H701" i="12"/>
  <c r="N690" i="12"/>
  <c r="E696" i="11"/>
  <c r="K684" i="11"/>
  <c r="N689" i="7"/>
  <c r="Q686" i="7"/>
  <c r="N683" i="7"/>
  <c r="H707" i="13"/>
  <c r="E682" i="13"/>
  <c r="H681" i="13"/>
  <c r="E698" i="12"/>
  <c r="N686" i="12"/>
  <c r="Q683" i="12"/>
  <c r="E681" i="12"/>
  <c r="H680" i="12"/>
  <c r="E701" i="11"/>
  <c r="H700" i="11"/>
  <c r="K699" i="11"/>
  <c r="H697" i="11"/>
  <c r="Q692" i="11"/>
  <c r="N690" i="11"/>
  <c r="E690" i="11"/>
  <c r="K683" i="11"/>
  <c r="H681" i="11"/>
  <c r="E681" i="7"/>
  <c r="K707" i="7"/>
  <c r="K686" i="7"/>
  <c r="N707" i="12"/>
  <c r="N698" i="12"/>
  <c r="K694" i="12"/>
  <c r="Q693" i="12"/>
  <c r="K686" i="12"/>
  <c r="Q692" i="7"/>
  <c r="E706" i="12"/>
  <c r="K701" i="12"/>
  <c r="H699" i="12"/>
  <c r="N691" i="12"/>
  <c r="E690" i="12"/>
  <c r="H684" i="12"/>
  <c r="N705" i="11"/>
  <c r="N697" i="11"/>
  <c r="H696" i="11"/>
  <c r="E694" i="11"/>
  <c r="E689" i="11"/>
  <c r="N681" i="11"/>
  <c r="Q705" i="7"/>
  <c r="K704" i="7"/>
  <c r="H696" i="7"/>
  <c r="N673" i="7"/>
  <c r="E672" i="7"/>
  <c r="K669" i="11"/>
  <c r="N679" i="12"/>
  <c r="K676" i="12"/>
  <c r="H673" i="12"/>
  <c r="K704" i="13"/>
  <c r="K684" i="13"/>
  <c r="K680" i="13"/>
  <c r="N705" i="13"/>
  <c r="N703" i="13"/>
  <c r="E701" i="13"/>
  <c r="K700" i="13"/>
  <c r="Q697" i="13"/>
  <c r="H697" i="13"/>
  <c r="N694" i="13"/>
  <c r="E694" i="13"/>
  <c r="K691" i="13"/>
  <c r="Q690" i="13"/>
  <c r="H688" i="13"/>
  <c r="N687" i="13"/>
  <c r="E685" i="13"/>
  <c r="N681" i="13"/>
  <c r="E665" i="13"/>
  <c r="N646" i="13"/>
  <c r="Q706" i="13"/>
  <c r="Q702" i="13"/>
  <c r="N699" i="13"/>
  <c r="K696" i="13"/>
  <c r="H693" i="13"/>
  <c r="E690" i="13"/>
  <c r="Q686" i="13"/>
  <c r="Q684" i="13"/>
  <c r="Q682" i="13"/>
  <c r="N665" i="7"/>
  <c r="K662" i="7"/>
  <c r="H659" i="7"/>
  <c r="E656" i="7"/>
  <c r="Q652" i="7"/>
  <c r="E640" i="7"/>
  <c r="Q636" i="7"/>
  <c r="N633" i="7"/>
  <c r="Q604" i="7"/>
  <c r="K683" i="13"/>
  <c r="E680" i="13"/>
  <c r="E706" i="13"/>
  <c r="N702" i="13"/>
  <c r="E702" i="13"/>
  <c r="K699" i="13"/>
  <c r="Q698" i="13"/>
  <c r="H696" i="13"/>
  <c r="N695" i="13"/>
  <c r="E693" i="13"/>
  <c r="K692" i="13"/>
  <c r="Q689" i="13"/>
  <c r="H689" i="13"/>
  <c r="K589" i="7"/>
  <c r="H586" i="7"/>
  <c r="Q583" i="7"/>
  <c r="N580" i="7"/>
  <c r="Q579" i="7"/>
  <c r="E571" i="7"/>
  <c r="H570" i="7"/>
  <c r="Q567" i="7"/>
  <c r="E567" i="7"/>
  <c r="N564" i="7"/>
  <c r="Q563" i="7"/>
  <c r="K561" i="7"/>
  <c r="N560" i="7"/>
  <c r="H558" i="7"/>
  <c r="K557" i="7"/>
  <c r="E555" i="7"/>
  <c r="H554" i="7"/>
  <c r="Q551" i="7"/>
  <c r="E551" i="7"/>
  <c r="N548" i="7"/>
  <c r="Q547" i="7"/>
  <c r="K545" i="7"/>
  <c r="N544" i="7"/>
  <c r="H542" i="7"/>
  <c r="K541" i="7"/>
  <c r="E539" i="7"/>
  <c r="H538" i="7"/>
  <c r="Q535" i="7"/>
  <c r="E535" i="7"/>
  <c r="N532" i="7"/>
  <c r="Q531" i="7"/>
  <c r="K529" i="7"/>
  <c r="N528" i="7"/>
  <c r="K457" i="13"/>
  <c r="N660" i="12"/>
  <c r="K645" i="12"/>
  <c r="N640" i="12"/>
  <c r="K637" i="12"/>
  <c r="E539" i="12"/>
  <c r="K537" i="12"/>
  <c r="K533" i="12"/>
  <c r="E531" i="12"/>
  <c r="H666" i="11"/>
  <c r="N580" i="11"/>
  <c r="Q575" i="11"/>
  <c r="H562" i="11"/>
  <c r="K561" i="11"/>
  <c r="N556" i="11"/>
  <c r="N694" i="12"/>
  <c r="K707" i="12"/>
  <c r="N702" i="12"/>
  <c r="Q689" i="12"/>
  <c r="Q697" i="12"/>
  <c r="E685" i="12"/>
  <c r="H707" i="12"/>
  <c r="N706" i="12"/>
  <c r="K702" i="12"/>
  <c r="Q701" i="12"/>
  <c r="Q699" i="12"/>
  <c r="E693" i="12"/>
  <c r="N689" i="12"/>
  <c r="E689" i="12"/>
  <c r="E687" i="12"/>
  <c r="N683" i="12"/>
  <c r="N695" i="11"/>
  <c r="Q684" i="11"/>
  <c r="Q707" i="12"/>
  <c r="E705" i="12"/>
  <c r="E703" i="12"/>
  <c r="N699" i="12"/>
  <c r="H696" i="12"/>
  <c r="Q692" i="12"/>
  <c r="H690" i="12"/>
  <c r="Q686" i="12"/>
  <c r="K683" i="12"/>
  <c r="N702" i="11"/>
  <c r="H693" i="11"/>
  <c r="E681" i="11"/>
  <c r="N705" i="12"/>
  <c r="H704" i="12"/>
  <c r="H700" i="12"/>
  <c r="H698" i="12"/>
  <c r="Q694" i="12"/>
  <c r="K691" i="12"/>
  <c r="E688" i="12"/>
  <c r="K687" i="12"/>
  <c r="K685" i="12"/>
  <c r="E682" i="12"/>
  <c r="Q693" i="11"/>
  <c r="H688" i="11"/>
  <c r="Q706" i="11"/>
  <c r="H704" i="11"/>
  <c r="Q700" i="11"/>
  <c r="Q698" i="11"/>
  <c r="K695" i="11"/>
  <c r="Q694" i="11"/>
  <c r="K691" i="11"/>
  <c r="E688" i="11"/>
  <c r="E686" i="11"/>
  <c r="N682" i="11"/>
  <c r="E682" i="11"/>
  <c r="H707" i="7"/>
  <c r="H705" i="7"/>
  <c r="Q694" i="7"/>
  <c r="K691" i="7"/>
  <c r="E688" i="7"/>
  <c r="E682" i="7"/>
  <c r="K702" i="7"/>
  <c r="H701" i="7"/>
  <c r="H699" i="7"/>
  <c r="E696" i="7"/>
  <c r="E690" i="7"/>
  <c r="N686" i="7"/>
  <c r="H683" i="7"/>
  <c r="N706" i="11"/>
  <c r="E704" i="11"/>
  <c r="E702" i="11"/>
  <c r="N698" i="11"/>
  <c r="E698" i="11"/>
  <c r="N694" i="11"/>
  <c r="H691" i="11"/>
  <c r="H689" i="11"/>
  <c r="Q685" i="11"/>
  <c r="H685" i="11"/>
  <c r="Q681" i="11"/>
  <c r="K680" i="11"/>
  <c r="N694" i="7"/>
  <c r="H691" i="7"/>
  <c r="H685" i="7"/>
  <c r="Q681" i="7"/>
  <c r="K680" i="7"/>
  <c r="N705" i="7"/>
  <c r="H704" i="7"/>
  <c r="E701" i="7"/>
  <c r="Q697" i="7"/>
  <c r="Q689" i="7"/>
  <c r="K688" i="7"/>
  <c r="E685" i="7"/>
  <c r="N681" i="7"/>
  <c r="H680" i="7"/>
  <c r="Q705" i="11"/>
  <c r="K702" i="11"/>
  <c r="K700" i="11"/>
  <c r="E697" i="11"/>
  <c r="K696" i="11"/>
  <c r="E693" i="11"/>
  <c r="N689" i="11"/>
  <c r="N687" i="11"/>
  <c r="H684" i="11"/>
  <c r="N683" i="11"/>
  <c r="Q706" i="7"/>
  <c r="E704" i="7"/>
  <c r="Q700" i="7"/>
  <c r="N699" i="7"/>
  <c r="N697" i="7"/>
  <c r="K696" i="7"/>
  <c r="E693" i="7"/>
  <c r="N691" i="7"/>
  <c r="H688" i="7"/>
  <c r="Q684" i="7"/>
  <c r="E706" i="7"/>
  <c r="N702" i="7"/>
  <c r="K699" i="7"/>
  <c r="E523" i="13"/>
  <c r="Q499" i="13"/>
  <c r="H498" i="13"/>
  <c r="K493" i="13"/>
  <c r="Q491" i="13"/>
  <c r="E487" i="13"/>
  <c r="K485" i="13"/>
  <c r="Q483" i="13"/>
  <c r="H482" i="13"/>
  <c r="N480" i="13"/>
  <c r="E479" i="13"/>
  <c r="K477" i="13"/>
  <c r="Q475" i="13"/>
  <c r="Q463" i="13"/>
  <c r="H462" i="13"/>
  <c r="Q459" i="13"/>
  <c r="E459" i="13"/>
  <c r="N622" i="13"/>
  <c r="N618" i="13"/>
  <c r="Q628" i="12"/>
  <c r="H627" i="12"/>
  <c r="H623" i="12"/>
  <c r="K622" i="12"/>
  <c r="E620" i="12"/>
  <c r="N617" i="12"/>
  <c r="Q600" i="12"/>
  <c r="K590" i="12"/>
  <c r="E588" i="12"/>
  <c r="E584" i="12"/>
  <c r="N577" i="12"/>
  <c r="H571" i="12"/>
  <c r="Q564" i="12"/>
  <c r="N517" i="12"/>
  <c r="N513" i="12"/>
  <c r="K510" i="12"/>
  <c r="Q508" i="12"/>
  <c r="N493" i="12"/>
  <c r="H491" i="12"/>
  <c r="N485" i="12"/>
  <c r="E484" i="12"/>
  <c r="H479" i="12"/>
  <c r="N477" i="12"/>
  <c r="H463" i="12"/>
  <c r="K549" i="11"/>
  <c r="N548" i="11"/>
  <c r="Q547" i="11"/>
  <c r="K545" i="11"/>
  <c r="N544" i="11"/>
  <c r="K541" i="11"/>
  <c r="Q509" i="11"/>
  <c r="N506" i="11"/>
  <c r="H464" i="11"/>
  <c r="H460" i="11"/>
  <c r="K459" i="11"/>
  <c r="Q668" i="11"/>
  <c r="Q604" i="11"/>
  <c r="E604" i="11"/>
  <c r="N581" i="11"/>
  <c r="K562" i="11"/>
  <c r="Q560" i="11"/>
  <c r="E677" i="7"/>
  <c r="K675" i="7"/>
  <c r="N559" i="7"/>
  <c r="E554" i="7"/>
  <c r="N547" i="7"/>
  <c r="Q546" i="7"/>
  <c r="H541" i="7"/>
  <c r="K540" i="7"/>
  <c r="Q534" i="7"/>
  <c r="E534" i="7"/>
  <c r="K528" i="7"/>
  <c r="H671" i="7"/>
  <c r="H675" i="7"/>
  <c r="K674" i="7"/>
  <c r="Q672" i="7"/>
  <c r="Q473" i="7"/>
  <c r="N470" i="7"/>
  <c r="K467" i="7"/>
  <c r="K459" i="7"/>
  <c r="Q457" i="7"/>
  <c r="Q679" i="7"/>
  <c r="N676" i="7"/>
  <c r="Q675" i="7"/>
  <c r="E675" i="7"/>
  <c r="K474" i="7"/>
  <c r="N473" i="7"/>
  <c r="E468" i="7"/>
  <c r="H666" i="7"/>
  <c r="K653" i="7"/>
  <c r="H602" i="7"/>
  <c r="E599" i="7"/>
  <c r="Q595" i="7"/>
  <c r="N592" i="7"/>
  <c r="H672" i="7"/>
  <c r="K671" i="7"/>
  <c r="Q669" i="7"/>
  <c r="E676" i="11"/>
  <c r="K674" i="11"/>
  <c r="K677" i="12"/>
  <c r="N676" i="12"/>
  <c r="Q675" i="12"/>
  <c r="K673" i="12"/>
  <c r="N672" i="12"/>
  <c r="E678" i="13"/>
  <c r="H677" i="13"/>
  <c r="K676" i="13"/>
  <c r="N675" i="13"/>
  <c r="H523" i="7"/>
  <c r="E520" i="7"/>
  <c r="Q516" i="7"/>
  <c r="N513" i="7"/>
  <c r="H511" i="7"/>
  <c r="K502" i="7"/>
  <c r="E500" i="7"/>
  <c r="E496" i="7"/>
  <c r="N493" i="7"/>
  <c r="H612" i="13"/>
  <c r="E609" i="13"/>
  <c r="H584" i="13"/>
  <c r="K571" i="13"/>
  <c r="N570" i="13"/>
  <c r="H474" i="7"/>
  <c r="E471" i="7"/>
  <c r="Q467" i="7"/>
  <c r="K510" i="11"/>
  <c r="E504" i="11"/>
  <c r="Q678" i="7"/>
  <c r="E678" i="7"/>
  <c r="H677" i="7"/>
  <c r="K676" i="7"/>
  <c r="Q678" i="11"/>
  <c r="Q674" i="11"/>
  <c r="E674" i="11"/>
  <c r="H673" i="11"/>
  <c r="K672" i="11"/>
  <c r="H676" i="12"/>
  <c r="H672" i="12"/>
  <c r="N670" i="12"/>
  <c r="H679" i="13"/>
  <c r="E676" i="13"/>
  <c r="H675" i="13"/>
  <c r="Q672" i="13"/>
  <c r="E672" i="13"/>
  <c r="H671" i="13"/>
  <c r="N669" i="13"/>
  <c r="E670" i="12"/>
  <c r="H585" i="7"/>
  <c r="N579" i="7"/>
  <c r="Q578" i="7"/>
  <c r="H573" i="7"/>
  <c r="K572" i="7"/>
  <c r="Q566" i="7"/>
  <c r="E566" i="7"/>
  <c r="K560" i="7"/>
  <c r="N678" i="11"/>
  <c r="Q677" i="11"/>
  <c r="E677" i="11"/>
  <c r="H676" i="11"/>
  <c r="K675" i="11"/>
  <c r="N674" i="11"/>
  <c r="E673" i="11"/>
  <c r="H675" i="12"/>
  <c r="N673" i="12"/>
  <c r="Q672" i="12"/>
  <c r="H674" i="13"/>
  <c r="Q606" i="13"/>
  <c r="N603" i="13"/>
  <c r="K600" i="13"/>
  <c r="H597" i="13"/>
  <c r="K588" i="13"/>
  <c r="N583" i="13"/>
  <c r="K580" i="13"/>
  <c r="K576" i="13"/>
  <c r="K572" i="13"/>
  <c r="N627" i="12"/>
  <c r="K624" i="12"/>
  <c r="N653" i="12"/>
  <c r="E648" i="12"/>
  <c r="N676" i="11"/>
  <c r="N483" i="7"/>
  <c r="E675" i="11"/>
  <c r="K679" i="13"/>
  <c r="K654" i="12"/>
  <c r="Q652" i="12"/>
  <c r="K650" i="12"/>
  <c r="E500" i="12"/>
  <c r="N469" i="12"/>
  <c r="Q652" i="11"/>
  <c r="E636" i="11"/>
  <c r="K484" i="7"/>
  <c r="K630" i="7"/>
  <c r="H591" i="7"/>
  <c r="K590" i="7"/>
  <c r="N589" i="7"/>
  <c r="N674" i="13"/>
  <c r="Q673" i="13"/>
  <c r="H651" i="12"/>
  <c r="N649" i="12"/>
  <c r="N637" i="11"/>
  <c r="E620" i="11"/>
  <c r="Q482" i="7"/>
  <c r="Q632" i="11"/>
  <c r="Q570" i="13"/>
  <c r="E570" i="13"/>
  <c r="N539" i="13"/>
  <c r="Q538" i="13"/>
  <c r="E538" i="13"/>
  <c r="H537" i="13"/>
  <c r="N499" i="13"/>
  <c r="Q498" i="13"/>
  <c r="E498" i="13"/>
  <c r="H497" i="13"/>
  <c r="K496" i="13"/>
  <c r="N495" i="13"/>
  <c r="Q494" i="13"/>
  <c r="Q654" i="12"/>
  <c r="E654" i="12"/>
  <c r="N651" i="12"/>
  <c r="Q650" i="12"/>
  <c r="K648" i="12"/>
  <c r="N647" i="12"/>
  <c r="Q676" i="13"/>
  <c r="K674" i="13"/>
  <c r="N673" i="13"/>
  <c r="Q464" i="13"/>
  <c r="E652" i="12"/>
  <c r="Q648" i="12"/>
  <c r="K634" i="11"/>
  <c r="H481" i="7"/>
  <c r="H467" i="12"/>
  <c r="H485" i="7"/>
  <c r="E482" i="7"/>
  <c r="K671" i="12"/>
  <c r="H676" i="13"/>
  <c r="N628" i="12"/>
  <c r="Q540" i="11"/>
  <c r="E540" i="11"/>
  <c r="H539" i="11"/>
  <c r="K538" i="11"/>
  <c r="Q679" i="11"/>
  <c r="Q673" i="11"/>
  <c r="H672" i="11"/>
  <c r="H679" i="12"/>
  <c r="E669" i="12"/>
  <c r="E635" i="12"/>
  <c r="H650" i="7"/>
  <c r="N640" i="7"/>
  <c r="K637" i="7"/>
  <c r="Q631" i="7"/>
  <c r="Q627" i="7"/>
  <c r="E615" i="7"/>
  <c r="Q607" i="7"/>
  <c r="E607" i="7"/>
  <c r="H606" i="7"/>
  <c r="H526" i="12"/>
  <c r="K678" i="13"/>
  <c r="K670" i="12"/>
  <c r="E601" i="13"/>
  <c r="Q466" i="12"/>
  <c r="K652" i="11"/>
  <c r="Q634" i="11"/>
  <c r="N627" i="11"/>
  <c r="E602" i="11"/>
  <c r="N599" i="11"/>
  <c r="N674" i="7"/>
  <c r="H674" i="11"/>
  <c r="H670" i="11"/>
  <c r="H608" i="13"/>
  <c r="K607" i="13"/>
  <c r="Q601" i="13"/>
  <c r="N467" i="12"/>
  <c r="N663" i="11"/>
  <c r="N651" i="11"/>
  <c r="H637" i="11"/>
  <c r="K636" i="11"/>
  <c r="N635" i="11"/>
  <c r="E634" i="11"/>
  <c r="H633" i="11"/>
  <c r="K632" i="11"/>
  <c r="N631" i="11"/>
  <c r="H601" i="11"/>
  <c r="K600" i="11"/>
  <c r="Q598" i="11"/>
  <c r="H576" i="13"/>
  <c r="N574" i="13"/>
  <c r="N566" i="13"/>
  <c r="H679" i="7"/>
  <c r="N677" i="7"/>
  <c r="Q673" i="7"/>
  <c r="N662" i="7"/>
  <c r="K659" i="7"/>
  <c r="N527" i="7"/>
  <c r="N507" i="7"/>
  <c r="N664" i="13"/>
  <c r="E659" i="13"/>
  <c r="H646" i="13"/>
  <c r="K645" i="13"/>
  <c r="N644" i="13"/>
  <c r="Q643" i="13"/>
  <c r="E643" i="13"/>
  <c r="H642" i="13"/>
  <c r="K641" i="13"/>
  <c r="N640" i="13"/>
  <c r="Q639" i="13"/>
  <c r="E639" i="13"/>
  <c r="H638" i="13"/>
  <c r="K637" i="13"/>
  <c r="N602" i="11"/>
  <c r="N678" i="12"/>
  <c r="K678" i="11"/>
  <c r="N677" i="11"/>
  <c r="Q676" i="11"/>
  <c r="Q670" i="11"/>
  <c r="K679" i="12"/>
  <c r="E678" i="12"/>
  <c r="H677" i="12"/>
  <c r="H674" i="12"/>
  <c r="E672" i="12"/>
  <c r="H671" i="12"/>
  <c r="Q669" i="12"/>
  <c r="E674" i="13"/>
  <c r="N672" i="13"/>
  <c r="H670" i="13"/>
  <c r="K669" i="13"/>
  <c r="E647" i="7"/>
  <c r="Q643" i="7"/>
  <c r="N582" i="7"/>
  <c r="H580" i="7"/>
  <c r="H560" i="13"/>
  <c r="Q553" i="13"/>
  <c r="N550" i="13"/>
  <c r="K547" i="13"/>
  <c r="H544" i="13"/>
  <c r="E541" i="13"/>
  <c r="H536" i="13"/>
  <c r="E533" i="13"/>
  <c r="Q529" i="13"/>
  <c r="N526" i="13"/>
  <c r="N522" i="13"/>
  <c r="E513" i="13"/>
  <c r="K499" i="13"/>
  <c r="Q497" i="13"/>
  <c r="E493" i="13"/>
  <c r="K491" i="13"/>
  <c r="N486" i="13"/>
  <c r="E485" i="13"/>
  <c r="K483" i="13"/>
  <c r="Q481" i="13"/>
  <c r="H480" i="13"/>
  <c r="N478" i="13"/>
  <c r="E477" i="13"/>
  <c r="K475" i="13"/>
  <c r="H468" i="13"/>
  <c r="Q522" i="12"/>
  <c r="N496" i="11"/>
  <c r="N460" i="11"/>
  <c r="Q459" i="11"/>
  <c r="Q674" i="7"/>
  <c r="K673" i="7"/>
  <c r="K671" i="11"/>
  <c r="N670" i="11"/>
  <c r="Q669" i="11"/>
  <c r="E669" i="11"/>
  <c r="Q674" i="12"/>
  <c r="E674" i="12"/>
  <c r="E671" i="12"/>
  <c r="N669" i="12"/>
  <c r="N677" i="13"/>
  <c r="N671" i="13"/>
  <c r="Q670" i="13"/>
  <c r="E671" i="7"/>
  <c r="H670" i="7"/>
  <c r="K669" i="7"/>
  <c r="E517" i="7"/>
  <c r="Q513" i="7"/>
  <c r="N510" i="7"/>
  <c r="Q662" i="13"/>
  <c r="H661" i="13"/>
  <c r="E658" i="13"/>
  <c r="Q654" i="13"/>
  <c r="E650" i="13"/>
  <c r="H645" i="13"/>
  <c r="N643" i="13"/>
  <c r="H641" i="13"/>
  <c r="K640" i="13"/>
  <c r="Q638" i="13"/>
  <c r="N627" i="13"/>
  <c r="N596" i="13"/>
  <c r="Q587" i="13"/>
  <c r="E500" i="13"/>
  <c r="H487" i="13"/>
  <c r="K474" i="13"/>
  <c r="N469" i="13"/>
  <c r="H467" i="13"/>
  <c r="Q497" i="12"/>
  <c r="K491" i="12"/>
  <c r="H464" i="12"/>
  <c r="H668" i="11"/>
  <c r="H644" i="11"/>
  <c r="K643" i="11"/>
  <c r="N626" i="11"/>
  <c r="K623" i="11"/>
  <c r="E621" i="11"/>
  <c r="E609" i="11"/>
  <c r="E605" i="11"/>
  <c r="E542" i="11"/>
  <c r="H525" i="11"/>
  <c r="Q518" i="11"/>
  <c r="E518" i="11"/>
  <c r="K516" i="11"/>
  <c r="Q510" i="11"/>
  <c r="K678" i="7"/>
  <c r="K672" i="7"/>
  <c r="N671" i="7"/>
  <c r="H677" i="11"/>
  <c r="E672" i="11"/>
  <c r="H671" i="11"/>
  <c r="K670" i="11"/>
  <c r="N669" i="11"/>
  <c r="Q679" i="12"/>
  <c r="K678" i="12"/>
  <c r="N677" i="12"/>
  <c r="N671" i="12"/>
  <c r="Q670" i="12"/>
  <c r="H670" i="12"/>
  <c r="K669" i="12"/>
  <c r="E679" i="13"/>
  <c r="N670" i="13"/>
  <c r="Q669" i="13"/>
  <c r="H580" i="11"/>
  <c r="Q561" i="11"/>
  <c r="E561" i="11"/>
  <c r="E676" i="7"/>
  <c r="Q670" i="7"/>
  <c r="E670" i="7"/>
  <c r="K679" i="11"/>
  <c r="E679" i="12"/>
  <c r="Q676" i="12"/>
  <c r="E676" i="12"/>
  <c r="Q675" i="13"/>
  <c r="E675" i="13"/>
  <c r="K460" i="13"/>
  <c r="N459" i="13"/>
  <c r="N667" i="12"/>
  <c r="Q662" i="12"/>
  <c r="N659" i="12"/>
  <c r="H657" i="12"/>
  <c r="K613" i="12"/>
  <c r="Q611" i="12"/>
  <c r="H610" i="12"/>
  <c r="N608" i="12"/>
  <c r="E607" i="12"/>
  <c r="K605" i="12"/>
  <c r="K469" i="12"/>
  <c r="N468" i="12"/>
  <c r="H466" i="12"/>
  <c r="K465" i="12"/>
  <c r="N464" i="12"/>
  <c r="H491" i="11"/>
  <c r="K670" i="13"/>
  <c r="K670" i="7"/>
  <c r="N669" i="7"/>
  <c r="N630" i="7"/>
  <c r="H602" i="13"/>
  <c r="Q614" i="13"/>
  <c r="E614" i="13"/>
  <c r="E637" i="7"/>
  <c r="N600" i="13"/>
  <c r="E663" i="7"/>
  <c r="K607" i="7"/>
  <c r="N606" i="7"/>
  <c r="Q605" i="7"/>
  <c r="E605" i="7"/>
  <c r="E508" i="7"/>
  <c r="Q645" i="13"/>
  <c r="E645" i="13"/>
  <c r="H644" i="13"/>
  <c r="K643" i="13"/>
  <c r="E641" i="13"/>
  <c r="H640" i="13"/>
  <c r="K639" i="13"/>
  <c r="N638" i="13"/>
  <c r="Q637" i="13"/>
  <c r="Q575" i="13"/>
  <c r="E575" i="13"/>
  <c r="N499" i="12"/>
  <c r="H524" i="7"/>
  <c r="Q607" i="13"/>
  <c r="N617" i="7"/>
  <c r="K614" i="7"/>
  <c r="H611" i="7"/>
  <c r="E608" i="7"/>
  <c r="N485" i="7"/>
  <c r="Q484" i="7"/>
  <c r="E484" i="7"/>
  <c r="H483" i="7"/>
  <c r="K482" i="7"/>
  <c r="N481" i="7"/>
  <c r="H467" i="7"/>
  <c r="H663" i="13"/>
  <c r="N661" i="13"/>
  <c r="K658" i="13"/>
  <c r="H655" i="13"/>
  <c r="K650" i="13"/>
  <c r="N645" i="13"/>
  <c r="E644" i="13"/>
  <c r="N641" i="13"/>
  <c r="Q640" i="13"/>
  <c r="H639" i="13"/>
  <c r="E628" i="13"/>
  <c r="N602" i="13"/>
  <c r="K595" i="13"/>
  <c r="H592" i="13"/>
  <c r="N590" i="13"/>
  <c r="H588" i="13"/>
  <c r="Q633" i="7"/>
  <c r="H648" i="11"/>
  <c r="K647" i="11"/>
  <c r="Q637" i="11"/>
  <c r="K619" i="11"/>
  <c r="Q676" i="7"/>
  <c r="K620" i="13"/>
  <c r="N624" i="7"/>
  <c r="K621" i="7"/>
  <c r="H618" i="7"/>
  <c r="H553" i="7"/>
  <c r="E604" i="13"/>
  <c r="Q600" i="13"/>
  <c r="H566" i="13"/>
  <c r="Q559" i="13"/>
  <c r="K634" i="12"/>
  <c r="K673" i="11"/>
  <c r="E673" i="13"/>
  <c r="K631" i="7"/>
  <c r="E607" i="13"/>
  <c r="K601" i="13"/>
  <c r="Q588" i="7"/>
  <c r="N585" i="7"/>
  <c r="K571" i="7"/>
  <c r="N570" i="7"/>
  <c r="H568" i="7"/>
  <c r="K567" i="7"/>
  <c r="E565" i="7"/>
  <c r="H564" i="7"/>
  <c r="Q561" i="7"/>
  <c r="E561" i="7"/>
  <c r="N558" i="7"/>
  <c r="Q557" i="7"/>
  <c r="K555" i="7"/>
  <c r="N554" i="7"/>
  <c r="H552" i="7"/>
  <c r="K551" i="7"/>
  <c r="E549" i="7"/>
  <c r="H548" i="7"/>
  <c r="Q545" i="7"/>
  <c r="E545" i="7"/>
  <c r="N542" i="7"/>
  <c r="Q541" i="7"/>
  <c r="K539" i="7"/>
  <c r="N538" i="7"/>
  <c r="H536" i="7"/>
  <c r="K535" i="7"/>
  <c r="E533" i="7"/>
  <c r="H532" i="7"/>
  <c r="Q529" i="7"/>
  <c r="E529" i="7"/>
  <c r="Q576" i="13"/>
  <c r="E566" i="13"/>
  <c r="Q562" i="13"/>
  <c r="N559" i="13"/>
  <c r="K556" i="13"/>
  <c r="Q526" i="13"/>
  <c r="K512" i="13"/>
  <c r="Q466" i="13"/>
  <c r="H465" i="13"/>
  <c r="H634" i="12"/>
  <c r="E631" i="12"/>
  <c r="H630" i="12"/>
  <c r="K614" i="12"/>
  <c r="K550" i="12"/>
  <c r="K677" i="7"/>
  <c r="K674" i="12"/>
  <c r="E673" i="12"/>
  <c r="N676" i="13"/>
  <c r="Q603" i="12"/>
  <c r="H602" i="12"/>
  <c r="N600" i="12"/>
  <c r="Q563" i="12"/>
  <c r="E551" i="12"/>
  <c r="H550" i="12"/>
  <c r="H546" i="12"/>
  <c r="Q543" i="12"/>
  <c r="K538" i="12"/>
  <c r="N537" i="12"/>
  <c r="K499" i="12"/>
  <c r="N668" i="11"/>
  <c r="N645" i="11"/>
  <c r="Q644" i="11"/>
  <c r="N641" i="11"/>
  <c r="H639" i="11"/>
  <c r="K626" i="11"/>
  <c r="E624" i="11"/>
  <c r="K610" i="11"/>
  <c r="Q601" i="11"/>
  <c r="E601" i="11"/>
  <c r="H600" i="11"/>
  <c r="K599" i="11"/>
  <c r="K575" i="11"/>
  <c r="K523" i="11"/>
  <c r="K519" i="11"/>
  <c r="K515" i="11"/>
  <c r="K679" i="7"/>
  <c r="E673" i="7"/>
  <c r="N679" i="11"/>
  <c r="E679" i="11"/>
  <c r="N672" i="11"/>
  <c r="N678" i="13"/>
  <c r="H672" i="13"/>
  <c r="N678" i="7"/>
  <c r="H678" i="11"/>
  <c r="Q671" i="11"/>
  <c r="Q677" i="13"/>
  <c r="K671" i="13"/>
  <c r="E670" i="13"/>
  <c r="H574" i="13"/>
  <c r="K573" i="13"/>
  <c r="K562" i="13"/>
  <c r="H559" i="13"/>
  <c r="E556" i="13"/>
  <c r="E520" i="13"/>
  <c r="E516" i="13"/>
  <c r="Q512" i="13"/>
  <c r="H507" i="13"/>
  <c r="K506" i="13"/>
  <c r="Q500" i="13"/>
  <c r="K463" i="13"/>
  <c r="Q461" i="13"/>
  <c r="E457" i="13"/>
  <c r="K651" i="12"/>
  <c r="H648" i="12"/>
  <c r="H621" i="12"/>
  <c r="N619" i="12"/>
  <c r="E618" i="12"/>
  <c r="Q614" i="12"/>
  <c r="N587" i="12"/>
  <c r="K584" i="12"/>
  <c r="N583" i="12"/>
  <c r="E578" i="12"/>
  <c r="H577" i="12"/>
  <c r="N571" i="12"/>
  <c r="Q570" i="12"/>
  <c r="H565" i="12"/>
  <c r="E562" i="12"/>
  <c r="Q558" i="12"/>
  <c r="N555" i="12"/>
  <c r="K552" i="12"/>
  <c r="E469" i="12"/>
  <c r="H468" i="12"/>
  <c r="E643" i="11"/>
  <c r="H642" i="11"/>
  <c r="N640" i="11"/>
  <c r="E639" i="11"/>
  <c r="Q623" i="11"/>
  <c r="K621" i="11"/>
  <c r="N620" i="11"/>
  <c r="H610" i="11"/>
  <c r="N604" i="11"/>
  <c r="Q603" i="11"/>
  <c r="K602" i="11"/>
  <c r="Q600" i="11"/>
  <c r="H599" i="11"/>
  <c r="K542" i="11"/>
  <c r="N541" i="11"/>
  <c r="Q528" i="11"/>
  <c r="Q524" i="11"/>
  <c r="K518" i="11"/>
  <c r="Q516" i="11"/>
  <c r="E516" i="11"/>
  <c r="K499" i="11"/>
  <c r="H496" i="11"/>
  <c r="E493" i="11"/>
  <c r="Q677" i="7"/>
  <c r="N675" i="7"/>
  <c r="H674" i="7"/>
  <c r="N670" i="7"/>
  <c r="H669" i="7"/>
  <c r="E678" i="11"/>
  <c r="K677" i="11"/>
  <c r="H675" i="11"/>
  <c r="N671" i="11"/>
  <c r="E671" i="11"/>
  <c r="Q679" i="13"/>
  <c r="E677" i="13"/>
  <c r="Q674" i="13"/>
  <c r="K673" i="13"/>
  <c r="H669" i="13"/>
  <c r="H499" i="13"/>
  <c r="K498" i="13"/>
  <c r="N497" i="13"/>
  <c r="Q496" i="13"/>
  <c r="E496" i="13"/>
  <c r="H495" i="13"/>
  <c r="Q460" i="13"/>
  <c r="K662" i="12"/>
  <c r="E660" i="12"/>
  <c r="E613" i="12"/>
  <c r="K611" i="12"/>
  <c r="Q609" i="12"/>
  <c r="H608" i="12"/>
  <c r="N606" i="12"/>
  <c r="E605" i="12"/>
  <c r="K603" i="12"/>
  <c r="Q601" i="12"/>
  <c r="H600" i="12"/>
  <c r="K543" i="12"/>
  <c r="E468" i="12"/>
  <c r="E610" i="11"/>
  <c r="N528" i="11"/>
  <c r="Q523" i="11"/>
  <c r="Q519" i="11"/>
  <c r="Q515" i="11"/>
  <c r="E515" i="11"/>
  <c r="N501" i="11"/>
  <c r="N497" i="11"/>
  <c r="H495" i="11"/>
  <c r="N474" i="11"/>
  <c r="E473" i="11"/>
  <c r="H472" i="11"/>
  <c r="E679" i="7"/>
  <c r="H676" i="7"/>
  <c r="E674" i="7"/>
  <c r="N672" i="7"/>
  <c r="E669" i="7"/>
  <c r="K676" i="11"/>
  <c r="Q675" i="11"/>
  <c r="N673" i="11"/>
  <c r="E670" i="11"/>
  <c r="N679" i="13"/>
  <c r="H678" i="13"/>
  <c r="K675" i="13"/>
  <c r="H673" i="13"/>
  <c r="Q671" i="13"/>
  <c r="E669" i="13"/>
  <c r="E537" i="12"/>
  <c r="N530" i="12"/>
  <c r="N666" i="11"/>
  <c r="H664" i="11"/>
  <c r="H510" i="11"/>
  <c r="E507" i="11"/>
  <c r="E503" i="11"/>
  <c r="Q488" i="11"/>
  <c r="Q484" i="11"/>
  <c r="K482" i="11"/>
  <c r="K478" i="11"/>
  <c r="H475" i="11"/>
  <c r="E472" i="11"/>
  <c r="Q468" i="11"/>
  <c r="N465" i="11"/>
  <c r="N461" i="11"/>
  <c r="Q460" i="11"/>
  <c r="N679" i="7"/>
  <c r="H678" i="7"/>
  <c r="H673" i="7"/>
  <c r="Q671" i="7"/>
  <c r="H679" i="11"/>
  <c r="N675" i="11"/>
  <c r="Q672" i="11"/>
  <c r="H669" i="11"/>
  <c r="Q678" i="12"/>
  <c r="H678" i="12"/>
  <c r="N675" i="12"/>
  <c r="E675" i="12"/>
  <c r="K672" i="12"/>
  <c r="Q671" i="12"/>
  <c r="H669" i="12"/>
  <c r="Q678" i="13"/>
  <c r="K677" i="13"/>
  <c r="K672" i="13"/>
  <c r="E671" i="13"/>
  <c r="K553" i="13"/>
  <c r="Q547" i="13"/>
  <c r="E547" i="13"/>
  <c r="Q516" i="13"/>
  <c r="K516" i="13"/>
  <c r="E474" i="13"/>
  <c r="N473" i="13"/>
  <c r="H473" i="13"/>
  <c r="Q472" i="13"/>
  <c r="K472" i="13"/>
  <c r="E472" i="13"/>
  <c r="N471" i="13"/>
  <c r="H471" i="13"/>
  <c r="Q470" i="13"/>
  <c r="K470" i="13"/>
  <c r="E461" i="13"/>
  <c r="H622" i="13"/>
  <c r="K621" i="13"/>
  <c r="N620" i="13"/>
  <c r="Q619" i="13"/>
  <c r="Q595" i="13"/>
  <c r="H664" i="13"/>
  <c r="N658" i="13"/>
  <c r="Q657" i="13"/>
  <c r="Q653" i="13"/>
  <c r="H652" i="13"/>
  <c r="E649" i="13"/>
  <c r="H621" i="13"/>
  <c r="N619" i="13"/>
  <c r="K616" i="13"/>
  <c r="E615" i="13"/>
  <c r="N614" i="13"/>
  <c r="H614" i="13"/>
  <c r="Q613" i="13"/>
  <c r="K613" i="13"/>
  <c r="Q605" i="13"/>
  <c r="E602" i="13"/>
  <c r="H601" i="13"/>
  <c r="H595" i="13"/>
  <c r="Q594" i="13"/>
  <c r="N593" i="13"/>
  <c r="H593" i="13"/>
  <c r="Q592" i="13"/>
  <c r="E590" i="13"/>
  <c r="N589" i="13"/>
  <c r="H589" i="13"/>
  <c r="Q588" i="13"/>
  <c r="E581" i="13"/>
  <c r="E572" i="13"/>
  <c r="N571" i="13"/>
  <c r="K563" i="13"/>
  <c r="H553" i="13"/>
  <c r="Q552" i="13"/>
  <c r="E550" i="13"/>
  <c r="N549" i="13"/>
  <c r="Q546" i="13"/>
  <c r="K546" i="13"/>
  <c r="N543" i="13"/>
  <c r="H543" i="13"/>
  <c r="K540" i="13"/>
  <c r="E540" i="13"/>
  <c r="K536" i="13"/>
  <c r="H533" i="13"/>
  <c r="E530" i="13"/>
  <c r="Q521" i="13"/>
  <c r="H520" i="13"/>
  <c r="Q517" i="13"/>
  <c r="K517" i="13"/>
  <c r="E517" i="13"/>
  <c r="E515" i="13"/>
  <c r="H511" i="13"/>
  <c r="Q510" i="13"/>
  <c r="K510" i="13"/>
  <c r="E510" i="13"/>
  <c r="N509" i="13"/>
  <c r="H509" i="13"/>
  <c r="Q508" i="13"/>
  <c r="K508" i="13"/>
  <c r="E508" i="13"/>
  <c r="N507" i="13"/>
  <c r="K494" i="13"/>
  <c r="N493" i="13"/>
  <c r="E488" i="13"/>
  <c r="H474" i="13"/>
  <c r="Q473" i="13"/>
  <c r="N472" i="13"/>
  <c r="H472" i="13"/>
  <c r="E471" i="13"/>
  <c r="N470" i="13"/>
  <c r="Q621" i="13"/>
  <c r="E621" i="13"/>
  <c r="H620" i="13"/>
  <c r="K608" i="13"/>
  <c r="N607" i="13"/>
  <c r="H596" i="13"/>
  <c r="N642" i="13"/>
  <c r="Q641" i="13"/>
  <c r="E637" i="13"/>
  <c r="H636" i="13"/>
  <c r="Q629" i="13"/>
  <c r="E629" i="13"/>
  <c r="K623" i="13"/>
  <c r="H613" i="13"/>
  <c r="E610" i="13"/>
  <c r="K599" i="13"/>
  <c r="E597" i="13"/>
  <c r="N587" i="13"/>
  <c r="H587" i="13"/>
  <c r="K575" i="13"/>
  <c r="Q573" i="13"/>
  <c r="E573" i="13"/>
  <c r="H569" i="13"/>
  <c r="E557" i="13"/>
  <c r="H523" i="13"/>
  <c r="N521" i="13"/>
  <c r="H512" i="13"/>
  <c r="E511" i="13"/>
  <c r="N510" i="13"/>
  <c r="H506" i="13"/>
  <c r="Q505" i="13"/>
  <c r="N504" i="13"/>
  <c r="H504" i="13"/>
  <c r="N481" i="13"/>
  <c r="Q480" i="13"/>
  <c r="H475" i="13"/>
  <c r="N461" i="13"/>
  <c r="H654" i="12"/>
  <c r="K653" i="12"/>
  <c r="E651" i="12"/>
  <c r="H650" i="12"/>
  <c r="Q647" i="12"/>
  <c r="E628" i="12"/>
  <c r="N589" i="12"/>
  <c r="Q588" i="12"/>
  <c r="H664" i="12"/>
  <c r="E661" i="12"/>
  <c r="K660" i="12"/>
  <c r="E650" i="12"/>
  <c r="H647" i="12"/>
  <c r="Q646" i="12"/>
  <c r="H645" i="12"/>
  <c r="K640" i="12"/>
  <c r="E640" i="12"/>
  <c r="H637" i="12"/>
  <c r="E636" i="12"/>
  <c r="Q627" i="12"/>
  <c r="N624" i="12"/>
  <c r="Q623" i="12"/>
  <c r="N613" i="12"/>
  <c r="N611" i="12"/>
  <c r="K608" i="12"/>
  <c r="E608" i="12"/>
  <c r="H607" i="12"/>
  <c r="H605" i="12"/>
  <c r="E602" i="12"/>
  <c r="N582" i="12"/>
  <c r="H576" i="12"/>
  <c r="Q575" i="12"/>
  <c r="N572" i="12"/>
  <c r="Q569" i="12"/>
  <c r="H563" i="12"/>
  <c r="H549" i="12"/>
  <c r="N539" i="12"/>
  <c r="H524" i="12"/>
  <c r="Q523" i="12"/>
  <c r="H517" i="12"/>
  <c r="K516" i="12"/>
  <c r="N515" i="12"/>
  <c r="H515" i="12"/>
  <c r="Q514" i="12"/>
  <c r="K514" i="12"/>
  <c r="E514" i="12"/>
  <c r="H513" i="12"/>
  <c r="K512" i="12"/>
  <c r="E512" i="12"/>
  <c r="N511" i="12"/>
  <c r="Q510" i="12"/>
  <c r="K508" i="12"/>
  <c r="N507" i="12"/>
  <c r="H507" i="12"/>
  <c r="Q506" i="12"/>
  <c r="E493" i="12"/>
  <c r="N656" i="12"/>
  <c r="E634" i="12"/>
  <c r="N633" i="12"/>
  <c r="H631" i="12"/>
  <c r="Q630" i="12"/>
  <c r="H622" i="12"/>
  <c r="K621" i="12"/>
  <c r="Q619" i="12"/>
  <c r="H618" i="12"/>
  <c r="N616" i="12"/>
  <c r="H616" i="12"/>
  <c r="E615" i="12"/>
  <c r="N614" i="12"/>
  <c r="E600" i="12"/>
  <c r="K594" i="12"/>
  <c r="E594" i="12"/>
  <c r="N593" i="12"/>
  <c r="Q590" i="12"/>
  <c r="E563" i="12"/>
  <c r="K557" i="12"/>
  <c r="N556" i="12"/>
  <c r="Q526" i="12"/>
  <c r="Q517" i="12"/>
  <c r="H512" i="12"/>
  <c r="H510" i="12"/>
  <c r="Q509" i="12"/>
  <c r="E509" i="12"/>
  <c r="E507" i="12"/>
  <c r="N506" i="12"/>
  <c r="Q501" i="12"/>
  <c r="N497" i="12"/>
  <c r="Q485" i="12"/>
  <c r="Q483" i="12"/>
  <c r="K483" i="12"/>
  <c r="H482" i="12"/>
  <c r="K479" i="12"/>
  <c r="K477" i="12"/>
  <c r="E477" i="12"/>
  <c r="Q475" i="12"/>
  <c r="N472" i="12"/>
  <c r="Q471" i="12"/>
  <c r="E471" i="12"/>
  <c r="K466" i="12"/>
  <c r="E463" i="12"/>
  <c r="Q461" i="12"/>
  <c r="E459" i="12"/>
  <c r="H458" i="12"/>
  <c r="H667" i="11"/>
  <c r="Q666" i="11"/>
  <c r="E665" i="11"/>
  <c r="E661" i="11"/>
  <c r="E655" i="11"/>
  <c r="Q653" i="11"/>
  <c r="K653" i="11"/>
  <c r="Q651" i="11"/>
  <c r="K651" i="11"/>
  <c r="H650" i="11"/>
  <c r="Q649" i="11"/>
  <c r="K649" i="11"/>
  <c r="N648" i="11"/>
  <c r="E647" i="11"/>
  <c r="Q645" i="11"/>
  <c r="N633" i="11"/>
  <c r="K630" i="11"/>
  <c r="E628" i="11"/>
  <c r="N622" i="11"/>
  <c r="Q621" i="11"/>
  <c r="E619" i="11"/>
  <c r="N618" i="11"/>
  <c r="K617" i="11"/>
  <c r="N616" i="11"/>
  <c r="K615" i="11"/>
  <c r="K611" i="11"/>
  <c r="E611" i="11"/>
  <c r="K598" i="11"/>
  <c r="N597" i="11"/>
  <c r="H595" i="11"/>
  <c r="K590" i="11"/>
  <c r="N589" i="11"/>
  <c r="N585" i="11"/>
  <c r="H570" i="11"/>
  <c r="Q569" i="11"/>
  <c r="K569" i="11"/>
  <c r="E569" i="11"/>
  <c r="E565" i="11"/>
  <c r="N564" i="11"/>
  <c r="E556" i="11"/>
  <c r="N555" i="11"/>
  <c r="H555" i="11"/>
  <c r="Q554" i="11"/>
  <c r="K554" i="11"/>
  <c r="N553" i="11"/>
  <c r="H553" i="11"/>
  <c r="N549" i="11"/>
  <c r="H549" i="11"/>
  <c r="K548" i="11"/>
  <c r="E548" i="11"/>
  <c r="K546" i="11"/>
  <c r="E546" i="11"/>
  <c r="N545" i="11"/>
  <c r="Q542" i="11"/>
  <c r="N532" i="11"/>
  <c r="E531" i="11"/>
  <c r="H530" i="11"/>
  <c r="K514" i="11"/>
  <c r="E514" i="11"/>
  <c r="Q505" i="11"/>
  <c r="E505" i="11"/>
  <c r="H504" i="11"/>
  <c r="K502" i="11"/>
  <c r="N507" i="11"/>
  <c r="H507" i="11"/>
  <c r="K504" i="11"/>
  <c r="N489" i="11"/>
  <c r="E484" i="11"/>
  <c r="H483" i="11"/>
  <c r="Q464" i="11"/>
  <c r="Q667" i="11"/>
  <c r="K667" i="11"/>
  <c r="N661" i="11"/>
  <c r="N659" i="11"/>
  <c r="Q656" i="11"/>
  <c r="N653" i="11"/>
  <c r="H653" i="11"/>
  <c r="E652" i="11"/>
  <c r="Q648" i="11"/>
  <c r="E645" i="11"/>
  <c r="K633" i="11"/>
  <c r="K631" i="11"/>
  <c r="H630" i="11"/>
  <c r="K627" i="11"/>
  <c r="N619" i="11"/>
  <c r="H611" i="11"/>
  <c r="Q610" i="11"/>
  <c r="Q609" i="11"/>
  <c r="N598" i="11"/>
  <c r="H598" i="11"/>
  <c r="E595" i="11"/>
  <c r="H594" i="11"/>
  <c r="Q593" i="11"/>
  <c r="E591" i="11"/>
  <c r="N590" i="11"/>
  <c r="N588" i="11"/>
  <c r="H588" i="11"/>
  <c r="E583" i="11"/>
  <c r="N582" i="11"/>
  <c r="H581" i="11"/>
  <c r="K580" i="11"/>
  <c r="E580" i="11"/>
  <c r="N579" i="11"/>
  <c r="Q578" i="11"/>
  <c r="K578" i="11"/>
  <c r="E578" i="11"/>
  <c r="H577" i="11"/>
  <c r="Q576" i="11"/>
  <c r="K576" i="11"/>
  <c r="N575" i="11"/>
  <c r="K574" i="11"/>
  <c r="H571" i="11"/>
  <c r="K570" i="11"/>
  <c r="Q568" i="11"/>
  <c r="E568" i="11"/>
  <c r="H554" i="11"/>
  <c r="Q553" i="11"/>
  <c r="N550" i="11"/>
  <c r="K547" i="11"/>
  <c r="E547" i="11"/>
  <c r="N546" i="11"/>
  <c r="Q543" i="11"/>
  <c r="E543" i="11"/>
  <c r="E538" i="11"/>
  <c r="N537" i="11"/>
  <c r="E534" i="11"/>
  <c r="N533" i="11"/>
  <c r="E530" i="11"/>
  <c r="N529" i="11"/>
  <c r="H529" i="11"/>
  <c r="Q497" i="11"/>
  <c r="H492" i="11"/>
  <c r="K491" i="11"/>
  <c r="H490" i="11"/>
  <c r="Q489" i="11"/>
  <c r="N486" i="11"/>
  <c r="Q483" i="11"/>
  <c r="K483" i="11"/>
  <c r="H480" i="11"/>
  <c r="K477" i="11"/>
  <c r="E477" i="11"/>
  <c r="H474" i="11"/>
  <c r="Q473" i="11"/>
  <c r="E471" i="11"/>
  <c r="N470" i="11"/>
  <c r="Q467" i="11"/>
  <c r="K467" i="11"/>
  <c r="N464" i="11"/>
  <c r="E616" i="7"/>
  <c r="H547" i="7"/>
  <c r="K546" i="7"/>
  <c r="E546" i="7"/>
  <c r="N545" i="7"/>
  <c r="H545" i="7"/>
  <c r="Q544" i="7"/>
  <c r="K544" i="7"/>
  <c r="E544" i="7"/>
  <c r="N543" i="7"/>
  <c r="H543" i="7"/>
  <c r="Q542" i="7"/>
  <c r="K542" i="7"/>
  <c r="E542" i="7"/>
  <c r="N541" i="7"/>
  <c r="H537" i="7"/>
  <c r="Q536" i="7"/>
  <c r="K536" i="7"/>
  <c r="E536" i="7"/>
  <c r="N535" i="7"/>
  <c r="H535" i="7"/>
  <c r="N533" i="7"/>
  <c r="K507" i="7"/>
  <c r="H504" i="7"/>
  <c r="N501" i="7"/>
  <c r="Q500" i="7"/>
  <c r="K486" i="7"/>
  <c r="Q480" i="7"/>
  <c r="E480" i="7"/>
  <c r="N464" i="7"/>
  <c r="H464" i="7"/>
  <c r="Q459" i="7"/>
  <c r="Q616" i="7"/>
  <c r="N620" i="7"/>
  <c r="K619" i="7"/>
  <c r="H594" i="7"/>
  <c r="H527" i="7"/>
  <c r="Q526" i="7"/>
  <c r="K526" i="7"/>
  <c r="E526" i="7"/>
  <c r="N525" i="7"/>
  <c r="H525" i="7"/>
  <c r="Q524" i="7"/>
  <c r="K524" i="7"/>
  <c r="E524" i="7"/>
  <c r="N523" i="7"/>
  <c r="H615" i="7"/>
  <c r="Q649" i="7"/>
  <c r="N646" i="7"/>
  <c r="H620" i="7"/>
  <c r="Q619" i="7"/>
  <c r="E619" i="7"/>
  <c r="N618" i="7"/>
  <c r="Q617" i="7"/>
  <c r="E595" i="7"/>
  <c r="N594" i="7"/>
  <c r="Q593" i="7"/>
  <c r="K593" i="7"/>
  <c r="E593" i="7"/>
  <c r="H592" i="7"/>
  <c r="Q668" i="7"/>
  <c r="Q659" i="7"/>
  <c r="N656" i="7"/>
  <c r="N649" i="7"/>
  <c r="K646" i="7"/>
  <c r="H643" i="7"/>
  <c r="H634" i="7"/>
  <c r="E631" i="7"/>
  <c r="N629" i="7"/>
  <c r="Q628" i="7"/>
  <c r="E628" i="7"/>
  <c r="H627" i="7"/>
  <c r="E624" i="7"/>
  <c r="Q620" i="7"/>
  <c r="Q611" i="7"/>
  <c r="N608" i="7"/>
  <c r="K605" i="7"/>
  <c r="E604" i="7"/>
  <c r="H603" i="7"/>
  <c r="K602" i="7"/>
  <c r="N601" i="7"/>
  <c r="K598" i="7"/>
  <c r="H595" i="7"/>
  <c r="E592" i="7"/>
  <c r="N586" i="7"/>
  <c r="Q577" i="7"/>
  <c r="K577" i="7"/>
  <c r="E577" i="7"/>
  <c r="N576" i="7"/>
  <c r="N574" i="7"/>
  <c r="H574" i="7"/>
  <c r="Q573" i="7"/>
  <c r="K573" i="7"/>
  <c r="Q572" i="7"/>
  <c r="E572" i="7"/>
  <c r="N571" i="7"/>
  <c r="H571" i="7"/>
  <c r="Q570" i="7"/>
  <c r="K570" i="7"/>
  <c r="E570" i="7"/>
  <c r="N569" i="7"/>
  <c r="H569" i="7"/>
  <c r="Q568" i="7"/>
  <c r="K568" i="7"/>
  <c r="E568" i="7"/>
  <c r="N567" i="7"/>
  <c r="H567" i="7"/>
  <c r="N526" i="7"/>
  <c r="H526" i="7"/>
  <c r="Q525" i="7"/>
  <c r="K525" i="7"/>
  <c r="K523" i="7"/>
  <c r="H520" i="7"/>
  <c r="Q504" i="7"/>
  <c r="E477" i="7"/>
  <c r="E474" i="7"/>
  <c r="N461" i="7"/>
  <c r="Q460" i="7"/>
  <c r="H656" i="7"/>
  <c r="K643" i="7"/>
  <c r="H623" i="7"/>
  <c r="K622" i="7"/>
  <c r="N621" i="7"/>
  <c r="K610" i="7"/>
  <c r="N609" i="7"/>
  <c r="Q608" i="7"/>
  <c r="N597" i="7"/>
  <c r="Q596" i="7"/>
  <c r="E596" i="7"/>
  <c r="Q584" i="7"/>
  <c r="K584" i="7"/>
  <c r="E584" i="7"/>
  <c r="N583" i="7"/>
  <c r="H583" i="7"/>
  <c r="Q582" i="7"/>
  <c r="K582" i="7"/>
  <c r="E582" i="7"/>
  <c r="N581" i="7"/>
  <c r="H581" i="7"/>
  <c r="Q580" i="7"/>
  <c r="K580" i="7"/>
  <c r="E580" i="7"/>
  <c r="E560" i="7"/>
  <c r="H559" i="7"/>
  <c r="Q558" i="7"/>
  <c r="K558" i="7"/>
  <c r="E558" i="7"/>
  <c r="N557" i="7"/>
  <c r="H557" i="7"/>
  <c r="Q556" i="7"/>
  <c r="K556" i="7"/>
  <c r="E556" i="7"/>
  <c r="N555" i="7"/>
  <c r="H555" i="7"/>
  <c r="Q554" i="7"/>
  <c r="K554" i="7"/>
  <c r="Q665" i="7"/>
  <c r="E653" i="7"/>
  <c r="H640" i="7"/>
  <c r="E627" i="7"/>
  <c r="N626" i="7"/>
  <c r="H626" i="7"/>
  <c r="Q625" i="7"/>
  <c r="K625" i="7"/>
  <c r="E625" i="7"/>
  <c r="H624" i="7"/>
  <c r="H614" i="7"/>
  <c r="Q613" i="7"/>
  <c r="K613" i="7"/>
  <c r="E613" i="7"/>
  <c r="N612" i="7"/>
  <c r="H612" i="7"/>
  <c r="K611" i="7"/>
  <c r="K601" i="7"/>
  <c r="E601" i="7"/>
  <c r="N600" i="7"/>
  <c r="H600" i="7"/>
  <c r="Q599" i="7"/>
  <c r="K599" i="7"/>
  <c r="N598" i="7"/>
  <c r="N588" i="7"/>
  <c r="H588" i="7"/>
  <c r="Q587" i="7"/>
  <c r="K587" i="7"/>
  <c r="E587" i="7"/>
  <c r="H533" i="7"/>
  <c r="Q532" i="7"/>
  <c r="K532" i="7"/>
  <c r="E532" i="7"/>
  <c r="N531" i="7"/>
  <c r="H531" i="7"/>
  <c r="Q530" i="7"/>
  <c r="K530" i="7"/>
  <c r="E530" i="7"/>
  <c r="N529" i="7"/>
  <c r="H529" i="7"/>
  <c r="Q528" i="7"/>
  <c r="N522" i="7"/>
  <c r="Q521" i="7"/>
  <c r="E521" i="7"/>
  <c r="H513" i="7"/>
  <c r="Q512" i="7"/>
  <c r="K512" i="7"/>
  <c r="E512" i="7"/>
  <c r="N511" i="7"/>
  <c r="H495" i="7"/>
  <c r="K494" i="7"/>
  <c r="N467" i="7"/>
  <c r="Q635" i="13"/>
  <c r="K635" i="13"/>
  <c r="E635" i="13"/>
  <c r="N634" i="13"/>
  <c r="H634" i="13"/>
  <c r="Q633" i="13"/>
  <c r="K633" i="13"/>
  <c r="E633" i="13"/>
  <c r="N632" i="13"/>
  <c r="H632" i="13"/>
  <c r="Q631" i="13"/>
  <c r="K631" i="13"/>
  <c r="E631" i="13"/>
  <c r="N630" i="13"/>
  <c r="H630" i="13"/>
  <c r="K629" i="13"/>
  <c r="N628" i="13"/>
  <c r="H628" i="13"/>
  <c r="Q627" i="13"/>
  <c r="K627" i="13"/>
  <c r="E627" i="13"/>
  <c r="N626" i="13"/>
  <c r="H626" i="13"/>
  <c r="Q625" i="13"/>
  <c r="K625" i="13"/>
  <c r="E625" i="13"/>
  <c r="N624" i="13"/>
  <c r="H624" i="13"/>
  <c r="Q623" i="13"/>
  <c r="E618" i="13"/>
  <c r="H617" i="13"/>
  <c r="Q611" i="13"/>
  <c r="K611" i="13"/>
  <c r="N610" i="13"/>
  <c r="H605" i="13"/>
  <c r="K604" i="13"/>
  <c r="E599" i="13"/>
  <c r="N598" i="13"/>
  <c r="H598" i="13"/>
  <c r="Q597" i="13"/>
  <c r="K597" i="13"/>
  <c r="E594" i="13"/>
  <c r="K592" i="13"/>
  <c r="Q571" i="13"/>
  <c r="K532" i="13"/>
  <c r="N531" i="13"/>
  <c r="Q530" i="13"/>
  <c r="K519" i="13"/>
  <c r="N518" i="13"/>
  <c r="H516" i="13"/>
  <c r="E512" i="13"/>
  <c r="N511" i="13"/>
  <c r="Q583" i="13"/>
  <c r="N575" i="13"/>
  <c r="Q574" i="13"/>
  <c r="H550" i="13"/>
  <c r="E526" i="13"/>
  <c r="H525" i="13"/>
  <c r="K524" i="13"/>
  <c r="E524" i="13"/>
  <c r="N523" i="13"/>
  <c r="Q522" i="13"/>
  <c r="Q522" i="7"/>
  <c r="K522" i="7"/>
  <c r="E522" i="7"/>
  <c r="N521" i="7"/>
  <c r="H521" i="7"/>
  <c r="Q520" i="7"/>
  <c r="K520" i="7"/>
  <c r="H461" i="7"/>
  <c r="K657" i="13"/>
  <c r="E657" i="13"/>
  <c r="N656" i="13"/>
  <c r="H656" i="13"/>
  <c r="Q655" i="13"/>
  <c r="K655" i="13"/>
  <c r="E655" i="13"/>
  <c r="N654" i="13"/>
  <c r="H654" i="13"/>
  <c r="K653" i="13"/>
  <c r="E653" i="13"/>
  <c r="N652" i="13"/>
  <c r="Q651" i="13"/>
  <c r="K651" i="13"/>
  <c r="E651" i="13"/>
  <c r="N650" i="13"/>
  <c r="H650" i="13"/>
  <c r="Q649" i="13"/>
  <c r="K649" i="13"/>
  <c r="H618" i="13"/>
  <c r="Q617" i="13"/>
  <c r="K617" i="13"/>
  <c r="E617" i="13"/>
  <c r="N616" i="13"/>
  <c r="N611" i="13"/>
  <c r="Q610" i="13"/>
  <c r="K605" i="13"/>
  <c r="E605" i="13"/>
  <c r="N604" i="13"/>
  <c r="H604" i="13"/>
  <c r="Q603" i="13"/>
  <c r="Q598" i="13"/>
  <c r="E598" i="13"/>
  <c r="N594" i="13"/>
  <c r="H594" i="13"/>
  <c r="K593" i="13"/>
  <c r="N592" i="13"/>
  <c r="N580" i="13"/>
  <c r="E563" i="13"/>
  <c r="Q543" i="13"/>
  <c r="K543" i="13"/>
  <c r="E543" i="13"/>
  <c r="N542" i="13"/>
  <c r="H542" i="13"/>
  <c r="Q541" i="13"/>
  <c r="K541" i="13"/>
  <c r="N540" i="13"/>
  <c r="Q535" i="13"/>
  <c r="K535" i="13"/>
  <c r="E535" i="13"/>
  <c r="N534" i="13"/>
  <c r="H534" i="13"/>
  <c r="Q533" i="13"/>
  <c r="K533" i="13"/>
  <c r="H493" i="13"/>
  <c r="Q492" i="13"/>
  <c r="K492" i="13"/>
  <c r="E492" i="13"/>
  <c r="N491" i="13"/>
  <c r="H491" i="13"/>
  <c r="Q490" i="13"/>
  <c r="K490" i="13"/>
  <c r="E490" i="13"/>
  <c r="N489" i="13"/>
  <c r="H489" i="13"/>
  <c r="Q488" i="13"/>
  <c r="K488" i="13"/>
  <c r="E468" i="13"/>
  <c r="E667" i="12"/>
  <c r="H666" i="12"/>
  <c r="Q663" i="12"/>
  <c r="E663" i="12"/>
  <c r="Q656" i="12"/>
  <c r="Q639" i="12"/>
  <c r="H638" i="12"/>
  <c r="N636" i="12"/>
  <c r="K630" i="12"/>
  <c r="H619" i="12"/>
  <c r="K618" i="12"/>
  <c r="E575" i="12"/>
  <c r="H574" i="12"/>
  <c r="Q573" i="12"/>
  <c r="K573" i="12"/>
  <c r="E556" i="12"/>
  <c r="H555" i="12"/>
  <c r="K554" i="12"/>
  <c r="N553" i="12"/>
  <c r="Q552" i="12"/>
  <c r="E552" i="12"/>
  <c r="H551" i="12"/>
  <c r="K549" i="12"/>
  <c r="N548" i="12"/>
  <c r="Q547" i="12"/>
  <c r="E547" i="12"/>
  <c r="K545" i="12"/>
  <c r="N544" i="12"/>
  <c r="K530" i="12"/>
  <c r="N529" i="12"/>
  <c r="Q528" i="12"/>
  <c r="E528" i="12"/>
  <c r="H527" i="12"/>
  <c r="K526" i="12"/>
  <c r="K523" i="12"/>
  <c r="H485" i="12"/>
  <c r="Q484" i="12"/>
  <c r="K484" i="12"/>
  <c r="Q478" i="12"/>
  <c r="K478" i="12"/>
  <c r="E478" i="12"/>
  <c r="Q486" i="13"/>
  <c r="K486" i="13"/>
  <c r="E486" i="13"/>
  <c r="N485" i="13"/>
  <c r="H485" i="13"/>
  <c r="Q484" i="13"/>
  <c r="K484" i="13"/>
  <c r="E484" i="13"/>
  <c r="N483" i="13"/>
  <c r="H483" i="13"/>
  <c r="Q482" i="13"/>
  <c r="K482" i="13"/>
  <c r="E482" i="13"/>
  <c r="Q469" i="13"/>
  <c r="E464" i="13"/>
  <c r="H463" i="13"/>
  <c r="K462" i="13"/>
  <c r="N525" i="12"/>
  <c r="Q524" i="12"/>
  <c r="K524" i="12"/>
  <c r="E521" i="12"/>
  <c r="H520" i="12"/>
  <c r="H493" i="12"/>
  <c r="E666" i="11"/>
  <c r="N665" i="11"/>
  <c r="H665" i="11"/>
  <c r="Q664" i="11"/>
  <c r="K664" i="11"/>
  <c r="H660" i="11"/>
  <c r="K648" i="11"/>
  <c r="E648" i="11"/>
  <c r="N647" i="11"/>
  <c r="Q646" i="11"/>
  <c r="K646" i="11"/>
  <c r="E646" i="11"/>
  <c r="N642" i="11"/>
  <c r="Q641" i="11"/>
  <c r="E641" i="11"/>
  <c r="H640" i="11"/>
  <c r="K639" i="11"/>
  <c r="E574" i="13"/>
  <c r="H573" i="13"/>
  <c r="E571" i="13"/>
  <c r="H570" i="13"/>
  <c r="Q569" i="13"/>
  <c r="K569" i="13"/>
  <c r="N556" i="13"/>
  <c r="E546" i="13"/>
  <c r="H545" i="13"/>
  <c r="K544" i="13"/>
  <c r="K529" i="13"/>
  <c r="E529" i="13"/>
  <c r="N528" i="13"/>
  <c r="H528" i="13"/>
  <c r="Q527" i="13"/>
  <c r="K527" i="13"/>
  <c r="E527" i="13"/>
  <c r="E506" i="13"/>
  <c r="N505" i="13"/>
  <c r="H505" i="13"/>
  <c r="Q504" i="13"/>
  <c r="K504" i="13"/>
  <c r="E504" i="13"/>
  <c r="N503" i="13"/>
  <c r="H503" i="13"/>
  <c r="Q502" i="13"/>
  <c r="K502" i="13"/>
  <c r="E502" i="13"/>
  <c r="N501" i="13"/>
  <c r="H501" i="13"/>
  <c r="K480" i="13"/>
  <c r="E480" i="13"/>
  <c r="N479" i="13"/>
  <c r="H479" i="13"/>
  <c r="Q478" i="13"/>
  <c r="K478" i="13"/>
  <c r="E478" i="13"/>
  <c r="N477" i="13"/>
  <c r="H477" i="13"/>
  <c r="Q476" i="13"/>
  <c r="K476" i="13"/>
  <c r="E476" i="13"/>
  <c r="N475" i="13"/>
  <c r="H667" i="12"/>
  <c r="Q666" i="12"/>
  <c r="K666" i="12"/>
  <c r="N665" i="12"/>
  <c r="Q664" i="12"/>
  <c r="K664" i="12"/>
  <c r="E664" i="12"/>
  <c r="N663" i="12"/>
  <c r="H663" i="12"/>
  <c r="H639" i="12"/>
  <c r="K638" i="12"/>
  <c r="N637" i="12"/>
  <c r="Q636" i="12"/>
  <c r="Q566" i="12"/>
  <c r="H562" i="12"/>
  <c r="K561" i="12"/>
  <c r="N560" i="12"/>
  <c r="Q559" i="12"/>
  <c r="E559" i="12"/>
  <c r="H558" i="12"/>
  <c r="H543" i="12"/>
  <c r="K542" i="12"/>
  <c r="N541" i="12"/>
  <c r="Q540" i="12"/>
  <c r="E540" i="12"/>
  <c r="H539" i="12"/>
  <c r="N536" i="12"/>
  <c r="Q535" i="12"/>
  <c r="E535" i="12"/>
  <c r="H534" i="12"/>
  <c r="N532" i="12"/>
  <c r="Q531" i="12"/>
  <c r="Q505" i="12"/>
  <c r="E505" i="12"/>
  <c r="H504" i="12"/>
  <c r="K503" i="12"/>
  <c r="N502" i="12"/>
  <c r="E501" i="12"/>
  <c r="H500" i="12"/>
  <c r="H499" i="12"/>
  <c r="Q498" i="12"/>
  <c r="K498" i="12"/>
  <c r="E498" i="12"/>
  <c r="E497" i="12"/>
  <c r="H496" i="12"/>
  <c r="K495" i="12"/>
  <c r="N494" i="12"/>
  <c r="Q493" i="12"/>
  <c r="Q492" i="12"/>
  <c r="K492" i="12"/>
  <c r="E492" i="12"/>
  <c r="N491" i="12"/>
  <c r="N490" i="12"/>
  <c r="Q489" i="12"/>
  <c r="E489" i="12"/>
  <c r="H488" i="12"/>
  <c r="K487" i="12"/>
  <c r="N486" i="12"/>
  <c r="N482" i="12"/>
  <c r="Q481" i="12"/>
  <c r="E481" i="12"/>
  <c r="H480" i="12"/>
  <c r="H476" i="12"/>
  <c r="K475" i="12"/>
  <c r="N474" i="12"/>
  <c r="Q473" i="12"/>
  <c r="E473" i="12"/>
  <c r="H472" i="12"/>
  <c r="K471" i="12"/>
  <c r="N470" i="12"/>
  <c r="Q469" i="12"/>
  <c r="Q468" i="12"/>
  <c r="K468" i="12"/>
  <c r="K463" i="12"/>
  <c r="N461" i="12"/>
  <c r="H461" i="12"/>
  <c r="Q460" i="12"/>
  <c r="K460" i="12"/>
  <c r="E460" i="12"/>
  <c r="N459" i="12"/>
  <c r="H459" i="12"/>
  <c r="Q458" i="12"/>
  <c r="K458" i="12"/>
  <c r="E458" i="12"/>
  <c r="N457" i="12"/>
  <c r="H457" i="12"/>
  <c r="K668" i="11"/>
  <c r="Q662" i="11"/>
  <c r="K662" i="11"/>
  <c r="E662" i="11"/>
  <c r="H661" i="11"/>
  <c r="N658" i="11"/>
  <c r="Q657" i="11"/>
  <c r="E657" i="11"/>
  <c r="K655" i="11"/>
  <c r="N654" i="11"/>
  <c r="N650" i="11"/>
  <c r="E649" i="11"/>
  <c r="H645" i="11"/>
  <c r="E637" i="11"/>
  <c r="H636" i="11"/>
  <c r="K635" i="11"/>
  <c r="N634" i="11"/>
  <c r="Q633" i="11"/>
  <c r="E633" i="11"/>
  <c r="H632" i="11"/>
  <c r="H615" i="11"/>
  <c r="N613" i="11"/>
  <c r="E612" i="11"/>
  <c r="H604" i="11"/>
  <c r="H597" i="11"/>
  <c r="K596" i="11"/>
  <c r="E596" i="11"/>
  <c r="N595" i="11"/>
  <c r="Q594" i="11"/>
  <c r="K594" i="11"/>
  <c r="E594" i="11"/>
  <c r="H589" i="11"/>
  <c r="K588" i="11"/>
  <c r="Q581" i="11"/>
  <c r="H575" i="11"/>
  <c r="Q574" i="11"/>
  <c r="E574" i="11"/>
  <c r="N573" i="11"/>
  <c r="H573" i="11"/>
  <c r="K572" i="11"/>
  <c r="E572" i="11"/>
  <c r="N571" i="11"/>
  <c r="Q570" i="11"/>
  <c r="H569" i="11"/>
  <c r="K568" i="11"/>
  <c r="N567" i="11"/>
  <c r="H567" i="11"/>
  <c r="Q566" i="11"/>
  <c r="E566" i="11"/>
  <c r="N565" i="11"/>
  <c r="H565" i="11"/>
  <c r="E552" i="11"/>
  <c r="H551" i="11"/>
  <c r="Q532" i="11"/>
  <c r="E532" i="11"/>
  <c r="H531" i="11"/>
  <c r="K530" i="11"/>
  <c r="N522" i="11"/>
  <c r="Q521" i="11"/>
  <c r="E521" i="11"/>
  <c r="H520" i="11"/>
  <c r="N518" i="11"/>
  <c r="Q517" i="11"/>
  <c r="E517" i="11"/>
  <c r="H516" i="11"/>
  <c r="Q496" i="11"/>
  <c r="E496" i="11"/>
  <c r="H488" i="11"/>
  <c r="K487" i="11"/>
  <c r="Q485" i="11"/>
  <c r="E485" i="11"/>
  <c r="N477" i="11"/>
  <c r="K471" i="11"/>
  <c r="H468" i="11"/>
  <c r="N466" i="11"/>
  <c r="Q465" i="11"/>
  <c r="E464" i="11"/>
  <c r="H463" i="11"/>
  <c r="K462" i="11"/>
  <c r="N643" i="11"/>
  <c r="H643" i="11"/>
  <c r="Q642" i="11"/>
  <c r="K642" i="11"/>
  <c r="E642" i="11"/>
  <c r="H641" i="11"/>
  <c r="Q640" i="11"/>
  <c r="K640" i="11"/>
  <c r="N639" i="11"/>
  <c r="H623" i="11"/>
  <c r="Q622" i="11"/>
  <c r="E622" i="11"/>
  <c r="N621" i="11"/>
  <c r="N614" i="11"/>
  <c r="Q613" i="11"/>
  <c r="E613" i="11"/>
  <c r="H612" i="11"/>
  <c r="K604" i="11"/>
  <c r="E597" i="11"/>
  <c r="H596" i="11"/>
  <c r="K595" i="11"/>
  <c r="N594" i="11"/>
  <c r="H592" i="11"/>
  <c r="K591" i="11"/>
  <c r="Q589" i="11"/>
  <c r="E588" i="11"/>
  <c r="N587" i="11"/>
  <c r="Q586" i="11"/>
  <c r="K586" i="11"/>
  <c r="E586" i="11"/>
  <c r="H585" i="11"/>
  <c r="Q584" i="11"/>
  <c r="K584" i="11"/>
  <c r="N583" i="11"/>
  <c r="H583" i="11"/>
  <c r="Q582" i="11"/>
  <c r="E581" i="11"/>
  <c r="E562" i="11"/>
  <c r="Q555" i="11"/>
  <c r="K555" i="11"/>
  <c r="K550" i="11"/>
  <c r="Q548" i="11"/>
  <c r="H547" i="11"/>
  <c r="E541" i="11"/>
  <c r="H540" i="11"/>
  <c r="Q539" i="11"/>
  <c r="K539" i="11"/>
  <c r="N538" i="11"/>
  <c r="H538" i="11"/>
  <c r="Q537" i="11"/>
  <c r="E537" i="11"/>
  <c r="N536" i="11"/>
  <c r="H536" i="11"/>
  <c r="K535" i="11"/>
  <c r="E535" i="11"/>
  <c r="N534" i="11"/>
  <c r="Q533" i="11"/>
  <c r="E528" i="11"/>
  <c r="H527" i="11"/>
  <c r="K526" i="11"/>
  <c r="N525" i="11"/>
  <c r="N509" i="11"/>
  <c r="Q508" i="11"/>
  <c r="E508" i="11"/>
  <c r="E501" i="11"/>
  <c r="H500" i="11"/>
  <c r="N498" i="11"/>
  <c r="K490" i="11"/>
  <c r="H484" i="11"/>
  <c r="Q481" i="11"/>
  <c r="E481" i="11"/>
  <c r="K479" i="11"/>
  <c r="N478" i="11"/>
  <c r="Q476" i="11"/>
  <c r="E476" i="11"/>
  <c r="N574" i="11"/>
  <c r="Q573" i="11"/>
  <c r="E573" i="11"/>
  <c r="H572" i="11"/>
  <c r="K571" i="11"/>
  <c r="N570" i="11"/>
  <c r="H568" i="11"/>
  <c r="K567" i="11"/>
  <c r="N566" i="11"/>
  <c r="Q565" i="11"/>
  <c r="K533" i="11"/>
  <c r="E533" i="11"/>
  <c r="H532" i="11"/>
  <c r="Q531" i="11"/>
  <c r="K531" i="11"/>
  <c r="N530" i="11"/>
  <c r="E529" i="11"/>
  <c r="Q513" i="11"/>
  <c r="H503" i="11"/>
  <c r="E497" i="11"/>
  <c r="N494" i="11"/>
  <c r="Q493" i="11"/>
  <c r="H471" i="11"/>
  <c r="K470" i="11"/>
  <c r="N469" i="11"/>
  <c r="N668" i="7"/>
  <c r="H668" i="7"/>
  <c r="Q667" i="7"/>
  <c r="K667" i="7"/>
  <c r="E667" i="7"/>
  <c r="N666" i="7"/>
  <c r="Q664" i="7"/>
  <c r="E664" i="7"/>
  <c r="H663" i="7"/>
  <c r="H662" i="7"/>
  <c r="Q661" i="7"/>
  <c r="K661" i="7"/>
  <c r="E661" i="7"/>
  <c r="N660" i="7"/>
  <c r="H660" i="7"/>
  <c r="K658" i="7"/>
  <c r="N657" i="7"/>
  <c r="Q656" i="7"/>
  <c r="Q655" i="7"/>
  <c r="K655" i="7"/>
  <c r="E655" i="7"/>
  <c r="N654" i="7"/>
  <c r="H654" i="7"/>
  <c r="Q653" i="7"/>
  <c r="E652" i="7"/>
  <c r="H651" i="7"/>
  <c r="K650" i="7"/>
  <c r="K649" i="7"/>
  <c r="E649" i="7"/>
  <c r="N648" i="7"/>
  <c r="H648" i="7"/>
  <c r="Q647" i="7"/>
  <c r="K647" i="7"/>
  <c r="N645" i="7"/>
  <c r="Q644" i="7"/>
  <c r="E644" i="7"/>
  <c r="E643" i="7"/>
  <c r="N642" i="7"/>
  <c r="H642" i="7"/>
  <c r="Q641" i="7"/>
  <c r="K641" i="7"/>
  <c r="E641" i="7"/>
  <c r="H639" i="7"/>
  <c r="K638" i="7"/>
  <c r="N637" i="7"/>
  <c r="N636" i="7"/>
  <c r="H636" i="7"/>
  <c r="Q635" i="7"/>
  <c r="K635" i="7"/>
  <c r="E635" i="7"/>
  <c r="N634" i="7"/>
  <c r="Q632" i="7"/>
  <c r="E632" i="7"/>
  <c r="H631" i="7"/>
  <c r="H630" i="7"/>
  <c r="Q629" i="7"/>
  <c r="K629" i="7"/>
  <c r="E629" i="7"/>
  <c r="N628" i="7"/>
  <c r="H628" i="7"/>
  <c r="K626" i="7"/>
  <c r="N625" i="7"/>
  <c r="Q624" i="7"/>
  <c r="Q623" i="7"/>
  <c r="K623" i="7"/>
  <c r="E623" i="7"/>
  <c r="N622" i="7"/>
  <c r="H622" i="7"/>
  <c r="Q621" i="7"/>
  <c r="E620" i="7"/>
  <c r="H619" i="7"/>
  <c r="K618" i="7"/>
  <c r="K617" i="7"/>
  <c r="E617" i="7"/>
  <c r="N616" i="7"/>
  <c r="H616" i="7"/>
  <c r="Q615" i="7"/>
  <c r="K615" i="7"/>
  <c r="N613" i="7"/>
  <c r="Q612" i="7"/>
  <c r="E612" i="7"/>
  <c r="E611" i="7"/>
  <c r="N610" i="7"/>
  <c r="H610" i="7"/>
  <c r="Q609" i="7"/>
  <c r="K609" i="7"/>
  <c r="E609" i="7"/>
  <c r="H607" i="7"/>
  <c r="K606" i="7"/>
  <c r="N605" i="7"/>
  <c r="N604" i="7"/>
  <c r="H604" i="7"/>
  <c r="Q603" i="7"/>
  <c r="K603" i="7"/>
  <c r="E603" i="7"/>
  <c r="N602" i="7"/>
  <c r="Q600" i="7"/>
  <c r="E600" i="7"/>
  <c r="H599" i="7"/>
  <c r="H598" i="7"/>
  <c r="Q597" i="7"/>
  <c r="K597" i="7"/>
  <c r="E597" i="7"/>
  <c r="N596" i="7"/>
  <c r="H596" i="7"/>
  <c r="K594" i="7"/>
  <c r="N593" i="7"/>
  <c r="Q592" i="7"/>
  <c r="Q591" i="7"/>
  <c r="K591" i="7"/>
  <c r="E591" i="7"/>
  <c r="N590" i="7"/>
  <c r="H590" i="7"/>
  <c r="Q589" i="7"/>
  <c r="E588" i="7"/>
  <c r="H587" i="7"/>
  <c r="K586" i="7"/>
  <c r="H579" i="7"/>
  <c r="K566" i="7"/>
  <c r="N553" i="7"/>
  <c r="Q540" i="7"/>
  <c r="E528" i="7"/>
  <c r="N519" i="7"/>
  <c r="H519" i="7"/>
  <c r="Q518" i="7"/>
  <c r="K518" i="7"/>
  <c r="E518" i="7"/>
  <c r="N517" i="7"/>
  <c r="H517" i="7"/>
  <c r="H516" i="7"/>
  <c r="K515" i="7"/>
  <c r="N514" i="7"/>
  <c r="Q510" i="7"/>
  <c r="H499" i="7"/>
  <c r="K498" i="7"/>
  <c r="N497" i="7"/>
  <c r="Q496" i="7"/>
  <c r="K480" i="7"/>
  <c r="Q663" i="13"/>
  <c r="K663" i="13"/>
  <c r="E663" i="13"/>
  <c r="N662" i="13"/>
  <c r="H662" i="13"/>
  <c r="Q661" i="13"/>
  <c r="K661" i="13"/>
  <c r="E661" i="13"/>
  <c r="N660" i="13"/>
  <c r="H660" i="13"/>
  <c r="Q659" i="13"/>
  <c r="K659" i="13"/>
  <c r="K627" i="7"/>
  <c r="N614" i="7"/>
  <c r="H608" i="7"/>
  <c r="Q601" i="7"/>
  <c r="K595" i="7"/>
  <c r="E589" i="7"/>
  <c r="K578" i="7"/>
  <c r="E578" i="7"/>
  <c r="N577" i="7"/>
  <c r="H577" i="7"/>
  <c r="Q576" i="7"/>
  <c r="K576" i="7"/>
  <c r="E576" i="7"/>
  <c r="N575" i="7"/>
  <c r="H575" i="7"/>
  <c r="Q574" i="7"/>
  <c r="K574" i="7"/>
  <c r="E574" i="7"/>
  <c r="N573" i="7"/>
  <c r="N565" i="7"/>
  <c r="H565" i="7"/>
  <c r="Q564" i="7"/>
  <c r="K564" i="7"/>
  <c r="N563" i="7"/>
  <c r="H563" i="7"/>
  <c r="Q562" i="7"/>
  <c r="K562" i="7"/>
  <c r="E562" i="7"/>
  <c r="N561" i="7"/>
  <c r="H561" i="7"/>
  <c r="Q560" i="7"/>
  <c r="Q552" i="7"/>
  <c r="K552" i="7"/>
  <c r="E552" i="7"/>
  <c r="N551" i="7"/>
  <c r="H551" i="7"/>
  <c r="Q550" i="7"/>
  <c r="K550" i="7"/>
  <c r="E550" i="7"/>
  <c r="N549" i="7"/>
  <c r="H549" i="7"/>
  <c r="Q548" i="7"/>
  <c r="K548" i="7"/>
  <c r="E548" i="7"/>
  <c r="E540" i="7"/>
  <c r="N539" i="7"/>
  <c r="H539" i="7"/>
  <c r="Q538" i="7"/>
  <c r="K538" i="7"/>
  <c r="E538" i="7"/>
  <c r="N537" i="7"/>
  <c r="E460" i="7"/>
  <c r="H459" i="7"/>
  <c r="K458" i="7"/>
  <c r="N457" i="7"/>
  <c r="E668" i="7"/>
  <c r="H667" i="7"/>
  <c r="K666" i="7"/>
  <c r="K665" i="7"/>
  <c r="E665" i="7"/>
  <c r="N664" i="7"/>
  <c r="H664" i="7"/>
  <c r="Q663" i="7"/>
  <c r="K663" i="7"/>
  <c r="N661" i="7"/>
  <c r="Q660" i="7"/>
  <c r="E660" i="7"/>
  <c r="E659" i="7"/>
  <c r="N658" i="7"/>
  <c r="H658" i="7"/>
  <c r="Q657" i="7"/>
  <c r="K657" i="7"/>
  <c r="E657" i="7"/>
  <c r="H655" i="7"/>
  <c r="K654" i="7"/>
  <c r="N653" i="7"/>
  <c r="N652" i="7"/>
  <c r="H652" i="7"/>
  <c r="Q651" i="7"/>
  <c r="K651" i="7"/>
  <c r="E651" i="7"/>
  <c r="N650" i="7"/>
  <c r="Q648" i="7"/>
  <c r="E648" i="7"/>
  <c r="H647" i="7"/>
  <c r="H646" i="7"/>
  <c r="Q645" i="7"/>
  <c r="K645" i="7"/>
  <c r="E645" i="7"/>
  <c r="N644" i="7"/>
  <c r="H644" i="7"/>
  <c r="K642" i="7"/>
  <c r="N641" i="7"/>
  <c r="Q640" i="7"/>
  <c r="Q639" i="7"/>
  <c r="K639" i="7"/>
  <c r="E639" i="7"/>
  <c r="N638" i="7"/>
  <c r="H638" i="7"/>
  <c r="Q637" i="7"/>
  <c r="E636" i="7"/>
  <c r="H635" i="7"/>
  <c r="K634" i="7"/>
  <c r="K633" i="7"/>
  <c r="E633" i="7"/>
  <c r="N632" i="7"/>
  <c r="H632" i="7"/>
  <c r="K534" i="7"/>
  <c r="Q509" i="7"/>
  <c r="E509" i="7"/>
  <c r="H508" i="7"/>
  <c r="H507" i="7"/>
  <c r="Q506" i="7"/>
  <c r="K506" i="7"/>
  <c r="N505" i="7"/>
  <c r="H473" i="7"/>
  <c r="Q472" i="7"/>
  <c r="K472" i="7"/>
  <c r="E472" i="7"/>
  <c r="N471" i="7"/>
  <c r="H471" i="7"/>
  <c r="Q470" i="7"/>
  <c r="K470" i="7"/>
  <c r="E470" i="7"/>
  <c r="N469" i="7"/>
  <c r="H469" i="7"/>
  <c r="Q468" i="7"/>
  <c r="K468" i="7"/>
  <c r="H658" i="13"/>
  <c r="N648" i="13"/>
  <c r="H648" i="13"/>
  <c r="Q647" i="13"/>
  <c r="K647" i="13"/>
  <c r="E647" i="13"/>
  <c r="N636" i="13"/>
  <c r="E623" i="13"/>
  <c r="Q618" i="13"/>
  <c r="H616" i="13"/>
  <c r="Q615" i="13"/>
  <c r="K612" i="13"/>
  <c r="Q609" i="13"/>
  <c r="K609" i="13"/>
  <c r="E606" i="13"/>
  <c r="K603" i="13"/>
  <c r="E603" i="13"/>
  <c r="N599" i="13"/>
  <c r="Q591" i="13"/>
  <c r="K591" i="13"/>
  <c r="E591" i="13"/>
  <c r="H590" i="13"/>
  <c r="Q589" i="13"/>
  <c r="K589" i="13"/>
  <c r="E589" i="13"/>
  <c r="N588" i="13"/>
  <c r="E587" i="13"/>
  <c r="N586" i="13"/>
  <c r="H586" i="13"/>
  <c r="Q585" i="13"/>
  <c r="K585" i="13"/>
  <c r="E585" i="13"/>
  <c r="N584" i="13"/>
  <c r="Q582" i="13"/>
  <c r="E582" i="13"/>
  <c r="H581" i="13"/>
  <c r="H580" i="13"/>
  <c r="Q579" i="13"/>
  <c r="K579" i="13"/>
  <c r="E579" i="13"/>
  <c r="H578" i="13"/>
  <c r="Q577" i="13"/>
  <c r="K577" i="13"/>
  <c r="N576" i="13"/>
  <c r="K568" i="13"/>
  <c r="N567" i="13"/>
  <c r="Q566" i="13"/>
  <c r="Q565" i="13"/>
  <c r="K565" i="13"/>
  <c r="E565" i="13"/>
  <c r="N564" i="13"/>
  <c r="H564" i="13"/>
  <c r="Q563" i="13"/>
  <c r="E562" i="13"/>
  <c r="H561" i="13"/>
  <c r="K560" i="13"/>
  <c r="K559" i="13"/>
  <c r="E559" i="13"/>
  <c r="N558" i="13"/>
  <c r="H558" i="13"/>
  <c r="Q557" i="13"/>
  <c r="K557" i="13"/>
  <c r="N555" i="13"/>
  <c r="Q554" i="13"/>
  <c r="E554" i="13"/>
  <c r="E553" i="13"/>
  <c r="N552" i="13"/>
  <c r="H552" i="13"/>
  <c r="Q551" i="13"/>
  <c r="K551" i="13"/>
  <c r="E551" i="13"/>
  <c r="H549" i="13"/>
  <c r="K548" i="13"/>
  <c r="N547" i="13"/>
  <c r="N546" i="13"/>
  <c r="H546" i="13"/>
  <c r="Q545" i="13"/>
  <c r="K545" i="13"/>
  <c r="E545" i="13"/>
  <c r="N544" i="13"/>
  <c r="Q542" i="13"/>
  <c r="E542" i="13"/>
  <c r="H541" i="13"/>
  <c r="H540" i="13"/>
  <c r="Q539" i="13"/>
  <c r="K539" i="13"/>
  <c r="E539" i="13"/>
  <c r="H538" i="13"/>
  <c r="Q537" i="13"/>
  <c r="K537" i="13"/>
  <c r="E537" i="13"/>
  <c r="N536" i="13"/>
  <c r="N535" i="13"/>
  <c r="Q534" i="13"/>
  <c r="E534" i="13"/>
  <c r="N532" i="13"/>
  <c r="H532" i="13"/>
  <c r="Q531" i="13"/>
  <c r="K531" i="13"/>
  <c r="E531" i="13"/>
  <c r="N530" i="13"/>
  <c r="H530" i="13"/>
  <c r="H529" i="13"/>
  <c r="K528" i="13"/>
  <c r="N527" i="13"/>
  <c r="H526" i="13"/>
  <c r="Q525" i="13"/>
  <c r="K525" i="13"/>
  <c r="E525" i="13"/>
  <c r="K523" i="13"/>
  <c r="K522" i="13"/>
  <c r="E522" i="13"/>
  <c r="H521" i="13"/>
  <c r="Q520" i="13"/>
  <c r="K520" i="13"/>
  <c r="K519" i="7"/>
  <c r="N518" i="7"/>
  <c r="Q517" i="7"/>
  <c r="K516" i="7"/>
  <c r="E516" i="7"/>
  <c r="N515" i="7"/>
  <c r="H515" i="7"/>
  <c r="K514" i="7"/>
  <c r="E513" i="7"/>
  <c r="K511" i="7"/>
  <c r="K510" i="7"/>
  <c r="E510" i="7"/>
  <c r="N509" i="7"/>
  <c r="Q508" i="7"/>
  <c r="K508" i="7"/>
  <c r="N506" i="7"/>
  <c r="Q505" i="7"/>
  <c r="E505" i="7"/>
  <c r="E504" i="7"/>
  <c r="H503" i="7"/>
  <c r="Q492" i="7"/>
  <c r="E492" i="7"/>
  <c r="H491" i="7"/>
  <c r="K490" i="7"/>
  <c r="N489" i="7"/>
  <c r="Q488" i="7"/>
  <c r="E488" i="7"/>
  <c r="N479" i="7"/>
  <c r="H479" i="7"/>
  <c r="Q478" i="7"/>
  <c r="K478" i="7"/>
  <c r="E478" i="7"/>
  <c r="N477" i="7"/>
  <c r="H477" i="7"/>
  <c r="Q476" i="7"/>
  <c r="K476" i="7"/>
  <c r="E476" i="7"/>
  <c r="N475" i="7"/>
  <c r="H475" i="7"/>
  <c r="Q474" i="7"/>
  <c r="Q466" i="7"/>
  <c r="K466" i="7"/>
  <c r="E466" i="7"/>
  <c r="N465" i="7"/>
  <c r="H465" i="7"/>
  <c r="Q464" i="7"/>
  <c r="K464" i="7"/>
  <c r="E464" i="7"/>
  <c r="N463" i="7"/>
  <c r="H463" i="7"/>
  <c r="Q462" i="7"/>
  <c r="K462" i="7"/>
  <c r="E462" i="7"/>
  <c r="N668" i="13"/>
  <c r="H668" i="13"/>
  <c r="Q667" i="13"/>
  <c r="K667" i="13"/>
  <c r="E667" i="13"/>
  <c r="N666" i="13"/>
  <c r="H666" i="13"/>
  <c r="Q665" i="13"/>
  <c r="K665" i="13"/>
  <c r="N519" i="13"/>
  <c r="H519" i="13"/>
  <c r="Q518" i="13"/>
  <c r="E518" i="13"/>
  <c r="N517" i="13"/>
  <c r="H517" i="13"/>
  <c r="K619" i="13"/>
  <c r="E619" i="13"/>
  <c r="N615" i="13"/>
  <c r="E613" i="13"/>
  <c r="H609" i="13"/>
  <c r="N606" i="13"/>
  <c r="H606" i="13"/>
  <c r="Q602" i="13"/>
  <c r="H600" i="13"/>
  <c r="Q599" i="13"/>
  <c r="E595" i="13"/>
  <c r="N591" i="13"/>
  <c r="Q590" i="13"/>
  <c r="E586" i="13"/>
  <c r="H585" i="13"/>
  <c r="K584" i="13"/>
  <c r="K583" i="13"/>
  <c r="E583" i="13"/>
  <c r="N582" i="13"/>
  <c r="H582" i="13"/>
  <c r="Q581" i="13"/>
  <c r="K581" i="13"/>
  <c r="N579" i="13"/>
  <c r="Q578" i="13"/>
  <c r="E578" i="13"/>
  <c r="H577" i="13"/>
  <c r="N572" i="13"/>
  <c r="N568" i="13"/>
  <c r="H568" i="13"/>
  <c r="Q567" i="13"/>
  <c r="K567" i="13"/>
  <c r="E567" i="13"/>
  <c r="H565" i="13"/>
  <c r="K564" i="13"/>
  <c r="N563" i="13"/>
  <c r="N562" i="13"/>
  <c r="H562" i="13"/>
  <c r="Q561" i="13"/>
  <c r="K561" i="13"/>
  <c r="E561" i="13"/>
  <c r="N560" i="13"/>
  <c r="Q558" i="13"/>
  <c r="E558" i="13"/>
  <c r="H557" i="13"/>
  <c r="H556" i="13"/>
  <c r="Q555" i="13"/>
  <c r="K555" i="13"/>
  <c r="E555" i="13"/>
  <c r="N554" i="13"/>
  <c r="H554" i="13"/>
  <c r="K552" i="13"/>
  <c r="N551" i="13"/>
  <c r="Q550" i="13"/>
  <c r="Q549" i="13"/>
  <c r="K549" i="13"/>
  <c r="E549" i="13"/>
  <c r="N548" i="13"/>
  <c r="H548" i="13"/>
  <c r="K515" i="13"/>
  <c r="Q513" i="13"/>
  <c r="K500" i="13"/>
  <c r="N487" i="13"/>
  <c r="Q474" i="13"/>
  <c r="E469" i="13"/>
  <c r="K466" i="13"/>
  <c r="N465" i="13"/>
  <c r="H460" i="13"/>
  <c r="K459" i="13"/>
  <c r="N458" i="13"/>
  <c r="Q457" i="13"/>
  <c r="N661" i="12"/>
  <c r="H661" i="12"/>
  <c r="Q660" i="12"/>
  <c r="Q659" i="12"/>
  <c r="K657" i="12"/>
  <c r="E656" i="12"/>
  <c r="H655" i="12"/>
  <c r="E647" i="12"/>
  <c r="N644" i="12"/>
  <c r="K641" i="12"/>
  <c r="H635" i="12"/>
  <c r="K633" i="12"/>
  <c r="Q631" i="12"/>
  <c r="N629" i="12"/>
  <c r="E627" i="12"/>
  <c r="K625" i="12"/>
  <c r="Q616" i="12"/>
  <c r="E616" i="12"/>
  <c r="H615" i="12"/>
  <c r="K606" i="12"/>
  <c r="N605" i="12"/>
  <c r="Q604" i="12"/>
  <c r="E604" i="12"/>
  <c r="H603" i="12"/>
  <c r="K602" i="12"/>
  <c r="N601" i="12"/>
  <c r="Q592" i="12"/>
  <c r="E592" i="12"/>
  <c r="H591" i="12"/>
  <c r="Q583" i="12"/>
  <c r="K583" i="12"/>
  <c r="E583" i="12"/>
  <c r="H582" i="12"/>
  <c r="K581" i="12"/>
  <c r="N580" i="12"/>
  <c r="H580" i="12"/>
  <c r="Q579" i="12"/>
  <c r="E579" i="12"/>
  <c r="H578" i="12"/>
  <c r="K577" i="12"/>
  <c r="E577" i="12"/>
  <c r="N576" i="12"/>
  <c r="E570" i="12"/>
  <c r="H469" i="12"/>
  <c r="K467" i="12"/>
  <c r="N466" i="12"/>
  <c r="N515" i="13"/>
  <c r="Q514" i="13"/>
  <c r="K514" i="13"/>
  <c r="E514" i="13"/>
  <c r="N513" i="13"/>
  <c r="H513" i="13"/>
  <c r="Q506" i="13"/>
  <c r="E494" i="13"/>
  <c r="H481" i="13"/>
  <c r="Q468" i="13"/>
  <c r="E460" i="13"/>
  <c r="H459" i="13"/>
  <c r="K458" i="13"/>
  <c r="N457" i="13"/>
  <c r="Q668" i="12"/>
  <c r="E668" i="12"/>
  <c r="H659" i="12"/>
  <c r="K658" i="12"/>
  <c r="E658" i="12"/>
  <c r="N657" i="12"/>
  <c r="K646" i="12"/>
  <c r="N645" i="12"/>
  <c r="Q644" i="12"/>
  <c r="E644" i="12"/>
  <c r="H643" i="12"/>
  <c r="K642" i="12"/>
  <c r="N641" i="12"/>
  <c r="Q640" i="12"/>
  <c r="Q632" i="12"/>
  <c r="E632" i="12"/>
  <c r="K626" i="12"/>
  <c r="N625" i="12"/>
  <c r="Q624" i="12"/>
  <c r="E624" i="12"/>
  <c r="N621" i="12"/>
  <c r="Q620" i="12"/>
  <c r="Q612" i="12"/>
  <c r="E612" i="12"/>
  <c r="H611" i="12"/>
  <c r="K610" i="12"/>
  <c r="N609" i="12"/>
  <c r="Q608" i="12"/>
  <c r="H599" i="12"/>
  <c r="K598" i="12"/>
  <c r="N597" i="12"/>
  <c r="Q596" i="12"/>
  <c r="E596" i="12"/>
  <c r="H595" i="12"/>
  <c r="H587" i="12"/>
  <c r="K586" i="12"/>
  <c r="N585" i="12"/>
  <c r="Q584" i="12"/>
  <c r="Q582" i="12"/>
  <c r="N579" i="12"/>
  <c r="K576" i="12"/>
  <c r="Q571" i="12"/>
  <c r="E571" i="12"/>
  <c r="N570" i="12"/>
  <c r="H570" i="12"/>
  <c r="K569" i="12"/>
  <c r="N568" i="12"/>
  <c r="Q567" i="12"/>
  <c r="K567" i="12"/>
  <c r="E567" i="12"/>
  <c r="H566" i="12"/>
  <c r="K565" i="12"/>
  <c r="N564" i="12"/>
  <c r="K562" i="12"/>
  <c r="N561" i="12"/>
  <c r="Q560" i="12"/>
  <c r="E560" i="12"/>
  <c r="H559" i="12"/>
  <c r="K558" i="12"/>
  <c r="N557" i="12"/>
  <c r="Q555" i="12"/>
  <c r="E555" i="12"/>
  <c r="H554" i="12"/>
  <c r="K553" i="12"/>
  <c r="N552" i="12"/>
  <c r="Q551" i="12"/>
  <c r="N549" i="12"/>
  <c r="Q548" i="12"/>
  <c r="E548" i="12"/>
  <c r="H547" i="12"/>
  <c r="K546" i="12"/>
  <c r="E543" i="12"/>
  <c r="H542" i="12"/>
  <c r="K541" i="12"/>
  <c r="N540" i="12"/>
  <c r="Q539" i="12"/>
  <c r="Q536" i="12"/>
  <c r="E536" i="12"/>
  <c r="H535" i="12"/>
  <c r="K534" i="12"/>
  <c r="N533" i="12"/>
  <c r="H530" i="12"/>
  <c r="K529" i="12"/>
  <c r="N528" i="12"/>
  <c r="Q527" i="12"/>
  <c r="E527" i="12"/>
  <c r="E524" i="12"/>
  <c r="N523" i="12"/>
  <c r="E510" i="12"/>
  <c r="E506" i="12"/>
  <c r="N505" i="12"/>
  <c r="H505" i="12"/>
  <c r="Q504" i="12"/>
  <c r="K504" i="12"/>
  <c r="E504" i="12"/>
  <c r="N503" i="12"/>
  <c r="H503" i="12"/>
  <c r="Q502" i="12"/>
  <c r="E502" i="12"/>
  <c r="N483" i="12"/>
  <c r="H477" i="12"/>
  <c r="E466" i="12"/>
  <c r="N465" i="12"/>
  <c r="H465" i="12"/>
  <c r="Q464" i="12"/>
  <c r="K464" i="12"/>
  <c r="N462" i="12"/>
  <c r="E668" i="11"/>
  <c r="N667" i="11"/>
  <c r="Q660" i="11"/>
  <c r="K660" i="11"/>
  <c r="H573" i="12"/>
  <c r="Q556" i="12"/>
  <c r="N545" i="12"/>
  <c r="Q544" i="12"/>
  <c r="E544" i="12"/>
  <c r="H538" i="12"/>
  <c r="Q532" i="12"/>
  <c r="E532" i="12"/>
  <c r="H531" i="12"/>
  <c r="K525" i="12"/>
  <c r="E522" i="12"/>
  <c r="N521" i="12"/>
  <c r="H521" i="12"/>
  <c r="Q520" i="12"/>
  <c r="K520" i="12"/>
  <c r="N519" i="12"/>
  <c r="Q518" i="12"/>
  <c r="K518" i="12"/>
  <c r="E518" i="12"/>
  <c r="E517" i="12"/>
  <c r="N514" i="12"/>
  <c r="Q513" i="12"/>
  <c r="K511" i="12"/>
  <c r="N510" i="12"/>
  <c r="H509" i="12"/>
  <c r="H508" i="12"/>
  <c r="K507" i="12"/>
  <c r="N501" i="12"/>
  <c r="H501" i="12"/>
  <c r="K500" i="12"/>
  <c r="N498" i="12"/>
  <c r="H497" i="12"/>
  <c r="Q496" i="12"/>
  <c r="K496" i="12"/>
  <c r="E496" i="12"/>
  <c r="N495" i="12"/>
  <c r="H495" i="12"/>
  <c r="Q494" i="12"/>
  <c r="K494" i="12"/>
  <c r="E494" i="12"/>
  <c r="H492" i="12"/>
  <c r="Q490" i="12"/>
  <c r="K490" i="12"/>
  <c r="E490" i="12"/>
  <c r="N489" i="12"/>
  <c r="H489" i="12"/>
  <c r="Q488" i="12"/>
  <c r="K488" i="12"/>
  <c r="N487" i="12"/>
  <c r="H487" i="12"/>
  <c r="Q486" i="12"/>
  <c r="K486" i="12"/>
  <c r="E486" i="12"/>
  <c r="E485" i="12"/>
  <c r="H484" i="12"/>
  <c r="H483" i="12"/>
  <c r="Q482" i="12"/>
  <c r="K482" i="12"/>
  <c r="E482" i="12"/>
  <c r="N481" i="12"/>
  <c r="H481" i="12"/>
  <c r="Q480" i="12"/>
  <c r="K480" i="12"/>
  <c r="E480" i="12"/>
  <c r="N479" i="12"/>
  <c r="N478" i="12"/>
  <c r="Q477" i="12"/>
  <c r="Q476" i="12"/>
  <c r="K476" i="12"/>
  <c r="E476" i="12"/>
  <c r="N475" i="12"/>
  <c r="H475" i="12"/>
  <c r="Q474" i="12"/>
  <c r="K474" i="12"/>
  <c r="E474" i="12"/>
  <c r="N473" i="12"/>
  <c r="H473" i="12"/>
  <c r="Q472" i="12"/>
  <c r="K472" i="12"/>
  <c r="E472" i="12"/>
  <c r="N471" i="12"/>
  <c r="H471" i="12"/>
  <c r="Q470" i="12"/>
  <c r="K470" i="12"/>
  <c r="E470" i="12"/>
  <c r="E464" i="12"/>
  <c r="N463" i="12"/>
  <c r="E461" i="12"/>
  <c r="H460" i="12"/>
  <c r="K459" i="12"/>
  <c r="N458" i="12"/>
  <c r="Q457" i="12"/>
  <c r="E457" i="12"/>
  <c r="K663" i="11"/>
  <c r="Q661" i="11"/>
  <c r="Q638" i="11"/>
  <c r="E638" i="11"/>
  <c r="N630" i="11"/>
  <c r="Q629" i="11"/>
  <c r="E629" i="11"/>
  <c r="H628" i="11"/>
  <c r="Q626" i="11"/>
  <c r="Q625" i="11"/>
  <c r="E625" i="11"/>
  <c r="H624" i="11"/>
  <c r="Q617" i="11"/>
  <c r="E617" i="11"/>
  <c r="H616" i="11"/>
  <c r="H608" i="11"/>
  <c r="K607" i="11"/>
  <c r="N606" i="11"/>
  <c r="Q605" i="11"/>
  <c r="N603" i="11"/>
  <c r="Q602" i="11"/>
  <c r="Q597" i="11"/>
  <c r="H593" i="11"/>
  <c r="Q592" i="11"/>
  <c r="K592" i="11"/>
  <c r="N591" i="11"/>
  <c r="H591" i="11"/>
  <c r="Q590" i="11"/>
  <c r="E589" i="11"/>
  <c r="Q541" i="11"/>
  <c r="K522" i="11"/>
  <c r="Q520" i="11"/>
  <c r="Q500" i="11"/>
  <c r="E500" i="11"/>
  <c r="E488" i="11"/>
  <c r="H487" i="11"/>
  <c r="K474" i="11"/>
  <c r="E590" i="11"/>
  <c r="K587" i="11"/>
  <c r="N586" i="11"/>
  <c r="Q585" i="11"/>
  <c r="E585" i="11"/>
  <c r="H584" i="11"/>
  <c r="K583" i="11"/>
  <c r="H564" i="11"/>
  <c r="K563" i="11"/>
  <c r="N562" i="11"/>
  <c r="N561" i="11"/>
  <c r="H561" i="11"/>
  <c r="H560" i="11"/>
  <c r="K559" i="11"/>
  <c r="E559" i="11"/>
  <c r="N558" i="11"/>
  <c r="H558" i="11"/>
  <c r="Q557" i="11"/>
  <c r="K557" i="11"/>
  <c r="E557" i="11"/>
  <c r="Q544" i="11"/>
  <c r="E544" i="11"/>
  <c r="H543" i="11"/>
  <c r="H528" i="11"/>
  <c r="K527" i="11"/>
  <c r="E527" i="11"/>
  <c r="N526" i="11"/>
  <c r="Q525" i="11"/>
  <c r="K525" i="11"/>
  <c r="E525" i="11"/>
  <c r="K503" i="11"/>
  <c r="N490" i="11"/>
  <c r="Q477" i="11"/>
  <c r="E465" i="11"/>
  <c r="Q465" i="12"/>
  <c r="E465" i="12"/>
  <c r="Q462" i="12"/>
  <c r="K462" i="12"/>
  <c r="E462" i="12"/>
  <c r="E664" i="11"/>
  <c r="H659" i="11"/>
  <c r="Q658" i="11"/>
  <c r="K658" i="11"/>
  <c r="E658" i="11"/>
  <c r="N657" i="11"/>
  <c r="H657" i="11"/>
  <c r="K656" i="11"/>
  <c r="E656" i="11"/>
  <c r="N655" i="11"/>
  <c r="H655" i="11"/>
  <c r="Q654" i="11"/>
  <c r="K654" i="11"/>
  <c r="E654" i="11"/>
  <c r="H652" i="11"/>
  <c r="H651" i="11"/>
  <c r="Q650" i="11"/>
  <c r="E650" i="11"/>
  <c r="N649" i="11"/>
  <c r="H649" i="11"/>
  <c r="K644" i="11"/>
  <c r="N638" i="11"/>
  <c r="H631" i="11"/>
  <c r="Q630" i="11"/>
  <c r="E630" i="11"/>
  <c r="N629" i="11"/>
  <c r="H629" i="11"/>
  <c r="K628" i="11"/>
  <c r="E626" i="11"/>
  <c r="H625" i="11"/>
  <c r="Q624" i="11"/>
  <c r="K624" i="11"/>
  <c r="N623" i="11"/>
  <c r="H620" i="11"/>
  <c r="K618" i="11"/>
  <c r="Q616" i="11"/>
  <c r="N610" i="11"/>
  <c r="Q608" i="11"/>
  <c r="N607" i="11"/>
  <c r="H607" i="11"/>
  <c r="Q606" i="11"/>
  <c r="E606" i="11"/>
  <c r="N605" i="11"/>
  <c r="H605" i="11"/>
  <c r="K603" i="11"/>
  <c r="E598" i="11"/>
  <c r="E593" i="11"/>
  <c r="K494" i="11"/>
  <c r="N493" i="11"/>
  <c r="N481" i="11"/>
  <c r="Q480" i="11"/>
  <c r="E468" i="11"/>
  <c r="E582" i="11"/>
  <c r="K579" i="11"/>
  <c r="N578" i="11"/>
  <c r="Q577" i="11"/>
  <c r="E577" i="11"/>
  <c r="H576" i="11"/>
  <c r="E570" i="11"/>
  <c r="K564" i="11"/>
  <c r="E564" i="11"/>
  <c r="N563" i="11"/>
  <c r="H563" i="11"/>
  <c r="Q562" i="11"/>
  <c r="K560" i="11"/>
  <c r="E560" i="11"/>
  <c r="K558" i="11"/>
  <c r="N557" i="11"/>
  <c r="Q556" i="11"/>
  <c r="E555" i="11"/>
  <c r="N554" i="11"/>
  <c r="E553" i="11"/>
  <c r="N552" i="11"/>
  <c r="H552" i="11"/>
  <c r="Q551" i="11"/>
  <c r="K551" i="11"/>
  <c r="E551" i="11"/>
  <c r="H546" i="11"/>
  <c r="Q545" i="11"/>
  <c r="Q536" i="11"/>
  <c r="E536" i="11"/>
  <c r="H535" i="11"/>
  <c r="K534" i="11"/>
  <c r="Q529" i="11"/>
  <c r="H524" i="11"/>
  <c r="H519" i="11"/>
  <c r="N517" i="11"/>
  <c r="N513" i="11"/>
  <c r="Q512" i="11"/>
  <c r="E512" i="11"/>
  <c r="H511" i="11"/>
  <c r="E509" i="11"/>
  <c r="H508" i="11"/>
  <c r="K507" i="11"/>
  <c r="K506" i="11"/>
  <c r="N505" i="11"/>
  <c r="Q504" i="11"/>
  <c r="Q501" i="11"/>
  <c r="H499" i="11"/>
  <c r="K498" i="11"/>
  <c r="K495" i="11"/>
  <c r="Q492" i="11"/>
  <c r="E492" i="11"/>
  <c r="E489" i="11"/>
  <c r="K486" i="11"/>
  <c r="N485" i="11"/>
  <c r="N482" i="11"/>
  <c r="E480" i="11"/>
  <c r="H479" i="11"/>
  <c r="H476" i="11"/>
  <c r="K475" i="11"/>
  <c r="N473" i="11"/>
  <c r="Q472" i="11"/>
  <c r="Q469" i="11"/>
  <c r="E469" i="11"/>
  <c r="H467" i="11"/>
  <c r="K466" i="11"/>
  <c r="K463" i="11"/>
  <c r="E460" i="11"/>
  <c r="H459" i="11"/>
  <c r="K458" i="11"/>
  <c r="N457" i="11"/>
  <c r="H458" i="7"/>
  <c r="E668" i="13"/>
  <c r="N667" i="13"/>
  <c r="E652" i="13"/>
  <c r="N651" i="13"/>
  <c r="H522" i="7"/>
  <c r="E519" i="7"/>
  <c r="Q515" i="7"/>
  <c r="N512" i="7"/>
  <c r="H512" i="7"/>
  <c r="K501" i="7"/>
  <c r="E501" i="7"/>
  <c r="E495" i="7"/>
  <c r="N494" i="7"/>
  <c r="N488" i="7"/>
  <c r="H488" i="7"/>
  <c r="H482" i="7"/>
  <c r="Q481" i="7"/>
  <c r="Q475" i="7"/>
  <c r="K475" i="7"/>
  <c r="K469" i="7"/>
  <c r="E469" i="7"/>
  <c r="E463" i="7"/>
  <c r="N462" i="7"/>
  <c r="K461" i="7"/>
  <c r="E461" i="7"/>
  <c r="Q664" i="13"/>
  <c r="K664" i="13"/>
  <c r="Q656" i="13"/>
  <c r="K656" i="13"/>
  <c r="H635" i="13"/>
  <c r="Q634" i="13"/>
  <c r="K634" i="13"/>
  <c r="E634" i="13"/>
  <c r="N621" i="13"/>
  <c r="Q523" i="7"/>
  <c r="N520" i="7"/>
  <c r="K517" i="7"/>
  <c r="H514" i="7"/>
  <c r="H498" i="7"/>
  <c r="Q497" i="7"/>
  <c r="Q491" i="7"/>
  <c r="K491" i="7"/>
  <c r="K485" i="7"/>
  <c r="E485" i="7"/>
  <c r="E479" i="7"/>
  <c r="N478" i="7"/>
  <c r="N472" i="7"/>
  <c r="H472" i="7"/>
  <c r="H466" i="7"/>
  <c r="Q465" i="7"/>
  <c r="K666" i="13"/>
  <c r="E666" i="13"/>
  <c r="E660" i="13"/>
  <c r="N659" i="13"/>
  <c r="N637" i="13"/>
  <c r="H637" i="13"/>
  <c r="Q632" i="13"/>
  <c r="K632" i="13"/>
  <c r="H631" i="13"/>
  <c r="Q630" i="13"/>
  <c r="Q624" i="13"/>
  <c r="K624" i="13"/>
  <c r="K521" i="13"/>
  <c r="N516" i="13"/>
  <c r="H515" i="13"/>
  <c r="K509" i="13"/>
  <c r="E509" i="13"/>
  <c r="Q507" i="13"/>
  <c r="K507" i="13"/>
  <c r="E503" i="13"/>
  <c r="N502" i="13"/>
  <c r="K501" i="13"/>
  <c r="E501" i="13"/>
  <c r="N496" i="13"/>
  <c r="H496" i="13"/>
  <c r="E495" i="13"/>
  <c r="N494" i="13"/>
  <c r="H490" i="13"/>
  <c r="Q489" i="13"/>
  <c r="N488" i="13"/>
  <c r="H488" i="13"/>
  <c r="N653" i="13"/>
  <c r="H653" i="13"/>
  <c r="E648" i="13"/>
  <c r="N647" i="13"/>
  <c r="H647" i="13"/>
  <c r="Q646" i="13"/>
  <c r="N605" i="13"/>
  <c r="K602" i="13"/>
  <c r="H599" i="13"/>
  <c r="K578" i="13"/>
  <c r="K570" i="13"/>
  <c r="E569" i="13"/>
  <c r="Q560" i="13"/>
  <c r="N557" i="13"/>
  <c r="K554" i="13"/>
  <c r="H551" i="13"/>
  <c r="E548" i="13"/>
  <c r="Q544" i="13"/>
  <c r="N541" i="13"/>
  <c r="H524" i="13"/>
  <c r="Q523" i="13"/>
  <c r="E467" i="13"/>
  <c r="N466" i="13"/>
  <c r="K465" i="13"/>
  <c r="E465" i="13"/>
  <c r="N463" i="13"/>
  <c r="E462" i="13"/>
  <c r="N460" i="13"/>
  <c r="Q458" i="13"/>
  <c r="H457" i="13"/>
  <c r="K667" i="12"/>
  <c r="E666" i="12"/>
  <c r="Q657" i="12"/>
  <c r="K656" i="12"/>
  <c r="N654" i="12"/>
  <c r="H653" i="12"/>
  <c r="Q459" i="12"/>
  <c r="E623" i="11"/>
  <c r="H636" i="12"/>
  <c r="E633" i="12"/>
  <c r="K623" i="12"/>
  <c r="Q595" i="12"/>
  <c r="K595" i="12"/>
  <c r="E595" i="12"/>
  <c r="N594" i="12"/>
  <c r="K589" i="12"/>
  <c r="E589" i="12"/>
  <c r="N588" i="12"/>
  <c r="H588" i="12"/>
  <c r="K579" i="12"/>
  <c r="Q574" i="12"/>
  <c r="K574" i="12"/>
  <c r="E574" i="12"/>
  <c r="N566" i="12"/>
  <c r="E546" i="12"/>
  <c r="K544" i="12"/>
  <c r="E538" i="12"/>
  <c r="H533" i="12"/>
  <c r="N531" i="12"/>
  <c r="H525" i="12"/>
  <c r="N522" i="12"/>
  <c r="H522" i="12"/>
  <c r="E520" i="12"/>
  <c r="H516" i="12"/>
  <c r="Q515" i="12"/>
  <c r="K502" i="12"/>
  <c r="Q487" i="12"/>
  <c r="N484" i="12"/>
  <c r="K481" i="12"/>
  <c r="E479" i="12"/>
  <c r="H478" i="12"/>
  <c r="E475" i="12"/>
  <c r="H462" i="12"/>
  <c r="N662" i="11"/>
  <c r="H662" i="11"/>
  <c r="N632" i="11"/>
  <c r="Q628" i="11"/>
  <c r="E627" i="11"/>
  <c r="K661" i="11"/>
  <c r="E660" i="11"/>
  <c r="E640" i="11"/>
  <c r="Q636" i="11"/>
  <c r="H644" i="12"/>
  <c r="E643" i="12"/>
  <c r="N642" i="12"/>
  <c r="K639" i="12"/>
  <c r="Q629" i="12"/>
  <c r="N626" i="12"/>
  <c r="E599" i="12"/>
  <c r="N598" i="12"/>
  <c r="Q597" i="12"/>
  <c r="N592" i="12"/>
  <c r="H592" i="12"/>
  <c r="Q591" i="12"/>
  <c r="K591" i="12"/>
  <c r="H586" i="12"/>
  <c r="Q585" i="12"/>
  <c r="K585" i="12"/>
  <c r="E585" i="12"/>
  <c r="H581" i="12"/>
  <c r="Q580" i="12"/>
  <c r="K580" i="12"/>
  <c r="E573" i="12"/>
  <c r="K568" i="12"/>
  <c r="E568" i="12"/>
  <c r="N567" i="12"/>
  <c r="E542" i="12"/>
  <c r="H541" i="12"/>
  <c r="Q534" i="12"/>
  <c r="H529" i="12"/>
  <c r="K528" i="12"/>
  <c r="N524" i="12"/>
  <c r="K522" i="12"/>
  <c r="K519" i="12"/>
  <c r="E519" i="12"/>
  <c r="N518" i="12"/>
  <c r="H518" i="12"/>
  <c r="H511" i="12"/>
  <c r="E508" i="12"/>
  <c r="H502" i="12"/>
  <c r="H486" i="12"/>
  <c r="E483" i="12"/>
  <c r="Q479" i="12"/>
  <c r="N476" i="12"/>
  <c r="H614" i="11"/>
  <c r="K613" i="11"/>
  <c r="Q607" i="11"/>
  <c r="E607" i="11"/>
  <c r="K601" i="11"/>
  <c r="N600" i="11"/>
  <c r="K473" i="12"/>
  <c r="H470" i="12"/>
  <c r="E467" i="12"/>
  <c r="Q463" i="12"/>
  <c r="N460" i="12"/>
  <c r="K457" i="12"/>
  <c r="H656" i="11"/>
  <c r="Q655" i="11"/>
  <c r="H647" i="11"/>
  <c r="Q639" i="11"/>
  <c r="Q635" i="11"/>
  <c r="K629" i="11"/>
  <c r="H627" i="11"/>
  <c r="H626" i="11"/>
  <c r="K622" i="11"/>
  <c r="E618" i="11"/>
  <c r="N617" i="11"/>
  <c r="H617" i="11"/>
  <c r="K616" i="11"/>
  <c r="E587" i="11"/>
  <c r="E584" i="11"/>
  <c r="H582" i="11"/>
  <c r="H578" i="11"/>
  <c r="K573" i="11"/>
  <c r="Q571" i="11"/>
  <c r="Q563" i="11"/>
  <c r="E539" i="11"/>
  <c r="N531" i="11"/>
  <c r="H526" i="11"/>
  <c r="K517" i="11"/>
  <c r="Q475" i="11"/>
  <c r="N472" i="11"/>
  <c r="K469" i="11"/>
  <c r="H466" i="11"/>
  <c r="E463" i="11"/>
  <c r="N462" i="11"/>
  <c r="K614" i="11"/>
  <c r="E614" i="11"/>
  <c r="H613" i="11"/>
  <c r="E608" i="11"/>
  <c r="N601" i="11"/>
  <c r="K597" i="11"/>
  <c r="E592" i="11"/>
  <c r="K589" i="11"/>
  <c r="N584" i="11"/>
  <c r="H579" i="11"/>
  <c r="K577" i="11"/>
  <c r="E571" i="11"/>
  <c r="E567" i="11"/>
  <c r="Q564" i="11"/>
  <c r="E563" i="11"/>
  <c r="Q559" i="11"/>
  <c r="N535" i="11"/>
  <c r="K521" i="11"/>
  <c r="K520" i="11"/>
  <c r="K513" i="11"/>
  <c r="K512" i="11"/>
  <c r="K668" i="7"/>
  <c r="Q666" i="7"/>
  <c r="H665" i="7"/>
  <c r="N663" i="7"/>
  <c r="E662" i="7"/>
  <c r="K660" i="7"/>
  <c r="Q658" i="7"/>
  <c r="H657" i="7"/>
  <c r="N655" i="7"/>
  <c r="E654" i="7"/>
  <c r="K652" i="7"/>
  <c r="Q650" i="7"/>
  <c r="H649" i="7"/>
  <c r="N647" i="7"/>
  <c r="E646" i="7"/>
  <c r="K644" i="7"/>
  <c r="Q642" i="7"/>
  <c r="H641" i="7"/>
  <c r="N639" i="7"/>
  <c r="E638" i="7"/>
  <c r="K636" i="7"/>
  <c r="Q634" i="7"/>
  <c r="H633" i="7"/>
  <c r="N631" i="7"/>
  <c r="E630" i="7"/>
  <c r="K628" i="7"/>
  <c r="Q626" i="7"/>
  <c r="H625" i="7"/>
  <c r="N623" i="7"/>
  <c r="E622" i="7"/>
  <c r="E621" i="7"/>
  <c r="K620" i="7"/>
  <c r="Q618" i="7"/>
  <c r="H617" i="7"/>
  <c r="N615" i="7"/>
  <c r="E614" i="7"/>
  <c r="K612" i="7"/>
  <c r="Q610" i="7"/>
  <c r="H609" i="7"/>
  <c r="N607" i="7"/>
  <c r="E606" i="7"/>
  <c r="K604" i="7"/>
  <c r="Q602" i="7"/>
  <c r="H601" i="7"/>
  <c r="N599" i="7"/>
  <c r="E598" i="7"/>
  <c r="K596" i="7"/>
  <c r="Q594" i="7"/>
  <c r="H593" i="7"/>
  <c r="N591" i="7"/>
  <c r="E590" i="7"/>
  <c r="K588" i="7"/>
  <c r="Q586" i="7"/>
  <c r="Q585" i="7"/>
  <c r="K583" i="7"/>
  <c r="E583" i="7"/>
  <c r="Q511" i="7"/>
  <c r="H510" i="7"/>
  <c r="H509" i="7"/>
  <c r="N508" i="7"/>
  <c r="E507" i="7"/>
  <c r="E506" i="7"/>
  <c r="K505" i="7"/>
  <c r="K504" i="7"/>
  <c r="Q503" i="7"/>
  <c r="K503" i="7"/>
  <c r="E502" i="7"/>
  <c r="N500" i="7"/>
  <c r="H500" i="7"/>
  <c r="Q498" i="7"/>
  <c r="K497" i="7"/>
  <c r="E497" i="7"/>
  <c r="N495" i="7"/>
  <c r="H494" i="7"/>
  <c r="Q493" i="7"/>
  <c r="K492" i="7"/>
  <c r="E491" i="7"/>
  <c r="N490" i="7"/>
  <c r="H489" i="7"/>
  <c r="Q487" i="7"/>
  <c r="K487" i="7"/>
  <c r="E486" i="7"/>
  <c r="N484" i="7"/>
  <c r="H484" i="7"/>
  <c r="K481" i="7"/>
  <c r="E481" i="7"/>
  <c r="H478" i="7"/>
  <c r="Q477" i="7"/>
  <c r="E475" i="7"/>
  <c r="N474" i="7"/>
  <c r="Q471" i="7"/>
  <c r="K471" i="7"/>
  <c r="N468" i="7"/>
  <c r="H468" i="7"/>
  <c r="K465" i="7"/>
  <c r="E465" i="7"/>
  <c r="H462" i="7"/>
  <c r="Q461" i="7"/>
  <c r="K460" i="7"/>
  <c r="E459" i="7"/>
  <c r="N458" i="7"/>
  <c r="H457" i="7"/>
  <c r="Q668" i="13"/>
  <c r="K668" i="13"/>
  <c r="N665" i="13"/>
  <c r="H665" i="13"/>
  <c r="K662" i="13"/>
  <c r="E662" i="13"/>
  <c r="H659" i="13"/>
  <c r="Q658" i="13"/>
  <c r="E656" i="13"/>
  <c r="N655" i="13"/>
  <c r="Q648" i="13"/>
  <c r="K648" i="13"/>
  <c r="Q644" i="13"/>
  <c r="K644" i="13"/>
  <c r="E636" i="13"/>
  <c r="N635" i="13"/>
  <c r="E632" i="13"/>
  <c r="N631" i="13"/>
  <c r="N625" i="13"/>
  <c r="H625" i="13"/>
  <c r="K585" i="7"/>
  <c r="H582" i="7"/>
  <c r="K579" i="7"/>
  <c r="E579" i="7"/>
  <c r="H576" i="7"/>
  <c r="Q575" i="7"/>
  <c r="E573" i="7"/>
  <c r="N572" i="7"/>
  <c r="Q569" i="7"/>
  <c r="K569" i="7"/>
  <c r="N566" i="7"/>
  <c r="H566" i="7"/>
  <c r="K563" i="7"/>
  <c r="E563" i="7"/>
  <c r="H560" i="7"/>
  <c r="Q559" i="7"/>
  <c r="E557" i="7"/>
  <c r="N556" i="7"/>
  <c r="Q553" i="7"/>
  <c r="K553" i="7"/>
  <c r="N550" i="7"/>
  <c r="H550" i="7"/>
  <c r="K547" i="7"/>
  <c r="E547" i="7"/>
  <c r="H544" i="7"/>
  <c r="Q543" i="7"/>
  <c r="E541" i="7"/>
  <c r="N540" i="7"/>
  <c r="Q537" i="7"/>
  <c r="K537" i="7"/>
  <c r="N534" i="7"/>
  <c r="H534" i="7"/>
  <c r="K531" i="7"/>
  <c r="E531" i="7"/>
  <c r="H528" i="7"/>
  <c r="Q527" i="7"/>
  <c r="E525" i="7"/>
  <c r="E523" i="7"/>
  <c r="K521" i="7"/>
  <c r="Q519" i="7"/>
  <c r="H518" i="7"/>
  <c r="N516" i="7"/>
  <c r="E515" i="7"/>
  <c r="K513" i="7"/>
  <c r="E503" i="7"/>
  <c r="N502" i="7"/>
  <c r="Q499" i="7"/>
  <c r="K499" i="7"/>
  <c r="N496" i="7"/>
  <c r="H496" i="7"/>
  <c r="K493" i="7"/>
  <c r="E493" i="7"/>
  <c r="H490" i="7"/>
  <c r="Q489" i="7"/>
  <c r="E487" i="7"/>
  <c r="N486" i="7"/>
  <c r="Q483" i="7"/>
  <c r="K483" i="7"/>
  <c r="N480" i="7"/>
  <c r="H480" i="7"/>
  <c r="K477" i="7"/>
  <c r="N667" i="7"/>
  <c r="E666" i="7"/>
  <c r="K664" i="7"/>
  <c r="Q662" i="7"/>
  <c r="H661" i="7"/>
  <c r="N659" i="7"/>
  <c r="E658" i="7"/>
  <c r="K656" i="7"/>
  <c r="Q654" i="7"/>
  <c r="H653" i="7"/>
  <c r="N651" i="7"/>
  <c r="E650" i="7"/>
  <c r="K648" i="7"/>
  <c r="Q646" i="7"/>
  <c r="H645" i="7"/>
  <c r="N643" i="7"/>
  <c r="E642" i="7"/>
  <c r="K640" i="7"/>
  <c r="Q638" i="7"/>
  <c r="H637" i="7"/>
  <c r="N635" i="7"/>
  <c r="E634" i="7"/>
  <c r="K632" i="7"/>
  <c r="Q630" i="7"/>
  <c r="H629" i="7"/>
  <c r="N627" i="7"/>
  <c r="E626" i="7"/>
  <c r="K624" i="7"/>
  <c r="Q622" i="7"/>
  <c r="H621" i="7"/>
  <c r="N619" i="7"/>
  <c r="E618" i="7"/>
  <c r="K616" i="7"/>
  <c r="Q614" i="7"/>
  <c r="H613" i="7"/>
  <c r="N611" i="7"/>
  <c r="E610" i="7"/>
  <c r="K608" i="7"/>
  <c r="Q606" i="7"/>
  <c r="H605" i="7"/>
  <c r="N603" i="7"/>
  <c r="E602" i="7"/>
  <c r="K600" i="7"/>
  <c r="Q598" i="7"/>
  <c r="H597" i="7"/>
  <c r="N595" i="7"/>
  <c r="E594" i="7"/>
  <c r="K592" i="7"/>
  <c r="Q590" i="7"/>
  <c r="H589" i="7"/>
  <c r="N587" i="7"/>
  <c r="E586" i="7"/>
  <c r="E585" i="7"/>
  <c r="N584" i="7"/>
  <c r="H584" i="7"/>
  <c r="Q581" i="7"/>
  <c r="K581" i="7"/>
  <c r="E581" i="7"/>
  <c r="N578" i="7"/>
  <c r="H578" i="7"/>
  <c r="K575" i="7"/>
  <c r="E575" i="7"/>
  <c r="H572" i="7"/>
  <c r="Q571" i="7"/>
  <c r="E569" i="7"/>
  <c r="N568" i="7"/>
  <c r="Q565" i="7"/>
  <c r="K565" i="7"/>
  <c r="E564" i="7"/>
  <c r="N562" i="7"/>
  <c r="H562" i="7"/>
  <c r="K559" i="7"/>
  <c r="E559" i="7"/>
  <c r="H556" i="7"/>
  <c r="Q555" i="7"/>
  <c r="E553" i="7"/>
  <c r="N552" i="7"/>
  <c r="Q549" i="7"/>
  <c r="K549" i="7"/>
  <c r="N546" i="7"/>
  <c r="H546" i="7"/>
  <c r="K543" i="7"/>
  <c r="E543" i="7"/>
  <c r="H540" i="7"/>
  <c r="Q539" i="7"/>
  <c r="E537" i="7"/>
  <c r="N536" i="7"/>
  <c r="Q533" i="7"/>
  <c r="K533" i="7"/>
  <c r="N530" i="7"/>
  <c r="H530" i="7"/>
  <c r="K527" i="7"/>
  <c r="E527" i="7"/>
  <c r="E511" i="7"/>
  <c r="K509" i="7"/>
  <c r="Q507" i="7"/>
  <c r="H506" i="7"/>
  <c r="H505" i="7"/>
  <c r="N504" i="7"/>
  <c r="N503" i="7"/>
  <c r="H502" i="7"/>
  <c r="Q501" i="7"/>
  <c r="K500" i="7"/>
  <c r="E499" i="7"/>
  <c r="N498" i="7"/>
  <c r="H497" i="7"/>
  <c r="Q495" i="7"/>
  <c r="K495" i="7"/>
  <c r="E494" i="7"/>
  <c r="N492" i="7"/>
  <c r="H492" i="7"/>
  <c r="Q490" i="7"/>
  <c r="K489" i="7"/>
  <c r="E489" i="7"/>
  <c r="N487" i="7"/>
  <c r="H486" i="7"/>
  <c r="Q485" i="7"/>
  <c r="E483" i="7"/>
  <c r="N482" i="7"/>
  <c r="Q479" i="7"/>
  <c r="K479" i="7"/>
  <c r="N476" i="7"/>
  <c r="H476" i="7"/>
  <c r="K473" i="7"/>
  <c r="E473" i="7"/>
  <c r="H470" i="7"/>
  <c r="Q469" i="7"/>
  <c r="E467" i="7"/>
  <c r="N466" i="7"/>
  <c r="Q463" i="7"/>
  <c r="K463" i="7"/>
  <c r="N460" i="7"/>
  <c r="H460" i="7"/>
  <c r="Q458" i="7"/>
  <c r="K457" i="7"/>
  <c r="E457" i="7"/>
  <c r="H667" i="13"/>
  <c r="Q666" i="13"/>
  <c r="E664" i="13"/>
  <c r="N663" i="13"/>
  <c r="Q660" i="13"/>
  <c r="K660" i="13"/>
  <c r="N657" i="13"/>
  <c r="H657" i="13"/>
  <c r="K654" i="13"/>
  <c r="E654" i="13"/>
  <c r="H651" i="13"/>
  <c r="Q650" i="13"/>
  <c r="K642" i="13"/>
  <c r="E642" i="13"/>
  <c r="K638" i="13"/>
  <c r="E638" i="13"/>
  <c r="Q628" i="13"/>
  <c r="K628" i="13"/>
  <c r="N629" i="13"/>
  <c r="H629" i="13"/>
  <c r="K626" i="13"/>
  <c r="E626" i="13"/>
  <c r="H623" i="13"/>
  <c r="Q622" i="13"/>
  <c r="K596" i="13"/>
  <c r="E596" i="13"/>
  <c r="N595" i="13"/>
  <c r="E593" i="13"/>
  <c r="E592" i="13"/>
  <c r="K590" i="13"/>
  <c r="K587" i="13"/>
  <c r="N578" i="13"/>
  <c r="H575" i="13"/>
  <c r="H572" i="13"/>
  <c r="K622" i="13"/>
  <c r="E622" i="13"/>
  <c r="E620" i="13"/>
  <c r="K618" i="13"/>
  <c r="Q616" i="13"/>
  <c r="H615" i="13"/>
  <c r="N613" i="13"/>
  <c r="N612" i="13"/>
  <c r="E612" i="13"/>
  <c r="E611" i="13"/>
  <c r="K610" i="13"/>
  <c r="Q608" i="13"/>
  <c r="H607" i="13"/>
  <c r="Q652" i="13"/>
  <c r="K652" i="13"/>
  <c r="N649" i="13"/>
  <c r="H649" i="13"/>
  <c r="K646" i="13"/>
  <c r="E646" i="13"/>
  <c r="H643" i="13"/>
  <c r="Q642" i="13"/>
  <c r="E640" i="13"/>
  <c r="N639" i="13"/>
  <c r="Q636" i="13"/>
  <c r="K636" i="13"/>
  <c r="N633" i="13"/>
  <c r="H633" i="13"/>
  <c r="K630" i="13"/>
  <c r="E630" i="13"/>
  <c r="H627" i="13"/>
  <c r="Q626" i="13"/>
  <c r="E624" i="13"/>
  <c r="N623" i="13"/>
  <c r="Q620" i="13"/>
  <c r="H619" i="13"/>
  <c r="N617" i="13"/>
  <c r="E616" i="13"/>
  <c r="K614" i="13"/>
  <c r="Q612" i="13"/>
  <c r="H611" i="13"/>
  <c r="H610" i="13"/>
  <c r="N609" i="13"/>
  <c r="N608" i="13"/>
  <c r="E608" i="13"/>
  <c r="K606" i="13"/>
  <c r="Q604" i="13"/>
  <c r="H603" i="13"/>
  <c r="N601" i="13"/>
  <c r="E600" i="13"/>
  <c r="K598" i="13"/>
  <c r="Q596" i="13"/>
  <c r="Q593" i="13"/>
  <c r="Q586" i="13"/>
  <c r="K586" i="13"/>
  <c r="Q584" i="13"/>
  <c r="H583" i="13"/>
  <c r="N581" i="13"/>
  <c r="E580" i="13"/>
  <c r="E577" i="13"/>
  <c r="N573" i="13"/>
  <c r="N538" i="13"/>
  <c r="E536" i="13"/>
  <c r="K534" i="13"/>
  <c r="Q532" i="13"/>
  <c r="H531" i="13"/>
  <c r="N529" i="13"/>
  <c r="E528" i="13"/>
  <c r="K526" i="13"/>
  <c r="Q524" i="13"/>
  <c r="Q519" i="13"/>
  <c r="H518" i="13"/>
  <c r="N514" i="13"/>
  <c r="H514" i="13"/>
  <c r="N512" i="13"/>
  <c r="H510" i="13"/>
  <c r="Q509" i="13"/>
  <c r="E507" i="13"/>
  <c r="N506" i="13"/>
  <c r="Q503" i="13"/>
  <c r="K503" i="13"/>
  <c r="N500" i="13"/>
  <c r="H500" i="13"/>
  <c r="K497" i="13"/>
  <c r="E497" i="13"/>
  <c r="H494" i="13"/>
  <c r="Q493" i="13"/>
  <c r="E491" i="13"/>
  <c r="N490" i="13"/>
  <c r="Q487" i="13"/>
  <c r="K487" i="13"/>
  <c r="N484" i="13"/>
  <c r="H484" i="13"/>
  <c r="K481" i="13"/>
  <c r="E481" i="13"/>
  <c r="H478" i="13"/>
  <c r="Q477" i="13"/>
  <c r="E475" i="13"/>
  <c r="N474" i="13"/>
  <c r="Q471" i="13"/>
  <c r="K471" i="13"/>
  <c r="K469" i="13"/>
  <c r="Q467" i="13"/>
  <c r="K467" i="13"/>
  <c r="N464" i="13"/>
  <c r="H464" i="13"/>
  <c r="K461" i="13"/>
  <c r="N668" i="12"/>
  <c r="H668" i="12"/>
  <c r="Q667" i="12"/>
  <c r="H665" i="12"/>
  <c r="H662" i="12"/>
  <c r="Q661" i="12"/>
  <c r="K661" i="12"/>
  <c r="Q658" i="12"/>
  <c r="Q655" i="12"/>
  <c r="K655" i="12"/>
  <c r="E655" i="12"/>
  <c r="K652" i="12"/>
  <c r="K649" i="12"/>
  <c r="E649" i="12"/>
  <c r="N648" i="12"/>
  <c r="E646" i="12"/>
  <c r="N643" i="12"/>
  <c r="H642" i="12"/>
  <c r="Q638" i="12"/>
  <c r="Q637" i="12"/>
  <c r="Q635" i="12"/>
  <c r="K632" i="12"/>
  <c r="K631" i="12"/>
  <c r="K629" i="12"/>
  <c r="E626" i="12"/>
  <c r="E625" i="12"/>
  <c r="E623" i="12"/>
  <c r="N620" i="12"/>
  <c r="H620" i="12"/>
  <c r="K617" i="12"/>
  <c r="E617" i="12"/>
  <c r="H614" i="12"/>
  <c r="Q613" i="12"/>
  <c r="E611" i="12"/>
  <c r="N610" i="12"/>
  <c r="Q607" i="12"/>
  <c r="K607" i="12"/>
  <c r="N604" i="12"/>
  <c r="H604" i="12"/>
  <c r="K601" i="12"/>
  <c r="E601" i="12"/>
  <c r="N596" i="12"/>
  <c r="H596" i="12"/>
  <c r="K538" i="13"/>
  <c r="Q536" i="13"/>
  <c r="H535" i="13"/>
  <c r="N533" i="13"/>
  <c r="E532" i="13"/>
  <c r="K530" i="13"/>
  <c r="Q528" i="13"/>
  <c r="H527" i="13"/>
  <c r="N525" i="13"/>
  <c r="N524" i="13"/>
  <c r="E521" i="13"/>
  <c r="N520" i="13"/>
  <c r="K518" i="13"/>
  <c r="K513" i="13"/>
  <c r="Q511" i="13"/>
  <c r="K511" i="13"/>
  <c r="N508" i="13"/>
  <c r="H508" i="13"/>
  <c r="K505" i="13"/>
  <c r="E505" i="13"/>
  <c r="H502" i="13"/>
  <c r="Q501" i="13"/>
  <c r="E499" i="13"/>
  <c r="N498" i="13"/>
  <c r="Q495" i="13"/>
  <c r="K495" i="13"/>
  <c r="N492" i="13"/>
  <c r="H492" i="13"/>
  <c r="K489" i="13"/>
  <c r="E489" i="13"/>
  <c r="H486" i="13"/>
  <c r="Q485" i="13"/>
  <c r="E483" i="13"/>
  <c r="N482" i="13"/>
  <c r="Q479" i="13"/>
  <c r="K479" i="13"/>
  <c r="N476" i="13"/>
  <c r="H476" i="13"/>
  <c r="K473" i="13"/>
  <c r="E473" i="13"/>
  <c r="H470" i="13"/>
  <c r="H469" i="13"/>
  <c r="N468" i="13"/>
  <c r="N467" i="13"/>
  <c r="H466" i="13"/>
  <c r="Q465" i="13"/>
  <c r="K464" i="13"/>
  <c r="E463" i="13"/>
  <c r="N462" i="13"/>
  <c r="H461" i="13"/>
  <c r="H458" i="13"/>
  <c r="K668" i="12"/>
  <c r="K665" i="12"/>
  <c r="E665" i="12"/>
  <c r="N664" i="12"/>
  <c r="E662" i="12"/>
  <c r="E659" i="12"/>
  <c r="N658" i="12"/>
  <c r="H658" i="12"/>
  <c r="N655" i="12"/>
  <c r="N652" i="12"/>
  <c r="H652" i="12"/>
  <c r="Q651" i="12"/>
  <c r="H649" i="12"/>
  <c r="H646" i="12"/>
  <c r="Q645" i="12"/>
  <c r="Q643" i="12"/>
  <c r="E642" i="12"/>
  <c r="E641" i="12"/>
  <c r="E639" i="12"/>
  <c r="N635" i="12"/>
  <c r="N634" i="12"/>
  <c r="N632" i="12"/>
  <c r="H629" i="12"/>
  <c r="H628" i="12"/>
  <c r="H626" i="12"/>
  <c r="Q622" i="12"/>
  <c r="Q621" i="12"/>
  <c r="E619" i="12"/>
  <c r="N618" i="12"/>
  <c r="Q615" i="12"/>
  <c r="K615" i="12"/>
  <c r="N612" i="12"/>
  <c r="H612" i="12"/>
  <c r="K609" i="12"/>
  <c r="E609" i="12"/>
  <c r="H606" i="12"/>
  <c r="Q605" i="12"/>
  <c r="E603" i="12"/>
  <c r="N602" i="12"/>
  <c r="Q599" i="12"/>
  <c r="K599" i="12"/>
  <c r="K593" i="12"/>
  <c r="E593" i="12"/>
  <c r="Q568" i="13"/>
  <c r="H567" i="13"/>
  <c r="N565" i="13"/>
  <c r="E564" i="13"/>
  <c r="H598" i="12"/>
  <c r="Q565" i="12"/>
  <c r="K564" i="12"/>
  <c r="N562" i="12"/>
  <c r="H561" i="12"/>
  <c r="K559" i="12"/>
  <c r="E558" i="12"/>
  <c r="H556" i="12"/>
  <c r="Q554" i="12"/>
  <c r="E553" i="12"/>
  <c r="N551" i="12"/>
  <c r="Q549" i="12"/>
  <c r="K548" i="12"/>
  <c r="N546" i="12"/>
  <c r="H545" i="12"/>
  <c r="K536" i="12"/>
  <c r="Q533" i="12"/>
  <c r="K532" i="12"/>
  <c r="H523" i="12"/>
  <c r="Q521" i="12"/>
  <c r="K521" i="12"/>
  <c r="E516" i="12"/>
  <c r="Q512" i="12"/>
  <c r="Q511" i="12"/>
  <c r="Q503" i="12"/>
  <c r="H634" i="11"/>
  <c r="Q631" i="11"/>
  <c r="Q598" i="12"/>
  <c r="K597" i="12"/>
  <c r="E597" i="12"/>
  <c r="N595" i="12"/>
  <c r="H594" i="12"/>
  <c r="Q593" i="12"/>
  <c r="K592" i="12"/>
  <c r="E591" i="12"/>
  <c r="N590" i="12"/>
  <c r="H589" i="12"/>
  <c r="Q587" i="12"/>
  <c r="K587" i="12"/>
  <c r="E586" i="12"/>
  <c r="N584" i="12"/>
  <c r="H584" i="12"/>
  <c r="E581" i="12"/>
  <c r="Q577" i="12"/>
  <c r="N574" i="12"/>
  <c r="K571" i="12"/>
  <c r="H568" i="12"/>
  <c r="E565" i="12"/>
  <c r="N563" i="12"/>
  <c r="K560" i="12"/>
  <c r="H557" i="12"/>
  <c r="E554" i="12"/>
  <c r="Q550" i="12"/>
  <c r="N547" i="12"/>
  <c r="N535" i="12"/>
  <c r="K505" i="12"/>
  <c r="E488" i="12"/>
  <c r="N480" i="12"/>
  <c r="H474" i="12"/>
  <c r="Q467" i="12"/>
  <c r="K461" i="12"/>
  <c r="K666" i="11"/>
  <c r="N664" i="11"/>
  <c r="E663" i="11"/>
  <c r="Q659" i="11"/>
  <c r="E644" i="11"/>
  <c r="N636" i="11"/>
  <c r="H635" i="11"/>
  <c r="Q627" i="11"/>
  <c r="K625" i="11"/>
  <c r="Q620" i="11"/>
  <c r="K620" i="11"/>
  <c r="Q619" i="11"/>
  <c r="H590" i="12"/>
  <c r="Q589" i="12"/>
  <c r="E587" i="12"/>
  <c r="N586" i="12"/>
  <c r="E582" i="12"/>
  <c r="Q578" i="12"/>
  <c r="N575" i="12"/>
  <c r="K572" i="12"/>
  <c r="H569" i="12"/>
  <c r="E566" i="12"/>
  <c r="H564" i="12"/>
  <c r="Q562" i="12"/>
  <c r="E561" i="12"/>
  <c r="N559" i="12"/>
  <c r="Q557" i="12"/>
  <c r="K556" i="12"/>
  <c r="N554" i="12"/>
  <c r="H553" i="12"/>
  <c r="K551" i="12"/>
  <c r="E550" i="12"/>
  <c r="H548" i="12"/>
  <c r="Q542" i="12"/>
  <c r="H540" i="12"/>
  <c r="Q538" i="12"/>
  <c r="E530" i="12"/>
  <c r="K527" i="12"/>
  <c r="E526" i="12"/>
  <c r="K506" i="12"/>
  <c r="Q500" i="12"/>
  <c r="K659" i="11"/>
  <c r="E659" i="11"/>
  <c r="N646" i="11"/>
  <c r="H646" i="11"/>
  <c r="H638" i="11"/>
  <c r="E616" i="11"/>
  <c r="N615" i="11"/>
  <c r="E615" i="11"/>
  <c r="N612" i="11"/>
  <c r="N611" i="11"/>
  <c r="N609" i="11"/>
  <c r="H609" i="11"/>
  <c r="N608" i="11"/>
  <c r="H606" i="11"/>
  <c r="H603" i="11"/>
  <c r="H602" i="11"/>
  <c r="Q599" i="11"/>
  <c r="Q596" i="11"/>
  <c r="Q595" i="11"/>
  <c r="K593" i="11"/>
  <c r="Q546" i="12"/>
  <c r="E545" i="12"/>
  <c r="N543" i="12"/>
  <c r="Q541" i="12"/>
  <c r="K540" i="12"/>
  <c r="N538" i="12"/>
  <c r="H537" i="12"/>
  <c r="K535" i="12"/>
  <c r="E534" i="12"/>
  <c r="H532" i="12"/>
  <c r="Q530" i="12"/>
  <c r="E529" i="12"/>
  <c r="N527" i="12"/>
  <c r="Q525" i="12"/>
  <c r="Q516" i="12"/>
  <c r="K515" i="12"/>
  <c r="E515" i="12"/>
  <c r="E513" i="12"/>
  <c r="N512" i="12"/>
  <c r="N509" i="12"/>
  <c r="N508" i="12"/>
  <c r="N500" i="12"/>
  <c r="E499" i="12"/>
  <c r="K497" i="12"/>
  <c r="Q495" i="12"/>
  <c r="H494" i="12"/>
  <c r="N492" i="12"/>
  <c r="E491" i="12"/>
  <c r="K489" i="12"/>
  <c r="Q665" i="11"/>
  <c r="K665" i="11"/>
  <c r="H663" i="11"/>
  <c r="H658" i="11"/>
  <c r="N656" i="11"/>
  <c r="E653" i="11"/>
  <c r="N652" i="11"/>
  <c r="K650" i="11"/>
  <c r="K645" i="11"/>
  <c r="Q643" i="11"/>
  <c r="K641" i="11"/>
  <c r="K638" i="11"/>
  <c r="K637" i="11"/>
  <c r="E635" i="11"/>
  <c r="E632" i="11"/>
  <c r="E631" i="11"/>
  <c r="N628" i="11"/>
  <c r="N625" i="11"/>
  <c r="N624" i="11"/>
  <c r="H622" i="11"/>
  <c r="H621" i="11"/>
  <c r="H619" i="11"/>
  <c r="Q618" i="11"/>
  <c r="H618" i="11"/>
  <c r="Q615" i="11"/>
  <c r="Q614" i="11"/>
  <c r="Q612" i="11"/>
  <c r="K612" i="11"/>
  <c r="Q611" i="11"/>
  <c r="K609" i="11"/>
  <c r="K608" i="11"/>
  <c r="K606" i="11"/>
  <c r="K605" i="11"/>
  <c r="E603" i="11"/>
  <c r="E600" i="11"/>
  <c r="E599" i="11"/>
  <c r="N596" i="11"/>
  <c r="N593" i="11"/>
  <c r="N592" i="11"/>
  <c r="H590" i="11"/>
  <c r="H587" i="11"/>
  <c r="H586" i="11"/>
  <c r="Q583" i="11"/>
  <c r="Q580" i="11"/>
  <c r="Q579" i="11"/>
  <c r="H574" i="11"/>
  <c r="Q572" i="11"/>
  <c r="K565" i="11"/>
  <c r="N559" i="11"/>
  <c r="K536" i="11"/>
  <c r="H522" i="11"/>
  <c r="Q511" i="11"/>
  <c r="N508" i="11"/>
  <c r="K505" i="11"/>
  <c r="Q591" i="11"/>
  <c r="Q588" i="11"/>
  <c r="Q587" i="11"/>
  <c r="K585" i="11"/>
  <c r="K582" i="11"/>
  <c r="K581" i="11"/>
  <c r="N577" i="11"/>
  <c r="N576" i="11"/>
  <c r="Q567" i="11"/>
  <c r="K566" i="11"/>
  <c r="N560" i="11"/>
  <c r="H559" i="11"/>
  <c r="Q558" i="11"/>
  <c r="K553" i="11"/>
  <c r="N551" i="11"/>
  <c r="E550" i="11"/>
  <c r="Q546" i="11"/>
  <c r="K540" i="11"/>
  <c r="K537" i="11"/>
  <c r="N527" i="11"/>
  <c r="N524" i="11"/>
  <c r="H523" i="11"/>
  <c r="Q522" i="11"/>
  <c r="H509" i="11"/>
  <c r="E506" i="11"/>
  <c r="K501" i="11"/>
  <c r="E495" i="11"/>
  <c r="N488" i="11"/>
  <c r="H482" i="11"/>
  <c r="E579" i="11"/>
  <c r="E576" i="11"/>
  <c r="E575" i="11"/>
  <c r="N572" i="11"/>
  <c r="N569" i="11"/>
  <c r="N568" i="11"/>
  <c r="H566" i="11"/>
  <c r="E558" i="11"/>
  <c r="K556" i="11"/>
  <c r="Q552" i="11"/>
  <c r="K552" i="11"/>
  <c r="H550" i="11"/>
  <c r="H545" i="11"/>
  <c r="N543" i="11"/>
  <c r="N540" i="11"/>
  <c r="N539" i="11"/>
  <c r="H537" i="11"/>
  <c r="H534" i="11"/>
  <c r="H533" i="11"/>
  <c r="Q530" i="11"/>
  <c r="Q527" i="11"/>
  <c r="Q526" i="11"/>
  <c r="E523" i="11"/>
  <c r="E522" i="11"/>
  <c r="E520" i="11"/>
  <c r="N516" i="11"/>
  <c r="N515" i="11"/>
  <c r="E511" i="11"/>
  <c r="K509" i="11"/>
  <c r="Q507" i="11"/>
  <c r="H506" i="11"/>
  <c r="N504" i="11"/>
  <c r="H498" i="11"/>
  <c r="Q491" i="11"/>
  <c r="K485" i="11"/>
  <c r="E479" i="11"/>
  <c r="Q458" i="11"/>
  <c r="K457" i="11"/>
  <c r="E457" i="11"/>
  <c r="H542" i="11"/>
  <c r="H541" i="11"/>
  <c r="Q538" i="11"/>
  <c r="Q535" i="11"/>
  <c r="Q534" i="11"/>
  <c r="K532" i="11"/>
  <c r="K529" i="11"/>
  <c r="K528" i="11"/>
  <c r="E526" i="11"/>
  <c r="E524" i="11"/>
  <c r="N523" i="11"/>
  <c r="N521" i="11"/>
  <c r="H521" i="11"/>
  <c r="N520" i="11"/>
  <c r="H518" i="11"/>
  <c r="H517" i="11"/>
  <c r="H515" i="11"/>
  <c r="Q514" i="11"/>
  <c r="H514" i="11"/>
  <c r="H513" i="11"/>
  <c r="N512" i="11"/>
  <c r="H512" i="11"/>
  <c r="Q499" i="11"/>
  <c r="K493" i="11"/>
  <c r="E487" i="11"/>
  <c r="N480" i="11"/>
  <c r="H462" i="11"/>
  <c r="Q461" i="11"/>
  <c r="K460" i="11"/>
  <c r="E459" i="11"/>
  <c r="N458" i="11"/>
  <c r="H457" i="11"/>
  <c r="Q503" i="11"/>
  <c r="Q502" i="11"/>
  <c r="H502" i="11"/>
  <c r="H501" i="11"/>
  <c r="N500" i="11"/>
  <c r="N499" i="11"/>
  <c r="E499" i="11"/>
  <c r="E498" i="11"/>
  <c r="K497" i="11"/>
  <c r="K496" i="11"/>
  <c r="Q495" i="11"/>
  <c r="Q494" i="11"/>
  <c r="H494" i="11"/>
  <c r="H493" i="11"/>
  <c r="N492" i="11"/>
  <c r="N491" i="11"/>
  <c r="E491" i="11"/>
  <c r="E490" i="11"/>
  <c r="K489" i="11"/>
  <c r="K488" i="11"/>
  <c r="Q487" i="11"/>
  <c r="Q486" i="11"/>
  <c r="H486" i="11"/>
  <c r="H485" i="11"/>
  <c r="N484" i="11"/>
  <c r="N483" i="11"/>
  <c r="E483" i="11"/>
  <c r="E482" i="11"/>
  <c r="K481" i="11"/>
  <c r="K480" i="11"/>
  <c r="Q479" i="11"/>
  <c r="Q478" i="11"/>
  <c r="H478" i="11"/>
  <c r="H477" i="11"/>
  <c r="N476" i="11"/>
  <c r="N475" i="11"/>
  <c r="E475" i="11"/>
  <c r="E474" i="11"/>
  <c r="K473" i="11"/>
  <c r="K472" i="11"/>
  <c r="Q471" i="11"/>
  <c r="Q470" i="11"/>
  <c r="H470" i="11"/>
  <c r="H469" i="11"/>
  <c r="N468" i="11"/>
  <c r="N467" i="11"/>
  <c r="E467" i="11"/>
  <c r="E466" i="11"/>
  <c r="K465" i="11"/>
  <c r="K464" i="11"/>
  <c r="Q463" i="11"/>
  <c r="Q462" i="11"/>
  <c r="K461" i="11"/>
  <c r="E461" i="11"/>
  <c r="N459" i="11"/>
  <c r="H458" i="11"/>
  <c r="Q457" i="11"/>
  <c r="E667" i="11"/>
  <c r="Q663" i="11"/>
  <c r="N660" i="11"/>
  <c r="K657" i="11"/>
  <c r="H654" i="11"/>
  <c r="E651" i="11"/>
  <c r="Q647" i="11"/>
  <c r="N644" i="11"/>
  <c r="H557" i="11"/>
  <c r="E554" i="11"/>
  <c r="Q550" i="11"/>
  <c r="N547" i="11"/>
  <c r="K544" i="11"/>
  <c r="N519" i="11"/>
  <c r="E519" i="11"/>
  <c r="E462" i="11"/>
  <c r="K524" i="11"/>
  <c r="N511" i="11"/>
  <c r="E510" i="11"/>
  <c r="K508" i="11"/>
  <c r="Q506" i="11"/>
  <c r="H505" i="11"/>
  <c r="N503" i="11"/>
  <c r="E502" i="11"/>
  <c r="K500" i="11"/>
  <c r="Q498" i="11"/>
  <c r="H497" i="11"/>
  <c r="N495" i="11"/>
  <c r="E494" i="11"/>
  <c r="K492" i="11"/>
  <c r="Q490" i="11"/>
  <c r="H489" i="11"/>
  <c r="N487" i="11"/>
  <c r="E486" i="11"/>
  <c r="K484" i="11"/>
  <c r="Q482" i="11"/>
  <c r="H481" i="11"/>
  <c r="N479" i="11"/>
  <c r="E478" i="11"/>
  <c r="K476" i="11"/>
  <c r="Q474" i="11"/>
  <c r="H473" i="11"/>
  <c r="N471" i="11"/>
  <c r="E470" i="11"/>
  <c r="K468" i="11"/>
  <c r="Q466" i="11"/>
  <c r="H465" i="11"/>
  <c r="N463" i="11"/>
  <c r="H461" i="11"/>
  <c r="E458" i="11"/>
  <c r="N615" i="12"/>
  <c r="K612" i="12"/>
  <c r="H609" i="12"/>
  <c r="E606" i="12"/>
  <c r="Q602" i="12"/>
  <c r="N599" i="12"/>
  <c r="K596" i="12"/>
  <c r="H593" i="12"/>
  <c r="E590" i="12"/>
  <c r="Q586" i="12"/>
  <c r="Q581" i="12"/>
  <c r="N578" i="12"/>
  <c r="K575" i="12"/>
  <c r="H572" i="12"/>
  <c r="E569" i="12"/>
  <c r="Q665" i="12"/>
  <c r="N662" i="12"/>
  <c r="K659" i="12"/>
  <c r="H656" i="12"/>
  <c r="E653" i="12"/>
  <c r="Q649" i="12"/>
  <c r="N646" i="12"/>
  <c r="H617" i="12"/>
  <c r="E614" i="12"/>
  <c r="Q610" i="12"/>
  <c r="N607" i="12"/>
  <c r="K604" i="12"/>
  <c r="H601" i="12"/>
  <c r="E598" i="12"/>
  <c r="Q594" i="12"/>
  <c r="N591" i="12"/>
  <c r="K588" i="12"/>
  <c r="H585" i="12"/>
  <c r="N666" i="12"/>
  <c r="K663" i="12"/>
  <c r="H660" i="12"/>
  <c r="E657" i="12"/>
  <c r="Q653" i="12"/>
  <c r="N650" i="12"/>
  <c r="K647" i="12"/>
  <c r="E645" i="12"/>
  <c r="K644" i="12"/>
  <c r="K643" i="12"/>
  <c r="Q642" i="12"/>
  <c r="Q641" i="12"/>
  <c r="H641" i="12"/>
  <c r="H640" i="12"/>
  <c r="N639" i="12"/>
  <c r="N638" i="12"/>
  <c r="E638" i="12"/>
  <c r="E637" i="12"/>
  <c r="K636" i="12"/>
  <c r="K635" i="12"/>
  <c r="Q634" i="12"/>
  <c r="Q633" i="12"/>
  <c r="H633" i="12"/>
  <c r="H632" i="12"/>
  <c r="N631" i="12"/>
  <c r="N630" i="12"/>
  <c r="E630" i="12"/>
  <c r="E629" i="12"/>
  <c r="K628" i="12"/>
  <c r="K627" i="12"/>
  <c r="Q626" i="12"/>
  <c r="Q625" i="12"/>
  <c r="H625" i="12"/>
  <c r="H624" i="12"/>
  <c r="N623" i="12"/>
  <c r="N622" i="12"/>
  <c r="E622" i="12"/>
  <c r="E621" i="12"/>
  <c r="K620" i="12"/>
  <c r="K619" i="12"/>
  <c r="Q618" i="12"/>
  <c r="Q617" i="12"/>
  <c r="K616" i="12"/>
  <c r="H613" i="12"/>
  <c r="E610" i="12"/>
  <c r="Q606" i="12"/>
  <c r="N603" i="12"/>
  <c r="K600" i="12"/>
  <c r="H597" i="12"/>
  <c r="H583" i="12"/>
  <c r="E580" i="12"/>
  <c r="Q576" i="12"/>
  <c r="N573" i="12"/>
  <c r="K570" i="12"/>
  <c r="H567" i="12"/>
  <c r="N581" i="12"/>
  <c r="K578" i="12"/>
  <c r="H575" i="12"/>
  <c r="E572" i="12"/>
  <c r="Q568" i="12"/>
  <c r="N565" i="12"/>
  <c r="H519" i="12"/>
  <c r="K582" i="12"/>
  <c r="H579" i="12"/>
  <c r="E576" i="12"/>
  <c r="Q572" i="12"/>
  <c r="N569" i="12"/>
  <c r="K566" i="12"/>
  <c r="E564" i="12"/>
  <c r="K563" i="12"/>
  <c r="Q561" i="12"/>
  <c r="H560" i="12"/>
  <c r="N558" i="12"/>
  <c r="E557" i="12"/>
  <c r="K555" i="12"/>
  <c r="Q553" i="12"/>
  <c r="H552" i="12"/>
  <c r="N550" i="12"/>
  <c r="E549" i="12"/>
  <c r="K547" i="12"/>
  <c r="Q545" i="12"/>
  <c r="H544" i="12"/>
  <c r="N542" i="12"/>
  <c r="E541" i="12"/>
  <c r="K539" i="12"/>
  <c r="Q537" i="12"/>
  <c r="H536" i="12"/>
  <c r="N534" i="12"/>
  <c r="E533" i="12"/>
  <c r="K531" i="12"/>
  <c r="Q529" i="12"/>
  <c r="H528" i="12"/>
  <c r="N526" i="12"/>
  <c r="E525" i="12"/>
  <c r="N520" i="12"/>
  <c r="K517" i="12"/>
  <c r="H514" i="12"/>
  <c r="E523" i="12"/>
  <c r="Q519" i="12"/>
  <c r="N516" i="12"/>
  <c r="K513" i="12"/>
  <c r="E511" i="12"/>
  <c r="K509" i="12"/>
  <c r="Q507" i="12"/>
  <c r="H506" i="12"/>
  <c r="N504" i="12"/>
  <c r="E503" i="12"/>
  <c r="K501" i="12"/>
  <c r="Q499" i="12"/>
  <c r="H498" i="12"/>
  <c r="N496" i="12"/>
  <c r="E495" i="12"/>
  <c r="K493" i="12"/>
  <c r="Q491" i="12"/>
  <c r="H490" i="12"/>
  <c r="N488" i="12"/>
  <c r="E487" i="12"/>
  <c r="K485" i="12"/>
  <c r="N597" i="13"/>
  <c r="K594" i="13"/>
  <c r="H591" i="13"/>
  <c r="E588" i="13"/>
  <c r="N585" i="13"/>
  <c r="E584" i="13"/>
  <c r="K582" i="13"/>
  <c r="Q580" i="13"/>
  <c r="H579" i="13"/>
  <c r="N577" i="13"/>
  <c r="E576" i="13"/>
  <c r="K574" i="13"/>
  <c r="Q572" i="13"/>
  <c r="H571" i="13"/>
  <c r="N569" i="13"/>
  <c r="E568" i="13"/>
  <c r="K566" i="13"/>
  <c r="Q564" i="13"/>
  <c r="H563" i="13"/>
  <c r="N561" i="13"/>
  <c r="E560" i="13"/>
  <c r="K558" i="13"/>
  <c r="Q556" i="13"/>
  <c r="H555" i="13"/>
  <c r="N553" i="13"/>
  <c r="E552" i="13"/>
  <c r="K550" i="13"/>
  <c r="Q548" i="13"/>
  <c r="H547" i="13"/>
  <c r="N545" i="13"/>
  <c r="E544" i="13"/>
  <c r="K542" i="13"/>
  <c r="Q540" i="13"/>
  <c r="H539" i="13"/>
  <c r="N537" i="13"/>
  <c r="H522" i="13"/>
  <c r="E519" i="13"/>
  <c r="Q515" i="13"/>
  <c r="E470" i="13"/>
  <c r="K468" i="13"/>
  <c r="E466" i="13"/>
  <c r="Q462" i="13"/>
  <c r="E458" i="13"/>
  <c r="N524" i="7"/>
  <c r="E514" i="7"/>
  <c r="H501" i="7"/>
  <c r="E498" i="7"/>
  <c r="Q494" i="7"/>
  <c r="N491" i="7"/>
  <c r="K488" i="7"/>
  <c r="N459" i="7"/>
  <c r="Q514" i="7"/>
  <c r="Q502" i="7"/>
  <c r="N499" i="7"/>
  <c r="K496" i="7"/>
  <c r="H493" i="7"/>
  <c r="E490" i="7"/>
  <c r="Q486" i="7"/>
  <c r="E458" i="7"/>
  <c r="O452" i="7"/>
  <c r="I403" i="7"/>
  <c r="K403" i="7" s="1"/>
  <c r="P426" i="12"/>
  <c r="J450" i="13"/>
  <c r="I433" i="13"/>
  <c r="P455" i="12"/>
  <c r="I415" i="7"/>
  <c r="G394" i="7"/>
  <c r="G433" i="13"/>
  <c r="G402" i="12"/>
  <c r="J393" i="7"/>
  <c r="I426" i="12"/>
  <c r="K426" i="12" s="1"/>
  <c r="D436" i="12"/>
  <c r="F426" i="12"/>
  <c r="G439" i="11"/>
  <c r="H439" i="11" s="1"/>
  <c r="P449" i="13"/>
  <c r="O406" i="13"/>
  <c r="P393" i="13"/>
  <c r="O448" i="7"/>
  <c r="J406" i="7"/>
  <c r="M455" i="13"/>
  <c r="J454" i="13"/>
  <c r="F450" i="13"/>
  <c r="G449" i="13"/>
  <c r="J455" i="12"/>
  <c r="P406" i="12"/>
  <c r="M405" i="12"/>
  <c r="N405" i="12" s="1"/>
  <c r="I403" i="12"/>
  <c r="K403" i="12" s="1"/>
  <c r="O439" i="11"/>
  <c r="D439" i="11"/>
  <c r="L438" i="11"/>
  <c r="M437" i="11"/>
  <c r="M406" i="7"/>
  <c r="I450" i="13"/>
  <c r="M403" i="12"/>
  <c r="P456" i="7"/>
  <c r="M393" i="7"/>
  <c r="I455" i="13"/>
  <c r="F455" i="12"/>
  <c r="L436" i="12"/>
  <c r="M427" i="12"/>
  <c r="C406" i="12"/>
  <c r="C405" i="12"/>
  <c r="I454" i="11"/>
  <c r="M439" i="11"/>
  <c r="C439" i="11"/>
  <c r="J437" i="11"/>
  <c r="O400" i="11"/>
  <c r="L439" i="11"/>
  <c r="J429" i="7"/>
  <c r="P429" i="7"/>
  <c r="F405" i="7"/>
  <c r="I405" i="7"/>
  <c r="P428" i="13"/>
  <c r="D428" i="13"/>
  <c r="I428" i="13"/>
  <c r="G422" i="13"/>
  <c r="P422" i="13"/>
  <c r="O394" i="13"/>
  <c r="F394" i="13"/>
  <c r="J454" i="12"/>
  <c r="F454" i="12"/>
  <c r="L448" i="12"/>
  <c r="O448" i="12"/>
  <c r="C452" i="11"/>
  <c r="J452" i="11"/>
  <c r="M452" i="11"/>
  <c r="G414" i="11"/>
  <c r="I414" i="11"/>
  <c r="O414" i="11"/>
  <c r="J456" i="7"/>
  <c r="P455" i="7"/>
  <c r="I452" i="7"/>
  <c r="I394" i="13"/>
  <c r="J393" i="13"/>
  <c r="K393" i="13" s="1"/>
  <c r="C393" i="13"/>
  <c r="O393" i="13"/>
  <c r="G429" i="11"/>
  <c r="D429" i="11"/>
  <c r="F429" i="11"/>
  <c r="F456" i="7"/>
  <c r="P448" i="7"/>
  <c r="C448" i="7"/>
  <c r="J441" i="7"/>
  <c r="P441" i="7"/>
  <c r="M405" i="7"/>
  <c r="L428" i="13"/>
  <c r="I427" i="13"/>
  <c r="J427" i="13"/>
  <c r="M427" i="13"/>
  <c r="D402" i="13"/>
  <c r="O402" i="13"/>
  <c r="G394" i="13"/>
  <c r="F449" i="12"/>
  <c r="O449" i="12"/>
  <c r="J415" i="11"/>
  <c r="K415" i="11" s="1"/>
  <c r="L415" i="11"/>
  <c r="D415" i="11"/>
  <c r="M415" i="11"/>
  <c r="F415" i="11"/>
  <c r="C395" i="11"/>
  <c r="M395" i="11"/>
  <c r="D428" i="7"/>
  <c r="G428" i="7"/>
  <c r="G421" i="7"/>
  <c r="P421" i="7"/>
  <c r="F401" i="7"/>
  <c r="D401" i="7"/>
  <c r="G393" i="7"/>
  <c r="F393" i="7"/>
  <c r="D444" i="13"/>
  <c r="I444" i="13"/>
  <c r="F393" i="13"/>
  <c r="P425" i="12"/>
  <c r="Q425" i="12" s="1"/>
  <c r="C425" i="12"/>
  <c r="I425" i="12"/>
  <c r="G409" i="12"/>
  <c r="M409" i="12"/>
  <c r="G456" i="11"/>
  <c r="P456" i="11"/>
  <c r="D456" i="11"/>
  <c r="J456" i="11"/>
  <c r="O424" i="11"/>
  <c r="G424" i="11"/>
  <c r="L453" i="12"/>
  <c r="O436" i="12"/>
  <c r="I427" i="12"/>
  <c r="O426" i="12"/>
  <c r="C426" i="12"/>
  <c r="F424" i="12"/>
  <c r="O394" i="11"/>
  <c r="G393" i="11"/>
  <c r="G405" i="12"/>
  <c r="I417" i="7"/>
  <c r="J417" i="7"/>
  <c r="G397" i="13"/>
  <c r="J397" i="13"/>
  <c r="O445" i="7"/>
  <c r="I430" i="13"/>
  <c r="L430" i="13"/>
  <c r="C430" i="13"/>
  <c r="M430" i="13"/>
  <c r="I421" i="13"/>
  <c r="L421" i="13"/>
  <c r="I410" i="13"/>
  <c r="C410" i="13"/>
  <c r="L410" i="13"/>
  <c r="D410" i="13"/>
  <c r="F410" i="13"/>
  <c r="I398" i="13"/>
  <c r="M398" i="13"/>
  <c r="F435" i="11"/>
  <c r="M435" i="11"/>
  <c r="D435" i="11"/>
  <c r="P435" i="11"/>
  <c r="G435" i="11"/>
  <c r="I435" i="11"/>
  <c r="G437" i="7"/>
  <c r="I437" i="7"/>
  <c r="F430" i="7"/>
  <c r="M430" i="7"/>
  <c r="O437" i="7"/>
  <c r="I433" i="7"/>
  <c r="G433" i="7"/>
  <c r="M425" i="7"/>
  <c r="N425" i="7" s="1"/>
  <c r="G425" i="7"/>
  <c r="D423" i="7"/>
  <c r="J423" i="7"/>
  <c r="P413" i="7"/>
  <c r="D413" i="7"/>
  <c r="J413" i="7"/>
  <c r="G430" i="13"/>
  <c r="O410" i="13"/>
  <c r="P397" i="13"/>
  <c r="F430" i="12"/>
  <c r="I430" i="12"/>
  <c r="I421" i="12"/>
  <c r="O421" i="12"/>
  <c r="F411" i="12"/>
  <c r="G411" i="12"/>
  <c r="M411" i="12"/>
  <c r="F449" i="11"/>
  <c r="I449" i="11"/>
  <c r="M449" i="11"/>
  <c r="I445" i="7"/>
  <c r="K445" i="7" s="1"/>
  <c r="F445" i="7"/>
  <c r="M414" i="12"/>
  <c r="F414" i="12"/>
  <c r="G414" i="12"/>
  <c r="I414" i="12"/>
  <c r="O414" i="12"/>
  <c r="F442" i="7"/>
  <c r="G442" i="7"/>
  <c r="D402" i="7"/>
  <c r="G402" i="7"/>
  <c r="F430" i="13"/>
  <c r="F418" i="13"/>
  <c r="J418" i="13"/>
  <c r="J414" i="13"/>
  <c r="L414" i="13"/>
  <c r="J410" i="13"/>
  <c r="I409" i="13"/>
  <c r="P409" i="13"/>
  <c r="I399" i="13"/>
  <c r="J399" i="13"/>
  <c r="M399" i="13"/>
  <c r="G405" i="11"/>
  <c r="J405" i="11"/>
  <c r="O405" i="11"/>
  <c r="P394" i="13"/>
  <c r="M394" i="13"/>
  <c r="G393" i="13"/>
  <c r="D393" i="13"/>
  <c r="L393" i="13"/>
  <c r="J410" i="12"/>
  <c r="O410" i="12"/>
  <c r="I409" i="12"/>
  <c r="O409" i="12"/>
  <c r="C409" i="12"/>
  <c r="P409" i="12"/>
  <c r="J441" i="11"/>
  <c r="I441" i="11"/>
  <c r="M441" i="11"/>
  <c r="G408" i="11"/>
  <c r="D408" i="11"/>
  <c r="O408" i="11"/>
  <c r="O441" i="7"/>
  <c r="M415" i="7"/>
  <c r="L401" i="7"/>
  <c r="N401" i="7" s="1"/>
  <c r="O393" i="7"/>
  <c r="D393" i="7"/>
  <c r="E393" i="7" s="1"/>
  <c r="I408" i="13"/>
  <c r="L408" i="13"/>
  <c r="N408" i="13" s="1"/>
  <c r="P422" i="12"/>
  <c r="Q422" i="12" s="1"/>
  <c r="G422" i="12"/>
  <c r="J422" i="12"/>
  <c r="D418" i="12"/>
  <c r="L418" i="12"/>
  <c r="D413" i="12"/>
  <c r="P413" i="12"/>
  <c r="M395" i="12"/>
  <c r="F395" i="12"/>
  <c r="L450" i="11"/>
  <c r="M450" i="11"/>
  <c r="D434" i="11"/>
  <c r="P434" i="11"/>
  <c r="C419" i="11"/>
  <c r="D419" i="11"/>
  <c r="I419" i="11"/>
  <c r="I406" i="11"/>
  <c r="C406" i="11"/>
  <c r="G406" i="11"/>
  <c r="F454" i="11"/>
  <c r="I444" i="11"/>
  <c r="J418" i="11"/>
  <c r="C414" i="11"/>
  <c r="F407" i="11"/>
  <c r="I403" i="11"/>
  <c r="M400" i="11"/>
  <c r="J395" i="11"/>
  <c r="F393" i="11"/>
  <c r="F456" i="11"/>
  <c r="O429" i="11"/>
  <c r="M424" i="11"/>
  <c r="I455" i="12"/>
  <c r="O454" i="12"/>
  <c r="L426" i="12"/>
  <c r="D426" i="12"/>
  <c r="M425" i="11"/>
  <c r="N425" i="11" s="1"/>
  <c r="D449" i="7"/>
  <c r="F449" i="7"/>
  <c r="L443" i="7"/>
  <c r="D443" i="7"/>
  <c r="M443" i="7"/>
  <c r="G456" i="12"/>
  <c r="L456" i="12"/>
  <c r="J442" i="12"/>
  <c r="M442" i="12"/>
  <c r="G449" i="7"/>
  <c r="I443" i="7"/>
  <c r="I442" i="7"/>
  <c r="J442" i="7"/>
  <c r="C442" i="7"/>
  <c r="M442" i="7"/>
  <c r="C437" i="7"/>
  <c r="L437" i="7"/>
  <c r="F437" i="7"/>
  <c r="M437" i="7"/>
  <c r="G430" i="7"/>
  <c r="I428" i="7"/>
  <c r="L428" i="7"/>
  <c r="C428" i="7"/>
  <c r="M428" i="7"/>
  <c r="G426" i="7"/>
  <c r="O426" i="7"/>
  <c r="F425" i="7"/>
  <c r="F415" i="7"/>
  <c r="D398" i="7"/>
  <c r="G398" i="7"/>
  <c r="M398" i="7"/>
  <c r="O432" i="7"/>
  <c r="C432" i="7"/>
  <c r="G429" i="7"/>
  <c r="L429" i="7"/>
  <c r="D429" i="7"/>
  <c r="O429" i="7"/>
  <c r="C449" i="7"/>
  <c r="F443" i="7"/>
  <c r="I432" i="7"/>
  <c r="F429" i="7"/>
  <c r="L419" i="7"/>
  <c r="J448" i="13"/>
  <c r="D448" i="13"/>
  <c r="L448" i="13"/>
  <c r="N448" i="13" s="1"/>
  <c r="P448" i="13"/>
  <c r="F448" i="13"/>
  <c r="I448" i="13"/>
  <c r="L441" i="12"/>
  <c r="D441" i="12"/>
  <c r="P441" i="12"/>
  <c r="F441" i="12"/>
  <c r="J441" i="12"/>
  <c r="M449" i="7"/>
  <c r="C425" i="7"/>
  <c r="I425" i="7"/>
  <c r="O425" i="7"/>
  <c r="D425" i="7"/>
  <c r="J425" i="7"/>
  <c r="P425" i="7"/>
  <c r="D421" i="7"/>
  <c r="L421" i="7"/>
  <c r="F421" i="7"/>
  <c r="M421" i="7"/>
  <c r="F418" i="7"/>
  <c r="J418" i="7"/>
  <c r="G417" i="7"/>
  <c r="D417" i="7"/>
  <c r="O417" i="7"/>
  <c r="F417" i="7"/>
  <c r="P417" i="7"/>
  <c r="J415" i="7"/>
  <c r="D415" i="7"/>
  <c r="L415" i="7"/>
  <c r="C399" i="7"/>
  <c r="F399" i="7"/>
  <c r="I399" i="7"/>
  <c r="J399" i="7"/>
  <c r="F443" i="13"/>
  <c r="M443" i="13"/>
  <c r="F426" i="13"/>
  <c r="I426" i="13"/>
  <c r="G417" i="13"/>
  <c r="L417" i="13"/>
  <c r="P417" i="13"/>
  <c r="P401" i="13"/>
  <c r="G401" i="13"/>
  <c r="I401" i="13"/>
  <c r="L396" i="13"/>
  <c r="M396" i="13"/>
  <c r="L447" i="12"/>
  <c r="M447" i="12"/>
  <c r="J397" i="12"/>
  <c r="D397" i="12"/>
  <c r="P417" i="11"/>
  <c r="F417" i="11"/>
  <c r="D406" i="7"/>
  <c r="E406" i="7" s="1"/>
  <c r="F406" i="7"/>
  <c r="O406" i="7"/>
  <c r="P426" i="13"/>
  <c r="J406" i="13"/>
  <c r="L406" i="13"/>
  <c r="D406" i="13"/>
  <c r="M406" i="13"/>
  <c r="I402" i="13"/>
  <c r="J402" i="13"/>
  <c r="C402" i="13"/>
  <c r="L402" i="13"/>
  <c r="I443" i="12"/>
  <c r="D443" i="12"/>
  <c r="L443" i="12"/>
  <c r="N443" i="12" s="1"/>
  <c r="F423" i="12"/>
  <c r="M423" i="12"/>
  <c r="G423" i="12"/>
  <c r="F409" i="7"/>
  <c r="J409" i="7"/>
  <c r="G406" i="7"/>
  <c r="G405" i="7"/>
  <c r="D405" i="7"/>
  <c r="O405" i="7"/>
  <c r="M402" i="7"/>
  <c r="M444" i="13"/>
  <c r="O443" i="13"/>
  <c r="C442" i="13"/>
  <c r="L442" i="13"/>
  <c r="D437" i="13"/>
  <c r="M437" i="13"/>
  <c r="F433" i="13"/>
  <c r="C433" i="13"/>
  <c r="L433" i="13"/>
  <c r="D433" i="13"/>
  <c r="M433" i="13"/>
  <c r="O426" i="13"/>
  <c r="D422" i="13"/>
  <c r="F422" i="13"/>
  <c r="C421" i="13"/>
  <c r="O421" i="13"/>
  <c r="G421" i="13"/>
  <c r="P421" i="13"/>
  <c r="C418" i="13"/>
  <c r="M418" i="13"/>
  <c r="D418" i="13"/>
  <c r="O418" i="13"/>
  <c r="J416" i="13"/>
  <c r="M416" i="13"/>
  <c r="G406" i="13"/>
  <c r="H406" i="13" s="1"/>
  <c r="M405" i="13"/>
  <c r="F402" i="13"/>
  <c r="O401" i="13"/>
  <c r="F397" i="13"/>
  <c r="C397" i="13"/>
  <c r="L397" i="13"/>
  <c r="D397" i="13"/>
  <c r="M397" i="13"/>
  <c r="F448" i="12"/>
  <c r="C448" i="12"/>
  <c r="G448" i="12"/>
  <c r="G440" i="12"/>
  <c r="I440" i="12"/>
  <c r="C410" i="12"/>
  <c r="M410" i="12"/>
  <c r="D410" i="12"/>
  <c r="F410" i="12"/>
  <c r="O397" i="12"/>
  <c r="L394" i="13"/>
  <c r="M393" i="13"/>
  <c r="F436" i="12"/>
  <c r="H436" i="12" s="1"/>
  <c r="C436" i="12"/>
  <c r="M436" i="12"/>
  <c r="L428" i="12"/>
  <c r="M428" i="12"/>
  <c r="M421" i="12"/>
  <c r="G421" i="12"/>
  <c r="J418" i="12"/>
  <c r="G418" i="12"/>
  <c r="D412" i="12"/>
  <c r="L412" i="12"/>
  <c r="I406" i="12"/>
  <c r="G406" i="12"/>
  <c r="F453" i="11"/>
  <c r="I453" i="11"/>
  <c r="M453" i="11"/>
  <c r="G443" i="11"/>
  <c r="M443" i="11"/>
  <c r="C399" i="11"/>
  <c r="P399" i="11"/>
  <c r="F399" i="11"/>
  <c r="I399" i="11"/>
  <c r="F427" i="12"/>
  <c r="H427" i="12" s="1"/>
  <c r="O427" i="12"/>
  <c r="G425" i="12"/>
  <c r="D425" i="12"/>
  <c r="C414" i="12"/>
  <c r="L414" i="12"/>
  <c r="L413" i="12"/>
  <c r="I413" i="12"/>
  <c r="I411" i="12"/>
  <c r="C411" i="12"/>
  <c r="O411" i="12"/>
  <c r="M399" i="11"/>
  <c r="H426" i="12"/>
  <c r="O456" i="11"/>
  <c r="I456" i="11"/>
  <c r="C456" i="11"/>
  <c r="E456" i="11" s="1"/>
  <c r="D454" i="11"/>
  <c r="C449" i="11"/>
  <c r="F444" i="11"/>
  <c r="P439" i="11"/>
  <c r="I439" i="11"/>
  <c r="I437" i="11"/>
  <c r="K437" i="11" s="1"/>
  <c r="J429" i="11"/>
  <c r="C429" i="11"/>
  <c r="D424" i="11"/>
  <c r="C410" i="11"/>
  <c r="D405" i="11"/>
  <c r="I395" i="11"/>
  <c r="J393" i="11"/>
  <c r="D393" i="11"/>
  <c r="E393" i="11" s="1"/>
  <c r="M456" i="11"/>
  <c r="N456" i="11" s="1"/>
  <c r="M454" i="11"/>
  <c r="N454" i="11" s="1"/>
  <c r="I429" i="11"/>
  <c r="O410" i="11"/>
  <c r="P393" i="11"/>
  <c r="Q393" i="11" s="1"/>
  <c r="I393" i="11"/>
  <c r="I451" i="7"/>
  <c r="P451" i="7"/>
  <c r="O440" i="7"/>
  <c r="I436" i="7"/>
  <c r="O436" i="7"/>
  <c r="I434" i="7"/>
  <c r="O434" i="7"/>
  <c r="M397" i="7"/>
  <c r="G397" i="11"/>
  <c r="F397" i="11"/>
  <c r="J397" i="11"/>
  <c r="D397" i="11"/>
  <c r="O397" i="11"/>
  <c r="I397" i="11"/>
  <c r="D452" i="7"/>
  <c r="J452" i="7"/>
  <c r="P452" i="7"/>
  <c r="Q452" i="7" s="1"/>
  <c r="G446" i="7"/>
  <c r="F446" i="7"/>
  <c r="L439" i="7"/>
  <c r="G436" i="7"/>
  <c r="M435" i="7"/>
  <c r="J435" i="7"/>
  <c r="D433" i="7"/>
  <c r="J433" i="7"/>
  <c r="P433" i="7"/>
  <c r="Q433" i="7" s="1"/>
  <c r="I427" i="7"/>
  <c r="I423" i="7"/>
  <c r="C419" i="7"/>
  <c r="F419" i="7"/>
  <c r="M419" i="7"/>
  <c r="I410" i="7"/>
  <c r="G410" i="7"/>
  <c r="G408" i="7"/>
  <c r="M408" i="7"/>
  <c r="C408" i="7"/>
  <c r="O408" i="7"/>
  <c r="Q408" i="7" s="1"/>
  <c r="C395" i="7"/>
  <c r="I395" i="7"/>
  <c r="I429" i="13"/>
  <c r="O429" i="13"/>
  <c r="C423" i="13"/>
  <c r="F423" i="13"/>
  <c r="I423" i="13"/>
  <c r="J423" i="13"/>
  <c r="J415" i="13"/>
  <c r="O415" i="13"/>
  <c r="D453" i="7"/>
  <c r="M453" i="7"/>
  <c r="G440" i="7"/>
  <c r="P440" i="7"/>
  <c r="G409" i="7"/>
  <c r="M409" i="7"/>
  <c r="C409" i="7"/>
  <c r="I409" i="7"/>
  <c r="O409" i="7"/>
  <c r="G397" i="7"/>
  <c r="C397" i="7"/>
  <c r="J397" i="7"/>
  <c r="K397" i="7" s="1"/>
  <c r="D397" i="7"/>
  <c r="L397" i="7"/>
  <c r="G453" i="7"/>
  <c r="M452" i="7"/>
  <c r="F452" i="7"/>
  <c r="H452" i="7" s="1"/>
  <c r="M451" i="7"/>
  <c r="O446" i="7"/>
  <c r="D440" i="7"/>
  <c r="D436" i="7"/>
  <c r="L435" i="7"/>
  <c r="G434" i="7"/>
  <c r="M433" i="7"/>
  <c r="F433" i="7"/>
  <c r="L431" i="7"/>
  <c r="J431" i="7"/>
  <c r="F427" i="7"/>
  <c r="P423" i="7"/>
  <c r="G422" i="7"/>
  <c r="I422" i="7"/>
  <c r="F420" i="7"/>
  <c r="G420" i="7"/>
  <c r="I419" i="7"/>
  <c r="K419" i="7" s="1"/>
  <c r="G413" i="7"/>
  <c r="M413" i="7"/>
  <c r="N413" i="7" s="1"/>
  <c r="C413" i="7"/>
  <c r="I413" i="7"/>
  <c r="O413" i="7"/>
  <c r="P409" i="7"/>
  <c r="D409" i="7"/>
  <c r="I408" i="7"/>
  <c r="F397" i="7"/>
  <c r="D394" i="7"/>
  <c r="C394" i="7"/>
  <c r="J394" i="7"/>
  <c r="F394" i="7"/>
  <c r="M394" i="7"/>
  <c r="L453" i="13"/>
  <c r="O453" i="13"/>
  <c r="C453" i="13"/>
  <c r="P453" i="13"/>
  <c r="G453" i="13"/>
  <c r="F446" i="13"/>
  <c r="O446" i="13"/>
  <c r="L446" i="13"/>
  <c r="C446" i="13"/>
  <c r="P446" i="13"/>
  <c r="G446" i="13"/>
  <c r="J431" i="13"/>
  <c r="I431" i="13"/>
  <c r="M431" i="13"/>
  <c r="P427" i="7"/>
  <c r="F423" i="7"/>
  <c r="M423" i="7"/>
  <c r="L416" i="7"/>
  <c r="P416" i="7"/>
  <c r="L427" i="11"/>
  <c r="F427" i="11"/>
  <c r="G456" i="7"/>
  <c r="O456" i="7"/>
  <c r="L452" i="7"/>
  <c r="C452" i="7"/>
  <c r="F448" i="7"/>
  <c r="G448" i="7"/>
  <c r="J446" i="7"/>
  <c r="G445" i="7"/>
  <c r="D445" i="7"/>
  <c r="M445" i="7"/>
  <c r="G441" i="7"/>
  <c r="F441" i="7"/>
  <c r="D437" i="7"/>
  <c r="J437" i="7"/>
  <c r="P437" i="7"/>
  <c r="F435" i="7"/>
  <c r="L433" i="7"/>
  <c r="C433" i="7"/>
  <c r="G432" i="7"/>
  <c r="D432" i="7"/>
  <c r="P432" i="7"/>
  <c r="L423" i="7"/>
  <c r="C421" i="7"/>
  <c r="I421" i="7"/>
  <c r="K421" i="7" s="1"/>
  <c r="O421" i="7"/>
  <c r="P419" i="7"/>
  <c r="D419" i="7"/>
  <c r="F413" i="7"/>
  <c r="O410" i="7"/>
  <c r="L409" i="7"/>
  <c r="D408" i="7"/>
  <c r="G401" i="7"/>
  <c r="I401" i="7"/>
  <c r="O401" i="7"/>
  <c r="C401" i="7"/>
  <c r="J401" i="7"/>
  <c r="O397" i="7"/>
  <c r="J395" i="7"/>
  <c r="I394" i="7"/>
  <c r="M423" i="13"/>
  <c r="I454" i="13"/>
  <c r="P454" i="13"/>
  <c r="G426" i="13"/>
  <c r="M426" i="13"/>
  <c r="D416" i="13"/>
  <c r="L416" i="13"/>
  <c r="M411" i="13"/>
  <c r="O411" i="13"/>
  <c r="I403" i="13"/>
  <c r="J403" i="13"/>
  <c r="I400" i="13"/>
  <c r="P400" i="13"/>
  <c r="I406" i="7"/>
  <c r="J405" i="7"/>
  <c r="P393" i="7"/>
  <c r="I393" i="7"/>
  <c r="G455" i="13"/>
  <c r="H455" i="13" s="1"/>
  <c r="O454" i="13"/>
  <c r="D454" i="13"/>
  <c r="C450" i="13"/>
  <c r="O450" i="13"/>
  <c r="Q450" i="13" s="1"/>
  <c r="G442" i="13"/>
  <c r="L437" i="13"/>
  <c r="P434" i="13"/>
  <c r="D430" i="13"/>
  <c r="J430" i="13"/>
  <c r="O430" i="13"/>
  <c r="Q430" i="13" s="1"/>
  <c r="L426" i="13"/>
  <c r="D426" i="13"/>
  <c r="P425" i="13"/>
  <c r="J422" i="13"/>
  <c r="L422" i="13"/>
  <c r="F421" i="13"/>
  <c r="D421" i="13"/>
  <c r="M421" i="13"/>
  <c r="I418" i="13"/>
  <c r="P418" i="13"/>
  <c r="I416" i="13"/>
  <c r="G411" i="13"/>
  <c r="P410" i="13"/>
  <c r="O398" i="13"/>
  <c r="G398" i="13"/>
  <c r="D437" i="12"/>
  <c r="C437" i="12"/>
  <c r="O437" i="12"/>
  <c r="F437" i="12"/>
  <c r="I437" i="12"/>
  <c r="M437" i="12"/>
  <c r="D394" i="12"/>
  <c r="C394" i="12"/>
  <c r="J394" i="12"/>
  <c r="P394" i="12"/>
  <c r="F394" i="12"/>
  <c r="L394" i="12"/>
  <c r="O394" i="12"/>
  <c r="G394" i="12"/>
  <c r="I394" i="12"/>
  <c r="M394" i="12"/>
  <c r="C455" i="13"/>
  <c r="L454" i="13"/>
  <c r="C454" i="13"/>
  <c r="L444" i="13"/>
  <c r="F444" i="13"/>
  <c r="O434" i="13"/>
  <c r="J426" i="13"/>
  <c r="C426" i="13"/>
  <c r="O425" i="13"/>
  <c r="P416" i="13"/>
  <c r="F416" i="13"/>
  <c r="F411" i="13"/>
  <c r="G410" i="13"/>
  <c r="M410" i="13"/>
  <c r="F401" i="13"/>
  <c r="C401" i="13"/>
  <c r="L401" i="13"/>
  <c r="D401" i="13"/>
  <c r="M401" i="13"/>
  <c r="I396" i="13"/>
  <c r="D396" i="13"/>
  <c r="C434" i="12"/>
  <c r="I434" i="12"/>
  <c r="O434" i="12"/>
  <c r="D434" i="12"/>
  <c r="J434" i="12"/>
  <c r="P434" i="12"/>
  <c r="M434" i="12"/>
  <c r="N434" i="12" s="1"/>
  <c r="F434" i="12"/>
  <c r="G434" i="12"/>
  <c r="P402" i="13"/>
  <c r="O397" i="13"/>
  <c r="I397" i="13"/>
  <c r="J453" i="12"/>
  <c r="C453" i="12"/>
  <c r="F453" i="12"/>
  <c r="I449" i="12"/>
  <c r="D447" i="12"/>
  <c r="P447" i="12"/>
  <c r="I447" i="12"/>
  <c r="F445" i="12"/>
  <c r="O445" i="12"/>
  <c r="F444" i="12"/>
  <c r="D444" i="12"/>
  <c r="M444" i="12"/>
  <c r="N444" i="12" s="1"/>
  <c r="G444" i="12"/>
  <c r="O444" i="12"/>
  <c r="G441" i="12"/>
  <c r="M441" i="12"/>
  <c r="C441" i="12"/>
  <c r="I441" i="12"/>
  <c r="O441" i="12"/>
  <c r="D422" i="12"/>
  <c r="L422" i="12"/>
  <c r="F422" i="12"/>
  <c r="M422" i="12"/>
  <c r="C442" i="12"/>
  <c r="I442" i="12"/>
  <c r="F440" i="12"/>
  <c r="M440" i="12"/>
  <c r="D440" i="12"/>
  <c r="O440" i="12"/>
  <c r="Q440" i="12" s="1"/>
  <c r="L433" i="12"/>
  <c r="G433" i="12"/>
  <c r="P433" i="12"/>
  <c r="J407" i="12"/>
  <c r="M407" i="12"/>
  <c r="M456" i="12"/>
  <c r="C456" i="12"/>
  <c r="P456" i="12"/>
  <c r="J446" i="12"/>
  <c r="F446" i="12"/>
  <c r="M446" i="12"/>
  <c r="G431" i="12"/>
  <c r="F431" i="12"/>
  <c r="I431" i="12"/>
  <c r="K431" i="12" s="1"/>
  <c r="M430" i="12"/>
  <c r="L430" i="12"/>
  <c r="C430" i="12"/>
  <c r="O430" i="12"/>
  <c r="G419" i="12"/>
  <c r="J419" i="12"/>
  <c r="I393" i="12"/>
  <c r="K393" i="12" s="1"/>
  <c r="M393" i="12"/>
  <c r="D393" i="12"/>
  <c r="P393" i="12"/>
  <c r="G393" i="12"/>
  <c r="I448" i="11"/>
  <c r="F448" i="11"/>
  <c r="M448" i="11"/>
  <c r="M455" i="12"/>
  <c r="P443" i="12"/>
  <c r="P436" i="12"/>
  <c r="I436" i="12"/>
  <c r="M426" i="12"/>
  <c r="M425" i="12"/>
  <c r="P418" i="12"/>
  <c r="D414" i="12"/>
  <c r="J414" i="12"/>
  <c r="P414" i="12"/>
  <c r="J411" i="12"/>
  <c r="I408" i="12"/>
  <c r="P408" i="12"/>
  <c r="F399" i="12"/>
  <c r="J399" i="12"/>
  <c r="F409" i="12"/>
  <c r="D409" i="12"/>
  <c r="L409" i="12"/>
  <c r="C403" i="12"/>
  <c r="F403" i="12"/>
  <c r="D402" i="12"/>
  <c r="L402" i="12"/>
  <c r="F402" i="12"/>
  <c r="O402" i="12"/>
  <c r="G445" i="11"/>
  <c r="M445" i="11"/>
  <c r="F445" i="11"/>
  <c r="G452" i="11"/>
  <c r="L452" i="11"/>
  <c r="D452" i="11"/>
  <c r="I452" i="11"/>
  <c r="O452" i="11"/>
  <c r="F450" i="11"/>
  <c r="I447" i="11"/>
  <c r="O444" i="11"/>
  <c r="C444" i="11"/>
  <c r="G428" i="11"/>
  <c r="O428" i="11"/>
  <c r="Q428" i="11" s="1"/>
  <c r="D428" i="11"/>
  <c r="F421" i="11"/>
  <c r="P421" i="11"/>
  <c r="Q421" i="11" s="1"/>
  <c r="J421" i="11"/>
  <c r="G413" i="11"/>
  <c r="D413" i="11"/>
  <c r="M413" i="11"/>
  <c r="I413" i="11"/>
  <c r="P413" i="11"/>
  <c r="C413" i="11"/>
  <c r="J413" i="11"/>
  <c r="D401" i="11"/>
  <c r="J401" i="11"/>
  <c r="P401" i="11"/>
  <c r="G401" i="11"/>
  <c r="M401" i="11"/>
  <c r="C401" i="11"/>
  <c r="I401" i="11"/>
  <c r="O401" i="11"/>
  <c r="P452" i="11"/>
  <c r="F452" i="11"/>
  <c r="I434" i="11"/>
  <c r="M434" i="11"/>
  <c r="I428" i="11"/>
  <c r="I421" i="11"/>
  <c r="O413" i="11"/>
  <c r="L401" i="11"/>
  <c r="G444" i="11"/>
  <c r="M444" i="11"/>
  <c r="N444" i="11" s="1"/>
  <c r="D444" i="11"/>
  <c r="J444" i="11"/>
  <c r="P444" i="11"/>
  <c r="L434" i="11"/>
  <c r="C428" i="11"/>
  <c r="D421" i="11"/>
  <c r="F413" i="11"/>
  <c r="G409" i="11"/>
  <c r="F409" i="11"/>
  <c r="O409" i="11"/>
  <c r="D409" i="11"/>
  <c r="I404" i="11"/>
  <c r="G404" i="11"/>
  <c r="O404" i="11"/>
  <c r="C404" i="11"/>
  <c r="F401" i="11"/>
  <c r="L435" i="11"/>
  <c r="C435" i="11"/>
  <c r="G426" i="11"/>
  <c r="H426" i="11" s="1"/>
  <c r="F419" i="11"/>
  <c r="O418" i="11"/>
  <c r="F414" i="11"/>
  <c r="M410" i="11"/>
  <c r="F410" i="11"/>
  <c r="H410" i="11" s="1"/>
  <c r="I408" i="11"/>
  <c r="O406" i="11"/>
  <c r="F406" i="11"/>
  <c r="P405" i="11"/>
  <c r="F405" i="11"/>
  <c r="F403" i="11"/>
  <c r="G400" i="11"/>
  <c r="P395" i="11"/>
  <c r="F395" i="11"/>
  <c r="L419" i="11"/>
  <c r="N419" i="11" s="1"/>
  <c r="J414" i="11"/>
  <c r="P408" i="11"/>
  <c r="J406" i="11"/>
  <c r="L405" i="11"/>
  <c r="G438" i="7"/>
  <c r="M452" i="13"/>
  <c r="P452" i="13"/>
  <c r="F452" i="13"/>
  <c r="G447" i="13"/>
  <c r="F447" i="13"/>
  <c r="J447" i="13"/>
  <c r="C420" i="13"/>
  <c r="D420" i="13"/>
  <c r="J420" i="13"/>
  <c r="M420" i="13"/>
  <c r="F420" i="13"/>
  <c r="P420" i="13"/>
  <c r="I420" i="13"/>
  <c r="L420" i="13"/>
  <c r="F412" i="13"/>
  <c r="L412" i="13"/>
  <c r="F452" i="12"/>
  <c r="I452" i="12"/>
  <c r="P452" i="12"/>
  <c r="D452" i="12"/>
  <c r="M452" i="12"/>
  <c r="C452" i="12"/>
  <c r="G452" i="12"/>
  <c r="L452" i="12"/>
  <c r="O452" i="12"/>
  <c r="I450" i="12"/>
  <c r="M450" i="12"/>
  <c r="F450" i="12"/>
  <c r="J450" i="12"/>
  <c r="L416" i="11"/>
  <c r="G416" i="11"/>
  <c r="P416" i="11"/>
  <c r="M456" i="7"/>
  <c r="I456" i="7"/>
  <c r="C456" i="7"/>
  <c r="E456" i="7" s="1"/>
  <c r="M455" i="7"/>
  <c r="F453" i="7"/>
  <c r="O449" i="7"/>
  <c r="I449" i="7"/>
  <c r="K449" i="7" s="1"/>
  <c r="L448" i="7"/>
  <c r="M447" i="7"/>
  <c r="F447" i="7"/>
  <c r="L445" i="7"/>
  <c r="C445" i="7"/>
  <c r="M441" i="7"/>
  <c r="I441" i="7"/>
  <c r="C441" i="7"/>
  <c r="E441" i="7" s="1"/>
  <c r="F438" i="7"/>
  <c r="L436" i="7"/>
  <c r="N436" i="7" s="1"/>
  <c r="C436" i="7"/>
  <c r="M434" i="7"/>
  <c r="F434" i="7"/>
  <c r="I429" i="7"/>
  <c r="C429" i="7"/>
  <c r="P428" i="7"/>
  <c r="Q428" i="7" s="1"/>
  <c r="L427" i="7"/>
  <c r="N427" i="7" s="1"/>
  <c r="D427" i="7"/>
  <c r="J426" i="7"/>
  <c r="F422" i="7"/>
  <c r="L420" i="7"/>
  <c r="N420" i="7" s="1"/>
  <c r="D420" i="7"/>
  <c r="M417" i="7"/>
  <c r="C417" i="7"/>
  <c r="G416" i="7"/>
  <c r="F414" i="7"/>
  <c r="H414" i="7" s="1"/>
  <c r="L411" i="7"/>
  <c r="N411" i="7" s="1"/>
  <c r="M410" i="7"/>
  <c r="F410" i="7"/>
  <c r="L405" i="7"/>
  <c r="C405" i="7"/>
  <c r="F402" i="7"/>
  <c r="P401" i="7"/>
  <c r="M399" i="7"/>
  <c r="F398" i="7"/>
  <c r="P397" i="7"/>
  <c r="F395" i="7"/>
  <c r="L393" i="7"/>
  <c r="L452" i="13"/>
  <c r="C439" i="13"/>
  <c r="M439" i="13"/>
  <c r="F439" i="13"/>
  <c r="G439" i="13"/>
  <c r="D438" i="13"/>
  <c r="J438" i="13"/>
  <c r="K438" i="13" s="1"/>
  <c r="O438" i="13"/>
  <c r="F438" i="13"/>
  <c r="M438" i="13"/>
  <c r="C438" i="13"/>
  <c r="G438" i="13"/>
  <c r="P438" i="13"/>
  <c r="I436" i="13"/>
  <c r="M436" i="13"/>
  <c r="P436" i="13"/>
  <c r="G434" i="13"/>
  <c r="H434" i="13" s="1"/>
  <c r="M434" i="13"/>
  <c r="D434" i="13"/>
  <c r="L434" i="13"/>
  <c r="J434" i="13"/>
  <c r="C434" i="13"/>
  <c r="G398" i="12"/>
  <c r="L398" i="12"/>
  <c r="P398" i="12"/>
  <c r="I398" i="12"/>
  <c r="C398" i="12"/>
  <c r="J398" i="12"/>
  <c r="O398" i="12"/>
  <c r="D398" i="12"/>
  <c r="F398" i="12"/>
  <c r="M398" i="12"/>
  <c r="I447" i="7"/>
  <c r="K447" i="7" s="1"/>
  <c r="I414" i="7"/>
  <c r="L456" i="7"/>
  <c r="J453" i="7"/>
  <c r="C453" i="7"/>
  <c r="L447" i="7"/>
  <c r="D447" i="7"/>
  <c r="P445" i="7"/>
  <c r="L441" i="7"/>
  <c r="M438" i="7"/>
  <c r="C438" i="7"/>
  <c r="P436" i="7"/>
  <c r="J434" i="7"/>
  <c r="C434" i="7"/>
  <c r="M429" i="7"/>
  <c r="J427" i="7"/>
  <c r="F426" i="7"/>
  <c r="O422" i="7"/>
  <c r="C422" i="7"/>
  <c r="P420" i="7"/>
  <c r="I420" i="7"/>
  <c r="C420" i="7"/>
  <c r="L417" i="7"/>
  <c r="O414" i="7"/>
  <c r="C414" i="7"/>
  <c r="J410" i="7"/>
  <c r="C410" i="7"/>
  <c r="P405" i="7"/>
  <c r="J402" i="7"/>
  <c r="C402" i="7"/>
  <c r="J398" i="7"/>
  <c r="C398" i="7"/>
  <c r="M395" i="7"/>
  <c r="J452" i="13"/>
  <c r="O447" i="13"/>
  <c r="L438" i="13"/>
  <c r="I434" i="13"/>
  <c r="G414" i="13"/>
  <c r="P414" i="13"/>
  <c r="M414" i="13"/>
  <c r="C414" i="13"/>
  <c r="I414" i="13"/>
  <c r="O414" i="13"/>
  <c r="D414" i="13"/>
  <c r="F414" i="13"/>
  <c r="M412" i="13"/>
  <c r="F405" i="13"/>
  <c r="H405" i="13" s="1"/>
  <c r="O405" i="13"/>
  <c r="I405" i="13"/>
  <c r="C405" i="13"/>
  <c r="L405" i="13"/>
  <c r="P405" i="13"/>
  <c r="D405" i="13"/>
  <c r="O453" i="7"/>
  <c r="I453" i="7"/>
  <c r="P447" i="7"/>
  <c r="P434" i="7"/>
  <c r="J422" i="7"/>
  <c r="O420" i="7"/>
  <c r="J414" i="7"/>
  <c r="O402" i="7"/>
  <c r="I402" i="7"/>
  <c r="O398" i="7"/>
  <c r="I398" i="7"/>
  <c r="F429" i="13"/>
  <c r="C429" i="13"/>
  <c r="L429" i="13"/>
  <c r="M429" i="13"/>
  <c r="D429" i="13"/>
  <c r="P429" i="13"/>
  <c r="G429" i="13"/>
  <c r="G450" i="13"/>
  <c r="M450" i="13"/>
  <c r="C443" i="13"/>
  <c r="J443" i="13"/>
  <c r="G443" i="13"/>
  <c r="D442" i="13"/>
  <c r="E442" i="13" s="1"/>
  <c r="J442" i="13"/>
  <c r="O442" i="13"/>
  <c r="I442" i="13"/>
  <c r="P442" i="13"/>
  <c r="G441" i="13"/>
  <c r="P441" i="13"/>
  <c r="D441" i="13"/>
  <c r="G454" i="13"/>
  <c r="H454" i="13" s="1"/>
  <c r="M454" i="13"/>
  <c r="D453" i="13"/>
  <c r="M453" i="13"/>
  <c r="L450" i="13"/>
  <c r="D450" i="13"/>
  <c r="C449" i="13"/>
  <c r="L449" i="13"/>
  <c r="N449" i="13" s="1"/>
  <c r="I443" i="13"/>
  <c r="M442" i="13"/>
  <c r="F442" i="13"/>
  <c r="O441" i="13"/>
  <c r="F437" i="13"/>
  <c r="C437" i="13"/>
  <c r="I437" i="13"/>
  <c r="P437" i="13"/>
  <c r="G437" i="13"/>
  <c r="O437" i="13"/>
  <c r="F425" i="13"/>
  <c r="H425" i="13" s="1"/>
  <c r="D425" i="13"/>
  <c r="L425" i="13"/>
  <c r="I425" i="13"/>
  <c r="C425" i="13"/>
  <c r="M425" i="13"/>
  <c r="G415" i="13"/>
  <c r="F415" i="13"/>
  <c r="C415" i="13"/>
  <c r="I415" i="13"/>
  <c r="F409" i="13"/>
  <c r="D409" i="13"/>
  <c r="L409" i="13"/>
  <c r="C409" i="13"/>
  <c r="M409" i="13"/>
  <c r="G409" i="13"/>
  <c r="O409" i="13"/>
  <c r="D398" i="13"/>
  <c r="J398" i="13"/>
  <c r="C398" i="13"/>
  <c r="P398" i="13"/>
  <c r="F398" i="13"/>
  <c r="L398" i="13"/>
  <c r="J420" i="12"/>
  <c r="F420" i="12"/>
  <c r="D420" i="12"/>
  <c r="L420" i="12"/>
  <c r="P420" i="12"/>
  <c r="D446" i="13"/>
  <c r="I446" i="13"/>
  <c r="K446" i="13" s="1"/>
  <c r="M446" i="13"/>
  <c r="C427" i="13"/>
  <c r="F427" i="13"/>
  <c r="O422" i="13"/>
  <c r="G418" i="13"/>
  <c r="L418" i="13"/>
  <c r="D408" i="13"/>
  <c r="P408" i="13"/>
  <c r="P406" i="13"/>
  <c r="Q406" i="13" s="1"/>
  <c r="G402" i="13"/>
  <c r="M402" i="13"/>
  <c r="P396" i="13"/>
  <c r="P451" i="12"/>
  <c r="I451" i="12"/>
  <c r="G449" i="12"/>
  <c r="L449" i="12"/>
  <c r="P449" i="12"/>
  <c r="D449" i="12"/>
  <c r="J449" i="12"/>
  <c r="C449" i="12"/>
  <c r="M449" i="12"/>
  <c r="F401" i="12"/>
  <c r="O401" i="12"/>
  <c r="I401" i="12"/>
  <c r="C401" i="12"/>
  <c r="L401" i="12"/>
  <c r="D401" i="12"/>
  <c r="M401" i="12"/>
  <c r="G401" i="12"/>
  <c r="P401" i="12"/>
  <c r="C422" i="13"/>
  <c r="I422" i="13"/>
  <c r="M422" i="13"/>
  <c r="C411" i="13"/>
  <c r="J411" i="13"/>
  <c r="K411" i="13" s="1"/>
  <c r="C406" i="13"/>
  <c r="I406" i="13"/>
  <c r="D394" i="13"/>
  <c r="C394" i="13"/>
  <c r="J394" i="13"/>
  <c r="J416" i="12"/>
  <c r="L416" i="12"/>
  <c r="D416" i="12"/>
  <c r="M416" i="12"/>
  <c r="F416" i="12"/>
  <c r="P416" i="12"/>
  <c r="I416" i="12"/>
  <c r="G445" i="12"/>
  <c r="L445" i="12"/>
  <c r="P445" i="12"/>
  <c r="C445" i="12"/>
  <c r="I445" i="12"/>
  <c r="M445" i="12"/>
  <c r="D445" i="12"/>
  <c r="J445" i="12"/>
  <c r="D453" i="12"/>
  <c r="I453" i="12"/>
  <c r="M453" i="12"/>
  <c r="G453" i="12"/>
  <c r="P453" i="12"/>
  <c r="Q453" i="12" s="1"/>
  <c r="C438" i="12"/>
  <c r="M438" i="12"/>
  <c r="F438" i="12"/>
  <c r="I438" i="12"/>
  <c r="K438" i="12" s="1"/>
  <c r="J432" i="12"/>
  <c r="K432" i="12" s="1"/>
  <c r="P432" i="12"/>
  <c r="D432" i="12"/>
  <c r="L432" i="12"/>
  <c r="F432" i="12"/>
  <c r="M432" i="12"/>
  <c r="I400" i="12"/>
  <c r="M400" i="12"/>
  <c r="L455" i="12"/>
  <c r="P448" i="12"/>
  <c r="I448" i="12"/>
  <c r="P444" i="12"/>
  <c r="I444" i="12"/>
  <c r="C444" i="12"/>
  <c r="F442" i="12"/>
  <c r="L440" i="12"/>
  <c r="C440" i="12"/>
  <c r="P437" i="12"/>
  <c r="L437" i="12"/>
  <c r="G437" i="12"/>
  <c r="O431" i="12"/>
  <c r="C431" i="12"/>
  <c r="C427" i="12"/>
  <c r="J427" i="12"/>
  <c r="C422" i="12"/>
  <c r="I422" i="12"/>
  <c r="C421" i="12"/>
  <c r="F419" i="12"/>
  <c r="O419" i="12"/>
  <c r="O413" i="12"/>
  <c r="P410" i="12"/>
  <c r="I410" i="12"/>
  <c r="I407" i="12"/>
  <c r="O406" i="12"/>
  <c r="P402" i="12"/>
  <c r="C399" i="12"/>
  <c r="I399" i="12"/>
  <c r="P397" i="12"/>
  <c r="O393" i="12"/>
  <c r="G430" i="12"/>
  <c r="P430" i="12"/>
  <c r="C418" i="12"/>
  <c r="I418" i="12"/>
  <c r="O418" i="12"/>
  <c r="D406" i="12"/>
  <c r="J406" i="12"/>
  <c r="F405" i="12"/>
  <c r="I405" i="12"/>
  <c r="P405" i="12"/>
  <c r="I404" i="12"/>
  <c r="D404" i="12"/>
  <c r="F397" i="12"/>
  <c r="C397" i="12"/>
  <c r="I397" i="12"/>
  <c r="M397" i="12"/>
  <c r="C395" i="12"/>
  <c r="I395" i="12"/>
  <c r="C393" i="12"/>
  <c r="L393" i="12"/>
  <c r="M448" i="12"/>
  <c r="D448" i="12"/>
  <c r="I446" i="12"/>
  <c r="J437" i="12"/>
  <c r="J430" i="12"/>
  <c r="D430" i="12"/>
  <c r="M418" i="12"/>
  <c r="F418" i="12"/>
  <c r="G413" i="12"/>
  <c r="M412" i="12"/>
  <c r="F412" i="12"/>
  <c r="G410" i="12"/>
  <c r="L410" i="12"/>
  <c r="L406" i="12"/>
  <c r="N406" i="12" s="1"/>
  <c r="F406" i="12"/>
  <c r="O405" i="12"/>
  <c r="D405" i="12"/>
  <c r="E405" i="12" s="1"/>
  <c r="P404" i="12"/>
  <c r="C402" i="12"/>
  <c r="I402" i="12"/>
  <c r="K402" i="12" s="1"/>
  <c r="M402" i="12"/>
  <c r="L397" i="12"/>
  <c r="G397" i="12"/>
  <c r="J395" i="12"/>
  <c r="F393" i="12"/>
  <c r="M423" i="11"/>
  <c r="J423" i="11"/>
  <c r="D423" i="11"/>
  <c r="L423" i="11"/>
  <c r="F423" i="11"/>
  <c r="I423" i="11"/>
  <c r="I442" i="11"/>
  <c r="P442" i="11"/>
  <c r="F431" i="11"/>
  <c r="L431" i="11"/>
  <c r="M431" i="11"/>
  <c r="G455" i="11"/>
  <c r="L455" i="11"/>
  <c r="P423" i="11"/>
  <c r="G448" i="11"/>
  <c r="L448" i="11"/>
  <c r="P448" i="11"/>
  <c r="D447" i="11"/>
  <c r="M447" i="11"/>
  <c r="N447" i="11" s="1"/>
  <c r="G440" i="11"/>
  <c r="L440" i="11"/>
  <c r="P440" i="11"/>
  <c r="C440" i="11"/>
  <c r="I440" i="11"/>
  <c r="K440" i="11" s="1"/>
  <c r="M440" i="11"/>
  <c r="G436" i="11"/>
  <c r="L436" i="11"/>
  <c r="P436" i="11"/>
  <c r="C436" i="11"/>
  <c r="I436" i="11"/>
  <c r="K436" i="11" s="1"/>
  <c r="M436" i="11"/>
  <c r="C433" i="11"/>
  <c r="M433" i="11"/>
  <c r="F433" i="11"/>
  <c r="C430" i="11"/>
  <c r="J430" i="11"/>
  <c r="F430" i="11"/>
  <c r="M430" i="11"/>
  <c r="C425" i="11"/>
  <c r="I425" i="11"/>
  <c r="D425" i="11"/>
  <c r="J425" i="11"/>
  <c r="O425" i="11"/>
  <c r="I402" i="11"/>
  <c r="G402" i="11"/>
  <c r="M402" i="11"/>
  <c r="C453" i="11"/>
  <c r="J453" i="11"/>
  <c r="D448" i="11"/>
  <c r="P447" i="11"/>
  <c r="G447" i="11"/>
  <c r="F443" i="11"/>
  <c r="C443" i="11"/>
  <c r="I443" i="11"/>
  <c r="P443" i="11"/>
  <c r="Q443" i="11" s="1"/>
  <c r="D443" i="11"/>
  <c r="L443" i="11"/>
  <c r="O440" i="11"/>
  <c r="F440" i="11"/>
  <c r="O436" i="11"/>
  <c r="F436" i="11"/>
  <c r="J433" i="11"/>
  <c r="I430" i="11"/>
  <c r="G425" i="11"/>
  <c r="G420" i="11"/>
  <c r="L420" i="11"/>
  <c r="G417" i="11"/>
  <c r="L417" i="11"/>
  <c r="C417" i="11"/>
  <c r="M417" i="11"/>
  <c r="D417" i="11"/>
  <c r="I417" i="11"/>
  <c r="O417" i="11"/>
  <c r="G453" i="11"/>
  <c r="G449" i="11"/>
  <c r="O448" i="11"/>
  <c r="J448" i="11"/>
  <c r="C448" i="11"/>
  <c r="O447" i="11"/>
  <c r="C447" i="11"/>
  <c r="D440" i="11"/>
  <c r="P438" i="11"/>
  <c r="D438" i="11"/>
  <c r="D436" i="11"/>
  <c r="I433" i="11"/>
  <c r="G430" i="11"/>
  <c r="M426" i="11"/>
  <c r="P425" i="11"/>
  <c r="F425" i="11"/>
  <c r="I424" i="11"/>
  <c r="P424" i="11"/>
  <c r="C424" i="11"/>
  <c r="L424" i="11"/>
  <c r="G421" i="11"/>
  <c r="L421" i="11"/>
  <c r="C421" i="11"/>
  <c r="M421" i="11"/>
  <c r="J417" i="11"/>
  <c r="O435" i="11"/>
  <c r="P429" i="11"/>
  <c r="L429" i="11"/>
  <c r="N429" i="11" s="1"/>
  <c r="M428" i="11"/>
  <c r="P419" i="11"/>
  <c r="J419" i="11"/>
  <c r="P415" i="11"/>
  <c r="L413" i="11"/>
  <c r="M409" i="11"/>
  <c r="I409" i="11"/>
  <c r="K409" i="11" s="1"/>
  <c r="C409" i="11"/>
  <c r="I405" i="11"/>
  <c r="C405" i="11"/>
  <c r="L403" i="11"/>
  <c r="N403" i="11" s="1"/>
  <c r="D403" i="11"/>
  <c r="E403" i="11" s="1"/>
  <c r="L399" i="11"/>
  <c r="D399" i="11"/>
  <c r="M397" i="11"/>
  <c r="C397" i="11"/>
  <c r="L395" i="11"/>
  <c r="D395" i="11"/>
  <c r="M394" i="11"/>
  <c r="M393" i="11"/>
  <c r="N393" i="11" s="1"/>
  <c r="P409" i="11"/>
  <c r="L409" i="11"/>
  <c r="M405" i="11"/>
  <c r="P403" i="11"/>
  <c r="J403" i="11"/>
  <c r="J399" i="11"/>
  <c r="P397" i="11"/>
  <c r="L397" i="11"/>
  <c r="K410" i="11"/>
  <c r="C446" i="11"/>
  <c r="G446" i="11"/>
  <c r="H446" i="11" s="1"/>
  <c r="O446" i="11"/>
  <c r="M446" i="11"/>
  <c r="D446" i="11"/>
  <c r="I446" i="11"/>
  <c r="J446" i="11"/>
  <c r="P446" i="11"/>
  <c r="F451" i="11"/>
  <c r="J451" i="11"/>
  <c r="G451" i="11"/>
  <c r="L451" i="11"/>
  <c r="C451" i="11"/>
  <c r="M451" i="11"/>
  <c r="D451" i="11"/>
  <c r="I451" i="11"/>
  <c r="O451" i="11"/>
  <c r="Q451" i="11" s="1"/>
  <c r="L446" i="11"/>
  <c r="F432" i="11"/>
  <c r="J432" i="11"/>
  <c r="G432" i="11"/>
  <c r="L432" i="11"/>
  <c r="P432" i="11"/>
  <c r="Q432" i="11" s="1"/>
  <c r="C432" i="11"/>
  <c r="M432" i="11"/>
  <c r="D432" i="11"/>
  <c r="I432" i="11"/>
  <c r="F455" i="11"/>
  <c r="J455" i="11"/>
  <c r="C450" i="11"/>
  <c r="G450" i="11"/>
  <c r="O450" i="11"/>
  <c r="D445" i="11"/>
  <c r="L445" i="11"/>
  <c r="P445" i="11"/>
  <c r="F442" i="11"/>
  <c r="J442" i="11"/>
  <c r="C442" i="11"/>
  <c r="G442" i="11"/>
  <c r="O442" i="11"/>
  <c r="D398" i="11"/>
  <c r="L398" i="11"/>
  <c r="P398" i="11"/>
  <c r="F398" i="11"/>
  <c r="J398" i="11"/>
  <c r="I398" i="11"/>
  <c r="C398" i="11"/>
  <c r="M398" i="11"/>
  <c r="G398" i="11"/>
  <c r="O398" i="11"/>
  <c r="O455" i="11"/>
  <c r="Q455" i="11" s="1"/>
  <c r="I455" i="11"/>
  <c r="D455" i="11"/>
  <c r="C454" i="11"/>
  <c r="G454" i="11"/>
  <c r="O454" i="11"/>
  <c r="P450" i="11"/>
  <c r="J450" i="11"/>
  <c r="D449" i="11"/>
  <c r="L449" i="11"/>
  <c r="P449" i="11"/>
  <c r="O445" i="11"/>
  <c r="J445" i="11"/>
  <c r="M442" i="11"/>
  <c r="C441" i="11"/>
  <c r="G441" i="11"/>
  <c r="O441" i="11"/>
  <c r="D441" i="11"/>
  <c r="L441" i="11"/>
  <c r="P441" i="11"/>
  <c r="F438" i="11"/>
  <c r="J438" i="11"/>
  <c r="K438" i="11" s="1"/>
  <c r="C438" i="11"/>
  <c r="G438" i="11"/>
  <c r="O438" i="11"/>
  <c r="M455" i="11"/>
  <c r="C455" i="11"/>
  <c r="P454" i="11"/>
  <c r="J454" i="11"/>
  <c r="D453" i="11"/>
  <c r="L453" i="11"/>
  <c r="P453" i="11"/>
  <c r="Q453" i="11" s="1"/>
  <c r="I450" i="11"/>
  <c r="D450" i="11"/>
  <c r="O449" i="11"/>
  <c r="J449" i="11"/>
  <c r="F447" i="11"/>
  <c r="J447" i="11"/>
  <c r="I445" i="11"/>
  <c r="C445" i="11"/>
  <c r="L442" i="11"/>
  <c r="D442" i="11"/>
  <c r="F441" i="11"/>
  <c r="N439" i="11"/>
  <c r="M438" i="11"/>
  <c r="C437" i="11"/>
  <c r="G437" i="11"/>
  <c r="H437" i="11" s="1"/>
  <c r="O437" i="11"/>
  <c r="D437" i="11"/>
  <c r="L437" i="11"/>
  <c r="P437" i="11"/>
  <c r="F434" i="11"/>
  <c r="J434" i="11"/>
  <c r="C434" i="11"/>
  <c r="G434" i="11"/>
  <c r="O434" i="11"/>
  <c r="C427" i="11"/>
  <c r="G427" i="11"/>
  <c r="O427" i="11"/>
  <c r="M427" i="11"/>
  <c r="D427" i="11"/>
  <c r="I427" i="11"/>
  <c r="J427" i="11"/>
  <c r="P427" i="11"/>
  <c r="D422" i="11"/>
  <c r="L422" i="11"/>
  <c r="P422" i="11"/>
  <c r="G422" i="11"/>
  <c r="H422" i="11" s="1"/>
  <c r="M422" i="11"/>
  <c r="C422" i="11"/>
  <c r="I422" i="11"/>
  <c r="J422" i="11"/>
  <c r="O422" i="11"/>
  <c r="C411" i="11"/>
  <c r="G411" i="11"/>
  <c r="O411" i="11"/>
  <c r="D411" i="11"/>
  <c r="I411" i="11"/>
  <c r="J411" i="11"/>
  <c r="P411" i="11"/>
  <c r="M411" i="11"/>
  <c r="N411" i="11" s="1"/>
  <c r="F411" i="11"/>
  <c r="C431" i="11"/>
  <c r="G431" i="11"/>
  <c r="O431" i="11"/>
  <c r="D426" i="11"/>
  <c r="L426" i="11"/>
  <c r="P426" i="11"/>
  <c r="F420" i="11"/>
  <c r="J420" i="11"/>
  <c r="F412" i="11"/>
  <c r="J412" i="11"/>
  <c r="K412" i="11" s="1"/>
  <c r="G412" i="11"/>
  <c r="L412" i="11"/>
  <c r="C412" i="11"/>
  <c r="M412" i="11"/>
  <c r="F396" i="11"/>
  <c r="J396" i="11"/>
  <c r="C396" i="11"/>
  <c r="G396" i="11"/>
  <c r="O396" i="11"/>
  <c r="D396" i="11"/>
  <c r="L396" i="11"/>
  <c r="P396" i="11"/>
  <c r="I396" i="11"/>
  <c r="J443" i="11"/>
  <c r="J439" i="11"/>
  <c r="J435" i="11"/>
  <c r="P433" i="11"/>
  <c r="L433" i="11"/>
  <c r="D433" i="11"/>
  <c r="P431" i="11"/>
  <c r="J431" i="11"/>
  <c r="D430" i="11"/>
  <c r="L430" i="11"/>
  <c r="P430" i="11"/>
  <c r="Q430" i="11" s="1"/>
  <c r="L428" i="11"/>
  <c r="O426" i="11"/>
  <c r="J426" i="11"/>
  <c r="F424" i="11"/>
  <c r="J424" i="11"/>
  <c r="O420" i="11"/>
  <c r="Q420" i="11" s="1"/>
  <c r="I420" i="11"/>
  <c r="D420" i="11"/>
  <c r="D418" i="11"/>
  <c r="L418" i="11"/>
  <c r="P418" i="11"/>
  <c r="G418" i="11"/>
  <c r="H418" i="11" s="1"/>
  <c r="M418" i="11"/>
  <c r="C418" i="11"/>
  <c r="I418" i="11"/>
  <c r="P412" i="11"/>
  <c r="O433" i="11"/>
  <c r="G433" i="11"/>
  <c r="I431" i="11"/>
  <c r="D431" i="11"/>
  <c r="F428" i="11"/>
  <c r="J428" i="11"/>
  <c r="I426" i="11"/>
  <c r="C426" i="11"/>
  <c r="C423" i="11"/>
  <c r="G423" i="11"/>
  <c r="O423" i="11"/>
  <c r="M420" i="11"/>
  <c r="C420" i="11"/>
  <c r="F416" i="11"/>
  <c r="J416" i="11"/>
  <c r="C416" i="11"/>
  <c r="M416" i="11"/>
  <c r="D416" i="11"/>
  <c r="I416" i="11"/>
  <c r="O416" i="11"/>
  <c r="O412" i="11"/>
  <c r="D412" i="11"/>
  <c r="C407" i="11"/>
  <c r="G407" i="11"/>
  <c r="O407" i="11"/>
  <c r="M407" i="11"/>
  <c r="N407" i="11" s="1"/>
  <c r="D407" i="11"/>
  <c r="I407" i="11"/>
  <c r="J407" i="11"/>
  <c r="P407" i="11"/>
  <c r="M396" i="11"/>
  <c r="M408" i="11"/>
  <c r="C408" i="11"/>
  <c r="D406" i="11"/>
  <c r="L406" i="11"/>
  <c r="N406" i="11" s="1"/>
  <c r="P406" i="11"/>
  <c r="C402" i="11"/>
  <c r="C400" i="11"/>
  <c r="O419" i="11"/>
  <c r="G419" i="11"/>
  <c r="C415" i="11"/>
  <c r="G415" i="11"/>
  <c r="O415" i="11"/>
  <c r="M414" i="11"/>
  <c r="D410" i="11"/>
  <c r="L410" i="11"/>
  <c r="P410" i="11"/>
  <c r="L408" i="11"/>
  <c r="F404" i="11"/>
  <c r="J404" i="11"/>
  <c r="D404" i="11"/>
  <c r="L404" i="11"/>
  <c r="N404" i="11" s="1"/>
  <c r="P404" i="11"/>
  <c r="E394" i="11"/>
  <c r="D414" i="11"/>
  <c r="L414" i="11"/>
  <c r="P414" i="11"/>
  <c r="F408" i="11"/>
  <c r="J408" i="11"/>
  <c r="D402" i="11"/>
  <c r="L402" i="11"/>
  <c r="P402" i="11"/>
  <c r="Q402" i="11" s="1"/>
  <c r="F402" i="11"/>
  <c r="J402" i="11"/>
  <c r="F400" i="11"/>
  <c r="J400" i="11"/>
  <c r="K400" i="11" s="1"/>
  <c r="D400" i="11"/>
  <c r="L400" i="11"/>
  <c r="P400" i="11"/>
  <c r="J394" i="11"/>
  <c r="K394" i="11" s="1"/>
  <c r="F394" i="11"/>
  <c r="H394" i="11" s="1"/>
  <c r="O403" i="11"/>
  <c r="G403" i="11"/>
  <c r="O399" i="11"/>
  <c r="G399" i="11"/>
  <c r="O395" i="11"/>
  <c r="G395" i="11"/>
  <c r="P394" i="11"/>
  <c r="L394" i="11"/>
  <c r="F435" i="12"/>
  <c r="J435" i="12"/>
  <c r="C435" i="12"/>
  <c r="G435" i="12"/>
  <c r="O435" i="12"/>
  <c r="D435" i="12"/>
  <c r="L435" i="12"/>
  <c r="N435" i="12" s="1"/>
  <c r="P435" i="12"/>
  <c r="I435" i="12"/>
  <c r="F429" i="12"/>
  <c r="J429" i="12"/>
  <c r="G429" i="12"/>
  <c r="L429" i="12"/>
  <c r="C429" i="12"/>
  <c r="M429" i="12"/>
  <c r="D429" i="12"/>
  <c r="I429" i="12"/>
  <c r="O429" i="12"/>
  <c r="Q429" i="12" s="1"/>
  <c r="D454" i="12"/>
  <c r="L454" i="12"/>
  <c r="P454" i="12"/>
  <c r="G454" i="12"/>
  <c r="M454" i="12"/>
  <c r="C454" i="12"/>
  <c r="I454" i="12"/>
  <c r="F456" i="12"/>
  <c r="J456" i="12"/>
  <c r="F451" i="12"/>
  <c r="J451" i="12"/>
  <c r="C451" i="12"/>
  <c r="G451" i="12"/>
  <c r="O451" i="12"/>
  <c r="O456" i="12"/>
  <c r="I456" i="12"/>
  <c r="D456" i="12"/>
  <c r="C455" i="12"/>
  <c r="E455" i="12" s="1"/>
  <c r="G455" i="12"/>
  <c r="O455" i="12"/>
  <c r="M451" i="12"/>
  <c r="C450" i="12"/>
  <c r="G450" i="12"/>
  <c r="O450" i="12"/>
  <c r="D450" i="12"/>
  <c r="L450" i="12"/>
  <c r="P450" i="12"/>
  <c r="F447" i="12"/>
  <c r="J447" i="12"/>
  <c r="C447" i="12"/>
  <c r="G447" i="12"/>
  <c r="O447" i="12"/>
  <c r="F439" i="12"/>
  <c r="J439" i="12"/>
  <c r="C439" i="12"/>
  <c r="G439" i="12"/>
  <c r="O439" i="12"/>
  <c r="D439" i="12"/>
  <c r="L439" i="12"/>
  <c r="N439" i="12" s="1"/>
  <c r="P439" i="12"/>
  <c r="L451" i="12"/>
  <c r="D451" i="12"/>
  <c r="C446" i="12"/>
  <c r="G446" i="12"/>
  <c r="O446" i="12"/>
  <c r="D446" i="12"/>
  <c r="L446" i="12"/>
  <c r="P446" i="12"/>
  <c r="F443" i="12"/>
  <c r="J443" i="12"/>
  <c r="C443" i="12"/>
  <c r="G443" i="12"/>
  <c r="O443" i="12"/>
  <c r="I439" i="12"/>
  <c r="C424" i="12"/>
  <c r="G424" i="12"/>
  <c r="O424" i="12"/>
  <c r="M424" i="12"/>
  <c r="N424" i="12" s="1"/>
  <c r="D424" i="12"/>
  <c r="I424" i="12"/>
  <c r="J424" i="12"/>
  <c r="P424" i="12"/>
  <c r="D415" i="12"/>
  <c r="L415" i="12"/>
  <c r="P415" i="12"/>
  <c r="G415" i="12"/>
  <c r="M415" i="12"/>
  <c r="C415" i="12"/>
  <c r="I415" i="12"/>
  <c r="J415" i="12"/>
  <c r="O415" i="12"/>
  <c r="F415" i="12"/>
  <c r="F433" i="12"/>
  <c r="J433" i="12"/>
  <c r="C428" i="12"/>
  <c r="G428" i="12"/>
  <c r="H428" i="12" s="1"/>
  <c r="O428" i="12"/>
  <c r="D423" i="12"/>
  <c r="L423" i="12"/>
  <c r="P423" i="12"/>
  <c r="F417" i="12"/>
  <c r="J417" i="12"/>
  <c r="D417" i="12"/>
  <c r="I417" i="12"/>
  <c r="O417" i="12"/>
  <c r="G417" i="12"/>
  <c r="L417" i="12"/>
  <c r="J452" i="12"/>
  <c r="J448" i="12"/>
  <c r="J444" i="12"/>
  <c r="P442" i="12"/>
  <c r="L442" i="12"/>
  <c r="D442" i="12"/>
  <c r="J440" i="12"/>
  <c r="P438" i="12"/>
  <c r="L438" i="12"/>
  <c r="D438" i="12"/>
  <c r="J436" i="12"/>
  <c r="O433" i="12"/>
  <c r="I433" i="12"/>
  <c r="D433" i="12"/>
  <c r="C432" i="12"/>
  <c r="G432" i="12"/>
  <c r="O432" i="12"/>
  <c r="M431" i="12"/>
  <c r="P428" i="12"/>
  <c r="J428" i="12"/>
  <c r="D427" i="12"/>
  <c r="L427" i="12"/>
  <c r="P427" i="12"/>
  <c r="L425" i="12"/>
  <c r="O423" i="12"/>
  <c r="J423" i="12"/>
  <c r="F421" i="12"/>
  <c r="J421" i="12"/>
  <c r="K421" i="12" s="1"/>
  <c r="D421" i="12"/>
  <c r="L421" i="12"/>
  <c r="P421" i="12"/>
  <c r="P417" i="12"/>
  <c r="O442" i="12"/>
  <c r="G442" i="12"/>
  <c r="O438" i="12"/>
  <c r="G438" i="12"/>
  <c r="M433" i="12"/>
  <c r="C433" i="12"/>
  <c r="D431" i="12"/>
  <c r="L431" i="12"/>
  <c r="P431" i="12"/>
  <c r="I428" i="12"/>
  <c r="D428" i="12"/>
  <c r="F425" i="12"/>
  <c r="J425" i="12"/>
  <c r="I423" i="12"/>
  <c r="C423" i="12"/>
  <c r="C420" i="12"/>
  <c r="G420" i="12"/>
  <c r="O420" i="12"/>
  <c r="I420" i="12"/>
  <c r="M420" i="12"/>
  <c r="M417" i="12"/>
  <c r="C417" i="12"/>
  <c r="D419" i="12"/>
  <c r="L419" i="12"/>
  <c r="N419" i="12" s="1"/>
  <c r="P419" i="12"/>
  <c r="F413" i="12"/>
  <c r="J413" i="12"/>
  <c r="F408" i="12"/>
  <c r="J408" i="12"/>
  <c r="C408" i="12"/>
  <c r="G408" i="12"/>
  <c r="O408" i="12"/>
  <c r="F400" i="12"/>
  <c r="J400" i="12"/>
  <c r="C400" i="12"/>
  <c r="G400" i="12"/>
  <c r="O400" i="12"/>
  <c r="D400" i="12"/>
  <c r="L400" i="12"/>
  <c r="P400" i="12"/>
  <c r="F396" i="12"/>
  <c r="J396" i="12"/>
  <c r="C396" i="12"/>
  <c r="G396" i="12"/>
  <c r="O396" i="12"/>
  <c r="D396" i="12"/>
  <c r="L396" i="12"/>
  <c r="N396" i="12" s="1"/>
  <c r="P396" i="12"/>
  <c r="C412" i="12"/>
  <c r="G412" i="12"/>
  <c r="O412" i="12"/>
  <c r="C407" i="12"/>
  <c r="G407" i="12"/>
  <c r="O407" i="12"/>
  <c r="D407" i="12"/>
  <c r="L407" i="12"/>
  <c r="P407" i="12"/>
  <c r="F404" i="12"/>
  <c r="J404" i="12"/>
  <c r="C404" i="12"/>
  <c r="G404" i="12"/>
  <c r="O404" i="12"/>
  <c r="I396" i="12"/>
  <c r="I419" i="12"/>
  <c r="C419" i="12"/>
  <c r="C416" i="12"/>
  <c r="G416" i="12"/>
  <c r="O416" i="12"/>
  <c r="M413" i="12"/>
  <c r="C413" i="12"/>
  <c r="P412" i="12"/>
  <c r="J412" i="12"/>
  <c r="K412" i="12" s="1"/>
  <c r="D411" i="12"/>
  <c r="L411" i="12"/>
  <c r="P411" i="12"/>
  <c r="L408" i="12"/>
  <c r="N408" i="12" s="1"/>
  <c r="D408" i="12"/>
  <c r="F407" i="12"/>
  <c r="M404" i="12"/>
  <c r="N404" i="12" s="1"/>
  <c r="J409" i="12"/>
  <c r="J405" i="12"/>
  <c r="P403" i="12"/>
  <c r="L403" i="12"/>
  <c r="D403" i="12"/>
  <c r="E403" i="12" s="1"/>
  <c r="J401" i="12"/>
  <c r="P399" i="12"/>
  <c r="L399" i="12"/>
  <c r="N399" i="12" s="1"/>
  <c r="D399" i="12"/>
  <c r="P395" i="12"/>
  <c r="L395" i="12"/>
  <c r="D395" i="12"/>
  <c r="O403" i="12"/>
  <c r="G403" i="12"/>
  <c r="O399" i="12"/>
  <c r="G399" i="12"/>
  <c r="O395" i="12"/>
  <c r="G395" i="12"/>
  <c r="C395" i="13"/>
  <c r="G395" i="13"/>
  <c r="O395" i="13"/>
  <c r="D395" i="13"/>
  <c r="L395" i="13"/>
  <c r="P395" i="13"/>
  <c r="J395" i="13"/>
  <c r="M395" i="13"/>
  <c r="F395" i="13"/>
  <c r="I395" i="13"/>
  <c r="C456" i="13"/>
  <c r="G456" i="13"/>
  <c r="O456" i="13"/>
  <c r="M456" i="13"/>
  <c r="D456" i="13"/>
  <c r="I456" i="13"/>
  <c r="J456" i="13"/>
  <c r="P456" i="13"/>
  <c r="F456" i="13"/>
  <c r="L456" i="13"/>
  <c r="C440" i="13"/>
  <c r="G440" i="13"/>
  <c r="O440" i="13"/>
  <c r="M440" i="13"/>
  <c r="D440" i="13"/>
  <c r="I440" i="13"/>
  <c r="J440" i="13"/>
  <c r="P440" i="13"/>
  <c r="C435" i="13"/>
  <c r="G435" i="13"/>
  <c r="O435" i="13"/>
  <c r="D435" i="13"/>
  <c r="L435" i="13"/>
  <c r="P435" i="13"/>
  <c r="J435" i="13"/>
  <c r="M435" i="13"/>
  <c r="F435" i="13"/>
  <c r="F432" i="13"/>
  <c r="J432" i="13"/>
  <c r="C432" i="13"/>
  <c r="G432" i="13"/>
  <c r="O432" i="13"/>
  <c r="I432" i="13"/>
  <c r="D432" i="13"/>
  <c r="L432" i="13"/>
  <c r="M432" i="13"/>
  <c r="L440" i="13"/>
  <c r="P432" i="13"/>
  <c r="D419" i="13"/>
  <c r="L419" i="13"/>
  <c r="P419" i="13"/>
  <c r="G419" i="13"/>
  <c r="M419" i="13"/>
  <c r="C419" i="13"/>
  <c r="I419" i="13"/>
  <c r="J419" i="13"/>
  <c r="O419" i="13"/>
  <c r="F419" i="13"/>
  <c r="F413" i="13"/>
  <c r="J413" i="13"/>
  <c r="G413" i="13"/>
  <c r="L413" i="13"/>
  <c r="C413" i="13"/>
  <c r="M413" i="13"/>
  <c r="D413" i="13"/>
  <c r="I413" i="13"/>
  <c r="O413" i="13"/>
  <c r="Q413" i="13" s="1"/>
  <c r="D451" i="13"/>
  <c r="L451" i="13"/>
  <c r="P451" i="13"/>
  <c r="G451" i="13"/>
  <c r="H451" i="13" s="1"/>
  <c r="M451" i="13"/>
  <c r="C451" i="13"/>
  <c r="I451" i="13"/>
  <c r="J451" i="13"/>
  <c r="O451" i="13"/>
  <c r="F445" i="13"/>
  <c r="J445" i="13"/>
  <c r="G445" i="13"/>
  <c r="L445" i="13"/>
  <c r="C445" i="13"/>
  <c r="M445" i="13"/>
  <c r="D445" i="13"/>
  <c r="I445" i="13"/>
  <c r="O445" i="13"/>
  <c r="Q445" i="13" s="1"/>
  <c r="F440" i="13"/>
  <c r="I435" i="13"/>
  <c r="F424" i="13"/>
  <c r="J424" i="13"/>
  <c r="C424" i="13"/>
  <c r="G424" i="13"/>
  <c r="O424" i="13"/>
  <c r="D424" i="13"/>
  <c r="L424" i="13"/>
  <c r="N424" i="13" s="1"/>
  <c r="P424" i="13"/>
  <c r="I424" i="13"/>
  <c r="D455" i="13"/>
  <c r="L455" i="13"/>
  <c r="P455" i="13"/>
  <c r="I452" i="13"/>
  <c r="D452" i="13"/>
  <c r="F449" i="13"/>
  <c r="J449" i="13"/>
  <c r="I447" i="13"/>
  <c r="C447" i="13"/>
  <c r="C444" i="13"/>
  <c r="G444" i="13"/>
  <c r="H444" i="13" s="1"/>
  <c r="O444" i="13"/>
  <c r="M441" i="13"/>
  <c r="C441" i="13"/>
  <c r="D439" i="13"/>
  <c r="L439" i="13"/>
  <c r="P439" i="13"/>
  <c r="L436" i="13"/>
  <c r="D436" i="13"/>
  <c r="C431" i="13"/>
  <c r="G431" i="13"/>
  <c r="O431" i="13"/>
  <c r="D431" i="13"/>
  <c r="L431" i="13"/>
  <c r="P431" i="13"/>
  <c r="F428" i="13"/>
  <c r="J428" i="13"/>
  <c r="C428" i="13"/>
  <c r="G428" i="13"/>
  <c r="O428" i="13"/>
  <c r="C407" i="13"/>
  <c r="G407" i="13"/>
  <c r="O407" i="13"/>
  <c r="D407" i="13"/>
  <c r="L407" i="13"/>
  <c r="P407" i="13"/>
  <c r="J407" i="13"/>
  <c r="K407" i="13" s="1"/>
  <c r="M407" i="13"/>
  <c r="F407" i="13"/>
  <c r="F404" i="13"/>
  <c r="J404" i="13"/>
  <c r="C404" i="13"/>
  <c r="G404" i="13"/>
  <c r="O404" i="13"/>
  <c r="Q404" i="13" s="1"/>
  <c r="I404" i="13"/>
  <c r="D404" i="13"/>
  <c r="L404" i="13"/>
  <c r="M404" i="13"/>
  <c r="O455" i="13"/>
  <c r="J455" i="13"/>
  <c r="F453" i="13"/>
  <c r="J453" i="13"/>
  <c r="K453" i="13" s="1"/>
  <c r="O449" i="13"/>
  <c r="I449" i="13"/>
  <c r="D449" i="13"/>
  <c r="C448" i="13"/>
  <c r="G448" i="13"/>
  <c r="O448" i="13"/>
  <c r="M447" i="13"/>
  <c r="P444" i="13"/>
  <c r="J444" i="13"/>
  <c r="D443" i="13"/>
  <c r="L443" i="13"/>
  <c r="P443" i="13"/>
  <c r="L441" i="13"/>
  <c r="O439" i="13"/>
  <c r="J439" i="13"/>
  <c r="K439" i="13" s="1"/>
  <c r="F431" i="13"/>
  <c r="M428" i="13"/>
  <c r="C452" i="13"/>
  <c r="G452" i="13"/>
  <c r="O452" i="13"/>
  <c r="D447" i="13"/>
  <c r="L447" i="13"/>
  <c r="P447" i="13"/>
  <c r="F441" i="13"/>
  <c r="J441" i="13"/>
  <c r="K441" i="13" s="1"/>
  <c r="F436" i="13"/>
  <c r="J436" i="13"/>
  <c r="C436" i="13"/>
  <c r="G436" i="13"/>
  <c r="O436" i="13"/>
  <c r="Q433" i="13"/>
  <c r="F417" i="13"/>
  <c r="J417" i="13"/>
  <c r="C412" i="13"/>
  <c r="G412" i="13"/>
  <c r="O412" i="13"/>
  <c r="C403" i="13"/>
  <c r="G403" i="13"/>
  <c r="O403" i="13"/>
  <c r="D403" i="13"/>
  <c r="L403" i="13"/>
  <c r="P403" i="13"/>
  <c r="F400" i="13"/>
  <c r="J400" i="13"/>
  <c r="C400" i="13"/>
  <c r="G400" i="13"/>
  <c r="O400" i="13"/>
  <c r="J437" i="13"/>
  <c r="J433" i="13"/>
  <c r="J429" i="13"/>
  <c r="P427" i="13"/>
  <c r="L427" i="13"/>
  <c r="D427" i="13"/>
  <c r="J425" i="13"/>
  <c r="K425" i="13" s="1"/>
  <c r="P423" i="13"/>
  <c r="L423" i="13"/>
  <c r="D423" i="13"/>
  <c r="J421" i="13"/>
  <c r="O420" i="13"/>
  <c r="G420" i="13"/>
  <c r="O417" i="13"/>
  <c r="I417" i="13"/>
  <c r="D417" i="13"/>
  <c r="C416" i="13"/>
  <c r="G416" i="13"/>
  <c r="O416" i="13"/>
  <c r="M415" i="13"/>
  <c r="P412" i="13"/>
  <c r="J412" i="13"/>
  <c r="D411" i="13"/>
  <c r="L411" i="13"/>
  <c r="P411" i="13"/>
  <c r="F403" i="13"/>
  <c r="M400" i="13"/>
  <c r="C399" i="13"/>
  <c r="G399" i="13"/>
  <c r="O399" i="13"/>
  <c r="D399" i="13"/>
  <c r="L399" i="13"/>
  <c r="P399" i="13"/>
  <c r="O427" i="13"/>
  <c r="G427" i="13"/>
  <c r="O423" i="13"/>
  <c r="G423" i="13"/>
  <c r="M417" i="13"/>
  <c r="C417" i="13"/>
  <c r="D415" i="13"/>
  <c r="L415" i="13"/>
  <c r="P415" i="13"/>
  <c r="I412" i="13"/>
  <c r="D412" i="13"/>
  <c r="F408" i="13"/>
  <c r="J408" i="13"/>
  <c r="C408" i="13"/>
  <c r="G408" i="13"/>
  <c r="O408" i="13"/>
  <c r="M403" i="13"/>
  <c r="L400" i="13"/>
  <c r="D400" i="13"/>
  <c r="F399" i="13"/>
  <c r="F396" i="13"/>
  <c r="J396" i="13"/>
  <c r="C396" i="13"/>
  <c r="G396" i="13"/>
  <c r="O396" i="13"/>
  <c r="J409" i="13"/>
  <c r="J405" i="13"/>
  <c r="J401" i="13"/>
  <c r="C407" i="7"/>
  <c r="G407" i="7"/>
  <c r="O407" i="7"/>
  <c r="M407" i="7"/>
  <c r="D407" i="7"/>
  <c r="I407" i="7"/>
  <c r="L407" i="7"/>
  <c r="P407" i="7"/>
  <c r="F407" i="7"/>
  <c r="J407" i="7"/>
  <c r="C454" i="7"/>
  <c r="G454" i="7"/>
  <c r="O454" i="7"/>
  <c r="D454" i="7"/>
  <c r="L454" i="7"/>
  <c r="P454" i="7"/>
  <c r="J454" i="7"/>
  <c r="K454" i="7" s="1"/>
  <c r="M454" i="7"/>
  <c r="F454" i="7"/>
  <c r="C450" i="7"/>
  <c r="G450" i="7"/>
  <c r="O450" i="7"/>
  <c r="D450" i="7"/>
  <c r="L450" i="7"/>
  <c r="P450" i="7"/>
  <c r="J450" i="7"/>
  <c r="K450" i="7" s="1"/>
  <c r="M450" i="7"/>
  <c r="F450" i="7"/>
  <c r="L455" i="7"/>
  <c r="D455" i="7"/>
  <c r="L451" i="7"/>
  <c r="D451" i="7"/>
  <c r="C439" i="7"/>
  <c r="G439" i="7"/>
  <c r="H439" i="7" s="1"/>
  <c r="O439" i="7"/>
  <c r="M439" i="7"/>
  <c r="D439" i="7"/>
  <c r="I439" i="7"/>
  <c r="J439" i="7"/>
  <c r="P439" i="7"/>
  <c r="F455" i="7"/>
  <c r="J455" i="7"/>
  <c r="K455" i="7" s="1"/>
  <c r="C455" i="7"/>
  <c r="G455" i="7"/>
  <c r="O455" i="7"/>
  <c r="F451" i="7"/>
  <c r="J451" i="7"/>
  <c r="C451" i="7"/>
  <c r="G451" i="7"/>
  <c r="O451" i="7"/>
  <c r="F444" i="7"/>
  <c r="J444" i="7"/>
  <c r="G444" i="7"/>
  <c r="L444" i="7"/>
  <c r="C444" i="7"/>
  <c r="M444" i="7"/>
  <c r="D444" i="7"/>
  <c r="I444" i="7"/>
  <c r="O444" i="7"/>
  <c r="Q444" i="7" s="1"/>
  <c r="I446" i="7"/>
  <c r="C446" i="7"/>
  <c r="C443" i="7"/>
  <c r="G443" i="7"/>
  <c r="O443" i="7"/>
  <c r="M440" i="7"/>
  <c r="C440" i="7"/>
  <c r="D438" i="7"/>
  <c r="L438" i="7"/>
  <c r="P438" i="7"/>
  <c r="I435" i="7"/>
  <c r="D435" i="7"/>
  <c r="P431" i="7"/>
  <c r="F424" i="7"/>
  <c r="J424" i="7"/>
  <c r="G424" i="7"/>
  <c r="L424" i="7"/>
  <c r="C424" i="7"/>
  <c r="M424" i="7"/>
  <c r="D424" i="7"/>
  <c r="I424" i="7"/>
  <c r="O424" i="7"/>
  <c r="Q424" i="7" s="1"/>
  <c r="F400" i="7"/>
  <c r="J400" i="7"/>
  <c r="C400" i="7"/>
  <c r="G400" i="7"/>
  <c r="O400" i="7"/>
  <c r="D400" i="7"/>
  <c r="L400" i="7"/>
  <c r="P400" i="7"/>
  <c r="I400" i="7"/>
  <c r="M400" i="7"/>
  <c r="P453" i="7"/>
  <c r="L453" i="7"/>
  <c r="P449" i="7"/>
  <c r="L449" i="7"/>
  <c r="M448" i="7"/>
  <c r="I448" i="7"/>
  <c r="K448" i="7" s="1"/>
  <c r="D448" i="7"/>
  <c r="C447" i="7"/>
  <c r="G447" i="7"/>
  <c r="O447" i="7"/>
  <c r="M446" i="7"/>
  <c r="P443" i="7"/>
  <c r="J443" i="7"/>
  <c r="D442" i="7"/>
  <c r="L442" i="7"/>
  <c r="P442" i="7"/>
  <c r="Q442" i="7" s="1"/>
  <c r="L440" i="7"/>
  <c r="O438" i="7"/>
  <c r="J438" i="7"/>
  <c r="K438" i="7" s="1"/>
  <c r="F436" i="7"/>
  <c r="J436" i="7"/>
  <c r="D430" i="7"/>
  <c r="L430" i="7"/>
  <c r="P430" i="7"/>
  <c r="C430" i="7"/>
  <c r="I430" i="7"/>
  <c r="J430" i="7"/>
  <c r="O430" i="7"/>
  <c r="F412" i="7"/>
  <c r="J412" i="7"/>
  <c r="K412" i="7" s="1"/>
  <c r="G412" i="7"/>
  <c r="L412" i="7"/>
  <c r="C412" i="7"/>
  <c r="M412" i="7"/>
  <c r="D412" i="7"/>
  <c r="O412" i="7"/>
  <c r="P412" i="7"/>
  <c r="D446" i="7"/>
  <c r="L446" i="7"/>
  <c r="P446" i="7"/>
  <c r="F440" i="7"/>
  <c r="J440" i="7"/>
  <c r="K440" i="7" s="1"/>
  <c r="C435" i="7"/>
  <c r="G435" i="7"/>
  <c r="O435" i="7"/>
  <c r="Q435" i="7" s="1"/>
  <c r="C431" i="7"/>
  <c r="G431" i="7"/>
  <c r="H431" i="7" s="1"/>
  <c r="O431" i="7"/>
  <c r="M431" i="7"/>
  <c r="D431" i="7"/>
  <c r="I431" i="7"/>
  <c r="D434" i="7"/>
  <c r="L434" i="7"/>
  <c r="L432" i="7"/>
  <c r="N432" i="7" s="1"/>
  <c r="F428" i="7"/>
  <c r="J428" i="7"/>
  <c r="I426" i="7"/>
  <c r="C426" i="7"/>
  <c r="C423" i="7"/>
  <c r="G423" i="7"/>
  <c r="O423" i="7"/>
  <c r="M422" i="7"/>
  <c r="D418" i="7"/>
  <c r="L418" i="7"/>
  <c r="P418" i="7"/>
  <c r="Q418" i="7" s="1"/>
  <c r="G418" i="7"/>
  <c r="M418" i="7"/>
  <c r="C418" i="7"/>
  <c r="I418" i="7"/>
  <c r="F411" i="7"/>
  <c r="F404" i="7"/>
  <c r="J404" i="7"/>
  <c r="C404" i="7"/>
  <c r="G404" i="7"/>
  <c r="O404" i="7"/>
  <c r="Q404" i="7" s="1"/>
  <c r="I404" i="7"/>
  <c r="D404" i="7"/>
  <c r="L404" i="7"/>
  <c r="M404" i="7"/>
  <c r="F432" i="7"/>
  <c r="J432" i="7"/>
  <c r="C427" i="7"/>
  <c r="G427" i="7"/>
  <c r="O427" i="7"/>
  <c r="M426" i="7"/>
  <c r="D422" i="7"/>
  <c r="L422" i="7"/>
  <c r="P422" i="7"/>
  <c r="F416" i="7"/>
  <c r="J416" i="7"/>
  <c r="C416" i="7"/>
  <c r="M416" i="7"/>
  <c r="D416" i="7"/>
  <c r="I416" i="7"/>
  <c r="O416" i="7"/>
  <c r="D426" i="7"/>
  <c r="L426" i="7"/>
  <c r="P426" i="7"/>
  <c r="C411" i="7"/>
  <c r="G411" i="7"/>
  <c r="O411" i="7"/>
  <c r="D411" i="7"/>
  <c r="I411" i="7"/>
  <c r="J411" i="7"/>
  <c r="P411" i="7"/>
  <c r="C403" i="7"/>
  <c r="G403" i="7"/>
  <c r="O403" i="7"/>
  <c r="D403" i="7"/>
  <c r="L403" i="7"/>
  <c r="P403" i="7"/>
  <c r="F396" i="7"/>
  <c r="J396" i="7"/>
  <c r="C396" i="7"/>
  <c r="G396" i="7"/>
  <c r="O396" i="7"/>
  <c r="D396" i="7"/>
  <c r="L396" i="7"/>
  <c r="N396" i="7" s="1"/>
  <c r="P396" i="7"/>
  <c r="J420" i="7"/>
  <c r="O419" i="7"/>
  <c r="G419" i="7"/>
  <c r="C415" i="7"/>
  <c r="G415" i="7"/>
  <c r="O415" i="7"/>
  <c r="Q415" i="7" s="1"/>
  <c r="M414" i="7"/>
  <c r="D410" i="7"/>
  <c r="L410" i="7"/>
  <c r="P410" i="7"/>
  <c r="L408" i="7"/>
  <c r="F403" i="7"/>
  <c r="I396" i="7"/>
  <c r="D414" i="7"/>
  <c r="L414" i="7"/>
  <c r="P414" i="7"/>
  <c r="F408" i="7"/>
  <c r="J408" i="7"/>
  <c r="M403" i="7"/>
  <c r="P399" i="7"/>
  <c r="L399" i="7"/>
  <c r="D399" i="7"/>
  <c r="P395" i="7"/>
  <c r="L395" i="7"/>
  <c r="D395" i="7"/>
  <c r="P406" i="7"/>
  <c r="L406" i="7"/>
  <c r="P402" i="7"/>
  <c r="L402" i="7"/>
  <c r="O399" i="7"/>
  <c r="G399" i="7"/>
  <c r="H399" i="7" s="1"/>
  <c r="P398" i="7"/>
  <c r="L398" i="7"/>
  <c r="O395" i="7"/>
  <c r="G395" i="7"/>
  <c r="P394" i="7"/>
  <c r="Q394" i="7" s="1"/>
  <c r="L394" i="7"/>
  <c r="J364" i="13"/>
  <c r="D365" i="13"/>
  <c r="F366" i="13"/>
  <c r="P367" i="13"/>
  <c r="D369" i="13"/>
  <c r="P371" i="13"/>
  <c r="D372" i="13"/>
  <c r="F373" i="13"/>
  <c r="J374" i="13"/>
  <c r="P375" i="13"/>
  <c r="D376" i="13"/>
  <c r="G377" i="13"/>
  <c r="F378" i="13"/>
  <c r="P379" i="13"/>
  <c r="J380" i="13"/>
  <c r="F381" i="13"/>
  <c r="I382" i="13"/>
  <c r="P383" i="13"/>
  <c r="J384" i="13"/>
  <c r="F385" i="13"/>
  <c r="D386" i="13"/>
  <c r="L387" i="13"/>
  <c r="D388" i="13"/>
  <c r="F392" i="13"/>
  <c r="G364" i="12"/>
  <c r="O365" i="12"/>
  <c r="I366" i="12"/>
  <c r="J368" i="12"/>
  <c r="D369" i="12"/>
  <c r="I370" i="12"/>
  <c r="P371" i="12"/>
  <c r="D372" i="12"/>
  <c r="D373" i="12"/>
  <c r="J374" i="12"/>
  <c r="M375" i="12"/>
  <c r="G376" i="12"/>
  <c r="I377" i="12"/>
  <c r="I378" i="12"/>
  <c r="M379" i="12"/>
  <c r="D380" i="12"/>
  <c r="F381" i="12"/>
  <c r="I382" i="12"/>
  <c r="G383" i="12"/>
  <c r="G384" i="12"/>
  <c r="M385" i="12"/>
  <c r="P387" i="12"/>
  <c r="J388" i="12"/>
  <c r="C389" i="12"/>
  <c r="O390" i="12"/>
  <c r="C391" i="12"/>
  <c r="G364" i="11"/>
  <c r="I365" i="11"/>
  <c r="C366" i="11"/>
  <c r="L368" i="11"/>
  <c r="C369" i="11"/>
  <c r="F370" i="11"/>
  <c r="G372" i="11"/>
  <c r="D373" i="11"/>
  <c r="P375" i="11"/>
  <c r="J376" i="11"/>
  <c r="J377" i="11"/>
  <c r="F378" i="11"/>
  <c r="L379" i="11"/>
  <c r="I380" i="11"/>
  <c r="I381" i="11"/>
  <c r="F382" i="11"/>
  <c r="D383" i="11"/>
  <c r="I384" i="11"/>
  <c r="F385" i="11"/>
  <c r="F386" i="11"/>
  <c r="L387" i="11"/>
  <c r="F388" i="11"/>
  <c r="I390" i="11"/>
  <c r="C391" i="11"/>
  <c r="O392" i="11"/>
  <c r="I364" i="7"/>
  <c r="C365" i="7"/>
  <c r="C366" i="7"/>
  <c r="M367" i="7"/>
  <c r="F368" i="7"/>
  <c r="L369" i="7"/>
  <c r="I370" i="7"/>
  <c r="I371" i="7"/>
  <c r="I372" i="7"/>
  <c r="D373" i="7"/>
  <c r="F374" i="7"/>
  <c r="J375" i="7"/>
  <c r="F376" i="7"/>
  <c r="P377" i="7"/>
  <c r="G378" i="7"/>
  <c r="C379" i="7"/>
  <c r="M380" i="7"/>
  <c r="I381" i="7"/>
  <c r="G382" i="7"/>
  <c r="F383" i="7"/>
  <c r="D384" i="7"/>
  <c r="G385" i="7"/>
  <c r="G386" i="7"/>
  <c r="F387" i="7"/>
  <c r="F388" i="7"/>
  <c r="C389" i="7"/>
  <c r="G390" i="7"/>
  <c r="F391" i="7"/>
  <c r="C392" i="7"/>
  <c r="W48" i="6"/>
  <c r="X48" i="6"/>
  <c r="Y48" i="6"/>
  <c r="Z48" i="6"/>
  <c r="AA48" i="6"/>
  <c r="W292" i="6"/>
  <c r="X292" i="6"/>
  <c r="Y292" i="6"/>
  <c r="Z292" i="6"/>
  <c r="AA292" i="6"/>
  <c r="W487" i="6"/>
  <c r="X487" i="6"/>
  <c r="Y487" i="6"/>
  <c r="Z487" i="6"/>
  <c r="AA487" i="6"/>
  <c r="W49" i="6"/>
  <c r="X49" i="6"/>
  <c r="Y49" i="6"/>
  <c r="Z49" i="6"/>
  <c r="AA49" i="6"/>
  <c r="W50" i="6"/>
  <c r="X50" i="6"/>
  <c r="Y50" i="6"/>
  <c r="Z50" i="6"/>
  <c r="AA50" i="6"/>
  <c r="W505" i="6"/>
  <c r="X505" i="6"/>
  <c r="Y505" i="6"/>
  <c r="Z505" i="6"/>
  <c r="AA505" i="6"/>
  <c r="W51" i="6"/>
  <c r="X51" i="6"/>
  <c r="Y51" i="6"/>
  <c r="Z51" i="6"/>
  <c r="AA51" i="6"/>
  <c r="W52" i="6"/>
  <c r="X52" i="6"/>
  <c r="Y52" i="6"/>
  <c r="Z52" i="6"/>
  <c r="AA52" i="6"/>
  <c r="W332" i="6"/>
  <c r="X332" i="6"/>
  <c r="Y332" i="6"/>
  <c r="Z332" i="6"/>
  <c r="AA332" i="6"/>
  <c r="W87" i="6"/>
  <c r="X87" i="6"/>
  <c r="Y87" i="6"/>
  <c r="Z87" i="6"/>
  <c r="AA87" i="6"/>
  <c r="W405" i="6"/>
  <c r="X405" i="6"/>
  <c r="Y405" i="6"/>
  <c r="Z405" i="6"/>
  <c r="AA405" i="6"/>
  <c r="W250" i="6"/>
  <c r="X250" i="6"/>
  <c r="Y250" i="6"/>
  <c r="Z250" i="6"/>
  <c r="AA250" i="6"/>
  <c r="W406" i="6"/>
  <c r="X406" i="6"/>
  <c r="Y406" i="6"/>
  <c r="Z406" i="6"/>
  <c r="AA406" i="6"/>
  <c r="W251" i="6"/>
  <c r="X251" i="6"/>
  <c r="Y251" i="6"/>
  <c r="Z251" i="6"/>
  <c r="AA251" i="6"/>
  <c r="W340" i="6"/>
  <c r="X340" i="6"/>
  <c r="Y340" i="6"/>
  <c r="Z340" i="6"/>
  <c r="AA340" i="6"/>
  <c r="W341" i="6"/>
  <c r="X341" i="6"/>
  <c r="Y341" i="6"/>
  <c r="Z341" i="6"/>
  <c r="AA341" i="6"/>
  <c r="W121" i="6"/>
  <c r="X121" i="6"/>
  <c r="Y121" i="6"/>
  <c r="Z121" i="6"/>
  <c r="AA121" i="6"/>
  <c r="W252" i="6"/>
  <c r="X252" i="6"/>
  <c r="Y252" i="6"/>
  <c r="Z252" i="6"/>
  <c r="AA252" i="6"/>
  <c r="W53" i="6"/>
  <c r="X53" i="6"/>
  <c r="Y53" i="6"/>
  <c r="Z53" i="6"/>
  <c r="AA53" i="6"/>
  <c r="W508" i="6"/>
  <c r="X508" i="6"/>
  <c r="Y508" i="6"/>
  <c r="Z508" i="6"/>
  <c r="AA508" i="6"/>
  <c r="W509" i="6"/>
  <c r="X509" i="6"/>
  <c r="Y509" i="6"/>
  <c r="Z509" i="6"/>
  <c r="AA509" i="6"/>
  <c r="W57" i="6"/>
  <c r="X57" i="6"/>
  <c r="Y57" i="6"/>
  <c r="Z57" i="6"/>
  <c r="AA57" i="6"/>
  <c r="W517" i="6"/>
  <c r="X517" i="6"/>
  <c r="Y517" i="6"/>
  <c r="Z517" i="6"/>
  <c r="AA517" i="6"/>
  <c r="W518" i="6"/>
  <c r="X518" i="6"/>
  <c r="Y518" i="6"/>
  <c r="Z518" i="6"/>
  <c r="AA518" i="6"/>
  <c r="W510" i="6"/>
  <c r="X510" i="6"/>
  <c r="Y510" i="6"/>
  <c r="Z510" i="6"/>
  <c r="AA510" i="6"/>
  <c r="W511" i="6"/>
  <c r="X511" i="6"/>
  <c r="Y511" i="6"/>
  <c r="Z511" i="6"/>
  <c r="AA511" i="6"/>
  <c r="W298" i="6"/>
  <c r="X298" i="6"/>
  <c r="Y298" i="6"/>
  <c r="Z298" i="6"/>
  <c r="AA298" i="6"/>
  <c r="W299" i="6"/>
  <c r="X299" i="6"/>
  <c r="Y299" i="6"/>
  <c r="Z299" i="6"/>
  <c r="AA299" i="6"/>
  <c r="W342" i="6"/>
  <c r="X342" i="6"/>
  <c r="Y342" i="6"/>
  <c r="Z342" i="6"/>
  <c r="AA342" i="6"/>
  <c r="W48" i="5"/>
  <c r="X48" i="5"/>
  <c r="Y48" i="5"/>
  <c r="Z48" i="5"/>
  <c r="AA48" i="5"/>
  <c r="W292" i="5"/>
  <c r="X292" i="5"/>
  <c r="Y292" i="5"/>
  <c r="Z292" i="5"/>
  <c r="AA292" i="5"/>
  <c r="W487" i="5"/>
  <c r="X487" i="5"/>
  <c r="Y487" i="5"/>
  <c r="Z487" i="5"/>
  <c r="AA487" i="5"/>
  <c r="W49" i="5"/>
  <c r="X49" i="5"/>
  <c r="Y49" i="5"/>
  <c r="Z49" i="5"/>
  <c r="AA49" i="5"/>
  <c r="W50" i="5"/>
  <c r="X50" i="5"/>
  <c r="Y50" i="5"/>
  <c r="Z50" i="5"/>
  <c r="AA50" i="5"/>
  <c r="W505" i="5"/>
  <c r="X505" i="5"/>
  <c r="Y505" i="5"/>
  <c r="Z505" i="5"/>
  <c r="AA505" i="5"/>
  <c r="W51" i="5"/>
  <c r="X51" i="5"/>
  <c r="Y51" i="5"/>
  <c r="Z51" i="5"/>
  <c r="AA51" i="5"/>
  <c r="W52" i="5"/>
  <c r="X52" i="5"/>
  <c r="Y52" i="5"/>
  <c r="Z52" i="5"/>
  <c r="AA52" i="5"/>
  <c r="W332" i="5"/>
  <c r="X332" i="5"/>
  <c r="Y332" i="5"/>
  <c r="Z332" i="5"/>
  <c r="AA332" i="5"/>
  <c r="W87" i="5"/>
  <c r="X87" i="5"/>
  <c r="Y87" i="5"/>
  <c r="Z87" i="5"/>
  <c r="AA87" i="5"/>
  <c r="W405" i="5"/>
  <c r="X405" i="5"/>
  <c r="Y405" i="5"/>
  <c r="Z405" i="5"/>
  <c r="AA405" i="5"/>
  <c r="W250" i="5"/>
  <c r="X250" i="5"/>
  <c r="Y250" i="5"/>
  <c r="Z250" i="5"/>
  <c r="AA250" i="5"/>
  <c r="W406" i="5"/>
  <c r="X406" i="5"/>
  <c r="Y406" i="5"/>
  <c r="Z406" i="5"/>
  <c r="AA406" i="5"/>
  <c r="W251" i="5"/>
  <c r="X251" i="5"/>
  <c r="Y251" i="5"/>
  <c r="Z251" i="5"/>
  <c r="AA251" i="5"/>
  <c r="W340" i="5"/>
  <c r="X340" i="5"/>
  <c r="Y340" i="5"/>
  <c r="Z340" i="5"/>
  <c r="AA340" i="5"/>
  <c r="W341" i="5"/>
  <c r="X341" i="5"/>
  <c r="Y341" i="5"/>
  <c r="Z341" i="5"/>
  <c r="AA341" i="5"/>
  <c r="W121" i="5"/>
  <c r="X121" i="5"/>
  <c r="Y121" i="5"/>
  <c r="Z121" i="5"/>
  <c r="AA121" i="5"/>
  <c r="W252" i="5"/>
  <c r="X252" i="5"/>
  <c r="Y252" i="5"/>
  <c r="Z252" i="5"/>
  <c r="AA252" i="5"/>
  <c r="W53" i="5"/>
  <c r="X53" i="5"/>
  <c r="Y53" i="5"/>
  <c r="Z53" i="5"/>
  <c r="AA53" i="5"/>
  <c r="W508" i="5"/>
  <c r="X508" i="5"/>
  <c r="Y508" i="5"/>
  <c r="Z508" i="5"/>
  <c r="AA508" i="5"/>
  <c r="W509" i="5"/>
  <c r="X509" i="5"/>
  <c r="Y509" i="5"/>
  <c r="Z509" i="5"/>
  <c r="AA509" i="5"/>
  <c r="W57" i="5"/>
  <c r="X57" i="5"/>
  <c r="Y57" i="5"/>
  <c r="Z57" i="5"/>
  <c r="AA57" i="5"/>
  <c r="W517" i="5"/>
  <c r="X517" i="5"/>
  <c r="Y517" i="5"/>
  <c r="Z517" i="5"/>
  <c r="AA517" i="5"/>
  <c r="W518" i="5"/>
  <c r="X518" i="5"/>
  <c r="Y518" i="5"/>
  <c r="Z518" i="5"/>
  <c r="AA518" i="5"/>
  <c r="W510" i="5"/>
  <c r="X510" i="5"/>
  <c r="Y510" i="5"/>
  <c r="Z510" i="5"/>
  <c r="AA510" i="5"/>
  <c r="W511" i="5"/>
  <c r="X511" i="5"/>
  <c r="Y511" i="5"/>
  <c r="Z511" i="5"/>
  <c r="AA511" i="5"/>
  <c r="W298" i="5"/>
  <c r="X298" i="5"/>
  <c r="Y298" i="5"/>
  <c r="Z298" i="5"/>
  <c r="AA298" i="5"/>
  <c r="W299" i="5"/>
  <c r="X299" i="5"/>
  <c r="Y299" i="5"/>
  <c r="Z299" i="5"/>
  <c r="AA299" i="5"/>
  <c r="W342" i="5"/>
  <c r="X342" i="5"/>
  <c r="Y342" i="5"/>
  <c r="Z342" i="5"/>
  <c r="AA342" i="5"/>
  <c r="E692" i="12" l="1"/>
  <c r="E456" i="12"/>
  <c r="Q680" i="12"/>
  <c r="K429" i="13"/>
  <c r="N455" i="13"/>
  <c r="K433" i="13"/>
  <c r="N696" i="12"/>
  <c r="N692" i="12"/>
  <c r="N452" i="11"/>
  <c r="H428" i="7"/>
  <c r="H436" i="7"/>
  <c r="H427" i="7"/>
  <c r="H394" i="7"/>
  <c r="K415" i="7"/>
  <c r="N406" i="7"/>
  <c r="N427" i="12"/>
  <c r="N448" i="12"/>
  <c r="H450" i="13"/>
  <c r="Q412" i="13"/>
  <c r="Q426" i="7"/>
  <c r="N428" i="13"/>
  <c r="H406" i="7"/>
  <c r="Q449" i="12"/>
  <c r="H449" i="7"/>
  <c r="H455" i="12"/>
  <c r="E439" i="11"/>
  <c r="E418" i="12"/>
  <c r="Q455" i="12"/>
  <c r="N399" i="13"/>
  <c r="E406" i="11"/>
  <c r="E448" i="7"/>
  <c r="Q444" i="12"/>
  <c r="H433" i="13"/>
  <c r="K397" i="13"/>
  <c r="H402" i="13"/>
  <c r="E442" i="12"/>
  <c r="H424" i="12"/>
  <c r="H406" i="11"/>
  <c r="N402" i="7"/>
  <c r="N453" i="12"/>
  <c r="E421" i="13"/>
  <c r="E411" i="13"/>
  <c r="Q411" i="11"/>
  <c r="K434" i="7"/>
  <c r="K432" i="7"/>
  <c r="K455" i="13"/>
  <c r="N398" i="12"/>
  <c r="K401" i="13"/>
  <c r="H449" i="11"/>
  <c r="Q410" i="7"/>
  <c r="N431" i="7"/>
  <c r="Q414" i="11"/>
  <c r="N395" i="12"/>
  <c r="Q413" i="7"/>
  <c r="H453" i="13"/>
  <c r="E413" i="12"/>
  <c r="H421" i="7"/>
  <c r="E428" i="13"/>
  <c r="N416" i="7"/>
  <c r="E453" i="11"/>
  <c r="N416" i="11"/>
  <c r="N440" i="11"/>
  <c r="E407" i="7"/>
  <c r="H399" i="12"/>
  <c r="K409" i="13"/>
  <c r="E413" i="7"/>
  <c r="Q414" i="7"/>
  <c r="K456" i="11"/>
  <c r="Q411" i="13"/>
  <c r="K403" i="11"/>
  <c r="N397" i="13"/>
  <c r="K428" i="7"/>
  <c r="Q406" i="12"/>
  <c r="E432" i="13"/>
  <c r="Q418" i="11"/>
  <c r="N394" i="12"/>
  <c r="H395" i="11"/>
  <c r="K429" i="7"/>
  <c r="N393" i="13"/>
  <c r="Q405" i="13"/>
  <c r="H426" i="13"/>
  <c r="K397" i="12"/>
  <c r="Q436" i="12"/>
  <c r="E426" i="12"/>
  <c r="K419" i="11"/>
  <c r="K414" i="11"/>
  <c r="E395" i="11"/>
  <c r="H417" i="11"/>
  <c r="N435" i="11"/>
  <c r="Q432" i="7"/>
  <c r="H456" i="12"/>
  <c r="Q429" i="7"/>
  <c r="Q448" i="13"/>
  <c r="E444" i="13"/>
  <c r="N407" i="12"/>
  <c r="E437" i="13"/>
  <c r="E423" i="7"/>
  <c r="Q426" i="12"/>
  <c r="E436" i="11"/>
  <c r="N456" i="12"/>
  <c r="K408" i="12"/>
  <c r="N436" i="12"/>
  <c r="Q448" i="12"/>
  <c r="Q445" i="12"/>
  <c r="N437" i="11"/>
  <c r="N449" i="11"/>
  <c r="E446" i="11"/>
  <c r="Q400" i="11"/>
  <c r="N424" i="11"/>
  <c r="H393" i="11"/>
  <c r="H437" i="13"/>
  <c r="H450" i="12"/>
  <c r="E427" i="11"/>
  <c r="H412" i="13"/>
  <c r="H410" i="12"/>
  <c r="E453" i="13"/>
  <c r="H415" i="11"/>
  <c r="N445" i="12"/>
  <c r="H435" i="11"/>
  <c r="N436" i="11"/>
  <c r="Q406" i="7"/>
  <c r="E399" i="7"/>
  <c r="H419" i="7"/>
  <c r="Q446" i="7"/>
  <c r="K443" i="7"/>
  <c r="H447" i="7"/>
  <c r="Q453" i="7"/>
  <c r="K421" i="13"/>
  <c r="N433" i="12"/>
  <c r="E438" i="12"/>
  <c r="H399" i="11"/>
  <c r="E404" i="11"/>
  <c r="E409" i="7"/>
  <c r="H409" i="7"/>
  <c r="E444" i="12"/>
  <c r="Q454" i="13"/>
  <c r="H430" i="13"/>
  <c r="K450" i="13"/>
  <c r="Q441" i="7"/>
  <c r="K396" i="13"/>
  <c r="K444" i="13"/>
  <c r="H448" i="13"/>
  <c r="Q449" i="13"/>
  <c r="H449" i="13"/>
  <c r="E401" i="13"/>
  <c r="N446" i="13"/>
  <c r="K436" i="13"/>
  <c r="Q417" i="13"/>
  <c r="E423" i="13"/>
  <c r="Q402" i="13"/>
  <c r="H394" i="13"/>
  <c r="K428" i="13"/>
  <c r="K420" i="13"/>
  <c r="E406" i="13"/>
  <c r="K447" i="12"/>
  <c r="K455" i="12"/>
  <c r="N400" i="12"/>
  <c r="Q417" i="12"/>
  <c r="N418" i="12"/>
  <c r="K400" i="12"/>
  <c r="K406" i="12"/>
  <c r="E414" i="12"/>
  <c r="H395" i="12"/>
  <c r="H454" i="12"/>
  <c r="E399" i="12"/>
  <c r="K409" i="12"/>
  <c r="K425" i="12"/>
  <c r="H442" i="12"/>
  <c r="K436" i="12"/>
  <c r="K440" i="12"/>
  <c r="K443" i="12"/>
  <c r="Q454" i="12"/>
  <c r="K411" i="12"/>
  <c r="E410" i="11"/>
  <c r="N438" i="11"/>
  <c r="K454" i="11"/>
  <c r="H450" i="11"/>
  <c r="Q424" i="11"/>
  <c r="Q394" i="11"/>
  <c r="Q410" i="11"/>
  <c r="Q429" i="11"/>
  <c r="K408" i="7"/>
  <c r="H423" i="7"/>
  <c r="N453" i="7"/>
  <c r="E437" i="7"/>
  <c r="H456" i="7"/>
  <c r="N395" i="7"/>
  <c r="N449" i="7"/>
  <c r="N439" i="7"/>
  <c r="H418" i="7"/>
  <c r="E436" i="7"/>
  <c r="Q425" i="7"/>
  <c r="N408" i="7"/>
  <c r="E422" i="7"/>
  <c r="E410" i="7"/>
  <c r="N430" i="7"/>
  <c r="H443" i="7"/>
  <c r="Q423" i="7"/>
  <c r="H435" i="7"/>
  <c r="E442" i="7"/>
  <c r="Q402" i="7"/>
  <c r="H430" i="7"/>
  <c r="E397" i="7"/>
  <c r="Q456" i="7"/>
  <c r="K406" i="7"/>
  <c r="E453" i="7"/>
  <c r="H421" i="13"/>
  <c r="E445" i="7"/>
  <c r="Q421" i="7"/>
  <c r="E434" i="7"/>
  <c r="N438" i="7"/>
  <c r="H440" i="7"/>
  <c r="N403" i="12"/>
  <c r="E447" i="12"/>
  <c r="N395" i="11"/>
  <c r="H400" i="11"/>
  <c r="E409" i="11"/>
  <c r="K453" i="12"/>
  <c r="Q433" i="12"/>
  <c r="N446" i="12"/>
  <c r="E415" i="11"/>
  <c r="N448" i="11"/>
  <c r="Q401" i="11"/>
  <c r="E440" i="12"/>
  <c r="Q409" i="7"/>
  <c r="N399" i="7"/>
  <c r="E415" i="7"/>
  <c r="Q416" i="7"/>
  <c r="Q427" i="7"/>
  <c r="H453" i="7"/>
  <c r="K393" i="7"/>
  <c r="H429" i="7"/>
  <c r="K431" i="7"/>
  <c r="H402" i="12"/>
  <c r="K442" i="12"/>
  <c r="Q452" i="13"/>
  <c r="N423" i="12"/>
  <c r="E405" i="7"/>
  <c r="H393" i="7"/>
  <c r="K427" i="13"/>
  <c r="N450" i="11"/>
  <c r="E402" i="13"/>
  <c r="P366" i="7"/>
  <c r="C387" i="7"/>
  <c r="O369" i="13"/>
  <c r="E394" i="7"/>
  <c r="E425" i="7"/>
  <c r="E439" i="7"/>
  <c r="E404" i="13"/>
  <c r="E424" i="12"/>
  <c r="E413" i="11"/>
  <c r="P372" i="13"/>
  <c r="Q411" i="7"/>
  <c r="N402" i="11"/>
  <c r="N412" i="12"/>
  <c r="H405" i="12"/>
  <c r="N422" i="13"/>
  <c r="H449" i="12"/>
  <c r="E450" i="13"/>
  <c r="Q405" i="11"/>
  <c r="H409" i="11"/>
  <c r="K452" i="11"/>
  <c r="K414" i="12"/>
  <c r="E436" i="12"/>
  <c r="E449" i="7"/>
  <c r="N428" i="7"/>
  <c r="K442" i="7"/>
  <c r="K395" i="11"/>
  <c r="E410" i="13"/>
  <c r="N415" i="11"/>
  <c r="E431" i="7"/>
  <c r="N420" i="12"/>
  <c r="L364" i="11"/>
  <c r="F370" i="12"/>
  <c r="L372" i="13"/>
  <c r="K437" i="13"/>
  <c r="H433" i="12"/>
  <c r="N393" i="7"/>
  <c r="H410" i="13"/>
  <c r="H398" i="13"/>
  <c r="E401" i="7"/>
  <c r="E425" i="12"/>
  <c r="Q426" i="13"/>
  <c r="Q394" i="13"/>
  <c r="Q448" i="7"/>
  <c r="H429" i="11"/>
  <c r="E404" i="7"/>
  <c r="O373" i="11"/>
  <c r="K407" i="7"/>
  <c r="O387" i="7"/>
  <c r="L368" i="7"/>
  <c r="G384" i="11"/>
  <c r="M373" i="11"/>
  <c r="F364" i="11"/>
  <c r="H364" i="11" s="1"/>
  <c r="Q398" i="7"/>
  <c r="E415" i="13"/>
  <c r="Q447" i="13"/>
  <c r="E449" i="13"/>
  <c r="N431" i="13"/>
  <c r="E416" i="12"/>
  <c r="H412" i="12"/>
  <c r="E431" i="12"/>
  <c r="Q421" i="12"/>
  <c r="N442" i="12"/>
  <c r="K408" i="11"/>
  <c r="H407" i="11"/>
  <c r="Q416" i="11"/>
  <c r="K435" i="11"/>
  <c r="H454" i="11"/>
  <c r="E406" i="12"/>
  <c r="N440" i="12"/>
  <c r="N414" i="13"/>
  <c r="K441" i="7"/>
  <c r="E409" i="12"/>
  <c r="E430" i="13"/>
  <c r="E419" i="7"/>
  <c r="K452" i="7"/>
  <c r="E393" i="13"/>
  <c r="K410" i="13"/>
  <c r="E440" i="13"/>
  <c r="O385" i="11"/>
  <c r="C372" i="13"/>
  <c r="E372" i="13" s="1"/>
  <c r="G369" i="13"/>
  <c r="N410" i="7"/>
  <c r="H415" i="7"/>
  <c r="K420" i="7"/>
  <c r="K436" i="7"/>
  <c r="K405" i="13"/>
  <c r="E396" i="13"/>
  <c r="H452" i="13"/>
  <c r="E448" i="13"/>
  <c r="E455" i="13"/>
  <c r="H446" i="12"/>
  <c r="Q418" i="12"/>
  <c r="Q441" i="13"/>
  <c r="Q429" i="13"/>
  <c r="Q445" i="7"/>
  <c r="K401" i="11"/>
  <c r="K434" i="12"/>
  <c r="N433" i="13"/>
  <c r="K448" i="13"/>
  <c r="H405" i="11"/>
  <c r="Q393" i="13"/>
  <c r="M376" i="13"/>
  <c r="E395" i="7"/>
  <c r="K418" i="7"/>
  <c r="N448" i="7"/>
  <c r="N417" i="13"/>
  <c r="E443" i="12"/>
  <c r="H408" i="11"/>
  <c r="E414" i="11"/>
  <c r="H419" i="11"/>
  <c r="N420" i="11"/>
  <c r="N427" i="11"/>
  <c r="K449" i="11"/>
  <c r="K442" i="11"/>
  <c r="H421" i="11"/>
  <c r="H453" i="11"/>
  <c r="N393" i="12"/>
  <c r="N442" i="13"/>
  <c r="E452" i="11"/>
  <c r="N401" i="13"/>
  <c r="K405" i="7"/>
  <c r="E433" i="7"/>
  <c r="K429" i="11"/>
  <c r="N394" i="13"/>
  <c r="Q409" i="12"/>
  <c r="H420" i="13"/>
  <c r="K413" i="12"/>
  <c r="E421" i="12"/>
  <c r="Q441" i="12"/>
  <c r="N421" i="13"/>
  <c r="H401" i="7"/>
  <c r="H393" i="13"/>
  <c r="K418" i="13"/>
  <c r="Q397" i="13"/>
  <c r="J366" i="7"/>
  <c r="M388" i="11"/>
  <c r="L364" i="12"/>
  <c r="I384" i="13"/>
  <c r="K384" i="13" s="1"/>
  <c r="J381" i="13"/>
  <c r="H395" i="13"/>
  <c r="N410" i="11"/>
  <c r="H433" i="11"/>
  <c r="K448" i="11"/>
  <c r="K437" i="12"/>
  <c r="K414" i="7"/>
  <c r="H414" i="11"/>
  <c r="K441" i="12"/>
  <c r="N423" i="7"/>
  <c r="E418" i="13"/>
  <c r="Q417" i="7"/>
  <c r="K425" i="7"/>
  <c r="Q413" i="12"/>
  <c r="K399" i="13"/>
  <c r="H442" i="7"/>
  <c r="N430" i="13"/>
  <c r="O381" i="13"/>
  <c r="J382" i="7"/>
  <c r="G366" i="7"/>
  <c r="L376" i="12"/>
  <c r="G369" i="12"/>
  <c r="F364" i="12"/>
  <c r="H364" i="12" s="1"/>
  <c r="H432" i="12"/>
  <c r="Q397" i="11"/>
  <c r="E430" i="12"/>
  <c r="H453" i="12"/>
  <c r="N416" i="12"/>
  <c r="H429" i="13"/>
  <c r="N429" i="7"/>
  <c r="H444" i="11"/>
  <c r="K454" i="13"/>
  <c r="K423" i="13"/>
  <c r="N435" i="7"/>
  <c r="Q401" i="13"/>
  <c r="N416" i="13"/>
  <c r="E417" i="7"/>
  <c r="K444" i="11"/>
  <c r="Q413" i="11"/>
  <c r="N441" i="12"/>
  <c r="K426" i="13"/>
  <c r="Q393" i="7"/>
  <c r="Q439" i="11"/>
  <c r="K416" i="13"/>
  <c r="E421" i="7"/>
  <c r="E428" i="7"/>
  <c r="E429" i="11"/>
  <c r="H432" i="7"/>
  <c r="N455" i="7"/>
  <c r="Q419" i="11"/>
  <c r="N399" i="11"/>
  <c r="N413" i="11"/>
  <c r="N417" i="7"/>
  <c r="Q419" i="7"/>
  <c r="N411" i="13"/>
  <c r="Q420" i="13"/>
  <c r="Q443" i="12"/>
  <c r="H443" i="11"/>
  <c r="K418" i="12"/>
  <c r="K403" i="13"/>
  <c r="Q451" i="7"/>
  <c r="N451" i="7"/>
  <c r="Q416" i="13"/>
  <c r="N425" i="12"/>
  <c r="H402" i="11"/>
  <c r="H428" i="11"/>
  <c r="H393" i="12"/>
  <c r="H401" i="13"/>
  <c r="Q408" i="13"/>
  <c r="Q436" i="13"/>
  <c r="Q428" i="13"/>
  <c r="N411" i="12"/>
  <c r="K420" i="12"/>
  <c r="Q456" i="12"/>
  <c r="K454" i="12"/>
  <c r="Q403" i="11"/>
  <c r="N430" i="11"/>
  <c r="N453" i="11"/>
  <c r="E405" i="11"/>
  <c r="Q440" i="11"/>
  <c r="Q422" i="13"/>
  <c r="Q409" i="13"/>
  <c r="E429" i="7"/>
  <c r="H445" i="11"/>
  <c r="Q456" i="11"/>
  <c r="H414" i="12"/>
  <c r="K437" i="7"/>
  <c r="N394" i="7"/>
  <c r="N398" i="7"/>
  <c r="H408" i="7"/>
  <c r="Q455" i="7"/>
  <c r="Q420" i="12"/>
  <c r="H404" i="11"/>
  <c r="E434" i="11"/>
  <c r="N441" i="11"/>
  <c r="K405" i="11"/>
  <c r="K423" i="7"/>
  <c r="H397" i="13"/>
  <c r="E447" i="7"/>
  <c r="N423" i="13"/>
  <c r="N427" i="13"/>
  <c r="Q408" i="12"/>
  <c r="H421" i="12"/>
  <c r="Q399" i="11"/>
  <c r="H424" i="11"/>
  <c r="K414" i="13"/>
  <c r="H402" i="7"/>
  <c r="N409" i="12"/>
  <c r="E441" i="12"/>
  <c r="H433" i="7"/>
  <c r="N421" i="7"/>
  <c r="J376" i="13"/>
  <c r="E456" i="13"/>
  <c r="E400" i="11"/>
  <c r="Q450" i="11"/>
  <c r="E443" i="11"/>
  <c r="P391" i="11"/>
  <c r="J385" i="11"/>
  <c r="M365" i="11"/>
  <c r="P364" i="11"/>
  <c r="D364" i="11"/>
  <c r="P378" i="7"/>
  <c r="M373" i="7"/>
  <c r="D391" i="11"/>
  <c r="E391" i="11" s="1"/>
  <c r="C385" i="11"/>
  <c r="I373" i="11"/>
  <c r="O368" i="11"/>
  <c r="G365" i="11"/>
  <c r="O364" i="11"/>
  <c r="I364" i="11"/>
  <c r="C364" i="11"/>
  <c r="L384" i="12"/>
  <c r="C376" i="13"/>
  <c r="G365" i="13"/>
  <c r="Q412" i="7"/>
  <c r="E420" i="12"/>
  <c r="K434" i="11"/>
  <c r="E437" i="11"/>
  <c r="K413" i="7"/>
  <c r="J364" i="11"/>
  <c r="H416" i="13"/>
  <c r="G381" i="7"/>
  <c r="F378" i="7"/>
  <c r="H378" i="7" s="1"/>
  <c r="F373" i="11"/>
  <c r="M364" i="11"/>
  <c r="O389" i="12"/>
  <c r="F384" i="12"/>
  <c r="H384" i="12" s="1"/>
  <c r="P386" i="13"/>
  <c r="P376" i="13"/>
  <c r="H427" i="13"/>
  <c r="Q428" i="12"/>
  <c r="Q424" i="12"/>
  <c r="H447" i="12"/>
  <c r="Q450" i="12"/>
  <c r="K451" i="12"/>
  <c r="N412" i="11"/>
  <c r="E449" i="11"/>
  <c r="E402" i="7"/>
  <c r="K427" i="12"/>
  <c r="N402" i="13"/>
  <c r="N398" i="13"/>
  <c r="H422" i="7"/>
  <c r="H409" i="12"/>
  <c r="N422" i="12"/>
  <c r="N410" i="13"/>
  <c r="E394" i="12"/>
  <c r="K430" i="13"/>
  <c r="N419" i="7"/>
  <c r="K427" i="7"/>
  <c r="E452" i="7"/>
  <c r="K393" i="11"/>
  <c r="N447" i="12"/>
  <c r="H456" i="11"/>
  <c r="N415" i="7"/>
  <c r="K441" i="11"/>
  <c r="Q414" i="12"/>
  <c r="H411" i="12"/>
  <c r="Q410" i="13"/>
  <c r="Q437" i="7"/>
  <c r="H437" i="7"/>
  <c r="E435" i="11"/>
  <c r="K417" i="7"/>
  <c r="Q435" i="11"/>
  <c r="H448" i="11"/>
  <c r="K430" i="12"/>
  <c r="E448" i="12"/>
  <c r="Q430" i="12"/>
  <c r="Q410" i="12"/>
  <c r="H437" i="12"/>
  <c r="K394" i="13"/>
  <c r="Q442" i="13"/>
  <c r="E398" i="7"/>
  <c r="Q405" i="7"/>
  <c r="H426" i="7"/>
  <c r="N405" i="7"/>
  <c r="K456" i="7"/>
  <c r="Q409" i="11"/>
  <c r="Q444" i="11"/>
  <c r="N426" i="12"/>
  <c r="H431" i="12"/>
  <c r="H394" i="12"/>
  <c r="E437" i="12"/>
  <c r="K409" i="7"/>
  <c r="E410" i="12"/>
  <c r="E397" i="13"/>
  <c r="Q421" i="13"/>
  <c r="H422" i="13"/>
  <c r="E433" i="13"/>
  <c r="H405" i="7"/>
  <c r="N406" i="13"/>
  <c r="N396" i="13"/>
  <c r="N443" i="7"/>
  <c r="Q397" i="12"/>
  <c r="K422" i="12"/>
  <c r="K422" i="13"/>
  <c r="N418" i="13"/>
  <c r="Q408" i="11"/>
  <c r="K433" i="7"/>
  <c r="N428" i="12"/>
  <c r="H422" i="12"/>
  <c r="N414" i="12"/>
  <c r="L391" i="11"/>
  <c r="G389" i="12"/>
  <c r="P384" i="12"/>
  <c r="J384" i="12"/>
  <c r="D384" i="12"/>
  <c r="I376" i="12"/>
  <c r="O373" i="12"/>
  <c r="K435" i="7"/>
  <c r="K439" i="7"/>
  <c r="E400" i="13"/>
  <c r="K408" i="13"/>
  <c r="Q444" i="13"/>
  <c r="N404" i="13"/>
  <c r="H407" i="13"/>
  <c r="K424" i="13"/>
  <c r="E411" i="12"/>
  <c r="K406" i="11"/>
  <c r="P392" i="7"/>
  <c r="O384" i="12"/>
  <c r="I384" i="12"/>
  <c r="C384" i="12"/>
  <c r="C376" i="12"/>
  <c r="G388" i="13"/>
  <c r="M373" i="13"/>
  <c r="J366" i="13"/>
  <c r="Q427" i="12"/>
  <c r="E432" i="12"/>
  <c r="P374" i="7"/>
  <c r="J391" i="11"/>
  <c r="M372" i="11"/>
  <c r="F390" i="7"/>
  <c r="H390" i="7" s="1"/>
  <c r="J387" i="7"/>
  <c r="P386" i="7"/>
  <c r="O381" i="7"/>
  <c r="I380" i="7"/>
  <c r="G391" i="11"/>
  <c r="L390" i="11"/>
  <c r="G379" i="11"/>
  <c r="M384" i="12"/>
  <c r="O376" i="12"/>
  <c r="H403" i="12"/>
  <c r="K395" i="7"/>
  <c r="N396" i="11"/>
  <c r="K418" i="11"/>
  <c r="Q434" i="11"/>
  <c r="E421" i="11"/>
  <c r="N410" i="12"/>
  <c r="E397" i="12"/>
  <c r="N432" i="12"/>
  <c r="N401" i="12"/>
  <c r="K398" i="13"/>
  <c r="H443" i="13"/>
  <c r="Q434" i="7"/>
  <c r="E438" i="13"/>
  <c r="H398" i="7"/>
  <c r="H419" i="12"/>
  <c r="N430" i="12"/>
  <c r="H445" i="7"/>
  <c r="H446" i="7"/>
  <c r="Q404" i="11"/>
  <c r="K439" i="11"/>
  <c r="Q438" i="11"/>
  <c r="N443" i="11"/>
  <c r="H406" i="12"/>
  <c r="K410" i="12"/>
  <c r="K416" i="12"/>
  <c r="K406" i="13"/>
  <c r="K415" i="13"/>
  <c r="N425" i="13"/>
  <c r="N429" i="13"/>
  <c r="Q438" i="13"/>
  <c r="H434" i="7"/>
  <c r="E419" i="11"/>
  <c r="N400" i="11"/>
  <c r="E408" i="11"/>
  <c r="N428" i="11"/>
  <c r="H427" i="11"/>
  <c r="E454" i="11"/>
  <c r="K399" i="11"/>
  <c r="H418" i="12"/>
  <c r="H430" i="12"/>
  <c r="Q402" i="12"/>
  <c r="E422" i="13"/>
  <c r="H418" i="13"/>
  <c r="H441" i="12"/>
  <c r="N444" i="13"/>
  <c r="Q440" i="7"/>
  <c r="K397" i="11"/>
  <c r="N421" i="12"/>
  <c r="N405" i="13"/>
  <c r="K402" i="13"/>
  <c r="H417" i="7"/>
  <c r="H425" i="7"/>
  <c r="E408" i="7"/>
  <c r="K410" i="7"/>
  <c r="E398" i="12"/>
  <c r="N442" i="7"/>
  <c r="K446" i="7"/>
  <c r="E416" i="13"/>
  <c r="H417" i="13"/>
  <c r="H441" i="13"/>
  <c r="Q404" i="12"/>
  <c r="N450" i="12"/>
  <c r="N445" i="11"/>
  <c r="Q434" i="12"/>
  <c r="Q394" i="12"/>
  <c r="H446" i="13"/>
  <c r="Q453" i="13"/>
  <c r="Q400" i="13"/>
  <c r="Q395" i="11"/>
  <c r="H416" i="11"/>
  <c r="Q393" i="12"/>
  <c r="N455" i="12"/>
  <c r="N445" i="7"/>
  <c r="N397" i="7"/>
  <c r="K399" i="7"/>
  <c r="E440" i="7"/>
  <c r="E443" i="7"/>
  <c r="N443" i="13"/>
  <c r="K419" i="12"/>
  <c r="H455" i="11"/>
  <c r="N437" i="12"/>
  <c r="H411" i="13"/>
  <c r="Q415" i="13"/>
  <c r="Q443" i="13"/>
  <c r="Q407" i="13"/>
  <c r="E395" i="12"/>
  <c r="Q411" i="12"/>
  <c r="H425" i="12"/>
  <c r="K402" i="11"/>
  <c r="H431" i="11"/>
  <c r="E399" i="11"/>
  <c r="E424" i="11"/>
  <c r="L386" i="7"/>
  <c r="O377" i="13"/>
  <c r="M369" i="13"/>
  <c r="F369" i="13"/>
  <c r="F386" i="7"/>
  <c r="H386" i="7" s="1"/>
  <c r="F366" i="7"/>
  <c r="M380" i="12"/>
  <c r="M377" i="13"/>
  <c r="N403" i="13"/>
  <c r="E413" i="13"/>
  <c r="H413" i="13"/>
  <c r="N417" i="12"/>
  <c r="E423" i="11"/>
  <c r="E445" i="11"/>
  <c r="Q417" i="11"/>
  <c r="M392" i="7"/>
  <c r="I373" i="12"/>
  <c r="J372" i="12"/>
  <c r="F392" i="7"/>
  <c r="M366" i="7"/>
  <c r="O365" i="7"/>
  <c r="M386" i="11"/>
  <c r="O377" i="12"/>
  <c r="G373" i="12"/>
  <c r="I372" i="12"/>
  <c r="J386" i="13"/>
  <c r="I381" i="13"/>
  <c r="I380" i="13"/>
  <c r="K380" i="13" s="1"/>
  <c r="J369" i="13"/>
  <c r="C369" i="13"/>
  <c r="E369" i="13" s="1"/>
  <c r="E411" i="7"/>
  <c r="P390" i="7"/>
  <c r="L384" i="7"/>
  <c r="G379" i="7"/>
  <c r="J378" i="7"/>
  <c r="G370" i="7"/>
  <c r="L366" i="7"/>
  <c r="D366" i="7"/>
  <c r="E366" i="7" s="1"/>
  <c r="M365" i="7"/>
  <c r="O391" i="11"/>
  <c r="F391" i="11"/>
  <c r="O390" i="11"/>
  <c r="G385" i="11"/>
  <c r="H385" i="11" s="1"/>
  <c r="O384" i="11"/>
  <c r="P383" i="11"/>
  <c r="I376" i="11"/>
  <c r="K376" i="11" s="1"/>
  <c r="I389" i="12"/>
  <c r="G377" i="12"/>
  <c r="M376" i="12"/>
  <c r="F376" i="12"/>
  <c r="H376" i="12" s="1"/>
  <c r="I375" i="12"/>
  <c r="J370" i="12"/>
  <c r="K370" i="12" s="1"/>
  <c r="O369" i="12"/>
  <c r="I386" i="13"/>
  <c r="C381" i="13"/>
  <c r="I369" i="13"/>
  <c r="N403" i="7"/>
  <c r="N412" i="7"/>
  <c r="N424" i="7"/>
  <c r="K424" i="7"/>
  <c r="Q450" i="7"/>
  <c r="H450" i="7"/>
  <c r="H423" i="13"/>
  <c r="Q399" i="13"/>
  <c r="K405" i="12"/>
  <c r="N413" i="12"/>
  <c r="E412" i="12"/>
  <c r="E451" i="12"/>
  <c r="E431" i="11"/>
  <c r="Q433" i="11"/>
  <c r="E442" i="11"/>
  <c r="E450" i="11"/>
  <c r="E440" i="11"/>
  <c r="Q420" i="7"/>
  <c r="H440" i="12"/>
  <c r="H397" i="12"/>
  <c r="E402" i="12"/>
  <c r="Q405" i="12"/>
  <c r="Q437" i="12"/>
  <c r="H445" i="12"/>
  <c r="K449" i="12"/>
  <c r="H442" i="13"/>
  <c r="K422" i="7"/>
  <c r="Q397" i="7"/>
  <c r="N452" i="12"/>
  <c r="Q452" i="11"/>
  <c r="N401" i="11"/>
  <c r="E401" i="11"/>
  <c r="K421" i="11"/>
  <c r="Q418" i="13"/>
  <c r="E426" i="13"/>
  <c r="K401" i="7"/>
  <c r="H441" i="7"/>
  <c r="K431" i="13"/>
  <c r="H448" i="12"/>
  <c r="H430" i="11"/>
  <c r="Q447" i="11"/>
  <c r="K453" i="11"/>
  <c r="K430" i="11"/>
  <c r="Q436" i="11"/>
  <c r="H440" i="11"/>
  <c r="K445" i="12"/>
  <c r="E445" i="12"/>
  <c r="Q401" i="12"/>
  <c r="Q437" i="13"/>
  <c r="N454" i="13"/>
  <c r="K398" i="12"/>
  <c r="N434" i="13"/>
  <c r="N438" i="13"/>
  <c r="E428" i="11"/>
  <c r="E444" i="11"/>
  <c r="H434" i="12"/>
  <c r="H397" i="7"/>
  <c r="N409" i="7"/>
  <c r="H423" i="12"/>
  <c r="N437" i="7"/>
  <c r="H452" i="11"/>
  <c r="N437" i="13"/>
  <c r="E432" i="7"/>
  <c r="H448" i="7"/>
  <c r="N433" i="7"/>
  <c r="J384" i="7"/>
  <c r="I368" i="7"/>
  <c r="J380" i="12"/>
  <c r="P364" i="12"/>
  <c r="Q396" i="7"/>
  <c r="E438" i="11"/>
  <c r="O380" i="11"/>
  <c r="I372" i="11"/>
  <c r="J369" i="11"/>
  <c r="D364" i="12"/>
  <c r="G373" i="13"/>
  <c r="H373" i="13" s="1"/>
  <c r="Q403" i="7"/>
  <c r="L381" i="7"/>
  <c r="C381" i="7"/>
  <c r="P376" i="7"/>
  <c r="C374" i="7"/>
  <c r="P368" i="7"/>
  <c r="I365" i="7"/>
  <c r="J364" i="7"/>
  <c r="K364" i="7" s="1"/>
  <c r="D372" i="11"/>
  <c r="J391" i="12"/>
  <c r="J390" i="12"/>
  <c r="M389" i="12"/>
  <c r="F389" i="12"/>
  <c r="O388" i="12"/>
  <c r="F373" i="12"/>
  <c r="O372" i="12"/>
  <c r="F372" i="12"/>
  <c r="J369" i="12"/>
  <c r="J366" i="12"/>
  <c r="K366" i="12" s="1"/>
  <c r="M365" i="12"/>
  <c r="O364" i="12"/>
  <c r="I364" i="12"/>
  <c r="C364" i="12"/>
  <c r="I392" i="13"/>
  <c r="F386" i="13"/>
  <c r="E427" i="7"/>
  <c r="H404" i="7"/>
  <c r="N418" i="7"/>
  <c r="E418" i="7"/>
  <c r="N446" i="7"/>
  <c r="K451" i="7"/>
  <c r="H455" i="7"/>
  <c r="K400" i="13"/>
  <c r="Q451" i="13"/>
  <c r="E407" i="11"/>
  <c r="M381" i="7"/>
  <c r="D381" i="7"/>
  <c r="L374" i="7"/>
  <c r="M369" i="12"/>
  <c r="F369" i="12"/>
  <c r="J364" i="12"/>
  <c r="M392" i="13"/>
  <c r="H396" i="7"/>
  <c r="H403" i="7"/>
  <c r="I387" i="7"/>
  <c r="P384" i="7"/>
  <c r="F384" i="7"/>
  <c r="L373" i="7"/>
  <c r="P372" i="7"/>
  <c r="D368" i="7"/>
  <c r="G390" i="11"/>
  <c r="L386" i="11"/>
  <c r="F381" i="11"/>
  <c r="G380" i="11"/>
  <c r="I377" i="11"/>
  <c r="K377" i="11" s="1"/>
  <c r="G369" i="11"/>
  <c r="F380" i="12"/>
  <c r="I379" i="12"/>
  <c r="M373" i="12"/>
  <c r="C369" i="12"/>
  <c r="E369" i="12" s="1"/>
  <c r="M386" i="13"/>
  <c r="I392" i="7"/>
  <c r="M391" i="7"/>
  <c r="L390" i="7"/>
  <c r="I389" i="7"/>
  <c r="G387" i="7"/>
  <c r="H387" i="7" s="1"/>
  <c r="M384" i="7"/>
  <c r="P381" i="7"/>
  <c r="I376" i="7"/>
  <c r="G373" i="7"/>
  <c r="P370" i="7"/>
  <c r="G369" i="7"/>
  <c r="M368" i="7"/>
  <c r="N368" i="7" s="1"/>
  <c r="F390" i="11"/>
  <c r="I386" i="11"/>
  <c r="L382" i="11"/>
  <c r="G373" i="11"/>
  <c r="P372" i="11"/>
  <c r="F391" i="12"/>
  <c r="J389" i="12"/>
  <c r="P380" i="12"/>
  <c r="C380" i="12"/>
  <c r="E380" i="12" s="1"/>
  <c r="J376" i="12"/>
  <c r="D376" i="12"/>
  <c r="P375" i="12"/>
  <c r="J373" i="12"/>
  <c r="C373" i="12"/>
  <c r="E373" i="12" s="1"/>
  <c r="M372" i="12"/>
  <c r="I369" i="12"/>
  <c r="F366" i="12"/>
  <c r="M364" i="12"/>
  <c r="P388" i="13"/>
  <c r="L386" i="13"/>
  <c r="G381" i="13"/>
  <c r="H381" i="13" s="1"/>
  <c r="F376" i="13"/>
  <c r="G372" i="13"/>
  <c r="O365" i="13"/>
  <c r="I364" i="13"/>
  <c r="K364" i="13" s="1"/>
  <c r="E416" i="7"/>
  <c r="E446" i="7"/>
  <c r="E444" i="7"/>
  <c r="H444" i="7"/>
  <c r="N447" i="13"/>
  <c r="K446" i="12"/>
  <c r="K447" i="13"/>
  <c r="K452" i="13"/>
  <c r="Q435" i="13"/>
  <c r="H416" i="12"/>
  <c r="H438" i="12"/>
  <c r="K448" i="12"/>
  <c r="Q447" i="12"/>
  <c r="Q451" i="12"/>
  <c r="Q396" i="11"/>
  <c r="H396" i="11"/>
  <c r="K447" i="11"/>
  <c r="E446" i="13"/>
  <c r="E398" i="13"/>
  <c r="E409" i="13"/>
  <c r="K442" i="13"/>
  <c r="Q436" i="7"/>
  <c r="H439" i="13"/>
  <c r="E420" i="13"/>
  <c r="N434" i="11"/>
  <c r="H401" i="11"/>
  <c r="K413" i="11"/>
  <c r="H444" i="12"/>
  <c r="E434" i="12"/>
  <c r="Q434" i="13"/>
  <c r="N426" i="13"/>
  <c r="E427" i="12"/>
  <c r="H423" i="11"/>
  <c r="K428" i="11"/>
  <c r="E433" i="11"/>
  <c r="N405" i="11"/>
  <c r="N402" i="12"/>
  <c r="K399" i="12"/>
  <c r="K407" i="12"/>
  <c r="E422" i="12"/>
  <c r="Q398" i="13"/>
  <c r="N409" i="13"/>
  <c r="N453" i="13"/>
  <c r="Q401" i="7"/>
  <c r="E420" i="7"/>
  <c r="K394" i="12"/>
  <c r="E454" i="13"/>
  <c r="H420" i="7"/>
  <c r="E417" i="13"/>
  <c r="K395" i="13"/>
  <c r="K401" i="12"/>
  <c r="Q439" i="12"/>
  <c r="H439" i="12"/>
  <c r="H403" i="11"/>
  <c r="K404" i="11"/>
  <c r="Q406" i="11"/>
  <c r="N408" i="11"/>
  <c r="E396" i="11"/>
  <c r="H438" i="11"/>
  <c r="Q441" i="11"/>
  <c r="K450" i="11"/>
  <c r="Q442" i="11"/>
  <c r="E397" i="11"/>
  <c r="N409" i="11"/>
  <c r="Q415" i="11"/>
  <c r="Q448" i="11"/>
  <c r="E393" i="12"/>
  <c r="E453" i="12"/>
  <c r="H401" i="12"/>
  <c r="H415" i="13"/>
  <c r="E405" i="13"/>
  <c r="E414" i="13"/>
  <c r="E434" i="13"/>
  <c r="N439" i="13"/>
  <c r="H410" i="7"/>
  <c r="N420" i="13"/>
  <c r="H438" i="7"/>
  <c r="H413" i="11"/>
  <c r="Q425" i="13"/>
  <c r="N452" i="7"/>
  <c r="Q446" i="13"/>
  <c r="K394" i="7"/>
  <c r="H413" i="7"/>
  <c r="H397" i="11"/>
  <c r="H416" i="7"/>
  <c r="Q447" i="7"/>
  <c r="N436" i="13"/>
  <c r="E441" i="13"/>
  <c r="Q416" i="12"/>
  <c r="E404" i="12"/>
  <c r="N433" i="11"/>
  <c r="N417" i="11"/>
  <c r="Q425" i="11"/>
  <c r="K443" i="13"/>
  <c r="N456" i="7"/>
  <c r="N434" i="7"/>
  <c r="K426" i="7"/>
  <c r="N394" i="11"/>
  <c r="Q423" i="11"/>
  <c r="N421" i="11"/>
  <c r="P383" i="12"/>
  <c r="O386" i="7"/>
  <c r="J386" i="7"/>
  <c r="D386" i="7"/>
  <c r="P385" i="7"/>
  <c r="F382" i="7"/>
  <c r="H382" i="7" s="1"/>
  <c r="I374" i="7"/>
  <c r="M370" i="7"/>
  <c r="F370" i="7"/>
  <c r="O369" i="7"/>
  <c r="D369" i="7"/>
  <c r="G392" i="11"/>
  <c r="I385" i="11"/>
  <c r="M384" i="11"/>
  <c r="F384" i="11"/>
  <c r="M380" i="11"/>
  <c r="F380" i="11"/>
  <c r="O379" i="11"/>
  <c r="D379" i="11"/>
  <c r="L378" i="11"/>
  <c r="O377" i="11"/>
  <c r="G377" i="11"/>
  <c r="O376" i="11"/>
  <c r="G376" i="11"/>
  <c r="J372" i="11"/>
  <c r="M370" i="11"/>
  <c r="I366" i="11"/>
  <c r="O365" i="11"/>
  <c r="O383" i="12"/>
  <c r="L380" i="12"/>
  <c r="G380" i="12"/>
  <c r="M370" i="12"/>
  <c r="M366" i="12"/>
  <c r="I365" i="12"/>
  <c r="M388" i="13"/>
  <c r="F388" i="13"/>
  <c r="M387" i="13"/>
  <c r="N387" i="13" s="1"/>
  <c r="O384" i="13"/>
  <c r="F384" i="13"/>
  <c r="J378" i="13"/>
  <c r="L376" i="13"/>
  <c r="G376" i="13"/>
  <c r="J372" i="13"/>
  <c r="M365" i="13"/>
  <c r="F365" i="13"/>
  <c r="O364" i="13"/>
  <c r="F364" i="13"/>
  <c r="N414" i="7"/>
  <c r="Q422" i="7"/>
  <c r="N422" i="7"/>
  <c r="Q439" i="7"/>
  <c r="N415" i="13"/>
  <c r="Q427" i="13"/>
  <c r="E443" i="13"/>
  <c r="N419" i="13"/>
  <c r="E419" i="13"/>
  <c r="H408" i="12"/>
  <c r="Q419" i="12"/>
  <c r="Q432" i="12"/>
  <c r="N438" i="12"/>
  <c r="K452" i="12"/>
  <c r="K433" i="12"/>
  <c r="N454" i="12"/>
  <c r="E454" i="12"/>
  <c r="E435" i="12"/>
  <c r="K435" i="12"/>
  <c r="N418" i="11"/>
  <c r="E418" i="11"/>
  <c r="K424" i="11"/>
  <c r="N426" i="11"/>
  <c r="E411" i="11"/>
  <c r="H434" i="11"/>
  <c r="Q437" i="11"/>
  <c r="H447" i="11"/>
  <c r="E441" i="11"/>
  <c r="H442" i="11"/>
  <c r="E451" i="11"/>
  <c r="H451" i="11"/>
  <c r="N397" i="11"/>
  <c r="E417" i="11"/>
  <c r="H425" i="11"/>
  <c r="K425" i="11"/>
  <c r="H436" i="11"/>
  <c r="E447" i="11"/>
  <c r="N431" i="11"/>
  <c r="E394" i="13"/>
  <c r="E449" i="12"/>
  <c r="N450" i="13"/>
  <c r="E429" i="13"/>
  <c r="K453" i="7"/>
  <c r="H398" i="12"/>
  <c r="K434" i="13"/>
  <c r="N447" i="7"/>
  <c r="K450" i="12"/>
  <c r="J366" i="11"/>
  <c r="D382" i="7"/>
  <c r="G374" i="7"/>
  <c r="H374" i="7" s="1"/>
  <c r="L370" i="7"/>
  <c r="C370" i="7"/>
  <c r="M369" i="7"/>
  <c r="N369" i="7" s="1"/>
  <c r="C369" i="7"/>
  <c r="F392" i="11"/>
  <c r="J384" i="11"/>
  <c r="K384" i="11" s="1"/>
  <c r="D384" i="11"/>
  <c r="C380" i="11"/>
  <c r="G365" i="12"/>
  <c r="L388" i="13"/>
  <c r="C388" i="13"/>
  <c r="E388" i="13" s="1"/>
  <c r="M384" i="13"/>
  <c r="D384" i="13"/>
  <c r="I378" i="13"/>
  <c r="I374" i="13"/>
  <c r="K374" i="13" s="1"/>
  <c r="J365" i="13"/>
  <c r="C365" i="13"/>
  <c r="E365" i="13" s="1"/>
  <c r="M364" i="13"/>
  <c r="D364" i="13"/>
  <c r="Q449" i="7"/>
  <c r="Q407" i="7"/>
  <c r="N407" i="7"/>
  <c r="Q396" i="13"/>
  <c r="N400" i="13"/>
  <c r="E431" i="13"/>
  <c r="E439" i="13"/>
  <c r="Q424" i="13"/>
  <c r="H424" i="13"/>
  <c r="N413" i="13"/>
  <c r="K413" i="13"/>
  <c r="K419" i="13"/>
  <c r="H419" i="13"/>
  <c r="K440" i="13"/>
  <c r="Q456" i="13"/>
  <c r="N456" i="13"/>
  <c r="Q395" i="12"/>
  <c r="E400" i="12"/>
  <c r="H413" i="12"/>
  <c r="H420" i="12"/>
  <c r="Q431" i="12"/>
  <c r="K428" i="12"/>
  <c r="Q438" i="12"/>
  <c r="Q442" i="12"/>
  <c r="E417" i="12"/>
  <c r="Q423" i="12"/>
  <c r="E446" i="12"/>
  <c r="Q407" i="11"/>
  <c r="E430" i="11"/>
  <c r="K443" i="11"/>
  <c r="K396" i="11"/>
  <c r="N455" i="11"/>
  <c r="N451" i="11"/>
  <c r="K451" i="11"/>
  <c r="Q446" i="11"/>
  <c r="E448" i="11"/>
  <c r="E425" i="11"/>
  <c r="K423" i="11"/>
  <c r="K395" i="12"/>
  <c r="N397" i="12"/>
  <c r="E401" i="12"/>
  <c r="N449" i="12"/>
  <c r="Q414" i="13"/>
  <c r="K402" i="7"/>
  <c r="N441" i="7"/>
  <c r="H438" i="13"/>
  <c r="E452" i="12"/>
  <c r="N452" i="13"/>
  <c r="J392" i="11"/>
  <c r="I386" i="7"/>
  <c r="C386" i="7"/>
  <c r="M385" i="7"/>
  <c r="L380" i="11"/>
  <c r="M379" i="11"/>
  <c r="N379" i="11" s="1"/>
  <c r="C379" i="11"/>
  <c r="M377" i="11"/>
  <c r="C377" i="11"/>
  <c r="M376" i="11"/>
  <c r="D376" i="11"/>
  <c r="F366" i="11"/>
  <c r="M386" i="7"/>
  <c r="O382" i="7"/>
  <c r="J379" i="7"/>
  <c r="J376" i="7"/>
  <c r="M374" i="7"/>
  <c r="O373" i="7"/>
  <c r="O366" i="7"/>
  <c r="Q366" i="7" s="1"/>
  <c r="I366" i="7"/>
  <c r="M391" i="11"/>
  <c r="I391" i="11"/>
  <c r="G388" i="11"/>
  <c r="H388" i="11" s="1"/>
  <c r="D386" i="11"/>
  <c r="M385" i="11"/>
  <c r="P384" i="11"/>
  <c r="G381" i="11"/>
  <c r="P380" i="11"/>
  <c r="L376" i="11"/>
  <c r="J373" i="11"/>
  <c r="C373" i="11"/>
  <c r="E373" i="11" s="1"/>
  <c r="O372" i="11"/>
  <c r="I391" i="12"/>
  <c r="O380" i="12"/>
  <c r="I380" i="12"/>
  <c r="P379" i="12"/>
  <c r="I388" i="13"/>
  <c r="O376" i="13"/>
  <c r="I376" i="13"/>
  <c r="O372" i="13"/>
  <c r="Q372" i="13" s="1"/>
  <c r="F372" i="13"/>
  <c r="P365" i="13"/>
  <c r="I365" i="13"/>
  <c r="H395" i="7"/>
  <c r="E414" i="7"/>
  <c r="N400" i="7"/>
  <c r="E400" i="7"/>
  <c r="K400" i="7"/>
  <c r="E438" i="7"/>
  <c r="N454" i="7"/>
  <c r="E454" i="7"/>
  <c r="E408" i="13"/>
  <c r="E427" i="13"/>
  <c r="N432" i="13"/>
  <c r="H435" i="13"/>
  <c r="K456" i="13"/>
  <c r="Q412" i="12"/>
  <c r="K404" i="12"/>
  <c r="E428" i="12"/>
  <c r="K444" i="12"/>
  <c r="H417" i="12"/>
  <c r="K417" i="12"/>
  <c r="K431" i="11"/>
  <c r="H420" i="11"/>
  <c r="K411" i="11"/>
  <c r="H411" i="11"/>
  <c r="K422" i="11"/>
  <c r="Q427" i="11"/>
  <c r="K432" i="11"/>
  <c r="K417" i="11"/>
  <c r="K433" i="11"/>
  <c r="N423" i="11"/>
  <c r="H409" i="13"/>
  <c r="E425" i="13"/>
  <c r="N412" i="13"/>
  <c r="H414" i="13"/>
  <c r="K398" i="7"/>
  <c r="Q398" i="12"/>
  <c r="H452" i="12"/>
  <c r="Q452" i="12"/>
  <c r="H447" i="13"/>
  <c r="N446" i="11"/>
  <c r="E402" i="11"/>
  <c r="K416" i="11"/>
  <c r="K426" i="11"/>
  <c r="Q431" i="11"/>
  <c r="K420" i="11"/>
  <c r="E426" i="11"/>
  <c r="N422" i="11"/>
  <c r="E422" i="11"/>
  <c r="K445" i="11"/>
  <c r="H398" i="11"/>
  <c r="K398" i="11"/>
  <c r="E398" i="11"/>
  <c r="K446" i="11"/>
  <c r="N442" i="11"/>
  <c r="K455" i="11"/>
  <c r="N414" i="11"/>
  <c r="E412" i="11"/>
  <c r="E416" i="11"/>
  <c r="H412" i="11"/>
  <c r="H441" i="11"/>
  <c r="N398" i="11"/>
  <c r="Q445" i="11"/>
  <c r="E432" i="11"/>
  <c r="K407" i="11"/>
  <c r="Q412" i="11"/>
  <c r="E420" i="11"/>
  <c r="Q426" i="11"/>
  <c r="Q422" i="11"/>
  <c r="K427" i="11"/>
  <c r="Q454" i="11"/>
  <c r="Q449" i="11"/>
  <c r="E455" i="11"/>
  <c r="Q398" i="11"/>
  <c r="N432" i="11"/>
  <c r="H432" i="11"/>
  <c r="E407" i="12"/>
  <c r="Q396" i="12"/>
  <c r="K423" i="12"/>
  <c r="N415" i="12"/>
  <c r="K439" i="12"/>
  <c r="K456" i="12"/>
  <c r="E408" i="12"/>
  <c r="Q400" i="12"/>
  <c r="H400" i="12"/>
  <c r="E419" i="12"/>
  <c r="N431" i="12"/>
  <c r="E433" i="12"/>
  <c r="K415" i="12"/>
  <c r="H415" i="12"/>
  <c r="H443" i="12"/>
  <c r="Q446" i="12"/>
  <c r="E450" i="12"/>
  <c r="N451" i="12"/>
  <c r="E429" i="12"/>
  <c r="H429" i="12"/>
  <c r="Q435" i="12"/>
  <c r="H435" i="12"/>
  <c r="H396" i="12"/>
  <c r="E415" i="12"/>
  <c r="E439" i="12"/>
  <c r="H451" i="12"/>
  <c r="Q399" i="12"/>
  <c r="Q403" i="12"/>
  <c r="H404" i="12"/>
  <c r="Q407" i="12"/>
  <c r="H407" i="12"/>
  <c r="E396" i="12"/>
  <c r="K396" i="12"/>
  <c r="E423" i="12"/>
  <c r="Q415" i="12"/>
  <c r="K424" i="12"/>
  <c r="N429" i="12"/>
  <c r="K429" i="12"/>
  <c r="H408" i="13"/>
  <c r="H403" i="13"/>
  <c r="H436" i="13"/>
  <c r="H428" i="13"/>
  <c r="H431" i="13"/>
  <c r="H432" i="13"/>
  <c r="E399" i="13"/>
  <c r="Q403" i="13"/>
  <c r="N441" i="13"/>
  <c r="E424" i="13"/>
  <c r="H440" i="13"/>
  <c r="Q395" i="13"/>
  <c r="H396" i="13"/>
  <c r="E412" i="13"/>
  <c r="K412" i="13"/>
  <c r="K417" i="13"/>
  <c r="N407" i="13"/>
  <c r="E407" i="13"/>
  <c r="E445" i="13"/>
  <c r="H445" i="13"/>
  <c r="N451" i="13"/>
  <c r="E451" i="13"/>
  <c r="Q419" i="13"/>
  <c r="N435" i="13"/>
  <c r="E435" i="13"/>
  <c r="H456" i="13"/>
  <c r="Q423" i="13"/>
  <c r="H400" i="13"/>
  <c r="H404" i="13"/>
  <c r="Q431" i="13"/>
  <c r="Q439" i="13"/>
  <c r="E452" i="13"/>
  <c r="H399" i="13"/>
  <c r="E403" i="13"/>
  <c r="E447" i="13"/>
  <c r="K404" i="13"/>
  <c r="E436" i="13"/>
  <c r="K449" i="13"/>
  <c r="Q455" i="13"/>
  <c r="N445" i="13"/>
  <c r="K445" i="13"/>
  <c r="K451" i="13"/>
  <c r="Q432" i="13"/>
  <c r="K432" i="13"/>
  <c r="K435" i="13"/>
  <c r="Q440" i="13"/>
  <c r="N440" i="13"/>
  <c r="N395" i="13"/>
  <c r="E395" i="13"/>
  <c r="Q399" i="7"/>
  <c r="E396" i="7"/>
  <c r="K396" i="7"/>
  <c r="E426" i="7"/>
  <c r="K404" i="7"/>
  <c r="K430" i="7"/>
  <c r="E435" i="7"/>
  <c r="N444" i="7"/>
  <c r="K444" i="7"/>
  <c r="E451" i="7"/>
  <c r="Q395" i="7"/>
  <c r="E403" i="7"/>
  <c r="K411" i="7"/>
  <c r="H411" i="7"/>
  <c r="K416" i="7"/>
  <c r="N404" i="7"/>
  <c r="E412" i="7"/>
  <c r="H412" i="7"/>
  <c r="E430" i="7"/>
  <c r="Q443" i="7"/>
  <c r="Q400" i="7"/>
  <c r="H400" i="7"/>
  <c r="E424" i="7"/>
  <c r="H424" i="7"/>
  <c r="H451" i="7"/>
  <c r="N450" i="7"/>
  <c r="E450" i="7"/>
  <c r="Q454" i="7"/>
  <c r="H454" i="7"/>
  <c r="Q431" i="7"/>
  <c r="Q438" i="7"/>
  <c r="N440" i="7"/>
  <c r="E455" i="7"/>
  <c r="N426" i="7"/>
  <c r="Q430" i="7"/>
  <c r="H407" i="7"/>
  <c r="G375" i="7"/>
  <c r="C375" i="7"/>
  <c r="O375" i="7"/>
  <c r="C368" i="13"/>
  <c r="L368" i="13"/>
  <c r="D368" i="13"/>
  <c r="I368" i="13"/>
  <c r="M368" i="13"/>
  <c r="F368" i="13"/>
  <c r="O368" i="13"/>
  <c r="G368" i="13"/>
  <c r="P368" i="13"/>
  <c r="C385" i="7"/>
  <c r="M382" i="7"/>
  <c r="I382" i="7"/>
  <c r="C382" i="7"/>
  <c r="F380" i="7"/>
  <c r="O379" i="7"/>
  <c r="F379" i="7"/>
  <c r="O378" i="7"/>
  <c r="I378" i="7"/>
  <c r="D378" i="7"/>
  <c r="M376" i="7"/>
  <c r="D376" i="7"/>
  <c r="I375" i="7"/>
  <c r="K375" i="7" s="1"/>
  <c r="D365" i="7"/>
  <c r="E365" i="7" s="1"/>
  <c r="L365" i="7"/>
  <c r="J390" i="11"/>
  <c r="K390" i="11" s="1"/>
  <c r="P387" i="11"/>
  <c r="C381" i="11"/>
  <c r="I371" i="11"/>
  <c r="M371" i="11"/>
  <c r="D368" i="11"/>
  <c r="I368" i="11"/>
  <c r="M368" i="11"/>
  <c r="N368" i="11" s="1"/>
  <c r="C368" i="11"/>
  <c r="J368" i="11"/>
  <c r="P368" i="11"/>
  <c r="F368" i="11"/>
  <c r="D386" i="12"/>
  <c r="F386" i="12"/>
  <c r="L386" i="12"/>
  <c r="C364" i="7"/>
  <c r="D364" i="7"/>
  <c r="L364" i="7"/>
  <c r="C388" i="11"/>
  <c r="L388" i="11"/>
  <c r="F374" i="11"/>
  <c r="I374" i="11"/>
  <c r="G388" i="12"/>
  <c r="L388" i="12"/>
  <c r="P388" i="12"/>
  <c r="C388" i="12"/>
  <c r="I388" i="12"/>
  <c r="K388" i="12" s="1"/>
  <c r="M388" i="12"/>
  <c r="D388" i="12"/>
  <c r="L392" i="7"/>
  <c r="D392" i="7"/>
  <c r="E392" i="7" s="1"/>
  <c r="I391" i="7"/>
  <c r="O390" i="7"/>
  <c r="J390" i="7"/>
  <c r="D390" i="7"/>
  <c r="P389" i="7"/>
  <c r="G389" i="7"/>
  <c r="L388" i="7"/>
  <c r="J392" i="7"/>
  <c r="I390" i="7"/>
  <c r="C390" i="7"/>
  <c r="O389" i="7"/>
  <c r="D389" i="7"/>
  <c r="E389" i="7" s="1"/>
  <c r="M387" i="7"/>
  <c r="P382" i="7"/>
  <c r="L382" i="7"/>
  <c r="D380" i="7"/>
  <c r="M379" i="7"/>
  <c r="M378" i="7"/>
  <c r="C378" i="7"/>
  <c r="L376" i="7"/>
  <c r="F375" i="7"/>
  <c r="D374" i="7"/>
  <c r="J374" i="7"/>
  <c r="O374" i="7"/>
  <c r="F373" i="7"/>
  <c r="C373" i="7"/>
  <c r="E373" i="7" s="1"/>
  <c r="I373" i="7"/>
  <c r="P373" i="7"/>
  <c r="D372" i="7"/>
  <c r="M372" i="7"/>
  <c r="D370" i="7"/>
  <c r="J370" i="7"/>
  <c r="K370" i="7" s="1"/>
  <c r="O370" i="7"/>
  <c r="F369" i="7"/>
  <c r="I369" i="7"/>
  <c r="P369" i="7"/>
  <c r="P365" i="7"/>
  <c r="G365" i="7"/>
  <c r="P364" i="7"/>
  <c r="F364" i="7"/>
  <c r="D392" i="11"/>
  <c r="C392" i="11"/>
  <c r="M392" i="11"/>
  <c r="P390" i="11"/>
  <c r="P388" i="11"/>
  <c r="J388" i="11"/>
  <c r="D388" i="11"/>
  <c r="G387" i="11"/>
  <c r="C384" i="11"/>
  <c r="L384" i="11"/>
  <c r="M382" i="11"/>
  <c r="M381" i="11"/>
  <c r="D380" i="11"/>
  <c r="J380" i="11"/>
  <c r="K380" i="11" s="1"/>
  <c r="I379" i="11"/>
  <c r="P379" i="11"/>
  <c r="D377" i="11"/>
  <c r="F377" i="11"/>
  <c r="J374" i="11"/>
  <c r="F388" i="12"/>
  <c r="J368" i="13"/>
  <c r="M390" i="7"/>
  <c r="L389" i="7"/>
  <c r="L380" i="7"/>
  <c r="N380" i="7" s="1"/>
  <c r="L378" i="7"/>
  <c r="M364" i="7"/>
  <c r="C390" i="11"/>
  <c r="D390" i="11"/>
  <c r="M390" i="11"/>
  <c r="O388" i="11"/>
  <c r="I388" i="11"/>
  <c r="C376" i="11"/>
  <c r="F376" i="11"/>
  <c r="P376" i="11"/>
  <c r="G368" i="11"/>
  <c r="M367" i="11"/>
  <c r="I367" i="11"/>
  <c r="G387" i="12"/>
  <c r="M387" i="12"/>
  <c r="C387" i="12"/>
  <c r="O387" i="12"/>
  <c r="Q387" i="12" s="1"/>
  <c r="D387" i="12"/>
  <c r="I387" i="12"/>
  <c r="C391" i="13"/>
  <c r="F391" i="13"/>
  <c r="I391" i="13"/>
  <c r="J391" i="13"/>
  <c r="M391" i="13"/>
  <c r="C368" i="12"/>
  <c r="L368" i="12"/>
  <c r="D368" i="12"/>
  <c r="I368" i="12"/>
  <c r="K368" i="12" s="1"/>
  <c r="M368" i="12"/>
  <c r="F389" i="13"/>
  <c r="G389" i="13"/>
  <c r="G380" i="13"/>
  <c r="P380" i="13"/>
  <c r="C380" i="13"/>
  <c r="L380" i="13"/>
  <c r="C372" i="11"/>
  <c r="L372" i="11"/>
  <c r="C370" i="11"/>
  <c r="I370" i="11"/>
  <c r="D369" i="11"/>
  <c r="E369" i="11" s="1"/>
  <c r="I369" i="11"/>
  <c r="O369" i="11"/>
  <c r="F392" i="12"/>
  <c r="M392" i="12"/>
  <c r="C383" i="12"/>
  <c r="L383" i="12"/>
  <c r="D383" i="12"/>
  <c r="M383" i="12"/>
  <c r="M382" i="12"/>
  <c r="D382" i="12"/>
  <c r="L382" i="12"/>
  <c r="F382" i="12"/>
  <c r="P382" i="12"/>
  <c r="M378" i="12"/>
  <c r="F378" i="12"/>
  <c r="F374" i="12"/>
  <c r="I374" i="12"/>
  <c r="K374" i="12" s="1"/>
  <c r="M371" i="12"/>
  <c r="I371" i="12"/>
  <c r="P368" i="12"/>
  <c r="G368" i="12"/>
  <c r="J390" i="13"/>
  <c r="O390" i="13"/>
  <c r="G383" i="13"/>
  <c r="L383" i="13"/>
  <c r="D382" i="13"/>
  <c r="M382" i="13"/>
  <c r="F382" i="13"/>
  <c r="O380" i="13"/>
  <c r="F380" i="13"/>
  <c r="D377" i="13"/>
  <c r="C377" i="13"/>
  <c r="J377" i="13"/>
  <c r="F377" i="13"/>
  <c r="H377" i="13" s="1"/>
  <c r="F370" i="13"/>
  <c r="I370" i="13"/>
  <c r="J370" i="13"/>
  <c r="F372" i="11"/>
  <c r="H372" i="11" s="1"/>
  <c r="J370" i="11"/>
  <c r="M369" i="11"/>
  <c r="F369" i="11"/>
  <c r="D365" i="11"/>
  <c r="C365" i="11"/>
  <c r="J365" i="11"/>
  <c r="K365" i="11" s="1"/>
  <c r="F365" i="11"/>
  <c r="C390" i="12"/>
  <c r="F390" i="12"/>
  <c r="G390" i="12"/>
  <c r="F385" i="12"/>
  <c r="G385" i="12"/>
  <c r="I383" i="12"/>
  <c r="J382" i="12"/>
  <c r="K382" i="12" s="1"/>
  <c r="J378" i="12"/>
  <c r="K378" i="12" s="1"/>
  <c r="D377" i="12"/>
  <c r="C377" i="12"/>
  <c r="J377" i="12"/>
  <c r="K377" i="12" s="1"/>
  <c r="F377" i="12"/>
  <c r="M377" i="12"/>
  <c r="M374" i="12"/>
  <c r="G372" i="12"/>
  <c r="P372" i="12"/>
  <c r="C372" i="12"/>
  <c r="E372" i="12" s="1"/>
  <c r="L372" i="12"/>
  <c r="O368" i="12"/>
  <c r="F368" i="12"/>
  <c r="I367" i="12"/>
  <c r="P367" i="12"/>
  <c r="D365" i="12"/>
  <c r="C365" i="12"/>
  <c r="J365" i="12"/>
  <c r="F365" i="12"/>
  <c r="M389" i="13"/>
  <c r="C387" i="13"/>
  <c r="P387" i="13"/>
  <c r="G387" i="13"/>
  <c r="G384" i="13"/>
  <c r="P384" i="13"/>
  <c r="C384" i="13"/>
  <c r="L384" i="13"/>
  <c r="L382" i="13"/>
  <c r="M380" i="13"/>
  <c r="D380" i="13"/>
  <c r="I377" i="13"/>
  <c r="D373" i="13"/>
  <c r="I373" i="13"/>
  <c r="O373" i="13"/>
  <c r="C373" i="13"/>
  <c r="J373" i="13"/>
  <c r="G364" i="13"/>
  <c r="P364" i="13"/>
  <c r="C364" i="13"/>
  <c r="L364" i="13"/>
  <c r="M366" i="11"/>
  <c r="M391" i="12"/>
  <c r="P376" i="12"/>
  <c r="O388" i="13"/>
  <c r="J388" i="13"/>
  <c r="M381" i="13"/>
  <c r="M372" i="13"/>
  <c r="I372" i="13"/>
  <c r="F390" i="13"/>
  <c r="D385" i="13"/>
  <c r="L385" i="13"/>
  <c r="P385" i="13"/>
  <c r="F379" i="13"/>
  <c r="J379" i="13"/>
  <c r="C379" i="13"/>
  <c r="G379" i="13"/>
  <c r="O379" i="13"/>
  <c r="Q379" i="13" s="1"/>
  <c r="F375" i="13"/>
  <c r="J375" i="13"/>
  <c r="C375" i="13"/>
  <c r="G375" i="13"/>
  <c r="O375" i="13"/>
  <c r="Q375" i="13" s="1"/>
  <c r="F371" i="13"/>
  <c r="J371" i="13"/>
  <c r="C371" i="13"/>
  <c r="G371" i="13"/>
  <c r="O371" i="13"/>
  <c r="Q371" i="13" s="1"/>
  <c r="F367" i="13"/>
  <c r="J367" i="13"/>
  <c r="C367" i="13"/>
  <c r="G367" i="13"/>
  <c r="O367" i="13"/>
  <c r="Q367" i="13" s="1"/>
  <c r="P392" i="13"/>
  <c r="L392" i="13"/>
  <c r="D392" i="13"/>
  <c r="O385" i="13"/>
  <c r="J385" i="13"/>
  <c r="F383" i="13"/>
  <c r="J383" i="13"/>
  <c r="C374" i="13"/>
  <c r="G374" i="13"/>
  <c r="O374" i="13"/>
  <c r="D374" i="13"/>
  <c r="L374" i="13"/>
  <c r="P374" i="13"/>
  <c r="M371" i="13"/>
  <c r="I366" i="13"/>
  <c r="I385" i="13"/>
  <c r="C385" i="13"/>
  <c r="O383" i="13"/>
  <c r="Q383" i="13" s="1"/>
  <c r="I383" i="13"/>
  <c r="D383" i="13"/>
  <c r="C382" i="13"/>
  <c r="G382" i="13"/>
  <c r="O382" i="13"/>
  <c r="L379" i="13"/>
  <c r="D379" i="13"/>
  <c r="L375" i="13"/>
  <c r="D375" i="13"/>
  <c r="F374" i="13"/>
  <c r="L371" i="13"/>
  <c r="D371" i="13"/>
  <c r="L367" i="13"/>
  <c r="D367" i="13"/>
  <c r="C390" i="13"/>
  <c r="G390" i="13"/>
  <c r="D389" i="13"/>
  <c r="L389" i="13"/>
  <c r="P389" i="13"/>
  <c r="M379" i="13"/>
  <c r="C378" i="13"/>
  <c r="G378" i="13"/>
  <c r="H378" i="13" s="1"/>
  <c r="O378" i="13"/>
  <c r="D378" i="13"/>
  <c r="L378" i="13"/>
  <c r="P378" i="13"/>
  <c r="M375" i="13"/>
  <c r="C370" i="13"/>
  <c r="G370" i="13"/>
  <c r="O370" i="13"/>
  <c r="D370" i="13"/>
  <c r="L370" i="13"/>
  <c r="P370" i="13"/>
  <c r="M367" i="13"/>
  <c r="C366" i="13"/>
  <c r="G366" i="13"/>
  <c r="H366" i="13" s="1"/>
  <c r="O366" i="13"/>
  <c r="D366" i="13"/>
  <c r="L366" i="13"/>
  <c r="P366" i="13"/>
  <c r="O392" i="13"/>
  <c r="G392" i="13"/>
  <c r="H392" i="13" s="1"/>
  <c r="C392" i="13"/>
  <c r="P391" i="13"/>
  <c r="L391" i="13"/>
  <c r="D391" i="13"/>
  <c r="M390" i="13"/>
  <c r="I390" i="13"/>
  <c r="D390" i="13"/>
  <c r="O389" i="13"/>
  <c r="J389" i="13"/>
  <c r="F387" i="13"/>
  <c r="J387" i="13"/>
  <c r="J392" i="13"/>
  <c r="K392" i="13" s="1"/>
  <c r="O391" i="13"/>
  <c r="G391" i="13"/>
  <c r="P390" i="13"/>
  <c r="L390" i="13"/>
  <c r="I389" i="13"/>
  <c r="C389" i="13"/>
  <c r="O387" i="13"/>
  <c r="I387" i="13"/>
  <c r="D387" i="13"/>
  <c r="C386" i="13"/>
  <c r="E386" i="13" s="1"/>
  <c r="G386" i="13"/>
  <c r="O386" i="13"/>
  <c r="M385" i="13"/>
  <c r="G385" i="13"/>
  <c r="H385" i="13" s="1"/>
  <c r="M383" i="13"/>
  <c r="C383" i="13"/>
  <c r="P382" i="13"/>
  <c r="J382" i="13"/>
  <c r="K382" i="13" s="1"/>
  <c r="D381" i="13"/>
  <c r="L381" i="13"/>
  <c r="P381" i="13"/>
  <c r="I379" i="13"/>
  <c r="M378" i="13"/>
  <c r="E376" i="13"/>
  <c r="I375" i="13"/>
  <c r="M374" i="13"/>
  <c r="I371" i="13"/>
  <c r="M370" i="13"/>
  <c r="I367" i="13"/>
  <c r="M366" i="13"/>
  <c r="P377" i="13"/>
  <c r="L377" i="13"/>
  <c r="P373" i="13"/>
  <c r="L373" i="13"/>
  <c r="P369" i="13"/>
  <c r="L369" i="13"/>
  <c r="L365" i="13"/>
  <c r="I392" i="12"/>
  <c r="D381" i="12"/>
  <c r="L381" i="12"/>
  <c r="P381" i="12"/>
  <c r="P392" i="12"/>
  <c r="L392" i="12"/>
  <c r="D392" i="12"/>
  <c r="P386" i="12"/>
  <c r="J386" i="12"/>
  <c r="D385" i="12"/>
  <c r="L385" i="12"/>
  <c r="N385" i="12" s="1"/>
  <c r="P385" i="12"/>
  <c r="F367" i="12"/>
  <c r="J367" i="12"/>
  <c r="C367" i="12"/>
  <c r="G367" i="12"/>
  <c r="O367" i="12"/>
  <c r="O392" i="12"/>
  <c r="G392" i="12"/>
  <c r="C392" i="12"/>
  <c r="P391" i="12"/>
  <c r="L391" i="12"/>
  <c r="D391" i="12"/>
  <c r="E391" i="12" s="1"/>
  <c r="M390" i="12"/>
  <c r="I390" i="12"/>
  <c r="D389" i="12"/>
  <c r="E389" i="12" s="1"/>
  <c r="L389" i="12"/>
  <c r="P389" i="12"/>
  <c r="L387" i="12"/>
  <c r="I386" i="12"/>
  <c r="O385" i="12"/>
  <c r="J385" i="12"/>
  <c r="F383" i="12"/>
  <c r="H383" i="12" s="1"/>
  <c r="J383" i="12"/>
  <c r="I381" i="12"/>
  <c r="C381" i="12"/>
  <c r="C378" i="12"/>
  <c r="G378" i="12"/>
  <c r="O378" i="12"/>
  <c r="D378" i="12"/>
  <c r="L378" i="12"/>
  <c r="P378" i="12"/>
  <c r="C374" i="12"/>
  <c r="G374" i="12"/>
  <c r="O374" i="12"/>
  <c r="D374" i="12"/>
  <c r="L374" i="12"/>
  <c r="P374" i="12"/>
  <c r="C370" i="12"/>
  <c r="G370" i="12"/>
  <c r="O370" i="12"/>
  <c r="D370" i="12"/>
  <c r="L370" i="12"/>
  <c r="P370" i="12"/>
  <c r="M367" i="12"/>
  <c r="C366" i="12"/>
  <c r="G366" i="12"/>
  <c r="O366" i="12"/>
  <c r="D366" i="12"/>
  <c r="L366" i="12"/>
  <c r="P366" i="12"/>
  <c r="C386" i="12"/>
  <c r="G386" i="12"/>
  <c r="O386" i="12"/>
  <c r="O381" i="12"/>
  <c r="J381" i="12"/>
  <c r="F379" i="12"/>
  <c r="J379" i="12"/>
  <c r="C379" i="12"/>
  <c r="G379" i="12"/>
  <c r="O379" i="12"/>
  <c r="F375" i="12"/>
  <c r="J375" i="12"/>
  <c r="C375" i="12"/>
  <c r="G375" i="12"/>
  <c r="O375" i="12"/>
  <c r="F371" i="12"/>
  <c r="J371" i="12"/>
  <c r="C371" i="12"/>
  <c r="G371" i="12"/>
  <c r="O371" i="12"/>
  <c r="Q371" i="12" s="1"/>
  <c r="J392" i="12"/>
  <c r="O391" i="12"/>
  <c r="G391" i="12"/>
  <c r="P390" i="12"/>
  <c r="Q390" i="12" s="1"/>
  <c r="L390" i="12"/>
  <c r="D390" i="12"/>
  <c r="F387" i="12"/>
  <c r="J387" i="12"/>
  <c r="M386" i="12"/>
  <c r="I385" i="12"/>
  <c r="C385" i="12"/>
  <c r="C382" i="12"/>
  <c r="G382" i="12"/>
  <c r="O382" i="12"/>
  <c r="M381" i="12"/>
  <c r="G381" i="12"/>
  <c r="H381" i="12" s="1"/>
  <c r="L379" i="12"/>
  <c r="N379" i="12" s="1"/>
  <c r="D379" i="12"/>
  <c r="L375" i="12"/>
  <c r="N375" i="12" s="1"/>
  <c r="D375" i="12"/>
  <c r="L371" i="12"/>
  <c r="D371" i="12"/>
  <c r="L367" i="12"/>
  <c r="D367" i="12"/>
  <c r="P377" i="12"/>
  <c r="L377" i="12"/>
  <c r="P373" i="12"/>
  <c r="L373" i="12"/>
  <c r="P369" i="12"/>
  <c r="L369" i="12"/>
  <c r="P365" i="12"/>
  <c r="Q365" i="12" s="1"/>
  <c r="L365" i="12"/>
  <c r="D389" i="11"/>
  <c r="L389" i="11"/>
  <c r="P389" i="11"/>
  <c r="C378" i="11"/>
  <c r="G378" i="11"/>
  <c r="H378" i="11" s="1"/>
  <c r="O378" i="11"/>
  <c r="F375" i="11"/>
  <c r="J375" i="11"/>
  <c r="C375" i="11"/>
  <c r="G375" i="11"/>
  <c r="O375" i="11"/>
  <c r="Q375" i="11" s="1"/>
  <c r="F387" i="11"/>
  <c r="J387" i="11"/>
  <c r="O383" i="11"/>
  <c r="I383" i="11"/>
  <c r="C382" i="11"/>
  <c r="G382" i="11"/>
  <c r="H382" i="11" s="1"/>
  <c r="O382" i="11"/>
  <c r="P378" i="11"/>
  <c r="J378" i="11"/>
  <c r="M375" i="11"/>
  <c r="C374" i="11"/>
  <c r="G374" i="11"/>
  <c r="O374" i="11"/>
  <c r="D374" i="11"/>
  <c r="L374" i="11"/>
  <c r="P374" i="11"/>
  <c r="F367" i="11"/>
  <c r="J367" i="11"/>
  <c r="C367" i="11"/>
  <c r="G367" i="11"/>
  <c r="O367" i="11"/>
  <c r="D367" i="11"/>
  <c r="L367" i="11"/>
  <c r="P367" i="11"/>
  <c r="F383" i="11"/>
  <c r="J383" i="11"/>
  <c r="O389" i="11"/>
  <c r="J389" i="11"/>
  <c r="I389" i="11"/>
  <c r="C389" i="11"/>
  <c r="O387" i="11"/>
  <c r="I387" i="11"/>
  <c r="D387" i="11"/>
  <c r="C386" i="11"/>
  <c r="G386" i="11"/>
  <c r="H386" i="11" s="1"/>
  <c r="O386" i="11"/>
  <c r="M383" i="11"/>
  <c r="C383" i="11"/>
  <c r="E383" i="11" s="1"/>
  <c r="P382" i="11"/>
  <c r="J382" i="11"/>
  <c r="D381" i="11"/>
  <c r="L381" i="11"/>
  <c r="P381" i="11"/>
  <c r="I378" i="11"/>
  <c r="D378" i="11"/>
  <c r="L375" i="11"/>
  <c r="D375" i="11"/>
  <c r="F389" i="11"/>
  <c r="F371" i="11"/>
  <c r="J371" i="11"/>
  <c r="C371" i="11"/>
  <c r="G371" i="11"/>
  <c r="O371" i="11"/>
  <c r="D371" i="11"/>
  <c r="L371" i="11"/>
  <c r="P371" i="11"/>
  <c r="I392" i="11"/>
  <c r="P392" i="11"/>
  <c r="Q392" i="11" s="1"/>
  <c r="L392" i="11"/>
  <c r="M389" i="11"/>
  <c r="G389" i="11"/>
  <c r="M387" i="11"/>
  <c r="N387" i="11" s="1"/>
  <c r="C387" i="11"/>
  <c r="P386" i="11"/>
  <c r="J386" i="11"/>
  <c r="D385" i="11"/>
  <c r="L385" i="11"/>
  <c r="P385" i="11"/>
  <c r="L383" i="11"/>
  <c r="G383" i="11"/>
  <c r="I382" i="11"/>
  <c r="D382" i="11"/>
  <c r="O381" i="11"/>
  <c r="J381" i="11"/>
  <c r="K381" i="11" s="1"/>
  <c r="F379" i="11"/>
  <c r="J379" i="11"/>
  <c r="M378" i="11"/>
  <c r="I375" i="11"/>
  <c r="M374" i="11"/>
  <c r="N374" i="11" s="1"/>
  <c r="P370" i="11"/>
  <c r="L370" i="11"/>
  <c r="D370" i="11"/>
  <c r="P366" i="11"/>
  <c r="L366" i="11"/>
  <c r="D366" i="11"/>
  <c r="E366" i="11" s="1"/>
  <c r="P377" i="11"/>
  <c r="L377" i="11"/>
  <c r="P373" i="11"/>
  <c r="L373" i="11"/>
  <c r="O370" i="11"/>
  <c r="G370" i="11"/>
  <c r="H370" i="11" s="1"/>
  <c r="P369" i="11"/>
  <c r="L369" i="11"/>
  <c r="O366" i="11"/>
  <c r="G366" i="11"/>
  <c r="P365" i="11"/>
  <c r="L365" i="11"/>
  <c r="C388" i="7"/>
  <c r="G388" i="7"/>
  <c r="H388" i="7" s="1"/>
  <c r="O388" i="7"/>
  <c r="D383" i="7"/>
  <c r="L383" i="7"/>
  <c r="P383" i="7"/>
  <c r="F377" i="7"/>
  <c r="J377" i="7"/>
  <c r="C371" i="7"/>
  <c r="G371" i="7"/>
  <c r="O371" i="7"/>
  <c r="D371" i="7"/>
  <c r="L371" i="7"/>
  <c r="P371" i="7"/>
  <c r="O392" i="7"/>
  <c r="G392" i="7"/>
  <c r="P391" i="7"/>
  <c r="L391" i="7"/>
  <c r="D391" i="7"/>
  <c r="M389" i="7"/>
  <c r="P388" i="7"/>
  <c r="J388" i="7"/>
  <c r="D387" i="7"/>
  <c r="E387" i="7" s="1"/>
  <c r="L387" i="7"/>
  <c r="P387" i="7"/>
  <c r="L385" i="7"/>
  <c r="I384" i="7"/>
  <c r="O383" i="7"/>
  <c r="J383" i="7"/>
  <c r="F381" i="7"/>
  <c r="J381" i="7"/>
  <c r="K381" i="7" s="1"/>
  <c r="I379" i="7"/>
  <c r="O377" i="7"/>
  <c r="Q377" i="7" s="1"/>
  <c r="I377" i="7"/>
  <c r="D377" i="7"/>
  <c r="C376" i="7"/>
  <c r="G376" i="7"/>
  <c r="H376" i="7" s="1"/>
  <c r="O376" i="7"/>
  <c r="M375" i="7"/>
  <c r="L372" i="7"/>
  <c r="F371" i="7"/>
  <c r="I388" i="7"/>
  <c r="D388" i="7"/>
  <c r="F385" i="7"/>
  <c r="H385" i="7" s="1"/>
  <c r="J385" i="7"/>
  <c r="I383" i="7"/>
  <c r="C383" i="7"/>
  <c r="C380" i="7"/>
  <c r="G380" i="7"/>
  <c r="O380" i="7"/>
  <c r="M377" i="7"/>
  <c r="C377" i="7"/>
  <c r="D375" i="7"/>
  <c r="L375" i="7"/>
  <c r="P375" i="7"/>
  <c r="M371" i="7"/>
  <c r="F367" i="7"/>
  <c r="J367" i="7"/>
  <c r="C367" i="7"/>
  <c r="G367" i="7"/>
  <c r="O367" i="7"/>
  <c r="D367" i="7"/>
  <c r="L367" i="7"/>
  <c r="N367" i="7" s="1"/>
  <c r="P367" i="7"/>
  <c r="O391" i="7"/>
  <c r="G391" i="7"/>
  <c r="H391" i="7" s="1"/>
  <c r="C391" i="7"/>
  <c r="J391" i="7"/>
  <c r="F389" i="7"/>
  <c r="J389" i="7"/>
  <c r="M388" i="7"/>
  <c r="O385" i="7"/>
  <c r="I385" i="7"/>
  <c r="D385" i="7"/>
  <c r="C384" i="7"/>
  <c r="E384" i="7" s="1"/>
  <c r="G384" i="7"/>
  <c r="O384" i="7"/>
  <c r="M383" i="7"/>
  <c r="G383" i="7"/>
  <c r="H383" i="7" s="1"/>
  <c r="P380" i="7"/>
  <c r="J380" i="7"/>
  <c r="D379" i="7"/>
  <c r="E379" i="7" s="1"/>
  <c r="L379" i="7"/>
  <c r="P379" i="7"/>
  <c r="L377" i="7"/>
  <c r="G377" i="7"/>
  <c r="F372" i="7"/>
  <c r="J372" i="7"/>
  <c r="K372" i="7" s="1"/>
  <c r="C372" i="7"/>
  <c r="G372" i="7"/>
  <c r="O372" i="7"/>
  <c r="J371" i="7"/>
  <c r="K371" i="7" s="1"/>
  <c r="I367" i="7"/>
  <c r="J373" i="7"/>
  <c r="J369" i="7"/>
  <c r="O368" i="7"/>
  <c r="G368" i="7"/>
  <c r="H368" i="7" s="1"/>
  <c r="C368" i="7"/>
  <c r="J365" i="7"/>
  <c r="F365" i="7"/>
  <c r="O364" i="7"/>
  <c r="G364" i="7"/>
  <c r="J368" i="7"/>
  <c r="C361" i="12"/>
  <c r="F358" i="12"/>
  <c r="J352" i="12"/>
  <c r="M347" i="12"/>
  <c r="P344" i="12"/>
  <c r="G336" i="12"/>
  <c r="O330" i="12"/>
  <c r="O313" i="12"/>
  <c r="D308" i="12"/>
  <c r="I302" i="12"/>
  <c r="C291" i="12"/>
  <c r="J268" i="12"/>
  <c r="F258" i="12"/>
  <c r="P247" i="12"/>
  <c r="F242" i="12"/>
  <c r="L236" i="12"/>
  <c r="G225" i="12"/>
  <c r="J202" i="12"/>
  <c r="O196" i="12"/>
  <c r="O179" i="12"/>
  <c r="D174" i="12"/>
  <c r="I168" i="12"/>
  <c r="C157" i="12"/>
  <c r="D112" i="12"/>
  <c r="M66" i="12"/>
  <c r="F362" i="11"/>
  <c r="D360" i="11"/>
  <c r="G359" i="11"/>
  <c r="G358" i="11"/>
  <c r="J356" i="11"/>
  <c r="C354" i="11"/>
  <c r="F352" i="11"/>
  <c r="D350" i="11"/>
  <c r="C348" i="11"/>
  <c r="F346" i="11"/>
  <c r="D344" i="11"/>
  <c r="G342" i="11"/>
  <c r="F340" i="11"/>
  <c r="O339" i="11"/>
  <c r="G338" i="11"/>
  <c r="O336" i="11"/>
  <c r="J334" i="11"/>
  <c r="D333" i="11"/>
  <c r="L331" i="11"/>
  <c r="P330" i="11"/>
  <c r="J329" i="11"/>
  <c r="D328" i="11"/>
  <c r="I327" i="11"/>
  <c r="M326" i="11"/>
  <c r="F325" i="11"/>
  <c r="I322" i="11"/>
  <c r="M321" i="11"/>
  <c r="F319" i="11"/>
  <c r="D318" i="11"/>
  <c r="I317" i="11"/>
  <c r="M316" i="11"/>
  <c r="G315" i="11"/>
  <c r="J313" i="11"/>
  <c r="I312" i="11"/>
  <c r="F308" i="11"/>
  <c r="J307" i="11"/>
  <c r="J302" i="11"/>
  <c r="O301" i="11"/>
  <c r="F298" i="11"/>
  <c r="J297" i="11"/>
  <c r="O296" i="11"/>
  <c r="C295" i="11"/>
  <c r="F293" i="11"/>
  <c r="J292" i="11"/>
  <c r="M287" i="11"/>
  <c r="J284" i="11"/>
  <c r="G281" i="11"/>
  <c r="L280" i="11"/>
  <c r="D278" i="11"/>
  <c r="I277" i="11"/>
  <c r="O276" i="11"/>
  <c r="F275" i="11"/>
  <c r="F274" i="11"/>
  <c r="I270" i="11"/>
  <c r="O269" i="11"/>
  <c r="F267" i="11"/>
  <c r="L266" i="11"/>
  <c r="C264" i="11"/>
  <c r="I263" i="11"/>
  <c r="I261" i="11"/>
  <c r="F260" i="11"/>
  <c r="O259" i="11"/>
  <c r="P258" i="11"/>
  <c r="M255" i="11"/>
  <c r="J252" i="11"/>
  <c r="G249" i="11"/>
  <c r="L248" i="11"/>
  <c r="D246" i="11"/>
  <c r="I245" i="11"/>
  <c r="O244" i="11"/>
  <c r="F243" i="11"/>
  <c r="F242" i="11"/>
  <c r="I238" i="11"/>
  <c r="O237" i="11"/>
  <c r="F235" i="11"/>
  <c r="L234" i="11"/>
  <c r="C232" i="11"/>
  <c r="I231" i="11"/>
  <c r="I229" i="11"/>
  <c r="F228" i="11"/>
  <c r="O227" i="11"/>
  <c r="P226" i="11"/>
  <c r="M223" i="11"/>
  <c r="J220" i="11"/>
  <c r="G217" i="11"/>
  <c r="L216" i="11"/>
  <c r="D214" i="11"/>
  <c r="I213" i="11"/>
  <c r="O212" i="11"/>
  <c r="F211" i="11"/>
  <c r="F210" i="11"/>
  <c r="I206" i="11"/>
  <c r="O205" i="11"/>
  <c r="F202" i="11"/>
  <c r="J201" i="11"/>
  <c r="O200" i="11"/>
  <c r="C199" i="11"/>
  <c r="C198" i="11"/>
  <c r="G197" i="11"/>
  <c r="G192" i="11"/>
  <c r="L191" i="11"/>
  <c r="P190" i="11"/>
  <c r="C188" i="11"/>
  <c r="G187" i="11"/>
  <c r="L186" i="11"/>
  <c r="C183" i="11"/>
  <c r="G182" i="11"/>
  <c r="L181" i="11"/>
  <c r="P180" i="11"/>
  <c r="D179" i="11"/>
  <c r="D178" i="11"/>
  <c r="M177" i="11"/>
  <c r="L176" i="11"/>
  <c r="D173" i="11"/>
  <c r="I172" i="11"/>
  <c r="M171" i="11"/>
  <c r="D168" i="11"/>
  <c r="I167" i="11"/>
  <c r="M166" i="11"/>
  <c r="G165" i="11"/>
  <c r="I162" i="11"/>
  <c r="F161" i="11"/>
  <c r="G158" i="11"/>
  <c r="J155" i="11"/>
  <c r="L152" i="11"/>
  <c r="F151" i="11"/>
  <c r="O149" i="11"/>
  <c r="J145" i="11"/>
  <c r="G141" i="11"/>
  <c r="O139" i="11"/>
  <c r="J135" i="11"/>
  <c r="O129" i="11"/>
  <c r="C127" i="11"/>
  <c r="D124" i="11"/>
  <c r="G121" i="11"/>
  <c r="I118" i="11"/>
  <c r="C117" i="11"/>
  <c r="L115" i="11"/>
  <c r="G111" i="11"/>
  <c r="P109" i="11"/>
  <c r="D107" i="11"/>
  <c r="L105" i="11"/>
  <c r="I101" i="11"/>
  <c r="F96" i="11"/>
  <c r="C95" i="11"/>
  <c r="M93" i="11"/>
  <c r="O89" i="11"/>
  <c r="C86" i="11"/>
  <c r="I83" i="11"/>
  <c r="P80" i="11"/>
  <c r="L79" i="11"/>
  <c r="O75" i="11"/>
  <c r="F73" i="11"/>
  <c r="L70" i="11"/>
  <c r="G69" i="11"/>
  <c r="I65" i="11"/>
  <c r="C59" i="11"/>
  <c r="O57" i="11"/>
  <c r="F55" i="11"/>
  <c r="D50" i="11"/>
  <c r="O44" i="11"/>
  <c r="J43" i="11"/>
  <c r="F39" i="11"/>
  <c r="O37" i="11"/>
  <c r="P33" i="11"/>
  <c r="F31" i="11"/>
  <c r="L28" i="11"/>
  <c r="F27" i="11"/>
  <c r="O25" i="11"/>
  <c r="P22" i="11"/>
  <c r="J21" i="11"/>
  <c r="F17" i="11"/>
  <c r="O15" i="11"/>
  <c r="O5" i="11"/>
  <c r="O4" i="7"/>
  <c r="I5" i="7"/>
  <c r="C9" i="7"/>
  <c r="C10" i="7"/>
  <c r="M12" i="7"/>
  <c r="J16" i="7"/>
  <c r="G17" i="7"/>
  <c r="M20" i="7"/>
  <c r="M21" i="7"/>
  <c r="O24" i="7"/>
  <c r="C25" i="7"/>
  <c r="J32" i="7"/>
  <c r="M33" i="7"/>
  <c r="M36" i="7"/>
  <c r="C37" i="7"/>
  <c r="C38" i="7"/>
  <c r="M44" i="7"/>
  <c r="M45" i="7"/>
  <c r="J48" i="7"/>
  <c r="C49" i="7"/>
  <c r="M52" i="7"/>
  <c r="C53" i="7"/>
  <c r="L56" i="7"/>
  <c r="C57" i="7"/>
  <c r="C58" i="7"/>
  <c r="J60" i="7"/>
  <c r="C61" i="7"/>
  <c r="M64" i="7"/>
  <c r="M68" i="7"/>
  <c r="C72" i="7"/>
  <c r="L73" i="7"/>
  <c r="O76" i="7"/>
  <c r="M77" i="7"/>
  <c r="C81" i="7"/>
  <c r="G84" i="7"/>
  <c r="C85" i="7"/>
  <c r="G88" i="7"/>
  <c r="L89" i="7"/>
  <c r="C90" i="7"/>
  <c r="L92" i="7"/>
  <c r="C93" i="7"/>
  <c r="G96" i="7"/>
  <c r="L101" i="7"/>
  <c r="G104" i="7"/>
  <c r="L108" i="7"/>
  <c r="D109" i="7"/>
  <c r="F113" i="7"/>
  <c r="G116" i="7"/>
  <c r="C117" i="7"/>
  <c r="G120" i="7"/>
  <c r="C121" i="7"/>
  <c r="C122" i="7"/>
  <c r="L124" i="7"/>
  <c r="F125" i="7"/>
  <c r="C126" i="7"/>
  <c r="G128" i="7"/>
  <c r="C132" i="7"/>
  <c r="J134" i="7"/>
  <c r="G136" i="7"/>
  <c r="C137" i="7"/>
  <c r="C138" i="7"/>
  <c r="L140" i="7"/>
  <c r="L141" i="7"/>
  <c r="C142" i="7"/>
  <c r="C146" i="7"/>
  <c r="I148" i="7"/>
  <c r="O152" i="7"/>
  <c r="C153" i="7"/>
  <c r="C154" i="7"/>
  <c r="C156" i="7"/>
  <c r="J157" i="7"/>
  <c r="C158" i="7"/>
  <c r="C160" i="7"/>
  <c r="L161" i="7"/>
  <c r="C162" i="7"/>
  <c r="C164" i="7"/>
  <c r="F166" i="7"/>
  <c r="C167" i="7"/>
  <c r="C168" i="7"/>
  <c r="C169" i="7"/>
  <c r="L170" i="7"/>
  <c r="C172" i="7"/>
  <c r="O174" i="7"/>
  <c r="G176" i="7"/>
  <c r="J177" i="7"/>
  <c r="C178" i="7"/>
  <c r="C180" i="7"/>
  <c r="D182" i="7"/>
  <c r="C185" i="7"/>
  <c r="C186" i="7"/>
  <c r="F188" i="7"/>
  <c r="C190" i="7"/>
  <c r="M192" i="7"/>
  <c r="I196" i="7"/>
  <c r="G197" i="7"/>
  <c r="C198" i="7"/>
  <c r="G199" i="7"/>
  <c r="I200" i="7"/>
  <c r="G201" i="7"/>
  <c r="C202" i="7"/>
  <c r="C204" i="7"/>
  <c r="O205" i="7"/>
  <c r="C206" i="7"/>
  <c r="P207" i="7"/>
  <c r="C208" i="7"/>
  <c r="C212" i="7"/>
  <c r="C214" i="7"/>
  <c r="J216" i="7"/>
  <c r="G217" i="7"/>
  <c r="C218" i="7"/>
  <c r="G219" i="7"/>
  <c r="L220" i="7"/>
  <c r="J221" i="7"/>
  <c r="C222" i="7"/>
  <c r="C223" i="7"/>
  <c r="J224" i="7"/>
  <c r="P225" i="7"/>
  <c r="C226" i="7"/>
  <c r="C227" i="7"/>
  <c r="C228" i="7"/>
  <c r="C230" i="7"/>
  <c r="C231" i="7"/>
  <c r="C232" i="7"/>
  <c r="C233" i="7"/>
  <c r="M234" i="7"/>
  <c r="C236" i="7"/>
  <c r="J237" i="7"/>
  <c r="C238" i="7"/>
  <c r="P239" i="7"/>
  <c r="C240" i="7"/>
  <c r="I242" i="7"/>
  <c r="C243" i="7"/>
  <c r="L244" i="7"/>
  <c r="C247" i="7"/>
  <c r="J248" i="7"/>
  <c r="G249" i="7"/>
  <c r="M250" i="7"/>
  <c r="L252" i="7"/>
  <c r="J253" i="7"/>
  <c r="C254" i="7"/>
  <c r="J256" i="7"/>
  <c r="L257" i="7"/>
  <c r="P259" i="7"/>
  <c r="C260" i="7"/>
  <c r="L261" i="7"/>
  <c r="C262" i="7"/>
  <c r="C263" i="7"/>
  <c r="J264" i="7"/>
  <c r="C265" i="7"/>
  <c r="C266" i="7"/>
  <c r="P267" i="7"/>
  <c r="C268" i="7"/>
  <c r="J270" i="7"/>
  <c r="J272" i="7"/>
  <c r="J274" i="7"/>
  <c r="C276" i="7"/>
  <c r="G277" i="7"/>
  <c r="D278" i="7"/>
  <c r="J280" i="7"/>
  <c r="C281" i="7"/>
  <c r="C282" i="7"/>
  <c r="L283" i="7"/>
  <c r="C284" i="7"/>
  <c r="G285" i="7"/>
  <c r="C286" i="7"/>
  <c r="G290" i="7"/>
  <c r="P291" i="7"/>
  <c r="I292" i="7"/>
  <c r="C294" i="7"/>
  <c r="C295" i="7"/>
  <c r="C296" i="7"/>
  <c r="C297" i="7"/>
  <c r="C298" i="7"/>
  <c r="F300" i="7"/>
  <c r="C302" i="7"/>
  <c r="C304" i="7"/>
  <c r="C306" i="7"/>
  <c r="C307" i="7"/>
  <c r="M308" i="7"/>
  <c r="G309" i="7"/>
  <c r="D310" i="7"/>
  <c r="J311" i="7"/>
  <c r="C312" i="7"/>
  <c r="P313" i="7"/>
  <c r="P314" i="7"/>
  <c r="C316" i="7"/>
  <c r="O317" i="7"/>
  <c r="I318" i="7"/>
  <c r="O320" i="7"/>
  <c r="C323" i="7"/>
  <c r="I324" i="7"/>
  <c r="L326" i="7"/>
  <c r="O327" i="7"/>
  <c r="L328" i="7"/>
  <c r="L329" i="7"/>
  <c r="C330" i="7"/>
  <c r="F332" i="7"/>
  <c r="O333" i="7"/>
  <c r="O334" i="7"/>
  <c r="O336" i="7"/>
  <c r="G338" i="7"/>
  <c r="C339" i="7"/>
  <c r="I340" i="7"/>
  <c r="M341" i="7"/>
  <c r="C342" i="7"/>
  <c r="O343" i="7"/>
  <c r="C344" i="7"/>
  <c r="P345" i="7"/>
  <c r="C346" i="7"/>
  <c r="I347" i="7"/>
  <c r="P348" i="7"/>
  <c r="J349" i="7"/>
  <c r="C350" i="7"/>
  <c r="C352" i="7"/>
  <c r="G354" i="7"/>
  <c r="C355" i="7"/>
  <c r="C356" i="7"/>
  <c r="I357" i="7"/>
  <c r="C358" i="7"/>
  <c r="F359" i="7"/>
  <c r="O360" i="7"/>
  <c r="C361" i="7"/>
  <c r="C362" i="7"/>
  <c r="G363" i="7"/>
  <c r="M3" i="7"/>
  <c r="E376" i="12" l="1"/>
  <c r="H369" i="13"/>
  <c r="E385" i="11"/>
  <c r="Q385" i="11"/>
  <c r="N364" i="11"/>
  <c r="N373" i="11"/>
  <c r="H384" i="11"/>
  <c r="Q368" i="11"/>
  <c r="N372" i="13"/>
  <c r="N370" i="12"/>
  <c r="K380" i="7"/>
  <c r="Q373" i="11"/>
  <c r="Q384" i="13"/>
  <c r="N388" i="12"/>
  <c r="N373" i="7"/>
  <c r="K365" i="12"/>
  <c r="H370" i="12"/>
  <c r="N390" i="11"/>
  <c r="E381" i="13"/>
  <c r="Q389" i="12"/>
  <c r="Q384" i="11"/>
  <c r="Q364" i="13"/>
  <c r="Q388" i="12"/>
  <c r="K392" i="7"/>
  <c r="K364" i="12"/>
  <c r="K367" i="11"/>
  <c r="N376" i="12"/>
  <c r="Q386" i="7"/>
  <c r="Q377" i="13"/>
  <c r="Q376" i="13"/>
  <c r="K379" i="12"/>
  <c r="Q372" i="12"/>
  <c r="K385" i="11"/>
  <c r="K369" i="11"/>
  <c r="N388" i="11"/>
  <c r="Q364" i="11"/>
  <c r="Q390" i="11"/>
  <c r="N386" i="11"/>
  <c r="E364" i="11"/>
  <c r="H373" i="11"/>
  <c r="Q379" i="7"/>
  <c r="Q372" i="11"/>
  <c r="N376" i="13"/>
  <c r="K386" i="7"/>
  <c r="K369" i="7"/>
  <c r="N384" i="7"/>
  <c r="K373" i="7"/>
  <c r="K391" i="11"/>
  <c r="N364" i="12"/>
  <c r="N392" i="11"/>
  <c r="Q387" i="7"/>
  <c r="Q369" i="13"/>
  <c r="H392" i="7"/>
  <c r="Q391" i="11"/>
  <c r="Q392" i="7"/>
  <c r="K382" i="7"/>
  <c r="H381" i="7"/>
  <c r="N392" i="7"/>
  <c r="K366" i="7"/>
  <c r="H389" i="12"/>
  <c r="H366" i="7"/>
  <c r="K371" i="11"/>
  <c r="N375" i="13"/>
  <c r="N392" i="12"/>
  <c r="E391" i="13"/>
  <c r="Q382" i="7"/>
  <c r="K376" i="12"/>
  <c r="H381" i="11"/>
  <c r="K381" i="13"/>
  <c r="K366" i="13"/>
  <c r="K388" i="13"/>
  <c r="N391" i="13"/>
  <c r="H365" i="11"/>
  <c r="Q373" i="7"/>
  <c r="H376" i="13"/>
  <c r="N380" i="12"/>
  <c r="K369" i="12"/>
  <c r="K391" i="12"/>
  <c r="K384" i="12"/>
  <c r="N385" i="7"/>
  <c r="N367" i="11"/>
  <c r="H391" i="12"/>
  <c r="H374" i="12"/>
  <c r="H364" i="13"/>
  <c r="N382" i="11"/>
  <c r="K376" i="7"/>
  <c r="H369" i="12"/>
  <c r="H388" i="13"/>
  <c r="Q384" i="12"/>
  <c r="Q381" i="13"/>
  <c r="H382" i="13"/>
  <c r="K376" i="13"/>
  <c r="Q364" i="7"/>
  <c r="Q370" i="7"/>
  <c r="Q382" i="12"/>
  <c r="K364" i="11"/>
  <c r="Q368" i="7"/>
  <c r="Q386" i="13"/>
  <c r="K384" i="7"/>
  <c r="N373" i="13"/>
  <c r="H379" i="7"/>
  <c r="H379" i="11"/>
  <c r="Q373" i="12"/>
  <c r="Q378" i="7"/>
  <c r="K391" i="7"/>
  <c r="K379" i="7"/>
  <c r="N389" i="7"/>
  <c r="Q377" i="11"/>
  <c r="N365" i="13"/>
  <c r="N372" i="11"/>
  <c r="H391" i="11"/>
  <c r="K387" i="7"/>
  <c r="E384" i="12"/>
  <c r="H366" i="11"/>
  <c r="N377" i="11"/>
  <c r="H386" i="13"/>
  <c r="K373" i="11"/>
  <c r="N365" i="11"/>
  <c r="K392" i="11"/>
  <c r="E384" i="13"/>
  <c r="H365" i="12"/>
  <c r="E376" i="11"/>
  <c r="E380" i="11"/>
  <c r="E374" i="7"/>
  <c r="Q380" i="11"/>
  <c r="N386" i="7"/>
  <c r="H365" i="13"/>
  <c r="E369" i="7"/>
  <c r="Q381" i="7"/>
  <c r="N384" i="12"/>
  <c r="K368" i="7"/>
  <c r="K365" i="7"/>
  <c r="Q372" i="7"/>
  <c r="N369" i="11"/>
  <c r="K386" i="11"/>
  <c r="E381" i="11"/>
  <c r="Q377" i="12"/>
  <c r="N386" i="12"/>
  <c r="K371" i="12"/>
  <c r="Q378" i="12"/>
  <c r="Q379" i="11"/>
  <c r="K389" i="7"/>
  <c r="H374" i="11"/>
  <c r="K375" i="12"/>
  <c r="H366" i="12"/>
  <c r="E379" i="13"/>
  <c r="Q374" i="7"/>
  <c r="K389" i="12"/>
  <c r="N381" i="7"/>
  <c r="K369" i="13"/>
  <c r="E375" i="11"/>
  <c r="N366" i="12"/>
  <c r="E370" i="12"/>
  <c r="K390" i="12"/>
  <c r="Q376" i="12"/>
  <c r="K374" i="7"/>
  <c r="N365" i="7"/>
  <c r="N391" i="11"/>
  <c r="H380" i="12"/>
  <c r="E381" i="7"/>
  <c r="N372" i="7"/>
  <c r="H373" i="7"/>
  <c r="E368" i="7"/>
  <c r="N370" i="11"/>
  <c r="N389" i="12"/>
  <c r="N369" i="13"/>
  <c r="N377" i="13"/>
  <c r="N392" i="13"/>
  <c r="K378" i="7"/>
  <c r="K380" i="12"/>
  <c r="H380" i="11"/>
  <c r="N369" i="12"/>
  <c r="N377" i="12"/>
  <c r="H377" i="12"/>
  <c r="Q390" i="7"/>
  <c r="H373" i="12"/>
  <c r="Q384" i="7"/>
  <c r="Q376" i="7"/>
  <c r="N365" i="12"/>
  <c r="H377" i="11"/>
  <c r="N384" i="11"/>
  <c r="E378" i="7"/>
  <c r="E382" i="7"/>
  <c r="H370" i="7"/>
  <c r="K373" i="12"/>
  <c r="N383" i="7"/>
  <c r="E385" i="7"/>
  <c r="E370" i="11"/>
  <c r="E386" i="11"/>
  <c r="K383" i="11"/>
  <c r="E374" i="11"/>
  <c r="Q383" i="11"/>
  <c r="H375" i="11"/>
  <c r="N374" i="13"/>
  <c r="E388" i="11"/>
  <c r="Q368" i="13"/>
  <c r="E368" i="13"/>
  <c r="E379" i="11"/>
  <c r="H392" i="11"/>
  <c r="E386" i="7"/>
  <c r="N366" i="7"/>
  <c r="H380" i="7"/>
  <c r="N378" i="11"/>
  <c r="Q369" i="12"/>
  <c r="E387" i="13"/>
  <c r="Q388" i="13"/>
  <c r="H372" i="12"/>
  <c r="E372" i="11"/>
  <c r="N378" i="7"/>
  <c r="E370" i="7"/>
  <c r="H372" i="13"/>
  <c r="Q364" i="12"/>
  <c r="H384" i="7"/>
  <c r="N391" i="7"/>
  <c r="Q365" i="11"/>
  <c r="Q369" i="11"/>
  <c r="N373" i="12"/>
  <c r="E367" i="12"/>
  <c r="E375" i="12"/>
  <c r="K367" i="12"/>
  <c r="N372" i="12"/>
  <c r="E365" i="11"/>
  <c r="K391" i="13"/>
  <c r="H368" i="11"/>
  <c r="E377" i="11"/>
  <c r="Q365" i="7"/>
  <c r="E364" i="7"/>
  <c r="E384" i="11"/>
  <c r="K372" i="11"/>
  <c r="Q365" i="13"/>
  <c r="H390" i="11"/>
  <c r="K386" i="13"/>
  <c r="K372" i="12"/>
  <c r="E364" i="12"/>
  <c r="H377" i="7"/>
  <c r="N388" i="7"/>
  <c r="E388" i="7"/>
  <c r="E376" i="7"/>
  <c r="Q371" i="7"/>
  <c r="Q383" i="7"/>
  <c r="Q370" i="11"/>
  <c r="K392" i="12"/>
  <c r="H367" i="12"/>
  <c r="N366" i="13"/>
  <c r="N389" i="13"/>
  <c r="E365" i="12"/>
  <c r="E377" i="12"/>
  <c r="H385" i="12"/>
  <c r="K370" i="11"/>
  <c r="E388" i="12"/>
  <c r="K366" i="11"/>
  <c r="Q388" i="7"/>
  <c r="K383" i="12"/>
  <c r="H370" i="13"/>
  <c r="N364" i="13"/>
  <c r="E368" i="12"/>
  <c r="N390" i="7"/>
  <c r="K374" i="11"/>
  <c r="H369" i="7"/>
  <c r="Q380" i="12"/>
  <c r="M344" i="11"/>
  <c r="Q375" i="12"/>
  <c r="N391" i="12"/>
  <c r="H391" i="13"/>
  <c r="H387" i="13"/>
  <c r="K373" i="13"/>
  <c r="E373" i="13"/>
  <c r="H384" i="13"/>
  <c r="H390" i="12"/>
  <c r="H369" i="11"/>
  <c r="E387" i="12"/>
  <c r="Q376" i="11"/>
  <c r="E390" i="11"/>
  <c r="Q389" i="7"/>
  <c r="E390" i="7"/>
  <c r="H388" i="12"/>
  <c r="N374" i="7"/>
  <c r="N376" i="11"/>
  <c r="N380" i="11"/>
  <c r="N386" i="13"/>
  <c r="E372" i="7"/>
  <c r="H365" i="7"/>
  <c r="H389" i="7"/>
  <c r="E386" i="12"/>
  <c r="N374" i="12"/>
  <c r="Q367" i="12"/>
  <c r="K372" i="13"/>
  <c r="N384" i="13"/>
  <c r="H376" i="11"/>
  <c r="N381" i="11"/>
  <c r="E364" i="13"/>
  <c r="Q385" i="7"/>
  <c r="N387" i="7"/>
  <c r="N385" i="11"/>
  <c r="H387" i="11"/>
  <c r="E382" i="12"/>
  <c r="N381" i="13"/>
  <c r="N390" i="12"/>
  <c r="N367" i="13"/>
  <c r="Q375" i="7"/>
  <c r="N389" i="11"/>
  <c r="Q371" i="11"/>
  <c r="H371" i="11"/>
  <c r="E378" i="11"/>
  <c r="H382" i="12"/>
  <c r="E390" i="12"/>
  <c r="H375" i="12"/>
  <c r="Q379" i="12"/>
  <c r="H386" i="12"/>
  <c r="N378" i="12"/>
  <c r="Q373" i="13"/>
  <c r="N383" i="13"/>
  <c r="Q390" i="13"/>
  <c r="E382" i="13"/>
  <c r="E383" i="12"/>
  <c r="H389" i="13"/>
  <c r="K368" i="13"/>
  <c r="Q369" i="7"/>
  <c r="K368" i="11"/>
  <c r="K378" i="13"/>
  <c r="Q383" i="12"/>
  <c r="N388" i="13"/>
  <c r="N370" i="7"/>
  <c r="N377" i="7"/>
  <c r="N387" i="12"/>
  <c r="D356" i="11"/>
  <c r="N379" i="7"/>
  <c r="Q366" i="11"/>
  <c r="K379" i="11"/>
  <c r="E371" i="11"/>
  <c r="N370" i="13"/>
  <c r="Q382" i="13"/>
  <c r="N385" i="13"/>
  <c r="N390" i="13"/>
  <c r="E370" i="13"/>
  <c r="Q389" i="13"/>
  <c r="H390" i="13"/>
  <c r="E371" i="13"/>
  <c r="N371" i="13"/>
  <c r="H371" i="13"/>
  <c r="E385" i="13"/>
  <c r="N368" i="12"/>
  <c r="K390" i="7"/>
  <c r="K365" i="13"/>
  <c r="E380" i="7"/>
  <c r="Q387" i="13"/>
  <c r="N371" i="11"/>
  <c r="Q387" i="11"/>
  <c r="H387" i="12"/>
  <c r="H383" i="13"/>
  <c r="E380" i="13"/>
  <c r="D340" i="7"/>
  <c r="D308" i="7"/>
  <c r="D276" i="7"/>
  <c r="E276" i="7" s="1"/>
  <c r="D244" i="7"/>
  <c r="D212" i="7"/>
  <c r="E212" i="7" s="1"/>
  <c r="D180" i="7"/>
  <c r="E180" i="7" s="1"/>
  <c r="D148" i="7"/>
  <c r="C104" i="7"/>
  <c r="G344" i="7"/>
  <c r="J304" i="7"/>
  <c r="L128" i="7"/>
  <c r="G354" i="11"/>
  <c r="F338" i="11"/>
  <c r="H338" i="11" s="1"/>
  <c r="Q367" i="7"/>
  <c r="H367" i="7"/>
  <c r="E375" i="7"/>
  <c r="N366" i="11"/>
  <c r="H383" i="11"/>
  <c r="K382" i="11"/>
  <c r="K389" i="11"/>
  <c r="Q367" i="11"/>
  <c r="H367" i="11"/>
  <c r="K378" i="11"/>
  <c r="K387" i="11"/>
  <c r="E389" i="11"/>
  <c r="E379" i="12"/>
  <c r="K390" i="13"/>
  <c r="N379" i="13"/>
  <c r="E375" i="13"/>
  <c r="E374" i="13"/>
  <c r="H367" i="13"/>
  <c r="K377" i="13"/>
  <c r="H368" i="12"/>
  <c r="Q380" i="13"/>
  <c r="K388" i="11"/>
  <c r="N376" i="7"/>
  <c r="H368" i="13"/>
  <c r="H375" i="7"/>
  <c r="J362" i="11"/>
  <c r="P352" i="11"/>
  <c r="Q382" i="11"/>
  <c r="Q378" i="11"/>
  <c r="N371" i="12"/>
  <c r="H378" i="12"/>
  <c r="Q381" i="12"/>
  <c r="K379" i="13"/>
  <c r="Q368" i="12"/>
  <c r="N382" i="12"/>
  <c r="H380" i="13"/>
  <c r="Q388" i="11"/>
  <c r="N382" i="7"/>
  <c r="D348" i="7"/>
  <c r="D316" i="7"/>
  <c r="E316" i="7" s="1"/>
  <c r="D284" i="7"/>
  <c r="E284" i="7" s="1"/>
  <c r="D252" i="7"/>
  <c r="D220" i="7"/>
  <c r="D188" i="7"/>
  <c r="D156" i="7"/>
  <c r="E156" i="7" s="1"/>
  <c r="D124" i="7"/>
  <c r="J356" i="7"/>
  <c r="F316" i="7"/>
  <c r="G168" i="7"/>
  <c r="D3" i="7"/>
  <c r="D332" i="7"/>
  <c r="D300" i="7"/>
  <c r="D268" i="7"/>
  <c r="E268" i="7" s="1"/>
  <c r="D236" i="7"/>
  <c r="E236" i="7" s="1"/>
  <c r="D204" i="7"/>
  <c r="E204" i="7" s="1"/>
  <c r="D172" i="7"/>
  <c r="E172" i="7" s="1"/>
  <c r="D140" i="7"/>
  <c r="J336" i="7"/>
  <c r="P252" i="7"/>
  <c r="M84" i="7"/>
  <c r="D356" i="7"/>
  <c r="E356" i="7" s="1"/>
  <c r="D324" i="7"/>
  <c r="D292" i="7"/>
  <c r="D260" i="7"/>
  <c r="E260" i="7" s="1"/>
  <c r="D228" i="7"/>
  <c r="E228" i="7" s="1"/>
  <c r="D196" i="7"/>
  <c r="D164" i="7"/>
  <c r="E164" i="7" s="1"/>
  <c r="D132" i="7"/>
  <c r="E132" i="7" s="1"/>
  <c r="G3" i="7"/>
  <c r="G328" i="7"/>
  <c r="L212" i="7"/>
  <c r="I44" i="7"/>
  <c r="M360" i="11"/>
  <c r="J346" i="11"/>
  <c r="H364" i="7"/>
  <c r="H372" i="7"/>
  <c r="Q380" i="7"/>
  <c r="E367" i="7"/>
  <c r="E391" i="7"/>
  <c r="E382" i="11"/>
  <c r="H389" i="11"/>
  <c r="K387" i="12"/>
  <c r="K381" i="12"/>
  <c r="N367" i="12"/>
  <c r="H392" i="12"/>
  <c r="N378" i="13"/>
  <c r="H374" i="13"/>
  <c r="K385" i="13"/>
  <c r="Q392" i="13"/>
  <c r="K370" i="13"/>
  <c r="E377" i="13"/>
  <c r="N382" i="13"/>
  <c r="N383" i="12"/>
  <c r="N380" i="13"/>
  <c r="E392" i="11"/>
  <c r="N364" i="7"/>
  <c r="E368" i="11"/>
  <c r="N368" i="13"/>
  <c r="K389" i="13"/>
  <c r="K387" i="13"/>
  <c r="E390" i="13"/>
  <c r="Q370" i="13"/>
  <c r="E389" i="13"/>
  <c r="E367" i="13"/>
  <c r="E383" i="13"/>
  <c r="K371" i="13"/>
  <c r="H379" i="13"/>
  <c r="Q385" i="13"/>
  <c r="E366" i="13"/>
  <c r="Q378" i="13"/>
  <c r="Q374" i="13"/>
  <c r="K367" i="13"/>
  <c r="H375" i="13"/>
  <c r="Q391" i="13"/>
  <c r="Q366" i="13"/>
  <c r="E378" i="13"/>
  <c r="K383" i="13"/>
  <c r="E392" i="13"/>
  <c r="K375" i="13"/>
  <c r="Q385" i="12"/>
  <c r="H379" i="12"/>
  <c r="N381" i="12"/>
  <c r="Q370" i="12"/>
  <c r="E378" i="12"/>
  <c r="E385" i="12"/>
  <c r="E381" i="12"/>
  <c r="Q386" i="12"/>
  <c r="E366" i="12"/>
  <c r="Q374" i="12"/>
  <c r="E392" i="12"/>
  <c r="E371" i="12"/>
  <c r="H371" i="12"/>
  <c r="Q366" i="12"/>
  <c r="E374" i="12"/>
  <c r="K385" i="12"/>
  <c r="Q391" i="12"/>
  <c r="K386" i="12"/>
  <c r="Q392" i="12"/>
  <c r="Q374" i="11"/>
  <c r="K375" i="11"/>
  <c r="Q381" i="11"/>
  <c r="Q386" i="11"/>
  <c r="N383" i="11"/>
  <c r="E387" i="11"/>
  <c r="E367" i="11"/>
  <c r="Q389" i="11"/>
  <c r="N375" i="11"/>
  <c r="K383" i="7"/>
  <c r="K388" i="7"/>
  <c r="E371" i="7"/>
  <c r="K367" i="7"/>
  <c r="N371" i="7"/>
  <c r="K385" i="7"/>
  <c r="N375" i="7"/>
  <c r="E377" i="7"/>
  <c r="Q391" i="7"/>
  <c r="K377" i="7"/>
  <c r="E383" i="7"/>
  <c r="H371" i="7"/>
  <c r="C3" i="7"/>
  <c r="C348" i="7"/>
  <c r="C340" i="7"/>
  <c r="C332" i="7"/>
  <c r="E332" i="7" s="1"/>
  <c r="C324" i="7"/>
  <c r="C308" i="7"/>
  <c r="C300" i="7"/>
  <c r="C292" i="7"/>
  <c r="C252" i="7"/>
  <c r="C244" i="7"/>
  <c r="C220" i="7"/>
  <c r="C196" i="7"/>
  <c r="C188" i="7"/>
  <c r="C148" i="7"/>
  <c r="C140" i="7"/>
  <c r="C124" i="7"/>
  <c r="C96" i="7"/>
  <c r="C64" i="7"/>
  <c r="J3" i="7"/>
  <c r="O352" i="7"/>
  <c r="M340" i="7"/>
  <c r="P332" i="7"/>
  <c r="M324" i="7"/>
  <c r="L312" i="7"/>
  <c r="P300" i="7"/>
  <c r="M200" i="7"/>
  <c r="O160" i="7"/>
  <c r="L116" i="7"/>
  <c r="D301" i="11"/>
  <c r="C223" i="11"/>
  <c r="I199" i="11"/>
  <c r="O173" i="11"/>
  <c r="P3" i="11"/>
  <c r="L3" i="11"/>
  <c r="F3" i="11"/>
  <c r="F169" i="11"/>
  <c r="J169" i="11"/>
  <c r="P175" i="11"/>
  <c r="F175" i="11"/>
  <c r="P185" i="11"/>
  <c r="F185" i="11"/>
  <c r="D189" i="11"/>
  <c r="I189" i="11"/>
  <c r="G203" i="11"/>
  <c r="M203" i="11"/>
  <c r="C207" i="11"/>
  <c r="M207" i="11"/>
  <c r="C215" i="11"/>
  <c r="I215" i="11"/>
  <c r="O219" i="11"/>
  <c r="F219" i="11"/>
  <c r="I221" i="11"/>
  <c r="O221" i="11"/>
  <c r="C247" i="11"/>
  <c r="I247" i="11"/>
  <c r="O251" i="11"/>
  <c r="F251" i="11"/>
  <c r="I253" i="11"/>
  <c r="O253" i="11"/>
  <c r="C257" i="11"/>
  <c r="L257" i="11"/>
  <c r="C265" i="11"/>
  <c r="G265" i="11"/>
  <c r="C271" i="11"/>
  <c r="M271" i="11"/>
  <c r="L273" i="11"/>
  <c r="C273" i="11"/>
  <c r="C279" i="11"/>
  <c r="I279" i="11"/>
  <c r="O283" i="11"/>
  <c r="F283" i="11"/>
  <c r="I285" i="11"/>
  <c r="O285" i="11"/>
  <c r="C289" i="11"/>
  <c r="M289" i="11"/>
  <c r="O291" i="11"/>
  <c r="D291" i="11"/>
  <c r="G299" i="11"/>
  <c r="L299" i="11"/>
  <c r="F303" i="11"/>
  <c r="P303" i="11"/>
  <c r="C305" i="11"/>
  <c r="G305" i="11"/>
  <c r="F309" i="11"/>
  <c r="L309" i="11"/>
  <c r="M311" i="11"/>
  <c r="C311" i="11"/>
  <c r="D323" i="11"/>
  <c r="O323" i="11"/>
  <c r="F335" i="11"/>
  <c r="I335" i="11"/>
  <c r="D337" i="11"/>
  <c r="G337" i="11"/>
  <c r="O337" i="11"/>
  <c r="G339" i="11"/>
  <c r="F339" i="11"/>
  <c r="J339" i="11"/>
  <c r="F341" i="11"/>
  <c r="O341" i="11"/>
  <c r="D341" i="11"/>
  <c r="C343" i="11"/>
  <c r="L343" i="11"/>
  <c r="D345" i="11"/>
  <c r="C345" i="11"/>
  <c r="I345" i="11"/>
  <c r="G347" i="11"/>
  <c r="F347" i="11"/>
  <c r="J347" i="11"/>
  <c r="C349" i="11"/>
  <c r="G349" i="11"/>
  <c r="F351" i="11"/>
  <c r="I351" i="11"/>
  <c r="O351" i="11"/>
  <c r="G353" i="11"/>
  <c r="F353" i="11"/>
  <c r="L353" i="11"/>
  <c r="P353" i="11"/>
  <c r="D355" i="11"/>
  <c r="C355" i="11"/>
  <c r="M355" i="11"/>
  <c r="F357" i="11"/>
  <c r="O357" i="11"/>
  <c r="D357" i="11"/>
  <c r="C359" i="11"/>
  <c r="L359" i="11"/>
  <c r="D361" i="11"/>
  <c r="C361" i="11"/>
  <c r="I361" i="11"/>
  <c r="G363" i="11"/>
  <c r="F363" i="11"/>
  <c r="J363" i="11"/>
  <c r="P347" i="11"/>
  <c r="J341" i="11"/>
  <c r="O333" i="11"/>
  <c r="C255" i="11"/>
  <c r="D205" i="11"/>
  <c r="J179" i="11"/>
  <c r="J288" i="7"/>
  <c r="O288" i="7"/>
  <c r="P244" i="7"/>
  <c r="F244" i="7"/>
  <c r="F236" i="7"/>
  <c r="L236" i="7"/>
  <c r="F228" i="7"/>
  <c r="P228" i="7"/>
  <c r="P212" i="7"/>
  <c r="F212" i="7"/>
  <c r="F204" i="7"/>
  <c r="L204" i="7"/>
  <c r="J184" i="7"/>
  <c r="O184" i="7"/>
  <c r="I172" i="7"/>
  <c r="O172" i="7"/>
  <c r="F164" i="7"/>
  <c r="L164" i="7"/>
  <c r="P164" i="7"/>
  <c r="F156" i="7"/>
  <c r="L156" i="7"/>
  <c r="G144" i="7"/>
  <c r="M144" i="7"/>
  <c r="G132" i="7"/>
  <c r="L132" i="7"/>
  <c r="G112" i="7"/>
  <c r="L112" i="7"/>
  <c r="G100" i="7"/>
  <c r="L100" i="7"/>
  <c r="G80" i="7"/>
  <c r="M80" i="7"/>
  <c r="G72" i="7"/>
  <c r="L72" i="7"/>
  <c r="J40" i="7"/>
  <c r="O40" i="7"/>
  <c r="I28" i="7"/>
  <c r="M28" i="7"/>
  <c r="I8" i="7"/>
  <c r="O8" i="7"/>
  <c r="D360" i="7"/>
  <c r="D352" i="7"/>
  <c r="E352" i="7" s="1"/>
  <c r="D344" i="7"/>
  <c r="E344" i="7" s="1"/>
  <c r="D336" i="7"/>
  <c r="D328" i="7"/>
  <c r="D320" i="7"/>
  <c r="D312" i="7"/>
  <c r="E312" i="7" s="1"/>
  <c r="D304" i="7"/>
  <c r="E304" i="7" s="1"/>
  <c r="D296" i="7"/>
  <c r="E296" i="7" s="1"/>
  <c r="D288" i="7"/>
  <c r="D280" i="7"/>
  <c r="D272" i="7"/>
  <c r="D264" i="7"/>
  <c r="D256" i="7"/>
  <c r="D248" i="7"/>
  <c r="D240" i="7"/>
  <c r="E240" i="7" s="1"/>
  <c r="D232" i="7"/>
  <c r="E232" i="7" s="1"/>
  <c r="D224" i="7"/>
  <c r="D216" i="7"/>
  <c r="D208" i="7"/>
  <c r="E208" i="7" s="1"/>
  <c r="D200" i="7"/>
  <c r="D192" i="7"/>
  <c r="D184" i="7"/>
  <c r="D176" i="7"/>
  <c r="D168" i="7"/>
  <c r="E168" i="7" s="1"/>
  <c r="D160" i="7"/>
  <c r="E160" i="7" s="1"/>
  <c r="D152" i="7"/>
  <c r="D144" i="7"/>
  <c r="D136" i="7"/>
  <c r="D128" i="7"/>
  <c r="C120" i="7"/>
  <c r="C88" i="7"/>
  <c r="C56" i="7"/>
  <c r="J352" i="7"/>
  <c r="G312" i="7"/>
  <c r="L296" i="7"/>
  <c r="J232" i="7"/>
  <c r="I192" i="7"/>
  <c r="J152" i="7"/>
  <c r="G68" i="7"/>
  <c r="J24" i="7"/>
  <c r="P363" i="11"/>
  <c r="J357" i="11"/>
  <c r="D351" i="11"/>
  <c r="C321" i="11"/>
  <c r="I295" i="11"/>
  <c r="O267" i="11"/>
  <c r="D163" i="11"/>
  <c r="O163" i="11"/>
  <c r="C193" i="11"/>
  <c r="M193" i="11"/>
  <c r="O195" i="11"/>
  <c r="D195" i="11"/>
  <c r="L209" i="11"/>
  <c r="C209" i="11"/>
  <c r="C225" i="11"/>
  <c r="L225" i="11"/>
  <c r="C233" i="11"/>
  <c r="G233" i="11"/>
  <c r="C239" i="11"/>
  <c r="M239" i="11"/>
  <c r="L241" i="11"/>
  <c r="C241" i="11"/>
  <c r="C360" i="7"/>
  <c r="C336" i="7"/>
  <c r="C328" i="7"/>
  <c r="C320" i="7"/>
  <c r="C288" i="7"/>
  <c r="C280" i="7"/>
  <c r="C272" i="7"/>
  <c r="C264" i="7"/>
  <c r="C256" i="7"/>
  <c r="C248" i="7"/>
  <c r="C224" i="7"/>
  <c r="C216" i="7"/>
  <c r="C200" i="7"/>
  <c r="C192" i="7"/>
  <c r="C184" i="7"/>
  <c r="C176" i="7"/>
  <c r="C152" i="7"/>
  <c r="C144" i="7"/>
  <c r="C136" i="7"/>
  <c r="C128" i="7"/>
  <c r="C112" i="7"/>
  <c r="C80" i="7"/>
  <c r="C48" i="7"/>
  <c r="P220" i="7"/>
  <c r="M176" i="7"/>
  <c r="L96" i="7"/>
  <c r="G56" i="7"/>
  <c r="I12" i="7"/>
  <c r="M349" i="11"/>
  <c r="G343" i="11"/>
  <c r="P335" i="11"/>
  <c r="P313" i="11"/>
  <c r="C287" i="11"/>
  <c r="O235" i="11"/>
  <c r="D362" i="11"/>
  <c r="G360" i="11"/>
  <c r="P358" i="11"/>
  <c r="J352" i="11"/>
  <c r="M350" i="11"/>
  <c r="D346" i="11"/>
  <c r="G344" i="11"/>
  <c r="P342" i="11"/>
  <c r="C360" i="11"/>
  <c r="E360" i="11" s="1"/>
  <c r="F358" i="11"/>
  <c r="H358" i="11" s="1"/>
  <c r="O356" i="11"/>
  <c r="I350" i="11"/>
  <c r="L348" i="11"/>
  <c r="C344" i="11"/>
  <c r="E344" i="11" s="1"/>
  <c r="F342" i="11"/>
  <c r="H342" i="11" s="1"/>
  <c r="O340" i="11"/>
  <c r="P334" i="11"/>
  <c r="O362" i="11"/>
  <c r="I356" i="11"/>
  <c r="L354" i="11"/>
  <c r="C350" i="11"/>
  <c r="E350" i="11" s="1"/>
  <c r="F348" i="11"/>
  <c r="O346" i="11"/>
  <c r="I340" i="11"/>
  <c r="O338" i="11"/>
  <c r="I351" i="7"/>
  <c r="J351" i="7"/>
  <c r="O351" i="7"/>
  <c r="F351" i="7"/>
  <c r="L351" i="7"/>
  <c r="P351" i="7"/>
  <c r="M351" i="7"/>
  <c r="D351" i="7"/>
  <c r="G351" i="7"/>
  <c r="I335" i="7"/>
  <c r="J335" i="7"/>
  <c r="O335" i="7"/>
  <c r="F335" i="7"/>
  <c r="L335" i="7"/>
  <c r="P335" i="7"/>
  <c r="D335" i="7"/>
  <c r="G335" i="7"/>
  <c r="I319" i="7"/>
  <c r="J319" i="7"/>
  <c r="O319" i="7"/>
  <c r="F319" i="7"/>
  <c r="L319" i="7"/>
  <c r="P319" i="7"/>
  <c r="D319" i="7"/>
  <c r="G319" i="7"/>
  <c r="J299" i="7"/>
  <c r="O299" i="7"/>
  <c r="F299" i="7"/>
  <c r="L299" i="7"/>
  <c r="P299" i="7"/>
  <c r="G299" i="7"/>
  <c r="M299" i="7"/>
  <c r="D299" i="7"/>
  <c r="I279" i="7"/>
  <c r="M279" i="7"/>
  <c r="J279" i="7"/>
  <c r="F279" i="7"/>
  <c r="O279" i="7"/>
  <c r="L279" i="7"/>
  <c r="D279" i="7"/>
  <c r="P279" i="7"/>
  <c r="G255" i="7"/>
  <c r="M255" i="7"/>
  <c r="I255" i="7"/>
  <c r="J255" i="7"/>
  <c r="O255" i="7"/>
  <c r="L255" i="7"/>
  <c r="D255" i="7"/>
  <c r="I235" i="7"/>
  <c r="J235" i="7"/>
  <c r="O235" i="7"/>
  <c r="F235" i="7"/>
  <c r="L235" i="7"/>
  <c r="P235" i="7"/>
  <c r="G235" i="7"/>
  <c r="D235" i="7"/>
  <c r="M235" i="7"/>
  <c r="G215" i="7"/>
  <c r="M215" i="7"/>
  <c r="I215" i="7"/>
  <c r="J215" i="7"/>
  <c r="O215" i="7"/>
  <c r="F215" i="7"/>
  <c r="D215" i="7"/>
  <c r="L215" i="7"/>
  <c r="P215" i="7"/>
  <c r="I203" i="7"/>
  <c r="J203" i="7"/>
  <c r="O203" i="7"/>
  <c r="F203" i="7"/>
  <c r="L203" i="7"/>
  <c r="P203" i="7"/>
  <c r="G203" i="7"/>
  <c r="D203" i="7"/>
  <c r="L191" i="7"/>
  <c r="I191" i="7"/>
  <c r="M191" i="7"/>
  <c r="F191" i="7"/>
  <c r="J191" i="7"/>
  <c r="O191" i="7"/>
  <c r="P191" i="7"/>
  <c r="D191" i="7"/>
  <c r="G191" i="7"/>
  <c r="I187" i="7"/>
  <c r="O187" i="7"/>
  <c r="J187" i="7"/>
  <c r="P187" i="7"/>
  <c r="F187" i="7"/>
  <c r="L187" i="7"/>
  <c r="D187" i="7"/>
  <c r="M187" i="7"/>
  <c r="G187" i="7"/>
  <c r="G183" i="7"/>
  <c r="M183" i="7"/>
  <c r="I183" i="7"/>
  <c r="O183" i="7"/>
  <c r="J183" i="7"/>
  <c r="P183" i="7"/>
  <c r="L183" i="7"/>
  <c r="D183" i="7"/>
  <c r="F183" i="7"/>
  <c r="F179" i="7"/>
  <c r="L179" i="7"/>
  <c r="G179" i="7"/>
  <c r="M179" i="7"/>
  <c r="I179" i="7"/>
  <c r="O179" i="7"/>
  <c r="D179" i="7"/>
  <c r="P179" i="7"/>
  <c r="I163" i="7"/>
  <c r="O163" i="7"/>
  <c r="J163" i="7"/>
  <c r="P163" i="7"/>
  <c r="F163" i="7"/>
  <c r="L163" i="7"/>
  <c r="M163" i="7"/>
  <c r="D163" i="7"/>
  <c r="G163" i="7"/>
  <c r="G159" i="7"/>
  <c r="M159" i="7"/>
  <c r="I159" i="7"/>
  <c r="O159" i="7"/>
  <c r="J159" i="7"/>
  <c r="P159" i="7"/>
  <c r="D159" i="7"/>
  <c r="F159" i="7"/>
  <c r="I155" i="7"/>
  <c r="O155" i="7"/>
  <c r="J155" i="7"/>
  <c r="P155" i="7"/>
  <c r="F155" i="7"/>
  <c r="L155" i="7"/>
  <c r="G155" i="7"/>
  <c r="D155" i="7"/>
  <c r="M155" i="7"/>
  <c r="G151" i="7"/>
  <c r="M151" i="7"/>
  <c r="I151" i="7"/>
  <c r="O151" i="7"/>
  <c r="J151" i="7"/>
  <c r="P151" i="7"/>
  <c r="D151" i="7"/>
  <c r="F151" i="7"/>
  <c r="L151" i="7"/>
  <c r="F147" i="7"/>
  <c r="L147" i="7"/>
  <c r="G147" i="7"/>
  <c r="M147" i="7"/>
  <c r="I147" i="7"/>
  <c r="O147" i="7"/>
  <c r="D147" i="7"/>
  <c r="P147" i="7"/>
  <c r="J147" i="7"/>
  <c r="J143" i="7"/>
  <c r="P143" i="7"/>
  <c r="F143" i="7"/>
  <c r="L143" i="7"/>
  <c r="G143" i="7"/>
  <c r="M143" i="7"/>
  <c r="O143" i="7"/>
  <c r="D143" i="7"/>
  <c r="I143" i="7"/>
  <c r="K143" i="7" s="1"/>
  <c r="J139" i="7"/>
  <c r="P139" i="7"/>
  <c r="F139" i="7"/>
  <c r="L139" i="7"/>
  <c r="G139" i="7"/>
  <c r="M139" i="7"/>
  <c r="D139" i="7"/>
  <c r="O139" i="7"/>
  <c r="J135" i="7"/>
  <c r="P135" i="7"/>
  <c r="F135" i="7"/>
  <c r="L135" i="7"/>
  <c r="G135" i="7"/>
  <c r="M135" i="7"/>
  <c r="D135" i="7"/>
  <c r="I135" i="7"/>
  <c r="O135" i="7"/>
  <c r="J131" i="7"/>
  <c r="P131" i="7"/>
  <c r="F131" i="7"/>
  <c r="L131" i="7"/>
  <c r="G131" i="7"/>
  <c r="M131" i="7"/>
  <c r="I131" i="7"/>
  <c r="D131" i="7"/>
  <c r="O131" i="7"/>
  <c r="J127" i="7"/>
  <c r="P127" i="7"/>
  <c r="F127" i="7"/>
  <c r="L127" i="7"/>
  <c r="G127" i="7"/>
  <c r="M127" i="7"/>
  <c r="O127" i="7"/>
  <c r="D127" i="7"/>
  <c r="J123" i="7"/>
  <c r="P123" i="7"/>
  <c r="F123" i="7"/>
  <c r="L123" i="7"/>
  <c r="G123" i="7"/>
  <c r="M123" i="7"/>
  <c r="D123" i="7"/>
  <c r="I123" i="7"/>
  <c r="O123" i="7"/>
  <c r="J119" i="7"/>
  <c r="P119" i="7"/>
  <c r="F119" i="7"/>
  <c r="L119" i="7"/>
  <c r="G119" i="7"/>
  <c r="M119" i="7"/>
  <c r="C119" i="7"/>
  <c r="O119" i="7"/>
  <c r="D119" i="7"/>
  <c r="I119" i="7"/>
  <c r="J115" i="7"/>
  <c r="P115" i="7"/>
  <c r="F115" i="7"/>
  <c r="L115" i="7"/>
  <c r="G115" i="7"/>
  <c r="M115" i="7"/>
  <c r="I115" i="7"/>
  <c r="D115" i="7"/>
  <c r="J111" i="7"/>
  <c r="P111" i="7"/>
  <c r="F111" i="7"/>
  <c r="L111" i="7"/>
  <c r="G111" i="7"/>
  <c r="M111" i="7"/>
  <c r="O111" i="7"/>
  <c r="C111" i="7"/>
  <c r="I111" i="7"/>
  <c r="J107" i="7"/>
  <c r="P107" i="7"/>
  <c r="F107" i="7"/>
  <c r="L107" i="7"/>
  <c r="G107" i="7"/>
  <c r="M107" i="7"/>
  <c r="O107" i="7"/>
  <c r="I107" i="7"/>
  <c r="J103" i="7"/>
  <c r="P103" i="7"/>
  <c r="F103" i="7"/>
  <c r="L103" i="7"/>
  <c r="G103" i="7"/>
  <c r="M103" i="7"/>
  <c r="C103" i="7"/>
  <c r="I103" i="7"/>
  <c r="J99" i="7"/>
  <c r="P99" i="7"/>
  <c r="F99" i="7"/>
  <c r="L99" i="7"/>
  <c r="G99" i="7"/>
  <c r="M99" i="7"/>
  <c r="I99" i="7"/>
  <c r="O99" i="7"/>
  <c r="J95" i="7"/>
  <c r="P95" i="7"/>
  <c r="F95" i="7"/>
  <c r="L95" i="7"/>
  <c r="G95" i="7"/>
  <c r="M95" i="7"/>
  <c r="O95" i="7"/>
  <c r="C95" i="7"/>
  <c r="I95" i="7"/>
  <c r="K95" i="7" s="1"/>
  <c r="J91" i="7"/>
  <c r="P91" i="7"/>
  <c r="F91" i="7"/>
  <c r="L91" i="7"/>
  <c r="G91" i="7"/>
  <c r="M91" i="7"/>
  <c r="I91" i="7"/>
  <c r="C91" i="7"/>
  <c r="F87" i="7"/>
  <c r="L87" i="7"/>
  <c r="P87" i="7"/>
  <c r="G87" i="7"/>
  <c r="M87" i="7"/>
  <c r="I87" i="7"/>
  <c r="C87" i="7"/>
  <c r="D87" i="7"/>
  <c r="O87" i="7"/>
  <c r="F83" i="7"/>
  <c r="L83" i="7"/>
  <c r="P83" i="7"/>
  <c r="G83" i="7"/>
  <c r="M83" i="7"/>
  <c r="I83" i="7"/>
  <c r="J83" i="7"/>
  <c r="D83" i="7"/>
  <c r="O83" i="7"/>
  <c r="F79" i="7"/>
  <c r="L79" i="7"/>
  <c r="P79" i="7"/>
  <c r="G79" i="7"/>
  <c r="M79" i="7"/>
  <c r="I79" i="7"/>
  <c r="O79" i="7"/>
  <c r="C79" i="7"/>
  <c r="J79" i="7"/>
  <c r="I75" i="7"/>
  <c r="J75" i="7"/>
  <c r="O75" i="7"/>
  <c r="F75" i="7"/>
  <c r="L75" i="7"/>
  <c r="P75" i="7"/>
  <c r="G75" i="7"/>
  <c r="F71" i="7"/>
  <c r="L71" i="7"/>
  <c r="P71" i="7"/>
  <c r="G71" i="7"/>
  <c r="M71" i="7"/>
  <c r="I71" i="7"/>
  <c r="J71" i="7"/>
  <c r="C71" i="7"/>
  <c r="O71" i="7"/>
  <c r="F67" i="7"/>
  <c r="L67" i="7"/>
  <c r="P67" i="7"/>
  <c r="G67" i="7"/>
  <c r="M67" i="7"/>
  <c r="I67" i="7"/>
  <c r="O67" i="7"/>
  <c r="J67" i="7"/>
  <c r="F63" i="7"/>
  <c r="L63" i="7"/>
  <c r="P63" i="7"/>
  <c r="G63" i="7"/>
  <c r="M63" i="7"/>
  <c r="I63" i="7"/>
  <c r="C63" i="7"/>
  <c r="J63" i="7"/>
  <c r="I59" i="7"/>
  <c r="J59" i="7"/>
  <c r="O59" i="7"/>
  <c r="F59" i="7"/>
  <c r="L59" i="7"/>
  <c r="P59" i="7"/>
  <c r="G59" i="7"/>
  <c r="C59" i="7"/>
  <c r="F55" i="7"/>
  <c r="L55" i="7"/>
  <c r="P55" i="7"/>
  <c r="G55" i="7"/>
  <c r="M55" i="7"/>
  <c r="I55" i="7"/>
  <c r="O55" i="7"/>
  <c r="C55" i="7"/>
  <c r="D55" i="7"/>
  <c r="J55" i="7"/>
  <c r="F51" i="7"/>
  <c r="L51" i="7"/>
  <c r="P51" i="7"/>
  <c r="G51" i="7"/>
  <c r="M51" i="7"/>
  <c r="I51" i="7"/>
  <c r="O51" i="7"/>
  <c r="D51" i="7"/>
  <c r="J51" i="7"/>
  <c r="F47" i="7"/>
  <c r="L47" i="7"/>
  <c r="G47" i="7"/>
  <c r="M47" i="7"/>
  <c r="I47" i="7"/>
  <c r="O47" i="7"/>
  <c r="C47" i="7"/>
  <c r="J47" i="7"/>
  <c r="F43" i="7"/>
  <c r="L43" i="7"/>
  <c r="D43" i="7"/>
  <c r="G43" i="7"/>
  <c r="M43" i="7"/>
  <c r="I43" i="7"/>
  <c r="O43" i="7"/>
  <c r="J43" i="7"/>
  <c r="P43" i="7"/>
  <c r="F39" i="7"/>
  <c r="L39" i="7"/>
  <c r="D39" i="7"/>
  <c r="G39" i="7"/>
  <c r="M39" i="7"/>
  <c r="I39" i="7"/>
  <c r="O39" i="7"/>
  <c r="P39" i="7"/>
  <c r="C39" i="7"/>
  <c r="J39" i="7"/>
  <c r="F35" i="7"/>
  <c r="L35" i="7"/>
  <c r="D35" i="7"/>
  <c r="G35" i="7"/>
  <c r="M35" i="7"/>
  <c r="I35" i="7"/>
  <c r="O35" i="7"/>
  <c r="J35" i="7"/>
  <c r="F31" i="7"/>
  <c r="L31" i="7"/>
  <c r="D31" i="7"/>
  <c r="G31" i="7"/>
  <c r="M31" i="7"/>
  <c r="I31" i="7"/>
  <c r="O31" i="7"/>
  <c r="P31" i="7"/>
  <c r="F27" i="7"/>
  <c r="L27" i="7"/>
  <c r="D27" i="7"/>
  <c r="G27" i="7"/>
  <c r="M27" i="7"/>
  <c r="I27" i="7"/>
  <c r="O27" i="7"/>
  <c r="J27" i="7"/>
  <c r="P27" i="7"/>
  <c r="F23" i="7"/>
  <c r="L23" i="7"/>
  <c r="D23" i="7"/>
  <c r="G23" i="7"/>
  <c r="M23" i="7"/>
  <c r="I23" i="7"/>
  <c r="O23" i="7"/>
  <c r="P23" i="7"/>
  <c r="J23" i="7"/>
  <c r="C23" i="7"/>
  <c r="F19" i="7"/>
  <c r="L19" i="7"/>
  <c r="D19" i="7"/>
  <c r="G19" i="7"/>
  <c r="M19" i="7"/>
  <c r="I19" i="7"/>
  <c r="O19" i="7"/>
  <c r="P19" i="7"/>
  <c r="F15" i="7"/>
  <c r="L15" i="7"/>
  <c r="D15" i="7"/>
  <c r="G15" i="7"/>
  <c r="M15" i="7"/>
  <c r="I15" i="7"/>
  <c r="O15" i="7"/>
  <c r="J15" i="7"/>
  <c r="P15" i="7"/>
  <c r="F11" i="7"/>
  <c r="L11" i="7"/>
  <c r="D11" i="7"/>
  <c r="G11" i="7"/>
  <c r="M11" i="7"/>
  <c r="I11" i="7"/>
  <c r="O11" i="7"/>
  <c r="J11" i="7"/>
  <c r="P11" i="7"/>
  <c r="F7" i="7"/>
  <c r="P7" i="7"/>
  <c r="D7" i="7"/>
  <c r="G7" i="7"/>
  <c r="L7" i="7"/>
  <c r="I7" i="7"/>
  <c r="M7" i="7"/>
  <c r="O7" i="7"/>
  <c r="C7" i="7"/>
  <c r="C359" i="7"/>
  <c r="C343" i="7"/>
  <c r="C334" i="7"/>
  <c r="C327" i="7"/>
  <c r="C318" i="7"/>
  <c r="C314" i="7"/>
  <c r="C311" i="7"/>
  <c r="C279" i="7"/>
  <c r="C270" i="7"/>
  <c r="C250" i="7"/>
  <c r="C234" i="7"/>
  <c r="C215" i="7"/>
  <c r="C199" i="7"/>
  <c r="C183" i="7"/>
  <c r="C174" i="7"/>
  <c r="C170" i="7"/>
  <c r="C151" i="7"/>
  <c r="C135" i="7"/>
  <c r="D117" i="7"/>
  <c r="E117" i="7" s="1"/>
  <c r="C113" i="7"/>
  <c r="D99" i="7"/>
  <c r="D95" i="7"/>
  <c r="D85" i="7"/>
  <c r="E85" i="7" s="1"/>
  <c r="D77" i="7"/>
  <c r="D67" i="7"/>
  <c r="D63" i="7"/>
  <c r="D53" i="7"/>
  <c r="E53" i="7" s="1"/>
  <c r="D45" i="7"/>
  <c r="C31" i="7"/>
  <c r="C17" i="7"/>
  <c r="G361" i="7"/>
  <c r="L355" i="7"/>
  <c r="M338" i="7"/>
  <c r="M335" i="7"/>
  <c r="P329" i="7"/>
  <c r="L310" i="7"/>
  <c r="F307" i="7"/>
  <c r="F297" i="7"/>
  <c r="L285" i="7"/>
  <c r="L281" i="7"/>
  <c r="P265" i="7"/>
  <c r="O237" i="7"/>
  <c r="P223" i="7"/>
  <c r="M203" i="7"/>
  <c r="P185" i="7"/>
  <c r="L159" i="7"/>
  <c r="O91" i="7"/>
  <c r="O63" i="7"/>
  <c r="F57" i="7"/>
  <c r="P35" i="7"/>
  <c r="J7" i="7"/>
  <c r="G359" i="7"/>
  <c r="H359" i="7" s="1"/>
  <c r="M359" i="7"/>
  <c r="I359" i="7"/>
  <c r="O359" i="7"/>
  <c r="J359" i="7"/>
  <c r="P359" i="7"/>
  <c r="D359" i="7"/>
  <c r="J347" i="7"/>
  <c r="K347" i="7" s="1"/>
  <c r="O347" i="7"/>
  <c r="F347" i="7"/>
  <c r="L347" i="7"/>
  <c r="P347" i="7"/>
  <c r="G347" i="7"/>
  <c r="M347" i="7"/>
  <c r="D347" i="7"/>
  <c r="J331" i="7"/>
  <c r="O331" i="7"/>
  <c r="F331" i="7"/>
  <c r="L331" i="7"/>
  <c r="P331" i="7"/>
  <c r="G331" i="7"/>
  <c r="M331" i="7"/>
  <c r="D331" i="7"/>
  <c r="J315" i="7"/>
  <c r="O315" i="7"/>
  <c r="F315" i="7"/>
  <c r="L315" i="7"/>
  <c r="P315" i="7"/>
  <c r="G315" i="7"/>
  <c r="M315" i="7"/>
  <c r="I315" i="7"/>
  <c r="D315" i="7"/>
  <c r="I303" i="7"/>
  <c r="J303" i="7"/>
  <c r="O303" i="7"/>
  <c r="F303" i="7"/>
  <c r="L303" i="7"/>
  <c r="P303" i="7"/>
  <c r="G303" i="7"/>
  <c r="D303" i="7"/>
  <c r="I287" i="7"/>
  <c r="M287" i="7"/>
  <c r="J287" i="7"/>
  <c r="F287" i="7"/>
  <c r="O287" i="7"/>
  <c r="L287" i="7"/>
  <c r="D287" i="7"/>
  <c r="I275" i="7"/>
  <c r="M275" i="7"/>
  <c r="J275" i="7"/>
  <c r="F275" i="7"/>
  <c r="O275" i="7"/>
  <c r="D275" i="7"/>
  <c r="P275" i="7"/>
  <c r="L275" i="7"/>
  <c r="I263" i="7"/>
  <c r="M263" i="7"/>
  <c r="J263" i="7"/>
  <c r="F263" i="7"/>
  <c r="O263" i="7"/>
  <c r="L263" i="7"/>
  <c r="D263" i="7"/>
  <c r="E263" i="7" s="1"/>
  <c r="G263" i="7"/>
  <c r="G247" i="7"/>
  <c r="M247" i="7"/>
  <c r="I247" i="7"/>
  <c r="J247" i="7"/>
  <c r="O247" i="7"/>
  <c r="F247" i="7"/>
  <c r="D247" i="7"/>
  <c r="E247" i="7" s="1"/>
  <c r="P247" i="7"/>
  <c r="L247" i="7"/>
  <c r="G231" i="7"/>
  <c r="M231" i="7"/>
  <c r="I231" i="7"/>
  <c r="J231" i="7"/>
  <c r="O231" i="7"/>
  <c r="P231" i="7"/>
  <c r="D231" i="7"/>
  <c r="E231" i="7" s="1"/>
  <c r="F231" i="7"/>
  <c r="L231" i="7"/>
  <c r="I219" i="7"/>
  <c r="J219" i="7"/>
  <c r="O219" i="7"/>
  <c r="F219" i="7"/>
  <c r="H219" i="7" s="1"/>
  <c r="L219" i="7"/>
  <c r="P219" i="7"/>
  <c r="D219" i="7"/>
  <c r="M219" i="7"/>
  <c r="I211" i="7"/>
  <c r="J211" i="7"/>
  <c r="O211" i="7"/>
  <c r="F211" i="7"/>
  <c r="L211" i="7"/>
  <c r="P211" i="7"/>
  <c r="M211" i="7"/>
  <c r="D211" i="7"/>
  <c r="G211" i="7"/>
  <c r="L195" i="7"/>
  <c r="I195" i="7"/>
  <c r="M195" i="7"/>
  <c r="F195" i="7"/>
  <c r="J195" i="7"/>
  <c r="O195" i="7"/>
  <c r="G195" i="7"/>
  <c r="D195" i="7"/>
  <c r="P195" i="7"/>
  <c r="J175" i="7"/>
  <c r="P175" i="7"/>
  <c r="F175" i="7"/>
  <c r="L175" i="7"/>
  <c r="G175" i="7"/>
  <c r="M175" i="7"/>
  <c r="I175" i="7"/>
  <c r="D175" i="7"/>
  <c r="O175" i="7"/>
  <c r="F346" i="7"/>
  <c r="L346" i="7"/>
  <c r="G346" i="7"/>
  <c r="M346" i="7"/>
  <c r="I346" i="7"/>
  <c r="O346" i="7"/>
  <c r="J346" i="7"/>
  <c r="P346" i="7"/>
  <c r="D346" i="7"/>
  <c r="E346" i="7" s="1"/>
  <c r="I322" i="7"/>
  <c r="O322" i="7"/>
  <c r="J322" i="7"/>
  <c r="P322" i="7"/>
  <c r="F322" i="7"/>
  <c r="L322" i="7"/>
  <c r="G322" i="7"/>
  <c r="D322" i="7"/>
  <c r="F298" i="7"/>
  <c r="L298" i="7"/>
  <c r="G298" i="7"/>
  <c r="M298" i="7"/>
  <c r="I298" i="7"/>
  <c r="O298" i="7"/>
  <c r="J298" i="7"/>
  <c r="D298" i="7"/>
  <c r="E298" i="7" s="1"/>
  <c r="F274" i="7"/>
  <c r="O274" i="7"/>
  <c r="G274" i="7"/>
  <c r="L274" i="7"/>
  <c r="P274" i="7"/>
  <c r="I274" i="7"/>
  <c r="K274" i="7" s="1"/>
  <c r="M274" i="7"/>
  <c r="D274" i="7"/>
  <c r="I246" i="7"/>
  <c r="M246" i="7"/>
  <c r="F246" i="7"/>
  <c r="J246" i="7"/>
  <c r="O246" i="7"/>
  <c r="G246" i="7"/>
  <c r="P246" i="7"/>
  <c r="I222" i="7"/>
  <c r="M222" i="7"/>
  <c r="F222" i="7"/>
  <c r="J222" i="7"/>
  <c r="O222" i="7"/>
  <c r="G222" i="7"/>
  <c r="P222" i="7"/>
  <c r="L222" i="7"/>
  <c r="F194" i="7"/>
  <c r="J194" i="7"/>
  <c r="O194" i="7"/>
  <c r="G194" i="7"/>
  <c r="P194" i="7"/>
  <c r="L194" i="7"/>
  <c r="I194" i="7"/>
  <c r="D194" i="7"/>
  <c r="I170" i="7"/>
  <c r="M170" i="7"/>
  <c r="N170" i="7" s="1"/>
  <c r="J170" i="7"/>
  <c r="F170" i="7"/>
  <c r="O170" i="7"/>
  <c r="G170" i="7"/>
  <c r="D170" i="7"/>
  <c r="P170" i="7"/>
  <c r="J150" i="7"/>
  <c r="F150" i="7"/>
  <c r="O150" i="7"/>
  <c r="G150" i="7"/>
  <c r="L150" i="7"/>
  <c r="P150" i="7"/>
  <c r="I150" i="7"/>
  <c r="F130" i="7"/>
  <c r="P130" i="7"/>
  <c r="G130" i="7"/>
  <c r="L130" i="7"/>
  <c r="I130" i="7"/>
  <c r="M130" i="7"/>
  <c r="D130" i="7"/>
  <c r="J130" i="7"/>
  <c r="O130" i="7"/>
  <c r="F114" i="7"/>
  <c r="P114" i="7"/>
  <c r="G114" i="7"/>
  <c r="L114" i="7"/>
  <c r="I114" i="7"/>
  <c r="M114" i="7"/>
  <c r="D114" i="7"/>
  <c r="O114" i="7"/>
  <c r="J114" i="7"/>
  <c r="F102" i="7"/>
  <c r="P102" i="7"/>
  <c r="G102" i="7"/>
  <c r="L102" i="7"/>
  <c r="I102" i="7"/>
  <c r="M102" i="7"/>
  <c r="D102" i="7"/>
  <c r="O102" i="7"/>
  <c r="J102" i="7"/>
  <c r="F98" i="7"/>
  <c r="P98" i="7"/>
  <c r="G98" i="7"/>
  <c r="L98" i="7"/>
  <c r="I98" i="7"/>
  <c r="M98" i="7"/>
  <c r="D98" i="7"/>
  <c r="J98" i="7"/>
  <c r="C98" i="7"/>
  <c r="F94" i="7"/>
  <c r="P94" i="7"/>
  <c r="G94" i="7"/>
  <c r="L94" i="7"/>
  <c r="I94" i="7"/>
  <c r="M94" i="7"/>
  <c r="D94" i="7"/>
  <c r="C94" i="7"/>
  <c r="O94" i="7"/>
  <c r="F90" i="7"/>
  <c r="P90" i="7"/>
  <c r="G90" i="7"/>
  <c r="L90" i="7"/>
  <c r="I90" i="7"/>
  <c r="M90" i="7"/>
  <c r="D90" i="7"/>
  <c r="E90" i="7" s="1"/>
  <c r="J90" i="7"/>
  <c r="O90" i="7"/>
  <c r="F82" i="7"/>
  <c r="L82" i="7"/>
  <c r="G82" i="7"/>
  <c r="M82" i="7"/>
  <c r="I82" i="7"/>
  <c r="O82" i="7"/>
  <c r="D82" i="7"/>
  <c r="P82" i="7"/>
  <c r="F74" i="7"/>
  <c r="P74" i="7"/>
  <c r="G74" i="7"/>
  <c r="L74" i="7"/>
  <c r="I74" i="7"/>
  <c r="M74" i="7"/>
  <c r="D74" i="7"/>
  <c r="O74" i="7"/>
  <c r="J74" i="7"/>
  <c r="G70" i="7"/>
  <c r="L70" i="7"/>
  <c r="I70" i="7"/>
  <c r="M70" i="7"/>
  <c r="J70" i="7"/>
  <c r="O70" i="7"/>
  <c r="D70" i="7"/>
  <c r="F70" i="7"/>
  <c r="F66" i="7"/>
  <c r="L66" i="7"/>
  <c r="G66" i="7"/>
  <c r="M66" i="7"/>
  <c r="I66" i="7"/>
  <c r="O66" i="7"/>
  <c r="D66" i="7"/>
  <c r="C66" i="7"/>
  <c r="P66" i="7"/>
  <c r="G62" i="7"/>
  <c r="M62" i="7"/>
  <c r="I62" i="7"/>
  <c r="O62" i="7"/>
  <c r="J62" i="7"/>
  <c r="P62" i="7"/>
  <c r="D62" i="7"/>
  <c r="L62" i="7"/>
  <c r="C62" i="7"/>
  <c r="F62" i="7"/>
  <c r="F58" i="7"/>
  <c r="P58" i="7"/>
  <c r="G58" i="7"/>
  <c r="L58" i="7"/>
  <c r="I58" i="7"/>
  <c r="M58" i="7"/>
  <c r="D58" i="7"/>
  <c r="E58" i="7" s="1"/>
  <c r="O58" i="7"/>
  <c r="J58" i="7"/>
  <c r="G54" i="7"/>
  <c r="L54" i="7"/>
  <c r="I54" i="7"/>
  <c r="M54" i="7"/>
  <c r="J54" i="7"/>
  <c r="O54" i="7"/>
  <c r="D54" i="7"/>
  <c r="F54" i="7"/>
  <c r="G50" i="7"/>
  <c r="L50" i="7"/>
  <c r="I50" i="7"/>
  <c r="M50" i="7"/>
  <c r="J50" i="7"/>
  <c r="O50" i="7"/>
  <c r="D50" i="7"/>
  <c r="P50" i="7"/>
  <c r="I46" i="7"/>
  <c r="M46" i="7"/>
  <c r="J46" i="7"/>
  <c r="O46" i="7"/>
  <c r="F46" i="7"/>
  <c r="P46" i="7"/>
  <c r="D46" i="7"/>
  <c r="G46" i="7"/>
  <c r="L46" i="7"/>
  <c r="G42" i="7"/>
  <c r="L42" i="7"/>
  <c r="I42" i="7"/>
  <c r="M42" i="7"/>
  <c r="J42" i="7"/>
  <c r="O42" i="7"/>
  <c r="D42" i="7"/>
  <c r="F42" i="7"/>
  <c r="I38" i="7"/>
  <c r="M38" i="7"/>
  <c r="J38" i="7"/>
  <c r="O38" i="7"/>
  <c r="F38" i="7"/>
  <c r="P38" i="7"/>
  <c r="D38" i="7"/>
  <c r="E38" i="7" s="1"/>
  <c r="G38" i="7"/>
  <c r="G34" i="7"/>
  <c r="L34" i="7"/>
  <c r="I34" i="7"/>
  <c r="M34" i="7"/>
  <c r="J34" i="7"/>
  <c r="O34" i="7"/>
  <c r="D34" i="7"/>
  <c r="C34" i="7"/>
  <c r="F34" i="7"/>
  <c r="P34" i="7"/>
  <c r="I30" i="7"/>
  <c r="M30" i="7"/>
  <c r="J30" i="7"/>
  <c r="O30" i="7"/>
  <c r="F30" i="7"/>
  <c r="P30" i="7"/>
  <c r="D30" i="7"/>
  <c r="L30" i="7"/>
  <c r="G30" i="7"/>
  <c r="G26" i="7"/>
  <c r="L26" i="7"/>
  <c r="I26" i="7"/>
  <c r="M26" i="7"/>
  <c r="J26" i="7"/>
  <c r="O26" i="7"/>
  <c r="D26" i="7"/>
  <c r="F26" i="7"/>
  <c r="P26" i="7"/>
  <c r="I22" i="7"/>
  <c r="M22" i="7"/>
  <c r="J22" i="7"/>
  <c r="O22" i="7"/>
  <c r="F22" i="7"/>
  <c r="P22" i="7"/>
  <c r="D22" i="7"/>
  <c r="G22" i="7"/>
  <c r="L22" i="7"/>
  <c r="G18" i="7"/>
  <c r="L18" i="7"/>
  <c r="I18" i="7"/>
  <c r="M18" i="7"/>
  <c r="J18" i="7"/>
  <c r="O18" i="7"/>
  <c r="D18" i="7"/>
  <c r="P18" i="7"/>
  <c r="C18" i="7"/>
  <c r="F18" i="7"/>
  <c r="I14" i="7"/>
  <c r="M14" i="7"/>
  <c r="J14" i="7"/>
  <c r="O14" i="7"/>
  <c r="F14" i="7"/>
  <c r="P14" i="7"/>
  <c r="D14" i="7"/>
  <c r="G14" i="7"/>
  <c r="G10" i="7"/>
  <c r="L10" i="7"/>
  <c r="I10" i="7"/>
  <c r="M10" i="7"/>
  <c r="J10" i="7"/>
  <c r="O10" i="7"/>
  <c r="D10" i="7"/>
  <c r="E10" i="7" s="1"/>
  <c r="P10" i="7"/>
  <c r="G6" i="7"/>
  <c r="M6" i="7"/>
  <c r="I6" i="7"/>
  <c r="O6" i="7"/>
  <c r="J6" i="7"/>
  <c r="P6" i="7"/>
  <c r="D6" i="7"/>
  <c r="F6" i="7"/>
  <c r="L6" i="7"/>
  <c r="D358" i="7"/>
  <c r="E358" i="7" s="1"/>
  <c r="C345" i="7"/>
  <c r="D342" i="7"/>
  <c r="E342" i="7" s="1"/>
  <c r="C329" i="7"/>
  <c r="D326" i="7"/>
  <c r="C313" i="7"/>
  <c r="D294" i="7"/>
  <c r="E294" i="7" s="1"/>
  <c r="C291" i="7"/>
  <c r="C275" i="7"/>
  <c r="D262" i="7"/>
  <c r="E262" i="7" s="1"/>
  <c r="C259" i="7"/>
  <c r="C249" i="7"/>
  <c r="D246" i="7"/>
  <c r="D230" i="7"/>
  <c r="E230" i="7" s="1"/>
  <c r="C217" i="7"/>
  <c r="D214" i="7"/>
  <c r="E214" i="7" s="1"/>
  <c r="C211" i="7"/>
  <c r="C201" i="7"/>
  <c r="D198" i="7"/>
  <c r="E198" i="7" s="1"/>
  <c r="C195" i="7"/>
  <c r="C179" i="7"/>
  <c r="D166" i="7"/>
  <c r="C163" i="7"/>
  <c r="D150" i="7"/>
  <c r="C147" i="7"/>
  <c r="D134" i="7"/>
  <c r="C131" i="7"/>
  <c r="D107" i="7"/>
  <c r="D103" i="7"/>
  <c r="C99" i="7"/>
  <c r="D93" i="7"/>
  <c r="E93" i="7" s="1"/>
  <c r="C89" i="7"/>
  <c r="D75" i="7"/>
  <c r="D71" i="7"/>
  <c r="C67" i="7"/>
  <c r="D61" i="7"/>
  <c r="E61" i="7" s="1"/>
  <c r="C43" i="7"/>
  <c r="C30" i="7"/>
  <c r="C22" i="7"/>
  <c r="C15" i="7"/>
  <c r="O357" i="7"/>
  <c r="M354" i="7"/>
  <c r="G306" i="7"/>
  <c r="M303" i="7"/>
  <c r="J179" i="7"/>
  <c r="G146" i="7"/>
  <c r="M61" i="7"/>
  <c r="F50" i="7"/>
  <c r="F10" i="7"/>
  <c r="M363" i="7"/>
  <c r="I363" i="7"/>
  <c r="O363" i="7"/>
  <c r="F363" i="7"/>
  <c r="H363" i="7" s="1"/>
  <c r="J363" i="7"/>
  <c r="P363" i="7"/>
  <c r="L363" i="7"/>
  <c r="D363" i="7"/>
  <c r="F343" i="7"/>
  <c r="L343" i="7"/>
  <c r="P343" i="7"/>
  <c r="Q343" i="7" s="1"/>
  <c r="G343" i="7"/>
  <c r="M343" i="7"/>
  <c r="I343" i="7"/>
  <c r="D343" i="7"/>
  <c r="G323" i="7"/>
  <c r="M323" i="7"/>
  <c r="I323" i="7"/>
  <c r="J323" i="7"/>
  <c r="O323" i="7"/>
  <c r="P323" i="7"/>
  <c r="D323" i="7"/>
  <c r="E323" i="7" s="1"/>
  <c r="L323" i="7"/>
  <c r="G307" i="7"/>
  <c r="M307" i="7"/>
  <c r="I307" i="7"/>
  <c r="J307" i="7"/>
  <c r="O307" i="7"/>
  <c r="D307" i="7"/>
  <c r="E307" i="7" s="1"/>
  <c r="L307" i="7"/>
  <c r="G291" i="7"/>
  <c r="M291" i="7"/>
  <c r="I291" i="7"/>
  <c r="J291" i="7"/>
  <c r="O291" i="7"/>
  <c r="Q291" i="7" s="1"/>
  <c r="F291" i="7"/>
  <c r="D291" i="7"/>
  <c r="L291" i="7"/>
  <c r="I271" i="7"/>
  <c r="M271" i="7"/>
  <c r="J271" i="7"/>
  <c r="F271" i="7"/>
  <c r="O271" i="7"/>
  <c r="L271" i="7"/>
  <c r="D271" i="7"/>
  <c r="P271" i="7"/>
  <c r="G271" i="7"/>
  <c r="I259" i="7"/>
  <c r="M259" i="7"/>
  <c r="J259" i="7"/>
  <c r="F259" i="7"/>
  <c r="O259" i="7"/>
  <c r="Q259" i="7" s="1"/>
  <c r="D259" i="7"/>
  <c r="G259" i="7"/>
  <c r="I243" i="7"/>
  <c r="J243" i="7"/>
  <c r="O243" i="7"/>
  <c r="F243" i="7"/>
  <c r="L243" i="7"/>
  <c r="P243" i="7"/>
  <c r="M243" i="7"/>
  <c r="D243" i="7"/>
  <c r="E243" i="7" s="1"/>
  <c r="G243" i="7"/>
  <c r="I227" i="7"/>
  <c r="J227" i="7"/>
  <c r="O227" i="7"/>
  <c r="F227" i="7"/>
  <c r="L227" i="7"/>
  <c r="P227" i="7"/>
  <c r="D227" i="7"/>
  <c r="E227" i="7" s="1"/>
  <c r="M227" i="7"/>
  <c r="G227" i="7"/>
  <c r="G207" i="7"/>
  <c r="M207" i="7"/>
  <c r="I207" i="7"/>
  <c r="J207" i="7"/>
  <c r="O207" i="7"/>
  <c r="Q207" i="7" s="1"/>
  <c r="D207" i="7"/>
  <c r="L207" i="7"/>
  <c r="F207" i="7"/>
  <c r="J167" i="7"/>
  <c r="P167" i="7"/>
  <c r="F167" i="7"/>
  <c r="L167" i="7"/>
  <c r="G167" i="7"/>
  <c r="M167" i="7"/>
  <c r="D167" i="7"/>
  <c r="E167" i="7" s="1"/>
  <c r="O167" i="7"/>
  <c r="I167" i="7"/>
  <c r="F362" i="7"/>
  <c r="J362" i="7"/>
  <c r="P362" i="7"/>
  <c r="G362" i="7"/>
  <c r="L362" i="7"/>
  <c r="M362" i="7"/>
  <c r="O362" i="7"/>
  <c r="D362" i="7"/>
  <c r="E362" i="7" s="1"/>
  <c r="J350" i="7"/>
  <c r="P350" i="7"/>
  <c r="F350" i="7"/>
  <c r="L350" i="7"/>
  <c r="G350" i="7"/>
  <c r="M350" i="7"/>
  <c r="I338" i="7"/>
  <c r="O338" i="7"/>
  <c r="J338" i="7"/>
  <c r="P338" i="7"/>
  <c r="F338" i="7"/>
  <c r="H338" i="7" s="1"/>
  <c r="L338" i="7"/>
  <c r="D338" i="7"/>
  <c r="F330" i="7"/>
  <c r="L330" i="7"/>
  <c r="G330" i="7"/>
  <c r="H330" i="7" s="1"/>
  <c r="M330" i="7"/>
  <c r="I330" i="7"/>
  <c r="O330" i="7"/>
  <c r="P330" i="7"/>
  <c r="J330" i="7"/>
  <c r="D330" i="7"/>
  <c r="E330" i="7" s="1"/>
  <c r="J318" i="7"/>
  <c r="K318" i="7" s="1"/>
  <c r="P318" i="7"/>
  <c r="F318" i="7"/>
  <c r="L318" i="7"/>
  <c r="G318" i="7"/>
  <c r="M318" i="7"/>
  <c r="O318" i="7"/>
  <c r="G310" i="7"/>
  <c r="M310" i="7"/>
  <c r="I310" i="7"/>
  <c r="O310" i="7"/>
  <c r="J310" i="7"/>
  <c r="P310" i="7"/>
  <c r="F310" i="7"/>
  <c r="J302" i="7"/>
  <c r="P302" i="7"/>
  <c r="F302" i="7"/>
  <c r="L302" i="7"/>
  <c r="G302" i="7"/>
  <c r="M302" i="7"/>
  <c r="O302" i="7"/>
  <c r="F286" i="7"/>
  <c r="O286" i="7"/>
  <c r="G286" i="7"/>
  <c r="L286" i="7"/>
  <c r="P286" i="7"/>
  <c r="I286" i="7"/>
  <c r="M286" i="7"/>
  <c r="J286" i="7"/>
  <c r="F278" i="7"/>
  <c r="O278" i="7"/>
  <c r="G278" i="7"/>
  <c r="L278" i="7"/>
  <c r="P278" i="7"/>
  <c r="I278" i="7"/>
  <c r="M278" i="7"/>
  <c r="J278" i="7"/>
  <c r="F266" i="7"/>
  <c r="O266" i="7"/>
  <c r="G266" i="7"/>
  <c r="L266" i="7"/>
  <c r="P266" i="7"/>
  <c r="I266" i="7"/>
  <c r="M266" i="7"/>
  <c r="D266" i="7"/>
  <c r="E266" i="7" s="1"/>
  <c r="F258" i="7"/>
  <c r="O258" i="7"/>
  <c r="G258" i="7"/>
  <c r="L258" i="7"/>
  <c r="P258" i="7"/>
  <c r="I258" i="7"/>
  <c r="M258" i="7"/>
  <c r="D258" i="7"/>
  <c r="J258" i="7"/>
  <c r="F250" i="7"/>
  <c r="J250" i="7"/>
  <c r="O250" i="7"/>
  <c r="G250" i="7"/>
  <c r="P250" i="7"/>
  <c r="L250" i="7"/>
  <c r="N250" i="7" s="1"/>
  <c r="I250" i="7"/>
  <c r="D250" i="7"/>
  <c r="F242" i="7"/>
  <c r="J242" i="7"/>
  <c r="K242" i="7" s="1"/>
  <c r="O242" i="7"/>
  <c r="G242" i="7"/>
  <c r="P242" i="7"/>
  <c r="L242" i="7"/>
  <c r="D242" i="7"/>
  <c r="M242" i="7"/>
  <c r="F234" i="7"/>
  <c r="J234" i="7"/>
  <c r="O234" i="7"/>
  <c r="G234" i="7"/>
  <c r="P234" i="7"/>
  <c r="L234" i="7"/>
  <c r="N234" i="7" s="1"/>
  <c r="I234" i="7"/>
  <c r="D234" i="7"/>
  <c r="F218" i="7"/>
  <c r="J218" i="7"/>
  <c r="O218" i="7"/>
  <c r="G218" i="7"/>
  <c r="P218" i="7"/>
  <c r="L218" i="7"/>
  <c r="I218" i="7"/>
  <c r="M218" i="7"/>
  <c r="D218" i="7"/>
  <c r="E218" i="7" s="1"/>
  <c r="F210" i="7"/>
  <c r="J210" i="7"/>
  <c r="O210" i="7"/>
  <c r="G210" i="7"/>
  <c r="P210" i="7"/>
  <c r="L210" i="7"/>
  <c r="D210" i="7"/>
  <c r="M210" i="7"/>
  <c r="F202" i="7"/>
  <c r="J202" i="7"/>
  <c r="O202" i="7"/>
  <c r="G202" i="7"/>
  <c r="P202" i="7"/>
  <c r="L202" i="7"/>
  <c r="M202" i="7"/>
  <c r="D202" i="7"/>
  <c r="E202" i="7" s="1"/>
  <c r="I202" i="7"/>
  <c r="J190" i="7"/>
  <c r="O190" i="7"/>
  <c r="F190" i="7"/>
  <c r="P190" i="7"/>
  <c r="G190" i="7"/>
  <c r="L190" i="7"/>
  <c r="I190" i="7"/>
  <c r="J182" i="7"/>
  <c r="F182" i="7"/>
  <c r="O182" i="7"/>
  <c r="G182" i="7"/>
  <c r="L182" i="7"/>
  <c r="P182" i="7"/>
  <c r="I182" i="7"/>
  <c r="M182" i="7"/>
  <c r="G174" i="7"/>
  <c r="L174" i="7"/>
  <c r="P174" i="7"/>
  <c r="Q174" i="7" s="1"/>
  <c r="I174" i="7"/>
  <c r="M174" i="7"/>
  <c r="J174" i="7"/>
  <c r="F174" i="7"/>
  <c r="F154" i="7"/>
  <c r="O154" i="7"/>
  <c r="G154" i="7"/>
  <c r="L154" i="7"/>
  <c r="P154" i="7"/>
  <c r="I154" i="7"/>
  <c r="M154" i="7"/>
  <c r="J154" i="7"/>
  <c r="D154" i="7"/>
  <c r="E154" i="7" s="1"/>
  <c r="F142" i="7"/>
  <c r="P142" i="7"/>
  <c r="G142" i="7"/>
  <c r="L142" i="7"/>
  <c r="I142" i="7"/>
  <c r="M142" i="7"/>
  <c r="J142" i="7"/>
  <c r="O142" i="7"/>
  <c r="F134" i="7"/>
  <c r="P134" i="7"/>
  <c r="G134" i="7"/>
  <c r="L134" i="7"/>
  <c r="I134" i="7"/>
  <c r="K134" i="7" s="1"/>
  <c r="M134" i="7"/>
  <c r="O134" i="7"/>
  <c r="F122" i="7"/>
  <c r="P122" i="7"/>
  <c r="G122" i="7"/>
  <c r="L122" i="7"/>
  <c r="I122" i="7"/>
  <c r="M122" i="7"/>
  <c r="J122" i="7"/>
  <c r="D122" i="7"/>
  <c r="E122" i="7" s="1"/>
  <c r="F106" i="7"/>
  <c r="P106" i="7"/>
  <c r="G106" i="7"/>
  <c r="L106" i="7"/>
  <c r="I106" i="7"/>
  <c r="M106" i="7"/>
  <c r="D106" i="7"/>
  <c r="J106" i="7"/>
  <c r="O106" i="7"/>
  <c r="G86" i="7"/>
  <c r="L86" i="7"/>
  <c r="I86" i="7"/>
  <c r="M86" i="7"/>
  <c r="J86" i="7"/>
  <c r="O86" i="7"/>
  <c r="D86" i="7"/>
  <c r="P86" i="7"/>
  <c r="F86" i="7"/>
  <c r="M361" i="7"/>
  <c r="I361" i="7"/>
  <c r="O361" i="7"/>
  <c r="F361" i="7"/>
  <c r="J361" i="7"/>
  <c r="P361" i="7"/>
  <c r="D361" i="7"/>
  <c r="E361" i="7" s="1"/>
  <c r="J353" i="7"/>
  <c r="O353" i="7"/>
  <c r="F353" i="7"/>
  <c r="L353" i="7"/>
  <c r="P353" i="7"/>
  <c r="G353" i="7"/>
  <c r="M353" i="7"/>
  <c r="I353" i="7"/>
  <c r="D353" i="7"/>
  <c r="G345" i="7"/>
  <c r="M345" i="7"/>
  <c r="I345" i="7"/>
  <c r="J345" i="7"/>
  <c r="O345" i="7"/>
  <c r="Q345" i="7" s="1"/>
  <c r="D345" i="7"/>
  <c r="J337" i="7"/>
  <c r="O337" i="7"/>
  <c r="F337" i="7"/>
  <c r="L337" i="7"/>
  <c r="P337" i="7"/>
  <c r="G337" i="7"/>
  <c r="M337" i="7"/>
  <c r="D337" i="7"/>
  <c r="I337" i="7"/>
  <c r="G329" i="7"/>
  <c r="M329" i="7"/>
  <c r="N329" i="7" s="1"/>
  <c r="I329" i="7"/>
  <c r="J329" i="7"/>
  <c r="O329" i="7"/>
  <c r="F329" i="7"/>
  <c r="D329" i="7"/>
  <c r="F317" i="7"/>
  <c r="L317" i="7"/>
  <c r="P317" i="7"/>
  <c r="Q317" i="7" s="1"/>
  <c r="G317" i="7"/>
  <c r="M317" i="7"/>
  <c r="I317" i="7"/>
  <c r="D317" i="7"/>
  <c r="C317" i="7"/>
  <c r="I309" i="7"/>
  <c r="J309" i="7"/>
  <c r="O309" i="7"/>
  <c r="F309" i="7"/>
  <c r="H309" i="7" s="1"/>
  <c r="L309" i="7"/>
  <c r="P309" i="7"/>
  <c r="D309" i="7"/>
  <c r="M309" i="7"/>
  <c r="C309" i="7"/>
  <c r="F301" i="7"/>
  <c r="L301" i="7"/>
  <c r="P301" i="7"/>
  <c r="G301" i="7"/>
  <c r="M301" i="7"/>
  <c r="I301" i="7"/>
  <c r="J301" i="7"/>
  <c r="D301" i="7"/>
  <c r="C301" i="7"/>
  <c r="I293" i="7"/>
  <c r="J293" i="7"/>
  <c r="O293" i="7"/>
  <c r="F293" i="7"/>
  <c r="L293" i="7"/>
  <c r="P293" i="7"/>
  <c r="D293" i="7"/>
  <c r="M293" i="7"/>
  <c r="C293" i="7"/>
  <c r="G293" i="7"/>
  <c r="I285" i="7"/>
  <c r="M285" i="7"/>
  <c r="J285" i="7"/>
  <c r="F285" i="7"/>
  <c r="H285" i="7" s="1"/>
  <c r="O285" i="7"/>
  <c r="P285" i="7"/>
  <c r="D285" i="7"/>
  <c r="C285" i="7"/>
  <c r="I281" i="7"/>
  <c r="M281" i="7"/>
  <c r="J281" i="7"/>
  <c r="F281" i="7"/>
  <c r="O281" i="7"/>
  <c r="G281" i="7"/>
  <c r="D281" i="7"/>
  <c r="E281" i="7" s="1"/>
  <c r="P281" i="7"/>
  <c r="I273" i="7"/>
  <c r="M273" i="7"/>
  <c r="J273" i="7"/>
  <c r="F273" i="7"/>
  <c r="O273" i="7"/>
  <c r="G273" i="7"/>
  <c r="D273" i="7"/>
  <c r="P273" i="7"/>
  <c r="L273" i="7"/>
  <c r="I261" i="7"/>
  <c r="M261" i="7"/>
  <c r="N261" i="7" s="1"/>
  <c r="J261" i="7"/>
  <c r="F261" i="7"/>
  <c r="O261" i="7"/>
  <c r="P261" i="7"/>
  <c r="D261" i="7"/>
  <c r="G261" i="7"/>
  <c r="C261" i="7"/>
  <c r="F253" i="7"/>
  <c r="P253" i="7"/>
  <c r="G253" i="7"/>
  <c r="L253" i="7"/>
  <c r="I253" i="7"/>
  <c r="K253" i="7" s="1"/>
  <c r="M253" i="7"/>
  <c r="O253" i="7"/>
  <c r="D253" i="7"/>
  <c r="C253" i="7"/>
  <c r="F245" i="7"/>
  <c r="P245" i="7"/>
  <c r="G245" i="7"/>
  <c r="L245" i="7"/>
  <c r="I245" i="7"/>
  <c r="M245" i="7"/>
  <c r="J245" i="7"/>
  <c r="D245" i="7"/>
  <c r="O245" i="7"/>
  <c r="C245" i="7"/>
  <c r="F237" i="7"/>
  <c r="P237" i="7"/>
  <c r="G237" i="7"/>
  <c r="L237" i="7"/>
  <c r="I237" i="7"/>
  <c r="K237" i="7" s="1"/>
  <c r="M237" i="7"/>
  <c r="D237" i="7"/>
  <c r="C237" i="7"/>
  <c r="F229" i="7"/>
  <c r="P229" i="7"/>
  <c r="G229" i="7"/>
  <c r="L229" i="7"/>
  <c r="I229" i="7"/>
  <c r="M229" i="7"/>
  <c r="D229" i="7"/>
  <c r="O229" i="7"/>
  <c r="C229" i="7"/>
  <c r="J229" i="7"/>
  <c r="F221" i="7"/>
  <c r="P221" i="7"/>
  <c r="G221" i="7"/>
  <c r="L221" i="7"/>
  <c r="I221" i="7"/>
  <c r="K221" i="7" s="1"/>
  <c r="M221" i="7"/>
  <c r="O221" i="7"/>
  <c r="D221" i="7"/>
  <c r="C221" i="7"/>
  <c r="F213" i="7"/>
  <c r="P213" i="7"/>
  <c r="G213" i="7"/>
  <c r="L213" i="7"/>
  <c r="I213" i="7"/>
  <c r="M213" i="7"/>
  <c r="J213" i="7"/>
  <c r="D213" i="7"/>
  <c r="C213" i="7"/>
  <c r="O213" i="7"/>
  <c r="F205" i="7"/>
  <c r="P205" i="7"/>
  <c r="Q205" i="7" s="1"/>
  <c r="G205" i="7"/>
  <c r="L205" i="7"/>
  <c r="I205" i="7"/>
  <c r="M205" i="7"/>
  <c r="D205" i="7"/>
  <c r="J205" i="7"/>
  <c r="C205" i="7"/>
  <c r="L197" i="7"/>
  <c r="I197" i="7"/>
  <c r="M197" i="7"/>
  <c r="F197" i="7"/>
  <c r="H197" i="7" s="1"/>
  <c r="J197" i="7"/>
  <c r="O197" i="7"/>
  <c r="D197" i="7"/>
  <c r="C197" i="7"/>
  <c r="P197" i="7"/>
  <c r="F189" i="7"/>
  <c r="L189" i="7"/>
  <c r="P189" i="7"/>
  <c r="G189" i="7"/>
  <c r="M189" i="7"/>
  <c r="I189" i="7"/>
  <c r="D189" i="7"/>
  <c r="O189" i="7"/>
  <c r="C189" i="7"/>
  <c r="J189" i="7"/>
  <c r="G181" i="7"/>
  <c r="L181" i="7"/>
  <c r="P181" i="7"/>
  <c r="I181" i="7"/>
  <c r="M181" i="7"/>
  <c r="J181" i="7"/>
  <c r="O181" i="7"/>
  <c r="D181" i="7"/>
  <c r="F181" i="7"/>
  <c r="C181" i="7"/>
  <c r="I173" i="7"/>
  <c r="J173" i="7"/>
  <c r="O173" i="7"/>
  <c r="F173" i="7"/>
  <c r="L173" i="7"/>
  <c r="P173" i="7"/>
  <c r="M173" i="7"/>
  <c r="D173" i="7"/>
  <c r="C173" i="7"/>
  <c r="G173" i="7"/>
  <c r="J165" i="7"/>
  <c r="F165" i="7"/>
  <c r="O165" i="7"/>
  <c r="G165" i="7"/>
  <c r="L165" i="7"/>
  <c r="P165" i="7"/>
  <c r="I165" i="7"/>
  <c r="D165" i="7"/>
  <c r="M165" i="7"/>
  <c r="C165" i="7"/>
  <c r="F157" i="7"/>
  <c r="L157" i="7"/>
  <c r="P157" i="7"/>
  <c r="G157" i="7"/>
  <c r="M157" i="7"/>
  <c r="I157" i="7"/>
  <c r="K157" i="7" s="1"/>
  <c r="D157" i="7"/>
  <c r="C157" i="7"/>
  <c r="O157" i="7"/>
  <c r="G149" i="7"/>
  <c r="L149" i="7"/>
  <c r="P149" i="7"/>
  <c r="I149" i="7"/>
  <c r="M149" i="7"/>
  <c r="J149" i="7"/>
  <c r="D149" i="7"/>
  <c r="O149" i="7"/>
  <c r="C149" i="7"/>
  <c r="F149" i="7"/>
  <c r="F145" i="7"/>
  <c r="O145" i="7"/>
  <c r="G145" i="7"/>
  <c r="L145" i="7"/>
  <c r="P145" i="7"/>
  <c r="I145" i="7"/>
  <c r="M145" i="7"/>
  <c r="J145" i="7"/>
  <c r="D145" i="7"/>
  <c r="G133" i="7"/>
  <c r="M133" i="7"/>
  <c r="I133" i="7"/>
  <c r="O133" i="7"/>
  <c r="J133" i="7"/>
  <c r="P133" i="7"/>
  <c r="F133" i="7"/>
  <c r="D133" i="7"/>
  <c r="C133" i="7"/>
  <c r="L133" i="7"/>
  <c r="G125" i="7"/>
  <c r="H125" i="7" s="1"/>
  <c r="M125" i="7"/>
  <c r="I125" i="7"/>
  <c r="O125" i="7"/>
  <c r="J125" i="7"/>
  <c r="P125" i="7"/>
  <c r="D125" i="7"/>
  <c r="C125" i="7"/>
  <c r="L125" i="7"/>
  <c r="G117" i="7"/>
  <c r="M117" i="7"/>
  <c r="I117" i="7"/>
  <c r="O117" i="7"/>
  <c r="J117" i="7"/>
  <c r="P117" i="7"/>
  <c r="F117" i="7"/>
  <c r="L117" i="7"/>
  <c r="G113" i="7"/>
  <c r="H113" i="7" s="1"/>
  <c r="M113" i="7"/>
  <c r="I113" i="7"/>
  <c r="O113" i="7"/>
  <c r="J113" i="7"/>
  <c r="P113" i="7"/>
  <c r="L113" i="7"/>
  <c r="D113" i="7"/>
  <c r="G105" i="7"/>
  <c r="M105" i="7"/>
  <c r="I105" i="7"/>
  <c r="O105" i="7"/>
  <c r="J105" i="7"/>
  <c r="P105" i="7"/>
  <c r="D105" i="7"/>
  <c r="L105" i="7"/>
  <c r="C105" i="7"/>
  <c r="F105" i="7"/>
  <c r="G97" i="7"/>
  <c r="M97" i="7"/>
  <c r="I97" i="7"/>
  <c r="O97" i="7"/>
  <c r="J97" i="7"/>
  <c r="P97" i="7"/>
  <c r="L97" i="7"/>
  <c r="D97" i="7"/>
  <c r="F97" i="7"/>
  <c r="G89" i="7"/>
  <c r="M89" i="7"/>
  <c r="N89" i="7" s="1"/>
  <c r="I89" i="7"/>
  <c r="O89" i="7"/>
  <c r="J89" i="7"/>
  <c r="P89" i="7"/>
  <c r="D89" i="7"/>
  <c r="F89" i="7"/>
  <c r="G81" i="7"/>
  <c r="M81" i="7"/>
  <c r="I81" i="7"/>
  <c r="J81" i="7"/>
  <c r="O81" i="7"/>
  <c r="L81" i="7"/>
  <c r="D81" i="7"/>
  <c r="E81" i="7" s="1"/>
  <c r="P81" i="7"/>
  <c r="F81" i="7"/>
  <c r="G73" i="7"/>
  <c r="M73" i="7"/>
  <c r="N73" i="7" s="1"/>
  <c r="I73" i="7"/>
  <c r="J73" i="7"/>
  <c r="O73" i="7"/>
  <c r="F73" i="7"/>
  <c r="D73" i="7"/>
  <c r="C73" i="7"/>
  <c r="P73" i="7"/>
  <c r="G65" i="7"/>
  <c r="M65" i="7"/>
  <c r="I65" i="7"/>
  <c r="J65" i="7"/>
  <c r="O65" i="7"/>
  <c r="P65" i="7"/>
  <c r="D65" i="7"/>
  <c r="L65" i="7"/>
  <c r="F65" i="7"/>
  <c r="G57" i="7"/>
  <c r="M57" i="7"/>
  <c r="I57" i="7"/>
  <c r="J57" i="7"/>
  <c r="O57" i="7"/>
  <c r="L57" i="7"/>
  <c r="D57" i="7"/>
  <c r="E57" i="7" s="1"/>
  <c r="P57" i="7"/>
  <c r="I49" i="7"/>
  <c r="O49" i="7"/>
  <c r="J49" i="7"/>
  <c r="P49" i="7"/>
  <c r="F49" i="7"/>
  <c r="L49" i="7"/>
  <c r="D49" i="7"/>
  <c r="E49" i="7" s="1"/>
  <c r="M49" i="7"/>
  <c r="G49" i="7"/>
  <c r="I41" i="7"/>
  <c r="O41" i="7"/>
  <c r="D41" i="7"/>
  <c r="J41" i="7"/>
  <c r="P41" i="7"/>
  <c r="F41" i="7"/>
  <c r="L41" i="7"/>
  <c r="M41" i="7"/>
  <c r="G41" i="7"/>
  <c r="I33" i="7"/>
  <c r="O33" i="7"/>
  <c r="D33" i="7"/>
  <c r="J33" i="7"/>
  <c r="P33" i="7"/>
  <c r="F33" i="7"/>
  <c r="L33" i="7"/>
  <c r="N33" i="7" s="1"/>
  <c r="G33" i="7"/>
  <c r="I25" i="7"/>
  <c r="O25" i="7"/>
  <c r="D25" i="7"/>
  <c r="E25" i="7" s="1"/>
  <c r="J25" i="7"/>
  <c r="P25" i="7"/>
  <c r="F25" i="7"/>
  <c r="L25" i="7"/>
  <c r="M25" i="7"/>
  <c r="G25" i="7"/>
  <c r="I21" i="7"/>
  <c r="O21" i="7"/>
  <c r="D21" i="7"/>
  <c r="J21" i="7"/>
  <c r="P21" i="7"/>
  <c r="F21" i="7"/>
  <c r="L21" i="7"/>
  <c r="N21" i="7" s="1"/>
  <c r="G21" i="7"/>
  <c r="I13" i="7"/>
  <c r="O13" i="7"/>
  <c r="D13" i="7"/>
  <c r="J13" i="7"/>
  <c r="P13" i="7"/>
  <c r="F13" i="7"/>
  <c r="L13" i="7"/>
  <c r="G13" i="7"/>
  <c r="C13" i="7"/>
  <c r="M13" i="7"/>
  <c r="J5" i="7"/>
  <c r="K5" i="7" s="1"/>
  <c r="O5" i="7"/>
  <c r="D5" i="7"/>
  <c r="F5" i="7"/>
  <c r="P5" i="7"/>
  <c r="G5" i="7"/>
  <c r="L5" i="7"/>
  <c r="M5" i="7"/>
  <c r="C354" i="7"/>
  <c r="C351" i="7"/>
  <c r="C338" i="7"/>
  <c r="C335" i="7"/>
  <c r="C326" i="7"/>
  <c r="C322" i="7"/>
  <c r="C319" i="7"/>
  <c r="C310" i="7"/>
  <c r="E310" i="7" s="1"/>
  <c r="C303" i="7"/>
  <c r="C290" i="7"/>
  <c r="C287" i="7"/>
  <c r="C278" i="7"/>
  <c r="E278" i="7" s="1"/>
  <c r="C274" i="7"/>
  <c r="C271" i="7"/>
  <c r="C258" i="7"/>
  <c r="C255" i="7"/>
  <c r="C246" i="7"/>
  <c r="C242" i="7"/>
  <c r="C239" i="7"/>
  <c r="C210" i="7"/>
  <c r="C207" i="7"/>
  <c r="C194" i="7"/>
  <c r="C191" i="7"/>
  <c r="C182" i="7"/>
  <c r="E182" i="7" s="1"/>
  <c r="C175" i="7"/>
  <c r="C166" i="7"/>
  <c r="C159" i="7"/>
  <c r="C150" i="7"/>
  <c r="C143" i="7"/>
  <c r="C134" i="7"/>
  <c r="C130" i="7"/>
  <c r="C127" i="7"/>
  <c r="C115" i="7"/>
  <c r="D111" i="7"/>
  <c r="C107" i="7"/>
  <c r="C102" i="7"/>
  <c r="C97" i="7"/>
  <c r="C83" i="7"/>
  <c r="D79" i="7"/>
  <c r="C75" i="7"/>
  <c r="C70" i="7"/>
  <c r="C65" i="7"/>
  <c r="C51" i="7"/>
  <c r="D47" i="7"/>
  <c r="E47" i="7" s="1"/>
  <c r="C42" i="7"/>
  <c r="C35" i="7"/>
  <c r="C27" i="7"/>
  <c r="C21" i="7"/>
  <c r="C14" i="7"/>
  <c r="C6" i="7"/>
  <c r="I362" i="7"/>
  <c r="O350" i="7"/>
  <c r="L345" i="7"/>
  <c r="J343" i="7"/>
  <c r="F323" i="7"/>
  <c r="J317" i="7"/>
  <c r="I302" i="7"/>
  <c r="I299" i="7"/>
  <c r="P287" i="7"/>
  <c r="P263" i="7"/>
  <c r="L259" i="7"/>
  <c r="P255" i="7"/>
  <c r="M190" i="7"/>
  <c r="I139" i="7"/>
  <c r="O122" i="7"/>
  <c r="J94" i="7"/>
  <c r="J82" i="7"/>
  <c r="J66" i="7"/>
  <c r="L38" i="7"/>
  <c r="L14" i="7"/>
  <c r="G355" i="7"/>
  <c r="M355" i="7"/>
  <c r="I355" i="7"/>
  <c r="O355" i="7"/>
  <c r="J355" i="7"/>
  <c r="P355" i="7"/>
  <c r="F355" i="7"/>
  <c r="D355" i="7"/>
  <c r="E355" i="7" s="1"/>
  <c r="G339" i="7"/>
  <c r="M339" i="7"/>
  <c r="I339" i="7"/>
  <c r="J339" i="7"/>
  <c r="O339" i="7"/>
  <c r="L339" i="7"/>
  <c r="D339" i="7"/>
  <c r="E339" i="7" s="1"/>
  <c r="P339" i="7"/>
  <c r="F327" i="7"/>
  <c r="L327" i="7"/>
  <c r="P327" i="7"/>
  <c r="Q327" i="7" s="1"/>
  <c r="G327" i="7"/>
  <c r="M327" i="7"/>
  <c r="I327" i="7"/>
  <c r="J327" i="7"/>
  <c r="D327" i="7"/>
  <c r="F311" i="7"/>
  <c r="L311" i="7"/>
  <c r="P311" i="7"/>
  <c r="G311" i="7"/>
  <c r="M311" i="7"/>
  <c r="I311" i="7"/>
  <c r="K311" i="7" s="1"/>
  <c r="O311" i="7"/>
  <c r="D311" i="7"/>
  <c r="F295" i="7"/>
  <c r="L295" i="7"/>
  <c r="P295" i="7"/>
  <c r="G295" i="7"/>
  <c r="M295" i="7"/>
  <c r="I295" i="7"/>
  <c r="D295" i="7"/>
  <c r="E295" i="7" s="1"/>
  <c r="O295" i="7"/>
  <c r="J295" i="7"/>
  <c r="I283" i="7"/>
  <c r="M283" i="7"/>
  <c r="N283" i="7" s="1"/>
  <c r="J283" i="7"/>
  <c r="F283" i="7"/>
  <c r="O283" i="7"/>
  <c r="D283" i="7"/>
  <c r="P283" i="7"/>
  <c r="I267" i="7"/>
  <c r="M267" i="7"/>
  <c r="J267" i="7"/>
  <c r="F267" i="7"/>
  <c r="O267" i="7"/>
  <c r="Q267" i="7" s="1"/>
  <c r="D267" i="7"/>
  <c r="L267" i="7"/>
  <c r="G267" i="7"/>
  <c r="I251" i="7"/>
  <c r="J251" i="7"/>
  <c r="O251" i="7"/>
  <c r="F251" i="7"/>
  <c r="L251" i="7"/>
  <c r="P251" i="7"/>
  <c r="D251" i="7"/>
  <c r="M251" i="7"/>
  <c r="G239" i="7"/>
  <c r="M239" i="7"/>
  <c r="I239" i="7"/>
  <c r="J239" i="7"/>
  <c r="O239" i="7"/>
  <c r="Q239" i="7" s="1"/>
  <c r="D239" i="7"/>
  <c r="F239" i="7"/>
  <c r="G223" i="7"/>
  <c r="M223" i="7"/>
  <c r="I223" i="7"/>
  <c r="J223" i="7"/>
  <c r="O223" i="7"/>
  <c r="L223" i="7"/>
  <c r="D223" i="7"/>
  <c r="E223" i="7" s="1"/>
  <c r="F223" i="7"/>
  <c r="L199" i="7"/>
  <c r="I199" i="7"/>
  <c r="M199" i="7"/>
  <c r="F199" i="7"/>
  <c r="H199" i="7" s="1"/>
  <c r="J199" i="7"/>
  <c r="O199" i="7"/>
  <c r="P199" i="7"/>
  <c r="D199" i="7"/>
  <c r="F171" i="7"/>
  <c r="L171" i="7"/>
  <c r="G171" i="7"/>
  <c r="M171" i="7"/>
  <c r="I171" i="7"/>
  <c r="O171" i="7"/>
  <c r="P171" i="7"/>
  <c r="D171" i="7"/>
  <c r="J171" i="7"/>
  <c r="I358" i="7"/>
  <c r="O358" i="7"/>
  <c r="J358" i="7"/>
  <c r="P358" i="7"/>
  <c r="F358" i="7"/>
  <c r="L358" i="7"/>
  <c r="M358" i="7"/>
  <c r="G358" i="7"/>
  <c r="I354" i="7"/>
  <c r="O354" i="7"/>
  <c r="J354" i="7"/>
  <c r="P354" i="7"/>
  <c r="F354" i="7"/>
  <c r="H354" i="7" s="1"/>
  <c r="L354" i="7"/>
  <c r="D354" i="7"/>
  <c r="G342" i="7"/>
  <c r="M342" i="7"/>
  <c r="I342" i="7"/>
  <c r="O342" i="7"/>
  <c r="J342" i="7"/>
  <c r="P342" i="7"/>
  <c r="F342" i="7"/>
  <c r="J334" i="7"/>
  <c r="P334" i="7"/>
  <c r="Q334" i="7" s="1"/>
  <c r="F334" i="7"/>
  <c r="L334" i="7"/>
  <c r="G334" i="7"/>
  <c r="M334" i="7"/>
  <c r="I334" i="7"/>
  <c r="G326" i="7"/>
  <c r="M326" i="7"/>
  <c r="N326" i="7" s="1"/>
  <c r="I326" i="7"/>
  <c r="O326" i="7"/>
  <c r="J326" i="7"/>
  <c r="P326" i="7"/>
  <c r="F326" i="7"/>
  <c r="F314" i="7"/>
  <c r="L314" i="7"/>
  <c r="G314" i="7"/>
  <c r="M314" i="7"/>
  <c r="I314" i="7"/>
  <c r="O314" i="7"/>
  <c r="Q314" i="7" s="1"/>
  <c r="J314" i="7"/>
  <c r="D314" i="7"/>
  <c r="I306" i="7"/>
  <c r="O306" i="7"/>
  <c r="J306" i="7"/>
  <c r="P306" i="7"/>
  <c r="F306" i="7"/>
  <c r="L306" i="7"/>
  <c r="M306" i="7"/>
  <c r="D306" i="7"/>
  <c r="E306" i="7" s="1"/>
  <c r="G294" i="7"/>
  <c r="M294" i="7"/>
  <c r="I294" i="7"/>
  <c r="O294" i="7"/>
  <c r="J294" i="7"/>
  <c r="P294" i="7"/>
  <c r="L294" i="7"/>
  <c r="I290" i="7"/>
  <c r="O290" i="7"/>
  <c r="J290" i="7"/>
  <c r="P290" i="7"/>
  <c r="F290" i="7"/>
  <c r="L290" i="7"/>
  <c r="D290" i="7"/>
  <c r="M290" i="7"/>
  <c r="F282" i="7"/>
  <c r="O282" i="7"/>
  <c r="G282" i="7"/>
  <c r="L282" i="7"/>
  <c r="P282" i="7"/>
  <c r="I282" i="7"/>
  <c r="M282" i="7"/>
  <c r="J282" i="7"/>
  <c r="D282" i="7"/>
  <c r="E282" i="7" s="1"/>
  <c r="F270" i="7"/>
  <c r="O270" i="7"/>
  <c r="G270" i="7"/>
  <c r="L270" i="7"/>
  <c r="P270" i="7"/>
  <c r="I270" i="7"/>
  <c r="K270" i="7" s="1"/>
  <c r="M270" i="7"/>
  <c r="F262" i="7"/>
  <c r="O262" i="7"/>
  <c r="G262" i="7"/>
  <c r="L262" i="7"/>
  <c r="P262" i="7"/>
  <c r="I262" i="7"/>
  <c r="M262" i="7"/>
  <c r="I254" i="7"/>
  <c r="M254" i="7"/>
  <c r="F254" i="7"/>
  <c r="J254" i="7"/>
  <c r="O254" i="7"/>
  <c r="G254" i="7"/>
  <c r="P254" i="7"/>
  <c r="L254" i="7"/>
  <c r="I238" i="7"/>
  <c r="M238" i="7"/>
  <c r="F238" i="7"/>
  <c r="J238" i="7"/>
  <c r="O238" i="7"/>
  <c r="G238" i="7"/>
  <c r="P238" i="7"/>
  <c r="L238" i="7"/>
  <c r="I230" i="7"/>
  <c r="M230" i="7"/>
  <c r="F230" i="7"/>
  <c r="J230" i="7"/>
  <c r="O230" i="7"/>
  <c r="G230" i="7"/>
  <c r="P230" i="7"/>
  <c r="F226" i="7"/>
  <c r="J226" i="7"/>
  <c r="O226" i="7"/>
  <c r="G226" i="7"/>
  <c r="P226" i="7"/>
  <c r="L226" i="7"/>
  <c r="M226" i="7"/>
  <c r="D226" i="7"/>
  <c r="E226" i="7" s="1"/>
  <c r="I226" i="7"/>
  <c r="I214" i="7"/>
  <c r="M214" i="7"/>
  <c r="F214" i="7"/>
  <c r="J214" i="7"/>
  <c r="O214" i="7"/>
  <c r="G214" i="7"/>
  <c r="P214" i="7"/>
  <c r="I206" i="7"/>
  <c r="M206" i="7"/>
  <c r="F206" i="7"/>
  <c r="J206" i="7"/>
  <c r="O206" i="7"/>
  <c r="G206" i="7"/>
  <c r="P206" i="7"/>
  <c r="L206" i="7"/>
  <c r="F198" i="7"/>
  <c r="J198" i="7"/>
  <c r="O198" i="7"/>
  <c r="G198" i="7"/>
  <c r="P198" i="7"/>
  <c r="L198" i="7"/>
  <c r="I198" i="7"/>
  <c r="M198" i="7"/>
  <c r="F186" i="7"/>
  <c r="O186" i="7"/>
  <c r="G186" i="7"/>
  <c r="L186" i="7"/>
  <c r="P186" i="7"/>
  <c r="I186" i="7"/>
  <c r="M186" i="7"/>
  <c r="D186" i="7"/>
  <c r="E186" i="7" s="1"/>
  <c r="J186" i="7"/>
  <c r="I178" i="7"/>
  <c r="M178" i="7"/>
  <c r="J178" i="7"/>
  <c r="F178" i="7"/>
  <c r="O178" i="7"/>
  <c r="L178" i="7"/>
  <c r="P178" i="7"/>
  <c r="D178" i="7"/>
  <c r="E178" i="7" s="1"/>
  <c r="G178" i="7"/>
  <c r="G166" i="7"/>
  <c r="H166" i="7" s="1"/>
  <c r="L166" i="7"/>
  <c r="P166" i="7"/>
  <c r="I166" i="7"/>
  <c r="M166" i="7"/>
  <c r="J166" i="7"/>
  <c r="O166" i="7"/>
  <c r="F162" i="7"/>
  <c r="O162" i="7"/>
  <c r="G162" i="7"/>
  <c r="L162" i="7"/>
  <c r="P162" i="7"/>
  <c r="I162" i="7"/>
  <c r="M162" i="7"/>
  <c r="D162" i="7"/>
  <c r="E162" i="7" s="1"/>
  <c r="J162" i="7"/>
  <c r="J158" i="7"/>
  <c r="F158" i="7"/>
  <c r="O158" i="7"/>
  <c r="G158" i="7"/>
  <c r="L158" i="7"/>
  <c r="P158" i="7"/>
  <c r="M158" i="7"/>
  <c r="I158" i="7"/>
  <c r="I146" i="7"/>
  <c r="M146" i="7"/>
  <c r="J146" i="7"/>
  <c r="F146" i="7"/>
  <c r="O146" i="7"/>
  <c r="P146" i="7"/>
  <c r="D146" i="7"/>
  <c r="E146" i="7" s="1"/>
  <c r="L146" i="7"/>
  <c r="F138" i="7"/>
  <c r="P138" i="7"/>
  <c r="G138" i="7"/>
  <c r="L138" i="7"/>
  <c r="I138" i="7"/>
  <c r="M138" i="7"/>
  <c r="J138" i="7"/>
  <c r="O138" i="7"/>
  <c r="D138" i="7"/>
  <c r="E138" i="7" s="1"/>
  <c r="F126" i="7"/>
  <c r="P126" i="7"/>
  <c r="G126" i="7"/>
  <c r="L126" i="7"/>
  <c r="I126" i="7"/>
  <c r="M126" i="7"/>
  <c r="O126" i="7"/>
  <c r="J126" i="7"/>
  <c r="F118" i="7"/>
  <c r="P118" i="7"/>
  <c r="G118" i="7"/>
  <c r="L118" i="7"/>
  <c r="I118" i="7"/>
  <c r="M118" i="7"/>
  <c r="D118" i="7"/>
  <c r="O118" i="7"/>
  <c r="J118" i="7"/>
  <c r="F110" i="7"/>
  <c r="P110" i="7"/>
  <c r="G110" i="7"/>
  <c r="L110" i="7"/>
  <c r="I110" i="7"/>
  <c r="M110" i="7"/>
  <c r="D110" i="7"/>
  <c r="J110" i="7"/>
  <c r="G78" i="7"/>
  <c r="M78" i="7"/>
  <c r="I78" i="7"/>
  <c r="O78" i="7"/>
  <c r="J78" i="7"/>
  <c r="P78" i="7"/>
  <c r="D78" i="7"/>
  <c r="F78" i="7"/>
  <c r="L78" i="7"/>
  <c r="J357" i="7"/>
  <c r="K357" i="7" s="1"/>
  <c r="P357" i="7"/>
  <c r="F357" i="7"/>
  <c r="L357" i="7"/>
  <c r="G357" i="7"/>
  <c r="M357" i="7"/>
  <c r="D357" i="7"/>
  <c r="C357" i="7"/>
  <c r="F349" i="7"/>
  <c r="L349" i="7"/>
  <c r="P349" i="7"/>
  <c r="G349" i="7"/>
  <c r="M349" i="7"/>
  <c r="I349" i="7"/>
  <c r="K349" i="7" s="1"/>
  <c r="O349" i="7"/>
  <c r="D349" i="7"/>
  <c r="C349" i="7"/>
  <c r="I341" i="7"/>
  <c r="J341" i="7"/>
  <c r="O341" i="7"/>
  <c r="F341" i="7"/>
  <c r="L341" i="7"/>
  <c r="N341" i="7" s="1"/>
  <c r="P341" i="7"/>
  <c r="G341" i="7"/>
  <c r="D341" i="7"/>
  <c r="C341" i="7"/>
  <c r="F333" i="7"/>
  <c r="L333" i="7"/>
  <c r="P333" i="7"/>
  <c r="Q333" i="7" s="1"/>
  <c r="G333" i="7"/>
  <c r="M333" i="7"/>
  <c r="I333" i="7"/>
  <c r="D333" i="7"/>
  <c r="C333" i="7"/>
  <c r="I325" i="7"/>
  <c r="J325" i="7"/>
  <c r="O325" i="7"/>
  <c r="F325" i="7"/>
  <c r="L325" i="7"/>
  <c r="P325" i="7"/>
  <c r="M325" i="7"/>
  <c r="D325" i="7"/>
  <c r="C325" i="7"/>
  <c r="J321" i="7"/>
  <c r="O321" i="7"/>
  <c r="F321" i="7"/>
  <c r="L321" i="7"/>
  <c r="P321" i="7"/>
  <c r="G321" i="7"/>
  <c r="M321" i="7"/>
  <c r="D321" i="7"/>
  <c r="I321" i="7"/>
  <c r="G313" i="7"/>
  <c r="M313" i="7"/>
  <c r="I313" i="7"/>
  <c r="J313" i="7"/>
  <c r="O313" i="7"/>
  <c r="Q313" i="7" s="1"/>
  <c r="L313" i="7"/>
  <c r="D313" i="7"/>
  <c r="J305" i="7"/>
  <c r="O305" i="7"/>
  <c r="F305" i="7"/>
  <c r="L305" i="7"/>
  <c r="P305" i="7"/>
  <c r="G305" i="7"/>
  <c r="M305" i="7"/>
  <c r="D305" i="7"/>
  <c r="I305" i="7"/>
  <c r="G297" i="7"/>
  <c r="M297" i="7"/>
  <c r="I297" i="7"/>
  <c r="J297" i="7"/>
  <c r="O297" i="7"/>
  <c r="P297" i="7"/>
  <c r="D297" i="7"/>
  <c r="E297" i="7" s="1"/>
  <c r="L297" i="7"/>
  <c r="J289" i="7"/>
  <c r="O289" i="7"/>
  <c r="F289" i="7"/>
  <c r="L289" i="7"/>
  <c r="P289" i="7"/>
  <c r="G289" i="7"/>
  <c r="M289" i="7"/>
  <c r="I289" i="7"/>
  <c r="D289" i="7"/>
  <c r="I277" i="7"/>
  <c r="M277" i="7"/>
  <c r="J277" i="7"/>
  <c r="F277" i="7"/>
  <c r="H277" i="7" s="1"/>
  <c r="O277" i="7"/>
  <c r="P277" i="7"/>
  <c r="D277" i="7"/>
  <c r="C277" i="7"/>
  <c r="L277" i="7"/>
  <c r="I269" i="7"/>
  <c r="M269" i="7"/>
  <c r="J269" i="7"/>
  <c r="F269" i="7"/>
  <c r="O269" i="7"/>
  <c r="P269" i="7"/>
  <c r="D269" i="7"/>
  <c r="L269" i="7"/>
  <c r="C269" i="7"/>
  <c r="G269" i="7"/>
  <c r="I265" i="7"/>
  <c r="M265" i="7"/>
  <c r="J265" i="7"/>
  <c r="F265" i="7"/>
  <c r="O265" i="7"/>
  <c r="G265" i="7"/>
  <c r="D265" i="7"/>
  <c r="E265" i="7" s="1"/>
  <c r="L265" i="7"/>
  <c r="I257" i="7"/>
  <c r="M257" i="7"/>
  <c r="N257" i="7" s="1"/>
  <c r="J257" i="7"/>
  <c r="F257" i="7"/>
  <c r="O257" i="7"/>
  <c r="G257" i="7"/>
  <c r="D257" i="7"/>
  <c r="L249" i="7"/>
  <c r="I249" i="7"/>
  <c r="M249" i="7"/>
  <c r="F249" i="7"/>
  <c r="H249" i="7" s="1"/>
  <c r="J249" i="7"/>
  <c r="O249" i="7"/>
  <c r="D249" i="7"/>
  <c r="P249" i="7"/>
  <c r="L241" i="7"/>
  <c r="I241" i="7"/>
  <c r="M241" i="7"/>
  <c r="F241" i="7"/>
  <c r="J241" i="7"/>
  <c r="O241" i="7"/>
  <c r="P241" i="7"/>
  <c r="D241" i="7"/>
  <c r="G241" i="7"/>
  <c r="L233" i="7"/>
  <c r="I233" i="7"/>
  <c r="M233" i="7"/>
  <c r="F233" i="7"/>
  <c r="J233" i="7"/>
  <c r="O233" i="7"/>
  <c r="D233" i="7"/>
  <c r="E233" i="7" s="1"/>
  <c r="G233" i="7"/>
  <c r="P233" i="7"/>
  <c r="L225" i="7"/>
  <c r="I225" i="7"/>
  <c r="M225" i="7"/>
  <c r="F225" i="7"/>
  <c r="J225" i="7"/>
  <c r="O225" i="7"/>
  <c r="Q225" i="7" s="1"/>
  <c r="G225" i="7"/>
  <c r="D225" i="7"/>
  <c r="L217" i="7"/>
  <c r="I217" i="7"/>
  <c r="M217" i="7"/>
  <c r="F217" i="7"/>
  <c r="H217" i="7" s="1"/>
  <c r="J217" i="7"/>
  <c r="O217" i="7"/>
  <c r="D217" i="7"/>
  <c r="P217" i="7"/>
  <c r="L209" i="7"/>
  <c r="I209" i="7"/>
  <c r="M209" i="7"/>
  <c r="F209" i="7"/>
  <c r="J209" i="7"/>
  <c r="O209" i="7"/>
  <c r="P209" i="7"/>
  <c r="D209" i="7"/>
  <c r="G209" i="7"/>
  <c r="L201" i="7"/>
  <c r="I201" i="7"/>
  <c r="M201" i="7"/>
  <c r="F201" i="7"/>
  <c r="H201" i="7" s="1"/>
  <c r="J201" i="7"/>
  <c r="O201" i="7"/>
  <c r="D201" i="7"/>
  <c r="P201" i="7"/>
  <c r="L193" i="7"/>
  <c r="I193" i="7"/>
  <c r="M193" i="7"/>
  <c r="F193" i="7"/>
  <c r="J193" i="7"/>
  <c r="O193" i="7"/>
  <c r="D193" i="7"/>
  <c r="G193" i="7"/>
  <c r="P193" i="7"/>
  <c r="I185" i="7"/>
  <c r="M185" i="7"/>
  <c r="J185" i="7"/>
  <c r="F185" i="7"/>
  <c r="O185" i="7"/>
  <c r="G185" i="7"/>
  <c r="D185" i="7"/>
  <c r="E185" i="7" s="1"/>
  <c r="L185" i="7"/>
  <c r="F177" i="7"/>
  <c r="O177" i="7"/>
  <c r="G177" i="7"/>
  <c r="L177" i="7"/>
  <c r="P177" i="7"/>
  <c r="I177" i="7"/>
  <c r="K177" i="7" s="1"/>
  <c r="M177" i="7"/>
  <c r="D177" i="7"/>
  <c r="F169" i="7"/>
  <c r="O169" i="7"/>
  <c r="G169" i="7"/>
  <c r="L169" i="7"/>
  <c r="P169" i="7"/>
  <c r="I169" i="7"/>
  <c r="M169" i="7"/>
  <c r="D169" i="7"/>
  <c r="E169" i="7" s="1"/>
  <c r="J169" i="7"/>
  <c r="I161" i="7"/>
  <c r="M161" i="7"/>
  <c r="N161" i="7" s="1"/>
  <c r="J161" i="7"/>
  <c r="F161" i="7"/>
  <c r="O161" i="7"/>
  <c r="P161" i="7"/>
  <c r="D161" i="7"/>
  <c r="G161" i="7"/>
  <c r="I153" i="7"/>
  <c r="M153" i="7"/>
  <c r="J153" i="7"/>
  <c r="F153" i="7"/>
  <c r="O153" i="7"/>
  <c r="L153" i="7"/>
  <c r="D153" i="7"/>
  <c r="E153" i="7" s="1"/>
  <c r="G153" i="7"/>
  <c r="P153" i="7"/>
  <c r="G141" i="7"/>
  <c r="M141" i="7"/>
  <c r="N141" i="7" s="1"/>
  <c r="I141" i="7"/>
  <c r="O141" i="7"/>
  <c r="J141" i="7"/>
  <c r="P141" i="7"/>
  <c r="D141" i="7"/>
  <c r="F141" i="7"/>
  <c r="C141" i="7"/>
  <c r="G137" i="7"/>
  <c r="M137" i="7"/>
  <c r="I137" i="7"/>
  <c r="O137" i="7"/>
  <c r="J137" i="7"/>
  <c r="P137" i="7"/>
  <c r="D137" i="7"/>
  <c r="E137" i="7" s="1"/>
  <c r="L137" i="7"/>
  <c r="G129" i="7"/>
  <c r="M129" i="7"/>
  <c r="I129" i="7"/>
  <c r="O129" i="7"/>
  <c r="J129" i="7"/>
  <c r="P129" i="7"/>
  <c r="L129" i="7"/>
  <c r="D129" i="7"/>
  <c r="F129" i="7"/>
  <c r="G121" i="7"/>
  <c r="M121" i="7"/>
  <c r="I121" i="7"/>
  <c r="O121" i="7"/>
  <c r="J121" i="7"/>
  <c r="P121" i="7"/>
  <c r="D121" i="7"/>
  <c r="E121" i="7" s="1"/>
  <c r="F121" i="7"/>
  <c r="L121" i="7"/>
  <c r="G109" i="7"/>
  <c r="M109" i="7"/>
  <c r="I109" i="7"/>
  <c r="O109" i="7"/>
  <c r="J109" i="7"/>
  <c r="P109" i="7"/>
  <c r="C109" i="7"/>
  <c r="E109" i="7" s="1"/>
  <c r="F109" i="7"/>
  <c r="L109" i="7"/>
  <c r="G101" i="7"/>
  <c r="M101" i="7"/>
  <c r="N101" i="7" s="1"/>
  <c r="I101" i="7"/>
  <c r="O101" i="7"/>
  <c r="J101" i="7"/>
  <c r="P101" i="7"/>
  <c r="F101" i="7"/>
  <c r="D101" i="7"/>
  <c r="G93" i="7"/>
  <c r="M93" i="7"/>
  <c r="I93" i="7"/>
  <c r="O93" i="7"/>
  <c r="J93" i="7"/>
  <c r="P93" i="7"/>
  <c r="L93" i="7"/>
  <c r="F93" i="7"/>
  <c r="I85" i="7"/>
  <c r="J85" i="7"/>
  <c r="O85" i="7"/>
  <c r="F85" i="7"/>
  <c r="L85" i="7"/>
  <c r="P85" i="7"/>
  <c r="G85" i="7"/>
  <c r="M85" i="7"/>
  <c r="I77" i="7"/>
  <c r="J77" i="7"/>
  <c r="O77" i="7"/>
  <c r="F77" i="7"/>
  <c r="L77" i="7"/>
  <c r="N77" i="7" s="1"/>
  <c r="P77" i="7"/>
  <c r="G77" i="7"/>
  <c r="C77" i="7"/>
  <c r="I69" i="7"/>
  <c r="J69" i="7"/>
  <c r="O69" i="7"/>
  <c r="F69" i="7"/>
  <c r="L69" i="7"/>
  <c r="P69" i="7"/>
  <c r="M69" i="7"/>
  <c r="D69" i="7"/>
  <c r="G69" i="7"/>
  <c r="I61" i="7"/>
  <c r="J61" i="7"/>
  <c r="O61" i="7"/>
  <c r="F61" i="7"/>
  <c r="L61" i="7"/>
  <c r="P61" i="7"/>
  <c r="G61" i="7"/>
  <c r="I53" i="7"/>
  <c r="J53" i="7"/>
  <c r="O53" i="7"/>
  <c r="F53" i="7"/>
  <c r="L53" i="7"/>
  <c r="P53" i="7"/>
  <c r="G53" i="7"/>
  <c r="M53" i="7"/>
  <c r="I45" i="7"/>
  <c r="O45" i="7"/>
  <c r="J45" i="7"/>
  <c r="P45" i="7"/>
  <c r="F45" i="7"/>
  <c r="L45" i="7"/>
  <c r="N45" i="7" s="1"/>
  <c r="G45" i="7"/>
  <c r="C45" i="7"/>
  <c r="I37" i="7"/>
  <c r="O37" i="7"/>
  <c r="D37" i="7"/>
  <c r="E37" i="7" s="1"/>
  <c r="J37" i="7"/>
  <c r="P37" i="7"/>
  <c r="F37" i="7"/>
  <c r="L37" i="7"/>
  <c r="M37" i="7"/>
  <c r="G37" i="7"/>
  <c r="I29" i="7"/>
  <c r="O29" i="7"/>
  <c r="D29" i="7"/>
  <c r="J29" i="7"/>
  <c r="P29" i="7"/>
  <c r="F29" i="7"/>
  <c r="L29" i="7"/>
  <c r="G29" i="7"/>
  <c r="C29" i="7"/>
  <c r="M29" i="7"/>
  <c r="I17" i="7"/>
  <c r="O17" i="7"/>
  <c r="D17" i="7"/>
  <c r="J17" i="7"/>
  <c r="P17" i="7"/>
  <c r="F17" i="7"/>
  <c r="H17" i="7" s="1"/>
  <c r="L17" i="7"/>
  <c r="M17" i="7"/>
  <c r="I9" i="7"/>
  <c r="O9" i="7"/>
  <c r="D9" i="7"/>
  <c r="E9" i="7" s="1"/>
  <c r="J9" i="7"/>
  <c r="P9" i="7"/>
  <c r="F9" i="7"/>
  <c r="L9" i="7"/>
  <c r="M9" i="7"/>
  <c r="G9" i="7"/>
  <c r="C363" i="7"/>
  <c r="C353" i="7"/>
  <c r="D350" i="7"/>
  <c r="E350" i="7" s="1"/>
  <c r="C347" i="7"/>
  <c r="C337" i="7"/>
  <c r="D334" i="7"/>
  <c r="C331" i="7"/>
  <c r="C321" i="7"/>
  <c r="D318" i="7"/>
  <c r="C315" i="7"/>
  <c r="C305" i="7"/>
  <c r="D302" i="7"/>
  <c r="E302" i="7" s="1"/>
  <c r="C299" i="7"/>
  <c r="C289" i="7"/>
  <c r="D286" i="7"/>
  <c r="E286" i="7" s="1"/>
  <c r="C283" i="7"/>
  <c r="C273" i="7"/>
  <c r="D270" i="7"/>
  <c r="C267" i="7"/>
  <c r="C257" i="7"/>
  <c r="D254" i="7"/>
  <c r="E254" i="7" s="1"/>
  <c r="C251" i="7"/>
  <c r="C241" i="7"/>
  <c r="D238" i="7"/>
  <c r="E238" i="7" s="1"/>
  <c r="C235" i="7"/>
  <c r="C225" i="7"/>
  <c r="D222" i="7"/>
  <c r="E222" i="7" s="1"/>
  <c r="C219" i="7"/>
  <c r="C209" i="7"/>
  <c r="D206" i="7"/>
  <c r="E206" i="7" s="1"/>
  <c r="C203" i="7"/>
  <c r="C193" i="7"/>
  <c r="D190" i="7"/>
  <c r="E190" i="7" s="1"/>
  <c r="C187" i="7"/>
  <c r="C177" i="7"/>
  <c r="D174" i="7"/>
  <c r="C171" i="7"/>
  <c r="C161" i="7"/>
  <c r="D158" i="7"/>
  <c r="E158" i="7" s="1"/>
  <c r="C155" i="7"/>
  <c r="C145" i="7"/>
  <c r="D142" i="7"/>
  <c r="E142" i="7" s="1"/>
  <c r="C139" i="7"/>
  <c r="C129" i="7"/>
  <c r="D126" i="7"/>
  <c r="E126" i="7" s="1"/>
  <c r="C123" i="7"/>
  <c r="C118" i="7"/>
  <c r="C114" i="7"/>
  <c r="C110" i="7"/>
  <c r="C106" i="7"/>
  <c r="C101" i="7"/>
  <c r="D91" i="7"/>
  <c r="C86" i="7"/>
  <c r="C82" i="7"/>
  <c r="C78" i="7"/>
  <c r="C74" i="7"/>
  <c r="C69" i="7"/>
  <c r="D59" i="7"/>
  <c r="C54" i="7"/>
  <c r="C50" i="7"/>
  <c r="C46" i="7"/>
  <c r="C41" i="7"/>
  <c r="C33" i="7"/>
  <c r="C26" i="7"/>
  <c r="C19" i="7"/>
  <c r="C11" i="7"/>
  <c r="C5" i="7"/>
  <c r="L361" i="7"/>
  <c r="L359" i="7"/>
  <c r="I350" i="7"/>
  <c r="F345" i="7"/>
  <c r="L342" i="7"/>
  <c r="F339" i="7"/>
  <c r="J333" i="7"/>
  <c r="I331" i="7"/>
  <c r="G325" i="7"/>
  <c r="M322" i="7"/>
  <c r="M319" i="7"/>
  <c r="F313" i="7"/>
  <c r="P307" i="7"/>
  <c r="O301" i="7"/>
  <c r="P298" i="7"/>
  <c r="F294" i="7"/>
  <c r="G287" i="7"/>
  <c r="G283" i="7"/>
  <c r="G279" i="7"/>
  <c r="G275" i="7"/>
  <c r="J266" i="7"/>
  <c r="J262" i="7"/>
  <c r="P257" i="7"/>
  <c r="F255" i="7"/>
  <c r="G251" i="7"/>
  <c r="L246" i="7"/>
  <c r="L239" i="7"/>
  <c r="L230" i="7"/>
  <c r="L214" i="7"/>
  <c r="I210" i="7"/>
  <c r="M194" i="7"/>
  <c r="M150" i="7"/>
  <c r="F137" i="7"/>
  <c r="I127" i="7"/>
  <c r="O115" i="7"/>
  <c r="O110" i="7"/>
  <c r="O103" i="7"/>
  <c r="O98" i="7"/>
  <c r="J87" i="7"/>
  <c r="M75" i="7"/>
  <c r="P70" i="7"/>
  <c r="M59" i="7"/>
  <c r="P54" i="7"/>
  <c r="P47" i="7"/>
  <c r="P42" i="7"/>
  <c r="J31" i="7"/>
  <c r="J19" i="7"/>
  <c r="D5" i="13"/>
  <c r="J5" i="13"/>
  <c r="O5" i="13"/>
  <c r="F5" i="13"/>
  <c r="P5" i="13"/>
  <c r="G5" i="13"/>
  <c r="L5" i="13"/>
  <c r="M5" i="13"/>
  <c r="C5" i="13"/>
  <c r="I5" i="13"/>
  <c r="F7" i="13"/>
  <c r="L7" i="13"/>
  <c r="C7" i="13"/>
  <c r="G7" i="13"/>
  <c r="M7" i="13"/>
  <c r="D7" i="13"/>
  <c r="I7" i="13"/>
  <c r="O7" i="13"/>
  <c r="J7" i="13"/>
  <c r="P7" i="13"/>
  <c r="C9" i="13"/>
  <c r="I9" i="13"/>
  <c r="M9" i="13"/>
  <c r="D9" i="13"/>
  <c r="J9" i="13"/>
  <c r="O9" i="13"/>
  <c r="F9" i="13"/>
  <c r="P9" i="13"/>
  <c r="G9" i="13"/>
  <c r="L9" i="13"/>
  <c r="J11" i="13"/>
  <c r="P11" i="13"/>
  <c r="F11" i="13"/>
  <c r="L11" i="13"/>
  <c r="C11" i="13"/>
  <c r="G11" i="13"/>
  <c r="M11" i="13"/>
  <c r="I11" i="13"/>
  <c r="O11" i="13"/>
  <c r="D11" i="13"/>
  <c r="G13" i="13"/>
  <c r="L13" i="13"/>
  <c r="C13" i="13"/>
  <c r="I13" i="13"/>
  <c r="M13" i="13"/>
  <c r="D13" i="13"/>
  <c r="J13" i="13"/>
  <c r="O13" i="13"/>
  <c r="F13" i="13"/>
  <c r="P13" i="13"/>
  <c r="D15" i="13"/>
  <c r="I15" i="13"/>
  <c r="O15" i="13"/>
  <c r="J15" i="13"/>
  <c r="P15" i="13"/>
  <c r="F15" i="13"/>
  <c r="L15" i="13"/>
  <c r="M15" i="13"/>
  <c r="C15" i="13"/>
  <c r="G15" i="13"/>
  <c r="F17" i="13"/>
  <c r="P17" i="13"/>
  <c r="G17" i="13"/>
  <c r="L17" i="13"/>
  <c r="C17" i="13"/>
  <c r="I17" i="13"/>
  <c r="M17" i="13"/>
  <c r="D17" i="13"/>
  <c r="J17" i="13"/>
  <c r="O17" i="13"/>
  <c r="Q17" i="13" s="1"/>
  <c r="C19" i="13"/>
  <c r="G19" i="13"/>
  <c r="M19" i="13"/>
  <c r="D19" i="13"/>
  <c r="I19" i="13"/>
  <c r="O19" i="13"/>
  <c r="J19" i="13"/>
  <c r="P19" i="13"/>
  <c r="F19" i="13"/>
  <c r="L19" i="13"/>
  <c r="D21" i="13"/>
  <c r="J21" i="13"/>
  <c r="O21" i="13"/>
  <c r="F21" i="13"/>
  <c r="P21" i="13"/>
  <c r="G21" i="13"/>
  <c r="L21" i="13"/>
  <c r="I21" i="13"/>
  <c r="M21" i="13"/>
  <c r="C21" i="13"/>
  <c r="F23" i="13"/>
  <c r="L23" i="13"/>
  <c r="C23" i="13"/>
  <c r="G23" i="13"/>
  <c r="M23" i="13"/>
  <c r="D23" i="13"/>
  <c r="I23" i="13"/>
  <c r="O23" i="13"/>
  <c r="J23" i="13"/>
  <c r="P23" i="13"/>
  <c r="C25" i="13"/>
  <c r="I25" i="13"/>
  <c r="M25" i="13"/>
  <c r="D25" i="13"/>
  <c r="J25" i="13"/>
  <c r="O25" i="13"/>
  <c r="F25" i="13"/>
  <c r="P25" i="13"/>
  <c r="L25" i="13"/>
  <c r="G25" i="13"/>
  <c r="J27" i="13"/>
  <c r="P27" i="13"/>
  <c r="F27" i="13"/>
  <c r="L27" i="13"/>
  <c r="C27" i="13"/>
  <c r="G27" i="13"/>
  <c r="M27" i="13"/>
  <c r="D27" i="13"/>
  <c r="I27" i="13"/>
  <c r="O27" i="13"/>
  <c r="G29" i="13"/>
  <c r="L29" i="13"/>
  <c r="C29" i="13"/>
  <c r="I29" i="13"/>
  <c r="M29" i="13"/>
  <c r="D29" i="13"/>
  <c r="J29" i="13"/>
  <c r="O29" i="13"/>
  <c r="P29" i="13"/>
  <c r="F29" i="13"/>
  <c r="D31" i="13"/>
  <c r="I31" i="13"/>
  <c r="O31" i="13"/>
  <c r="J31" i="13"/>
  <c r="P31" i="13"/>
  <c r="F31" i="13"/>
  <c r="L31" i="13"/>
  <c r="G31" i="13"/>
  <c r="M31" i="13"/>
  <c r="C31" i="13"/>
  <c r="C33" i="13"/>
  <c r="I33" i="13"/>
  <c r="M33" i="13"/>
  <c r="G33" i="13"/>
  <c r="O33" i="13"/>
  <c r="J33" i="13"/>
  <c r="P33" i="13"/>
  <c r="D33" i="13"/>
  <c r="F33" i="13"/>
  <c r="L33" i="13"/>
  <c r="C35" i="13"/>
  <c r="G35" i="13"/>
  <c r="M35" i="13"/>
  <c r="D35" i="13"/>
  <c r="I35" i="13"/>
  <c r="O35" i="13"/>
  <c r="J35" i="13"/>
  <c r="P35" i="13"/>
  <c r="F35" i="13"/>
  <c r="L35" i="13"/>
  <c r="D37" i="13"/>
  <c r="J37" i="13"/>
  <c r="O37" i="13"/>
  <c r="F37" i="13"/>
  <c r="P37" i="13"/>
  <c r="G37" i="13"/>
  <c r="L37" i="13"/>
  <c r="I37" i="13"/>
  <c r="M37" i="13"/>
  <c r="C37" i="13"/>
  <c r="F39" i="13"/>
  <c r="L39" i="13"/>
  <c r="C39" i="13"/>
  <c r="G39" i="13"/>
  <c r="M39" i="13"/>
  <c r="D39" i="13"/>
  <c r="I39" i="13"/>
  <c r="O39" i="13"/>
  <c r="J39" i="13"/>
  <c r="P39" i="13"/>
  <c r="C41" i="13"/>
  <c r="I41" i="13"/>
  <c r="M41" i="13"/>
  <c r="D41" i="13"/>
  <c r="J41" i="13"/>
  <c r="O41" i="13"/>
  <c r="F41" i="13"/>
  <c r="P41" i="13"/>
  <c r="L41" i="13"/>
  <c r="G41" i="13"/>
  <c r="J43" i="13"/>
  <c r="P43" i="13"/>
  <c r="F43" i="13"/>
  <c r="L43" i="13"/>
  <c r="C43" i="13"/>
  <c r="G43" i="13"/>
  <c r="M43" i="13"/>
  <c r="D43" i="13"/>
  <c r="I43" i="13"/>
  <c r="O43" i="13"/>
  <c r="G45" i="13"/>
  <c r="L45" i="13"/>
  <c r="C45" i="13"/>
  <c r="I45" i="13"/>
  <c r="M45" i="13"/>
  <c r="D45" i="13"/>
  <c r="J45" i="13"/>
  <c r="O45" i="13"/>
  <c r="P45" i="13"/>
  <c r="F45" i="13"/>
  <c r="D47" i="13"/>
  <c r="I47" i="13"/>
  <c r="O47" i="13"/>
  <c r="J47" i="13"/>
  <c r="P47" i="13"/>
  <c r="F47" i="13"/>
  <c r="L47" i="13"/>
  <c r="G47" i="13"/>
  <c r="M47" i="13"/>
  <c r="C47" i="13"/>
  <c r="F49" i="13"/>
  <c r="P49" i="13"/>
  <c r="G49" i="13"/>
  <c r="L49" i="13"/>
  <c r="C49" i="13"/>
  <c r="I49" i="13"/>
  <c r="M49" i="13"/>
  <c r="D49" i="13"/>
  <c r="J49" i="13"/>
  <c r="O49" i="13"/>
  <c r="Q49" i="13" s="1"/>
  <c r="C51" i="13"/>
  <c r="G51" i="13"/>
  <c r="M51" i="13"/>
  <c r="D51" i="13"/>
  <c r="I51" i="13"/>
  <c r="O51" i="13"/>
  <c r="J51" i="13"/>
  <c r="P51" i="13"/>
  <c r="L51" i="13"/>
  <c r="F51" i="13"/>
  <c r="D53" i="13"/>
  <c r="J53" i="13"/>
  <c r="O53" i="13"/>
  <c r="F53" i="13"/>
  <c r="P53" i="13"/>
  <c r="G53" i="13"/>
  <c r="L53" i="13"/>
  <c r="C53" i="13"/>
  <c r="I53" i="13"/>
  <c r="M53" i="13"/>
  <c r="C55" i="13"/>
  <c r="G55" i="13"/>
  <c r="M55" i="13"/>
  <c r="D55" i="13"/>
  <c r="I55" i="13"/>
  <c r="O55" i="13"/>
  <c r="J55" i="13"/>
  <c r="L55" i="13"/>
  <c r="P55" i="13"/>
  <c r="F55" i="13"/>
  <c r="D57" i="13"/>
  <c r="J57" i="13"/>
  <c r="O57" i="13"/>
  <c r="F57" i="13"/>
  <c r="P57" i="13"/>
  <c r="G57" i="13"/>
  <c r="L57" i="13"/>
  <c r="C57" i="13"/>
  <c r="I57" i="13"/>
  <c r="M57" i="13"/>
  <c r="F59" i="13"/>
  <c r="L59" i="13"/>
  <c r="C59" i="13"/>
  <c r="G59" i="13"/>
  <c r="M59" i="13"/>
  <c r="D59" i="13"/>
  <c r="I59" i="13"/>
  <c r="O59" i="13"/>
  <c r="P59" i="13"/>
  <c r="J59" i="13"/>
  <c r="C61" i="13"/>
  <c r="I61" i="13"/>
  <c r="M61" i="13"/>
  <c r="D61" i="13"/>
  <c r="J61" i="13"/>
  <c r="O61" i="13"/>
  <c r="F61" i="13"/>
  <c r="P61" i="13"/>
  <c r="G61" i="13"/>
  <c r="L61" i="13"/>
  <c r="J63" i="13"/>
  <c r="P63" i="13"/>
  <c r="F63" i="13"/>
  <c r="L63" i="13"/>
  <c r="C63" i="13"/>
  <c r="G63" i="13"/>
  <c r="M63" i="13"/>
  <c r="D63" i="13"/>
  <c r="I63" i="13"/>
  <c r="O63" i="13"/>
  <c r="G65" i="13"/>
  <c r="L65" i="13"/>
  <c r="C65" i="13"/>
  <c r="I65" i="13"/>
  <c r="M65" i="13"/>
  <c r="D65" i="13"/>
  <c r="J65" i="13"/>
  <c r="O65" i="13"/>
  <c r="P65" i="13"/>
  <c r="F65" i="13"/>
  <c r="D67" i="13"/>
  <c r="I67" i="13"/>
  <c r="O67" i="13"/>
  <c r="J67" i="13"/>
  <c r="P67" i="13"/>
  <c r="F67" i="13"/>
  <c r="L67" i="13"/>
  <c r="C67" i="13"/>
  <c r="G67" i="13"/>
  <c r="M67" i="13"/>
  <c r="F69" i="13"/>
  <c r="P69" i="13"/>
  <c r="G69" i="13"/>
  <c r="L69" i="13"/>
  <c r="C69" i="13"/>
  <c r="I69" i="13"/>
  <c r="M69" i="13"/>
  <c r="O69" i="13"/>
  <c r="D69" i="13"/>
  <c r="J69" i="13"/>
  <c r="C71" i="13"/>
  <c r="I71" i="13"/>
  <c r="M71" i="13"/>
  <c r="D71" i="13"/>
  <c r="J71" i="13"/>
  <c r="O71" i="13"/>
  <c r="F71" i="13"/>
  <c r="P71" i="13"/>
  <c r="G71" i="13"/>
  <c r="L71" i="13"/>
  <c r="D73" i="13"/>
  <c r="J73" i="13"/>
  <c r="O73" i="13"/>
  <c r="F73" i="13"/>
  <c r="L73" i="13"/>
  <c r="P73" i="13"/>
  <c r="G73" i="13"/>
  <c r="M73" i="13"/>
  <c r="C73" i="13"/>
  <c r="I73" i="13"/>
  <c r="G75" i="13"/>
  <c r="L75" i="13"/>
  <c r="C75" i="13"/>
  <c r="M75" i="13"/>
  <c r="D75" i="13"/>
  <c r="I75" i="13"/>
  <c r="O75" i="13"/>
  <c r="J75" i="13"/>
  <c r="P75" i="13"/>
  <c r="F75" i="13"/>
  <c r="C77" i="13"/>
  <c r="I77" i="13"/>
  <c r="D77" i="13"/>
  <c r="J77" i="13"/>
  <c r="O77" i="13"/>
  <c r="F77" i="13"/>
  <c r="L77" i="13"/>
  <c r="P77" i="13"/>
  <c r="G77" i="13"/>
  <c r="M77" i="13"/>
  <c r="G79" i="13"/>
  <c r="C79" i="13"/>
  <c r="I79" i="13"/>
  <c r="O79" i="13"/>
  <c r="D79" i="13"/>
  <c r="J79" i="13"/>
  <c r="P79" i="13"/>
  <c r="F79" i="13"/>
  <c r="L79" i="13"/>
  <c r="M79" i="13"/>
  <c r="F81" i="13"/>
  <c r="L81" i="13"/>
  <c r="P81" i="13"/>
  <c r="G81" i="13"/>
  <c r="M81" i="13"/>
  <c r="C81" i="13"/>
  <c r="I81" i="13"/>
  <c r="J81" i="13"/>
  <c r="O81" i="13"/>
  <c r="D81" i="13"/>
  <c r="C83" i="13"/>
  <c r="M83" i="13"/>
  <c r="D83" i="13"/>
  <c r="I83" i="13"/>
  <c r="O83" i="13"/>
  <c r="F83" i="13"/>
  <c r="J83" i="13"/>
  <c r="P83" i="13"/>
  <c r="G83" i="13"/>
  <c r="L83" i="13"/>
  <c r="N83" i="13" s="1"/>
  <c r="D85" i="13"/>
  <c r="J85" i="13"/>
  <c r="O85" i="13"/>
  <c r="F85" i="13"/>
  <c r="L85" i="13"/>
  <c r="P85" i="13"/>
  <c r="G85" i="13"/>
  <c r="M85" i="13"/>
  <c r="C85" i="13"/>
  <c r="I85" i="13"/>
  <c r="G87" i="13"/>
  <c r="L87" i="13"/>
  <c r="C87" i="13"/>
  <c r="M87" i="13"/>
  <c r="D87" i="13"/>
  <c r="I87" i="13"/>
  <c r="O87" i="13"/>
  <c r="F87" i="13"/>
  <c r="J87" i="13"/>
  <c r="P87" i="13"/>
  <c r="C89" i="13"/>
  <c r="I89" i="13"/>
  <c r="D89" i="13"/>
  <c r="J89" i="13"/>
  <c r="O89" i="13"/>
  <c r="F89" i="13"/>
  <c r="L89" i="13"/>
  <c r="P89" i="13"/>
  <c r="G89" i="13"/>
  <c r="M89" i="13"/>
  <c r="F91" i="13"/>
  <c r="J91" i="13"/>
  <c r="P91" i="13"/>
  <c r="G91" i="13"/>
  <c r="L91" i="13"/>
  <c r="C91" i="13"/>
  <c r="M91" i="13"/>
  <c r="I91" i="13"/>
  <c r="O91" i="13"/>
  <c r="D91" i="13"/>
  <c r="G93" i="13"/>
  <c r="M93" i="13"/>
  <c r="C93" i="13"/>
  <c r="I93" i="13"/>
  <c r="D93" i="13"/>
  <c r="J93" i="13"/>
  <c r="O93" i="13"/>
  <c r="F93" i="13"/>
  <c r="L93" i="13"/>
  <c r="P93" i="13"/>
  <c r="D95" i="13"/>
  <c r="I95" i="13"/>
  <c r="O95" i="13"/>
  <c r="F95" i="13"/>
  <c r="J95" i="13"/>
  <c r="P95" i="13"/>
  <c r="G95" i="13"/>
  <c r="L95" i="13"/>
  <c r="M95" i="13"/>
  <c r="C95" i="13"/>
  <c r="F97" i="13"/>
  <c r="L97" i="13"/>
  <c r="P97" i="13"/>
  <c r="G97" i="13"/>
  <c r="M97" i="13"/>
  <c r="C97" i="13"/>
  <c r="I97" i="13"/>
  <c r="D97" i="13"/>
  <c r="J97" i="13"/>
  <c r="O97" i="13"/>
  <c r="C99" i="13"/>
  <c r="M99" i="13"/>
  <c r="D99" i="13"/>
  <c r="I99" i="13"/>
  <c r="O99" i="13"/>
  <c r="F99" i="13"/>
  <c r="J99" i="13"/>
  <c r="P99" i="13"/>
  <c r="G99" i="13"/>
  <c r="L99" i="13"/>
  <c r="D101" i="13"/>
  <c r="J101" i="13"/>
  <c r="O101" i="13"/>
  <c r="F101" i="13"/>
  <c r="L101" i="13"/>
  <c r="P101" i="13"/>
  <c r="G101" i="13"/>
  <c r="M101" i="13"/>
  <c r="I101" i="13"/>
  <c r="C101" i="13"/>
  <c r="G103" i="13"/>
  <c r="L103" i="13"/>
  <c r="C103" i="13"/>
  <c r="M103" i="13"/>
  <c r="D103" i="13"/>
  <c r="I103" i="13"/>
  <c r="O103" i="13"/>
  <c r="F103" i="13"/>
  <c r="J103" i="13"/>
  <c r="P103" i="13"/>
  <c r="C105" i="13"/>
  <c r="I105" i="13"/>
  <c r="D105" i="13"/>
  <c r="J105" i="13"/>
  <c r="O105" i="13"/>
  <c r="F105" i="13"/>
  <c r="L105" i="13"/>
  <c r="P105" i="13"/>
  <c r="M105" i="13"/>
  <c r="G105" i="13"/>
  <c r="F107" i="13"/>
  <c r="J107" i="13"/>
  <c r="P107" i="13"/>
  <c r="G107" i="13"/>
  <c r="L107" i="13"/>
  <c r="C107" i="13"/>
  <c r="M107" i="13"/>
  <c r="D107" i="13"/>
  <c r="I107" i="13"/>
  <c r="O107" i="13"/>
  <c r="G109" i="13"/>
  <c r="M109" i="13"/>
  <c r="C109" i="13"/>
  <c r="I109" i="13"/>
  <c r="D109" i="13"/>
  <c r="J109" i="13"/>
  <c r="O109" i="13"/>
  <c r="P109" i="13"/>
  <c r="F109" i="13"/>
  <c r="L109" i="13"/>
  <c r="D111" i="13"/>
  <c r="I111" i="13"/>
  <c r="O111" i="13"/>
  <c r="F111" i="13"/>
  <c r="J111" i="13"/>
  <c r="P111" i="13"/>
  <c r="G111" i="13"/>
  <c r="L111" i="13"/>
  <c r="M111" i="13"/>
  <c r="C111" i="13"/>
  <c r="F113" i="13"/>
  <c r="L113" i="13"/>
  <c r="P113" i="13"/>
  <c r="G113" i="13"/>
  <c r="M113" i="13"/>
  <c r="C113" i="13"/>
  <c r="I113" i="13"/>
  <c r="D113" i="13"/>
  <c r="J113" i="13"/>
  <c r="O113" i="13"/>
  <c r="C115" i="13"/>
  <c r="M115" i="13"/>
  <c r="D115" i="13"/>
  <c r="I115" i="13"/>
  <c r="O115" i="13"/>
  <c r="F115" i="13"/>
  <c r="J115" i="13"/>
  <c r="P115" i="13"/>
  <c r="L115" i="13"/>
  <c r="G115" i="13"/>
  <c r="D117" i="13"/>
  <c r="J117" i="13"/>
  <c r="O117" i="13"/>
  <c r="F117" i="13"/>
  <c r="L117" i="13"/>
  <c r="P117" i="13"/>
  <c r="G117" i="13"/>
  <c r="M117" i="13"/>
  <c r="C117" i="13"/>
  <c r="I117" i="13"/>
  <c r="G119" i="13"/>
  <c r="L119" i="13"/>
  <c r="C119" i="13"/>
  <c r="M119" i="13"/>
  <c r="D119" i="13"/>
  <c r="I119" i="13"/>
  <c r="O119" i="13"/>
  <c r="P119" i="13"/>
  <c r="F119" i="13"/>
  <c r="J119" i="13"/>
  <c r="C121" i="13"/>
  <c r="I121" i="13"/>
  <c r="D121" i="13"/>
  <c r="J121" i="13"/>
  <c r="O121" i="13"/>
  <c r="F121" i="13"/>
  <c r="L121" i="13"/>
  <c r="P121" i="13"/>
  <c r="G121" i="13"/>
  <c r="M121" i="13"/>
  <c r="F123" i="13"/>
  <c r="J123" i="13"/>
  <c r="P123" i="13"/>
  <c r="G123" i="13"/>
  <c r="L123" i="13"/>
  <c r="C123" i="13"/>
  <c r="M123" i="13"/>
  <c r="D123" i="13"/>
  <c r="I123" i="13"/>
  <c r="O123" i="13"/>
  <c r="G125" i="13"/>
  <c r="M125" i="13"/>
  <c r="C125" i="13"/>
  <c r="I125" i="13"/>
  <c r="D125" i="13"/>
  <c r="J125" i="13"/>
  <c r="O125" i="13"/>
  <c r="L125" i="13"/>
  <c r="P125" i="13"/>
  <c r="F125" i="13"/>
  <c r="D127" i="13"/>
  <c r="I127" i="13"/>
  <c r="O127" i="13"/>
  <c r="F127" i="13"/>
  <c r="J127" i="13"/>
  <c r="P127" i="13"/>
  <c r="G127" i="13"/>
  <c r="L127" i="13"/>
  <c r="C127" i="13"/>
  <c r="M127" i="13"/>
  <c r="G129" i="13"/>
  <c r="M129" i="13"/>
  <c r="C129" i="13"/>
  <c r="I129" i="13"/>
  <c r="J129" i="13"/>
  <c r="P129" i="13"/>
  <c r="L129" i="13"/>
  <c r="D129" i="13"/>
  <c r="F129" i="13"/>
  <c r="H129" i="13" s="1"/>
  <c r="O129" i="13"/>
  <c r="D131" i="13"/>
  <c r="I131" i="13"/>
  <c r="O131" i="13"/>
  <c r="C131" i="13"/>
  <c r="J131" i="13"/>
  <c r="P131" i="13"/>
  <c r="F131" i="13"/>
  <c r="L131" i="13"/>
  <c r="G131" i="13"/>
  <c r="M131" i="13"/>
  <c r="F133" i="13"/>
  <c r="L133" i="13"/>
  <c r="P133" i="13"/>
  <c r="G133" i="13"/>
  <c r="M133" i="13"/>
  <c r="C133" i="13"/>
  <c r="I133" i="13"/>
  <c r="D133" i="13"/>
  <c r="J133" i="13"/>
  <c r="O133" i="13"/>
  <c r="C135" i="13"/>
  <c r="M135" i="13"/>
  <c r="D135" i="13"/>
  <c r="I135" i="13"/>
  <c r="O135" i="13"/>
  <c r="F135" i="13"/>
  <c r="J135" i="13"/>
  <c r="P135" i="13"/>
  <c r="L135" i="13"/>
  <c r="G135" i="13"/>
  <c r="D137" i="13"/>
  <c r="J137" i="13"/>
  <c r="O137" i="13"/>
  <c r="F137" i="13"/>
  <c r="L137" i="13"/>
  <c r="P137" i="13"/>
  <c r="G137" i="13"/>
  <c r="M137" i="13"/>
  <c r="C137" i="13"/>
  <c r="I137" i="13"/>
  <c r="G139" i="13"/>
  <c r="M139" i="13"/>
  <c r="C139" i="13"/>
  <c r="I139" i="13"/>
  <c r="D139" i="13"/>
  <c r="J139" i="13"/>
  <c r="O139" i="13"/>
  <c r="P139" i="13"/>
  <c r="F139" i="13"/>
  <c r="L139" i="13"/>
  <c r="D141" i="13"/>
  <c r="I141" i="13"/>
  <c r="F141" i="13"/>
  <c r="J141" i="13"/>
  <c r="O141" i="13"/>
  <c r="G141" i="13"/>
  <c r="L141" i="13"/>
  <c r="P141" i="13"/>
  <c r="M141" i="13"/>
  <c r="C141" i="13"/>
  <c r="F143" i="13"/>
  <c r="J143" i="13"/>
  <c r="P143" i="13"/>
  <c r="G143" i="13"/>
  <c r="L143" i="13"/>
  <c r="C143" i="13"/>
  <c r="M143" i="13"/>
  <c r="D143" i="13"/>
  <c r="I143" i="13"/>
  <c r="O143" i="13"/>
  <c r="G145" i="13"/>
  <c r="M145" i="13"/>
  <c r="C145" i="13"/>
  <c r="I145" i="13"/>
  <c r="D145" i="13"/>
  <c r="J145" i="13"/>
  <c r="O145" i="13"/>
  <c r="L145" i="13"/>
  <c r="P145" i="13"/>
  <c r="F145" i="13"/>
  <c r="D147" i="13"/>
  <c r="I147" i="13"/>
  <c r="O147" i="13"/>
  <c r="F147" i="13"/>
  <c r="J147" i="13"/>
  <c r="P147" i="13"/>
  <c r="G147" i="13"/>
  <c r="L147" i="13"/>
  <c r="C147" i="13"/>
  <c r="M147" i="13"/>
  <c r="F149" i="13"/>
  <c r="L149" i="13"/>
  <c r="P149" i="13"/>
  <c r="G149" i="13"/>
  <c r="M149" i="13"/>
  <c r="C149" i="13"/>
  <c r="I149" i="13"/>
  <c r="O149" i="13"/>
  <c r="D149" i="13"/>
  <c r="J149" i="13"/>
  <c r="C151" i="13"/>
  <c r="M151" i="13"/>
  <c r="D151" i="13"/>
  <c r="I151" i="13"/>
  <c r="O151" i="13"/>
  <c r="F151" i="13"/>
  <c r="J151" i="13"/>
  <c r="P151" i="13"/>
  <c r="G151" i="13"/>
  <c r="L151" i="13"/>
  <c r="D153" i="13"/>
  <c r="J153" i="13"/>
  <c r="O153" i="13"/>
  <c r="F153" i="13"/>
  <c r="L153" i="13"/>
  <c r="P153" i="13"/>
  <c r="G153" i="13"/>
  <c r="M153" i="13"/>
  <c r="C153" i="13"/>
  <c r="I153" i="13"/>
  <c r="G155" i="13"/>
  <c r="L155" i="13"/>
  <c r="C155" i="13"/>
  <c r="M155" i="13"/>
  <c r="D155" i="13"/>
  <c r="I155" i="13"/>
  <c r="O155" i="13"/>
  <c r="J155" i="13"/>
  <c r="P155" i="13"/>
  <c r="F155" i="13"/>
  <c r="C157" i="13"/>
  <c r="I157" i="13"/>
  <c r="D157" i="13"/>
  <c r="J157" i="13"/>
  <c r="O157" i="13"/>
  <c r="F157" i="13"/>
  <c r="L157" i="13"/>
  <c r="P157" i="13"/>
  <c r="G157" i="13"/>
  <c r="M157" i="13"/>
  <c r="F159" i="13"/>
  <c r="J159" i="13"/>
  <c r="P159" i="13"/>
  <c r="G159" i="13"/>
  <c r="L159" i="13"/>
  <c r="C159" i="13"/>
  <c r="M159" i="13"/>
  <c r="O159" i="13"/>
  <c r="D159" i="13"/>
  <c r="I159" i="13"/>
  <c r="G161" i="13"/>
  <c r="M161" i="13"/>
  <c r="C161" i="13"/>
  <c r="I161" i="13"/>
  <c r="D161" i="13"/>
  <c r="J161" i="13"/>
  <c r="O161" i="13"/>
  <c r="F161" i="13"/>
  <c r="L161" i="13"/>
  <c r="P161" i="13"/>
  <c r="D163" i="13"/>
  <c r="I163" i="13"/>
  <c r="O163" i="13"/>
  <c r="F163" i="13"/>
  <c r="J163" i="13"/>
  <c r="P163" i="13"/>
  <c r="G163" i="13"/>
  <c r="L163" i="13"/>
  <c r="C163" i="13"/>
  <c r="M163" i="13"/>
  <c r="F165" i="13"/>
  <c r="L165" i="13"/>
  <c r="P165" i="13"/>
  <c r="G165" i="13"/>
  <c r="M165" i="13"/>
  <c r="C165" i="13"/>
  <c r="I165" i="13"/>
  <c r="J165" i="13"/>
  <c r="O165" i="13"/>
  <c r="D165" i="13"/>
  <c r="C167" i="13"/>
  <c r="M167" i="13"/>
  <c r="D167" i="13"/>
  <c r="I167" i="13"/>
  <c r="O167" i="13"/>
  <c r="F167" i="13"/>
  <c r="J167" i="13"/>
  <c r="P167" i="13"/>
  <c r="G167" i="13"/>
  <c r="L167" i="13"/>
  <c r="D169" i="13"/>
  <c r="J169" i="13"/>
  <c r="O169" i="13"/>
  <c r="F169" i="13"/>
  <c r="L169" i="13"/>
  <c r="P169" i="13"/>
  <c r="G169" i="13"/>
  <c r="M169" i="13"/>
  <c r="C169" i="13"/>
  <c r="I169" i="13"/>
  <c r="G171" i="13"/>
  <c r="L171" i="13"/>
  <c r="C171" i="13"/>
  <c r="M171" i="13"/>
  <c r="D171" i="13"/>
  <c r="I171" i="13"/>
  <c r="O171" i="13"/>
  <c r="F171" i="13"/>
  <c r="J171" i="13"/>
  <c r="P171" i="13"/>
  <c r="C173" i="13"/>
  <c r="I173" i="13"/>
  <c r="D173" i="13"/>
  <c r="J173" i="13"/>
  <c r="O173" i="13"/>
  <c r="F173" i="13"/>
  <c r="L173" i="13"/>
  <c r="P173" i="13"/>
  <c r="G173" i="13"/>
  <c r="M173" i="13"/>
  <c r="F175" i="13"/>
  <c r="G175" i="13"/>
  <c r="L175" i="13"/>
  <c r="C175" i="13"/>
  <c r="M175" i="13"/>
  <c r="I175" i="13"/>
  <c r="J175" i="13"/>
  <c r="O175" i="13"/>
  <c r="D175" i="13"/>
  <c r="P175" i="13"/>
  <c r="D177" i="13"/>
  <c r="J177" i="13"/>
  <c r="O177" i="13"/>
  <c r="F177" i="13"/>
  <c r="L177" i="13"/>
  <c r="P177" i="13"/>
  <c r="G177" i="13"/>
  <c r="M177" i="13"/>
  <c r="C177" i="13"/>
  <c r="I177" i="13"/>
  <c r="G179" i="13"/>
  <c r="L179" i="13"/>
  <c r="C179" i="13"/>
  <c r="M179" i="13"/>
  <c r="D179" i="13"/>
  <c r="I179" i="13"/>
  <c r="O179" i="13"/>
  <c r="J179" i="13"/>
  <c r="P179" i="13"/>
  <c r="F179" i="13"/>
  <c r="C181" i="13"/>
  <c r="I181" i="13"/>
  <c r="D181" i="13"/>
  <c r="J181" i="13"/>
  <c r="O181" i="13"/>
  <c r="F181" i="13"/>
  <c r="L181" i="13"/>
  <c r="P181" i="13"/>
  <c r="G181" i="13"/>
  <c r="M181" i="13"/>
  <c r="F183" i="13"/>
  <c r="J183" i="13"/>
  <c r="P183" i="13"/>
  <c r="G183" i="13"/>
  <c r="L183" i="13"/>
  <c r="C183" i="13"/>
  <c r="M183" i="13"/>
  <c r="O183" i="13"/>
  <c r="D183" i="13"/>
  <c r="I183" i="13"/>
  <c r="G185" i="13"/>
  <c r="M185" i="13"/>
  <c r="C185" i="13"/>
  <c r="I185" i="13"/>
  <c r="D185" i="13"/>
  <c r="J185" i="13"/>
  <c r="O185" i="13"/>
  <c r="F185" i="13"/>
  <c r="L185" i="13"/>
  <c r="P185" i="13"/>
  <c r="D187" i="13"/>
  <c r="I187" i="13"/>
  <c r="O187" i="13"/>
  <c r="F187" i="13"/>
  <c r="J187" i="13"/>
  <c r="P187" i="13"/>
  <c r="G187" i="13"/>
  <c r="L187" i="13"/>
  <c r="C187" i="13"/>
  <c r="M187" i="13"/>
  <c r="F189" i="13"/>
  <c r="L189" i="13"/>
  <c r="P189" i="13"/>
  <c r="G189" i="13"/>
  <c r="M189" i="13"/>
  <c r="C189" i="13"/>
  <c r="I189" i="13"/>
  <c r="J189" i="13"/>
  <c r="O189" i="13"/>
  <c r="D189" i="13"/>
  <c r="C191" i="13"/>
  <c r="M191" i="13"/>
  <c r="D191" i="13"/>
  <c r="I191" i="13"/>
  <c r="O191" i="13"/>
  <c r="F191" i="13"/>
  <c r="J191" i="13"/>
  <c r="P191" i="13"/>
  <c r="G191" i="13"/>
  <c r="L191" i="13"/>
  <c r="N191" i="13" s="1"/>
  <c r="D193" i="13"/>
  <c r="J193" i="13"/>
  <c r="O193" i="13"/>
  <c r="F193" i="13"/>
  <c r="L193" i="13"/>
  <c r="P193" i="13"/>
  <c r="G193" i="13"/>
  <c r="M193" i="13"/>
  <c r="C193" i="13"/>
  <c r="I193" i="13"/>
  <c r="G195" i="13"/>
  <c r="L195" i="13"/>
  <c r="C195" i="13"/>
  <c r="M195" i="13"/>
  <c r="D195" i="13"/>
  <c r="I195" i="13"/>
  <c r="O195" i="13"/>
  <c r="F195" i="13"/>
  <c r="J195" i="13"/>
  <c r="P195" i="13"/>
  <c r="C197" i="13"/>
  <c r="I197" i="13"/>
  <c r="D197" i="13"/>
  <c r="J197" i="13"/>
  <c r="O197" i="13"/>
  <c r="F197" i="13"/>
  <c r="L197" i="13"/>
  <c r="P197" i="13"/>
  <c r="G197" i="13"/>
  <c r="M197" i="13"/>
  <c r="F199" i="13"/>
  <c r="J199" i="13"/>
  <c r="P199" i="13"/>
  <c r="G199" i="13"/>
  <c r="L199" i="13"/>
  <c r="C199" i="13"/>
  <c r="M199" i="13"/>
  <c r="I199" i="13"/>
  <c r="O199" i="13"/>
  <c r="D199" i="13"/>
  <c r="G201" i="13"/>
  <c r="M201" i="13"/>
  <c r="C201" i="13"/>
  <c r="I201" i="13"/>
  <c r="D201" i="13"/>
  <c r="J201" i="13"/>
  <c r="O201" i="13"/>
  <c r="F201" i="13"/>
  <c r="L201" i="13"/>
  <c r="P201" i="13"/>
  <c r="D203" i="13"/>
  <c r="I203" i="13"/>
  <c r="O203" i="13"/>
  <c r="F203" i="13"/>
  <c r="J203" i="13"/>
  <c r="P203" i="13"/>
  <c r="G203" i="13"/>
  <c r="L203" i="13"/>
  <c r="M203" i="13"/>
  <c r="C203" i="13"/>
  <c r="F205" i="13"/>
  <c r="L205" i="13"/>
  <c r="P205" i="13"/>
  <c r="G205" i="13"/>
  <c r="M205" i="13"/>
  <c r="C205" i="13"/>
  <c r="I205" i="13"/>
  <c r="D205" i="13"/>
  <c r="J205" i="13"/>
  <c r="O205" i="13"/>
  <c r="C207" i="13"/>
  <c r="M207" i="13"/>
  <c r="D207" i="13"/>
  <c r="I207" i="13"/>
  <c r="O207" i="13"/>
  <c r="F207" i="13"/>
  <c r="J207" i="13"/>
  <c r="P207" i="13"/>
  <c r="G207" i="13"/>
  <c r="L207" i="13"/>
  <c r="D209" i="13"/>
  <c r="J209" i="13"/>
  <c r="O209" i="13"/>
  <c r="F209" i="13"/>
  <c r="L209" i="13"/>
  <c r="P209" i="13"/>
  <c r="G209" i="13"/>
  <c r="M209" i="13"/>
  <c r="I209" i="13"/>
  <c r="C209" i="13"/>
  <c r="G211" i="13"/>
  <c r="L211" i="13"/>
  <c r="C211" i="13"/>
  <c r="M211" i="13"/>
  <c r="D211" i="13"/>
  <c r="I211" i="13"/>
  <c r="O211" i="13"/>
  <c r="F211" i="13"/>
  <c r="J211" i="13"/>
  <c r="P211" i="13"/>
  <c r="C213" i="13"/>
  <c r="I213" i="13"/>
  <c r="O213" i="13"/>
  <c r="D213" i="13"/>
  <c r="J213" i="13"/>
  <c r="P213" i="13"/>
  <c r="F213" i="13"/>
  <c r="L213" i="13"/>
  <c r="M213" i="13"/>
  <c r="G213" i="13"/>
  <c r="F215" i="13"/>
  <c r="P215" i="13"/>
  <c r="G215" i="13"/>
  <c r="L215" i="13"/>
  <c r="C215" i="13"/>
  <c r="I215" i="13"/>
  <c r="M215" i="13"/>
  <c r="D215" i="13"/>
  <c r="J215" i="13"/>
  <c r="O215" i="13"/>
  <c r="G217" i="13"/>
  <c r="L217" i="13"/>
  <c r="C217" i="13"/>
  <c r="I217" i="13"/>
  <c r="M217" i="13"/>
  <c r="D217" i="13"/>
  <c r="J217" i="13"/>
  <c r="O217" i="13"/>
  <c r="P217" i="13"/>
  <c r="F217" i="13"/>
  <c r="D219" i="13"/>
  <c r="I219" i="13"/>
  <c r="O219" i="13"/>
  <c r="F219" i="13"/>
  <c r="M219" i="13"/>
  <c r="G219" i="13"/>
  <c r="P219" i="13"/>
  <c r="C219" i="13"/>
  <c r="J219" i="13"/>
  <c r="L219" i="13"/>
  <c r="D221" i="13"/>
  <c r="J221" i="13"/>
  <c r="O221" i="13"/>
  <c r="F221" i="13"/>
  <c r="P221" i="13"/>
  <c r="G221" i="13"/>
  <c r="L221" i="13"/>
  <c r="M221" i="13"/>
  <c r="C221" i="13"/>
  <c r="I221" i="13"/>
  <c r="F223" i="13"/>
  <c r="L223" i="13"/>
  <c r="C223" i="13"/>
  <c r="G223" i="13"/>
  <c r="M223" i="13"/>
  <c r="D223" i="13"/>
  <c r="I223" i="13"/>
  <c r="O223" i="13"/>
  <c r="J223" i="13"/>
  <c r="P223" i="13"/>
  <c r="C225" i="13"/>
  <c r="I225" i="13"/>
  <c r="M225" i="13"/>
  <c r="D225" i="13"/>
  <c r="J225" i="13"/>
  <c r="O225" i="13"/>
  <c r="F225" i="13"/>
  <c r="P225" i="13"/>
  <c r="G225" i="13"/>
  <c r="L225" i="13"/>
  <c r="J227" i="13"/>
  <c r="P227" i="13"/>
  <c r="F227" i="13"/>
  <c r="L227" i="13"/>
  <c r="C227" i="13"/>
  <c r="G227" i="13"/>
  <c r="M227" i="13"/>
  <c r="I227" i="13"/>
  <c r="O227" i="13"/>
  <c r="D227" i="13"/>
  <c r="G229" i="13"/>
  <c r="L229" i="13"/>
  <c r="C229" i="13"/>
  <c r="I229" i="13"/>
  <c r="M229" i="13"/>
  <c r="D229" i="13"/>
  <c r="J229" i="13"/>
  <c r="O229" i="13"/>
  <c r="F229" i="13"/>
  <c r="P229" i="13"/>
  <c r="D231" i="13"/>
  <c r="I231" i="13"/>
  <c r="O231" i="13"/>
  <c r="J231" i="13"/>
  <c r="P231" i="13"/>
  <c r="F231" i="13"/>
  <c r="L231" i="13"/>
  <c r="M231" i="13"/>
  <c r="C231" i="13"/>
  <c r="G231" i="13"/>
  <c r="F233" i="13"/>
  <c r="P233" i="13"/>
  <c r="G233" i="13"/>
  <c r="L233" i="13"/>
  <c r="C233" i="13"/>
  <c r="I233" i="13"/>
  <c r="M233" i="13"/>
  <c r="D233" i="13"/>
  <c r="J233" i="13"/>
  <c r="O233" i="13"/>
  <c r="C235" i="13"/>
  <c r="G235" i="13"/>
  <c r="M235" i="13"/>
  <c r="D235" i="13"/>
  <c r="I235" i="13"/>
  <c r="O235" i="13"/>
  <c r="J235" i="13"/>
  <c r="P235" i="13"/>
  <c r="F235" i="13"/>
  <c r="L235" i="13"/>
  <c r="D237" i="13"/>
  <c r="J237" i="13"/>
  <c r="O237" i="13"/>
  <c r="F237" i="13"/>
  <c r="P237" i="13"/>
  <c r="G237" i="13"/>
  <c r="L237" i="13"/>
  <c r="I237" i="13"/>
  <c r="M237" i="13"/>
  <c r="C237" i="13"/>
  <c r="F239" i="13"/>
  <c r="L239" i="13"/>
  <c r="C239" i="13"/>
  <c r="G239" i="13"/>
  <c r="M239" i="13"/>
  <c r="D239" i="13"/>
  <c r="I239" i="13"/>
  <c r="O239" i="13"/>
  <c r="J239" i="13"/>
  <c r="P239" i="13"/>
  <c r="C241" i="13"/>
  <c r="I241" i="13"/>
  <c r="M241" i="13"/>
  <c r="D241" i="13"/>
  <c r="J241" i="13"/>
  <c r="O241" i="13"/>
  <c r="F241" i="13"/>
  <c r="P241" i="13"/>
  <c r="L241" i="13"/>
  <c r="G241" i="13"/>
  <c r="J243" i="13"/>
  <c r="P243" i="13"/>
  <c r="F243" i="13"/>
  <c r="L243" i="13"/>
  <c r="C243" i="13"/>
  <c r="G243" i="13"/>
  <c r="M243" i="13"/>
  <c r="D243" i="13"/>
  <c r="I243" i="13"/>
  <c r="O243" i="13"/>
  <c r="G245" i="13"/>
  <c r="L245" i="13"/>
  <c r="C245" i="13"/>
  <c r="I245" i="13"/>
  <c r="M245" i="13"/>
  <c r="D245" i="13"/>
  <c r="J245" i="13"/>
  <c r="O245" i="13"/>
  <c r="P245" i="13"/>
  <c r="F245" i="13"/>
  <c r="D247" i="13"/>
  <c r="I247" i="13"/>
  <c r="O247" i="13"/>
  <c r="J247" i="13"/>
  <c r="P247" i="13"/>
  <c r="F247" i="13"/>
  <c r="L247" i="13"/>
  <c r="G247" i="13"/>
  <c r="M247" i="13"/>
  <c r="C247" i="13"/>
  <c r="F249" i="13"/>
  <c r="P249" i="13"/>
  <c r="G249" i="13"/>
  <c r="L249" i="13"/>
  <c r="C249" i="13"/>
  <c r="I249" i="13"/>
  <c r="M249" i="13"/>
  <c r="D249" i="13"/>
  <c r="J249" i="13"/>
  <c r="O249" i="13"/>
  <c r="C251" i="13"/>
  <c r="G251" i="13"/>
  <c r="M251" i="13"/>
  <c r="D251" i="13"/>
  <c r="I251" i="13"/>
  <c r="O251" i="13"/>
  <c r="J251" i="13"/>
  <c r="P251" i="13"/>
  <c r="L251" i="13"/>
  <c r="F251" i="13"/>
  <c r="D253" i="13"/>
  <c r="J253" i="13"/>
  <c r="O253" i="13"/>
  <c r="F253" i="13"/>
  <c r="P253" i="13"/>
  <c r="G253" i="13"/>
  <c r="L253" i="13"/>
  <c r="C253" i="13"/>
  <c r="I253" i="13"/>
  <c r="M253" i="13"/>
  <c r="F255" i="13"/>
  <c r="L255" i="13"/>
  <c r="C255" i="13"/>
  <c r="G255" i="13"/>
  <c r="M255" i="13"/>
  <c r="D255" i="13"/>
  <c r="I255" i="13"/>
  <c r="O255" i="13"/>
  <c r="P255" i="13"/>
  <c r="J255" i="13"/>
  <c r="C257" i="13"/>
  <c r="I257" i="13"/>
  <c r="M257" i="13"/>
  <c r="D257" i="13"/>
  <c r="J257" i="13"/>
  <c r="O257" i="13"/>
  <c r="F257" i="13"/>
  <c r="P257" i="13"/>
  <c r="G257" i="13"/>
  <c r="L257" i="13"/>
  <c r="J259" i="13"/>
  <c r="P259" i="13"/>
  <c r="F259" i="13"/>
  <c r="L259" i="13"/>
  <c r="C259" i="13"/>
  <c r="G259" i="13"/>
  <c r="M259" i="13"/>
  <c r="D259" i="13"/>
  <c r="I259" i="13"/>
  <c r="O259" i="13"/>
  <c r="G261" i="13"/>
  <c r="L261" i="13"/>
  <c r="C261" i="13"/>
  <c r="I261" i="13"/>
  <c r="M261" i="13"/>
  <c r="D261" i="13"/>
  <c r="J261" i="13"/>
  <c r="O261" i="13"/>
  <c r="P261" i="13"/>
  <c r="F261" i="13"/>
  <c r="D263" i="13"/>
  <c r="I263" i="13"/>
  <c r="O263" i="13"/>
  <c r="J263" i="13"/>
  <c r="P263" i="13"/>
  <c r="F263" i="13"/>
  <c r="L263" i="13"/>
  <c r="C263" i="13"/>
  <c r="G263" i="13"/>
  <c r="M263" i="13"/>
  <c r="F265" i="13"/>
  <c r="P265" i="13"/>
  <c r="G265" i="13"/>
  <c r="L265" i="13"/>
  <c r="C265" i="13"/>
  <c r="I265" i="13"/>
  <c r="M265" i="13"/>
  <c r="O265" i="13"/>
  <c r="D265" i="13"/>
  <c r="J265" i="13"/>
  <c r="C267" i="13"/>
  <c r="G267" i="13"/>
  <c r="M267" i="13"/>
  <c r="D267" i="13"/>
  <c r="I267" i="13"/>
  <c r="O267" i="13"/>
  <c r="J267" i="13"/>
  <c r="P267" i="13"/>
  <c r="F267" i="13"/>
  <c r="L267" i="13"/>
  <c r="D269" i="13"/>
  <c r="J269" i="13"/>
  <c r="O269" i="13"/>
  <c r="F269" i="13"/>
  <c r="P269" i="13"/>
  <c r="G269" i="13"/>
  <c r="L269" i="13"/>
  <c r="C269" i="13"/>
  <c r="I269" i="13"/>
  <c r="M269" i="13"/>
  <c r="F271" i="13"/>
  <c r="L271" i="13"/>
  <c r="C271" i="13"/>
  <c r="G271" i="13"/>
  <c r="M271" i="13"/>
  <c r="D271" i="13"/>
  <c r="I271" i="13"/>
  <c r="O271" i="13"/>
  <c r="J271" i="13"/>
  <c r="P271" i="13"/>
  <c r="C273" i="13"/>
  <c r="I273" i="13"/>
  <c r="M273" i="13"/>
  <c r="D273" i="13"/>
  <c r="J273" i="13"/>
  <c r="O273" i="13"/>
  <c r="F273" i="13"/>
  <c r="P273" i="13"/>
  <c r="G273" i="13"/>
  <c r="L273" i="13"/>
  <c r="J275" i="13"/>
  <c r="P275" i="13"/>
  <c r="F275" i="13"/>
  <c r="L275" i="13"/>
  <c r="C275" i="13"/>
  <c r="G275" i="13"/>
  <c r="M275" i="13"/>
  <c r="O275" i="13"/>
  <c r="D275" i="13"/>
  <c r="I275" i="13"/>
  <c r="G277" i="13"/>
  <c r="L277" i="13"/>
  <c r="C277" i="13"/>
  <c r="I277" i="13"/>
  <c r="M277" i="13"/>
  <c r="D277" i="13"/>
  <c r="J277" i="13"/>
  <c r="O277" i="13"/>
  <c r="F277" i="13"/>
  <c r="P277" i="13"/>
  <c r="D279" i="13"/>
  <c r="I279" i="13"/>
  <c r="O279" i="13"/>
  <c r="J279" i="13"/>
  <c r="P279" i="13"/>
  <c r="F279" i="13"/>
  <c r="L279" i="13"/>
  <c r="C279" i="13"/>
  <c r="G279" i="13"/>
  <c r="M279" i="13"/>
  <c r="F281" i="13"/>
  <c r="P281" i="13"/>
  <c r="G281" i="13"/>
  <c r="L281" i="13"/>
  <c r="C281" i="13"/>
  <c r="I281" i="13"/>
  <c r="M281" i="13"/>
  <c r="J281" i="13"/>
  <c r="O281" i="13"/>
  <c r="D281" i="13"/>
  <c r="C283" i="13"/>
  <c r="G283" i="13"/>
  <c r="M283" i="13"/>
  <c r="D283" i="13"/>
  <c r="I283" i="13"/>
  <c r="O283" i="13"/>
  <c r="J283" i="13"/>
  <c r="P283" i="13"/>
  <c r="F283" i="13"/>
  <c r="L283" i="13"/>
  <c r="D285" i="13"/>
  <c r="J285" i="13"/>
  <c r="O285" i="13"/>
  <c r="F285" i="13"/>
  <c r="P285" i="13"/>
  <c r="G285" i="13"/>
  <c r="L285" i="13"/>
  <c r="M285" i="13"/>
  <c r="C285" i="13"/>
  <c r="I285" i="13"/>
  <c r="F287" i="13"/>
  <c r="L287" i="13"/>
  <c r="C287" i="13"/>
  <c r="G287" i="13"/>
  <c r="M287" i="13"/>
  <c r="D287" i="13"/>
  <c r="I287" i="13"/>
  <c r="O287" i="13"/>
  <c r="J287" i="13"/>
  <c r="P287" i="13"/>
  <c r="C289" i="13"/>
  <c r="I289" i="13"/>
  <c r="M289" i="13"/>
  <c r="D289" i="13"/>
  <c r="J289" i="13"/>
  <c r="O289" i="13"/>
  <c r="F289" i="13"/>
  <c r="P289" i="13"/>
  <c r="G289" i="13"/>
  <c r="L289" i="13"/>
  <c r="J291" i="13"/>
  <c r="P291" i="13"/>
  <c r="F291" i="13"/>
  <c r="L291" i="13"/>
  <c r="C291" i="13"/>
  <c r="G291" i="13"/>
  <c r="M291" i="13"/>
  <c r="I291" i="13"/>
  <c r="O291" i="13"/>
  <c r="D291" i="13"/>
  <c r="G293" i="13"/>
  <c r="L293" i="13"/>
  <c r="C293" i="13"/>
  <c r="I293" i="13"/>
  <c r="M293" i="13"/>
  <c r="D293" i="13"/>
  <c r="J293" i="13"/>
  <c r="O293" i="13"/>
  <c r="F293" i="13"/>
  <c r="P293" i="13"/>
  <c r="D295" i="13"/>
  <c r="I295" i="13"/>
  <c r="O295" i="13"/>
  <c r="J295" i="13"/>
  <c r="P295" i="13"/>
  <c r="F295" i="13"/>
  <c r="L295" i="13"/>
  <c r="M295" i="13"/>
  <c r="C295" i="13"/>
  <c r="G295" i="13"/>
  <c r="F297" i="13"/>
  <c r="P297" i="13"/>
  <c r="G297" i="13"/>
  <c r="L297" i="13"/>
  <c r="C297" i="13"/>
  <c r="I297" i="13"/>
  <c r="M297" i="13"/>
  <c r="D297" i="13"/>
  <c r="J297" i="13"/>
  <c r="O297" i="13"/>
  <c r="C299" i="13"/>
  <c r="G299" i="13"/>
  <c r="M299" i="13"/>
  <c r="D299" i="13"/>
  <c r="I299" i="13"/>
  <c r="O299" i="13"/>
  <c r="J299" i="13"/>
  <c r="P299" i="13"/>
  <c r="F299" i="13"/>
  <c r="L299" i="13"/>
  <c r="D301" i="13"/>
  <c r="J301" i="13"/>
  <c r="O301" i="13"/>
  <c r="F301" i="13"/>
  <c r="P301" i="13"/>
  <c r="G301" i="13"/>
  <c r="L301" i="13"/>
  <c r="I301" i="13"/>
  <c r="M301" i="13"/>
  <c r="C301" i="13"/>
  <c r="F303" i="13"/>
  <c r="L303" i="13"/>
  <c r="C303" i="13"/>
  <c r="G303" i="13"/>
  <c r="M303" i="13"/>
  <c r="D303" i="13"/>
  <c r="I303" i="13"/>
  <c r="O303" i="13"/>
  <c r="J303" i="13"/>
  <c r="P303" i="13"/>
  <c r="C305" i="13"/>
  <c r="I305" i="13"/>
  <c r="M305" i="13"/>
  <c r="D305" i="13"/>
  <c r="J305" i="13"/>
  <c r="O305" i="13"/>
  <c r="F305" i="13"/>
  <c r="P305" i="13"/>
  <c r="L305" i="13"/>
  <c r="G305" i="13"/>
  <c r="J307" i="13"/>
  <c r="P307" i="13"/>
  <c r="F307" i="13"/>
  <c r="L307" i="13"/>
  <c r="C307" i="13"/>
  <c r="G307" i="13"/>
  <c r="M307" i="13"/>
  <c r="D307" i="13"/>
  <c r="I307" i="13"/>
  <c r="O307" i="13"/>
  <c r="G309" i="13"/>
  <c r="L309" i="13"/>
  <c r="C309" i="13"/>
  <c r="I309" i="13"/>
  <c r="M309" i="13"/>
  <c r="D309" i="13"/>
  <c r="J309" i="13"/>
  <c r="O309" i="13"/>
  <c r="P309" i="13"/>
  <c r="F309" i="13"/>
  <c r="D311" i="13"/>
  <c r="I311" i="13"/>
  <c r="O311" i="13"/>
  <c r="J311" i="13"/>
  <c r="P311" i="13"/>
  <c r="F311" i="13"/>
  <c r="L311" i="13"/>
  <c r="G311" i="13"/>
  <c r="M311" i="13"/>
  <c r="C311" i="13"/>
  <c r="F313" i="13"/>
  <c r="P313" i="13"/>
  <c r="G313" i="13"/>
  <c r="L313" i="13"/>
  <c r="C313" i="13"/>
  <c r="I313" i="13"/>
  <c r="M313" i="13"/>
  <c r="D313" i="13"/>
  <c r="J313" i="13"/>
  <c r="O313" i="13"/>
  <c r="Q313" i="13" s="1"/>
  <c r="G315" i="13"/>
  <c r="M315" i="13"/>
  <c r="C315" i="13"/>
  <c r="I315" i="13"/>
  <c r="O315" i="13"/>
  <c r="D315" i="13"/>
  <c r="J315" i="13"/>
  <c r="P315" i="13"/>
  <c r="L315" i="13"/>
  <c r="F315" i="13"/>
  <c r="D317" i="13"/>
  <c r="J317" i="13"/>
  <c r="O317" i="13"/>
  <c r="F317" i="13"/>
  <c r="P317" i="13"/>
  <c r="G317" i="13"/>
  <c r="L317" i="13"/>
  <c r="C317" i="13"/>
  <c r="I317" i="13"/>
  <c r="M317" i="13"/>
  <c r="F319" i="13"/>
  <c r="P319" i="13"/>
  <c r="C319" i="13"/>
  <c r="G319" i="13"/>
  <c r="L319" i="13"/>
  <c r="D319" i="13"/>
  <c r="I319" i="13"/>
  <c r="M319" i="13"/>
  <c r="O319" i="13"/>
  <c r="J319" i="13"/>
  <c r="C321" i="13"/>
  <c r="G321" i="13"/>
  <c r="M321" i="13"/>
  <c r="D321" i="13"/>
  <c r="I321" i="13"/>
  <c r="O321" i="13"/>
  <c r="J321" i="13"/>
  <c r="P321" i="13"/>
  <c r="F321" i="13"/>
  <c r="L321" i="13"/>
  <c r="F323" i="13"/>
  <c r="L323" i="13"/>
  <c r="D323" i="13"/>
  <c r="M323" i="13"/>
  <c r="G323" i="13"/>
  <c r="O323" i="13"/>
  <c r="I323" i="13"/>
  <c r="P323" i="13"/>
  <c r="J323" i="13"/>
  <c r="C323" i="13"/>
  <c r="C325" i="13"/>
  <c r="I325" i="13"/>
  <c r="D325" i="13"/>
  <c r="P325" i="13"/>
  <c r="F325" i="13"/>
  <c r="L325" i="13"/>
  <c r="G325" i="13"/>
  <c r="M325" i="13"/>
  <c r="J325" i="13"/>
  <c r="O325" i="13"/>
  <c r="C327" i="13"/>
  <c r="G327" i="13"/>
  <c r="L327" i="13"/>
  <c r="D327" i="13"/>
  <c r="I327" i="13"/>
  <c r="M327" i="13"/>
  <c r="J327" i="13"/>
  <c r="O327" i="13"/>
  <c r="F327" i="13"/>
  <c r="P327" i="13"/>
  <c r="D329" i="13"/>
  <c r="I329" i="13"/>
  <c r="O329" i="13"/>
  <c r="J329" i="13"/>
  <c r="P329" i="13"/>
  <c r="F329" i="13"/>
  <c r="L329" i="13"/>
  <c r="M329" i="13"/>
  <c r="C329" i="13"/>
  <c r="G329" i="13"/>
  <c r="F331" i="13"/>
  <c r="L331" i="13"/>
  <c r="G331" i="13"/>
  <c r="M331" i="13"/>
  <c r="C331" i="13"/>
  <c r="I331" i="13"/>
  <c r="O331" i="13"/>
  <c r="D331" i="13"/>
  <c r="J331" i="13"/>
  <c r="P331" i="13"/>
  <c r="C333" i="13"/>
  <c r="I333" i="13"/>
  <c r="M333" i="13"/>
  <c r="D333" i="13"/>
  <c r="J333" i="13"/>
  <c r="O333" i="13"/>
  <c r="F333" i="13"/>
  <c r="P333" i="13"/>
  <c r="G333" i="13"/>
  <c r="L333" i="13"/>
  <c r="J335" i="13"/>
  <c r="O335" i="13"/>
  <c r="F335" i="13"/>
  <c r="P335" i="13"/>
  <c r="C335" i="13"/>
  <c r="G335" i="13"/>
  <c r="L335" i="13"/>
  <c r="I335" i="13"/>
  <c r="M335" i="13"/>
  <c r="D335" i="13"/>
  <c r="F337" i="13"/>
  <c r="L337" i="13"/>
  <c r="C337" i="13"/>
  <c r="G337" i="13"/>
  <c r="M337" i="13"/>
  <c r="D337" i="13"/>
  <c r="I337" i="13"/>
  <c r="O337" i="13"/>
  <c r="J337" i="13"/>
  <c r="P337" i="13"/>
  <c r="C339" i="13"/>
  <c r="I339" i="13"/>
  <c r="O339" i="13"/>
  <c r="D339" i="13"/>
  <c r="J339" i="13"/>
  <c r="P339" i="13"/>
  <c r="F339" i="13"/>
  <c r="L339" i="13"/>
  <c r="M339" i="13"/>
  <c r="G339" i="13"/>
  <c r="F341" i="13"/>
  <c r="P341" i="13"/>
  <c r="G341" i="13"/>
  <c r="L341" i="13"/>
  <c r="C341" i="13"/>
  <c r="I341" i="13"/>
  <c r="M341" i="13"/>
  <c r="D341" i="13"/>
  <c r="J341" i="13"/>
  <c r="O341" i="13"/>
  <c r="C343" i="13"/>
  <c r="G343" i="13"/>
  <c r="L343" i="13"/>
  <c r="D343" i="13"/>
  <c r="I343" i="13"/>
  <c r="M343" i="13"/>
  <c r="J343" i="13"/>
  <c r="O343" i="13"/>
  <c r="P343" i="13"/>
  <c r="F343" i="13"/>
  <c r="D345" i="13"/>
  <c r="J345" i="13"/>
  <c r="P345" i="13"/>
  <c r="F345" i="13"/>
  <c r="L345" i="13"/>
  <c r="G345" i="13"/>
  <c r="M345" i="13"/>
  <c r="I345" i="13"/>
  <c r="O345" i="13"/>
  <c r="C345" i="13"/>
  <c r="I347" i="13"/>
  <c r="O347" i="13"/>
  <c r="F347" i="13"/>
  <c r="J347" i="13"/>
  <c r="P347" i="13"/>
  <c r="C347" i="13"/>
  <c r="G347" i="13"/>
  <c r="L347" i="13"/>
  <c r="D347" i="13"/>
  <c r="M347" i="13"/>
  <c r="F349" i="13"/>
  <c r="L349" i="13"/>
  <c r="P349" i="13"/>
  <c r="C349" i="13"/>
  <c r="G349" i="13"/>
  <c r="M349" i="13"/>
  <c r="D349" i="13"/>
  <c r="I349" i="13"/>
  <c r="J349" i="13"/>
  <c r="O349" i="13"/>
  <c r="J351" i="13"/>
  <c r="O351" i="13"/>
  <c r="F351" i="13"/>
  <c r="L351" i="13"/>
  <c r="P351" i="13"/>
  <c r="C351" i="13"/>
  <c r="G351" i="13"/>
  <c r="M351" i="13"/>
  <c r="D351" i="13"/>
  <c r="I351" i="13"/>
  <c r="D353" i="13"/>
  <c r="I353" i="13"/>
  <c r="M353" i="13"/>
  <c r="F353" i="13"/>
  <c r="J353" i="13"/>
  <c r="O353" i="13"/>
  <c r="G353" i="13"/>
  <c r="P353" i="13"/>
  <c r="L353" i="13"/>
  <c r="C353" i="13"/>
  <c r="C355" i="13"/>
  <c r="G355" i="13"/>
  <c r="M355" i="13"/>
  <c r="D355" i="13"/>
  <c r="I355" i="13"/>
  <c r="J355" i="13"/>
  <c r="O355" i="13"/>
  <c r="P355" i="13"/>
  <c r="F355" i="13"/>
  <c r="L355" i="13"/>
  <c r="G357" i="13"/>
  <c r="P357" i="13"/>
  <c r="C357" i="13"/>
  <c r="L357" i="13"/>
  <c r="D357" i="13"/>
  <c r="I357" i="13"/>
  <c r="M357" i="13"/>
  <c r="F357" i="13"/>
  <c r="J357" i="13"/>
  <c r="O357" i="13"/>
  <c r="J359" i="13"/>
  <c r="O359" i="13"/>
  <c r="F359" i="13"/>
  <c r="L359" i="13"/>
  <c r="P359" i="13"/>
  <c r="C359" i="13"/>
  <c r="G359" i="13"/>
  <c r="M359" i="13"/>
  <c r="D359" i="13"/>
  <c r="I359" i="13"/>
  <c r="D361" i="13"/>
  <c r="I361" i="13"/>
  <c r="M361" i="13"/>
  <c r="F361" i="13"/>
  <c r="J361" i="13"/>
  <c r="O361" i="13"/>
  <c r="G361" i="13"/>
  <c r="P361" i="13"/>
  <c r="C361" i="13"/>
  <c r="L361" i="13"/>
  <c r="C363" i="13"/>
  <c r="G363" i="13"/>
  <c r="M363" i="13"/>
  <c r="D363" i="13"/>
  <c r="I363" i="13"/>
  <c r="J363" i="13"/>
  <c r="O363" i="13"/>
  <c r="L363" i="13"/>
  <c r="P363" i="13"/>
  <c r="F363" i="13"/>
  <c r="H363" i="13" s="1"/>
  <c r="K356" i="11"/>
  <c r="L3" i="7"/>
  <c r="N3" i="7" s="1"/>
  <c r="F3" i="7"/>
  <c r="O3" i="7"/>
  <c r="I3" i="7"/>
  <c r="F360" i="7"/>
  <c r="J360" i="7"/>
  <c r="P360" i="7"/>
  <c r="Q360" i="7" s="1"/>
  <c r="G360" i="7"/>
  <c r="L360" i="7"/>
  <c r="M360" i="7"/>
  <c r="F356" i="7"/>
  <c r="L356" i="7"/>
  <c r="G356" i="7"/>
  <c r="M356" i="7"/>
  <c r="I356" i="7"/>
  <c r="O356" i="7"/>
  <c r="F352" i="7"/>
  <c r="P352" i="7"/>
  <c r="G352" i="7"/>
  <c r="L352" i="7"/>
  <c r="I352" i="7"/>
  <c r="M352" i="7"/>
  <c r="G348" i="7"/>
  <c r="L348" i="7"/>
  <c r="I348" i="7"/>
  <c r="M348" i="7"/>
  <c r="J348" i="7"/>
  <c r="O348" i="7"/>
  <c r="Q348" i="7" s="1"/>
  <c r="I344" i="7"/>
  <c r="M344" i="7"/>
  <c r="J344" i="7"/>
  <c r="O344" i="7"/>
  <c r="F344" i="7"/>
  <c r="P344" i="7"/>
  <c r="J340" i="7"/>
  <c r="K340" i="7" s="1"/>
  <c r="O340" i="7"/>
  <c r="F340" i="7"/>
  <c r="P340" i="7"/>
  <c r="G340" i="7"/>
  <c r="L340" i="7"/>
  <c r="F336" i="7"/>
  <c r="P336" i="7"/>
  <c r="Q336" i="7" s="1"/>
  <c r="G336" i="7"/>
  <c r="L336" i="7"/>
  <c r="I336" i="7"/>
  <c r="M336" i="7"/>
  <c r="G332" i="7"/>
  <c r="H332" i="7" s="1"/>
  <c r="L332" i="7"/>
  <c r="I332" i="7"/>
  <c r="M332" i="7"/>
  <c r="J332" i="7"/>
  <c r="O332" i="7"/>
  <c r="I328" i="7"/>
  <c r="M328" i="7"/>
  <c r="N328" i="7" s="1"/>
  <c r="J328" i="7"/>
  <c r="O328" i="7"/>
  <c r="F328" i="7"/>
  <c r="P328" i="7"/>
  <c r="J324" i="7"/>
  <c r="K324" i="7" s="1"/>
  <c r="O324" i="7"/>
  <c r="F324" i="7"/>
  <c r="P324" i="7"/>
  <c r="G324" i="7"/>
  <c r="L324" i="7"/>
  <c r="F320" i="7"/>
  <c r="P320" i="7"/>
  <c r="Q320" i="7" s="1"/>
  <c r="G320" i="7"/>
  <c r="L320" i="7"/>
  <c r="I320" i="7"/>
  <c r="M320" i="7"/>
  <c r="G316" i="7"/>
  <c r="H316" i="7" s="1"/>
  <c r="L316" i="7"/>
  <c r="I316" i="7"/>
  <c r="M316" i="7"/>
  <c r="J316" i="7"/>
  <c r="O316" i="7"/>
  <c r="I312" i="7"/>
  <c r="M312" i="7"/>
  <c r="J312" i="7"/>
  <c r="O312" i="7"/>
  <c r="F312" i="7"/>
  <c r="P312" i="7"/>
  <c r="J308" i="7"/>
  <c r="O308" i="7"/>
  <c r="F308" i="7"/>
  <c r="P308" i="7"/>
  <c r="G308" i="7"/>
  <c r="L308" i="7"/>
  <c r="N308" i="7" s="1"/>
  <c r="F304" i="7"/>
  <c r="P304" i="7"/>
  <c r="G304" i="7"/>
  <c r="L304" i="7"/>
  <c r="I304" i="7"/>
  <c r="M304" i="7"/>
  <c r="G300" i="7"/>
  <c r="H300" i="7" s="1"/>
  <c r="L300" i="7"/>
  <c r="I300" i="7"/>
  <c r="M300" i="7"/>
  <c r="J300" i="7"/>
  <c r="O300" i="7"/>
  <c r="I296" i="7"/>
  <c r="M296" i="7"/>
  <c r="J296" i="7"/>
  <c r="O296" i="7"/>
  <c r="F296" i="7"/>
  <c r="P296" i="7"/>
  <c r="J292" i="7"/>
  <c r="K292" i="7" s="1"/>
  <c r="O292" i="7"/>
  <c r="F292" i="7"/>
  <c r="P292" i="7"/>
  <c r="G292" i="7"/>
  <c r="L292" i="7"/>
  <c r="F288" i="7"/>
  <c r="P288" i="7"/>
  <c r="G288" i="7"/>
  <c r="L288" i="7"/>
  <c r="I288" i="7"/>
  <c r="M288" i="7"/>
  <c r="F284" i="7"/>
  <c r="O284" i="7"/>
  <c r="G284" i="7"/>
  <c r="L284" i="7"/>
  <c r="P284" i="7"/>
  <c r="I284" i="7"/>
  <c r="M284" i="7"/>
  <c r="F280" i="7"/>
  <c r="O280" i="7"/>
  <c r="G280" i="7"/>
  <c r="L280" i="7"/>
  <c r="P280" i="7"/>
  <c r="I280" i="7"/>
  <c r="K280" i="7" s="1"/>
  <c r="M280" i="7"/>
  <c r="F276" i="7"/>
  <c r="O276" i="7"/>
  <c r="G276" i="7"/>
  <c r="L276" i="7"/>
  <c r="P276" i="7"/>
  <c r="I276" i="7"/>
  <c r="M276" i="7"/>
  <c r="F272" i="7"/>
  <c r="O272" i="7"/>
  <c r="G272" i="7"/>
  <c r="L272" i="7"/>
  <c r="P272" i="7"/>
  <c r="I272" i="7"/>
  <c r="K272" i="7" s="1"/>
  <c r="M272" i="7"/>
  <c r="F268" i="7"/>
  <c r="O268" i="7"/>
  <c r="G268" i="7"/>
  <c r="L268" i="7"/>
  <c r="P268" i="7"/>
  <c r="I268" i="7"/>
  <c r="M268" i="7"/>
  <c r="F264" i="7"/>
  <c r="O264" i="7"/>
  <c r="G264" i="7"/>
  <c r="L264" i="7"/>
  <c r="P264" i="7"/>
  <c r="I264" i="7"/>
  <c r="K264" i="7" s="1"/>
  <c r="M264" i="7"/>
  <c r="F260" i="7"/>
  <c r="O260" i="7"/>
  <c r="G260" i="7"/>
  <c r="L260" i="7"/>
  <c r="P260" i="7"/>
  <c r="I260" i="7"/>
  <c r="M260" i="7"/>
  <c r="F256" i="7"/>
  <c r="O256" i="7"/>
  <c r="G256" i="7"/>
  <c r="L256" i="7"/>
  <c r="P256" i="7"/>
  <c r="I256" i="7"/>
  <c r="K256" i="7" s="1"/>
  <c r="M256" i="7"/>
  <c r="G252" i="7"/>
  <c r="M252" i="7"/>
  <c r="N252" i="7" s="1"/>
  <c r="I252" i="7"/>
  <c r="J252" i="7"/>
  <c r="O252" i="7"/>
  <c r="F248" i="7"/>
  <c r="O248" i="7"/>
  <c r="G248" i="7"/>
  <c r="L248" i="7"/>
  <c r="P248" i="7"/>
  <c r="I248" i="7"/>
  <c r="K248" i="7" s="1"/>
  <c r="M248" i="7"/>
  <c r="G244" i="7"/>
  <c r="M244" i="7"/>
  <c r="N244" i="7" s="1"/>
  <c r="I244" i="7"/>
  <c r="J244" i="7"/>
  <c r="O244" i="7"/>
  <c r="F240" i="7"/>
  <c r="O240" i="7"/>
  <c r="G240" i="7"/>
  <c r="L240" i="7"/>
  <c r="P240" i="7"/>
  <c r="I240" i="7"/>
  <c r="M240" i="7"/>
  <c r="G236" i="7"/>
  <c r="M236" i="7"/>
  <c r="I236" i="7"/>
  <c r="J236" i="7"/>
  <c r="O236" i="7"/>
  <c r="F232" i="7"/>
  <c r="O232" i="7"/>
  <c r="G232" i="7"/>
  <c r="L232" i="7"/>
  <c r="P232" i="7"/>
  <c r="I232" i="7"/>
  <c r="M232" i="7"/>
  <c r="G228" i="7"/>
  <c r="M228" i="7"/>
  <c r="I228" i="7"/>
  <c r="J228" i="7"/>
  <c r="O228" i="7"/>
  <c r="F224" i="7"/>
  <c r="O224" i="7"/>
  <c r="G224" i="7"/>
  <c r="L224" i="7"/>
  <c r="P224" i="7"/>
  <c r="I224" i="7"/>
  <c r="K224" i="7" s="1"/>
  <c r="M224" i="7"/>
  <c r="G220" i="7"/>
  <c r="M220" i="7"/>
  <c r="N220" i="7" s="1"/>
  <c r="I220" i="7"/>
  <c r="J220" i="7"/>
  <c r="O220" i="7"/>
  <c r="F216" i="7"/>
  <c r="O216" i="7"/>
  <c r="G216" i="7"/>
  <c r="L216" i="7"/>
  <c r="P216" i="7"/>
  <c r="I216" i="7"/>
  <c r="K216" i="7" s="1"/>
  <c r="M216" i="7"/>
  <c r="G212" i="7"/>
  <c r="M212" i="7"/>
  <c r="I212" i="7"/>
  <c r="J212" i="7"/>
  <c r="O212" i="7"/>
  <c r="F208" i="7"/>
  <c r="O208" i="7"/>
  <c r="G208" i="7"/>
  <c r="L208" i="7"/>
  <c r="P208" i="7"/>
  <c r="I208" i="7"/>
  <c r="M208" i="7"/>
  <c r="G204" i="7"/>
  <c r="H204" i="7" s="1"/>
  <c r="M204" i="7"/>
  <c r="I204" i="7"/>
  <c r="J204" i="7"/>
  <c r="O204" i="7"/>
  <c r="F200" i="7"/>
  <c r="J200" i="7"/>
  <c r="K200" i="7" s="1"/>
  <c r="O200" i="7"/>
  <c r="G200" i="7"/>
  <c r="P200" i="7"/>
  <c r="L200" i="7"/>
  <c r="F196" i="7"/>
  <c r="J196" i="7"/>
  <c r="K196" i="7" s="1"/>
  <c r="O196" i="7"/>
  <c r="G196" i="7"/>
  <c r="P196" i="7"/>
  <c r="L196" i="7"/>
  <c r="F192" i="7"/>
  <c r="J192" i="7"/>
  <c r="O192" i="7"/>
  <c r="G192" i="7"/>
  <c r="P192" i="7"/>
  <c r="L192" i="7"/>
  <c r="N192" i="7" s="1"/>
  <c r="G188" i="7"/>
  <c r="H188" i="7" s="1"/>
  <c r="M188" i="7"/>
  <c r="I188" i="7"/>
  <c r="O188" i="7"/>
  <c r="J188" i="7"/>
  <c r="P188" i="7"/>
  <c r="F184" i="7"/>
  <c r="L184" i="7"/>
  <c r="P184" i="7"/>
  <c r="G184" i="7"/>
  <c r="M184" i="7"/>
  <c r="I184" i="7"/>
  <c r="J180" i="7"/>
  <c r="O180" i="7"/>
  <c r="F180" i="7"/>
  <c r="L180" i="7"/>
  <c r="P180" i="7"/>
  <c r="G180" i="7"/>
  <c r="M180" i="7"/>
  <c r="I176" i="7"/>
  <c r="J176" i="7"/>
  <c r="O176" i="7"/>
  <c r="F176" i="7"/>
  <c r="H176" i="7" s="1"/>
  <c r="L176" i="7"/>
  <c r="P176" i="7"/>
  <c r="J172" i="7"/>
  <c r="P172" i="7"/>
  <c r="Q172" i="7" s="1"/>
  <c r="F172" i="7"/>
  <c r="L172" i="7"/>
  <c r="G172" i="7"/>
  <c r="M172" i="7"/>
  <c r="I168" i="7"/>
  <c r="J168" i="7"/>
  <c r="O168" i="7"/>
  <c r="F168" i="7"/>
  <c r="L168" i="7"/>
  <c r="P168" i="7"/>
  <c r="G164" i="7"/>
  <c r="M164" i="7"/>
  <c r="I164" i="7"/>
  <c r="J164" i="7"/>
  <c r="O164" i="7"/>
  <c r="F160" i="7"/>
  <c r="L160" i="7"/>
  <c r="P160" i="7"/>
  <c r="G160" i="7"/>
  <c r="M160" i="7"/>
  <c r="I160" i="7"/>
  <c r="G156" i="7"/>
  <c r="H156" i="7" s="1"/>
  <c r="M156" i="7"/>
  <c r="I156" i="7"/>
  <c r="O156" i="7"/>
  <c r="J156" i="7"/>
  <c r="P156" i="7"/>
  <c r="F152" i="7"/>
  <c r="L152" i="7"/>
  <c r="P152" i="7"/>
  <c r="Q152" i="7" s="1"/>
  <c r="G152" i="7"/>
  <c r="M152" i="7"/>
  <c r="I152" i="7"/>
  <c r="J148" i="7"/>
  <c r="K148" i="7" s="1"/>
  <c r="O148" i="7"/>
  <c r="F148" i="7"/>
  <c r="L148" i="7"/>
  <c r="P148" i="7"/>
  <c r="G148" i="7"/>
  <c r="M148" i="7"/>
  <c r="I144" i="7"/>
  <c r="J144" i="7"/>
  <c r="O144" i="7"/>
  <c r="F144" i="7"/>
  <c r="L144" i="7"/>
  <c r="P144" i="7"/>
  <c r="I140" i="7"/>
  <c r="M140" i="7"/>
  <c r="N140" i="7" s="1"/>
  <c r="J140" i="7"/>
  <c r="O140" i="7"/>
  <c r="F140" i="7"/>
  <c r="P140" i="7"/>
  <c r="I136" i="7"/>
  <c r="M136" i="7"/>
  <c r="J136" i="7"/>
  <c r="O136" i="7"/>
  <c r="F136" i="7"/>
  <c r="H136" i="7" s="1"/>
  <c r="P136" i="7"/>
  <c r="I132" i="7"/>
  <c r="M132" i="7"/>
  <c r="J132" i="7"/>
  <c r="O132" i="7"/>
  <c r="F132" i="7"/>
  <c r="P132" i="7"/>
  <c r="I128" i="7"/>
  <c r="M128" i="7"/>
  <c r="J128" i="7"/>
  <c r="O128" i="7"/>
  <c r="F128" i="7"/>
  <c r="H128" i="7" s="1"/>
  <c r="P128" i="7"/>
  <c r="I124" i="7"/>
  <c r="M124" i="7"/>
  <c r="N124" i="7" s="1"/>
  <c r="J124" i="7"/>
  <c r="O124" i="7"/>
  <c r="F124" i="7"/>
  <c r="P124" i="7"/>
  <c r="I120" i="7"/>
  <c r="M120" i="7"/>
  <c r="J120" i="7"/>
  <c r="O120" i="7"/>
  <c r="F120" i="7"/>
  <c r="H120" i="7" s="1"/>
  <c r="P120" i="7"/>
  <c r="D120" i="7"/>
  <c r="I116" i="7"/>
  <c r="M116" i="7"/>
  <c r="N116" i="7" s="1"/>
  <c r="J116" i="7"/>
  <c r="O116" i="7"/>
  <c r="F116" i="7"/>
  <c r="H116" i="7" s="1"/>
  <c r="P116" i="7"/>
  <c r="D116" i="7"/>
  <c r="I112" i="7"/>
  <c r="M112" i="7"/>
  <c r="N112" i="7" s="1"/>
  <c r="J112" i="7"/>
  <c r="O112" i="7"/>
  <c r="F112" i="7"/>
  <c r="P112" i="7"/>
  <c r="D112" i="7"/>
  <c r="I108" i="7"/>
  <c r="M108" i="7"/>
  <c r="N108" i="7" s="1"/>
  <c r="J108" i="7"/>
  <c r="O108" i="7"/>
  <c r="F108" i="7"/>
  <c r="P108" i="7"/>
  <c r="D108" i="7"/>
  <c r="I104" i="7"/>
  <c r="M104" i="7"/>
  <c r="J104" i="7"/>
  <c r="O104" i="7"/>
  <c r="F104" i="7"/>
  <c r="H104" i="7" s="1"/>
  <c r="P104" i="7"/>
  <c r="D104" i="7"/>
  <c r="E104" i="7" s="1"/>
  <c r="I100" i="7"/>
  <c r="M100" i="7"/>
  <c r="J100" i="7"/>
  <c r="O100" i="7"/>
  <c r="F100" i="7"/>
  <c r="P100" i="7"/>
  <c r="D100" i="7"/>
  <c r="I96" i="7"/>
  <c r="M96" i="7"/>
  <c r="N96" i="7" s="1"/>
  <c r="J96" i="7"/>
  <c r="O96" i="7"/>
  <c r="F96" i="7"/>
  <c r="H96" i="7" s="1"/>
  <c r="P96" i="7"/>
  <c r="D96" i="7"/>
  <c r="E96" i="7" s="1"/>
  <c r="I92" i="7"/>
  <c r="M92" i="7"/>
  <c r="N92" i="7" s="1"/>
  <c r="J92" i="7"/>
  <c r="O92" i="7"/>
  <c r="F92" i="7"/>
  <c r="P92" i="7"/>
  <c r="D92" i="7"/>
  <c r="I88" i="7"/>
  <c r="M88" i="7"/>
  <c r="J88" i="7"/>
  <c r="O88" i="7"/>
  <c r="F88" i="7"/>
  <c r="H88" i="7" s="1"/>
  <c r="P88" i="7"/>
  <c r="D88" i="7"/>
  <c r="I84" i="7"/>
  <c r="O84" i="7"/>
  <c r="J84" i="7"/>
  <c r="P84" i="7"/>
  <c r="F84" i="7"/>
  <c r="H84" i="7" s="1"/>
  <c r="L84" i="7"/>
  <c r="D84" i="7"/>
  <c r="I80" i="7"/>
  <c r="O80" i="7"/>
  <c r="J80" i="7"/>
  <c r="P80" i="7"/>
  <c r="F80" i="7"/>
  <c r="L80" i="7"/>
  <c r="D80" i="7"/>
  <c r="F76" i="7"/>
  <c r="P76" i="7"/>
  <c r="Q76" i="7" s="1"/>
  <c r="G76" i="7"/>
  <c r="L76" i="7"/>
  <c r="I76" i="7"/>
  <c r="M76" i="7"/>
  <c r="D76" i="7"/>
  <c r="I72" i="7"/>
  <c r="M72" i="7"/>
  <c r="J72" i="7"/>
  <c r="O72" i="7"/>
  <c r="F72" i="7"/>
  <c r="P72" i="7"/>
  <c r="D72" i="7"/>
  <c r="E72" i="7" s="1"/>
  <c r="I68" i="7"/>
  <c r="O68" i="7"/>
  <c r="J68" i="7"/>
  <c r="P68" i="7"/>
  <c r="F68" i="7"/>
  <c r="L68" i="7"/>
  <c r="N68" i="7" s="1"/>
  <c r="D68" i="7"/>
  <c r="I64" i="7"/>
  <c r="O64" i="7"/>
  <c r="J64" i="7"/>
  <c r="P64" i="7"/>
  <c r="F64" i="7"/>
  <c r="L64" i="7"/>
  <c r="N64" i="7" s="1"/>
  <c r="D64" i="7"/>
  <c r="F60" i="7"/>
  <c r="P60" i="7"/>
  <c r="G60" i="7"/>
  <c r="L60" i="7"/>
  <c r="I60" i="7"/>
  <c r="K60" i="7" s="1"/>
  <c r="M60" i="7"/>
  <c r="D60" i="7"/>
  <c r="I56" i="7"/>
  <c r="M56" i="7"/>
  <c r="N56" i="7" s="1"/>
  <c r="J56" i="7"/>
  <c r="O56" i="7"/>
  <c r="F56" i="7"/>
  <c r="P56" i="7"/>
  <c r="D56" i="7"/>
  <c r="E56" i="7" s="1"/>
  <c r="I52" i="7"/>
  <c r="O52" i="7"/>
  <c r="J52" i="7"/>
  <c r="P52" i="7"/>
  <c r="F52" i="7"/>
  <c r="L52" i="7"/>
  <c r="N52" i="7" s="1"/>
  <c r="D52" i="7"/>
  <c r="F48" i="7"/>
  <c r="P48" i="7"/>
  <c r="G48" i="7"/>
  <c r="L48" i="7"/>
  <c r="I48" i="7"/>
  <c r="K48" i="7" s="1"/>
  <c r="M48" i="7"/>
  <c r="D48" i="7"/>
  <c r="J44" i="7"/>
  <c r="K44" i="7" s="1"/>
  <c r="O44" i="7"/>
  <c r="F44" i="7"/>
  <c r="P44" i="7"/>
  <c r="G44" i="7"/>
  <c r="L44" i="7"/>
  <c r="N44" i="7" s="1"/>
  <c r="D44" i="7"/>
  <c r="F40" i="7"/>
  <c r="P40" i="7"/>
  <c r="G40" i="7"/>
  <c r="L40" i="7"/>
  <c r="I40" i="7"/>
  <c r="M40" i="7"/>
  <c r="D40" i="7"/>
  <c r="J36" i="7"/>
  <c r="O36" i="7"/>
  <c r="F36" i="7"/>
  <c r="P36" i="7"/>
  <c r="G36" i="7"/>
  <c r="L36" i="7"/>
  <c r="N36" i="7" s="1"/>
  <c r="D36" i="7"/>
  <c r="F32" i="7"/>
  <c r="P32" i="7"/>
  <c r="G32" i="7"/>
  <c r="L32" i="7"/>
  <c r="I32" i="7"/>
  <c r="K32" i="7" s="1"/>
  <c r="M32" i="7"/>
  <c r="D32" i="7"/>
  <c r="J28" i="7"/>
  <c r="K28" i="7" s="1"/>
  <c r="O28" i="7"/>
  <c r="F28" i="7"/>
  <c r="P28" i="7"/>
  <c r="G28" i="7"/>
  <c r="L28" i="7"/>
  <c r="D28" i="7"/>
  <c r="F24" i="7"/>
  <c r="P24" i="7"/>
  <c r="Q24" i="7" s="1"/>
  <c r="G24" i="7"/>
  <c r="L24" i="7"/>
  <c r="I24" i="7"/>
  <c r="M24" i="7"/>
  <c r="D24" i="7"/>
  <c r="J20" i="7"/>
  <c r="O20" i="7"/>
  <c r="F20" i="7"/>
  <c r="P20" i="7"/>
  <c r="G20" i="7"/>
  <c r="L20" i="7"/>
  <c r="N20" i="7" s="1"/>
  <c r="D20" i="7"/>
  <c r="F16" i="7"/>
  <c r="P16" i="7"/>
  <c r="G16" i="7"/>
  <c r="L16" i="7"/>
  <c r="I16" i="7"/>
  <c r="K16" i="7" s="1"/>
  <c r="M16" i="7"/>
  <c r="D16" i="7"/>
  <c r="J12" i="7"/>
  <c r="O12" i="7"/>
  <c r="F12" i="7"/>
  <c r="P12" i="7"/>
  <c r="G12" i="7"/>
  <c r="L12" i="7"/>
  <c r="N12" i="7" s="1"/>
  <c r="D12" i="7"/>
  <c r="J8" i="7"/>
  <c r="P8" i="7"/>
  <c r="F8" i="7"/>
  <c r="L8" i="7"/>
  <c r="G8" i="7"/>
  <c r="M8" i="7"/>
  <c r="D8" i="7"/>
  <c r="J4" i="7"/>
  <c r="P4" i="7"/>
  <c r="Q4" i="7" s="1"/>
  <c r="F4" i="7"/>
  <c r="L4" i="7"/>
  <c r="G4" i="7"/>
  <c r="M4" i="7"/>
  <c r="D4" i="7"/>
  <c r="C116" i="7"/>
  <c r="C108" i="7"/>
  <c r="C100" i="7"/>
  <c r="C92" i="7"/>
  <c r="C84" i="7"/>
  <c r="C76" i="7"/>
  <c r="C68" i="7"/>
  <c r="C60" i="7"/>
  <c r="C52" i="7"/>
  <c r="C44" i="7"/>
  <c r="C40" i="7"/>
  <c r="C36" i="7"/>
  <c r="C32" i="7"/>
  <c r="C28" i="7"/>
  <c r="C24" i="7"/>
  <c r="C20" i="7"/>
  <c r="C16" i="7"/>
  <c r="C12" i="7"/>
  <c r="C8" i="7"/>
  <c r="C4" i="7"/>
  <c r="P3" i="7"/>
  <c r="Q3" i="7" s="1"/>
  <c r="I360" i="7"/>
  <c r="P356" i="7"/>
  <c r="F348" i="7"/>
  <c r="L344" i="7"/>
  <c r="J320" i="7"/>
  <c r="P316" i="7"/>
  <c r="I308" i="7"/>
  <c r="O304" i="7"/>
  <c r="G296" i="7"/>
  <c r="M292" i="7"/>
  <c r="J284" i="7"/>
  <c r="J276" i="7"/>
  <c r="J268" i="7"/>
  <c r="K268" i="7" s="1"/>
  <c r="J260" i="7"/>
  <c r="F252" i="7"/>
  <c r="J240" i="7"/>
  <c r="P236" i="7"/>
  <c r="L228" i="7"/>
  <c r="F220" i="7"/>
  <c r="J208" i="7"/>
  <c r="P204" i="7"/>
  <c r="M196" i="7"/>
  <c r="L188" i="7"/>
  <c r="I180" i="7"/>
  <c r="M168" i="7"/>
  <c r="J160" i="7"/>
  <c r="K160" i="7" s="1"/>
  <c r="G140" i="7"/>
  <c r="L136" i="7"/>
  <c r="G124" i="7"/>
  <c r="L120" i="7"/>
  <c r="G108" i="7"/>
  <c r="L104" i="7"/>
  <c r="G92" i="7"/>
  <c r="L88" i="7"/>
  <c r="J76" i="7"/>
  <c r="K76" i="7" s="1"/>
  <c r="G64" i="7"/>
  <c r="O60" i="7"/>
  <c r="G52" i="7"/>
  <c r="O48" i="7"/>
  <c r="I36" i="7"/>
  <c r="O32" i="7"/>
  <c r="I20" i="7"/>
  <c r="O16" i="7"/>
  <c r="I4" i="7"/>
  <c r="F4" i="11"/>
  <c r="O4" i="11"/>
  <c r="G4" i="11"/>
  <c r="L4" i="11"/>
  <c r="P4" i="11"/>
  <c r="C4" i="11"/>
  <c r="I4" i="11"/>
  <c r="M4" i="11"/>
  <c r="D4" i="11"/>
  <c r="G6" i="11"/>
  <c r="L6" i="11"/>
  <c r="C6" i="11"/>
  <c r="M6" i="11"/>
  <c r="D6" i="11"/>
  <c r="I6" i="11"/>
  <c r="O6" i="11"/>
  <c r="F6" i="11"/>
  <c r="J6" i="11"/>
  <c r="P6" i="11"/>
  <c r="C8" i="11"/>
  <c r="I8" i="11"/>
  <c r="D8" i="11"/>
  <c r="J8" i="11"/>
  <c r="O8" i="11"/>
  <c r="F8" i="11"/>
  <c r="L8" i="11"/>
  <c r="P8" i="11"/>
  <c r="G8" i="11"/>
  <c r="F10" i="11"/>
  <c r="J10" i="11"/>
  <c r="P10" i="11"/>
  <c r="G10" i="11"/>
  <c r="L10" i="11"/>
  <c r="C10" i="11"/>
  <c r="M10" i="11"/>
  <c r="I10" i="11"/>
  <c r="O10" i="11"/>
  <c r="C12" i="11"/>
  <c r="M12" i="11"/>
  <c r="D12" i="11"/>
  <c r="I12" i="11"/>
  <c r="O12" i="11"/>
  <c r="F12" i="11"/>
  <c r="J12" i="11"/>
  <c r="P12" i="11"/>
  <c r="G12" i="11"/>
  <c r="L12" i="11"/>
  <c r="D14" i="11"/>
  <c r="J14" i="11"/>
  <c r="O14" i="11"/>
  <c r="F14" i="11"/>
  <c r="L14" i="11"/>
  <c r="P14" i="11"/>
  <c r="G14" i="11"/>
  <c r="M14" i="11"/>
  <c r="C14" i="11"/>
  <c r="G16" i="11"/>
  <c r="L16" i="11"/>
  <c r="C16" i="11"/>
  <c r="M16" i="11"/>
  <c r="D16" i="11"/>
  <c r="I16" i="11"/>
  <c r="O16" i="11"/>
  <c r="F16" i="11"/>
  <c r="J16" i="11"/>
  <c r="P16" i="11"/>
  <c r="C18" i="11"/>
  <c r="I18" i="11"/>
  <c r="D18" i="11"/>
  <c r="J18" i="11"/>
  <c r="O18" i="11"/>
  <c r="F18" i="11"/>
  <c r="L18" i="11"/>
  <c r="P18" i="11"/>
  <c r="G18" i="11"/>
  <c r="F20" i="11"/>
  <c r="J20" i="11"/>
  <c r="P20" i="11"/>
  <c r="G20" i="11"/>
  <c r="L20" i="11"/>
  <c r="C20" i="11"/>
  <c r="M20" i="11"/>
  <c r="I20" i="11"/>
  <c r="O20" i="11"/>
  <c r="G22" i="11"/>
  <c r="M22" i="11"/>
  <c r="C22" i="11"/>
  <c r="I22" i="11"/>
  <c r="D22" i="11"/>
  <c r="J22" i="11"/>
  <c r="O22" i="11"/>
  <c r="Q22" i="11" s="1"/>
  <c r="F22" i="11"/>
  <c r="L22" i="11"/>
  <c r="D24" i="11"/>
  <c r="I24" i="11"/>
  <c r="O24" i="11"/>
  <c r="F24" i="11"/>
  <c r="J24" i="11"/>
  <c r="P24" i="11"/>
  <c r="G24" i="11"/>
  <c r="L24" i="11"/>
  <c r="M24" i="11"/>
  <c r="C24" i="11"/>
  <c r="F26" i="11"/>
  <c r="L26" i="11"/>
  <c r="P26" i="11"/>
  <c r="G26" i="11"/>
  <c r="M26" i="11"/>
  <c r="C26" i="11"/>
  <c r="I26" i="11"/>
  <c r="D26" i="11"/>
  <c r="J26" i="11"/>
  <c r="O26" i="11"/>
  <c r="C28" i="11"/>
  <c r="I28" i="11"/>
  <c r="M28" i="11"/>
  <c r="N28" i="11" s="1"/>
  <c r="D28" i="11"/>
  <c r="J28" i="11"/>
  <c r="O28" i="11"/>
  <c r="F28" i="11"/>
  <c r="P28" i="11"/>
  <c r="G28" i="11"/>
  <c r="C30" i="11"/>
  <c r="G30" i="11"/>
  <c r="M30" i="11"/>
  <c r="D30" i="11"/>
  <c r="I30" i="11"/>
  <c r="J30" i="11"/>
  <c r="O30" i="11"/>
  <c r="F30" i="11"/>
  <c r="L30" i="11"/>
  <c r="P30" i="11"/>
  <c r="G32" i="11"/>
  <c r="P32" i="11"/>
  <c r="C32" i="11"/>
  <c r="L32" i="11"/>
  <c r="D32" i="11"/>
  <c r="I32" i="11"/>
  <c r="M32" i="11"/>
  <c r="O32" i="11"/>
  <c r="F32" i="11"/>
  <c r="F34" i="11"/>
  <c r="L34" i="11"/>
  <c r="P34" i="11"/>
  <c r="C34" i="11"/>
  <c r="G34" i="11"/>
  <c r="M34" i="11"/>
  <c r="D34" i="11"/>
  <c r="I34" i="11"/>
  <c r="J34" i="11"/>
  <c r="O34" i="11"/>
  <c r="F36" i="11"/>
  <c r="J36" i="11"/>
  <c r="O36" i="11"/>
  <c r="G36" i="11"/>
  <c r="P36" i="11"/>
  <c r="C36" i="11"/>
  <c r="L36" i="11"/>
  <c r="M36" i="11"/>
  <c r="D36" i="11"/>
  <c r="F38" i="11"/>
  <c r="L38" i="11"/>
  <c r="C38" i="11"/>
  <c r="G38" i="11"/>
  <c r="M38" i="11"/>
  <c r="D38" i="11"/>
  <c r="I38" i="11"/>
  <c r="O38" i="11"/>
  <c r="J38" i="11"/>
  <c r="P38" i="11"/>
  <c r="C40" i="11"/>
  <c r="I40" i="11"/>
  <c r="M40" i="11"/>
  <c r="D40" i="11"/>
  <c r="J40" i="11"/>
  <c r="O40" i="11"/>
  <c r="F40" i="11"/>
  <c r="P40" i="11"/>
  <c r="G40" i="11"/>
  <c r="J42" i="11"/>
  <c r="P42" i="11"/>
  <c r="F42" i="11"/>
  <c r="L42" i="11"/>
  <c r="C42" i="11"/>
  <c r="G42" i="11"/>
  <c r="M42" i="11"/>
  <c r="I42" i="11"/>
  <c r="O42" i="11"/>
  <c r="G44" i="11"/>
  <c r="P44" i="11"/>
  <c r="Q44" i="11" s="1"/>
  <c r="C44" i="11"/>
  <c r="L44" i="11"/>
  <c r="D44" i="11"/>
  <c r="I44" i="11"/>
  <c r="M44" i="11"/>
  <c r="F44" i="11"/>
  <c r="J44" i="11"/>
  <c r="F46" i="11"/>
  <c r="L46" i="11"/>
  <c r="C46" i="11"/>
  <c r="G46" i="11"/>
  <c r="M46" i="11"/>
  <c r="D46" i="11"/>
  <c r="I46" i="11"/>
  <c r="O46" i="11"/>
  <c r="J46" i="11"/>
  <c r="P46" i="11"/>
  <c r="G48" i="11"/>
  <c r="P48" i="11"/>
  <c r="C48" i="11"/>
  <c r="L48" i="11"/>
  <c r="D48" i="11"/>
  <c r="I48" i="11"/>
  <c r="M48" i="11"/>
  <c r="F48" i="11"/>
  <c r="J48" i="11"/>
  <c r="J50" i="11"/>
  <c r="O50" i="11"/>
  <c r="F50" i="11"/>
  <c r="L50" i="11"/>
  <c r="P50" i="11"/>
  <c r="C50" i="11"/>
  <c r="E50" i="11" s="1"/>
  <c r="G50" i="11"/>
  <c r="M50" i="11"/>
  <c r="I50" i="11"/>
  <c r="D52" i="11"/>
  <c r="I52" i="11"/>
  <c r="M52" i="11"/>
  <c r="F52" i="11"/>
  <c r="J52" i="11"/>
  <c r="O52" i="11"/>
  <c r="G52" i="11"/>
  <c r="P52" i="11"/>
  <c r="C52" i="11"/>
  <c r="C54" i="11"/>
  <c r="G54" i="11"/>
  <c r="M54" i="11"/>
  <c r="D54" i="11"/>
  <c r="I54" i="11"/>
  <c r="J54" i="11"/>
  <c r="O54" i="11"/>
  <c r="F54" i="11"/>
  <c r="L54" i="11"/>
  <c r="P54" i="11"/>
  <c r="G56" i="11"/>
  <c r="P56" i="11"/>
  <c r="C56" i="11"/>
  <c r="L56" i="11"/>
  <c r="D56" i="11"/>
  <c r="I56" i="11"/>
  <c r="M56" i="11"/>
  <c r="O56" i="11"/>
  <c r="F56" i="11"/>
  <c r="J58" i="11"/>
  <c r="O58" i="11"/>
  <c r="F58" i="11"/>
  <c r="L58" i="11"/>
  <c r="P58" i="11"/>
  <c r="C58" i="11"/>
  <c r="G58" i="11"/>
  <c r="M58" i="11"/>
  <c r="D58" i="11"/>
  <c r="I58" i="11"/>
  <c r="D60" i="11"/>
  <c r="I60" i="11"/>
  <c r="M60" i="11"/>
  <c r="F60" i="11"/>
  <c r="J60" i="11"/>
  <c r="O60" i="11"/>
  <c r="G60" i="11"/>
  <c r="P60" i="11"/>
  <c r="L60" i="11"/>
  <c r="C60" i="11"/>
  <c r="C62" i="11"/>
  <c r="G62" i="11"/>
  <c r="M62" i="11"/>
  <c r="D62" i="11"/>
  <c r="I62" i="11"/>
  <c r="J62" i="11"/>
  <c r="O62" i="11"/>
  <c r="F62" i="11"/>
  <c r="L62" i="11"/>
  <c r="G64" i="11"/>
  <c r="P64" i="11"/>
  <c r="C64" i="11"/>
  <c r="L64" i="11"/>
  <c r="D64" i="11"/>
  <c r="I64" i="11"/>
  <c r="M64" i="11"/>
  <c r="J64" i="11"/>
  <c r="O64" i="11"/>
  <c r="J66" i="11"/>
  <c r="O66" i="11"/>
  <c r="F66" i="11"/>
  <c r="L66" i="11"/>
  <c r="P66" i="11"/>
  <c r="C66" i="11"/>
  <c r="G66" i="11"/>
  <c r="M66" i="11"/>
  <c r="D66" i="11"/>
  <c r="I66" i="11"/>
  <c r="D68" i="11"/>
  <c r="I68" i="11"/>
  <c r="M68" i="11"/>
  <c r="F68" i="11"/>
  <c r="J68" i="11"/>
  <c r="O68" i="11"/>
  <c r="G68" i="11"/>
  <c r="P68" i="11"/>
  <c r="L68" i="11"/>
  <c r="C70" i="11"/>
  <c r="G70" i="11"/>
  <c r="M70" i="11"/>
  <c r="N70" i="11" s="1"/>
  <c r="D70" i="11"/>
  <c r="I70" i="11"/>
  <c r="J70" i="11"/>
  <c r="O70" i="11"/>
  <c r="P70" i="11"/>
  <c r="F70" i="11"/>
  <c r="C72" i="11"/>
  <c r="G72" i="11"/>
  <c r="M72" i="11"/>
  <c r="D72" i="11"/>
  <c r="I72" i="11"/>
  <c r="J72" i="11"/>
  <c r="O72" i="11"/>
  <c r="F72" i="11"/>
  <c r="L72" i="11"/>
  <c r="P72" i="11"/>
  <c r="G74" i="11"/>
  <c r="P74" i="11"/>
  <c r="C74" i="11"/>
  <c r="L74" i="11"/>
  <c r="D74" i="11"/>
  <c r="I74" i="11"/>
  <c r="M74" i="11"/>
  <c r="O74" i="11"/>
  <c r="F74" i="11"/>
  <c r="J76" i="11"/>
  <c r="O76" i="11"/>
  <c r="F76" i="11"/>
  <c r="L76" i="11"/>
  <c r="P76" i="11"/>
  <c r="C76" i="11"/>
  <c r="G76" i="11"/>
  <c r="M76" i="11"/>
  <c r="D76" i="11"/>
  <c r="I76" i="11"/>
  <c r="D78" i="11"/>
  <c r="I78" i="11"/>
  <c r="M78" i="11"/>
  <c r="F78" i="11"/>
  <c r="J78" i="11"/>
  <c r="O78" i="11"/>
  <c r="G78" i="11"/>
  <c r="P78" i="11"/>
  <c r="L78" i="11"/>
  <c r="C78" i="11"/>
  <c r="C80" i="11"/>
  <c r="G80" i="11"/>
  <c r="M80" i="11"/>
  <c r="D80" i="11"/>
  <c r="I80" i="11"/>
  <c r="J80" i="11"/>
  <c r="O80" i="11"/>
  <c r="Q80" i="11" s="1"/>
  <c r="F80" i="11"/>
  <c r="L80" i="11"/>
  <c r="G82" i="11"/>
  <c r="P82" i="11"/>
  <c r="C82" i="11"/>
  <c r="L82" i="11"/>
  <c r="D82" i="11"/>
  <c r="I82" i="11"/>
  <c r="M82" i="11"/>
  <c r="J82" i="11"/>
  <c r="O82" i="11"/>
  <c r="J84" i="11"/>
  <c r="O84" i="11"/>
  <c r="F84" i="11"/>
  <c r="L84" i="11"/>
  <c r="P84" i="11"/>
  <c r="C84" i="11"/>
  <c r="G84" i="11"/>
  <c r="M84" i="11"/>
  <c r="D84" i="11"/>
  <c r="I84" i="11"/>
  <c r="D86" i="11"/>
  <c r="E86" i="11" s="1"/>
  <c r="I86" i="11"/>
  <c r="M86" i="11"/>
  <c r="F86" i="11"/>
  <c r="J86" i="11"/>
  <c r="O86" i="11"/>
  <c r="G86" i="11"/>
  <c r="P86" i="11"/>
  <c r="L86" i="11"/>
  <c r="C88" i="11"/>
  <c r="G88" i="11"/>
  <c r="M88" i="11"/>
  <c r="D88" i="11"/>
  <c r="I88" i="11"/>
  <c r="J88" i="11"/>
  <c r="O88" i="11"/>
  <c r="P88" i="11"/>
  <c r="F88" i="11"/>
  <c r="G90" i="11"/>
  <c r="P90" i="11"/>
  <c r="C90" i="11"/>
  <c r="L90" i="11"/>
  <c r="D90" i="11"/>
  <c r="I90" i="11"/>
  <c r="M90" i="11"/>
  <c r="F90" i="11"/>
  <c r="J90" i="11"/>
  <c r="O90" i="11"/>
  <c r="J92" i="11"/>
  <c r="O92" i="11"/>
  <c r="F92" i="11"/>
  <c r="L92" i="11"/>
  <c r="P92" i="11"/>
  <c r="C92" i="11"/>
  <c r="G92" i="11"/>
  <c r="M92" i="11"/>
  <c r="D92" i="11"/>
  <c r="D94" i="11"/>
  <c r="I94" i="11"/>
  <c r="M94" i="11"/>
  <c r="F94" i="11"/>
  <c r="J94" i="11"/>
  <c r="O94" i="11"/>
  <c r="G94" i="11"/>
  <c r="P94" i="11"/>
  <c r="C94" i="11"/>
  <c r="L94" i="11"/>
  <c r="C96" i="11"/>
  <c r="G96" i="11"/>
  <c r="H96" i="11" s="1"/>
  <c r="M96" i="11"/>
  <c r="D96" i="11"/>
  <c r="I96" i="11"/>
  <c r="J96" i="11"/>
  <c r="O96" i="11"/>
  <c r="L96" i="11"/>
  <c r="P96" i="11"/>
  <c r="G98" i="11"/>
  <c r="P98" i="11"/>
  <c r="C98" i="11"/>
  <c r="L98" i="11"/>
  <c r="D98" i="11"/>
  <c r="I98" i="11"/>
  <c r="M98" i="11"/>
  <c r="F98" i="11"/>
  <c r="J98" i="11"/>
  <c r="J100" i="11"/>
  <c r="O100" i="11"/>
  <c r="F100" i="11"/>
  <c r="L100" i="11"/>
  <c r="P100" i="11"/>
  <c r="C100" i="11"/>
  <c r="G100" i="11"/>
  <c r="M100" i="11"/>
  <c r="I100" i="11"/>
  <c r="F102" i="11"/>
  <c r="J102" i="11"/>
  <c r="P102" i="11"/>
  <c r="G102" i="11"/>
  <c r="L102" i="11"/>
  <c r="C102" i="11"/>
  <c r="M102" i="11"/>
  <c r="D102" i="11"/>
  <c r="I102" i="11"/>
  <c r="G104" i="11"/>
  <c r="M104" i="11"/>
  <c r="C104" i="11"/>
  <c r="I104" i="11"/>
  <c r="D104" i="11"/>
  <c r="J104" i="11"/>
  <c r="O104" i="11"/>
  <c r="L104" i="11"/>
  <c r="P104" i="11"/>
  <c r="D106" i="11"/>
  <c r="I106" i="11"/>
  <c r="O106" i="11"/>
  <c r="F106" i="11"/>
  <c r="J106" i="11"/>
  <c r="P106" i="11"/>
  <c r="G106" i="11"/>
  <c r="L106" i="11"/>
  <c r="C106" i="11"/>
  <c r="M106" i="11"/>
  <c r="F108" i="11"/>
  <c r="L108" i="11"/>
  <c r="P108" i="11"/>
  <c r="G108" i="11"/>
  <c r="M108" i="11"/>
  <c r="C108" i="11"/>
  <c r="I108" i="11"/>
  <c r="O108" i="11"/>
  <c r="D108" i="11"/>
  <c r="C110" i="11"/>
  <c r="M110" i="11"/>
  <c r="D110" i="11"/>
  <c r="I110" i="11"/>
  <c r="O110" i="11"/>
  <c r="F110" i="11"/>
  <c r="J110" i="11"/>
  <c r="P110" i="11"/>
  <c r="G110" i="11"/>
  <c r="L110" i="11"/>
  <c r="D112" i="11"/>
  <c r="J112" i="11"/>
  <c r="O112" i="11"/>
  <c r="F112" i="11"/>
  <c r="L112" i="11"/>
  <c r="P112" i="11"/>
  <c r="G112" i="11"/>
  <c r="M112" i="11"/>
  <c r="C112" i="11"/>
  <c r="I112" i="11"/>
  <c r="G114" i="11"/>
  <c r="L114" i="11"/>
  <c r="C114" i="11"/>
  <c r="M114" i="11"/>
  <c r="D114" i="11"/>
  <c r="I114" i="11"/>
  <c r="O114" i="11"/>
  <c r="J114" i="11"/>
  <c r="P114" i="11"/>
  <c r="C116" i="11"/>
  <c r="I116" i="11"/>
  <c r="D116" i="11"/>
  <c r="J116" i="11"/>
  <c r="O116" i="11"/>
  <c r="F116" i="11"/>
  <c r="L116" i="11"/>
  <c r="P116" i="11"/>
  <c r="G116" i="11"/>
  <c r="M116" i="11"/>
  <c r="F118" i="11"/>
  <c r="J118" i="11"/>
  <c r="K118" i="11" s="1"/>
  <c r="P118" i="11"/>
  <c r="G118" i="11"/>
  <c r="L118" i="11"/>
  <c r="C118" i="11"/>
  <c r="M118" i="11"/>
  <c r="O118" i="11"/>
  <c r="D118" i="11"/>
  <c r="G120" i="11"/>
  <c r="M120" i="11"/>
  <c r="C120" i="11"/>
  <c r="I120" i="11"/>
  <c r="D120" i="11"/>
  <c r="J120" i="11"/>
  <c r="O120" i="11"/>
  <c r="F120" i="11"/>
  <c r="L120" i="11"/>
  <c r="P120" i="11"/>
  <c r="D122" i="11"/>
  <c r="I122" i="11"/>
  <c r="O122" i="11"/>
  <c r="F122" i="11"/>
  <c r="J122" i="11"/>
  <c r="P122" i="11"/>
  <c r="G122" i="11"/>
  <c r="L122" i="11"/>
  <c r="C122" i="11"/>
  <c r="F124" i="11"/>
  <c r="L124" i="11"/>
  <c r="P124" i="11"/>
  <c r="G124" i="11"/>
  <c r="M124" i="11"/>
  <c r="C124" i="11"/>
  <c r="E124" i="11" s="1"/>
  <c r="I124" i="11"/>
  <c r="J124" i="11"/>
  <c r="O124" i="11"/>
  <c r="C126" i="11"/>
  <c r="M126" i="11"/>
  <c r="D126" i="11"/>
  <c r="I126" i="11"/>
  <c r="O126" i="11"/>
  <c r="F126" i="11"/>
  <c r="J126" i="11"/>
  <c r="P126" i="11"/>
  <c r="G126" i="11"/>
  <c r="L126" i="11"/>
  <c r="D128" i="11"/>
  <c r="J128" i="11"/>
  <c r="O128" i="11"/>
  <c r="F128" i="11"/>
  <c r="L128" i="11"/>
  <c r="P128" i="11"/>
  <c r="G128" i="11"/>
  <c r="M128" i="11"/>
  <c r="C128" i="11"/>
  <c r="G130" i="11"/>
  <c r="L130" i="11"/>
  <c r="C130" i="11"/>
  <c r="M130" i="11"/>
  <c r="D130" i="11"/>
  <c r="I130" i="11"/>
  <c r="O130" i="11"/>
  <c r="F130" i="11"/>
  <c r="J130" i="11"/>
  <c r="P130" i="11"/>
  <c r="C132" i="11"/>
  <c r="I132" i="11"/>
  <c r="D132" i="11"/>
  <c r="J132" i="11"/>
  <c r="O132" i="11"/>
  <c r="F132" i="11"/>
  <c r="L132" i="11"/>
  <c r="P132" i="11"/>
  <c r="G132" i="11"/>
  <c r="F134" i="11"/>
  <c r="J134" i="11"/>
  <c r="P134" i="11"/>
  <c r="G134" i="11"/>
  <c r="L134" i="11"/>
  <c r="C134" i="11"/>
  <c r="M134" i="11"/>
  <c r="I134" i="11"/>
  <c r="O134" i="11"/>
  <c r="G136" i="11"/>
  <c r="M136" i="11"/>
  <c r="C136" i="11"/>
  <c r="I136" i="11"/>
  <c r="D136" i="11"/>
  <c r="J136" i="11"/>
  <c r="O136" i="11"/>
  <c r="F136" i="11"/>
  <c r="L136" i="11"/>
  <c r="D138" i="11"/>
  <c r="J138" i="11"/>
  <c r="P138" i="11"/>
  <c r="F138" i="11"/>
  <c r="L138" i="11"/>
  <c r="G138" i="11"/>
  <c r="M138" i="11"/>
  <c r="O138" i="11"/>
  <c r="C138" i="11"/>
  <c r="G140" i="11"/>
  <c r="L140" i="11"/>
  <c r="C140" i="11"/>
  <c r="I140" i="11"/>
  <c r="M140" i="11"/>
  <c r="D140" i="11"/>
  <c r="J140" i="11"/>
  <c r="O140" i="11"/>
  <c r="F140" i="11"/>
  <c r="P140" i="11"/>
  <c r="D142" i="11"/>
  <c r="I142" i="11"/>
  <c r="O142" i="11"/>
  <c r="J142" i="11"/>
  <c r="P142" i="11"/>
  <c r="F142" i="11"/>
  <c r="L142" i="11"/>
  <c r="C142" i="11"/>
  <c r="G142" i="11"/>
  <c r="F144" i="11"/>
  <c r="P144" i="11"/>
  <c r="G144" i="11"/>
  <c r="L144" i="11"/>
  <c r="C144" i="11"/>
  <c r="I144" i="11"/>
  <c r="M144" i="11"/>
  <c r="J144" i="11"/>
  <c r="O144" i="11"/>
  <c r="C146" i="11"/>
  <c r="G146" i="11"/>
  <c r="M146" i="11"/>
  <c r="D146" i="11"/>
  <c r="I146" i="11"/>
  <c r="O146" i="11"/>
  <c r="J146" i="11"/>
  <c r="P146" i="11"/>
  <c r="F146" i="11"/>
  <c r="L146" i="11"/>
  <c r="D148" i="11"/>
  <c r="J148" i="11"/>
  <c r="O148" i="11"/>
  <c r="F148" i="11"/>
  <c r="P148" i="11"/>
  <c r="G148" i="11"/>
  <c r="L148" i="11"/>
  <c r="M148" i="11"/>
  <c r="C148" i="11"/>
  <c r="F150" i="11"/>
  <c r="L150" i="11"/>
  <c r="C150" i="11"/>
  <c r="G150" i="11"/>
  <c r="M150" i="11"/>
  <c r="D150" i="11"/>
  <c r="I150" i="11"/>
  <c r="O150" i="11"/>
  <c r="J150" i="11"/>
  <c r="P150" i="11"/>
  <c r="C152" i="11"/>
  <c r="I152" i="11"/>
  <c r="M152" i="11"/>
  <c r="N152" i="11" s="1"/>
  <c r="D152" i="11"/>
  <c r="J152" i="11"/>
  <c r="O152" i="11"/>
  <c r="F152" i="11"/>
  <c r="P152" i="11"/>
  <c r="G152" i="11"/>
  <c r="J154" i="11"/>
  <c r="P154" i="11"/>
  <c r="F154" i="11"/>
  <c r="L154" i="11"/>
  <c r="C154" i="11"/>
  <c r="G154" i="11"/>
  <c r="M154" i="11"/>
  <c r="I154" i="11"/>
  <c r="O154" i="11"/>
  <c r="G156" i="11"/>
  <c r="L156" i="11"/>
  <c r="C156" i="11"/>
  <c r="I156" i="11"/>
  <c r="M156" i="11"/>
  <c r="D156" i="11"/>
  <c r="J156" i="11"/>
  <c r="O156" i="11"/>
  <c r="F156" i="11"/>
  <c r="D158" i="11"/>
  <c r="I158" i="11"/>
  <c r="O158" i="11"/>
  <c r="J158" i="11"/>
  <c r="P158" i="11"/>
  <c r="F158" i="11"/>
  <c r="H158" i="11" s="1"/>
  <c r="L158" i="11"/>
  <c r="M158" i="11"/>
  <c r="C158" i="11"/>
  <c r="F160" i="11"/>
  <c r="P160" i="11"/>
  <c r="G160" i="11"/>
  <c r="L160" i="11"/>
  <c r="C160" i="11"/>
  <c r="I160" i="11"/>
  <c r="M160" i="11"/>
  <c r="D160" i="11"/>
  <c r="J160" i="11"/>
  <c r="O160" i="11"/>
  <c r="D162" i="11"/>
  <c r="J162" i="11"/>
  <c r="K162" i="11" s="1"/>
  <c r="P162" i="11"/>
  <c r="F162" i="11"/>
  <c r="L162" i="11"/>
  <c r="G162" i="11"/>
  <c r="M162" i="11"/>
  <c r="G164" i="11"/>
  <c r="L164" i="11"/>
  <c r="C164" i="11"/>
  <c r="I164" i="11"/>
  <c r="M164" i="11"/>
  <c r="D164" i="11"/>
  <c r="J164" i="11"/>
  <c r="O164" i="11"/>
  <c r="D166" i="11"/>
  <c r="I166" i="11"/>
  <c r="O166" i="11"/>
  <c r="J166" i="11"/>
  <c r="P166" i="11"/>
  <c r="F166" i="11"/>
  <c r="L166" i="11"/>
  <c r="N166" i="11" s="1"/>
  <c r="F168" i="11"/>
  <c r="P168" i="11"/>
  <c r="G168" i="11"/>
  <c r="L168" i="11"/>
  <c r="C168" i="11"/>
  <c r="E168" i="11" s="1"/>
  <c r="I168" i="11"/>
  <c r="M168" i="11"/>
  <c r="C170" i="11"/>
  <c r="G170" i="11"/>
  <c r="M170" i="11"/>
  <c r="D170" i="11"/>
  <c r="I170" i="11"/>
  <c r="O170" i="11"/>
  <c r="J170" i="11"/>
  <c r="P170" i="11"/>
  <c r="D172" i="11"/>
  <c r="J172" i="11"/>
  <c r="K172" i="11" s="1"/>
  <c r="O172" i="11"/>
  <c r="F172" i="11"/>
  <c r="P172" i="11"/>
  <c r="G172" i="11"/>
  <c r="L172" i="11"/>
  <c r="F174" i="11"/>
  <c r="L174" i="11"/>
  <c r="C174" i="11"/>
  <c r="G174" i="11"/>
  <c r="M174" i="11"/>
  <c r="D174" i="11"/>
  <c r="I174" i="11"/>
  <c r="O174" i="11"/>
  <c r="C176" i="11"/>
  <c r="I176" i="11"/>
  <c r="M176" i="11"/>
  <c r="N176" i="11" s="1"/>
  <c r="D176" i="11"/>
  <c r="J176" i="11"/>
  <c r="O176" i="11"/>
  <c r="F176" i="11"/>
  <c r="P176" i="11"/>
  <c r="J178" i="11"/>
  <c r="P178" i="11"/>
  <c r="F178" i="11"/>
  <c r="L178" i="11"/>
  <c r="C178" i="11"/>
  <c r="E178" i="11" s="1"/>
  <c r="G178" i="11"/>
  <c r="M178" i="11"/>
  <c r="G180" i="11"/>
  <c r="L180" i="11"/>
  <c r="C180" i="11"/>
  <c r="I180" i="11"/>
  <c r="M180" i="11"/>
  <c r="D180" i="11"/>
  <c r="J180" i="11"/>
  <c r="O180" i="11"/>
  <c r="Q180" i="11" s="1"/>
  <c r="D182" i="11"/>
  <c r="I182" i="11"/>
  <c r="O182" i="11"/>
  <c r="J182" i="11"/>
  <c r="P182" i="11"/>
  <c r="F182" i="11"/>
  <c r="H182" i="11" s="1"/>
  <c r="L182" i="11"/>
  <c r="F184" i="11"/>
  <c r="P184" i="11"/>
  <c r="G184" i="11"/>
  <c r="L184" i="11"/>
  <c r="C184" i="11"/>
  <c r="I184" i="11"/>
  <c r="M184" i="11"/>
  <c r="C186" i="11"/>
  <c r="G186" i="11"/>
  <c r="M186" i="11"/>
  <c r="N186" i="11" s="1"/>
  <c r="D186" i="11"/>
  <c r="I186" i="11"/>
  <c r="O186" i="11"/>
  <c r="J186" i="11"/>
  <c r="P186" i="11"/>
  <c r="D188" i="11"/>
  <c r="E188" i="11" s="1"/>
  <c r="J188" i="11"/>
  <c r="O188" i="11"/>
  <c r="F188" i="11"/>
  <c r="P188" i="11"/>
  <c r="G188" i="11"/>
  <c r="L188" i="11"/>
  <c r="F190" i="11"/>
  <c r="L190" i="11"/>
  <c r="C190" i="11"/>
  <c r="G190" i="11"/>
  <c r="M190" i="11"/>
  <c r="D190" i="11"/>
  <c r="I190" i="11"/>
  <c r="O190" i="11"/>
  <c r="Q190" i="11" s="1"/>
  <c r="C192" i="11"/>
  <c r="I192" i="11"/>
  <c r="M192" i="11"/>
  <c r="D192" i="11"/>
  <c r="J192" i="11"/>
  <c r="O192" i="11"/>
  <c r="F192" i="11"/>
  <c r="H192" i="11" s="1"/>
  <c r="P192" i="11"/>
  <c r="J194" i="11"/>
  <c r="P194" i="11"/>
  <c r="F194" i="11"/>
  <c r="L194" i="11"/>
  <c r="C194" i="11"/>
  <c r="G194" i="11"/>
  <c r="M194" i="11"/>
  <c r="G196" i="11"/>
  <c r="L196" i="11"/>
  <c r="C196" i="11"/>
  <c r="I196" i="11"/>
  <c r="M196" i="11"/>
  <c r="D196" i="11"/>
  <c r="J196" i="11"/>
  <c r="O196" i="11"/>
  <c r="D198" i="11"/>
  <c r="E198" i="11" s="1"/>
  <c r="I198" i="11"/>
  <c r="O198" i="11"/>
  <c r="J198" i="11"/>
  <c r="P198" i="11"/>
  <c r="F198" i="11"/>
  <c r="L198" i="11"/>
  <c r="F200" i="11"/>
  <c r="P200" i="11"/>
  <c r="Q200" i="11" s="1"/>
  <c r="G200" i="11"/>
  <c r="L200" i="11"/>
  <c r="C200" i="11"/>
  <c r="I200" i="11"/>
  <c r="M200" i="11"/>
  <c r="C202" i="11"/>
  <c r="G202" i="11"/>
  <c r="H202" i="11" s="1"/>
  <c r="M202" i="11"/>
  <c r="D202" i="11"/>
  <c r="I202" i="11"/>
  <c r="O202" i="11"/>
  <c r="J202" i="11"/>
  <c r="P202" i="11"/>
  <c r="D204" i="11"/>
  <c r="J204" i="11"/>
  <c r="O204" i="11"/>
  <c r="F204" i="11"/>
  <c r="P204" i="11"/>
  <c r="G204" i="11"/>
  <c r="L204" i="11"/>
  <c r="J206" i="11"/>
  <c r="K206" i="11" s="1"/>
  <c r="O206" i="11"/>
  <c r="F206" i="11"/>
  <c r="L206" i="11"/>
  <c r="P206" i="11"/>
  <c r="C206" i="11"/>
  <c r="G206" i="11"/>
  <c r="M206" i="11"/>
  <c r="D208" i="11"/>
  <c r="I208" i="11"/>
  <c r="M208" i="11"/>
  <c r="F208" i="11"/>
  <c r="J208" i="11"/>
  <c r="O208" i="11"/>
  <c r="G208" i="11"/>
  <c r="P208" i="11"/>
  <c r="C210" i="11"/>
  <c r="G210" i="11"/>
  <c r="H210" i="11" s="1"/>
  <c r="M210" i="11"/>
  <c r="D210" i="11"/>
  <c r="I210" i="11"/>
  <c r="J210" i="11"/>
  <c r="O210" i="11"/>
  <c r="G212" i="11"/>
  <c r="P212" i="11"/>
  <c r="Q212" i="11" s="1"/>
  <c r="C212" i="11"/>
  <c r="L212" i="11"/>
  <c r="D212" i="11"/>
  <c r="I212" i="11"/>
  <c r="M212" i="11"/>
  <c r="J214" i="11"/>
  <c r="O214" i="11"/>
  <c r="F214" i="11"/>
  <c r="L214" i="11"/>
  <c r="P214" i="11"/>
  <c r="C214" i="11"/>
  <c r="E214" i="11" s="1"/>
  <c r="G214" i="11"/>
  <c r="M214" i="11"/>
  <c r="D216" i="11"/>
  <c r="I216" i="11"/>
  <c r="M216" i="11"/>
  <c r="F216" i="11"/>
  <c r="J216" i="11"/>
  <c r="O216" i="11"/>
  <c r="G216" i="11"/>
  <c r="P216" i="11"/>
  <c r="C218" i="11"/>
  <c r="G218" i="11"/>
  <c r="M218" i="11"/>
  <c r="D218" i="11"/>
  <c r="I218" i="11"/>
  <c r="J218" i="11"/>
  <c r="O218" i="11"/>
  <c r="G220" i="11"/>
  <c r="P220" i="11"/>
  <c r="C220" i="11"/>
  <c r="L220" i="11"/>
  <c r="D220" i="11"/>
  <c r="I220" i="11"/>
  <c r="K220" i="11" s="1"/>
  <c r="M220" i="11"/>
  <c r="J222" i="11"/>
  <c r="O222" i="11"/>
  <c r="F222" i="11"/>
  <c r="L222" i="11"/>
  <c r="P222" i="11"/>
  <c r="C222" i="11"/>
  <c r="G222" i="11"/>
  <c r="M222" i="11"/>
  <c r="D224" i="11"/>
  <c r="I224" i="11"/>
  <c r="M224" i="11"/>
  <c r="F224" i="11"/>
  <c r="J224" i="11"/>
  <c r="O224" i="11"/>
  <c r="G224" i="11"/>
  <c r="P224" i="11"/>
  <c r="C226" i="11"/>
  <c r="G226" i="11"/>
  <c r="M226" i="11"/>
  <c r="D226" i="11"/>
  <c r="I226" i="11"/>
  <c r="J226" i="11"/>
  <c r="O226" i="11"/>
  <c r="Q226" i="11" s="1"/>
  <c r="G228" i="11"/>
  <c r="H228" i="11" s="1"/>
  <c r="P228" i="11"/>
  <c r="C228" i="11"/>
  <c r="L228" i="11"/>
  <c r="D228" i="11"/>
  <c r="I228" i="11"/>
  <c r="M228" i="11"/>
  <c r="J230" i="11"/>
  <c r="O230" i="11"/>
  <c r="F230" i="11"/>
  <c r="L230" i="11"/>
  <c r="P230" i="11"/>
  <c r="C230" i="11"/>
  <c r="G230" i="11"/>
  <c r="M230" i="11"/>
  <c r="D232" i="11"/>
  <c r="E232" i="11" s="1"/>
  <c r="I232" i="11"/>
  <c r="M232" i="11"/>
  <c r="F232" i="11"/>
  <c r="J232" i="11"/>
  <c r="O232" i="11"/>
  <c r="G232" i="11"/>
  <c r="P232" i="11"/>
  <c r="C234" i="11"/>
  <c r="G234" i="11"/>
  <c r="M234" i="11"/>
  <c r="N234" i="11" s="1"/>
  <c r="D234" i="11"/>
  <c r="I234" i="11"/>
  <c r="J234" i="11"/>
  <c r="O234" i="11"/>
  <c r="G236" i="11"/>
  <c r="P236" i="11"/>
  <c r="C236" i="11"/>
  <c r="L236" i="11"/>
  <c r="D236" i="11"/>
  <c r="I236" i="11"/>
  <c r="M236" i="11"/>
  <c r="J238" i="11"/>
  <c r="K238" i="11" s="1"/>
  <c r="O238" i="11"/>
  <c r="F238" i="11"/>
  <c r="L238" i="11"/>
  <c r="P238" i="11"/>
  <c r="C238" i="11"/>
  <c r="G238" i="11"/>
  <c r="M238" i="11"/>
  <c r="D240" i="11"/>
  <c r="I240" i="11"/>
  <c r="M240" i="11"/>
  <c r="F240" i="11"/>
  <c r="J240" i="11"/>
  <c r="O240" i="11"/>
  <c r="G240" i="11"/>
  <c r="P240" i="11"/>
  <c r="C242" i="11"/>
  <c r="G242" i="11"/>
  <c r="H242" i="11" s="1"/>
  <c r="M242" i="11"/>
  <c r="D242" i="11"/>
  <c r="I242" i="11"/>
  <c r="J242" i="11"/>
  <c r="O242" i="11"/>
  <c r="G244" i="11"/>
  <c r="P244" i="11"/>
  <c r="Q244" i="11" s="1"/>
  <c r="C244" i="11"/>
  <c r="L244" i="11"/>
  <c r="D244" i="11"/>
  <c r="I244" i="11"/>
  <c r="M244" i="11"/>
  <c r="J246" i="11"/>
  <c r="O246" i="11"/>
  <c r="F246" i="11"/>
  <c r="L246" i="11"/>
  <c r="P246" i="11"/>
  <c r="C246" i="11"/>
  <c r="E246" i="11" s="1"/>
  <c r="G246" i="11"/>
  <c r="M246" i="11"/>
  <c r="D248" i="11"/>
  <c r="I248" i="11"/>
  <c r="M248" i="11"/>
  <c r="N248" i="11" s="1"/>
  <c r="F248" i="11"/>
  <c r="J248" i="11"/>
  <c r="O248" i="11"/>
  <c r="G248" i="11"/>
  <c r="P248" i="11"/>
  <c r="C250" i="11"/>
  <c r="G250" i="11"/>
  <c r="M250" i="11"/>
  <c r="D250" i="11"/>
  <c r="I250" i="11"/>
  <c r="J250" i="11"/>
  <c r="O250" i="11"/>
  <c r="G252" i="11"/>
  <c r="P252" i="11"/>
  <c r="C252" i="11"/>
  <c r="L252" i="11"/>
  <c r="D252" i="11"/>
  <c r="I252" i="11"/>
  <c r="K252" i="11" s="1"/>
  <c r="M252" i="11"/>
  <c r="J254" i="11"/>
  <c r="O254" i="11"/>
  <c r="F254" i="11"/>
  <c r="L254" i="11"/>
  <c r="P254" i="11"/>
  <c r="C254" i="11"/>
  <c r="G254" i="11"/>
  <c r="M254" i="11"/>
  <c r="D256" i="11"/>
  <c r="I256" i="11"/>
  <c r="M256" i="11"/>
  <c r="F256" i="11"/>
  <c r="J256" i="11"/>
  <c r="O256" i="11"/>
  <c r="G256" i="11"/>
  <c r="P256" i="11"/>
  <c r="C258" i="11"/>
  <c r="G258" i="11"/>
  <c r="M258" i="11"/>
  <c r="D258" i="11"/>
  <c r="I258" i="11"/>
  <c r="J258" i="11"/>
  <c r="O258" i="11"/>
  <c r="Q258" i="11" s="1"/>
  <c r="G260" i="11"/>
  <c r="H260" i="11" s="1"/>
  <c r="P260" i="11"/>
  <c r="C260" i="11"/>
  <c r="L260" i="11"/>
  <c r="D260" i="11"/>
  <c r="I260" i="11"/>
  <c r="M260" i="11"/>
  <c r="J262" i="11"/>
  <c r="O262" i="11"/>
  <c r="F262" i="11"/>
  <c r="L262" i="11"/>
  <c r="P262" i="11"/>
  <c r="C262" i="11"/>
  <c r="G262" i="11"/>
  <c r="M262" i="11"/>
  <c r="D264" i="11"/>
  <c r="E264" i="11" s="1"/>
  <c r="I264" i="11"/>
  <c r="M264" i="11"/>
  <c r="F264" i="11"/>
  <c r="J264" i="11"/>
  <c r="O264" i="11"/>
  <c r="G264" i="11"/>
  <c r="P264" i="11"/>
  <c r="C266" i="11"/>
  <c r="G266" i="11"/>
  <c r="M266" i="11"/>
  <c r="N266" i="11" s="1"/>
  <c r="D266" i="11"/>
  <c r="I266" i="11"/>
  <c r="J266" i="11"/>
  <c r="O266" i="11"/>
  <c r="G268" i="11"/>
  <c r="P268" i="11"/>
  <c r="C268" i="11"/>
  <c r="L268" i="11"/>
  <c r="D268" i="11"/>
  <c r="I268" i="11"/>
  <c r="M268" i="11"/>
  <c r="J270" i="11"/>
  <c r="K270" i="11" s="1"/>
  <c r="O270" i="11"/>
  <c r="F270" i="11"/>
  <c r="L270" i="11"/>
  <c r="P270" i="11"/>
  <c r="C270" i="11"/>
  <c r="G270" i="11"/>
  <c r="M270" i="11"/>
  <c r="D272" i="11"/>
  <c r="I272" i="11"/>
  <c r="M272" i="11"/>
  <c r="F272" i="11"/>
  <c r="J272" i="11"/>
  <c r="O272" i="11"/>
  <c r="G272" i="11"/>
  <c r="P272" i="11"/>
  <c r="C274" i="11"/>
  <c r="G274" i="11"/>
  <c r="H274" i="11" s="1"/>
  <c r="M274" i="11"/>
  <c r="D274" i="11"/>
  <c r="I274" i="11"/>
  <c r="J274" i="11"/>
  <c r="O274" i="11"/>
  <c r="G276" i="11"/>
  <c r="P276" i="11"/>
  <c r="Q276" i="11" s="1"/>
  <c r="C276" i="11"/>
  <c r="L276" i="11"/>
  <c r="D276" i="11"/>
  <c r="I276" i="11"/>
  <c r="M276" i="11"/>
  <c r="J278" i="11"/>
  <c r="O278" i="11"/>
  <c r="F278" i="11"/>
  <c r="L278" i="11"/>
  <c r="P278" i="11"/>
  <c r="C278" i="11"/>
  <c r="E278" i="11" s="1"/>
  <c r="G278" i="11"/>
  <c r="M278" i="11"/>
  <c r="D280" i="11"/>
  <c r="I280" i="11"/>
  <c r="M280" i="11"/>
  <c r="F280" i="11"/>
  <c r="J280" i="11"/>
  <c r="O280" i="11"/>
  <c r="G280" i="11"/>
  <c r="P280" i="11"/>
  <c r="C282" i="11"/>
  <c r="G282" i="11"/>
  <c r="M282" i="11"/>
  <c r="D282" i="11"/>
  <c r="I282" i="11"/>
  <c r="J282" i="11"/>
  <c r="O282" i="11"/>
  <c r="G284" i="11"/>
  <c r="P284" i="11"/>
  <c r="C284" i="11"/>
  <c r="L284" i="11"/>
  <c r="D284" i="11"/>
  <c r="I284" i="11"/>
  <c r="K284" i="11" s="1"/>
  <c r="M284" i="11"/>
  <c r="J286" i="11"/>
  <c r="O286" i="11"/>
  <c r="F286" i="11"/>
  <c r="L286" i="11"/>
  <c r="P286" i="11"/>
  <c r="C286" i="11"/>
  <c r="G286" i="11"/>
  <c r="M286" i="11"/>
  <c r="D288" i="11"/>
  <c r="I288" i="11"/>
  <c r="M288" i="11"/>
  <c r="F288" i="11"/>
  <c r="J288" i="11"/>
  <c r="O288" i="11"/>
  <c r="G288" i="11"/>
  <c r="P288" i="11"/>
  <c r="D290" i="11"/>
  <c r="J290" i="11"/>
  <c r="O290" i="11"/>
  <c r="F290" i="11"/>
  <c r="L290" i="11"/>
  <c r="P290" i="11"/>
  <c r="G290" i="11"/>
  <c r="M290" i="11"/>
  <c r="G292" i="11"/>
  <c r="L292" i="11"/>
  <c r="C292" i="11"/>
  <c r="M292" i="11"/>
  <c r="D292" i="11"/>
  <c r="I292" i="11"/>
  <c r="K292" i="11" s="1"/>
  <c r="O292" i="11"/>
  <c r="C294" i="11"/>
  <c r="I294" i="11"/>
  <c r="D294" i="11"/>
  <c r="J294" i="11"/>
  <c r="O294" i="11"/>
  <c r="F294" i="11"/>
  <c r="L294" i="11"/>
  <c r="P294" i="11"/>
  <c r="F296" i="11"/>
  <c r="J296" i="11"/>
  <c r="P296" i="11"/>
  <c r="Q296" i="11" s="1"/>
  <c r="G296" i="11"/>
  <c r="L296" i="11"/>
  <c r="C296" i="11"/>
  <c r="M296" i="11"/>
  <c r="G298" i="11"/>
  <c r="H298" i="11" s="1"/>
  <c r="M298" i="11"/>
  <c r="C298" i="11"/>
  <c r="I298" i="11"/>
  <c r="D298" i="11"/>
  <c r="J298" i="11"/>
  <c r="O298" i="11"/>
  <c r="D300" i="11"/>
  <c r="I300" i="11"/>
  <c r="O300" i="11"/>
  <c r="F300" i="11"/>
  <c r="J300" i="11"/>
  <c r="P300" i="11"/>
  <c r="G300" i="11"/>
  <c r="L300" i="11"/>
  <c r="F302" i="11"/>
  <c r="L302" i="11"/>
  <c r="P302" i="11"/>
  <c r="G302" i="11"/>
  <c r="M302" i="11"/>
  <c r="C302" i="11"/>
  <c r="I302" i="11"/>
  <c r="K302" i="11" s="1"/>
  <c r="C304" i="11"/>
  <c r="M304" i="11"/>
  <c r="D304" i="11"/>
  <c r="I304" i="11"/>
  <c r="O304" i="11"/>
  <c r="F304" i="11"/>
  <c r="J304" i="11"/>
  <c r="P304" i="11"/>
  <c r="D306" i="11"/>
  <c r="J306" i="11"/>
  <c r="O306" i="11"/>
  <c r="F306" i="11"/>
  <c r="L306" i="11"/>
  <c r="P306" i="11"/>
  <c r="G306" i="11"/>
  <c r="M306" i="11"/>
  <c r="G308" i="11"/>
  <c r="H308" i="11" s="1"/>
  <c r="L308" i="11"/>
  <c r="C308" i="11"/>
  <c r="M308" i="11"/>
  <c r="D308" i="11"/>
  <c r="I308" i="11"/>
  <c r="O308" i="11"/>
  <c r="C310" i="11"/>
  <c r="I310" i="11"/>
  <c r="D310" i="11"/>
  <c r="J310" i="11"/>
  <c r="O310" i="11"/>
  <c r="F310" i="11"/>
  <c r="L310" i="11"/>
  <c r="P310" i="11"/>
  <c r="F312" i="11"/>
  <c r="J312" i="11"/>
  <c r="K312" i="11" s="1"/>
  <c r="P312" i="11"/>
  <c r="G312" i="11"/>
  <c r="L312" i="11"/>
  <c r="C312" i="11"/>
  <c r="M312" i="11"/>
  <c r="G314" i="11"/>
  <c r="M314" i="11"/>
  <c r="C314" i="11"/>
  <c r="I314" i="11"/>
  <c r="D314" i="11"/>
  <c r="J314" i="11"/>
  <c r="O314" i="11"/>
  <c r="D316" i="11"/>
  <c r="I316" i="11"/>
  <c r="O316" i="11"/>
  <c r="F316" i="11"/>
  <c r="J316" i="11"/>
  <c r="P316" i="11"/>
  <c r="G316" i="11"/>
  <c r="L316" i="11"/>
  <c r="N316" i="11" s="1"/>
  <c r="F318" i="11"/>
  <c r="L318" i="11"/>
  <c r="P318" i="11"/>
  <c r="G318" i="11"/>
  <c r="M318" i="11"/>
  <c r="C318" i="11"/>
  <c r="E318" i="11" s="1"/>
  <c r="I318" i="11"/>
  <c r="C320" i="11"/>
  <c r="M320" i="11"/>
  <c r="D320" i="11"/>
  <c r="I320" i="11"/>
  <c r="O320" i="11"/>
  <c r="F320" i="11"/>
  <c r="J320" i="11"/>
  <c r="P320" i="11"/>
  <c r="D322" i="11"/>
  <c r="J322" i="11"/>
  <c r="K322" i="11" s="1"/>
  <c r="O322" i="11"/>
  <c r="F322" i="11"/>
  <c r="L322" i="11"/>
  <c r="P322" i="11"/>
  <c r="G322" i="11"/>
  <c r="M322" i="11"/>
  <c r="G324" i="11"/>
  <c r="L324" i="11"/>
  <c r="C324" i="11"/>
  <c r="M324" i="11"/>
  <c r="D324" i="11"/>
  <c r="I324" i="11"/>
  <c r="O324" i="11"/>
  <c r="C326" i="11"/>
  <c r="I326" i="11"/>
  <c r="D326" i="11"/>
  <c r="J326" i="11"/>
  <c r="O326" i="11"/>
  <c r="F326" i="11"/>
  <c r="L326" i="11"/>
  <c r="N326" i="11" s="1"/>
  <c r="P326" i="11"/>
  <c r="F328" i="11"/>
  <c r="J328" i="11"/>
  <c r="P328" i="11"/>
  <c r="G328" i="11"/>
  <c r="L328" i="11"/>
  <c r="C328" i="11"/>
  <c r="E328" i="11" s="1"/>
  <c r="M328" i="11"/>
  <c r="G330" i="11"/>
  <c r="M330" i="11"/>
  <c r="C330" i="11"/>
  <c r="I330" i="11"/>
  <c r="D330" i="11"/>
  <c r="J330" i="11"/>
  <c r="O330" i="11"/>
  <c r="Q330" i="11" s="1"/>
  <c r="D332" i="11"/>
  <c r="I332" i="11"/>
  <c r="O332" i="11"/>
  <c r="F332" i="11"/>
  <c r="J332" i="11"/>
  <c r="P332" i="11"/>
  <c r="G332" i="11"/>
  <c r="L332" i="11"/>
  <c r="F334" i="11"/>
  <c r="C334" i="11"/>
  <c r="I334" i="11"/>
  <c r="K334" i="11" s="1"/>
  <c r="F336" i="11"/>
  <c r="J336" i="11"/>
  <c r="P336" i="11"/>
  <c r="Q336" i="11" s="1"/>
  <c r="P3" i="12"/>
  <c r="J3" i="12"/>
  <c r="D3" i="12"/>
  <c r="O3" i="12"/>
  <c r="I3" i="12"/>
  <c r="C3" i="12"/>
  <c r="M3" i="12"/>
  <c r="G3" i="12"/>
  <c r="L3" i="12"/>
  <c r="F3" i="12"/>
  <c r="F5" i="12"/>
  <c r="P5" i="12"/>
  <c r="G5" i="12"/>
  <c r="L5" i="12"/>
  <c r="C5" i="12"/>
  <c r="I5" i="12"/>
  <c r="M5" i="12"/>
  <c r="J5" i="12"/>
  <c r="O5" i="12"/>
  <c r="D5" i="12"/>
  <c r="C7" i="12"/>
  <c r="G7" i="12"/>
  <c r="M7" i="12"/>
  <c r="D7" i="12"/>
  <c r="I7" i="12"/>
  <c r="O7" i="12"/>
  <c r="J7" i="12"/>
  <c r="P7" i="12"/>
  <c r="F7" i="12"/>
  <c r="L7" i="12"/>
  <c r="D9" i="12"/>
  <c r="J9" i="12"/>
  <c r="O9" i="12"/>
  <c r="F9" i="12"/>
  <c r="P9" i="12"/>
  <c r="G9" i="12"/>
  <c r="L9" i="12"/>
  <c r="M9" i="12"/>
  <c r="C9" i="12"/>
  <c r="E9" i="12" s="1"/>
  <c r="I9" i="12"/>
  <c r="F11" i="12"/>
  <c r="L11" i="12"/>
  <c r="C11" i="12"/>
  <c r="G11" i="12"/>
  <c r="M11" i="12"/>
  <c r="D11" i="12"/>
  <c r="I11" i="12"/>
  <c r="O11" i="12"/>
  <c r="J11" i="12"/>
  <c r="P11" i="12"/>
  <c r="C13" i="12"/>
  <c r="I13" i="12"/>
  <c r="M13" i="12"/>
  <c r="D13" i="12"/>
  <c r="J13" i="12"/>
  <c r="O13" i="12"/>
  <c r="F13" i="12"/>
  <c r="P13" i="12"/>
  <c r="G13" i="12"/>
  <c r="L13" i="12"/>
  <c r="J15" i="12"/>
  <c r="P15" i="12"/>
  <c r="F15" i="12"/>
  <c r="L15" i="12"/>
  <c r="C15" i="12"/>
  <c r="G15" i="12"/>
  <c r="M15" i="12"/>
  <c r="I15" i="12"/>
  <c r="O15" i="12"/>
  <c r="D15" i="12"/>
  <c r="G17" i="12"/>
  <c r="L17" i="12"/>
  <c r="P17" i="12"/>
  <c r="C17" i="12"/>
  <c r="I17" i="12"/>
  <c r="M17" i="12"/>
  <c r="D17" i="12"/>
  <c r="J17" i="12"/>
  <c r="F17" i="12"/>
  <c r="O17" i="12"/>
  <c r="F19" i="12"/>
  <c r="J19" i="12"/>
  <c r="P19" i="12"/>
  <c r="C19" i="12"/>
  <c r="G19" i="12"/>
  <c r="L19" i="12"/>
  <c r="D19" i="12"/>
  <c r="M19" i="12"/>
  <c r="I19" i="12"/>
  <c r="O19" i="12"/>
  <c r="D21" i="12"/>
  <c r="J21" i="12"/>
  <c r="F21" i="12"/>
  <c r="O21" i="12"/>
  <c r="G21" i="12"/>
  <c r="L21" i="12"/>
  <c r="P21" i="12"/>
  <c r="C21" i="12"/>
  <c r="I21" i="12"/>
  <c r="D23" i="12"/>
  <c r="M23" i="12"/>
  <c r="I23" i="12"/>
  <c r="O23" i="12"/>
  <c r="F23" i="12"/>
  <c r="J23" i="12"/>
  <c r="P23" i="12"/>
  <c r="G23" i="12"/>
  <c r="L23" i="12"/>
  <c r="C23" i="12"/>
  <c r="G25" i="12"/>
  <c r="L25" i="12"/>
  <c r="P25" i="12"/>
  <c r="C25" i="12"/>
  <c r="I25" i="12"/>
  <c r="M25" i="12"/>
  <c r="D25" i="12"/>
  <c r="J25" i="12"/>
  <c r="O25" i="12"/>
  <c r="F25" i="12"/>
  <c r="F27" i="12"/>
  <c r="J27" i="12"/>
  <c r="P27" i="12"/>
  <c r="C27" i="12"/>
  <c r="G27" i="12"/>
  <c r="L27" i="12"/>
  <c r="D27" i="12"/>
  <c r="M27" i="12"/>
  <c r="I27" i="12"/>
  <c r="O27" i="12"/>
  <c r="D29" i="12"/>
  <c r="J29" i="12"/>
  <c r="F29" i="12"/>
  <c r="O29" i="12"/>
  <c r="G29" i="12"/>
  <c r="L29" i="12"/>
  <c r="P29" i="12"/>
  <c r="M29" i="12"/>
  <c r="C29" i="12"/>
  <c r="I29" i="12"/>
  <c r="D31" i="12"/>
  <c r="M31" i="12"/>
  <c r="I31" i="12"/>
  <c r="O31" i="12"/>
  <c r="F31" i="12"/>
  <c r="J31" i="12"/>
  <c r="P31" i="12"/>
  <c r="C31" i="12"/>
  <c r="G31" i="12"/>
  <c r="L31" i="12"/>
  <c r="G33" i="12"/>
  <c r="L33" i="12"/>
  <c r="P33" i="12"/>
  <c r="C33" i="12"/>
  <c r="I33" i="12"/>
  <c r="M33" i="12"/>
  <c r="D33" i="12"/>
  <c r="J33" i="12"/>
  <c r="O33" i="12"/>
  <c r="F33" i="12"/>
  <c r="F35" i="12"/>
  <c r="L35" i="12"/>
  <c r="C35" i="12"/>
  <c r="G35" i="12"/>
  <c r="M35" i="12"/>
  <c r="D35" i="12"/>
  <c r="I35" i="12"/>
  <c r="O35" i="12"/>
  <c r="J35" i="12"/>
  <c r="P35" i="12"/>
  <c r="C37" i="12"/>
  <c r="I37" i="12"/>
  <c r="M37" i="12"/>
  <c r="D37" i="12"/>
  <c r="J37" i="12"/>
  <c r="O37" i="12"/>
  <c r="F37" i="12"/>
  <c r="P37" i="12"/>
  <c r="L37" i="12"/>
  <c r="G37" i="12"/>
  <c r="J39" i="12"/>
  <c r="P39" i="12"/>
  <c r="F39" i="12"/>
  <c r="L39" i="12"/>
  <c r="C39" i="12"/>
  <c r="G39" i="12"/>
  <c r="M39" i="12"/>
  <c r="D39" i="12"/>
  <c r="I39" i="12"/>
  <c r="O39" i="12"/>
  <c r="G41" i="12"/>
  <c r="L41" i="12"/>
  <c r="C41" i="12"/>
  <c r="I41" i="12"/>
  <c r="M41" i="12"/>
  <c r="D41" i="12"/>
  <c r="J41" i="12"/>
  <c r="O41" i="12"/>
  <c r="P41" i="12"/>
  <c r="F41" i="12"/>
  <c r="D43" i="12"/>
  <c r="I43" i="12"/>
  <c r="O43" i="12"/>
  <c r="J43" i="12"/>
  <c r="P43" i="12"/>
  <c r="F43" i="12"/>
  <c r="L43" i="12"/>
  <c r="G43" i="12"/>
  <c r="M43" i="12"/>
  <c r="C43" i="12"/>
  <c r="F45" i="12"/>
  <c r="P45" i="12"/>
  <c r="G45" i="12"/>
  <c r="L45" i="12"/>
  <c r="C45" i="12"/>
  <c r="I45" i="12"/>
  <c r="M45" i="12"/>
  <c r="D45" i="12"/>
  <c r="J45" i="12"/>
  <c r="O45" i="12"/>
  <c r="C47" i="12"/>
  <c r="G47" i="12"/>
  <c r="M47" i="12"/>
  <c r="D47" i="12"/>
  <c r="I47" i="12"/>
  <c r="O47" i="12"/>
  <c r="J47" i="12"/>
  <c r="P47" i="12"/>
  <c r="L47" i="12"/>
  <c r="F47" i="12"/>
  <c r="D49" i="12"/>
  <c r="J49" i="12"/>
  <c r="O49" i="12"/>
  <c r="F49" i="12"/>
  <c r="P49" i="12"/>
  <c r="G49" i="12"/>
  <c r="L49" i="12"/>
  <c r="C49" i="12"/>
  <c r="I49" i="12"/>
  <c r="M49" i="12"/>
  <c r="C51" i="12"/>
  <c r="G51" i="12"/>
  <c r="M51" i="12"/>
  <c r="F51" i="12"/>
  <c r="O51" i="12"/>
  <c r="I51" i="12"/>
  <c r="P51" i="12"/>
  <c r="D51" i="12"/>
  <c r="J51" i="12"/>
  <c r="L51" i="12"/>
  <c r="D53" i="12"/>
  <c r="J53" i="12"/>
  <c r="O53" i="12"/>
  <c r="F53" i="12"/>
  <c r="L53" i="12"/>
  <c r="G53" i="12"/>
  <c r="M53" i="12"/>
  <c r="I53" i="12"/>
  <c r="P53" i="12"/>
  <c r="C53" i="12"/>
  <c r="D55" i="12"/>
  <c r="I55" i="12"/>
  <c r="O55" i="12"/>
  <c r="J55" i="12"/>
  <c r="P55" i="12"/>
  <c r="F55" i="12"/>
  <c r="L55" i="12"/>
  <c r="M55" i="12"/>
  <c r="C55" i="12"/>
  <c r="G55" i="12"/>
  <c r="F57" i="12"/>
  <c r="P57" i="12"/>
  <c r="G57" i="12"/>
  <c r="L57" i="12"/>
  <c r="C57" i="12"/>
  <c r="I57" i="12"/>
  <c r="M57" i="12"/>
  <c r="D57" i="12"/>
  <c r="J57" i="12"/>
  <c r="O57" i="12"/>
  <c r="C59" i="12"/>
  <c r="G59" i="12"/>
  <c r="M59" i="12"/>
  <c r="D59" i="12"/>
  <c r="I59" i="12"/>
  <c r="O59" i="12"/>
  <c r="J59" i="12"/>
  <c r="P59" i="12"/>
  <c r="F59" i="12"/>
  <c r="L59" i="12"/>
  <c r="D61" i="12"/>
  <c r="J61" i="12"/>
  <c r="O61" i="12"/>
  <c r="F61" i="12"/>
  <c r="P61" i="12"/>
  <c r="G61" i="12"/>
  <c r="L61" i="12"/>
  <c r="I61" i="12"/>
  <c r="M61" i="12"/>
  <c r="C61" i="12"/>
  <c r="F63" i="12"/>
  <c r="L63" i="12"/>
  <c r="C63" i="12"/>
  <c r="G63" i="12"/>
  <c r="M63" i="12"/>
  <c r="D63" i="12"/>
  <c r="I63" i="12"/>
  <c r="O63" i="12"/>
  <c r="J63" i="12"/>
  <c r="P63" i="12"/>
  <c r="C65" i="12"/>
  <c r="I65" i="12"/>
  <c r="M65" i="12"/>
  <c r="D65" i="12"/>
  <c r="J65" i="12"/>
  <c r="O65" i="12"/>
  <c r="F65" i="12"/>
  <c r="P65" i="12"/>
  <c r="L65" i="12"/>
  <c r="G65" i="12"/>
  <c r="J67" i="12"/>
  <c r="P67" i="12"/>
  <c r="F67" i="12"/>
  <c r="L67" i="12"/>
  <c r="C67" i="12"/>
  <c r="G67" i="12"/>
  <c r="M67" i="12"/>
  <c r="D67" i="12"/>
  <c r="I67" i="12"/>
  <c r="O67" i="12"/>
  <c r="G69" i="12"/>
  <c r="L69" i="12"/>
  <c r="C69" i="12"/>
  <c r="I69" i="12"/>
  <c r="M69" i="12"/>
  <c r="D69" i="12"/>
  <c r="J69" i="12"/>
  <c r="O69" i="12"/>
  <c r="P69" i="12"/>
  <c r="F69" i="12"/>
  <c r="D71" i="12"/>
  <c r="I71" i="12"/>
  <c r="M71" i="12"/>
  <c r="J71" i="12"/>
  <c r="O71" i="12"/>
  <c r="F71" i="12"/>
  <c r="P71" i="12"/>
  <c r="G71" i="12"/>
  <c r="L71" i="12"/>
  <c r="C71" i="12"/>
  <c r="D73" i="12"/>
  <c r="J73" i="12"/>
  <c r="O73" i="12"/>
  <c r="F73" i="12"/>
  <c r="P73" i="12"/>
  <c r="G73" i="12"/>
  <c r="L73" i="12"/>
  <c r="C73" i="12"/>
  <c r="I73" i="12"/>
  <c r="M73" i="12"/>
  <c r="F75" i="12"/>
  <c r="L75" i="12"/>
  <c r="C75" i="12"/>
  <c r="G75" i="12"/>
  <c r="M75" i="12"/>
  <c r="D75" i="12"/>
  <c r="I75" i="12"/>
  <c r="O75" i="12"/>
  <c r="J75" i="12"/>
  <c r="P75" i="12"/>
  <c r="C77" i="12"/>
  <c r="I77" i="12"/>
  <c r="M77" i="12"/>
  <c r="D77" i="12"/>
  <c r="J77" i="12"/>
  <c r="O77" i="12"/>
  <c r="F77" i="12"/>
  <c r="P77" i="12"/>
  <c r="G77" i="12"/>
  <c r="L77" i="12"/>
  <c r="J79" i="12"/>
  <c r="P79" i="12"/>
  <c r="F79" i="12"/>
  <c r="L79" i="12"/>
  <c r="C79" i="12"/>
  <c r="G79" i="12"/>
  <c r="M79" i="12"/>
  <c r="O79" i="12"/>
  <c r="D79" i="12"/>
  <c r="I79" i="12"/>
  <c r="G81" i="12"/>
  <c r="L81" i="12"/>
  <c r="C81" i="12"/>
  <c r="I81" i="12"/>
  <c r="M81" i="12"/>
  <c r="D81" i="12"/>
  <c r="J81" i="12"/>
  <c r="O81" i="12"/>
  <c r="F81" i="12"/>
  <c r="P81" i="12"/>
  <c r="D83" i="12"/>
  <c r="I83" i="12"/>
  <c r="O83" i="12"/>
  <c r="J83" i="12"/>
  <c r="P83" i="12"/>
  <c r="F83" i="12"/>
  <c r="L83" i="12"/>
  <c r="C83" i="12"/>
  <c r="G83" i="12"/>
  <c r="M83" i="12"/>
  <c r="F85" i="12"/>
  <c r="P85" i="12"/>
  <c r="G85" i="12"/>
  <c r="L85" i="12"/>
  <c r="C85" i="12"/>
  <c r="I85" i="12"/>
  <c r="M85" i="12"/>
  <c r="J85" i="12"/>
  <c r="O85" i="12"/>
  <c r="D85" i="12"/>
  <c r="C87" i="12"/>
  <c r="G87" i="12"/>
  <c r="M87" i="12"/>
  <c r="D87" i="12"/>
  <c r="I87" i="12"/>
  <c r="O87" i="12"/>
  <c r="J87" i="12"/>
  <c r="P87" i="12"/>
  <c r="F87" i="12"/>
  <c r="L87" i="12"/>
  <c r="D89" i="12"/>
  <c r="J89" i="12"/>
  <c r="O89" i="12"/>
  <c r="F89" i="12"/>
  <c r="P89" i="12"/>
  <c r="G89" i="12"/>
  <c r="L89" i="12"/>
  <c r="M89" i="12"/>
  <c r="C89" i="12"/>
  <c r="F91" i="12"/>
  <c r="L91" i="12"/>
  <c r="C91" i="12"/>
  <c r="G91" i="12"/>
  <c r="M91" i="12"/>
  <c r="D91" i="12"/>
  <c r="I91" i="12"/>
  <c r="O91" i="12"/>
  <c r="J91" i="12"/>
  <c r="P91" i="12"/>
  <c r="C93" i="12"/>
  <c r="I93" i="12"/>
  <c r="M93" i="12"/>
  <c r="D93" i="12"/>
  <c r="J93" i="12"/>
  <c r="O93" i="12"/>
  <c r="F93" i="12"/>
  <c r="P93" i="12"/>
  <c r="G93" i="12"/>
  <c r="L93" i="12"/>
  <c r="J95" i="12"/>
  <c r="P95" i="12"/>
  <c r="F95" i="12"/>
  <c r="L95" i="12"/>
  <c r="C95" i="12"/>
  <c r="G95" i="12"/>
  <c r="M95" i="12"/>
  <c r="I95" i="12"/>
  <c r="O95" i="12"/>
  <c r="D95" i="12"/>
  <c r="G97" i="12"/>
  <c r="L97" i="12"/>
  <c r="C97" i="12"/>
  <c r="I97" i="12"/>
  <c r="M97" i="12"/>
  <c r="D97" i="12"/>
  <c r="J97" i="12"/>
  <c r="O97" i="12"/>
  <c r="F97" i="12"/>
  <c r="P97" i="12"/>
  <c r="D99" i="12"/>
  <c r="I99" i="12"/>
  <c r="O99" i="12"/>
  <c r="J99" i="12"/>
  <c r="P99" i="12"/>
  <c r="F99" i="12"/>
  <c r="L99" i="12"/>
  <c r="M99" i="12"/>
  <c r="C99" i="12"/>
  <c r="G99" i="12"/>
  <c r="F101" i="12"/>
  <c r="P101" i="12"/>
  <c r="G101" i="12"/>
  <c r="L101" i="12"/>
  <c r="C101" i="12"/>
  <c r="I101" i="12"/>
  <c r="M101" i="12"/>
  <c r="D101" i="12"/>
  <c r="J101" i="12"/>
  <c r="O101" i="12"/>
  <c r="C103" i="12"/>
  <c r="G103" i="12"/>
  <c r="M103" i="12"/>
  <c r="D103" i="12"/>
  <c r="I103" i="12"/>
  <c r="O103" i="12"/>
  <c r="J103" i="12"/>
  <c r="P103" i="12"/>
  <c r="F103" i="12"/>
  <c r="L103" i="12"/>
  <c r="D105" i="12"/>
  <c r="J105" i="12"/>
  <c r="O105" i="12"/>
  <c r="F105" i="12"/>
  <c r="P105" i="12"/>
  <c r="G105" i="12"/>
  <c r="L105" i="12"/>
  <c r="I105" i="12"/>
  <c r="M105" i="12"/>
  <c r="C105" i="12"/>
  <c r="F107" i="12"/>
  <c r="L107" i="12"/>
  <c r="C107" i="12"/>
  <c r="G107" i="12"/>
  <c r="M107" i="12"/>
  <c r="D107" i="12"/>
  <c r="I107" i="12"/>
  <c r="O107" i="12"/>
  <c r="J107" i="12"/>
  <c r="P107" i="12"/>
  <c r="C109" i="12"/>
  <c r="I109" i="12"/>
  <c r="M109" i="12"/>
  <c r="D109" i="12"/>
  <c r="J109" i="12"/>
  <c r="O109" i="12"/>
  <c r="F109" i="12"/>
  <c r="P109" i="12"/>
  <c r="L109" i="12"/>
  <c r="G109" i="12"/>
  <c r="J111" i="12"/>
  <c r="P111" i="12"/>
  <c r="F111" i="12"/>
  <c r="L111" i="12"/>
  <c r="C111" i="12"/>
  <c r="G111" i="12"/>
  <c r="M111" i="12"/>
  <c r="D111" i="12"/>
  <c r="I111" i="12"/>
  <c r="O111" i="12"/>
  <c r="G113" i="12"/>
  <c r="L113" i="12"/>
  <c r="C113" i="12"/>
  <c r="I113" i="12"/>
  <c r="M113" i="12"/>
  <c r="D113" i="12"/>
  <c r="J113" i="12"/>
  <c r="O113" i="12"/>
  <c r="P113" i="12"/>
  <c r="F113" i="12"/>
  <c r="D115" i="12"/>
  <c r="I115" i="12"/>
  <c r="O115" i="12"/>
  <c r="J115" i="12"/>
  <c r="P115" i="12"/>
  <c r="F115" i="12"/>
  <c r="L115" i="12"/>
  <c r="G115" i="12"/>
  <c r="M115" i="12"/>
  <c r="C115" i="12"/>
  <c r="F117" i="12"/>
  <c r="P117" i="12"/>
  <c r="G117" i="12"/>
  <c r="L117" i="12"/>
  <c r="C117" i="12"/>
  <c r="I117" i="12"/>
  <c r="M117" i="12"/>
  <c r="D117" i="12"/>
  <c r="J117" i="12"/>
  <c r="O117" i="12"/>
  <c r="C119" i="12"/>
  <c r="G119" i="12"/>
  <c r="M119" i="12"/>
  <c r="D119" i="12"/>
  <c r="I119" i="12"/>
  <c r="O119" i="12"/>
  <c r="J119" i="12"/>
  <c r="P119" i="12"/>
  <c r="L119" i="12"/>
  <c r="F119" i="12"/>
  <c r="D121" i="12"/>
  <c r="J121" i="12"/>
  <c r="O121" i="12"/>
  <c r="F121" i="12"/>
  <c r="P121" i="12"/>
  <c r="G121" i="12"/>
  <c r="L121" i="12"/>
  <c r="C121" i="12"/>
  <c r="I121" i="12"/>
  <c r="M121" i="12"/>
  <c r="F123" i="12"/>
  <c r="L123" i="12"/>
  <c r="C123" i="12"/>
  <c r="G123" i="12"/>
  <c r="M123" i="12"/>
  <c r="D123" i="12"/>
  <c r="I123" i="12"/>
  <c r="O123" i="12"/>
  <c r="P123" i="12"/>
  <c r="J123" i="12"/>
  <c r="C125" i="12"/>
  <c r="I125" i="12"/>
  <c r="M125" i="12"/>
  <c r="D125" i="12"/>
  <c r="J125" i="12"/>
  <c r="O125" i="12"/>
  <c r="F125" i="12"/>
  <c r="P125" i="12"/>
  <c r="G125" i="12"/>
  <c r="L125" i="12"/>
  <c r="J127" i="12"/>
  <c r="P127" i="12"/>
  <c r="F127" i="12"/>
  <c r="L127" i="12"/>
  <c r="C127" i="12"/>
  <c r="G127" i="12"/>
  <c r="M127" i="12"/>
  <c r="D127" i="12"/>
  <c r="I127" i="12"/>
  <c r="O127" i="12"/>
  <c r="G129" i="12"/>
  <c r="L129" i="12"/>
  <c r="C129" i="12"/>
  <c r="I129" i="12"/>
  <c r="M129" i="12"/>
  <c r="D129" i="12"/>
  <c r="J129" i="12"/>
  <c r="O129" i="12"/>
  <c r="P129" i="12"/>
  <c r="F129" i="12"/>
  <c r="D131" i="12"/>
  <c r="I131" i="12"/>
  <c r="O131" i="12"/>
  <c r="J131" i="12"/>
  <c r="P131" i="12"/>
  <c r="F131" i="12"/>
  <c r="L131" i="12"/>
  <c r="C131" i="12"/>
  <c r="G131" i="12"/>
  <c r="M131" i="12"/>
  <c r="F133" i="12"/>
  <c r="P133" i="12"/>
  <c r="G133" i="12"/>
  <c r="L133" i="12"/>
  <c r="C133" i="12"/>
  <c r="I133" i="12"/>
  <c r="M133" i="12"/>
  <c r="O133" i="12"/>
  <c r="D133" i="12"/>
  <c r="J133" i="12"/>
  <c r="C135" i="12"/>
  <c r="G135" i="12"/>
  <c r="M135" i="12"/>
  <c r="D135" i="12"/>
  <c r="I135" i="12"/>
  <c r="O135" i="12"/>
  <c r="J135" i="12"/>
  <c r="P135" i="12"/>
  <c r="F135" i="12"/>
  <c r="L135" i="12"/>
  <c r="J137" i="12"/>
  <c r="O137" i="12"/>
  <c r="F137" i="12"/>
  <c r="P137" i="12"/>
  <c r="C137" i="12"/>
  <c r="G137" i="12"/>
  <c r="L137" i="12"/>
  <c r="D137" i="12"/>
  <c r="I137" i="12"/>
  <c r="M137" i="12"/>
  <c r="F139" i="12"/>
  <c r="L139" i="12"/>
  <c r="C139" i="12"/>
  <c r="G139" i="12"/>
  <c r="M139" i="12"/>
  <c r="D139" i="12"/>
  <c r="I139" i="12"/>
  <c r="O139" i="12"/>
  <c r="J139" i="12"/>
  <c r="P139" i="12"/>
  <c r="C141" i="12"/>
  <c r="I141" i="12"/>
  <c r="M141" i="12"/>
  <c r="D141" i="12"/>
  <c r="J141" i="12"/>
  <c r="O141" i="12"/>
  <c r="G141" i="12"/>
  <c r="L141" i="12"/>
  <c r="F141" i="12"/>
  <c r="P141" i="12"/>
  <c r="F143" i="12"/>
  <c r="L143" i="12"/>
  <c r="C143" i="12"/>
  <c r="G143" i="12"/>
  <c r="M143" i="12"/>
  <c r="D143" i="12"/>
  <c r="I143" i="12"/>
  <c r="O143" i="12"/>
  <c r="J143" i="12"/>
  <c r="P143" i="12"/>
  <c r="C145" i="12"/>
  <c r="I145" i="12"/>
  <c r="M145" i="12"/>
  <c r="D145" i="12"/>
  <c r="J145" i="12"/>
  <c r="O145" i="12"/>
  <c r="F145" i="12"/>
  <c r="P145" i="12"/>
  <c r="G145" i="12"/>
  <c r="J147" i="12"/>
  <c r="P147" i="12"/>
  <c r="F147" i="12"/>
  <c r="L147" i="12"/>
  <c r="C147" i="12"/>
  <c r="G147" i="12"/>
  <c r="M147" i="12"/>
  <c r="I147" i="12"/>
  <c r="O147" i="12"/>
  <c r="D147" i="12"/>
  <c r="G149" i="12"/>
  <c r="L149" i="12"/>
  <c r="C149" i="12"/>
  <c r="I149" i="12"/>
  <c r="M149" i="12"/>
  <c r="D149" i="12"/>
  <c r="J149" i="12"/>
  <c r="O149" i="12"/>
  <c r="F149" i="12"/>
  <c r="P149" i="12"/>
  <c r="D151" i="12"/>
  <c r="I151" i="12"/>
  <c r="O151" i="12"/>
  <c r="J151" i="12"/>
  <c r="P151" i="12"/>
  <c r="F151" i="12"/>
  <c r="L151" i="12"/>
  <c r="M151" i="12"/>
  <c r="C151" i="12"/>
  <c r="F153" i="12"/>
  <c r="P153" i="12"/>
  <c r="G153" i="12"/>
  <c r="L153" i="12"/>
  <c r="C153" i="12"/>
  <c r="I153" i="12"/>
  <c r="M153" i="12"/>
  <c r="D153" i="12"/>
  <c r="J153" i="12"/>
  <c r="O153" i="12"/>
  <c r="C155" i="12"/>
  <c r="G155" i="12"/>
  <c r="M155" i="12"/>
  <c r="D155" i="12"/>
  <c r="I155" i="12"/>
  <c r="O155" i="12"/>
  <c r="J155" i="12"/>
  <c r="P155" i="12"/>
  <c r="F155" i="12"/>
  <c r="L155" i="12"/>
  <c r="D157" i="12"/>
  <c r="E157" i="12" s="1"/>
  <c r="J157" i="12"/>
  <c r="O157" i="12"/>
  <c r="F157" i="12"/>
  <c r="P157" i="12"/>
  <c r="G157" i="12"/>
  <c r="L157" i="12"/>
  <c r="I157" i="12"/>
  <c r="M157" i="12"/>
  <c r="F159" i="12"/>
  <c r="L159" i="12"/>
  <c r="C159" i="12"/>
  <c r="G159" i="12"/>
  <c r="M159" i="12"/>
  <c r="D159" i="12"/>
  <c r="I159" i="12"/>
  <c r="O159" i="12"/>
  <c r="J159" i="12"/>
  <c r="P159" i="12"/>
  <c r="C161" i="12"/>
  <c r="I161" i="12"/>
  <c r="M161" i="12"/>
  <c r="D161" i="12"/>
  <c r="J161" i="12"/>
  <c r="O161" i="12"/>
  <c r="F161" i="12"/>
  <c r="P161" i="12"/>
  <c r="L161" i="12"/>
  <c r="G161" i="12"/>
  <c r="J163" i="12"/>
  <c r="P163" i="12"/>
  <c r="F163" i="12"/>
  <c r="L163" i="12"/>
  <c r="C163" i="12"/>
  <c r="G163" i="12"/>
  <c r="M163" i="12"/>
  <c r="D163" i="12"/>
  <c r="I163" i="12"/>
  <c r="O163" i="12"/>
  <c r="G165" i="12"/>
  <c r="L165" i="12"/>
  <c r="C165" i="12"/>
  <c r="I165" i="12"/>
  <c r="M165" i="12"/>
  <c r="D165" i="12"/>
  <c r="J165" i="12"/>
  <c r="O165" i="12"/>
  <c r="P165" i="12"/>
  <c r="F165" i="12"/>
  <c r="D167" i="12"/>
  <c r="I167" i="12"/>
  <c r="O167" i="12"/>
  <c r="J167" i="12"/>
  <c r="P167" i="12"/>
  <c r="F167" i="12"/>
  <c r="L167" i="12"/>
  <c r="G167" i="12"/>
  <c r="M167" i="12"/>
  <c r="C167" i="12"/>
  <c r="F169" i="12"/>
  <c r="P169" i="12"/>
  <c r="G169" i="12"/>
  <c r="L169" i="12"/>
  <c r="C169" i="12"/>
  <c r="I169" i="12"/>
  <c r="M169" i="12"/>
  <c r="D169" i="12"/>
  <c r="J169" i="12"/>
  <c r="O169" i="12"/>
  <c r="C171" i="12"/>
  <c r="G171" i="12"/>
  <c r="M171" i="12"/>
  <c r="D171" i="12"/>
  <c r="I171" i="12"/>
  <c r="O171" i="12"/>
  <c r="J171" i="12"/>
  <c r="P171" i="12"/>
  <c r="L171" i="12"/>
  <c r="F171" i="12"/>
  <c r="D173" i="12"/>
  <c r="J173" i="12"/>
  <c r="O173" i="12"/>
  <c r="F173" i="12"/>
  <c r="P173" i="12"/>
  <c r="G173" i="12"/>
  <c r="L173" i="12"/>
  <c r="C173" i="12"/>
  <c r="I173" i="12"/>
  <c r="M173" i="12"/>
  <c r="F175" i="12"/>
  <c r="L175" i="12"/>
  <c r="C175" i="12"/>
  <c r="G175" i="12"/>
  <c r="M175" i="12"/>
  <c r="D175" i="12"/>
  <c r="I175" i="12"/>
  <c r="O175" i="12"/>
  <c r="P175" i="12"/>
  <c r="J175" i="12"/>
  <c r="C177" i="12"/>
  <c r="I177" i="12"/>
  <c r="M177" i="12"/>
  <c r="D177" i="12"/>
  <c r="J177" i="12"/>
  <c r="O177" i="12"/>
  <c r="F177" i="12"/>
  <c r="P177" i="12"/>
  <c r="G177" i="12"/>
  <c r="L177" i="12"/>
  <c r="J179" i="12"/>
  <c r="P179" i="12"/>
  <c r="Q179" i="12" s="1"/>
  <c r="F179" i="12"/>
  <c r="L179" i="12"/>
  <c r="C179" i="12"/>
  <c r="G179" i="12"/>
  <c r="M179" i="12"/>
  <c r="D179" i="12"/>
  <c r="I179" i="12"/>
  <c r="G181" i="12"/>
  <c r="L181" i="12"/>
  <c r="C181" i="12"/>
  <c r="I181" i="12"/>
  <c r="M181" i="12"/>
  <c r="D181" i="12"/>
  <c r="J181" i="12"/>
  <c r="O181" i="12"/>
  <c r="P181" i="12"/>
  <c r="F181" i="12"/>
  <c r="D183" i="12"/>
  <c r="I183" i="12"/>
  <c r="O183" i="12"/>
  <c r="J183" i="12"/>
  <c r="P183" i="12"/>
  <c r="F183" i="12"/>
  <c r="L183" i="12"/>
  <c r="C183" i="12"/>
  <c r="G183" i="12"/>
  <c r="M183" i="12"/>
  <c r="F185" i="12"/>
  <c r="P185" i="12"/>
  <c r="G185" i="12"/>
  <c r="L185" i="12"/>
  <c r="C185" i="12"/>
  <c r="I185" i="12"/>
  <c r="M185" i="12"/>
  <c r="O185" i="12"/>
  <c r="D185" i="12"/>
  <c r="C187" i="12"/>
  <c r="G187" i="12"/>
  <c r="M187" i="12"/>
  <c r="D187" i="12"/>
  <c r="I187" i="12"/>
  <c r="O187" i="12"/>
  <c r="J187" i="12"/>
  <c r="P187" i="12"/>
  <c r="F187" i="12"/>
  <c r="L187" i="12"/>
  <c r="D189" i="12"/>
  <c r="J189" i="12"/>
  <c r="O189" i="12"/>
  <c r="F189" i="12"/>
  <c r="P189" i="12"/>
  <c r="G189" i="12"/>
  <c r="L189" i="12"/>
  <c r="C189" i="12"/>
  <c r="I189" i="12"/>
  <c r="M189" i="12"/>
  <c r="F191" i="12"/>
  <c r="L191" i="12"/>
  <c r="C191" i="12"/>
  <c r="G191" i="12"/>
  <c r="M191" i="12"/>
  <c r="D191" i="12"/>
  <c r="I191" i="12"/>
  <c r="O191" i="12"/>
  <c r="J191" i="12"/>
  <c r="P191" i="12"/>
  <c r="C193" i="12"/>
  <c r="I193" i="12"/>
  <c r="M193" i="12"/>
  <c r="D193" i="12"/>
  <c r="J193" i="12"/>
  <c r="O193" i="12"/>
  <c r="F193" i="12"/>
  <c r="P193" i="12"/>
  <c r="G193" i="12"/>
  <c r="L193" i="12"/>
  <c r="J195" i="12"/>
  <c r="P195" i="12"/>
  <c r="F195" i="12"/>
  <c r="L195" i="12"/>
  <c r="C195" i="12"/>
  <c r="G195" i="12"/>
  <c r="M195" i="12"/>
  <c r="O195" i="12"/>
  <c r="D195" i="12"/>
  <c r="I195" i="12"/>
  <c r="G197" i="12"/>
  <c r="L197" i="12"/>
  <c r="C197" i="12"/>
  <c r="I197" i="12"/>
  <c r="M197" i="12"/>
  <c r="D197" i="12"/>
  <c r="J197" i="12"/>
  <c r="O197" i="12"/>
  <c r="F197" i="12"/>
  <c r="P197" i="12"/>
  <c r="D199" i="12"/>
  <c r="I199" i="12"/>
  <c r="O199" i="12"/>
  <c r="J199" i="12"/>
  <c r="P199" i="12"/>
  <c r="F199" i="12"/>
  <c r="L199" i="12"/>
  <c r="C199" i="12"/>
  <c r="G199" i="12"/>
  <c r="M199" i="12"/>
  <c r="F201" i="12"/>
  <c r="P201" i="12"/>
  <c r="G201" i="12"/>
  <c r="L201" i="12"/>
  <c r="C201" i="12"/>
  <c r="I201" i="12"/>
  <c r="M201" i="12"/>
  <c r="J201" i="12"/>
  <c r="O201" i="12"/>
  <c r="D201" i="12"/>
  <c r="C203" i="12"/>
  <c r="G203" i="12"/>
  <c r="M203" i="12"/>
  <c r="D203" i="12"/>
  <c r="I203" i="12"/>
  <c r="O203" i="12"/>
  <c r="J203" i="12"/>
  <c r="P203" i="12"/>
  <c r="F203" i="12"/>
  <c r="L203" i="12"/>
  <c r="J205" i="12"/>
  <c r="O205" i="12"/>
  <c r="F205" i="12"/>
  <c r="P205" i="12"/>
  <c r="C205" i="12"/>
  <c r="G205" i="12"/>
  <c r="L205" i="12"/>
  <c r="M205" i="12"/>
  <c r="D205" i="12"/>
  <c r="I205" i="12"/>
  <c r="F207" i="12"/>
  <c r="L207" i="12"/>
  <c r="C207" i="12"/>
  <c r="G207" i="12"/>
  <c r="M207" i="12"/>
  <c r="D207" i="12"/>
  <c r="I207" i="12"/>
  <c r="O207" i="12"/>
  <c r="J207" i="12"/>
  <c r="P207" i="12"/>
  <c r="C209" i="12"/>
  <c r="I209" i="12"/>
  <c r="O209" i="12"/>
  <c r="D209" i="12"/>
  <c r="J209" i="12"/>
  <c r="P209" i="12"/>
  <c r="F209" i="12"/>
  <c r="L209" i="12"/>
  <c r="G209" i="12"/>
  <c r="M209" i="12"/>
  <c r="F211" i="12"/>
  <c r="P211" i="12"/>
  <c r="G211" i="12"/>
  <c r="L211" i="12"/>
  <c r="C211" i="12"/>
  <c r="I211" i="12"/>
  <c r="M211" i="12"/>
  <c r="J211" i="12"/>
  <c r="O211" i="12"/>
  <c r="D211" i="12"/>
  <c r="C213" i="12"/>
  <c r="G213" i="12"/>
  <c r="M213" i="12"/>
  <c r="D213" i="12"/>
  <c r="I213" i="12"/>
  <c r="O213" i="12"/>
  <c r="J213" i="12"/>
  <c r="P213" i="12"/>
  <c r="F213" i="12"/>
  <c r="L213" i="12"/>
  <c r="D215" i="12"/>
  <c r="J215" i="12"/>
  <c r="O215" i="12"/>
  <c r="F215" i="12"/>
  <c r="P215" i="12"/>
  <c r="G215" i="12"/>
  <c r="L215" i="12"/>
  <c r="M215" i="12"/>
  <c r="C215" i="12"/>
  <c r="E215" i="12" s="1"/>
  <c r="I215" i="12"/>
  <c r="F217" i="12"/>
  <c r="L217" i="12"/>
  <c r="C217" i="12"/>
  <c r="G217" i="12"/>
  <c r="M217" i="12"/>
  <c r="D217" i="12"/>
  <c r="I217" i="12"/>
  <c r="O217" i="12"/>
  <c r="J217" i="12"/>
  <c r="P217" i="12"/>
  <c r="C219" i="12"/>
  <c r="I219" i="12"/>
  <c r="M219" i="12"/>
  <c r="D219" i="12"/>
  <c r="J219" i="12"/>
  <c r="O219" i="12"/>
  <c r="F219" i="12"/>
  <c r="P219" i="12"/>
  <c r="G219" i="12"/>
  <c r="J221" i="12"/>
  <c r="P221" i="12"/>
  <c r="F221" i="12"/>
  <c r="L221" i="12"/>
  <c r="C221" i="12"/>
  <c r="G221" i="12"/>
  <c r="M221" i="12"/>
  <c r="I221" i="12"/>
  <c r="O221" i="12"/>
  <c r="D221" i="12"/>
  <c r="G223" i="12"/>
  <c r="L223" i="12"/>
  <c r="C223" i="12"/>
  <c r="I223" i="12"/>
  <c r="M223" i="12"/>
  <c r="D223" i="12"/>
  <c r="J223" i="12"/>
  <c r="O223" i="12"/>
  <c r="F223" i="12"/>
  <c r="P223" i="12"/>
  <c r="D225" i="12"/>
  <c r="I225" i="12"/>
  <c r="O225" i="12"/>
  <c r="J225" i="12"/>
  <c r="P225" i="12"/>
  <c r="F225" i="12"/>
  <c r="H225" i="12" s="1"/>
  <c r="L225" i="12"/>
  <c r="M225" i="12"/>
  <c r="C225" i="12"/>
  <c r="F227" i="12"/>
  <c r="P227" i="12"/>
  <c r="G227" i="12"/>
  <c r="L227" i="12"/>
  <c r="C227" i="12"/>
  <c r="I227" i="12"/>
  <c r="M227" i="12"/>
  <c r="D227" i="12"/>
  <c r="J227" i="12"/>
  <c r="O227" i="12"/>
  <c r="C229" i="12"/>
  <c r="G229" i="12"/>
  <c r="M229" i="12"/>
  <c r="D229" i="12"/>
  <c r="I229" i="12"/>
  <c r="O229" i="12"/>
  <c r="J229" i="12"/>
  <c r="P229" i="12"/>
  <c r="F229" i="12"/>
  <c r="L229" i="12"/>
  <c r="D231" i="12"/>
  <c r="J231" i="12"/>
  <c r="O231" i="12"/>
  <c r="F231" i="12"/>
  <c r="P231" i="12"/>
  <c r="G231" i="12"/>
  <c r="L231" i="12"/>
  <c r="I231" i="12"/>
  <c r="M231" i="12"/>
  <c r="F233" i="12"/>
  <c r="L233" i="12"/>
  <c r="C233" i="12"/>
  <c r="G233" i="12"/>
  <c r="M233" i="12"/>
  <c r="D233" i="12"/>
  <c r="I233" i="12"/>
  <c r="O233" i="12"/>
  <c r="J233" i="12"/>
  <c r="P233" i="12"/>
  <c r="G235" i="12"/>
  <c r="L235" i="12"/>
  <c r="C235" i="12"/>
  <c r="I235" i="12"/>
  <c r="M235" i="12"/>
  <c r="D235" i="12"/>
  <c r="J235" i="12"/>
  <c r="O235" i="12"/>
  <c r="P235" i="12"/>
  <c r="F235" i="12"/>
  <c r="D237" i="12"/>
  <c r="I237" i="12"/>
  <c r="O237" i="12"/>
  <c r="J237" i="12"/>
  <c r="P237" i="12"/>
  <c r="F237" i="12"/>
  <c r="L237" i="12"/>
  <c r="C237" i="12"/>
  <c r="G237" i="12"/>
  <c r="M237" i="12"/>
  <c r="D239" i="12"/>
  <c r="J239" i="12"/>
  <c r="O239" i="12"/>
  <c r="F239" i="12"/>
  <c r="P239" i="12"/>
  <c r="G239" i="12"/>
  <c r="L239" i="12"/>
  <c r="M239" i="12"/>
  <c r="C239" i="12"/>
  <c r="I239" i="12"/>
  <c r="F241" i="12"/>
  <c r="L241" i="12"/>
  <c r="C241" i="12"/>
  <c r="G241" i="12"/>
  <c r="M241" i="12"/>
  <c r="D241" i="12"/>
  <c r="I241" i="12"/>
  <c r="O241" i="12"/>
  <c r="J241" i="12"/>
  <c r="P241" i="12"/>
  <c r="C243" i="12"/>
  <c r="I243" i="12"/>
  <c r="M243" i="12"/>
  <c r="D243" i="12"/>
  <c r="J243" i="12"/>
  <c r="O243" i="12"/>
  <c r="F243" i="12"/>
  <c r="P243" i="12"/>
  <c r="G243" i="12"/>
  <c r="L243" i="12"/>
  <c r="J245" i="12"/>
  <c r="P245" i="12"/>
  <c r="F245" i="12"/>
  <c r="L245" i="12"/>
  <c r="C245" i="12"/>
  <c r="G245" i="12"/>
  <c r="M245" i="12"/>
  <c r="I245" i="12"/>
  <c r="O245" i="12"/>
  <c r="D245" i="12"/>
  <c r="G247" i="12"/>
  <c r="L247" i="12"/>
  <c r="C247" i="12"/>
  <c r="I247" i="12"/>
  <c r="M247" i="12"/>
  <c r="D247" i="12"/>
  <c r="J247" i="12"/>
  <c r="O247" i="12"/>
  <c r="Q247" i="12" s="1"/>
  <c r="F247" i="12"/>
  <c r="C249" i="12"/>
  <c r="G249" i="12"/>
  <c r="L249" i="12"/>
  <c r="D249" i="12"/>
  <c r="M249" i="12"/>
  <c r="I249" i="12"/>
  <c r="O249" i="12"/>
  <c r="J249" i="12"/>
  <c r="P249" i="12"/>
  <c r="F249" i="12"/>
  <c r="G251" i="12"/>
  <c r="L251" i="12"/>
  <c r="P251" i="12"/>
  <c r="C251" i="12"/>
  <c r="I251" i="12"/>
  <c r="M251" i="12"/>
  <c r="D251" i="12"/>
  <c r="J251" i="12"/>
  <c r="F251" i="12"/>
  <c r="O251" i="12"/>
  <c r="F253" i="12"/>
  <c r="J253" i="12"/>
  <c r="P253" i="12"/>
  <c r="C253" i="12"/>
  <c r="G253" i="12"/>
  <c r="L253" i="12"/>
  <c r="D253" i="12"/>
  <c r="M253" i="12"/>
  <c r="I253" i="12"/>
  <c r="O253" i="12"/>
  <c r="D255" i="12"/>
  <c r="J255" i="12"/>
  <c r="F255" i="12"/>
  <c r="O255" i="12"/>
  <c r="G255" i="12"/>
  <c r="L255" i="12"/>
  <c r="P255" i="12"/>
  <c r="C255" i="12"/>
  <c r="I255" i="12"/>
  <c r="M255" i="12"/>
  <c r="D257" i="12"/>
  <c r="M257" i="12"/>
  <c r="I257" i="12"/>
  <c r="O257" i="12"/>
  <c r="F257" i="12"/>
  <c r="J257" i="12"/>
  <c r="P257" i="12"/>
  <c r="G257" i="12"/>
  <c r="L257" i="12"/>
  <c r="C257" i="12"/>
  <c r="G259" i="12"/>
  <c r="L259" i="12"/>
  <c r="P259" i="12"/>
  <c r="C259" i="12"/>
  <c r="I259" i="12"/>
  <c r="M259" i="12"/>
  <c r="D259" i="12"/>
  <c r="J259" i="12"/>
  <c r="O259" i="12"/>
  <c r="F259" i="12"/>
  <c r="F261" i="12"/>
  <c r="J261" i="12"/>
  <c r="P261" i="12"/>
  <c r="C261" i="12"/>
  <c r="G261" i="12"/>
  <c r="L261" i="12"/>
  <c r="D261" i="12"/>
  <c r="M261" i="12"/>
  <c r="I261" i="12"/>
  <c r="O261" i="12"/>
  <c r="D263" i="12"/>
  <c r="J263" i="12"/>
  <c r="F263" i="12"/>
  <c r="O263" i="12"/>
  <c r="G263" i="12"/>
  <c r="L263" i="12"/>
  <c r="P263" i="12"/>
  <c r="M263" i="12"/>
  <c r="C263" i="12"/>
  <c r="D265" i="12"/>
  <c r="M265" i="12"/>
  <c r="I265" i="12"/>
  <c r="O265" i="12"/>
  <c r="F265" i="12"/>
  <c r="J265" i="12"/>
  <c r="P265" i="12"/>
  <c r="C265" i="12"/>
  <c r="G265" i="12"/>
  <c r="L265" i="12"/>
  <c r="G267" i="12"/>
  <c r="L267" i="12"/>
  <c r="P267" i="12"/>
  <c r="C267" i="12"/>
  <c r="I267" i="12"/>
  <c r="M267" i="12"/>
  <c r="D267" i="12"/>
  <c r="J267" i="12"/>
  <c r="O267" i="12"/>
  <c r="F267" i="12"/>
  <c r="F269" i="12"/>
  <c r="J269" i="12"/>
  <c r="P269" i="12"/>
  <c r="C269" i="12"/>
  <c r="G269" i="12"/>
  <c r="L269" i="12"/>
  <c r="D269" i="12"/>
  <c r="M269" i="12"/>
  <c r="I269" i="12"/>
  <c r="O269" i="12"/>
  <c r="F271" i="12"/>
  <c r="P271" i="12"/>
  <c r="G271" i="12"/>
  <c r="L271" i="12"/>
  <c r="C271" i="12"/>
  <c r="I271" i="12"/>
  <c r="M271" i="12"/>
  <c r="J271" i="12"/>
  <c r="O271" i="12"/>
  <c r="D271" i="12"/>
  <c r="C273" i="12"/>
  <c r="G273" i="12"/>
  <c r="M273" i="12"/>
  <c r="D273" i="12"/>
  <c r="I273" i="12"/>
  <c r="O273" i="12"/>
  <c r="J273" i="12"/>
  <c r="P273" i="12"/>
  <c r="F273" i="12"/>
  <c r="L273" i="12"/>
  <c r="D275" i="12"/>
  <c r="J275" i="12"/>
  <c r="O275" i="12"/>
  <c r="F275" i="12"/>
  <c r="P275" i="12"/>
  <c r="G275" i="12"/>
  <c r="L275" i="12"/>
  <c r="M275" i="12"/>
  <c r="C275" i="12"/>
  <c r="I275" i="12"/>
  <c r="F277" i="12"/>
  <c r="L277" i="12"/>
  <c r="C277" i="12"/>
  <c r="G277" i="12"/>
  <c r="M277" i="12"/>
  <c r="D277" i="12"/>
  <c r="I277" i="12"/>
  <c r="O277" i="12"/>
  <c r="J277" i="12"/>
  <c r="P277" i="12"/>
  <c r="C279" i="12"/>
  <c r="I279" i="12"/>
  <c r="M279" i="12"/>
  <c r="D279" i="12"/>
  <c r="J279" i="12"/>
  <c r="O279" i="12"/>
  <c r="F279" i="12"/>
  <c r="P279" i="12"/>
  <c r="G279" i="12"/>
  <c r="J281" i="12"/>
  <c r="P281" i="12"/>
  <c r="F281" i="12"/>
  <c r="L281" i="12"/>
  <c r="C281" i="12"/>
  <c r="G281" i="12"/>
  <c r="M281" i="12"/>
  <c r="I281" i="12"/>
  <c r="O281" i="12"/>
  <c r="D281" i="12"/>
  <c r="G283" i="12"/>
  <c r="L283" i="12"/>
  <c r="C283" i="12"/>
  <c r="I283" i="12"/>
  <c r="M283" i="12"/>
  <c r="D283" i="12"/>
  <c r="J283" i="12"/>
  <c r="O283" i="12"/>
  <c r="F283" i="12"/>
  <c r="P283" i="12"/>
  <c r="D285" i="12"/>
  <c r="I285" i="12"/>
  <c r="O285" i="12"/>
  <c r="J285" i="12"/>
  <c r="P285" i="12"/>
  <c r="F285" i="12"/>
  <c r="L285" i="12"/>
  <c r="M285" i="12"/>
  <c r="C285" i="12"/>
  <c r="F287" i="12"/>
  <c r="P287" i="12"/>
  <c r="G287" i="12"/>
  <c r="L287" i="12"/>
  <c r="C287" i="12"/>
  <c r="I287" i="12"/>
  <c r="M287" i="12"/>
  <c r="D287" i="12"/>
  <c r="J287" i="12"/>
  <c r="O287" i="12"/>
  <c r="C289" i="12"/>
  <c r="G289" i="12"/>
  <c r="M289" i="12"/>
  <c r="D289" i="12"/>
  <c r="I289" i="12"/>
  <c r="O289" i="12"/>
  <c r="J289" i="12"/>
  <c r="P289" i="12"/>
  <c r="F289" i="12"/>
  <c r="L289" i="12"/>
  <c r="D291" i="12"/>
  <c r="E291" i="12" s="1"/>
  <c r="J291" i="12"/>
  <c r="O291" i="12"/>
  <c r="F291" i="12"/>
  <c r="P291" i="12"/>
  <c r="G291" i="12"/>
  <c r="L291" i="12"/>
  <c r="I291" i="12"/>
  <c r="M291" i="12"/>
  <c r="F293" i="12"/>
  <c r="L293" i="12"/>
  <c r="C293" i="12"/>
  <c r="G293" i="12"/>
  <c r="M293" i="12"/>
  <c r="D293" i="12"/>
  <c r="I293" i="12"/>
  <c r="O293" i="12"/>
  <c r="J293" i="12"/>
  <c r="P293" i="12"/>
  <c r="C295" i="12"/>
  <c r="I295" i="12"/>
  <c r="M295" i="12"/>
  <c r="D295" i="12"/>
  <c r="J295" i="12"/>
  <c r="O295" i="12"/>
  <c r="F295" i="12"/>
  <c r="P295" i="12"/>
  <c r="L295" i="12"/>
  <c r="G295" i="12"/>
  <c r="J297" i="12"/>
  <c r="P297" i="12"/>
  <c r="F297" i="12"/>
  <c r="L297" i="12"/>
  <c r="C297" i="12"/>
  <c r="G297" i="12"/>
  <c r="M297" i="12"/>
  <c r="D297" i="12"/>
  <c r="I297" i="12"/>
  <c r="O297" i="12"/>
  <c r="G299" i="12"/>
  <c r="L299" i="12"/>
  <c r="C299" i="12"/>
  <c r="I299" i="12"/>
  <c r="M299" i="12"/>
  <c r="D299" i="12"/>
  <c r="J299" i="12"/>
  <c r="O299" i="12"/>
  <c r="P299" i="12"/>
  <c r="F299" i="12"/>
  <c r="D301" i="12"/>
  <c r="I301" i="12"/>
  <c r="O301" i="12"/>
  <c r="J301" i="12"/>
  <c r="P301" i="12"/>
  <c r="F301" i="12"/>
  <c r="L301" i="12"/>
  <c r="G301" i="12"/>
  <c r="M301" i="12"/>
  <c r="C301" i="12"/>
  <c r="F303" i="12"/>
  <c r="P303" i="12"/>
  <c r="G303" i="12"/>
  <c r="L303" i="12"/>
  <c r="C303" i="12"/>
  <c r="I303" i="12"/>
  <c r="M303" i="12"/>
  <c r="D303" i="12"/>
  <c r="J303" i="12"/>
  <c r="O303" i="12"/>
  <c r="C305" i="12"/>
  <c r="G305" i="12"/>
  <c r="M305" i="12"/>
  <c r="D305" i="12"/>
  <c r="I305" i="12"/>
  <c r="O305" i="12"/>
  <c r="J305" i="12"/>
  <c r="P305" i="12"/>
  <c r="L305" i="12"/>
  <c r="F305" i="12"/>
  <c r="D307" i="12"/>
  <c r="J307" i="12"/>
  <c r="O307" i="12"/>
  <c r="F307" i="12"/>
  <c r="P307" i="12"/>
  <c r="G307" i="12"/>
  <c r="L307" i="12"/>
  <c r="C307" i="12"/>
  <c r="I307" i="12"/>
  <c r="M307" i="12"/>
  <c r="F309" i="12"/>
  <c r="L309" i="12"/>
  <c r="C309" i="12"/>
  <c r="G309" i="12"/>
  <c r="M309" i="12"/>
  <c r="D309" i="12"/>
  <c r="I309" i="12"/>
  <c r="O309" i="12"/>
  <c r="P309" i="12"/>
  <c r="J309" i="12"/>
  <c r="C311" i="12"/>
  <c r="I311" i="12"/>
  <c r="M311" i="12"/>
  <c r="D311" i="12"/>
  <c r="J311" i="12"/>
  <c r="O311" i="12"/>
  <c r="F311" i="12"/>
  <c r="P311" i="12"/>
  <c r="G311" i="12"/>
  <c r="L311" i="12"/>
  <c r="J313" i="12"/>
  <c r="P313" i="12"/>
  <c r="Q313" i="12" s="1"/>
  <c r="F313" i="12"/>
  <c r="L313" i="12"/>
  <c r="C313" i="12"/>
  <c r="G313" i="12"/>
  <c r="M313" i="12"/>
  <c r="D313" i="12"/>
  <c r="I313" i="12"/>
  <c r="G315" i="12"/>
  <c r="L315" i="12"/>
  <c r="C315" i="12"/>
  <c r="I315" i="12"/>
  <c r="M315" i="12"/>
  <c r="D315" i="12"/>
  <c r="J315" i="12"/>
  <c r="O315" i="12"/>
  <c r="P315" i="12"/>
  <c r="F315" i="12"/>
  <c r="D317" i="12"/>
  <c r="I317" i="12"/>
  <c r="O317" i="12"/>
  <c r="J317" i="12"/>
  <c r="P317" i="12"/>
  <c r="F317" i="12"/>
  <c r="L317" i="12"/>
  <c r="C317" i="12"/>
  <c r="G317" i="12"/>
  <c r="M317" i="12"/>
  <c r="F319" i="12"/>
  <c r="P319" i="12"/>
  <c r="G319" i="12"/>
  <c r="L319" i="12"/>
  <c r="C319" i="12"/>
  <c r="I319" i="12"/>
  <c r="M319" i="12"/>
  <c r="O319" i="12"/>
  <c r="D319" i="12"/>
  <c r="C321" i="12"/>
  <c r="G321" i="12"/>
  <c r="M321" i="12"/>
  <c r="D321" i="12"/>
  <c r="I321" i="12"/>
  <c r="O321" i="12"/>
  <c r="J321" i="12"/>
  <c r="P321" i="12"/>
  <c r="F321" i="12"/>
  <c r="L321" i="12"/>
  <c r="D323" i="12"/>
  <c r="J323" i="12"/>
  <c r="O323" i="12"/>
  <c r="F323" i="12"/>
  <c r="P323" i="12"/>
  <c r="G323" i="12"/>
  <c r="L323" i="12"/>
  <c r="C323" i="12"/>
  <c r="I323" i="12"/>
  <c r="M323" i="12"/>
  <c r="F325" i="12"/>
  <c r="L325" i="12"/>
  <c r="C325" i="12"/>
  <c r="G325" i="12"/>
  <c r="M325" i="12"/>
  <c r="D325" i="12"/>
  <c r="I325" i="12"/>
  <c r="O325" i="12"/>
  <c r="J325" i="12"/>
  <c r="P325" i="12"/>
  <c r="C327" i="12"/>
  <c r="I327" i="12"/>
  <c r="M327" i="12"/>
  <c r="D327" i="12"/>
  <c r="J327" i="12"/>
  <c r="O327" i="12"/>
  <c r="F327" i="12"/>
  <c r="P327" i="12"/>
  <c r="G327" i="12"/>
  <c r="L327" i="12"/>
  <c r="J329" i="12"/>
  <c r="P329" i="12"/>
  <c r="F329" i="12"/>
  <c r="L329" i="12"/>
  <c r="C329" i="12"/>
  <c r="G329" i="12"/>
  <c r="M329" i="12"/>
  <c r="O329" i="12"/>
  <c r="D329" i="12"/>
  <c r="I329" i="12"/>
  <c r="G331" i="12"/>
  <c r="L331" i="12"/>
  <c r="C331" i="12"/>
  <c r="I331" i="12"/>
  <c r="M331" i="12"/>
  <c r="D331" i="12"/>
  <c r="J331" i="12"/>
  <c r="O331" i="12"/>
  <c r="F331" i="12"/>
  <c r="P331" i="12"/>
  <c r="D333" i="12"/>
  <c r="I333" i="12"/>
  <c r="O333" i="12"/>
  <c r="J333" i="12"/>
  <c r="P333" i="12"/>
  <c r="F333" i="12"/>
  <c r="L333" i="12"/>
  <c r="C333" i="12"/>
  <c r="G333" i="12"/>
  <c r="M333" i="12"/>
  <c r="F335" i="12"/>
  <c r="P335" i="12"/>
  <c r="G335" i="12"/>
  <c r="L335" i="12"/>
  <c r="C335" i="12"/>
  <c r="I335" i="12"/>
  <c r="M335" i="12"/>
  <c r="J335" i="12"/>
  <c r="O335" i="12"/>
  <c r="D335" i="12"/>
  <c r="D337" i="12"/>
  <c r="I337" i="12"/>
  <c r="O337" i="12"/>
  <c r="J337" i="12"/>
  <c r="P337" i="12"/>
  <c r="F337" i="12"/>
  <c r="G337" i="12"/>
  <c r="L337" i="12"/>
  <c r="C337" i="12"/>
  <c r="M337" i="12"/>
  <c r="F339" i="12"/>
  <c r="P339" i="12"/>
  <c r="G339" i="12"/>
  <c r="L339" i="12"/>
  <c r="I339" i="12"/>
  <c r="J339" i="12"/>
  <c r="C339" i="12"/>
  <c r="M339" i="12"/>
  <c r="O339" i="12"/>
  <c r="C341" i="12"/>
  <c r="G341" i="12"/>
  <c r="M341" i="12"/>
  <c r="D341" i="12"/>
  <c r="I341" i="12"/>
  <c r="O341" i="12"/>
  <c r="J341" i="12"/>
  <c r="L341" i="12"/>
  <c r="P341" i="12"/>
  <c r="F341" i="12"/>
  <c r="D343" i="12"/>
  <c r="J343" i="12"/>
  <c r="O343" i="12"/>
  <c r="F343" i="12"/>
  <c r="P343" i="12"/>
  <c r="L343" i="12"/>
  <c r="C343" i="12"/>
  <c r="M343" i="12"/>
  <c r="G343" i="12"/>
  <c r="I343" i="12"/>
  <c r="G345" i="12"/>
  <c r="M345" i="12"/>
  <c r="C345" i="12"/>
  <c r="I345" i="12"/>
  <c r="D345" i="12"/>
  <c r="O345" i="12"/>
  <c r="F345" i="12"/>
  <c r="P345" i="12"/>
  <c r="J345" i="12"/>
  <c r="L345" i="12"/>
  <c r="D347" i="12"/>
  <c r="I347" i="12"/>
  <c r="O347" i="12"/>
  <c r="F347" i="12"/>
  <c r="J347" i="12"/>
  <c r="P347" i="12"/>
  <c r="G347" i="12"/>
  <c r="L347" i="12"/>
  <c r="N347" i="12" s="1"/>
  <c r="C347" i="12"/>
  <c r="F349" i="12"/>
  <c r="L349" i="12"/>
  <c r="P349" i="12"/>
  <c r="G349" i="12"/>
  <c r="M349" i="12"/>
  <c r="I349" i="12"/>
  <c r="J349" i="12"/>
  <c r="C349" i="12"/>
  <c r="D349" i="12"/>
  <c r="O349" i="12"/>
  <c r="C351" i="12"/>
  <c r="D351" i="12"/>
  <c r="I351" i="12"/>
  <c r="J351" i="12"/>
  <c r="P351" i="12"/>
  <c r="L351" i="12"/>
  <c r="F351" i="12"/>
  <c r="M351" i="12"/>
  <c r="G351" i="12"/>
  <c r="O351" i="12"/>
  <c r="G353" i="12"/>
  <c r="M353" i="12"/>
  <c r="C353" i="12"/>
  <c r="I353" i="12"/>
  <c r="D353" i="12"/>
  <c r="J353" i="12"/>
  <c r="O353" i="12"/>
  <c r="F353" i="12"/>
  <c r="L353" i="12"/>
  <c r="D355" i="12"/>
  <c r="I355" i="12"/>
  <c r="O355" i="12"/>
  <c r="F355" i="12"/>
  <c r="J355" i="12"/>
  <c r="P355" i="12"/>
  <c r="G355" i="12"/>
  <c r="L355" i="12"/>
  <c r="M355" i="12"/>
  <c r="C355" i="12"/>
  <c r="F357" i="12"/>
  <c r="L357" i="12"/>
  <c r="P357" i="12"/>
  <c r="G357" i="12"/>
  <c r="M357" i="12"/>
  <c r="C357" i="12"/>
  <c r="I357" i="12"/>
  <c r="D357" i="12"/>
  <c r="J357" i="12"/>
  <c r="O357" i="12"/>
  <c r="C359" i="12"/>
  <c r="M359" i="12"/>
  <c r="D359" i="12"/>
  <c r="I359" i="12"/>
  <c r="O359" i="12"/>
  <c r="F359" i="12"/>
  <c r="J359" i="12"/>
  <c r="P359" i="12"/>
  <c r="G359" i="12"/>
  <c r="D361" i="12"/>
  <c r="E361" i="12" s="1"/>
  <c r="J361" i="12"/>
  <c r="O361" i="12"/>
  <c r="F361" i="12"/>
  <c r="L361" i="12"/>
  <c r="P361" i="12"/>
  <c r="G361" i="12"/>
  <c r="M361" i="12"/>
  <c r="I361" i="12"/>
  <c r="G363" i="12"/>
  <c r="L363" i="12"/>
  <c r="C363" i="12"/>
  <c r="M363" i="12"/>
  <c r="D363" i="12"/>
  <c r="I363" i="12"/>
  <c r="O363" i="12"/>
  <c r="F363" i="12"/>
  <c r="J363" i="12"/>
  <c r="G3" i="11"/>
  <c r="M3" i="11"/>
  <c r="O363" i="11"/>
  <c r="I363" i="11"/>
  <c r="D363" i="11"/>
  <c r="M362" i="11"/>
  <c r="I362" i="11"/>
  <c r="C362" i="11"/>
  <c r="M361" i="11"/>
  <c r="G361" i="11"/>
  <c r="L360" i="11"/>
  <c r="F360" i="11"/>
  <c r="P359" i="11"/>
  <c r="J359" i="11"/>
  <c r="F359" i="11"/>
  <c r="H359" i="11" s="1"/>
  <c r="O358" i="11"/>
  <c r="J358" i="11"/>
  <c r="D358" i="11"/>
  <c r="I357" i="11"/>
  <c r="C357" i="11"/>
  <c r="M356" i="11"/>
  <c r="G356" i="11"/>
  <c r="C356" i="11"/>
  <c r="L355" i="11"/>
  <c r="G355" i="11"/>
  <c r="P354" i="11"/>
  <c r="F354" i="11"/>
  <c r="O353" i="11"/>
  <c r="J353" i="11"/>
  <c r="D353" i="11"/>
  <c r="O352" i="11"/>
  <c r="I352" i="11"/>
  <c r="D352" i="11"/>
  <c r="M351" i="11"/>
  <c r="C351" i="11"/>
  <c r="L350" i="11"/>
  <c r="G350" i="11"/>
  <c r="P349" i="11"/>
  <c r="L349" i="11"/>
  <c r="F349" i="11"/>
  <c r="P348" i="11"/>
  <c r="J348" i="11"/>
  <c r="O347" i="11"/>
  <c r="I347" i="11"/>
  <c r="D347" i="11"/>
  <c r="M346" i="11"/>
  <c r="I346" i="11"/>
  <c r="C346" i="11"/>
  <c r="M345" i="11"/>
  <c r="G345" i="11"/>
  <c r="L344" i="11"/>
  <c r="F344" i="11"/>
  <c r="P343" i="11"/>
  <c r="J343" i="11"/>
  <c r="F343" i="11"/>
  <c r="O342" i="11"/>
  <c r="J342" i="11"/>
  <c r="D342" i="11"/>
  <c r="I341" i="11"/>
  <c r="C341" i="11"/>
  <c r="M340" i="11"/>
  <c r="D340" i="11"/>
  <c r="M339" i="11"/>
  <c r="I339" i="11"/>
  <c r="D339" i="11"/>
  <c r="J338" i="11"/>
  <c r="D338" i="11"/>
  <c r="M337" i="11"/>
  <c r="M336" i="11"/>
  <c r="G336" i="11"/>
  <c r="M335" i="11"/>
  <c r="G335" i="11"/>
  <c r="O334" i="11"/>
  <c r="G334" i="11"/>
  <c r="I333" i="11"/>
  <c r="C332" i="11"/>
  <c r="L330" i="11"/>
  <c r="M327" i="11"/>
  <c r="G326" i="11"/>
  <c r="H326" i="11" s="1"/>
  <c r="P324" i="11"/>
  <c r="J323" i="11"/>
  <c r="C322" i="11"/>
  <c r="L320" i="11"/>
  <c r="O317" i="11"/>
  <c r="P314" i="11"/>
  <c r="D312" i="11"/>
  <c r="M310" i="11"/>
  <c r="O307" i="11"/>
  <c r="I306" i="11"/>
  <c r="D302" i="11"/>
  <c r="M300" i="11"/>
  <c r="P297" i="11"/>
  <c r="I296" i="11"/>
  <c r="L293" i="11"/>
  <c r="F292" i="11"/>
  <c r="G289" i="11"/>
  <c r="C288" i="11"/>
  <c r="F284" i="11"/>
  <c r="P282" i="11"/>
  <c r="Q282" i="11" s="1"/>
  <c r="L281" i="11"/>
  <c r="O277" i="11"/>
  <c r="J276" i="11"/>
  <c r="L272" i="11"/>
  <c r="I271" i="11"/>
  <c r="D270" i="11"/>
  <c r="O268" i="11"/>
  <c r="F266" i="11"/>
  <c r="M263" i="11"/>
  <c r="I262" i="11"/>
  <c r="L258" i="11"/>
  <c r="G257" i="11"/>
  <c r="C256" i="11"/>
  <c r="F252" i="11"/>
  <c r="P250" i="11"/>
  <c r="L249" i="11"/>
  <c r="O245" i="11"/>
  <c r="J244" i="11"/>
  <c r="L240" i="11"/>
  <c r="I239" i="11"/>
  <c r="D238" i="11"/>
  <c r="O236" i="11"/>
  <c r="F234" i="11"/>
  <c r="M231" i="11"/>
  <c r="I230" i="11"/>
  <c r="L226" i="11"/>
  <c r="G225" i="11"/>
  <c r="C224" i="11"/>
  <c r="F220" i="11"/>
  <c r="P218" i="11"/>
  <c r="L217" i="11"/>
  <c r="O213" i="11"/>
  <c r="J212" i="11"/>
  <c r="L208" i="11"/>
  <c r="I207" i="11"/>
  <c r="D206" i="11"/>
  <c r="M204" i="11"/>
  <c r="P201" i="11"/>
  <c r="J200" i="11"/>
  <c r="L197" i="11"/>
  <c r="F196" i="11"/>
  <c r="O194" i="11"/>
  <c r="P191" i="11"/>
  <c r="J190" i="11"/>
  <c r="M187" i="11"/>
  <c r="F186" i="11"/>
  <c r="O184" i="11"/>
  <c r="I183" i="11"/>
  <c r="C182" i="11"/>
  <c r="G176" i="11"/>
  <c r="H176" i="11" s="1"/>
  <c r="P174" i="11"/>
  <c r="Q174" i="11" s="1"/>
  <c r="I173" i="11"/>
  <c r="C172" i="11"/>
  <c r="E172" i="11" s="1"/>
  <c r="L170" i="11"/>
  <c r="G166" i="11"/>
  <c r="P164" i="11"/>
  <c r="J163" i="11"/>
  <c r="C162" i="11"/>
  <c r="P156" i="11"/>
  <c r="D134" i="11"/>
  <c r="I128" i="11"/>
  <c r="M122" i="11"/>
  <c r="D100" i="11"/>
  <c r="J74" i="11"/>
  <c r="F64" i="11"/>
  <c r="O48" i="11"/>
  <c r="J32" i="11"/>
  <c r="D10" i="11"/>
  <c r="E10" i="11" s="1"/>
  <c r="J4" i="11"/>
  <c r="L359" i="12"/>
  <c r="P353" i="12"/>
  <c r="G285" i="12"/>
  <c r="I263" i="12"/>
  <c r="L219" i="12"/>
  <c r="G151" i="12"/>
  <c r="I89" i="12"/>
  <c r="C4" i="13"/>
  <c r="I4" i="13"/>
  <c r="D4" i="13"/>
  <c r="J4" i="13"/>
  <c r="O4" i="13"/>
  <c r="F4" i="13"/>
  <c r="L4" i="13"/>
  <c r="P4" i="13"/>
  <c r="G4" i="13"/>
  <c r="M4" i="13"/>
  <c r="F6" i="13"/>
  <c r="J6" i="13"/>
  <c r="P6" i="13"/>
  <c r="G6" i="13"/>
  <c r="L6" i="13"/>
  <c r="C6" i="13"/>
  <c r="M6" i="13"/>
  <c r="D6" i="13"/>
  <c r="I6" i="13"/>
  <c r="O6" i="13"/>
  <c r="G8" i="13"/>
  <c r="M8" i="13"/>
  <c r="C8" i="13"/>
  <c r="I8" i="13"/>
  <c r="D8" i="13"/>
  <c r="J8" i="13"/>
  <c r="O8" i="13"/>
  <c r="L8" i="13"/>
  <c r="P8" i="13"/>
  <c r="F8" i="13"/>
  <c r="D10" i="13"/>
  <c r="I10" i="13"/>
  <c r="O10" i="13"/>
  <c r="F10" i="13"/>
  <c r="J10" i="13"/>
  <c r="P10" i="13"/>
  <c r="G10" i="13"/>
  <c r="L10" i="13"/>
  <c r="C10" i="13"/>
  <c r="M10" i="13"/>
  <c r="F12" i="13"/>
  <c r="L12" i="13"/>
  <c r="P12" i="13"/>
  <c r="G12" i="13"/>
  <c r="M12" i="13"/>
  <c r="C12" i="13"/>
  <c r="I12" i="13"/>
  <c r="O12" i="13"/>
  <c r="D12" i="13"/>
  <c r="J12" i="13"/>
  <c r="C14" i="13"/>
  <c r="M14" i="13"/>
  <c r="D14" i="13"/>
  <c r="I14" i="13"/>
  <c r="O14" i="13"/>
  <c r="F14" i="13"/>
  <c r="J14" i="13"/>
  <c r="P14" i="13"/>
  <c r="G14" i="13"/>
  <c r="L14" i="13"/>
  <c r="D16" i="13"/>
  <c r="J16" i="13"/>
  <c r="O16" i="13"/>
  <c r="F16" i="13"/>
  <c r="L16" i="13"/>
  <c r="P16" i="13"/>
  <c r="G16" i="13"/>
  <c r="M16" i="13"/>
  <c r="C16" i="13"/>
  <c r="I16" i="13"/>
  <c r="G18" i="13"/>
  <c r="L18" i="13"/>
  <c r="C18" i="13"/>
  <c r="M18" i="13"/>
  <c r="D18" i="13"/>
  <c r="I18" i="13"/>
  <c r="O18" i="13"/>
  <c r="J18" i="13"/>
  <c r="P18" i="13"/>
  <c r="F18" i="13"/>
  <c r="C20" i="13"/>
  <c r="I20" i="13"/>
  <c r="D20" i="13"/>
  <c r="J20" i="13"/>
  <c r="O20" i="13"/>
  <c r="F20" i="13"/>
  <c r="L20" i="13"/>
  <c r="P20" i="13"/>
  <c r="G20" i="13"/>
  <c r="M20" i="13"/>
  <c r="F22" i="13"/>
  <c r="J22" i="13"/>
  <c r="P22" i="13"/>
  <c r="G22" i="13"/>
  <c r="L22" i="13"/>
  <c r="C22" i="13"/>
  <c r="M22" i="13"/>
  <c r="O22" i="13"/>
  <c r="D22" i="13"/>
  <c r="I22" i="13"/>
  <c r="G24" i="13"/>
  <c r="M24" i="13"/>
  <c r="C24" i="13"/>
  <c r="I24" i="13"/>
  <c r="D24" i="13"/>
  <c r="J24" i="13"/>
  <c r="O24" i="13"/>
  <c r="F24" i="13"/>
  <c r="L24" i="13"/>
  <c r="P24" i="13"/>
  <c r="D26" i="13"/>
  <c r="I26" i="13"/>
  <c r="O26" i="13"/>
  <c r="F26" i="13"/>
  <c r="J26" i="13"/>
  <c r="P26" i="13"/>
  <c r="G26" i="13"/>
  <c r="L26" i="13"/>
  <c r="C26" i="13"/>
  <c r="M26" i="13"/>
  <c r="F28" i="13"/>
  <c r="L28" i="13"/>
  <c r="P28" i="13"/>
  <c r="G28" i="13"/>
  <c r="M28" i="13"/>
  <c r="C28" i="13"/>
  <c r="I28" i="13"/>
  <c r="J28" i="13"/>
  <c r="O28" i="13"/>
  <c r="D28" i="13"/>
  <c r="C30" i="13"/>
  <c r="M30" i="13"/>
  <c r="D30" i="13"/>
  <c r="I30" i="13"/>
  <c r="O30" i="13"/>
  <c r="F30" i="13"/>
  <c r="J30" i="13"/>
  <c r="P30" i="13"/>
  <c r="G30" i="13"/>
  <c r="L30" i="13"/>
  <c r="F32" i="13"/>
  <c r="G32" i="13"/>
  <c r="M32" i="13"/>
  <c r="I32" i="13"/>
  <c r="O32" i="13"/>
  <c r="J32" i="13"/>
  <c r="P32" i="13"/>
  <c r="C32" i="13"/>
  <c r="L32" i="13"/>
  <c r="D32" i="13"/>
  <c r="D34" i="13"/>
  <c r="G34" i="13"/>
  <c r="L34" i="13"/>
  <c r="M34" i="13"/>
  <c r="C34" i="13"/>
  <c r="I34" i="13"/>
  <c r="O34" i="13"/>
  <c r="J34" i="13"/>
  <c r="P34" i="13"/>
  <c r="F34" i="13"/>
  <c r="C36" i="13"/>
  <c r="I36" i="13"/>
  <c r="D36" i="13"/>
  <c r="J36" i="13"/>
  <c r="O36" i="13"/>
  <c r="F36" i="13"/>
  <c r="L36" i="13"/>
  <c r="P36" i="13"/>
  <c r="G36" i="13"/>
  <c r="M36" i="13"/>
  <c r="F38" i="13"/>
  <c r="J38" i="13"/>
  <c r="P38" i="13"/>
  <c r="G38" i="13"/>
  <c r="L38" i="13"/>
  <c r="C38" i="13"/>
  <c r="M38" i="13"/>
  <c r="O38" i="13"/>
  <c r="D38" i="13"/>
  <c r="I38" i="13"/>
  <c r="G40" i="13"/>
  <c r="M40" i="13"/>
  <c r="C40" i="13"/>
  <c r="I40" i="13"/>
  <c r="D40" i="13"/>
  <c r="J40" i="13"/>
  <c r="O40" i="13"/>
  <c r="F40" i="13"/>
  <c r="L40" i="13"/>
  <c r="P40" i="13"/>
  <c r="D42" i="13"/>
  <c r="I42" i="13"/>
  <c r="O42" i="13"/>
  <c r="F42" i="13"/>
  <c r="J42" i="13"/>
  <c r="P42" i="13"/>
  <c r="G42" i="13"/>
  <c r="L42" i="13"/>
  <c r="C42" i="13"/>
  <c r="M42" i="13"/>
  <c r="F44" i="13"/>
  <c r="L44" i="13"/>
  <c r="P44" i="13"/>
  <c r="G44" i="13"/>
  <c r="M44" i="13"/>
  <c r="C44" i="13"/>
  <c r="I44" i="13"/>
  <c r="J44" i="13"/>
  <c r="O44" i="13"/>
  <c r="D44" i="13"/>
  <c r="C46" i="13"/>
  <c r="M46" i="13"/>
  <c r="D46" i="13"/>
  <c r="I46" i="13"/>
  <c r="O46" i="13"/>
  <c r="F46" i="13"/>
  <c r="J46" i="13"/>
  <c r="P46" i="13"/>
  <c r="G46" i="13"/>
  <c r="L46" i="13"/>
  <c r="D48" i="13"/>
  <c r="J48" i="13"/>
  <c r="O48" i="13"/>
  <c r="F48" i="13"/>
  <c r="L48" i="13"/>
  <c r="P48" i="13"/>
  <c r="G48" i="13"/>
  <c r="M48" i="13"/>
  <c r="C48" i="13"/>
  <c r="I48" i="13"/>
  <c r="G50" i="13"/>
  <c r="L50" i="13"/>
  <c r="C50" i="13"/>
  <c r="M50" i="13"/>
  <c r="D50" i="13"/>
  <c r="I50" i="13"/>
  <c r="O50" i="13"/>
  <c r="F50" i="13"/>
  <c r="J50" i="13"/>
  <c r="P50" i="13"/>
  <c r="C52" i="13"/>
  <c r="I52" i="13"/>
  <c r="D52" i="13"/>
  <c r="J52" i="13"/>
  <c r="O52" i="13"/>
  <c r="F52" i="13"/>
  <c r="L52" i="13"/>
  <c r="P52" i="13"/>
  <c r="G52" i="13"/>
  <c r="M52" i="13"/>
  <c r="F54" i="13"/>
  <c r="J54" i="13"/>
  <c r="P54" i="13"/>
  <c r="G54" i="13"/>
  <c r="L54" i="13"/>
  <c r="C54" i="13"/>
  <c r="M54" i="13"/>
  <c r="I54" i="13"/>
  <c r="O54" i="13"/>
  <c r="D54" i="13"/>
  <c r="C56" i="13"/>
  <c r="I56" i="13"/>
  <c r="D56" i="13"/>
  <c r="J56" i="13"/>
  <c r="O56" i="13"/>
  <c r="F56" i="13"/>
  <c r="L56" i="13"/>
  <c r="P56" i="13"/>
  <c r="G56" i="13"/>
  <c r="M56" i="13"/>
  <c r="F58" i="13"/>
  <c r="J58" i="13"/>
  <c r="P58" i="13"/>
  <c r="G58" i="13"/>
  <c r="L58" i="13"/>
  <c r="C58" i="13"/>
  <c r="M58" i="13"/>
  <c r="I58" i="13"/>
  <c r="O58" i="13"/>
  <c r="D58" i="13"/>
  <c r="G60" i="13"/>
  <c r="M60" i="13"/>
  <c r="C60" i="13"/>
  <c r="I60" i="13"/>
  <c r="D60" i="13"/>
  <c r="J60" i="13"/>
  <c r="O60" i="13"/>
  <c r="F60" i="13"/>
  <c r="L60" i="13"/>
  <c r="P60" i="13"/>
  <c r="D62" i="13"/>
  <c r="I62" i="13"/>
  <c r="O62" i="13"/>
  <c r="F62" i="13"/>
  <c r="J62" i="13"/>
  <c r="P62" i="13"/>
  <c r="G62" i="13"/>
  <c r="L62" i="13"/>
  <c r="M62" i="13"/>
  <c r="C62" i="13"/>
  <c r="F64" i="13"/>
  <c r="L64" i="13"/>
  <c r="P64" i="13"/>
  <c r="G64" i="13"/>
  <c r="M64" i="13"/>
  <c r="C64" i="13"/>
  <c r="I64" i="13"/>
  <c r="D64" i="13"/>
  <c r="J64" i="13"/>
  <c r="O64" i="13"/>
  <c r="C66" i="13"/>
  <c r="M66" i="13"/>
  <c r="D66" i="13"/>
  <c r="I66" i="13"/>
  <c r="O66" i="13"/>
  <c r="F66" i="13"/>
  <c r="J66" i="13"/>
  <c r="P66" i="13"/>
  <c r="G66" i="13"/>
  <c r="L66" i="13"/>
  <c r="D68" i="13"/>
  <c r="J68" i="13"/>
  <c r="O68" i="13"/>
  <c r="F68" i="13"/>
  <c r="L68" i="13"/>
  <c r="P68" i="13"/>
  <c r="G68" i="13"/>
  <c r="M68" i="13"/>
  <c r="I68" i="13"/>
  <c r="C68" i="13"/>
  <c r="G70" i="13"/>
  <c r="L70" i="13"/>
  <c r="C70" i="13"/>
  <c r="M70" i="13"/>
  <c r="D70" i="13"/>
  <c r="I70" i="13"/>
  <c r="O70" i="13"/>
  <c r="F70" i="13"/>
  <c r="J70" i="13"/>
  <c r="P70" i="13"/>
  <c r="D72" i="13"/>
  <c r="I72" i="13"/>
  <c r="O72" i="13"/>
  <c r="J72" i="13"/>
  <c r="P72" i="13"/>
  <c r="F72" i="13"/>
  <c r="L72" i="13"/>
  <c r="M72" i="13"/>
  <c r="C72" i="13"/>
  <c r="G72" i="13"/>
  <c r="F74" i="13"/>
  <c r="P74" i="13"/>
  <c r="G74" i="13"/>
  <c r="L74" i="13"/>
  <c r="C74" i="13"/>
  <c r="I74" i="13"/>
  <c r="M74" i="13"/>
  <c r="D74" i="13"/>
  <c r="J74" i="13"/>
  <c r="O74" i="13"/>
  <c r="C76" i="13"/>
  <c r="G76" i="13"/>
  <c r="M76" i="13"/>
  <c r="D76" i="13"/>
  <c r="I76" i="13"/>
  <c r="O76" i="13"/>
  <c r="J76" i="13"/>
  <c r="P76" i="13"/>
  <c r="F76" i="13"/>
  <c r="L76" i="13"/>
  <c r="D78" i="13"/>
  <c r="F78" i="13"/>
  <c r="P78" i="13"/>
  <c r="G78" i="13"/>
  <c r="L78" i="13"/>
  <c r="I78" i="13"/>
  <c r="J78" i="13"/>
  <c r="M78" i="13"/>
  <c r="C78" i="13"/>
  <c r="O78" i="13"/>
  <c r="J80" i="13"/>
  <c r="P80" i="13"/>
  <c r="F80" i="13"/>
  <c r="L80" i="13"/>
  <c r="C80" i="13"/>
  <c r="G80" i="13"/>
  <c r="M80" i="13"/>
  <c r="D80" i="13"/>
  <c r="I80" i="13"/>
  <c r="O80" i="13"/>
  <c r="G82" i="13"/>
  <c r="L82" i="13"/>
  <c r="C82" i="13"/>
  <c r="I82" i="13"/>
  <c r="M82" i="13"/>
  <c r="D82" i="13"/>
  <c r="J82" i="13"/>
  <c r="O82" i="13"/>
  <c r="P82" i="13"/>
  <c r="F82" i="13"/>
  <c r="D84" i="13"/>
  <c r="I84" i="13"/>
  <c r="O84" i="13"/>
  <c r="J84" i="13"/>
  <c r="P84" i="13"/>
  <c r="F84" i="13"/>
  <c r="L84" i="13"/>
  <c r="G84" i="13"/>
  <c r="M84" i="13"/>
  <c r="C84" i="13"/>
  <c r="F86" i="13"/>
  <c r="P86" i="13"/>
  <c r="G86" i="13"/>
  <c r="L86" i="13"/>
  <c r="C86" i="13"/>
  <c r="I86" i="13"/>
  <c r="M86" i="13"/>
  <c r="D86" i="13"/>
  <c r="J86" i="13"/>
  <c r="O86" i="13"/>
  <c r="C88" i="13"/>
  <c r="G88" i="13"/>
  <c r="M88" i="13"/>
  <c r="D88" i="13"/>
  <c r="I88" i="13"/>
  <c r="O88" i="13"/>
  <c r="J88" i="13"/>
  <c r="P88" i="13"/>
  <c r="L88" i="13"/>
  <c r="F88" i="13"/>
  <c r="D90" i="13"/>
  <c r="J90" i="13"/>
  <c r="O90" i="13"/>
  <c r="F90" i="13"/>
  <c r="P90" i="13"/>
  <c r="G90" i="13"/>
  <c r="L90" i="13"/>
  <c r="C90" i="13"/>
  <c r="I90" i="13"/>
  <c r="M90" i="13"/>
  <c r="F92" i="13"/>
  <c r="L92" i="13"/>
  <c r="C92" i="13"/>
  <c r="G92" i="13"/>
  <c r="M92" i="13"/>
  <c r="D92" i="13"/>
  <c r="I92" i="13"/>
  <c r="O92" i="13"/>
  <c r="P92" i="13"/>
  <c r="J92" i="13"/>
  <c r="C94" i="13"/>
  <c r="I94" i="13"/>
  <c r="M94" i="13"/>
  <c r="D94" i="13"/>
  <c r="J94" i="13"/>
  <c r="O94" i="13"/>
  <c r="F94" i="13"/>
  <c r="P94" i="13"/>
  <c r="G94" i="13"/>
  <c r="L94" i="13"/>
  <c r="J96" i="13"/>
  <c r="P96" i="13"/>
  <c r="F96" i="13"/>
  <c r="L96" i="13"/>
  <c r="C96" i="13"/>
  <c r="G96" i="13"/>
  <c r="M96" i="13"/>
  <c r="D96" i="13"/>
  <c r="I96" i="13"/>
  <c r="O96" i="13"/>
  <c r="G98" i="13"/>
  <c r="L98" i="13"/>
  <c r="C98" i="13"/>
  <c r="I98" i="13"/>
  <c r="M98" i="13"/>
  <c r="D98" i="13"/>
  <c r="J98" i="13"/>
  <c r="O98" i="13"/>
  <c r="P98" i="13"/>
  <c r="F98" i="13"/>
  <c r="D100" i="13"/>
  <c r="I100" i="13"/>
  <c r="O100" i="13"/>
  <c r="J100" i="13"/>
  <c r="P100" i="13"/>
  <c r="F100" i="13"/>
  <c r="L100" i="13"/>
  <c r="C100" i="13"/>
  <c r="G100" i="13"/>
  <c r="M100" i="13"/>
  <c r="F102" i="13"/>
  <c r="P102" i="13"/>
  <c r="G102" i="13"/>
  <c r="L102" i="13"/>
  <c r="C102" i="13"/>
  <c r="I102" i="13"/>
  <c r="M102" i="13"/>
  <c r="O102" i="13"/>
  <c r="D102" i="13"/>
  <c r="J102" i="13"/>
  <c r="C104" i="13"/>
  <c r="G104" i="13"/>
  <c r="M104" i="13"/>
  <c r="D104" i="13"/>
  <c r="I104" i="13"/>
  <c r="O104" i="13"/>
  <c r="J104" i="13"/>
  <c r="P104" i="13"/>
  <c r="F104" i="13"/>
  <c r="L104" i="13"/>
  <c r="D106" i="13"/>
  <c r="J106" i="13"/>
  <c r="O106" i="13"/>
  <c r="F106" i="13"/>
  <c r="P106" i="13"/>
  <c r="G106" i="13"/>
  <c r="L106" i="13"/>
  <c r="C106" i="13"/>
  <c r="I106" i="13"/>
  <c r="M106" i="13"/>
  <c r="F108" i="13"/>
  <c r="L108" i="13"/>
  <c r="C108" i="13"/>
  <c r="G108" i="13"/>
  <c r="M108" i="13"/>
  <c r="D108" i="13"/>
  <c r="I108" i="13"/>
  <c r="O108" i="13"/>
  <c r="J108" i="13"/>
  <c r="P108" i="13"/>
  <c r="C110" i="13"/>
  <c r="I110" i="13"/>
  <c r="M110" i="13"/>
  <c r="D110" i="13"/>
  <c r="J110" i="13"/>
  <c r="O110" i="13"/>
  <c r="F110" i="13"/>
  <c r="P110" i="13"/>
  <c r="G110" i="13"/>
  <c r="L110" i="13"/>
  <c r="J112" i="13"/>
  <c r="P112" i="13"/>
  <c r="F112" i="13"/>
  <c r="L112" i="13"/>
  <c r="C112" i="13"/>
  <c r="G112" i="13"/>
  <c r="M112" i="13"/>
  <c r="O112" i="13"/>
  <c r="D112" i="13"/>
  <c r="I112" i="13"/>
  <c r="G114" i="13"/>
  <c r="L114" i="13"/>
  <c r="C114" i="13"/>
  <c r="I114" i="13"/>
  <c r="M114" i="13"/>
  <c r="D114" i="13"/>
  <c r="J114" i="13"/>
  <c r="O114" i="13"/>
  <c r="F114" i="13"/>
  <c r="P114" i="13"/>
  <c r="D116" i="13"/>
  <c r="I116" i="13"/>
  <c r="O116" i="13"/>
  <c r="J116" i="13"/>
  <c r="P116" i="13"/>
  <c r="F116" i="13"/>
  <c r="L116" i="13"/>
  <c r="C116" i="13"/>
  <c r="G116" i="13"/>
  <c r="M116" i="13"/>
  <c r="F118" i="13"/>
  <c r="P118" i="13"/>
  <c r="G118" i="13"/>
  <c r="L118" i="13"/>
  <c r="C118" i="13"/>
  <c r="I118" i="13"/>
  <c r="M118" i="13"/>
  <c r="J118" i="13"/>
  <c r="O118" i="13"/>
  <c r="D118" i="13"/>
  <c r="C120" i="13"/>
  <c r="G120" i="13"/>
  <c r="M120" i="13"/>
  <c r="D120" i="13"/>
  <c r="I120" i="13"/>
  <c r="O120" i="13"/>
  <c r="J120" i="13"/>
  <c r="P120" i="13"/>
  <c r="F120" i="13"/>
  <c r="L120" i="13"/>
  <c r="D122" i="13"/>
  <c r="J122" i="13"/>
  <c r="O122" i="13"/>
  <c r="F122" i="13"/>
  <c r="P122" i="13"/>
  <c r="G122" i="13"/>
  <c r="L122" i="13"/>
  <c r="M122" i="13"/>
  <c r="C122" i="13"/>
  <c r="I122" i="13"/>
  <c r="F124" i="13"/>
  <c r="L124" i="13"/>
  <c r="C124" i="13"/>
  <c r="G124" i="13"/>
  <c r="M124" i="13"/>
  <c r="D124" i="13"/>
  <c r="I124" i="13"/>
  <c r="O124" i="13"/>
  <c r="J124" i="13"/>
  <c r="P124" i="13"/>
  <c r="C126" i="13"/>
  <c r="I126" i="13"/>
  <c r="M126" i="13"/>
  <c r="D126" i="13"/>
  <c r="J126" i="13"/>
  <c r="O126" i="13"/>
  <c r="F126" i="13"/>
  <c r="P126" i="13"/>
  <c r="G126" i="13"/>
  <c r="L126" i="13"/>
  <c r="J128" i="13"/>
  <c r="P128" i="13"/>
  <c r="F128" i="13"/>
  <c r="L128" i="13"/>
  <c r="C128" i="13"/>
  <c r="G128" i="13"/>
  <c r="M128" i="13"/>
  <c r="I128" i="13"/>
  <c r="O128" i="13"/>
  <c r="D128" i="13"/>
  <c r="C130" i="13"/>
  <c r="I130" i="13"/>
  <c r="M130" i="13"/>
  <c r="J130" i="13"/>
  <c r="P130" i="13"/>
  <c r="D130" i="13"/>
  <c r="F130" i="13"/>
  <c r="L130" i="13"/>
  <c r="G130" i="13"/>
  <c r="O130" i="13"/>
  <c r="J132" i="13"/>
  <c r="P132" i="13"/>
  <c r="F132" i="13"/>
  <c r="L132" i="13"/>
  <c r="C132" i="13"/>
  <c r="G132" i="13"/>
  <c r="M132" i="13"/>
  <c r="O132" i="13"/>
  <c r="D132" i="13"/>
  <c r="I132" i="13"/>
  <c r="G134" i="13"/>
  <c r="L134" i="13"/>
  <c r="C134" i="13"/>
  <c r="I134" i="13"/>
  <c r="M134" i="13"/>
  <c r="D134" i="13"/>
  <c r="J134" i="13"/>
  <c r="O134" i="13"/>
  <c r="F134" i="13"/>
  <c r="P134" i="13"/>
  <c r="D136" i="13"/>
  <c r="I136" i="13"/>
  <c r="O136" i="13"/>
  <c r="J136" i="13"/>
  <c r="P136" i="13"/>
  <c r="F136" i="13"/>
  <c r="L136" i="13"/>
  <c r="C136" i="13"/>
  <c r="G136" i="13"/>
  <c r="M136" i="13"/>
  <c r="F138" i="13"/>
  <c r="P138" i="13"/>
  <c r="G138" i="13"/>
  <c r="L138" i="13"/>
  <c r="C138" i="13"/>
  <c r="I138" i="13"/>
  <c r="M138" i="13"/>
  <c r="J138" i="13"/>
  <c r="O138" i="13"/>
  <c r="D138" i="13"/>
  <c r="C140" i="13"/>
  <c r="G140" i="13"/>
  <c r="M140" i="13"/>
  <c r="D140" i="13"/>
  <c r="I140" i="13"/>
  <c r="O140" i="13"/>
  <c r="J140" i="13"/>
  <c r="P140" i="13"/>
  <c r="F140" i="13"/>
  <c r="L140" i="13"/>
  <c r="D142" i="13"/>
  <c r="J142" i="13"/>
  <c r="P142" i="13"/>
  <c r="F142" i="13"/>
  <c r="L142" i="13"/>
  <c r="G142" i="13"/>
  <c r="M142" i="13"/>
  <c r="O142" i="13"/>
  <c r="C142" i="13"/>
  <c r="I142" i="13"/>
  <c r="F144" i="13"/>
  <c r="L144" i="13"/>
  <c r="C144" i="13"/>
  <c r="G144" i="13"/>
  <c r="M144" i="13"/>
  <c r="D144" i="13"/>
  <c r="I144" i="13"/>
  <c r="O144" i="13"/>
  <c r="J144" i="13"/>
  <c r="P144" i="13"/>
  <c r="C146" i="13"/>
  <c r="I146" i="13"/>
  <c r="M146" i="13"/>
  <c r="D146" i="13"/>
  <c r="J146" i="13"/>
  <c r="O146" i="13"/>
  <c r="F146" i="13"/>
  <c r="P146" i="13"/>
  <c r="G146" i="13"/>
  <c r="L146" i="13"/>
  <c r="J148" i="13"/>
  <c r="P148" i="13"/>
  <c r="F148" i="13"/>
  <c r="L148" i="13"/>
  <c r="C148" i="13"/>
  <c r="G148" i="13"/>
  <c r="M148" i="13"/>
  <c r="I148" i="13"/>
  <c r="O148" i="13"/>
  <c r="D148" i="13"/>
  <c r="G150" i="13"/>
  <c r="L150" i="13"/>
  <c r="C150" i="13"/>
  <c r="I150" i="13"/>
  <c r="M150" i="13"/>
  <c r="D150" i="13"/>
  <c r="J150" i="13"/>
  <c r="O150" i="13"/>
  <c r="F150" i="13"/>
  <c r="P150" i="13"/>
  <c r="D152" i="13"/>
  <c r="I152" i="13"/>
  <c r="O152" i="13"/>
  <c r="J152" i="13"/>
  <c r="P152" i="13"/>
  <c r="F152" i="13"/>
  <c r="L152" i="13"/>
  <c r="M152" i="13"/>
  <c r="C152" i="13"/>
  <c r="G152" i="13"/>
  <c r="F154" i="13"/>
  <c r="P154" i="13"/>
  <c r="G154" i="13"/>
  <c r="L154" i="13"/>
  <c r="C154" i="13"/>
  <c r="I154" i="13"/>
  <c r="M154" i="13"/>
  <c r="D154" i="13"/>
  <c r="J154" i="13"/>
  <c r="O154" i="13"/>
  <c r="C156" i="13"/>
  <c r="G156" i="13"/>
  <c r="M156" i="13"/>
  <c r="D156" i="13"/>
  <c r="I156" i="13"/>
  <c r="O156" i="13"/>
  <c r="J156" i="13"/>
  <c r="P156" i="13"/>
  <c r="F156" i="13"/>
  <c r="L156" i="13"/>
  <c r="D158" i="13"/>
  <c r="J158" i="13"/>
  <c r="O158" i="13"/>
  <c r="F158" i="13"/>
  <c r="P158" i="13"/>
  <c r="G158" i="13"/>
  <c r="L158" i="13"/>
  <c r="I158" i="13"/>
  <c r="M158" i="13"/>
  <c r="C158" i="13"/>
  <c r="F160" i="13"/>
  <c r="L160" i="13"/>
  <c r="C160" i="13"/>
  <c r="G160" i="13"/>
  <c r="M160" i="13"/>
  <c r="D160" i="13"/>
  <c r="I160" i="13"/>
  <c r="O160" i="13"/>
  <c r="J160" i="13"/>
  <c r="P160" i="13"/>
  <c r="C162" i="13"/>
  <c r="I162" i="13"/>
  <c r="M162" i="13"/>
  <c r="D162" i="13"/>
  <c r="J162" i="13"/>
  <c r="O162" i="13"/>
  <c r="F162" i="13"/>
  <c r="P162" i="13"/>
  <c r="L162" i="13"/>
  <c r="G162" i="13"/>
  <c r="J164" i="13"/>
  <c r="P164" i="13"/>
  <c r="F164" i="13"/>
  <c r="L164" i="13"/>
  <c r="C164" i="13"/>
  <c r="G164" i="13"/>
  <c r="M164" i="13"/>
  <c r="D164" i="13"/>
  <c r="I164" i="13"/>
  <c r="O164" i="13"/>
  <c r="G166" i="13"/>
  <c r="L166" i="13"/>
  <c r="C166" i="13"/>
  <c r="I166" i="13"/>
  <c r="M166" i="13"/>
  <c r="D166" i="13"/>
  <c r="J166" i="13"/>
  <c r="O166" i="13"/>
  <c r="P166" i="13"/>
  <c r="F166" i="13"/>
  <c r="D168" i="13"/>
  <c r="I168" i="13"/>
  <c r="O168" i="13"/>
  <c r="J168" i="13"/>
  <c r="P168" i="13"/>
  <c r="F168" i="13"/>
  <c r="L168" i="13"/>
  <c r="G168" i="13"/>
  <c r="M168" i="13"/>
  <c r="C168" i="13"/>
  <c r="F170" i="13"/>
  <c r="P170" i="13"/>
  <c r="G170" i="13"/>
  <c r="L170" i="13"/>
  <c r="C170" i="13"/>
  <c r="I170" i="13"/>
  <c r="M170" i="13"/>
  <c r="D170" i="13"/>
  <c r="J170" i="13"/>
  <c r="O170" i="13"/>
  <c r="C172" i="13"/>
  <c r="G172" i="13"/>
  <c r="M172" i="13"/>
  <c r="D172" i="13"/>
  <c r="I172" i="13"/>
  <c r="O172" i="13"/>
  <c r="J172" i="13"/>
  <c r="P172" i="13"/>
  <c r="L172" i="13"/>
  <c r="F172" i="13"/>
  <c r="D174" i="13"/>
  <c r="J174" i="13"/>
  <c r="O174" i="13"/>
  <c r="F174" i="13"/>
  <c r="P174" i="13"/>
  <c r="G174" i="13"/>
  <c r="L174" i="13"/>
  <c r="C174" i="13"/>
  <c r="I174" i="13"/>
  <c r="M174" i="13"/>
  <c r="C176" i="13"/>
  <c r="D176" i="13"/>
  <c r="I176" i="13"/>
  <c r="O176" i="13"/>
  <c r="J176" i="13"/>
  <c r="P176" i="13"/>
  <c r="F176" i="13"/>
  <c r="L176" i="13"/>
  <c r="M176" i="13"/>
  <c r="G176" i="13"/>
  <c r="F178" i="13"/>
  <c r="P178" i="13"/>
  <c r="G178" i="13"/>
  <c r="L178" i="13"/>
  <c r="C178" i="13"/>
  <c r="I178" i="13"/>
  <c r="M178" i="13"/>
  <c r="D178" i="13"/>
  <c r="J178" i="13"/>
  <c r="O178" i="13"/>
  <c r="C180" i="13"/>
  <c r="G180" i="13"/>
  <c r="M180" i="13"/>
  <c r="D180" i="13"/>
  <c r="I180" i="13"/>
  <c r="O180" i="13"/>
  <c r="J180" i="13"/>
  <c r="P180" i="13"/>
  <c r="F180" i="13"/>
  <c r="L180" i="13"/>
  <c r="D182" i="13"/>
  <c r="J182" i="13"/>
  <c r="O182" i="13"/>
  <c r="F182" i="13"/>
  <c r="P182" i="13"/>
  <c r="G182" i="13"/>
  <c r="L182" i="13"/>
  <c r="I182" i="13"/>
  <c r="M182" i="13"/>
  <c r="C182" i="13"/>
  <c r="F184" i="13"/>
  <c r="L184" i="13"/>
  <c r="C184" i="13"/>
  <c r="G184" i="13"/>
  <c r="M184" i="13"/>
  <c r="D184" i="13"/>
  <c r="I184" i="13"/>
  <c r="O184" i="13"/>
  <c r="J184" i="13"/>
  <c r="P184" i="13"/>
  <c r="C186" i="13"/>
  <c r="I186" i="13"/>
  <c r="M186" i="13"/>
  <c r="D186" i="13"/>
  <c r="J186" i="13"/>
  <c r="O186" i="13"/>
  <c r="F186" i="13"/>
  <c r="P186" i="13"/>
  <c r="L186" i="13"/>
  <c r="G186" i="13"/>
  <c r="J188" i="13"/>
  <c r="P188" i="13"/>
  <c r="F188" i="13"/>
  <c r="L188" i="13"/>
  <c r="C188" i="13"/>
  <c r="G188" i="13"/>
  <c r="M188" i="13"/>
  <c r="D188" i="13"/>
  <c r="I188" i="13"/>
  <c r="O188" i="13"/>
  <c r="G190" i="13"/>
  <c r="L190" i="13"/>
  <c r="C190" i="13"/>
  <c r="I190" i="13"/>
  <c r="M190" i="13"/>
  <c r="D190" i="13"/>
  <c r="J190" i="13"/>
  <c r="O190" i="13"/>
  <c r="P190" i="13"/>
  <c r="F190" i="13"/>
  <c r="D192" i="13"/>
  <c r="I192" i="13"/>
  <c r="O192" i="13"/>
  <c r="J192" i="13"/>
  <c r="P192" i="13"/>
  <c r="F192" i="13"/>
  <c r="L192" i="13"/>
  <c r="G192" i="13"/>
  <c r="M192" i="13"/>
  <c r="C192" i="13"/>
  <c r="F194" i="13"/>
  <c r="P194" i="13"/>
  <c r="G194" i="13"/>
  <c r="L194" i="13"/>
  <c r="C194" i="13"/>
  <c r="I194" i="13"/>
  <c r="M194" i="13"/>
  <c r="D194" i="13"/>
  <c r="J194" i="13"/>
  <c r="O194" i="13"/>
  <c r="Q194" i="13" s="1"/>
  <c r="C196" i="13"/>
  <c r="G196" i="13"/>
  <c r="M196" i="13"/>
  <c r="D196" i="13"/>
  <c r="I196" i="13"/>
  <c r="O196" i="13"/>
  <c r="J196" i="13"/>
  <c r="P196" i="13"/>
  <c r="L196" i="13"/>
  <c r="F196" i="13"/>
  <c r="D198" i="13"/>
  <c r="J198" i="13"/>
  <c r="O198" i="13"/>
  <c r="F198" i="13"/>
  <c r="P198" i="13"/>
  <c r="G198" i="13"/>
  <c r="L198" i="13"/>
  <c r="C198" i="13"/>
  <c r="I198" i="13"/>
  <c r="M198" i="13"/>
  <c r="F200" i="13"/>
  <c r="L200" i="13"/>
  <c r="C200" i="13"/>
  <c r="G200" i="13"/>
  <c r="M200" i="13"/>
  <c r="D200" i="13"/>
  <c r="I200" i="13"/>
  <c r="O200" i="13"/>
  <c r="P200" i="13"/>
  <c r="J200" i="13"/>
  <c r="C202" i="13"/>
  <c r="I202" i="13"/>
  <c r="M202" i="13"/>
  <c r="D202" i="13"/>
  <c r="J202" i="13"/>
  <c r="O202" i="13"/>
  <c r="F202" i="13"/>
  <c r="P202" i="13"/>
  <c r="G202" i="13"/>
  <c r="L202" i="13"/>
  <c r="J204" i="13"/>
  <c r="P204" i="13"/>
  <c r="F204" i="13"/>
  <c r="L204" i="13"/>
  <c r="C204" i="13"/>
  <c r="G204" i="13"/>
  <c r="M204" i="13"/>
  <c r="D204" i="13"/>
  <c r="I204" i="13"/>
  <c r="O204" i="13"/>
  <c r="G206" i="13"/>
  <c r="L206" i="13"/>
  <c r="C206" i="13"/>
  <c r="I206" i="13"/>
  <c r="M206" i="13"/>
  <c r="D206" i="13"/>
  <c r="J206" i="13"/>
  <c r="O206" i="13"/>
  <c r="P206" i="13"/>
  <c r="F206" i="13"/>
  <c r="D208" i="13"/>
  <c r="I208" i="13"/>
  <c r="O208" i="13"/>
  <c r="J208" i="13"/>
  <c r="P208" i="13"/>
  <c r="F208" i="13"/>
  <c r="L208" i="13"/>
  <c r="C208" i="13"/>
  <c r="G208" i="13"/>
  <c r="M208" i="13"/>
  <c r="F210" i="13"/>
  <c r="L210" i="13"/>
  <c r="G210" i="13"/>
  <c r="M210" i="13"/>
  <c r="C210" i="13"/>
  <c r="I210" i="13"/>
  <c r="O210" i="13"/>
  <c r="P210" i="13"/>
  <c r="D210" i="13"/>
  <c r="J210" i="13"/>
  <c r="C212" i="13"/>
  <c r="I212" i="13"/>
  <c r="M212" i="13"/>
  <c r="D212" i="13"/>
  <c r="J212" i="13"/>
  <c r="O212" i="13"/>
  <c r="F212" i="13"/>
  <c r="P212" i="13"/>
  <c r="G212" i="13"/>
  <c r="L212" i="13"/>
  <c r="J214" i="13"/>
  <c r="O214" i="13"/>
  <c r="F214" i="13"/>
  <c r="P214" i="13"/>
  <c r="C214" i="13"/>
  <c r="G214" i="13"/>
  <c r="L214" i="13"/>
  <c r="D214" i="13"/>
  <c r="I214" i="13"/>
  <c r="M214" i="13"/>
  <c r="F216" i="13"/>
  <c r="L216" i="13"/>
  <c r="P216" i="13"/>
  <c r="G216" i="13"/>
  <c r="M216" i="13"/>
  <c r="C216" i="13"/>
  <c r="I216" i="13"/>
  <c r="J216" i="13"/>
  <c r="O216" i="13"/>
  <c r="D216" i="13"/>
  <c r="C218" i="13"/>
  <c r="M218" i="13"/>
  <c r="G218" i="13"/>
  <c r="O218" i="13"/>
  <c r="I218" i="13"/>
  <c r="P218" i="13"/>
  <c r="D218" i="13"/>
  <c r="J218" i="13"/>
  <c r="F218" i="13"/>
  <c r="L218" i="13"/>
  <c r="D220" i="13"/>
  <c r="J220" i="13"/>
  <c r="O220" i="13"/>
  <c r="F220" i="13"/>
  <c r="M220" i="13"/>
  <c r="G220" i="13"/>
  <c r="I220" i="13"/>
  <c r="P220" i="13"/>
  <c r="C220" i="13"/>
  <c r="L220" i="13"/>
  <c r="F222" i="13"/>
  <c r="J222" i="13"/>
  <c r="P222" i="13"/>
  <c r="G222" i="13"/>
  <c r="L222" i="13"/>
  <c r="C222" i="13"/>
  <c r="M222" i="13"/>
  <c r="D222" i="13"/>
  <c r="I222" i="13"/>
  <c r="O222" i="13"/>
  <c r="G224" i="13"/>
  <c r="M224" i="13"/>
  <c r="C224" i="13"/>
  <c r="I224" i="13"/>
  <c r="D224" i="13"/>
  <c r="J224" i="13"/>
  <c r="O224" i="13"/>
  <c r="L224" i="13"/>
  <c r="P224" i="13"/>
  <c r="F224" i="13"/>
  <c r="D226" i="13"/>
  <c r="I226" i="13"/>
  <c r="O226" i="13"/>
  <c r="F226" i="13"/>
  <c r="J226" i="13"/>
  <c r="P226" i="13"/>
  <c r="G226" i="13"/>
  <c r="L226" i="13"/>
  <c r="C226" i="13"/>
  <c r="M226" i="13"/>
  <c r="F228" i="13"/>
  <c r="L228" i="13"/>
  <c r="P228" i="13"/>
  <c r="G228" i="13"/>
  <c r="M228" i="13"/>
  <c r="C228" i="13"/>
  <c r="I228" i="13"/>
  <c r="O228" i="13"/>
  <c r="D228" i="13"/>
  <c r="J228" i="13"/>
  <c r="C230" i="13"/>
  <c r="M230" i="13"/>
  <c r="D230" i="13"/>
  <c r="I230" i="13"/>
  <c r="O230" i="13"/>
  <c r="F230" i="13"/>
  <c r="J230" i="13"/>
  <c r="P230" i="13"/>
  <c r="G230" i="13"/>
  <c r="L230" i="13"/>
  <c r="D232" i="13"/>
  <c r="J232" i="13"/>
  <c r="O232" i="13"/>
  <c r="F232" i="13"/>
  <c r="L232" i="13"/>
  <c r="P232" i="13"/>
  <c r="G232" i="13"/>
  <c r="M232" i="13"/>
  <c r="C232" i="13"/>
  <c r="I232" i="13"/>
  <c r="G234" i="13"/>
  <c r="L234" i="13"/>
  <c r="C234" i="13"/>
  <c r="M234" i="13"/>
  <c r="D234" i="13"/>
  <c r="I234" i="13"/>
  <c r="O234" i="13"/>
  <c r="J234" i="13"/>
  <c r="P234" i="13"/>
  <c r="F234" i="13"/>
  <c r="C236" i="13"/>
  <c r="I236" i="13"/>
  <c r="D236" i="13"/>
  <c r="J236" i="13"/>
  <c r="O236" i="13"/>
  <c r="F236" i="13"/>
  <c r="L236" i="13"/>
  <c r="P236" i="13"/>
  <c r="G236" i="13"/>
  <c r="M236" i="13"/>
  <c r="F238" i="13"/>
  <c r="J238" i="13"/>
  <c r="P238" i="13"/>
  <c r="G238" i="13"/>
  <c r="L238" i="13"/>
  <c r="C238" i="13"/>
  <c r="M238" i="13"/>
  <c r="O238" i="13"/>
  <c r="D238" i="13"/>
  <c r="I238" i="13"/>
  <c r="G240" i="13"/>
  <c r="M240" i="13"/>
  <c r="C240" i="13"/>
  <c r="I240" i="13"/>
  <c r="D240" i="13"/>
  <c r="J240" i="13"/>
  <c r="O240" i="13"/>
  <c r="F240" i="13"/>
  <c r="L240" i="13"/>
  <c r="P240" i="13"/>
  <c r="D242" i="13"/>
  <c r="I242" i="13"/>
  <c r="O242" i="13"/>
  <c r="F242" i="13"/>
  <c r="J242" i="13"/>
  <c r="P242" i="13"/>
  <c r="G242" i="13"/>
  <c r="L242" i="13"/>
  <c r="C242" i="13"/>
  <c r="M242" i="13"/>
  <c r="F244" i="13"/>
  <c r="L244" i="13"/>
  <c r="P244" i="13"/>
  <c r="G244" i="13"/>
  <c r="M244" i="13"/>
  <c r="C244" i="13"/>
  <c r="I244" i="13"/>
  <c r="J244" i="13"/>
  <c r="O244" i="13"/>
  <c r="D244" i="13"/>
  <c r="C246" i="13"/>
  <c r="M246" i="13"/>
  <c r="D246" i="13"/>
  <c r="I246" i="13"/>
  <c r="O246" i="13"/>
  <c r="F246" i="13"/>
  <c r="J246" i="13"/>
  <c r="P246" i="13"/>
  <c r="G246" i="13"/>
  <c r="L246" i="13"/>
  <c r="D248" i="13"/>
  <c r="J248" i="13"/>
  <c r="O248" i="13"/>
  <c r="F248" i="13"/>
  <c r="L248" i="13"/>
  <c r="P248" i="13"/>
  <c r="G248" i="13"/>
  <c r="M248" i="13"/>
  <c r="C248" i="13"/>
  <c r="I248" i="13"/>
  <c r="G250" i="13"/>
  <c r="L250" i="13"/>
  <c r="C250" i="13"/>
  <c r="M250" i="13"/>
  <c r="D250" i="13"/>
  <c r="I250" i="13"/>
  <c r="O250" i="13"/>
  <c r="F250" i="13"/>
  <c r="J250" i="13"/>
  <c r="P250" i="13"/>
  <c r="C252" i="13"/>
  <c r="I252" i="13"/>
  <c r="D252" i="13"/>
  <c r="J252" i="13"/>
  <c r="O252" i="13"/>
  <c r="F252" i="13"/>
  <c r="L252" i="13"/>
  <c r="P252" i="13"/>
  <c r="G252" i="13"/>
  <c r="M252" i="13"/>
  <c r="F254" i="13"/>
  <c r="J254" i="13"/>
  <c r="P254" i="13"/>
  <c r="G254" i="13"/>
  <c r="L254" i="13"/>
  <c r="C254" i="13"/>
  <c r="M254" i="13"/>
  <c r="I254" i="13"/>
  <c r="O254" i="13"/>
  <c r="D254" i="13"/>
  <c r="G256" i="13"/>
  <c r="M256" i="13"/>
  <c r="C256" i="13"/>
  <c r="I256" i="13"/>
  <c r="D256" i="13"/>
  <c r="J256" i="13"/>
  <c r="O256" i="13"/>
  <c r="F256" i="13"/>
  <c r="L256" i="13"/>
  <c r="P256" i="13"/>
  <c r="D258" i="13"/>
  <c r="I258" i="13"/>
  <c r="O258" i="13"/>
  <c r="F258" i="13"/>
  <c r="J258" i="13"/>
  <c r="P258" i="13"/>
  <c r="G258" i="13"/>
  <c r="L258" i="13"/>
  <c r="M258" i="13"/>
  <c r="C258" i="13"/>
  <c r="F260" i="13"/>
  <c r="L260" i="13"/>
  <c r="P260" i="13"/>
  <c r="G260" i="13"/>
  <c r="M260" i="13"/>
  <c r="C260" i="13"/>
  <c r="I260" i="13"/>
  <c r="D260" i="13"/>
  <c r="J260" i="13"/>
  <c r="O260" i="13"/>
  <c r="C262" i="13"/>
  <c r="M262" i="13"/>
  <c r="D262" i="13"/>
  <c r="I262" i="13"/>
  <c r="O262" i="13"/>
  <c r="F262" i="13"/>
  <c r="J262" i="13"/>
  <c r="P262" i="13"/>
  <c r="G262" i="13"/>
  <c r="L262" i="13"/>
  <c r="D264" i="13"/>
  <c r="J264" i="13"/>
  <c r="O264" i="13"/>
  <c r="F264" i="13"/>
  <c r="L264" i="13"/>
  <c r="P264" i="13"/>
  <c r="G264" i="13"/>
  <c r="M264" i="13"/>
  <c r="I264" i="13"/>
  <c r="C264" i="13"/>
  <c r="G266" i="13"/>
  <c r="L266" i="13"/>
  <c r="C266" i="13"/>
  <c r="M266" i="13"/>
  <c r="D266" i="13"/>
  <c r="I266" i="13"/>
  <c r="O266" i="13"/>
  <c r="F266" i="13"/>
  <c r="J266" i="13"/>
  <c r="P266" i="13"/>
  <c r="C268" i="13"/>
  <c r="I268" i="13"/>
  <c r="D268" i="13"/>
  <c r="J268" i="13"/>
  <c r="O268" i="13"/>
  <c r="F268" i="13"/>
  <c r="L268" i="13"/>
  <c r="P268" i="13"/>
  <c r="M268" i="13"/>
  <c r="G268" i="13"/>
  <c r="F270" i="13"/>
  <c r="J270" i="13"/>
  <c r="P270" i="13"/>
  <c r="G270" i="13"/>
  <c r="L270" i="13"/>
  <c r="C270" i="13"/>
  <c r="M270" i="13"/>
  <c r="D270" i="13"/>
  <c r="I270" i="13"/>
  <c r="O270" i="13"/>
  <c r="G272" i="13"/>
  <c r="M272" i="13"/>
  <c r="C272" i="13"/>
  <c r="I272" i="13"/>
  <c r="D272" i="13"/>
  <c r="J272" i="13"/>
  <c r="O272" i="13"/>
  <c r="P272" i="13"/>
  <c r="F272" i="13"/>
  <c r="H272" i="13" s="1"/>
  <c r="L272" i="13"/>
  <c r="D274" i="13"/>
  <c r="I274" i="13"/>
  <c r="O274" i="13"/>
  <c r="F274" i="13"/>
  <c r="J274" i="13"/>
  <c r="P274" i="13"/>
  <c r="G274" i="13"/>
  <c r="L274" i="13"/>
  <c r="M274" i="13"/>
  <c r="C274" i="13"/>
  <c r="F276" i="13"/>
  <c r="L276" i="13"/>
  <c r="P276" i="13"/>
  <c r="G276" i="13"/>
  <c r="M276" i="13"/>
  <c r="C276" i="13"/>
  <c r="I276" i="13"/>
  <c r="D276" i="13"/>
  <c r="J276" i="13"/>
  <c r="O276" i="13"/>
  <c r="C278" i="13"/>
  <c r="M278" i="13"/>
  <c r="D278" i="13"/>
  <c r="I278" i="13"/>
  <c r="O278" i="13"/>
  <c r="F278" i="13"/>
  <c r="J278" i="13"/>
  <c r="P278" i="13"/>
  <c r="L278" i="13"/>
  <c r="G278" i="13"/>
  <c r="D280" i="13"/>
  <c r="J280" i="13"/>
  <c r="O280" i="13"/>
  <c r="F280" i="13"/>
  <c r="L280" i="13"/>
  <c r="P280" i="13"/>
  <c r="G280" i="13"/>
  <c r="M280" i="13"/>
  <c r="C280" i="13"/>
  <c r="I280" i="13"/>
  <c r="G282" i="13"/>
  <c r="L282" i="13"/>
  <c r="C282" i="13"/>
  <c r="M282" i="13"/>
  <c r="D282" i="13"/>
  <c r="I282" i="13"/>
  <c r="O282" i="13"/>
  <c r="P282" i="13"/>
  <c r="F282" i="13"/>
  <c r="J282" i="13"/>
  <c r="C284" i="13"/>
  <c r="I284" i="13"/>
  <c r="D284" i="13"/>
  <c r="J284" i="13"/>
  <c r="O284" i="13"/>
  <c r="F284" i="13"/>
  <c r="L284" i="13"/>
  <c r="P284" i="13"/>
  <c r="G284" i="13"/>
  <c r="M284" i="13"/>
  <c r="F286" i="13"/>
  <c r="J286" i="13"/>
  <c r="P286" i="13"/>
  <c r="G286" i="13"/>
  <c r="L286" i="13"/>
  <c r="C286" i="13"/>
  <c r="M286" i="13"/>
  <c r="D286" i="13"/>
  <c r="I286" i="13"/>
  <c r="O286" i="13"/>
  <c r="G288" i="13"/>
  <c r="M288" i="13"/>
  <c r="C288" i="13"/>
  <c r="I288" i="13"/>
  <c r="D288" i="13"/>
  <c r="J288" i="13"/>
  <c r="O288" i="13"/>
  <c r="L288" i="13"/>
  <c r="P288" i="13"/>
  <c r="F288" i="13"/>
  <c r="D290" i="13"/>
  <c r="I290" i="13"/>
  <c r="O290" i="13"/>
  <c r="F290" i="13"/>
  <c r="J290" i="13"/>
  <c r="P290" i="13"/>
  <c r="G290" i="13"/>
  <c r="L290" i="13"/>
  <c r="C290" i="13"/>
  <c r="M290" i="13"/>
  <c r="F292" i="13"/>
  <c r="L292" i="13"/>
  <c r="P292" i="13"/>
  <c r="G292" i="13"/>
  <c r="M292" i="13"/>
  <c r="C292" i="13"/>
  <c r="I292" i="13"/>
  <c r="O292" i="13"/>
  <c r="D292" i="13"/>
  <c r="J292" i="13"/>
  <c r="C294" i="13"/>
  <c r="M294" i="13"/>
  <c r="D294" i="13"/>
  <c r="I294" i="13"/>
  <c r="O294" i="13"/>
  <c r="F294" i="13"/>
  <c r="J294" i="13"/>
  <c r="P294" i="13"/>
  <c r="G294" i="13"/>
  <c r="L294" i="13"/>
  <c r="D296" i="13"/>
  <c r="J296" i="13"/>
  <c r="O296" i="13"/>
  <c r="F296" i="13"/>
  <c r="L296" i="13"/>
  <c r="P296" i="13"/>
  <c r="G296" i="13"/>
  <c r="M296" i="13"/>
  <c r="C296" i="13"/>
  <c r="I296" i="13"/>
  <c r="G298" i="13"/>
  <c r="L298" i="13"/>
  <c r="C298" i="13"/>
  <c r="M298" i="13"/>
  <c r="D298" i="13"/>
  <c r="I298" i="13"/>
  <c r="O298" i="13"/>
  <c r="J298" i="13"/>
  <c r="P298" i="13"/>
  <c r="F298" i="13"/>
  <c r="C300" i="13"/>
  <c r="I300" i="13"/>
  <c r="D300" i="13"/>
  <c r="J300" i="13"/>
  <c r="O300" i="13"/>
  <c r="F300" i="13"/>
  <c r="L300" i="13"/>
  <c r="P300" i="13"/>
  <c r="G300" i="13"/>
  <c r="M300" i="13"/>
  <c r="F302" i="13"/>
  <c r="J302" i="13"/>
  <c r="P302" i="13"/>
  <c r="G302" i="13"/>
  <c r="L302" i="13"/>
  <c r="C302" i="13"/>
  <c r="M302" i="13"/>
  <c r="O302" i="13"/>
  <c r="D302" i="13"/>
  <c r="I302" i="13"/>
  <c r="G304" i="13"/>
  <c r="M304" i="13"/>
  <c r="C304" i="13"/>
  <c r="I304" i="13"/>
  <c r="D304" i="13"/>
  <c r="J304" i="13"/>
  <c r="O304" i="13"/>
  <c r="F304" i="13"/>
  <c r="L304" i="13"/>
  <c r="P304" i="13"/>
  <c r="D306" i="13"/>
  <c r="I306" i="13"/>
  <c r="O306" i="13"/>
  <c r="F306" i="13"/>
  <c r="J306" i="13"/>
  <c r="P306" i="13"/>
  <c r="G306" i="13"/>
  <c r="L306" i="13"/>
  <c r="C306" i="13"/>
  <c r="M306" i="13"/>
  <c r="F308" i="13"/>
  <c r="L308" i="13"/>
  <c r="P308" i="13"/>
  <c r="G308" i="13"/>
  <c r="M308" i="13"/>
  <c r="C308" i="13"/>
  <c r="I308" i="13"/>
  <c r="J308" i="13"/>
  <c r="O308" i="13"/>
  <c r="D308" i="13"/>
  <c r="C310" i="13"/>
  <c r="M310" i="13"/>
  <c r="D310" i="13"/>
  <c r="I310" i="13"/>
  <c r="O310" i="13"/>
  <c r="F310" i="13"/>
  <c r="J310" i="13"/>
  <c r="P310" i="13"/>
  <c r="G310" i="13"/>
  <c r="L310" i="13"/>
  <c r="D312" i="13"/>
  <c r="J312" i="13"/>
  <c r="O312" i="13"/>
  <c r="F312" i="13"/>
  <c r="L312" i="13"/>
  <c r="P312" i="13"/>
  <c r="G312" i="13"/>
  <c r="M312" i="13"/>
  <c r="C312" i="13"/>
  <c r="I312" i="13"/>
  <c r="G314" i="13"/>
  <c r="L314" i="13"/>
  <c r="P314" i="13"/>
  <c r="C314" i="13"/>
  <c r="M314" i="13"/>
  <c r="D314" i="13"/>
  <c r="I314" i="13"/>
  <c r="F314" i="13"/>
  <c r="J314" i="13"/>
  <c r="O314" i="13"/>
  <c r="C316" i="13"/>
  <c r="M316" i="13"/>
  <c r="D316" i="13"/>
  <c r="I316" i="13"/>
  <c r="O316" i="13"/>
  <c r="F316" i="13"/>
  <c r="J316" i="13"/>
  <c r="P316" i="13"/>
  <c r="G316" i="13"/>
  <c r="L316" i="13"/>
  <c r="D318" i="13"/>
  <c r="J318" i="13"/>
  <c r="P318" i="13"/>
  <c r="F318" i="13"/>
  <c r="L318" i="13"/>
  <c r="G318" i="13"/>
  <c r="M318" i="13"/>
  <c r="I318" i="13"/>
  <c r="O318" i="13"/>
  <c r="C318" i="13"/>
  <c r="G320" i="13"/>
  <c r="M320" i="13"/>
  <c r="C320" i="13"/>
  <c r="I320" i="13"/>
  <c r="D320" i="13"/>
  <c r="J320" i="13"/>
  <c r="O320" i="13"/>
  <c r="F320" i="13"/>
  <c r="L320" i="13"/>
  <c r="P320" i="13"/>
  <c r="D322" i="13"/>
  <c r="F322" i="13"/>
  <c r="J322" i="13"/>
  <c r="O322" i="13"/>
  <c r="G322" i="13"/>
  <c r="L322" i="13"/>
  <c r="P322" i="13"/>
  <c r="I322" i="13"/>
  <c r="M322" i="13"/>
  <c r="C322" i="13"/>
  <c r="G324" i="13"/>
  <c r="L324" i="13"/>
  <c r="D324" i="13"/>
  <c r="J324" i="13"/>
  <c r="F324" i="13"/>
  <c r="M324" i="13"/>
  <c r="O324" i="13"/>
  <c r="C324" i="13"/>
  <c r="I324" i="13"/>
  <c r="P324" i="13"/>
  <c r="F326" i="13"/>
  <c r="L326" i="13"/>
  <c r="G326" i="13"/>
  <c r="M326" i="13"/>
  <c r="C326" i="13"/>
  <c r="I326" i="13"/>
  <c r="O326" i="13"/>
  <c r="P326" i="13"/>
  <c r="D326" i="13"/>
  <c r="J326" i="13"/>
  <c r="C328" i="13"/>
  <c r="I328" i="13"/>
  <c r="D328" i="13"/>
  <c r="J328" i="13"/>
  <c r="O328" i="13"/>
  <c r="F328" i="13"/>
  <c r="L328" i="13"/>
  <c r="P328" i="13"/>
  <c r="G328" i="13"/>
  <c r="M328" i="13"/>
  <c r="F330" i="13"/>
  <c r="J330" i="13"/>
  <c r="O330" i="13"/>
  <c r="G330" i="13"/>
  <c r="L330" i="13"/>
  <c r="P330" i="13"/>
  <c r="C330" i="13"/>
  <c r="M330" i="13"/>
  <c r="D330" i="13"/>
  <c r="I330" i="13"/>
  <c r="G332" i="13"/>
  <c r="L332" i="13"/>
  <c r="C332" i="13"/>
  <c r="M332" i="13"/>
  <c r="D332" i="13"/>
  <c r="I332" i="13"/>
  <c r="O332" i="13"/>
  <c r="J332" i="13"/>
  <c r="P332" i="13"/>
  <c r="F332" i="13"/>
  <c r="C334" i="13"/>
  <c r="I334" i="13"/>
  <c r="O334" i="13"/>
  <c r="D334" i="13"/>
  <c r="J334" i="13"/>
  <c r="P334" i="13"/>
  <c r="F334" i="13"/>
  <c r="L334" i="13"/>
  <c r="G334" i="13"/>
  <c r="M334" i="13"/>
  <c r="F336" i="13"/>
  <c r="L336" i="13"/>
  <c r="P336" i="13"/>
  <c r="G336" i="13"/>
  <c r="M336" i="13"/>
  <c r="C336" i="13"/>
  <c r="I336" i="13"/>
  <c r="O336" i="13"/>
  <c r="D336" i="13"/>
  <c r="J336" i="13"/>
  <c r="C338" i="13"/>
  <c r="M338" i="13"/>
  <c r="D338" i="13"/>
  <c r="I338" i="13"/>
  <c r="F338" i="13"/>
  <c r="J338" i="13"/>
  <c r="O338" i="13"/>
  <c r="G338" i="13"/>
  <c r="L338" i="13"/>
  <c r="P338" i="13"/>
  <c r="D340" i="13"/>
  <c r="I340" i="13"/>
  <c r="O340" i="13"/>
  <c r="F340" i="13"/>
  <c r="J340" i="13"/>
  <c r="P340" i="13"/>
  <c r="G340" i="13"/>
  <c r="L340" i="13"/>
  <c r="C340" i="13"/>
  <c r="M340" i="13"/>
  <c r="F342" i="13"/>
  <c r="L342" i="13"/>
  <c r="G342" i="13"/>
  <c r="M342" i="13"/>
  <c r="C342" i="13"/>
  <c r="I342" i="13"/>
  <c r="O342" i="13"/>
  <c r="J342" i="13"/>
  <c r="P342" i="13"/>
  <c r="D342" i="13"/>
  <c r="C344" i="13"/>
  <c r="I344" i="13"/>
  <c r="D344" i="13"/>
  <c r="J344" i="13"/>
  <c r="O344" i="13"/>
  <c r="F344" i="13"/>
  <c r="L344" i="13"/>
  <c r="P344" i="13"/>
  <c r="G344" i="13"/>
  <c r="M344" i="13"/>
  <c r="F346" i="13"/>
  <c r="O346" i="13"/>
  <c r="G346" i="13"/>
  <c r="L346" i="13"/>
  <c r="P346" i="13"/>
  <c r="C346" i="13"/>
  <c r="I346" i="13"/>
  <c r="M346" i="13"/>
  <c r="D346" i="13"/>
  <c r="J346" i="13"/>
  <c r="D348" i="13"/>
  <c r="J348" i="13"/>
  <c r="P348" i="13"/>
  <c r="F348" i="13"/>
  <c r="L348" i="13"/>
  <c r="G348" i="13"/>
  <c r="M348" i="13"/>
  <c r="C348" i="13"/>
  <c r="I348" i="13"/>
  <c r="O348" i="13"/>
  <c r="F350" i="13"/>
  <c r="J350" i="13"/>
  <c r="O350" i="13"/>
  <c r="G350" i="13"/>
  <c r="P350" i="13"/>
  <c r="C350" i="13"/>
  <c r="L350" i="13"/>
  <c r="M350" i="13"/>
  <c r="D350" i="13"/>
  <c r="I350" i="13"/>
  <c r="D352" i="13"/>
  <c r="J352" i="13"/>
  <c r="F352" i="13"/>
  <c r="O352" i="13"/>
  <c r="G352" i="13"/>
  <c r="L352" i="13"/>
  <c r="P352" i="13"/>
  <c r="C352" i="13"/>
  <c r="I352" i="13"/>
  <c r="M352" i="13"/>
  <c r="D354" i="13"/>
  <c r="M354" i="13"/>
  <c r="I354" i="13"/>
  <c r="O354" i="13"/>
  <c r="F354" i="13"/>
  <c r="J354" i="13"/>
  <c r="P354" i="13"/>
  <c r="L354" i="13"/>
  <c r="C354" i="13"/>
  <c r="G354" i="13"/>
  <c r="G356" i="13"/>
  <c r="L356" i="13"/>
  <c r="P356" i="13"/>
  <c r="C356" i="13"/>
  <c r="I356" i="13"/>
  <c r="M356" i="13"/>
  <c r="D356" i="13"/>
  <c r="J356" i="13"/>
  <c r="F356" i="13"/>
  <c r="O356" i="13"/>
  <c r="F358" i="13"/>
  <c r="J358" i="13"/>
  <c r="P358" i="13"/>
  <c r="C358" i="13"/>
  <c r="G358" i="13"/>
  <c r="L358" i="13"/>
  <c r="D358" i="13"/>
  <c r="M358" i="13"/>
  <c r="I358" i="13"/>
  <c r="O358" i="13"/>
  <c r="D360" i="13"/>
  <c r="J360" i="13"/>
  <c r="F360" i="13"/>
  <c r="O360" i="13"/>
  <c r="G360" i="13"/>
  <c r="L360" i="13"/>
  <c r="P360" i="13"/>
  <c r="C360" i="13"/>
  <c r="I360" i="13"/>
  <c r="M360" i="13"/>
  <c r="D362" i="13"/>
  <c r="M362" i="13"/>
  <c r="I362" i="13"/>
  <c r="O362" i="13"/>
  <c r="F362" i="13"/>
  <c r="J362" i="13"/>
  <c r="P362" i="13"/>
  <c r="G362" i="13"/>
  <c r="L362" i="13"/>
  <c r="C362" i="13"/>
  <c r="C3" i="11"/>
  <c r="I3" i="11"/>
  <c r="O3" i="11"/>
  <c r="M363" i="11"/>
  <c r="C363" i="11"/>
  <c r="L362" i="11"/>
  <c r="G362" i="11"/>
  <c r="H362" i="11" s="1"/>
  <c r="P361" i="11"/>
  <c r="L361" i="11"/>
  <c r="F361" i="11"/>
  <c r="P360" i="11"/>
  <c r="J360" i="11"/>
  <c r="O359" i="11"/>
  <c r="I359" i="11"/>
  <c r="D359" i="11"/>
  <c r="E359" i="11" s="1"/>
  <c r="M358" i="11"/>
  <c r="I358" i="11"/>
  <c r="C358" i="11"/>
  <c r="M357" i="11"/>
  <c r="G357" i="11"/>
  <c r="L356" i="11"/>
  <c r="F356" i="11"/>
  <c r="P355" i="11"/>
  <c r="J355" i="11"/>
  <c r="F355" i="11"/>
  <c r="O354" i="11"/>
  <c r="J354" i="11"/>
  <c r="D354" i="11"/>
  <c r="E354" i="11" s="1"/>
  <c r="I353" i="11"/>
  <c r="C353" i="11"/>
  <c r="M352" i="11"/>
  <c r="G352" i="11"/>
  <c r="H352" i="11" s="1"/>
  <c r="C352" i="11"/>
  <c r="L351" i="11"/>
  <c r="G351" i="11"/>
  <c r="P350" i="11"/>
  <c r="F350" i="11"/>
  <c r="O349" i="11"/>
  <c r="J349" i="11"/>
  <c r="D349" i="11"/>
  <c r="O348" i="11"/>
  <c r="I348" i="11"/>
  <c r="D348" i="11"/>
  <c r="E348" i="11" s="1"/>
  <c r="M347" i="11"/>
  <c r="C347" i="11"/>
  <c r="L346" i="11"/>
  <c r="G346" i="11"/>
  <c r="H346" i="11" s="1"/>
  <c r="P345" i="11"/>
  <c r="L345" i="11"/>
  <c r="F345" i="11"/>
  <c r="P344" i="11"/>
  <c r="J344" i="11"/>
  <c r="O343" i="11"/>
  <c r="I343" i="11"/>
  <c r="D343" i="11"/>
  <c r="M342" i="11"/>
  <c r="I342" i="11"/>
  <c r="C342" i="11"/>
  <c r="M341" i="11"/>
  <c r="G341" i="11"/>
  <c r="L340" i="11"/>
  <c r="G340" i="11"/>
  <c r="H340" i="11" s="1"/>
  <c r="C340" i="11"/>
  <c r="L339" i="11"/>
  <c r="C339" i="11"/>
  <c r="M338" i="11"/>
  <c r="I338" i="11"/>
  <c r="C338" i="11"/>
  <c r="J337" i="11"/>
  <c r="L336" i="11"/>
  <c r="D336" i="11"/>
  <c r="L335" i="11"/>
  <c r="M334" i="11"/>
  <c r="D334" i="11"/>
  <c r="F330" i="11"/>
  <c r="O328" i="11"/>
  <c r="J324" i="11"/>
  <c r="G320" i="11"/>
  <c r="O318" i="11"/>
  <c r="Q318" i="11" s="1"/>
  <c r="C316" i="11"/>
  <c r="L314" i="11"/>
  <c r="G310" i="11"/>
  <c r="P308" i="11"/>
  <c r="C306" i="11"/>
  <c r="E306" i="11" s="1"/>
  <c r="L304" i="11"/>
  <c r="P298" i="11"/>
  <c r="D296" i="11"/>
  <c r="M294" i="11"/>
  <c r="I290" i="11"/>
  <c r="I286" i="11"/>
  <c r="L282" i="11"/>
  <c r="C280" i="11"/>
  <c r="F276" i="11"/>
  <c r="P274" i="11"/>
  <c r="Q274" i="11" s="1"/>
  <c r="J268" i="11"/>
  <c r="L264" i="11"/>
  <c r="D262" i="11"/>
  <c r="O260" i="11"/>
  <c r="F258" i="11"/>
  <c r="I254" i="11"/>
  <c r="L250" i="11"/>
  <c r="C248" i="11"/>
  <c r="F244" i="11"/>
  <c r="P242" i="11"/>
  <c r="J236" i="11"/>
  <c r="L232" i="11"/>
  <c r="D230" i="11"/>
  <c r="O228" i="11"/>
  <c r="F226" i="11"/>
  <c r="I222" i="11"/>
  <c r="L218" i="11"/>
  <c r="C216" i="11"/>
  <c r="F212" i="11"/>
  <c r="P210" i="11"/>
  <c r="I204" i="11"/>
  <c r="D200" i="11"/>
  <c r="M198" i="11"/>
  <c r="I194" i="11"/>
  <c r="M188" i="11"/>
  <c r="N188" i="11" s="1"/>
  <c r="J184" i="11"/>
  <c r="F180" i="11"/>
  <c r="O178" i="11"/>
  <c r="J174" i="11"/>
  <c r="F170" i="11"/>
  <c r="O168" i="11"/>
  <c r="C166" i="11"/>
  <c r="D144" i="11"/>
  <c r="I138" i="11"/>
  <c r="M132" i="11"/>
  <c r="F104" i="11"/>
  <c r="O98" i="11"/>
  <c r="L88" i="11"/>
  <c r="C68" i="11"/>
  <c r="P62" i="11"/>
  <c r="Q62" i="11" s="1"/>
  <c r="L52" i="11"/>
  <c r="D42" i="11"/>
  <c r="I36" i="11"/>
  <c r="D20" i="11"/>
  <c r="I14" i="11"/>
  <c r="M8" i="11"/>
  <c r="P363" i="12"/>
  <c r="L279" i="12"/>
  <c r="L145" i="12"/>
  <c r="F5" i="11"/>
  <c r="P5" i="11"/>
  <c r="Q5" i="11" s="1"/>
  <c r="G5" i="11"/>
  <c r="L5" i="11"/>
  <c r="C5" i="11"/>
  <c r="I5" i="11"/>
  <c r="M5" i="11"/>
  <c r="D5" i="11"/>
  <c r="J5" i="11"/>
  <c r="C7" i="11"/>
  <c r="G7" i="11"/>
  <c r="M7" i="11"/>
  <c r="D7" i="11"/>
  <c r="I7" i="11"/>
  <c r="O7" i="11"/>
  <c r="J7" i="11"/>
  <c r="P7" i="11"/>
  <c r="L7" i="11"/>
  <c r="D9" i="11"/>
  <c r="J9" i="11"/>
  <c r="O9" i="11"/>
  <c r="F9" i="11"/>
  <c r="P9" i="11"/>
  <c r="G9" i="11"/>
  <c r="L9" i="11"/>
  <c r="C9" i="11"/>
  <c r="I9" i="11"/>
  <c r="M9" i="11"/>
  <c r="G11" i="11"/>
  <c r="L11" i="11"/>
  <c r="C11" i="11"/>
  <c r="I11" i="11"/>
  <c r="M11" i="11"/>
  <c r="D11" i="11"/>
  <c r="J11" i="11"/>
  <c r="O11" i="11"/>
  <c r="P11" i="11"/>
  <c r="F11" i="11"/>
  <c r="D13" i="11"/>
  <c r="I13" i="11"/>
  <c r="O13" i="11"/>
  <c r="J13" i="11"/>
  <c r="P13" i="11"/>
  <c r="F13" i="11"/>
  <c r="L13" i="11"/>
  <c r="G13" i="11"/>
  <c r="M13" i="11"/>
  <c r="F15" i="11"/>
  <c r="P15" i="11"/>
  <c r="Q15" i="11" s="1"/>
  <c r="G15" i="11"/>
  <c r="L15" i="11"/>
  <c r="C15" i="11"/>
  <c r="I15" i="11"/>
  <c r="M15" i="11"/>
  <c r="D15" i="11"/>
  <c r="J15" i="11"/>
  <c r="C17" i="11"/>
  <c r="G17" i="11"/>
  <c r="H17" i="11" s="1"/>
  <c r="M17" i="11"/>
  <c r="D17" i="11"/>
  <c r="I17" i="11"/>
  <c r="O17" i="11"/>
  <c r="J17" i="11"/>
  <c r="P17" i="11"/>
  <c r="L17" i="11"/>
  <c r="D19" i="11"/>
  <c r="J19" i="11"/>
  <c r="O19" i="11"/>
  <c r="F19" i="11"/>
  <c r="P19" i="11"/>
  <c r="G19" i="11"/>
  <c r="L19" i="11"/>
  <c r="C19" i="11"/>
  <c r="I19" i="11"/>
  <c r="M19" i="11"/>
  <c r="F21" i="11"/>
  <c r="L21" i="11"/>
  <c r="C21" i="11"/>
  <c r="G21" i="11"/>
  <c r="M21" i="11"/>
  <c r="D21" i="11"/>
  <c r="I21" i="11"/>
  <c r="K21" i="11" s="1"/>
  <c r="O21" i="11"/>
  <c r="P21" i="11"/>
  <c r="C23" i="11"/>
  <c r="I23" i="11"/>
  <c r="M23" i="11"/>
  <c r="D23" i="11"/>
  <c r="J23" i="11"/>
  <c r="O23" i="11"/>
  <c r="F23" i="11"/>
  <c r="P23" i="11"/>
  <c r="G23" i="11"/>
  <c r="L23" i="11"/>
  <c r="J25" i="11"/>
  <c r="P25" i="11"/>
  <c r="Q25" i="11" s="1"/>
  <c r="F25" i="11"/>
  <c r="L25" i="11"/>
  <c r="C25" i="11"/>
  <c r="G25" i="11"/>
  <c r="M25" i="11"/>
  <c r="D25" i="11"/>
  <c r="I25" i="11"/>
  <c r="G27" i="11"/>
  <c r="H27" i="11" s="1"/>
  <c r="L27" i="11"/>
  <c r="C27" i="11"/>
  <c r="I27" i="11"/>
  <c r="M27" i="11"/>
  <c r="D27" i="11"/>
  <c r="J27" i="11"/>
  <c r="O27" i="11"/>
  <c r="P27" i="11"/>
  <c r="D29" i="11"/>
  <c r="M29" i="11"/>
  <c r="I29" i="11"/>
  <c r="O29" i="11"/>
  <c r="F29" i="11"/>
  <c r="J29" i="11"/>
  <c r="P29" i="11"/>
  <c r="C29" i="11"/>
  <c r="G29" i="11"/>
  <c r="L29" i="11"/>
  <c r="G31" i="11"/>
  <c r="H31" i="11" s="1"/>
  <c r="L31" i="11"/>
  <c r="P31" i="11"/>
  <c r="C31" i="11"/>
  <c r="I31" i="11"/>
  <c r="M31" i="11"/>
  <c r="D31" i="11"/>
  <c r="J31" i="11"/>
  <c r="O31" i="11"/>
  <c r="G33" i="11"/>
  <c r="L33" i="11"/>
  <c r="C33" i="11"/>
  <c r="M33" i="11"/>
  <c r="D33" i="11"/>
  <c r="I33" i="11"/>
  <c r="O33" i="11"/>
  <c r="Q33" i="11" s="1"/>
  <c r="F33" i="11"/>
  <c r="J33" i="11"/>
  <c r="F35" i="11"/>
  <c r="O35" i="11"/>
  <c r="G35" i="11"/>
  <c r="L35" i="11"/>
  <c r="P35" i="11"/>
  <c r="C35" i="11"/>
  <c r="I35" i="11"/>
  <c r="M35" i="11"/>
  <c r="J35" i="11"/>
  <c r="F37" i="11"/>
  <c r="J37" i="11"/>
  <c r="P37" i="11"/>
  <c r="Q37" i="11" s="1"/>
  <c r="G37" i="11"/>
  <c r="L37" i="11"/>
  <c r="C37" i="11"/>
  <c r="M37" i="11"/>
  <c r="D37" i="11"/>
  <c r="I37" i="11"/>
  <c r="G39" i="11"/>
  <c r="H39" i="11" s="1"/>
  <c r="M39" i="11"/>
  <c r="C39" i="11"/>
  <c r="I39" i="11"/>
  <c r="D39" i="11"/>
  <c r="J39" i="11"/>
  <c r="O39" i="11"/>
  <c r="L39" i="11"/>
  <c r="P39" i="11"/>
  <c r="D41" i="11"/>
  <c r="I41" i="11"/>
  <c r="O41" i="11"/>
  <c r="F41" i="11"/>
  <c r="J41" i="11"/>
  <c r="P41" i="11"/>
  <c r="G41" i="11"/>
  <c r="L41" i="11"/>
  <c r="C41" i="11"/>
  <c r="M41" i="11"/>
  <c r="F43" i="11"/>
  <c r="L43" i="11"/>
  <c r="P43" i="11"/>
  <c r="G43" i="11"/>
  <c r="M43" i="11"/>
  <c r="C43" i="11"/>
  <c r="I43" i="11"/>
  <c r="K43" i="11" s="1"/>
  <c r="O43" i="11"/>
  <c r="D43" i="11"/>
  <c r="G45" i="11"/>
  <c r="L45" i="11"/>
  <c r="C45" i="11"/>
  <c r="M45" i="11"/>
  <c r="D45" i="11"/>
  <c r="I45" i="11"/>
  <c r="O45" i="11"/>
  <c r="F45" i="11"/>
  <c r="J45" i="11"/>
  <c r="P45" i="11"/>
  <c r="G47" i="11"/>
  <c r="L47" i="11"/>
  <c r="P47" i="11"/>
  <c r="C47" i="11"/>
  <c r="I47" i="11"/>
  <c r="M47" i="11"/>
  <c r="D47" i="11"/>
  <c r="J47" i="11"/>
  <c r="O47" i="11"/>
  <c r="F47" i="11"/>
  <c r="F49" i="11"/>
  <c r="J49" i="11"/>
  <c r="P49" i="11"/>
  <c r="C49" i="11"/>
  <c r="G49" i="11"/>
  <c r="L49" i="11"/>
  <c r="D49" i="11"/>
  <c r="M49" i="11"/>
  <c r="I49" i="11"/>
  <c r="O49" i="11"/>
  <c r="D51" i="11"/>
  <c r="J51" i="11"/>
  <c r="F51" i="11"/>
  <c r="O51" i="11"/>
  <c r="G51" i="11"/>
  <c r="L51" i="11"/>
  <c r="P51" i="11"/>
  <c r="M51" i="11"/>
  <c r="C51" i="11"/>
  <c r="D53" i="11"/>
  <c r="M53" i="11"/>
  <c r="I53" i="11"/>
  <c r="O53" i="11"/>
  <c r="F53" i="11"/>
  <c r="J53" i="11"/>
  <c r="P53" i="11"/>
  <c r="C53" i="11"/>
  <c r="G53" i="11"/>
  <c r="L53" i="11"/>
  <c r="G55" i="11"/>
  <c r="H55" i="11" s="1"/>
  <c r="L55" i="11"/>
  <c r="P55" i="11"/>
  <c r="C55" i="11"/>
  <c r="I55" i="11"/>
  <c r="M55" i="11"/>
  <c r="D55" i="11"/>
  <c r="J55" i="11"/>
  <c r="O55" i="11"/>
  <c r="F57" i="11"/>
  <c r="J57" i="11"/>
  <c r="P57" i="11"/>
  <c r="Q57" i="11" s="1"/>
  <c r="C57" i="11"/>
  <c r="G57" i="11"/>
  <c r="L57" i="11"/>
  <c r="D57" i="11"/>
  <c r="M57" i="11"/>
  <c r="I57" i="11"/>
  <c r="D59" i="11"/>
  <c r="E59" i="11" s="1"/>
  <c r="J59" i="11"/>
  <c r="F59" i="11"/>
  <c r="O59" i="11"/>
  <c r="G59" i="11"/>
  <c r="L59" i="11"/>
  <c r="P59" i="11"/>
  <c r="I59" i="11"/>
  <c r="M59" i="11"/>
  <c r="D61" i="11"/>
  <c r="M61" i="11"/>
  <c r="I61" i="11"/>
  <c r="O61" i="11"/>
  <c r="F61" i="11"/>
  <c r="J61" i="11"/>
  <c r="P61" i="11"/>
  <c r="C61" i="11"/>
  <c r="G61" i="11"/>
  <c r="G63" i="11"/>
  <c r="L63" i="11"/>
  <c r="P63" i="11"/>
  <c r="C63" i="11"/>
  <c r="I63" i="11"/>
  <c r="M63" i="11"/>
  <c r="D63" i="11"/>
  <c r="J63" i="11"/>
  <c r="F63" i="11"/>
  <c r="O63" i="11"/>
  <c r="F65" i="11"/>
  <c r="J65" i="11"/>
  <c r="K65" i="11" s="1"/>
  <c r="P65" i="11"/>
  <c r="C65" i="11"/>
  <c r="G65" i="11"/>
  <c r="L65" i="11"/>
  <c r="D65" i="11"/>
  <c r="M65" i="11"/>
  <c r="O65" i="11"/>
  <c r="D67" i="11"/>
  <c r="J67" i="11"/>
  <c r="F67" i="11"/>
  <c r="O67" i="11"/>
  <c r="G67" i="11"/>
  <c r="L67" i="11"/>
  <c r="P67" i="11"/>
  <c r="C67" i="11"/>
  <c r="I67" i="11"/>
  <c r="M67" i="11"/>
  <c r="D69" i="11"/>
  <c r="M69" i="11"/>
  <c r="I69" i="11"/>
  <c r="O69" i="11"/>
  <c r="F69" i="11"/>
  <c r="H69" i="11" s="1"/>
  <c r="J69" i="11"/>
  <c r="P69" i="11"/>
  <c r="L69" i="11"/>
  <c r="C69" i="11"/>
  <c r="G71" i="11"/>
  <c r="M71" i="11"/>
  <c r="C71" i="11"/>
  <c r="I71" i="11"/>
  <c r="O71" i="11"/>
  <c r="D71" i="11"/>
  <c r="J71" i="11"/>
  <c r="P71" i="11"/>
  <c r="F71" i="11"/>
  <c r="L71" i="11"/>
  <c r="G73" i="11"/>
  <c r="H73" i="11" s="1"/>
  <c r="L73" i="11"/>
  <c r="P73" i="11"/>
  <c r="C73" i="11"/>
  <c r="I73" i="11"/>
  <c r="M73" i="11"/>
  <c r="D73" i="11"/>
  <c r="J73" i="11"/>
  <c r="O73" i="11"/>
  <c r="F75" i="11"/>
  <c r="J75" i="11"/>
  <c r="P75" i="11"/>
  <c r="Q75" i="11" s="1"/>
  <c r="C75" i="11"/>
  <c r="G75" i="11"/>
  <c r="L75" i="11"/>
  <c r="D75" i="11"/>
  <c r="M75" i="11"/>
  <c r="I75" i="11"/>
  <c r="D77" i="11"/>
  <c r="J77" i="11"/>
  <c r="F77" i="11"/>
  <c r="O77" i="11"/>
  <c r="G77" i="11"/>
  <c r="L77" i="11"/>
  <c r="P77" i="11"/>
  <c r="I77" i="11"/>
  <c r="M77" i="11"/>
  <c r="D79" i="11"/>
  <c r="M79" i="11"/>
  <c r="N79" i="11" s="1"/>
  <c r="I79" i="11"/>
  <c r="O79" i="11"/>
  <c r="F79" i="11"/>
  <c r="J79" i="11"/>
  <c r="P79" i="11"/>
  <c r="C79" i="11"/>
  <c r="G79" i="11"/>
  <c r="G81" i="11"/>
  <c r="L81" i="11"/>
  <c r="P81" i="11"/>
  <c r="C81" i="11"/>
  <c r="I81" i="11"/>
  <c r="M81" i="11"/>
  <c r="D81" i="11"/>
  <c r="J81" i="11"/>
  <c r="F81" i="11"/>
  <c r="O81" i="11"/>
  <c r="F83" i="11"/>
  <c r="J83" i="11"/>
  <c r="K83" i="11" s="1"/>
  <c r="P83" i="11"/>
  <c r="C83" i="11"/>
  <c r="G83" i="11"/>
  <c r="L83" i="11"/>
  <c r="D83" i="11"/>
  <c r="M83" i="11"/>
  <c r="O83" i="11"/>
  <c r="D85" i="11"/>
  <c r="J85" i="11"/>
  <c r="F85" i="11"/>
  <c r="O85" i="11"/>
  <c r="G85" i="11"/>
  <c r="L85" i="11"/>
  <c r="P85" i="11"/>
  <c r="C85" i="11"/>
  <c r="I85" i="11"/>
  <c r="M85" i="11"/>
  <c r="D87" i="11"/>
  <c r="M87" i="11"/>
  <c r="I87" i="11"/>
  <c r="O87" i="11"/>
  <c r="F87" i="11"/>
  <c r="J87" i="11"/>
  <c r="P87" i="11"/>
  <c r="L87" i="11"/>
  <c r="C87" i="11"/>
  <c r="G89" i="11"/>
  <c r="L89" i="11"/>
  <c r="P89" i="11"/>
  <c r="Q89" i="11" s="1"/>
  <c r="C89" i="11"/>
  <c r="I89" i="11"/>
  <c r="M89" i="11"/>
  <c r="D89" i="11"/>
  <c r="J89" i="11"/>
  <c r="F89" i="11"/>
  <c r="F91" i="11"/>
  <c r="J91" i="11"/>
  <c r="P91" i="11"/>
  <c r="C91" i="11"/>
  <c r="G91" i="11"/>
  <c r="L91" i="11"/>
  <c r="D91" i="11"/>
  <c r="M91" i="11"/>
  <c r="I91" i="11"/>
  <c r="O91" i="11"/>
  <c r="D93" i="11"/>
  <c r="J93" i="11"/>
  <c r="F93" i="11"/>
  <c r="O93" i="11"/>
  <c r="G93" i="11"/>
  <c r="L93" i="11"/>
  <c r="N93" i="11" s="1"/>
  <c r="P93" i="11"/>
  <c r="C93" i="11"/>
  <c r="I93" i="11"/>
  <c r="D95" i="11"/>
  <c r="E95" i="11" s="1"/>
  <c r="M95" i="11"/>
  <c r="I95" i="11"/>
  <c r="O95" i="11"/>
  <c r="F95" i="11"/>
  <c r="J95" i="11"/>
  <c r="P95" i="11"/>
  <c r="G95" i="11"/>
  <c r="L95" i="11"/>
  <c r="G97" i="11"/>
  <c r="L97" i="11"/>
  <c r="P97" i="11"/>
  <c r="C97" i="11"/>
  <c r="I97" i="11"/>
  <c r="M97" i="11"/>
  <c r="D97" i="11"/>
  <c r="J97" i="11"/>
  <c r="O97" i="11"/>
  <c r="F97" i="11"/>
  <c r="F99" i="11"/>
  <c r="J99" i="11"/>
  <c r="P99" i="11"/>
  <c r="C99" i="11"/>
  <c r="G99" i="11"/>
  <c r="L99" i="11"/>
  <c r="D99" i="11"/>
  <c r="M99" i="11"/>
  <c r="I99" i="11"/>
  <c r="O99" i="11"/>
  <c r="D101" i="11"/>
  <c r="J101" i="11"/>
  <c r="K101" i="11" s="1"/>
  <c r="O101" i="11"/>
  <c r="F101" i="11"/>
  <c r="P101" i="11"/>
  <c r="G101" i="11"/>
  <c r="L101" i="11"/>
  <c r="M101" i="11"/>
  <c r="C101" i="11"/>
  <c r="F103" i="11"/>
  <c r="L103" i="11"/>
  <c r="C103" i="11"/>
  <c r="G103" i="11"/>
  <c r="M103" i="11"/>
  <c r="D103" i="11"/>
  <c r="I103" i="11"/>
  <c r="O103" i="11"/>
  <c r="J103" i="11"/>
  <c r="P103" i="11"/>
  <c r="C105" i="11"/>
  <c r="I105" i="11"/>
  <c r="M105" i="11"/>
  <c r="N105" i="11" s="1"/>
  <c r="D105" i="11"/>
  <c r="J105" i="11"/>
  <c r="O105" i="11"/>
  <c r="F105" i="11"/>
  <c r="P105" i="11"/>
  <c r="G105" i="11"/>
  <c r="J107" i="11"/>
  <c r="P107" i="11"/>
  <c r="F107" i="11"/>
  <c r="L107" i="11"/>
  <c r="C107" i="11"/>
  <c r="E107" i="11" s="1"/>
  <c r="G107" i="11"/>
  <c r="M107" i="11"/>
  <c r="I107" i="11"/>
  <c r="O107" i="11"/>
  <c r="G109" i="11"/>
  <c r="L109" i="11"/>
  <c r="C109" i="11"/>
  <c r="I109" i="11"/>
  <c r="M109" i="11"/>
  <c r="D109" i="11"/>
  <c r="J109" i="11"/>
  <c r="O109" i="11"/>
  <c r="Q109" i="11" s="1"/>
  <c r="F109" i="11"/>
  <c r="D111" i="11"/>
  <c r="I111" i="11"/>
  <c r="O111" i="11"/>
  <c r="J111" i="11"/>
  <c r="P111" i="11"/>
  <c r="F111" i="11"/>
  <c r="H111" i="11" s="1"/>
  <c r="L111" i="11"/>
  <c r="M111" i="11"/>
  <c r="C111" i="11"/>
  <c r="F113" i="11"/>
  <c r="P113" i="11"/>
  <c r="G113" i="11"/>
  <c r="L113" i="11"/>
  <c r="C113" i="11"/>
  <c r="I113" i="11"/>
  <c r="M113" i="11"/>
  <c r="D113" i="11"/>
  <c r="J113" i="11"/>
  <c r="O113" i="11"/>
  <c r="C115" i="11"/>
  <c r="G115" i="11"/>
  <c r="M115" i="11"/>
  <c r="N115" i="11" s="1"/>
  <c r="D115" i="11"/>
  <c r="I115" i="11"/>
  <c r="O115" i="11"/>
  <c r="J115" i="11"/>
  <c r="P115" i="11"/>
  <c r="F115" i="11"/>
  <c r="D117" i="11"/>
  <c r="E117" i="11" s="1"/>
  <c r="J117" i="11"/>
  <c r="O117" i="11"/>
  <c r="F117" i="11"/>
  <c r="P117" i="11"/>
  <c r="G117" i="11"/>
  <c r="L117" i="11"/>
  <c r="I117" i="11"/>
  <c r="M117" i="11"/>
  <c r="F119" i="11"/>
  <c r="L119" i="11"/>
  <c r="C119" i="11"/>
  <c r="G119" i="11"/>
  <c r="M119" i="11"/>
  <c r="D119" i="11"/>
  <c r="I119" i="11"/>
  <c r="O119" i="11"/>
  <c r="J119" i="11"/>
  <c r="C121" i="11"/>
  <c r="I121" i="11"/>
  <c r="M121" i="11"/>
  <c r="D121" i="11"/>
  <c r="J121" i="11"/>
  <c r="O121" i="11"/>
  <c r="F121" i="11"/>
  <c r="H121" i="11" s="1"/>
  <c r="P121" i="11"/>
  <c r="L121" i="11"/>
  <c r="J123" i="11"/>
  <c r="P123" i="11"/>
  <c r="F123" i="11"/>
  <c r="L123" i="11"/>
  <c r="C123" i="11"/>
  <c r="G123" i="11"/>
  <c r="M123" i="11"/>
  <c r="D123" i="11"/>
  <c r="I123" i="11"/>
  <c r="O123" i="11"/>
  <c r="G125" i="11"/>
  <c r="L125" i="11"/>
  <c r="C125" i="11"/>
  <c r="I125" i="11"/>
  <c r="M125" i="11"/>
  <c r="D125" i="11"/>
  <c r="J125" i="11"/>
  <c r="O125" i="11"/>
  <c r="P125" i="11"/>
  <c r="F125" i="11"/>
  <c r="D127" i="11"/>
  <c r="E127" i="11" s="1"/>
  <c r="I127" i="11"/>
  <c r="O127" i="11"/>
  <c r="J127" i="11"/>
  <c r="P127" i="11"/>
  <c r="F127" i="11"/>
  <c r="L127" i="11"/>
  <c r="G127" i="11"/>
  <c r="M127" i="11"/>
  <c r="F129" i="11"/>
  <c r="P129" i="11"/>
  <c r="Q129" i="11" s="1"/>
  <c r="G129" i="11"/>
  <c r="L129" i="11"/>
  <c r="C129" i="11"/>
  <c r="I129" i="11"/>
  <c r="M129" i="11"/>
  <c r="D129" i="11"/>
  <c r="J129" i="11"/>
  <c r="C131" i="11"/>
  <c r="G131" i="11"/>
  <c r="M131" i="11"/>
  <c r="D131" i="11"/>
  <c r="I131" i="11"/>
  <c r="O131" i="11"/>
  <c r="J131" i="11"/>
  <c r="P131" i="11"/>
  <c r="L131" i="11"/>
  <c r="D133" i="11"/>
  <c r="J133" i="11"/>
  <c r="O133" i="11"/>
  <c r="F133" i="11"/>
  <c r="P133" i="11"/>
  <c r="G133" i="11"/>
  <c r="L133" i="11"/>
  <c r="C133" i="11"/>
  <c r="I133" i="11"/>
  <c r="M133" i="11"/>
  <c r="F135" i="11"/>
  <c r="L135" i="11"/>
  <c r="C135" i="11"/>
  <c r="G135" i="11"/>
  <c r="M135" i="11"/>
  <c r="D135" i="11"/>
  <c r="I135" i="11"/>
  <c r="K135" i="11" s="1"/>
  <c r="O135" i="11"/>
  <c r="P135" i="11"/>
  <c r="C137" i="11"/>
  <c r="I137" i="11"/>
  <c r="M137" i="11"/>
  <c r="D137" i="11"/>
  <c r="J137" i="11"/>
  <c r="O137" i="11"/>
  <c r="F137" i="11"/>
  <c r="P137" i="11"/>
  <c r="G137" i="11"/>
  <c r="L137" i="11"/>
  <c r="F139" i="11"/>
  <c r="L139" i="11"/>
  <c r="P139" i="11"/>
  <c r="Q139" i="11" s="1"/>
  <c r="G139" i="11"/>
  <c r="M139" i="11"/>
  <c r="C139" i="11"/>
  <c r="I139" i="11"/>
  <c r="D139" i="11"/>
  <c r="J139" i="11"/>
  <c r="C141" i="11"/>
  <c r="M141" i="11"/>
  <c r="D141" i="11"/>
  <c r="I141" i="11"/>
  <c r="O141" i="11"/>
  <c r="F141" i="11"/>
  <c r="H141" i="11" s="1"/>
  <c r="J141" i="11"/>
  <c r="P141" i="11"/>
  <c r="L141" i="11"/>
  <c r="D143" i="11"/>
  <c r="J143" i="11"/>
  <c r="O143" i="11"/>
  <c r="F143" i="11"/>
  <c r="L143" i="11"/>
  <c r="P143" i="11"/>
  <c r="G143" i="11"/>
  <c r="M143" i="11"/>
  <c r="C143" i="11"/>
  <c r="I143" i="11"/>
  <c r="G145" i="11"/>
  <c r="L145" i="11"/>
  <c r="C145" i="11"/>
  <c r="M145" i="11"/>
  <c r="D145" i="11"/>
  <c r="I145" i="11"/>
  <c r="K145" i="11" s="1"/>
  <c r="O145" i="11"/>
  <c r="P145" i="11"/>
  <c r="F145" i="11"/>
  <c r="C147" i="11"/>
  <c r="I147" i="11"/>
  <c r="D147" i="11"/>
  <c r="J147" i="11"/>
  <c r="O147" i="11"/>
  <c r="F147" i="11"/>
  <c r="L147" i="11"/>
  <c r="P147" i="11"/>
  <c r="G147" i="11"/>
  <c r="M147" i="11"/>
  <c r="F149" i="11"/>
  <c r="J149" i="11"/>
  <c r="P149" i="11"/>
  <c r="Q149" i="11" s="1"/>
  <c r="G149" i="11"/>
  <c r="L149" i="11"/>
  <c r="C149" i="11"/>
  <c r="M149" i="11"/>
  <c r="D149" i="11"/>
  <c r="I149" i="11"/>
  <c r="G151" i="11"/>
  <c r="H151" i="11" s="1"/>
  <c r="M151" i="11"/>
  <c r="C151" i="11"/>
  <c r="I151" i="11"/>
  <c r="D151" i="11"/>
  <c r="J151" i="11"/>
  <c r="O151" i="11"/>
  <c r="L151" i="11"/>
  <c r="P151" i="11"/>
  <c r="D153" i="11"/>
  <c r="I153" i="11"/>
  <c r="O153" i="11"/>
  <c r="F153" i="11"/>
  <c r="J153" i="11"/>
  <c r="P153" i="11"/>
  <c r="G153" i="11"/>
  <c r="L153" i="11"/>
  <c r="C153" i="11"/>
  <c r="M153" i="11"/>
  <c r="F155" i="11"/>
  <c r="L155" i="11"/>
  <c r="P155" i="11"/>
  <c r="G155" i="11"/>
  <c r="M155" i="11"/>
  <c r="C155" i="11"/>
  <c r="I155" i="11"/>
  <c r="K155" i="11" s="1"/>
  <c r="O155" i="11"/>
  <c r="D155" i="11"/>
  <c r="C157" i="11"/>
  <c r="M157" i="11"/>
  <c r="D157" i="11"/>
  <c r="I157" i="11"/>
  <c r="O157" i="11"/>
  <c r="F157" i="11"/>
  <c r="J157" i="11"/>
  <c r="P157" i="11"/>
  <c r="G157" i="11"/>
  <c r="L157" i="11"/>
  <c r="D159" i="11"/>
  <c r="J159" i="11"/>
  <c r="O159" i="11"/>
  <c r="F159" i="11"/>
  <c r="L159" i="11"/>
  <c r="P159" i="11"/>
  <c r="G159" i="11"/>
  <c r="M159" i="11"/>
  <c r="C159" i="11"/>
  <c r="I159" i="11"/>
  <c r="G161" i="11"/>
  <c r="H161" i="11" s="1"/>
  <c r="C161" i="11"/>
  <c r="M161" i="11"/>
  <c r="D161" i="11"/>
  <c r="I161" i="11"/>
  <c r="O161" i="11"/>
  <c r="J161" i="11"/>
  <c r="L161" i="11"/>
  <c r="P161" i="11"/>
  <c r="F163" i="11"/>
  <c r="L163" i="11"/>
  <c r="P163" i="11"/>
  <c r="G163" i="11"/>
  <c r="M163" i="11"/>
  <c r="C163" i="11"/>
  <c r="I163" i="11"/>
  <c r="C165" i="11"/>
  <c r="M165" i="11"/>
  <c r="D165" i="11"/>
  <c r="I165" i="11"/>
  <c r="O165" i="11"/>
  <c r="F165" i="11"/>
  <c r="H165" i="11" s="1"/>
  <c r="J165" i="11"/>
  <c r="P165" i="11"/>
  <c r="D167" i="11"/>
  <c r="J167" i="11"/>
  <c r="K167" i="11" s="1"/>
  <c r="O167" i="11"/>
  <c r="F167" i="11"/>
  <c r="L167" i="11"/>
  <c r="P167" i="11"/>
  <c r="G167" i="11"/>
  <c r="M167" i="11"/>
  <c r="G169" i="11"/>
  <c r="H169" i="11" s="1"/>
  <c r="L169" i="11"/>
  <c r="C169" i="11"/>
  <c r="M169" i="11"/>
  <c r="D169" i="11"/>
  <c r="I169" i="11"/>
  <c r="O169" i="11"/>
  <c r="C171" i="11"/>
  <c r="I171" i="11"/>
  <c r="D171" i="11"/>
  <c r="J171" i="11"/>
  <c r="O171" i="11"/>
  <c r="F171" i="11"/>
  <c r="L171" i="11"/>
  <c r="N171" i="11" s="1"/>
  <c r="P171" i="11"/>
  <c r="F173" i="11"/>
  <c r="J173" i="11"/>
  <c r="P173" i="11"/>
  <c r="G173" i="11"/>
  <c r="L173" i="11"/>
  <c r="C173" i="11"/>
  <c r="E173" i="11" s="1"/>
  <c r="M173" i="11"/>
  <c r="G175" i="11"/>
  <c r="M175" i="11"/>
  <c r="C175" i="11"/>
  <c r="I175" i="11"/>
  <c r="D175" i="11"/>
  <c r="J175" i="11"/>
  <c r="O175" i="11"/>
  <c r="D177" i="11"/>
  <c r="I177" i="11"/>
  <c r="O177" i="11"/>
  <c r="F177" i="11"/>
  <c r="J177" i="11"/>
  <c r="P177" i="11"/>
  <c r="G177" i="11"/>
  <c r="L177" i="11"/>
  <c r="N177" i="11" s="1"/>
  <c r="F179" i="11"/>
  <c r="L179" i="11"/>
  <c r="P179" i="11"/>
  <c r="G179" i="11"/>
  <c r="M179" i="11"/>
  <c r="C179" i="11"/>
  <c r="E179" i="11" s="1"/>
  <c r="I179" i="11"/>
  <c r="C181" i="11"/>
  <c r="M181" i="11"/>
  <c r="N181" i="11" s="1"/>
  <c r="D181" i="11"/>
  <c r="I181" i="11"/>
  <c r="O181" i="11"/>
  <c r="F181" i="11"/>
  <c r="J181" i="11"/>
  <c r="P181" i="11"/>
  <c r="D183" i="11"/>
  <c r="E183" i="11" s="1"/>
  <c r="J183" i="11"/>
  <c r="O183" i="11"/>
  <c r="F183" i="11"/>
  <c r="L183" i="11"/>
  <c r="P183" i="11"/>
  <c r="G183" i="11"/>
  <c r="M183" i="11"/>
  <c r="G185" i="11"/>
  <c r="H185" i="11" s="1"/>
  <c r="L185" i="11"/>
  <c r="C185" i="11"/>
  <c r="M185" i="11"/>
  <c r="D185" i="11"/>
  <c r="I185" i="11"/>
  <c r="O185" i="11"/>
  <c r="C187" i="11"/>
  <c r="I187" i="11"/>
  <c r="D187" i="11"/>
  <c r="J187" i="11"/>
  <c r="O187" i="11"/>
  <c r="F187" i="11"/>
  <c r="H187" i="11" s="1"/>
  <c r="L187" i="11"/>
  <c r="P187" i="11"/>
  <c r="F189" i="11"/>
  <c r="J189" i="11"/>
  <c r="K189" i="11" s="1"/>
  <c r="P189" i="11"/>
  <c r="G189" i="11"/>
  <c r="L189" i="11"/>
  <c r="C189" i="11"/>
  <c r="M189" i="11"/>
  <c r="G191" i="11"/>
  <c r="M191" i="11"/>
  <c r="N191" i="11" s="1"/>
  <c r="C191" i="11"/>
  <c r="I191" i="11"/>
  <c r="D191" i="11"/>
  <c r="J191" i="11"/>
  <c r="O191" i="11"/>
  <c r="D193" i="11"/>
  <c r="I193" i="11"/>
  <c r="O193" i="11"/>
  <c r="F193" i="11"/>
  <c r="J193" i="11"/>
  <c r="P193" i="11"/>
  <c r="G193" i="11"/>
  <c r="L193" i="11"/>
  <c r="N193" i="11" s="1"/>
  <c r="F195" i="11"/>
  <c r="L195" i="11"/>
  <c r="P195" i="11"/>
  <c r="Q195" i="11" s="1"/>
  <c r="G195" i="11"/>
  <c r="M195" i="11"/>
  <c r="C195" i="11"/>
  <c r="I195" i="11"/>
  <c r="C197" i="11"/>
  <c r="M197" i="11"/>
  <c r="D197" i="11"/>
  <c r="I197" i="11"/>
  <c r="O197" i="11"/>
  <c r="F197" i="11"/>
  <c r="H197" i="11" s="1"/>
  <c r="J197" i="11"/>
  <c r="P197" i="11"/>
  <c r="D199" i="11"/>
  <c r="E199" i="11" s="1"/>
  <c r="J199" i="11"/>
  <c r="O199" i="11"/>
  <c r="F199" i="11"/>
  <c r="L199" i="11"/>
  <c r="P199" i="11"/>
  <c r="G199" i="11"/>
  <c r="M199" i="11"/>
  <c r="G201" i="11"/>
  <c r="L201" i="11"/>
  <c r="C201" i="11"/>
  <c r="M201" i="11"/>
  <c r="D201" i="11"/>
  <c r="I201" i="11"/>
  <c r="K201" i="11" s="1"/>
  <c r="O201" i="11"/>
  <c r="C203" i="11"/>
  <c r="I203" i="11"/>
  <c r="D203" i="11"/>
  <c r="J203" i="11"/>
  <c r="O203" i="11"/>
  <c r="F203" i="11"/>
  <c r="H203" i="11" s="1"/>
  <c r="L203" i="11"/>
  <c r="P203" i="11"/>
  <c r="F205" i="11"/>
  <c r="J205" i="11"/>
  <c r="P205" i="11"/>
  <c r="Q205" i="11" s="1"/>
  <c r="G205" i="11"/>
  <c r="L205" i="11"/>
  <c r="C205" i="11"/>
  <c r="E205" i="11" s="1"/>
  <c r="M205" i="11"/>
  <c r="D207" i="11"/>
  <c r="J207" i="11"/>
  <c r="F207" i="11"/>
  <c r="O207" i="11"/>
  <c r="G207" i="11"/>
  <c r="L207" i="11"/>
  <c r="P207" i="11"/>
  <c r="D209" i="11"/>
  <c r="M209" i="11"/>
  <c r="I209" i="11"/>
  <c r="O209" i="11"/>
  <c r="F209" i="11"/>
  <c r="J209" i="11"/>
  <c r="P209" i="11"/>
  <c r="G211" i="11"/>
  <c r="H211" i="11" s="1"/>
  <c r="L211" i="11"/>
  <c r="P211" i="11"/>
  <c r="C211" i="11"/>
  <c r="I211" i="11"/>
  <c r="M211" i="11"/>
  <c r="D211" i="11"/>
  <c r="J211" i="11"/>
  <c r="F213" i="11"/>
  <c r="J213" i="11"/>
  <c r="K213" i="11" s="1"/>
  <c r="P213" i="11"/>
  <c r="C213" i="11"/>
  <c r="G213" i="11"/>
  <c r="L213" i="11"/>
  <c r="D213" i="11"/>
  <c r="M213" i="11"/>
  <c r="D215" i="11"/>
  <c r="E215" i="11" s="1"/>
  <c r="J215" i="11"/>
  <c r="F215" i="11"/>
  <c r="O215" i="11"/>
  <c r="G215" i="11"/>
  <c r="L215" i="11"/>
  <c r="P215" i="11"/>
  <c r="D217" i="11"/>
  <c r="M217" i="11"/>
  <c r="N217" i="11" s="1"/>
  <c r="I217" i="11"/>
  <c r="O217" i="11"/>
  <c r="F217" i="11"/>
  <c r="H217" i="11" s="1"/>
  <c r="J217" i="11"/>
  <c r="P217" i="11"/>
  <c r="G219" i="11"/>
  <c r="L219" i="11"/>
  <c r="P219" i="11"/>
  <c r="C219" i="11"/>
  <c r="I219" i="11"/>
  <c r="M219" i="11"/>
  <c r="D219" i="11"/>
  <c r="J219" i="11"/>
  <c r="F221" i="11"/>
  <c r="J221" i="11"/>
  <c r="K221" i="11" s="1"/>
  <c r="P221" i="11"/>
  <c r="C221" i="11"/>
  <c r="G221" i="11"/>
  <c r="L221" i="11"/>
  <c r="D221" i="11"/>
  <c r="M221" i="11"/>
  <c r="D223" i="11"/>
  <c r="J223" i="11"/>
  <c r="F223" i="11"/>
  <c r="O223" i="11"/>
  <c r="G223" i="11"/>
  <c r="L223" i="11"/>
  <c r="N223" i="11" s="1"/>
  <c r="P223" i="11"/>
  <c r="D225" i="11"/>
  <c r="M225" i="11"/>
  <c r="I225" i="11"/>
  <c r="O225" i="11"/>
  <c r="F225" i="11"/>
  <c r="J225" i="11"/>
  <c r="P225" i="11"/>
  <c r="G227" i="11"/>
  <c r="L227" i="11"/>
  <c r="P227" i="11"/>
  <c r="Q227" i="11" s="1"/>
  <c r="C227" i="11"/>
  <c r="I227" i="11"/>
  <c r="M227" i="11"/>
  <c r="D227" i="11"/>
  <c r="J227" i="11"/>
  <c r="F229" i="11"/>
  <c r="J229" i="11"/>
  <c r="K229" i="11" s="1"/>
  <c r="P229" i="11"/>
  <c r="C229" i="11"/>
  <c r="G229" i="11"/>
  <c r="L229" i="11"/>
  <c r="D229" i="11"/>
  <c r="M229" i="11"/>
  <c r="D231" i="11"/>
  <c r="J231" i="11"/>
  <c r="K231" i="11" s="1"/>
  <c r="F231" i="11"/>
  <c r="O231" i="11"/>
  <c r="G231" i="11"/>
  <c r="L231" i="11"/>
  <c r="P231" i="11"/>
  <c r="D233" i="11"/>
  <c r="M233" i="11"/>
  <c r="I233" i="11"/>
  <c r="O233" i="11"/>
  <c r="F233" i="11"/>
  <c r="J233" i="11"/>
  <c r="P233" i="11"/>
  <c r="G235" i="11"/>
  <c r="H235" i="11" s="1"/>
  <c r="L235" i="11"/>
  <c r="P235" i="11"/>
  <c r="Q235" i="11" s="1"/>
  <c r="C235" i="11"/>
  <c r="I235" i="11"/>
  <c r="M235" i="11"/>
  <c r="D235" i="11"/>
  <c r="J235" i="11"/>
  <c r="F237" i="11"/>
  <c r="J237" i="11"/>
  <c r="P237" i="11"/>
  <c r="Q237" i="11" s="1"/>
  <c r="C237" i="11"/>
  <c r="G237" i="11"/>
  <c r="L237" i="11"/>
  <c r="D237" i="11"/>
  <c r="M237" i="11"/>
  <c r="D239" i="11"/>
  <c r="E239" i="11" s="1"/>
  <c r="J239" i="11"/>
  <c r="F239" i="11"/>
  <c r="O239" i="11"/>
  <c r="G239" i="11"/>
  <c r="L239" i="11"/>
  <c r="P239" i="11"/>
  <c r="D241" i="11"/>
  <c r="M241" i="11"/>
  <c r="I241" i="11"/>
  <c r="O241" i="11"/>
  <c r="F241" i="11"/>
  <c r="J241" i="11"/>
  <c r="P241" i="11"/>
  <c r="G243" i="11"/>
  <c r="H243" i="11" s="1"/>
  <c r="L243" i="11"/>
  <c r="P243" i="11"/>
  <c r="C243" i="11"/>
  <c r="I243" i="11"/>
  <c r="M243" i="11"/>
  <c r="D243" i="11"/>
  <c r="J243" i="11"/>
  <c r="F245" i="11"/>
  <c r="J245" i="11"/>
  <c r="K245" i="11" s="1"/>
  <c r="P245" i="11"/>
  <c r="C245" i="11"/>
  <c r="G245" i="11"/>
  <c r="L245" i="11"/>
  <c r="D245" i="11"/>
  <c r="M245" i="11"/>
  <c r="D247" i="11"/>
  <c r="J247" i="11"/>
  <c r="F247" i="11"/>
  <c r="O247" i="11"/>
  <c r="G247" i="11"/>
  <c r="L247" i="11"/>
  <c r="P247" i="11"/>
  <c r="D249" i="11"/>
  <c r="M249" i="11"/>
  <c r="I249" i="11"/>
  <c r="O249" i="11"/>
  <c r="F249" i="11"/>
  <c r="H249" i="11" s="1"/>
  <c r="J249" i="11"/>
  <c r="P249" i="11"/>
  <c r="G251" i="11"/>
  <c r="L251" i="11"/>
  <c r="P251" i="11"/>
  <c r="Q251" i="11" s="1"/>
  <c r="C251" i="11"/>
  <c r="I251" i="11"/>
  <c r="M251" i="11"/>
  <c r="D251" i="11"/>
  <c r="J251" i="11"/>
  <c r="F253" i="11"/>
  <c r="J253" i="11"/>
  <c r="P253" i="11"/>
  <c r="Q253" i="11" s="1"/>
  <c r="C253" i="11"/>
  <c r="G253" i="11"/>
  <c r="L253" i="11"/>
  <c r="D253" i="11"/>
  <c r="M253" i="11"/>
  <c r="D255" i="11"/>
  <c r="J255" i="11"/>
  <c r="F255" i="11"/>
  <c r="O255" i="11"/>
  <c r="G255" i="11"/>
  <c r="L255" i="11"/>
  <c r="N255" i="11" s="1"/>
  <c r="P255" i="11"/>
  <c r="D257" i="11"/>
  <c r="E257" i="11" s="1"/>
  <c r="M257" i="11"/>
  <c r="I257" i="11"/>
  <c r="O257" i="11"/>
  <c r="F257" i="11"/>
  <c r="J257" i="11"/>
  <c r="P257" i="11"/>
  <c r="G259" i="11"/>
  <c r="L259" i="11"/>
  <c r="P259" i="11"/>
  <c r="Q259" i="11" s="1"/>
  <c r="C259" i="11"/>
  <c r="I259" i="11"/>
  <c r="M259" i="11"/>
  <c r="D259" i="11"/>
  <c r="J259" i="11"/>
  <c r="F261" i="11"/>
  <c r="J261" i="11"/>
  <c r="K261" i="11" s="1"/>
  <c r="P261" i="11"/>
  <c r="C261" i="11"/>
  <c r="G261" i="11"/>
  <c r="L261" i="11"/>
  <c r="D261" i="11"/>
  <c r="M261" i="11"/>
  <c r="D263" i="11"/>
  <c r="J263" i="11"/>
  <c r="K263" i="11" s="1"/>
  <c r="F263" i="11"/>
  <c r="O263" i="11"/>
  <c r="G263" i="11"/>
  <c r="L263" i="11"/>
  <c r="P263" i="11"/>
  <c r="D265" i="11"/>
  <c r="M265" i="11"/>
  <c r="I265" i="11"/>
  <c r="O265" i="11"/>
  <c r="F265" i="11"/>
  <c r="J265" i="11"/>
  <c r="P265" i="11"/>
  <c r="G267" i="11"/>
  <c r="H267" i="11" s="1"/>
  <c r="L267" i="11"/>
  <c r="P267" i="11"/>
  <c r="C267" i="11"/>
  <c r="I267" i="11"/>
  <c r="M267" i="11"/>
  <c r="D267" i="11"/>
  <c r="J267" i="11"/>
  <c r="F269" i="11"/>
  <c r="J269" i="11"/>
  <c r="P269" i="11"/>
  <c r="Q269" i="11" s="1"/>
  <c r="C269" i="11"/>
  <c r="G269" i="11"/>
  <c r="L269" i="11"/>
  <c r="D269" i="11"/>
  <c r="M269" i="11"/>
  <c r="D271" i="11"/>
  <c r="J271" i="11"/>
  <c r="F271" i="11"/>
  <c r="O271" i="11"/>
  <c r="G271" i="11"/>
  <c r="L271" i="11"/>
  <c r="P271" i="11"/>
  <c r="D273" i="11"/>
  <c r="M273" i="11"/>
  <c r="I273" i="11"/>
  <c r="O273" i="11"/>
  <c r="F273" i="11"/>
  <c r="J273" i="11"/>
  <c r="P273" i="11"/>
  <c r="G275" i="11"/>
  <c r="H275" i="11" s="1"/>
  <c r="L275" i="11"/>
  <c r="P275" i="11"/>
  <c r="C275" i="11"/>
  <c r="I275" i="11"/>
  <c r="M275" i="11"/>
  <c r="D275" i="11"/>
  <c r="J275" i="11"/>
  <c r="F277" i="11"/>
  <c r="J277" i="11"/>
  <c r="K277" i="11" s="1"/>
  <c r="P277" i="11"/>
  <c r="C277" i="11"/>
  <c r="G277" i="11"/>
  <c r="L277" i="11"/>
  <c r="D277" i="11"/>
  <c r="M277" i="11"/>
  <c r="D279" i="11"/>
  <c r="E279" i="11" s="1"/>
  <c r="J279" i="11"/>
  <c r="F279" i="11"/>
  <c r="O279" i="11"/>
  <c r="G279" i="11"/>
  <c r="L279" i="11"/>
  <c r="P279" i="11"/>
  <c r="D281" i="11"/>
  <c r="M281" i="11"/>
  <c r="I281" i="11"/>
  <c r="O281" i="11"/>
  <c r="F281" i="11"/>
  <c r="H281" i="11" s="1"/>
  <c r="J281" i="11"/>
  <c r="P281" i="11"/>
  <c r="G283" i="11"/>
  <c r="L283" i="11"/>
  <c r="P283" i="11"/>
  <c r="C283" i="11"/>
  <c r="I283" i="11"/>
  <c r="M283" i="11"/>
  <c r="D283" i="11"/>
  <c r="J283" i="11"/>
  <c r="F285" i="11"/>
  <c r="J285" i="11"/>
  <c r="P285" i="11"/>
  <c r="Q285" i="11" s="1"/>
  <c r="C285" i="11"/>
  <c r="G285" i="11"/>
  <c r="L285" i="11"/>
  <c r="D285" i="11"/>
  <c r="M285" i="11"/>
  <c r="D287" i="11"/>
  <c r="J287" i="11"/>
  <c r="F287" i="11"/>
  <c r="O287" i="11"/>
  <c r="G287" i="11"/>
  <c r="L287" i="11"/>
  <c r="N287" i="11" s="1"/>
  <c r="P287" i="11"/>
  <c r="D289" i="11"/>
  <c r="I289" i="11"/>
  <c r="O289" i="11"/>
  <c r="J289" i="11"/>
  <c r="P289" i="11"/>
  <c r="F289" i="11"/>
  <c r="H289" i="11" s="1"/>
  <c r="L289" i="11"/>
  <c r="F291" i="11"/>
  <c r="P291" i="11"/>
  <c r="Q291" i="11" s="1"/>
  <c r="G291" i="11"/>
  <c r="L291" i="11"/>
  <c r="C291" i="11"/>
  <c r="I291" i="11"/>
  <c r="M291" i="11"/>
  <c r="C293" i="11"/>
  <c r="G293" i="11"/>
  <c r="H293" i="11" s="1"/>
  <c r="M293" i="11"/>
  <c r="D293" i="11"/>
  <c r="I293" i="11"/>
  <c r="O293" i="11"/>
  <c r="J293" i="11"/>
  <c r="P293" i="11"/>
  <c r="D295" i="11"/>
  <c r="E295" i="11" s="1"/>
  <c r="J295" i="11"/>
  <c r="O295" i="11"/>
  <c r="F295" i="11"/>
  <c r="P295" i="11"/>
  <c r="G295" i="11"/>
  <c r="L295" i="11"/>
  <c r="F297" i="11"/>
  <c r="L297" i="11"/>
  <c r="C297" i="11"/>
  <c r="G297" i="11"/>
  <c r="M297" i="11"/>
  <c r="D297" i="11"/>
  <c r="I297" i="11"/>
  <c r="K297" i="11" s="1"/>
  <c r="O297" i="11"/>
  <c r="C299" i="11"/>
  <c r="I299" i="11"/>
  <c r="M299" i="11"/>
  <c r="D299" i="11"/>
  <c r="J299" i="11"/>
  <c r="O299" i="11"/>
  <c r="F299" i="11"/>
  <c r="P299" i="11"/>
  <c r="J301" i="11"/>
  <c r="P301" i="11"/>
  <c r="Q301" i="11" s="1"/>
  <c r="F301" i="11"/>
  <c r="L301" i="11"/>
  <c r="C301" i="11"/>
  <c r="G301" i="11"/>
  <c r="M301" i="11"/>
  <c r="G303" i="11"/>
  <c r="L303" i="11"/>
  <c r="C303" i="11"/>
  <c r="I303" i="11"/>
  <c r="M303" i="11"/>
  <c r="D303" i="11"/>
  <c r="J303" i="11"/>
  <c r="O303" i="11"/>
  <c r="D305" i="11"/>
  <c r="I305" i="11"/>
  <c r="O305" i="11"/>
  <c r="J305" i="11"/>
  <c r="P305" i="11"/>
  <c r="F305" i="11"/>
  <c r="L305" i="11"/>
  <c r="F307" i="11"/>
  <c r="P307" i="11"/>
  <c r="G307" i="11"/>
  <c r="L307" i="11"/>
  <c r="C307" i="11"/>
  <c r="I307" i="11"/>
  <c r="K307" i="11" s="1"/>
  <c r="M307" i="11"/>
  <c r="C309" i="11"/>
  <c r="G309" i="11"/>
  <c r="H309" i="11" s="1"/>
  <c r="M309" i="11"/>
  <c r="D309" i="11"/>
  <c r="I309" i="11"/>
  <c r="O309" i="11"/>
  <c r="J309" i="11"/>
  <c r="P309" i="11"/>
  <c r="D311" i="11"/>
  <c r="J311" i="11"/>
  <c r="O311" i="11"/>
  <c r="F311" i="11"/>
  <c r="P311" i="11"/>
  <c r="G311" i="11"/>
  <c r="L311" i="11"/>
  <c r="F313" i="11"/>
  <c r="L313" i="11"/>
  <c r="C313" i="11"/>
  <c r="G313" i="11"/>
  <c r="M313" i="11"/>
  <c r="D313" i="11"/>
  <c r="I313" i="11"/>
  <c r="K313" i="11" s="1"/>
  <c r="O313" i="11"/>
  <c r="C315" i="11"/>
  <c r="I315" i="11"/>
  <c r="M315" i="11"/>
  <c r="D315" i="11"/>
  <c r="J315" i="11"/>
  <c r="O315" i="11"/>
  <c r="F315" i="11"/>
  <c r="H315" i="11" s="1"/>
  <c r="P315" i="11"/>
  <c r="J317" i="11"/>
  <c r="K317" i="11" s="1"/>
  <c r="P317" i="11"/>
  <c r="F317" i="11"/>
  <c r="L317" i="11"/>
  <c r="C317" i="11"/>
  <c r="G317" i="11"/>
  <c r="M317" i="11"/>
  <c r="G319" i="11"/>
  <c r="H319" i="11" s="1"/>
  <c r="L319" i="11"/>
  <c r="C319" i="11"/>
  <c r="I319" i="11"/>
  <c r="M319" i="11"/>
  <c r="D319" i="11"/>
  <c r="J319" i="11"/>
  <c r="O319" i="11"/>
  <c r="D321" i="11"/>
  <c r="I321" i="11"/>
  <c r="O321" i="11"/>
  <c r="J321" i="11"/>
  <c r="P321" i="11"/>
  <c r="F321" i="11"/>
  <c r="L321" i="11"/>
  <c r="N321" i="11" s="1"/>
  <c r="F323" i="11"/>
  <c r="P323" i="11"/>
  <c r="G323" i="11"/>
  <c r="L323" i="11"/>
  <c r="C323" i="11"/>
  <c r="E323" i="11" s="1"/>
  <c r="I323" i="11"/>
  <c r="M323" i="11"/>
  <c r="C325" i="11"/>
  <c r="G325" i="11"/>
  <c r="H325" i="11" s="1"/>
  <c r="M325" i="11"/>
  <c r="D325" i="11"/>
  <c r="I325" i="11"/>
  <c r="O325" i="11"/>
  <c r="J325" i="11"/>
  <c r="P325" i="11"/>
  <c r="D327" i="11"/>
  <c r="J327" i="11"/>
  <c r="K327" i="11" s="1"/>
  <c r="O327" i="11"/>
  <c r="F327" i="11"/>
  <c r="P327" i="11"/>
  <c r="G327" i="11"/>
  <c r="L327" i="11"/>
  <c r="F329" i="11"/>
  <c r="L329" i="11"/>
  <c r="C329" i="11"/>
  <c r="G329" i="11"/>
  <c r="M329" i="11"/>
  <c r="D329" i="11"/>
  <c r="I329" i="11"/>
  <c r="K329" i="11" s="1"/>
  <c r="O329" i="11"/>
  <c r="C331" i="11"/>
  <c r="I331" i="11"/>
  <c r="M331" i="11"/>
  <c r="N331" i="11" s="1"/>
  <c r="D331" i="11"/>
  <c r="J331" i="11"/>
  <c r="O331" i="11"/>
  <c r="F331" i="11"/>
  <c r="P331" i="11"/>
  <c r="J333" i="11"/>
  <c r="P333" i="11"/>
  <c r="F333" i="11"/>
  <c r="L333" i="11"/>
  <c r="C333" i="11"/>
  <c r="E333" i="11" s="1"/>
  <c r="G333" i="11"/>
  <c r="M333" i="11"/>
  <c r="D335" i="11"/>
  <c r="J335" i="11"/>
  <c r="O335" i="11"/>
  <c r="F337" i="11"/>
  <c r="L337" i="11"/>
  <c r="D4" i="12"/>
  <c r="J4" i="12"/>
  <c r="O4" i="12"/>
  <c r="F4" i="12"/>
  <c r="L4" i="12"/>
  <c r="P4" i="12"/>
  <c r="G4" i="12"/>
  <c r="M4" i="12"/>
  <c r="C4" i="12"/>
  <c r="I4" i="12"/>
  <c r="G6" i="12"/>
  <c r="L6" i="12"/>
  <c r="C6" i="12"/>
  <c r="M6" i="12"/>
  <c r="D6" i="12"/>
  <c r="I6" i="12"/>
  <c r="O6" i="12"/>
  <c r="P6" i="12"/>
  <c r="F6" i="12"/>
  <c r="J6" i="12"/>
  <c r="C8" i="12"/>
  <c r="I8" i="12"/>
  <c r="D8" i="12"/>
  <c r="J8" i="12"/>
  <c r="O8" i="12"/>
  <c r="F8" i="12"/>
  <c r="L8" i="12"/>
  <c r="P8" i="12"/>
  <c r="G8" i="12"/>
  <c r="M8" i="12"/>
  <c r="F10" i="12"/>
  <c r="J10" i="12"/>
  <c r="P10" i="12"/>
  <c r="G10" i="12"/>
  <c r="L10" i="12"/>
  <c r="C10" i="12"/>
  <c r="M10" i="12"/>
  <c r="D10" i="12"/>
  <c r="I10" i="12"/>
  <c r="O10" i="12"/>
  <c r="G12" i="12"/>
  <c r="M12" i="12"/>
  <c r="C12" i="12"/>
  <c r="I12" i="12"/>
  <c r="D12" i="12"/>
  <c r="J12" i="12"/>
  <c r="O12" i="12"/>
  <c r="L12" i="12"/>
  <c r="P12" i="12"/>
  <c r="F12" i="12"/>
  <c r="D14" i="12"/>
  <c r="I14" i="12"/>
  <c r="O14" i="12"/>
  <c r="F14" i="12"/>
  <c r="J14" i="12"/>
  <c r="P14" i="12"/>
  <c r="G14" i="12"/>
  <c r="L14" i="12"/>
  <c r="C14" i="12"/>
  <c r="M14" i="12"/>
  <c r="F16" i="12"/>
  <c r="L16" i="12"/>
  <c r="P16" i="12"/>
  <c r="G16" i="12"/>
  <c r="M16" i="12"/>
  <c r="C16" i="12"/>
  <c r="I16" i="12"/>
  <c r="O16" i="12"/>
  <c r="D16" i="12"/>
  <c r="J16" i="12"/>
  <c r="G18" i="12"/>
  <c r="P18" i="12"/>
  <c r="C18" i="12"/>
  <c r="L18" i="12"/>
  <c r="D18" i="12"/>
  <c r="I18" i="12"/>
  <c r="M18" i="12"/>
  <c r="F18" i="12"/>
  <c r="J18" i="12"/>
  <c r="O18" i="12"/>
  <c r="J20" i="12"/>
  <c r="O20" i="12"/>
  <c r="F20" i="12"/>
  <c r="L20" i="12"/>
  <c r="P20" i="12"/>
  <c r="C20" i="12"/>
  <c r="G20" i="12"/>
  <c r="M20" i="12"/>
  <c r="D20" i="12"/>
  <c r="I20" i="12"/>
  <c r="D22" i="12"/>
  <c r="I22" i="12"/>
  <c r="M22" i="12"/>
  <c r="F22" i="12"/>
  <c r="J22" i="12"/>
  <c r="O22" i="12"/>
  <c r="G22" i="12"/>
  <c r="P22" i="12"/>
  <c r="C22" i="12"/>
  <c r="L22" i="12"/>
  <c r="C24" i="12"/>
  <c r="G24" i="12"/>
  <c r="M24" i="12"/>
  <c r="D24" i="12"/>
  <c r="I24" i="12"/>
  <c r="J24" i="12"/>
  <c r="O24" i="12"/>
  <c r="L24" i="12"/>
  <c r="P24" i="12"/>
  <c r="F24" i="12"/>
  <c r="G26" i="12"/>
  <c r="P26" i="12"/>
  <c r="C26" i="12"/>
  <c r="L26" i="12"/>
  <c r="D26" i="12"/>
  <c r="I26" i="12"/>
  <c r="M26" i="12"/>
  <c r="F26" i="12"/>
  <c r="J26" i="12"/>
  <c r="O26" i="12"/>
  <c r="J28" i="12"/>
  <c r="O28" i="12"/>
  <c r="F28" i="12"/>
  <c r="L28" i="12"/>
  <c r="P28" i="12"/>
  <c r="C28" i="12"/>
  <c r="G28" i="12"/>
  <c r="M28" i="12"/>
  <c r="I28" i="12"/>
  <c r="D28" i="12"/>
  <c r="D30" i="12"/>
  <c r="I30" i="12"/>
  <c r="M30" i="12"/>
  <c r="F30" i="12"/>
  <c r="J30" i="12"/>
  <c r="O30" i="12"/>
  <c r="G30" i="12"/>
  <c r="P30" i="12"/>
  <c r="C30" i="12"/>
  <c r="L30" i="12"/>
  <c r="C32" i="12"/>
  <c r="G32" i="12"/>
  <c r="M32" i="12"/>
  <c r="D32" i="12"/>
  <c r="I32" i="12"/>
  <c r="J32" i="12"/>
  <c r="O32" i="12"/>
  <c r="F32" i="12"/>
  <c r="L32" i="12"/>
  <c r="P32" i="12"/>
  <c r="G34" i="12"/>
  <c r="P34" i="12"/>
  <c r="C34" i="12"/>
  <c r="L34" i="12"/>
  <c r="D34" i="12"/>
  <c r="I34" i="12"/>
  <c r="M34" i="12"/>
  <c r="O34" i="12"/>
  <c r="F34" i="12"/>
  <c r="J34" i="12"/>
  <c r="G36" i="12"/>
  <c r="M36" i="12"/>
  <c r="C36" i="12"/>
  <c r="I36" i="12"/>
  <c r="D36" i="12"/>
  <c r="J36" i="12"/>
  <c r="O36" i="12"/>
  <c r="F36" i="12"/>
  <c r="L36" i="12"/>
  <c r="P36" i="12"/>
  <c r="D38" i="12"/>
  <c r="I38" i="12"/>
  <c r="O38" i="12"/>
  <c r="F38" i="12"/>
  <c r="J38" i="12"/>
  <c r="P38" i="12"/>
  <c r="G38" i="12"/>
  <c r="L38" i="12"/>
  <c r="C38" i="12"/>
  <c r="M38" i="12"/>
  <c r="F40" i="12"/>
  <c r="L40" i="12"/>
  <c r="P40" i="12"/>
  <c r="G40" i="12"/>
  <c r="M40" i="12"/>
  <c r="C40" i="12"/>
  <c r="I40" i="12"/>
  <c r="J40" i="12"/>
  <c r="O40" i="12"/>
  <c r="D40" i="12"/>
  <c r="C42" i="12"/>
  <c r="M42" i="12"/>
  <c r="D42" i="12"/>
  <c r="I42" i="12"/>
  <c r="O42" i="12"/>
  <c r="F42" i="12"/>
  <c r="J42" i="12"/>
  <c r="P42" i="12"/>
  <c r="G42" i="12"/>
  <c r="L42" i="12"/>
  <c r="D44" i="12"/>
  <c r="J44" i="12"/>
  <c r="O44" i="12"/>
  <c r="F44" i="12"/>
  <c r="L44" i="12"/>
  <c r="P44" i="12"/>
  <c r="G44" i="12"/>
  <c r="M44" i="12"/>
  <c r="C44" i="12"/>
  <c r="I44" i="12"/>
  <c r="G46" i="12"/>
  <c r="L46" i="12"/>
  <c r="C46" i="12"/>
  <c r="M46" i="12"/>
  <c r="D46" i="12"/>
  <c r="I46" i="12"/>
  <c r="O46" i="12"/>
  <c r="F46" i="12"/>
  <c r="J46" i="12"/>
  <c r="P46" i="12"/>
  <c r="C48" i="12"/>
  <c r="I48" i="12"/>
  <c r="D48" i="12"/>
  <c r="J48" i="12"/>
  <c r="O48" i="12"/>
  <c r="F48" i="12"/>
  <c r="L48" i="12"/>
  <c r="P48" i="12"/>
  <c r="G48" i="12"/>
  <c r="M48" i="12"/>
  <c r="G50" i="12"/>
  <c r="L50" i="12"/>
  <c r="C50" i="12"/>
  <c r="F50" i="12"/>
  <c r="O50" i="12"/>
  <c r="I50" i="12"/>
  <c r="P50" i="12"/>
  <c r="J50" i="12"/>
  <c r="D50" i="12"/>
  <c r="M50" i="12"/>
  <c r="C52" i="12"/>
  <c r="I52" i="12"/>
  <c r="F52" i="12"/>
  <c r="M52" i="12"/>
  <c r="G52" i="12"/>
  <c r="O52" i="12"/>
  <c r="J52" i="12"/>
  <c r="P52" i="12"/>
  <c r="D52" i="12"/>
  <c r="L52" i="12"/>
  <c r="F54" i="12"/>
  <c r="J54" i="12"/>
  <c r="P54" i="12"/>
  <c r="D54" i="12"/>
  <c r="L54" i="12"/>
  <c r="G54" i="12"/>
  <c r="M54" i="12"/>
  <c r="O54" i="12"/>
  <c r="C54" i="12"/>
  <c r="I54" i="12"/>
  <c r="D56" i="12"/>
  <c r="J56" i="12"/>
  <c r="O56" i="12"/>
  <c r="F56" i="12"/>
  <c r="L56" i="12"/>
  <c r="P56" i="12"/>
  <c r="G56" i="12"/>
  <c r="M56" i="12"/>
  <c r="C56" i="12"/>
  <c r="I56" i="12"/>
  <c r="G58" i="12"/>
  <c r="L58" i="12"/>
  <c r="C58" i="12"/>
  <c r="M58" i="12"/>
  <c r="D58" i="12"/>
  <c r="I58" i="12"/>
  <c r="O58" i="12"/>
  <c r="J58" i="12"/>
  <c r="P58" i="12"/>
  <c r="F58" i="12"/>
  <c r="C60" i="12"/>
  <c r="I60" i="12"/>
  <c r="D60" i="12"/>
  <c r="J60" i="12"/>
  <c r="O60" i="12"/>
  <c r="F60" i="12"/>
  <c r="L60" i="12"/>
  <c r="P60" i="12"/>
  <c r="G60" i="12"/>
  <c r="M60" i="12"/>
  <c r="F62" i="12"/>
  <c r="J62" i="12"/>
  <c r="P62" i="12"/>
  <c r="G62" i="12"/>
  <c r="L62" i="12"/>
  <c r="C62" i="12"/>
  <c r="M62" i="12"/>
  <c r="O62" i="12"/>
  <c r="D62" i="12"/>
  <c r="I62" i="12"/>
  <c r="G64" i="12"/>
  <c r="M64" i="12"/>
  <c r="C64" i="12"/>
  <c r="I64" i="12"/>
  <c r="D64" i="12"/>
  <c r="J64" i="12"/>
  <c r="O64" i="12"/>
  <c r="F64" i="12"/>
  <c r="L64" i="12"/>
  <c r="P64" i="12"/>
  <c r="D66" i="12"/>
  <c r="I66" i="12"/>
  <c r="O66" i="12"/>
  <c r="F66" i="12"/>
  <c r="J66" i="12"/>
  <c r="P66" i="12"/>
  <c r="G66" i="12"/>
  <c r="L66" i="12"/>
  <c r="N66" i="12" s="1"/>
  <c r="C66" i="12"/>
  <c r="F68" i="12"/>
  <c r="L68" i="12"/>
  <c r="P68" i="12"/>
  <c r="G68" i="12"/>
  <c r="M68" i="12"/>
  <c r="C68" i="12"/>
  <c r="I68" i="12"/>
  <c r="J68" i="12"/>
  <c r="O68" i="12"/>
  <c r="D68" i="12"/>
  <c r="C70" i="12"/>
  <c r="M70" i="12"/>
  <c r="D70" i="12"/>
  <c r="I70" i="12"/>
  <c r="O70" i="12"/>
  <c r="F70" i="12"/>
  <c r="J70" i="12"/>
  <c r="P70" i="12"/>
  <c r="G70" i="12"/>
  <c r="L70" i="12"/>
  <c r="C72" i="12"/>
  <c r="I72" i="12"/>
  <c r="D72" i="12"/>
  <c r="J72" i="12"/>
  <c r="O72" i="12"/>
  <c r="F72" i="12"/>
  <c r="L72" i="12"/>
  <c r="P72" i="12"/>
  <c r="M72" i="12"/>
  <c r="G72" i="12"/>
  <c r="F74" i="12"/>
  <c r="J74" i="12"/>
  <c r="P74" i="12"/>
  <c r="G74" i="12"/>
  <c r="L74" i="12"/>
  <c r="C74" i="12"/>
  <c r="M74" i="12"/>
  <c r="D74" i="12"/>
  <c r="I74" i="12"/>
  <c r="O74" i="12"/>
  <c r="G76" i="12"/>
  <c r="M76" i="12"/>
  <c r="C76" i="12"/>
  <c r="I76" i="12"/>
  <c r="D76" i="12"/>
  <c r="J76" i="12"/>
  <c r="O76" i="12"/>
  <c r="P76" i="12"/>
  <c r="F76" i="12"/>
  <c r="L76" i="12"/>
  <c r="D78" i="12"/>
  <c r="I78" i="12"/>
  <c r="O78" i="12"/>
  <c r="F78" i="12"/>
  <c r="J78" i="12"/>
  <c r="P78" i="12"/>
  <c r="G78" i="12"/>
  <c r="L78" i="12"/>
  <c r="M78" i="12"/>
  <c r="C78" i="12"/>
  <c r="F80" i="12"/>
  <c r="L80" i="12"/>
  <c r="P80" i="12"/>
  <c r="G80" i="12"/>
  <c r="M80" i="12"/>
  <c r="C80" i="12"/>
  <c r="I80" i="12"/>
  <c r="D80" i="12"/>
  <c r="J80" i="12"/>
  <c r="O80" i="12"/>
  <c r="C82" i="12"/>
  <c r="M82" i="12"/>
  <c r="D82" i="12"/>
  <c r="I82" i="12"/>
  <c r="O82" i="12"/>
  <c r="F82" i="12"/>
  <c r="J82" i="12"/>
  <c r="P82" i="12"/>
  <c r="L82" i="12"/>
  <c r="G82" i="12"/>
  <c r="D84" i="12"/>
  <c r="J84" i="12"/>
  <c r="O84" i="12"/>
  <c r="F84" i="12"/>
  <c r="L84" i="12"/>
  <c r="P84" i="12"/>
  <c r="G84" i="12"/>
  <c r="M84" i="12"/>
  <c r="C84" i="12"/>
  <c r="I84" i="12"/>
  <c r="G86" i="12"/>
  <c r="L86" i="12"/>
  <c r="C86" i="12"/>
  <c r="M86" i="12"/>
  <c r="D86" i="12"/>
  <c r="I86" i="12"/>
  <c r="O86" i="12"/>
  <c r="P86" i="12"/>
  <c r="F86" i="12"/>
  <c r="J86" i="12"/>
  <c r="C88" i="12"/>
  <c r="I88" i="12"/>
  <c r="D88" i="12"/>
  <c r="J88" i="12"/>
  <c r="O88" i="12"/>
  <c r="F88" i="12"/>
  <c r="L88" i="12"/>
  <c r="P88" i="12"/>
  <c r="G88" i="12"/>
  <c r="M88" i="12"/>
  <c r="F90" i="12"/>
  <c r="J90" i="12"/>
  <c r="P90" i="12"/>
  <c r="G90" i="12"/>
  <c r="L90" i="12"/>
  <c r="C90" i="12"/>
  <c r="M90" i="12"/>
  <c r="D90" i="12"/>
  <c r="I90" i="12"/>
  <c r="O90" i="12"/>
  <c r="G92" i="12"/>
  <c r="M92" i="12"/>
  <c r="C92" i="12"/>
  <c r="I92" i="12"/>
  <c r="D92" i="12"/>
  <c r="J92" i="12"/>
  <c r="O92" i="12"/>
  <c r="L92" i="12"/>
  <c r="P92" i="12"/>
  <c r="F92" i="12"/>
  <c r="D94" i="12"/>
  <c r="I94" i="12"/>
  <c r="O94" i="12"/>
  <c r="F94" i="12"/>
  <c r="J94" i="12"/>
  <c r="P94" i="12"/>
  <c r="G94" i="12"/>
  <c r="L94" i="12"/>
  <c r="C94" i="12"/>
  <c r="M94" i="12"/>
  <c r="F96" i="12"/>
  <c r="L96" i="12"/>
  <c r="P96" i="12"/>
  <c r="G96" i="12"/>
  <c r="M96" i="12"/>
  <c r="C96" i="12"/>
  <c r="I96" i="12"/>
  <c r="O96" i="12"/>
  <c r="D96" i="12"/>
  <c r="J96" i="12"/>
  <c r="C98" i="12"/>
  <c r="M98" i="12"/>
  <c r="D98" i="12"/>
  <c r="I98" i="12"/>
  <c r="O98" i="12"/>
  <c r="F98" i="12"/>
  <c r="J98" i="12"/>
  <c r="P98" i="12"/>
  <c r="G98" i="12"/>
  <c r="L98" i="12"/>
  <c r="D100" i="12"/>
  <c r="J100" i="12"/>
  <c r="O100" i="12"/>
  <c r="F100" i="12"/>
  <c r="L100" i="12"/>
  <c r="P100" i="12"/>
  <c r="G100" i="12"/>
  <c r="M100" i="12"/>
  <c r="C100" i="12"/>
  <c r="I100" i="12"/>
  <c r="G102" i="12"/>
  <c r="L102" i="12"/>
  <c r="C102" i="12"/>
  <c r="M102" i="12"/>
  <c r="D102" i="12"/>
  <c r="I102" i="12"/>
  <c r="O102" i="12"/>
  <c r="J102" i="12"/>
  <c r="P102" i="12"/>
  <c r="F102" i="12"/>
  <c r="C104" i="12"/>
  <c r="I104" i="12"/>
  <c r="D104" i="12"/>
  <c r="J104" i="12"/>
  <c r="O104" i="12"/>
  <c r="F104" i="12"/>
  <c r="L104" i="12"/>
  <c r="P104" i="12"/>
  <c r="G104" i="12"/>
  <c r="M104" i="12"/>
  <c r="F106" i="12"/>
  <c r="J106" i="12"/>
  <c r="P106" i="12"/>
  <c r="G106" i="12"/>
  <c r="L106" i="12"/>
  <c r="C106" i="12"/>
  <c r="M106" i="12"/>
  <c r="O106" i="12"/>
  <c r="D106" i="12"/>
  <c r="I106" i="12"/>
  <c r="G108" i="12"/>
  <c r="M108" i="12"/>
  <c r="C108" i="12"/>
  <c r="I108" i="12"/>
  <c r="D108" i="12"/>
  <c r="J108" i="12"/>
  <c r="O108" i="12"/>
  <c r="F108" i="12"/>
  <c r="L108" i="12"/>
  <c r="P108" i="12"/>
  <c r="D110" i="12"/>
  <c r="I110" i="12"/>
  <c r="O110" i="12"/>
  <c r="F110" i="12"/>
  <c r="J110" i="12"/>
  <c r="P110" i="12"/>
  <c r="G110" i="12"/>
  <c r="L110" i="12"/>
  <c r="C110" i="12"/>
  <c r="M110" i="12"/>
  <c r="F112" i="12"/>
  <c r="L112" i="12"/>
  <c r="P112" i="12"/>
  <c r="G112" i="12"/>
  <c r="M112" i="12"/>
  <c r="C112" i="12"/>
  <c r="E112" i="12" s="1"/>
  <c r="I112" i="12"/>
  <c r="J112" i="12"/>
  <c r="O112" i="12"/>
  <c r="C114" i="12"/>
  <c r="M114" i="12"/>
  <c r="D114" i="12"/>
  <c r="I114" i="12"/>
  <c r="O114" i="12"/>
  <c r="F114" i="12"/>
  <c r="J114" i="12"/>
  <c r="P114" i="12"/>
  <c r="G114" i="12"/>
  <c r="L114" i="12"/>
  <c r="D116" i="12"/>
  <c r="J116" i="12"/>
  <c r="O116" i="12"/>
  <c r="F116" i="12"/>
  <c r="L116" i="12"/>
  <c r="P116" i="12"/>
  <c r="G116" i="12"/>
  <c r="M116" i="12"/>
  <c r="C116" i="12"/>
  <c r="I116" i="12"/>
  <c r="G118" i="12"/>
  <c r="L118" i="12"/>
  <c r="C118" i="12"/>
  <c r="M118" i="12"/>
  <c r="D118" i="12"/>
  <c r="I118" i="12"/>
  <c r="O118" i="12"/>
  <c r="F118" i="12"/>
  <c r="J118" i="12"/>
  <c r="P118" i="12"/>
  <c r="C120" i="12"/>
  <c r="I120" i="12"/>
  <c r="D120" i="12"/>
  <c r="J120" i="12"/>
  <c r="O120" i="12"/>
  <c r="F120" i="12"/>
  <c r="L120" i="12"/>
  <c r="P120" i="12"/>
  <c r="G120" i="12"/>
  <c r="M120" i="12"/>
  <c r="F122" i="12"/>
  <c r="J122" i="12"/>
  <c r="P122" i="12"/>
  <c r="G122" i="12"/>
  <c r="L122" i="12"/>
  <c r="C122" i="12"/>
  <c r="M122" i="12"/>
  <c r="I122" i="12"/>
  <c r="O122" i="12"/>
  <c r="D122" i="12"/>
  <c r="G124" i="12"/>
  <c r="M124" i="12"/>
  <c r="C124" i="12"/>
  <c r="I124" i="12"/>
  <c r="D124" i="12"/>
  <c r="J124" i="12"/>
  <c r="O124" i="12"/>
  <c r="F124" i="12"/>
  <c r="L124" i="12"/>
  <c r="P124" i="12"/>
  <c r="D126" i="12"/>
  <c r="I126" i="12"/>
  <c r="O126" i="12"/>
  <c r="F126" i="12"/>
  <c r="J126" i="12"/>
  <c r="P126" i="12"/>
  <c r="G126" i="12"/>
  <c r="L126" i="12"/>
  <c r="M126" i="12"/>
  <c r="C126" i="12"/>
  <c r="F128" i="12"/>
  <c r="L128" i="12"/>
  <c r="P128" i="12"/>
  <c r="G128" i="12"/>
  <c r="M128" i="12"/>
  <c r="C128" i="12"/>
  <c r="I128" i="12"/>
  <c r="D128" i="12"/>
  <c r="J128" i="12"/>
  <c r="O128" i="12"/>
  <c r="C130" i="12"/>
  <c r="M130" i="12"/>
  <c r="D130" i="12"/>
  <c r="I130" i="12"/>
  <c r="O130" i="12"/>
  <c r="F130" i="12"/>
  <c r="J130" i="12"/>
  <c r="P130" i="12"/>
  <c r="G130" i="12"/>
  <c r="L130" i="12"/>
  <c r="D132" i="12"/>
  <c r="J132" i="12"/>
  <c r="O132" i="12"/>
  <c r="F132" i="12"/>
  <c r="L132" i="12"/>
  <c r="P132" i="12"/>
  <c r="G132" i="12"/>
  <c r="M132" i="12"/>
  <c r="I132" i="12"/>
  <c r="C132" i="12"/>
  <c r="G134" i="12"/>
  <c r="L134" i="12"/>
  <c r="C134" i="12"/>
  <c r="M134" i="12"/>
  <c r="D134" i="12"/>
  <c r="I134" i="12"/>
  <c r="O134" i="12"/>
  <c r="F134" i="12"/>
  <c r="J134" i="12"/>
  <c r="C136" i="12"/>
  <c r="I136" i="12"/>
  <c r="O136" i="12"/>
  <c r="D136" i="12"/>
  <c r="J136" i="12"/>
  <c r="P136" i="12"/>
  <c r="F136" i="12"/>
  <c r="L136" i="12"/>
  <c r="M136" i="12"/>
  <c r="G136" i="12"/>
  <c r="F138" i="12"/>
  <c r="J138" i="12"/>
  <c r="P138" i="12"/>
  <c r="G138" i="12"/>
  <c r="L138" i="12"/>
  <c r="C138" i="12"/>
  <c r="M138" i="12"/>
  <c r="D138" i="12"/>
  <c r="I138" i="12"/>
  <c r="O138" i="12"/>
  <c r="G140" i="12"/>
  <c r="M140" i="12"/>
  <c r="C140" i="12"/>
  <c r="I140" i="12"/>
  <c r="D140" i="12"/>
  <c r="L140" i="12"/>
  <c r="O140" i="12"/>
  <c r="F140" i="12"/>
  <c r="P140" i="12"/>
  <c r="J140" i="12"/>
  <c r="D142" i="12"/>
  <c r="F142" i="12"/>
  <c r="C142" i="12"/>
  <c r="J142" i="12"/>
  <c r="P142" i="12"/>
  <c r="G142" i="12"/>
  <c r="L142" i="12"/>
  <c r="M142" i="12"/>
  <c r="I142" i="12"/>
  <c r="O142" i="12"/>
  <c r="G144" i="12"/>
  <c r="M144" i="12"/>
  <c r="C144" i="12"/>
  <c r="I144" i="12"/>
  <c r="D144" i="12"/>
  <c r="J144" i="12"/>
  <c r="O144" i="12"/>
  <c r="L144" i="12"/>
  <c r="P144" i="12"/>
  <c r="F144" i="12"/>
  <c r="D146" i="12"/>
  <c r="I146" i="12"/>
  <c r="O146" i="12"/>
  <c r="F146" i="12"/>
  <c r="J146" i="12"/>
  <c r="P146" i="12"/>
  <c r="G146" i="12"/>
  <c r="L146" i="12"/>
  <c r="C146" i="12"/>
  <c r="M146" i="12"/>
  <c r="F148" i="12"/>
  <c r="L148" i="12"/>
  <c r="P148" i="12"/>
  <c r="G148" i="12"/>
  <c r="M148" i="12"/>
  <c r="C148" i="12"/>
  <c r="I148" i="12"/>
  <c r="O148" i="12"/>
  <c r="D148" i="12"/>
  <c r="J148" i="12"/>
  <c r="C150" i="12"/>
  <c r="M150" i="12"/>
  <c r="D150" i="12"/>
  <c r="I150" i="12"/>
  <c r="O150" i="12"/>
  <c r="F150" i="12"/>
  <c r="J150" i="12"/>
  <c r="P150" i="12"/>
  <c r="G150" i="12"/>
  <c r="L150" i="12"/>
  <c r="D152" i="12"/>
  <c r="J152" i="12"/>
  <c r="O152" i="12"/>
  <c r="F152" i="12"/>
  <c r="L152" i="12"/>
  <c r="P152" i="12"/>
  <c r="G152" i="12"/>
  <c r="M152" i="12"/>
  <c r="C152" i="12"/>
  <c r="I152" i="12"/>
  <c r="G154" i="12"/>
  <c r="L154" i="12"/>
  <c r="C154" i="12"/>
  <c r="M154" i="12"/>
  <c r="D154" i="12"/>
  <c r="I154" i="12"/>
  <c r="O154" i="12"/>
  <c r="J154" i="12"/>
  <c r="P154" i="12"/>
  <c r="F154" i="12"/>
  <c r="C156" i="12"/>
  <c r="I156" i="12"/>
  <c r="D156" i="12"/>
  <c r="J156" i="12"/>
  <c r="O156" i="12"/>
  <c r="F156" i="12"/>
  <c r="L156" i="12"/>
  <c r="P156" i="12"/>
  <c r="G156" i="12"/>
  <c r="M156" i="12"/>
  <c r="F158" i="12"/>
  <c r="J158" i="12"/>
  <c r="P158" i="12"/>
  <c r="G158" i="12"/>
  <c r="L158" i="12"/>
  <c r="C158" i="12"/>
  <c r="M158" i="12"/>
  <c r="O158" i="12"/>
  <c r="D158" i="12"/>
  <c r="I158" i="12"/>
  <c r="G160" i="12"/>
  <c r="M160" i="12"/>
  <c r="C160" i="12"/>
  <c r="I160" i="12"/>
  <c r="D160" i="12"/>
  <c r="J160" i="12"/>
  <c r="O160" i="12"/>
  <c r="F160" i="12"/>
  <c r="L160" i="12"/>
  <c r="P160" i="12"/>
  <c r="D162" i="12"/>
  <c r="I162" i="12"/>
  <c r="O162" i="12"/>
  <c r="F162" i="12"/>
  <c r="J162" i="12"/>
  <c r="P162" i="12"/>
  <c r="G162" i="12"/>
  <c r="L162" i="12"/>
  <c r="C162" i="12"/>
  <c r="F164" i="12"/>
  <c r="L164" i="12"/>
  <c r="P164" i="12"/>
  <c r="G164" i="12"/>
  <c r="M164" i="12"/>
  <c r="C164" i="12"/>
  <c r="I164" i="12"/>
  <c r="J164" i="12"/>
  <c r="O164" i="12"/>
  <c r="D164" i="12"/>
  <c r="C166" i="12"/>
  <c r="M166" i="12"/>
  <c r="D166" i="12"/>
  <c r="I166" i="12"/>
  <c r="O166" i="12"/>
  <c r="F166" i="12"/>
  <c r="J166" i="12"/>
  <c r="P166" i="12"/>
  <c r="G166" i="12"/>
  <c r="L166" i="12"/>
  <c r="D168" i="12"/>
  <c r="J168" i="12"/>
  <c r="K168" i="12" s="1"/>
  <c r="O168" i="12"/>
  <c r="F168" i="12"/>
  <c r="L168" i="12"/>
  <c r="P168" i="12"/>
  <c r="G168" i="12"/>
  <c r="M168" i="12"/>
  <c r="C168" i="12"/>
  <c r="G170" i="12"/>
  <c r="L170" i="12"/>
  <c r="C170" i="12"/>
  <c r="M170" i="12"/>
  <c r="D170" i="12"/>
  <c r="I170" i="12"/>
  <c r="O170" i="12"/>
  <c r="F170" i="12"/>
  <c r="J170" i="12"/>
  <c r="P170" i="12"/>
  <c r="C172" i="12"/>
  <c r="I172" i="12"/>
  <c r="D172" i="12"/>
  <c r="J172" i="12"/>
  <c r="O172" i="12"/>
  <c r="F172" i="12"/>
  <c r="L172" i="12"/>
  <c r="P172" i="12"/>
  <c r="G172" i="12"/>
  <c r="M172" i="12"/>
  <c r="F174" i="12"/>
  <c r="J174" i="12"/>
  <c r="P174" i="12"/>
  <c r="G174" i="12"/>
  <c r="L174" i="12"/>
  <c r="C174" i="12"/>
  <c r="E174" i="12" s="1"/>
  <c r="M174" i="12"/>
  <c r="I174" i="12"/>
  <c r="O174" i="12"/>
  <c r="G176" i="12"/>
  <c r="M176" i="12"/>
  <c r="C176" i="12"/>
  <c r="I176" i="12"/>
  <c r="D176" i="12"/>
  <c r="J176" i="12"/>
  <c r="O176" i="12"/>
  <c r="F176" i="12"/>
  <c r="L176" i="12"/>
  <c r="P176" i="12"/>
  <c r="D178" i="12"/>
  <c r="I178" i="12"/>
  <c r="O178" i="12"/>
  <c r="F178" i="12"/>
  <c r="J178" i="12"/>
  <c r="P178" i="12"/>
  <c r="G178" i="12"/>
  <c r="L178" i="12"/>
  <c r="M178" i="12"/>
  <c r="C178" i="12"/>
  <c r="F180" i="12"/>
  <c r="L180" i="12"/>
  <c r="P180" i="12"/>
  <c r="G180" i="12"/>
  <c r="M180" i="12"/>
  <c r="C180" i="12"/>
  <c r="I180" i="12"/>
  <c r="D180" i="12"/>
  <c r="J180" i="12"/>
  <c r="O180" i="12"/>
  <c r="C182" i="12"/>
  <c r="M182" i="12"/>
  <c r="D182" i="12"/>
  <c r="I182" i="12"/>
  <c r="O182" i="12"/>
  <c r="F182" i="12"/>
  <c r="J182" i="12"/>
  <c r="P182" i="12"/>
  <c r="G182" i="12"/>
  <c r="L182" i="12"/>
  <c r="D184" i="12"/>
  <c r="J184" i="12"/>
  <c r="O184" i="12"/>
  <c r="F184" i="12"/>
  <c r="L184" i="12"/>
  <c r="P184" i="12"/>
  <c r="G184" i="12"/>
  <c r="M184" i="12"/>
  <c r="I184" i="12"/>
  <c r="C184" i="12"/>
  <c r="G186" i="12"/>
  <c r="L186" i="12"/>
  <c r="C186" i="12"/>
  <c r="M186" i="12"/>
  <c r="D186" i="12"/>
  <c r="I186" i="12"/>
  <c r="O186" i="12"/>
  <c r="F186" i="12"/>
  <c r="J186" i="12"/>
  <c r="P186" i="12"/>
  <c r="C188" i="12"/>
  <c r="I188" i="12"/>
  <c r="D188" i="12"/>
  <c r="J188" i="12"/>
  <c r="O188" i="12"/>
  <c r="F188" i="12"/>
  <c r="L188" i="12"/>
  <c r="P188" i="12"/>
  <c r="M188" i="12"/>
  <c r="G188" i="12"/>
  <c r="F190" i="12"/>
  <c r="J190" i="12"/>
  <c r="P190" i="12"/>
  <c r="G190" i="12"/>
  <c r="L190" i="12"/>
  <c r="C190" i="12"/>
  <c r="M190" i="12"/>
  <c r="D190" i="12"/>
  <c r="I190" i="12"/>
  <c r="O190" i="12"/>
  <c r="G192" i="12"/>
  <c r="M192" i="12"/>
  <c r="C192" i="12"/>
  <c r="I192" i="12"/>
  <c r="D192" i="12"/>
  <c r="J192" i="12"/>
  <c r="O192" i="12"/>
  <c r="P192" i="12"/>
  <c r="F192" i="12"/>
  <c r="L192" i="12"/>
  <c r="D194" i="12"/>
  <c r="I194" i="12"/>
  <c r="O194" i="12"/>
  <c r="F194" i="12"/>
  <c r="J194" i="12"/>
  <c r="P194" i="12"/>
  <c r="G194" i="12"/>
  <c r="L194" i="12"/>
  <c r="M194" i="12"/>
  <c r="C194" i="12"/>
  <c r="F196" i="12"/>
  <c r="L196" i="12"/>
  <c r="P196" i="12"/>
  <c r="Q196" i="12" s="1"/>
  <c r="G196" i="12"/>
  <c r="M196" i="12"/>
  <c r="C196" i="12"/>
  <c r="I196" i="12"/>
  <c r="D196" i="12"/>
  <c r="J196" i="12"/>
  <c r="C198" i="12"/>
  <c r="M198" i="12"/>
  <c r="D198" i="12"/>
  <c r="I198" i="12"/>
  <c r="O198" i="12"/>
  <c r="F198" i="12"/>
  <c r="J198" i="12"/>
  <c r="P198" i="12"/>
  <c r="L198" i="12"/>
  <c r="G198" i="12"/>
  <c r="D200" i="12"/>
  <c r="J200" i="12"/>
  <c r="O200" i="12"/>
  <c r="F200" i="12"/>
  <c r="L200" i="12"/>
  <c r="P200" i="12"/>
  <c r="G200" i="12"/>
  <c r="M200" i="12"/>
  <c r="C200" i="12"/>
  <c r="I200" i="12"/>
  <c r="G202" i="12"/>
  <c r="L202" i="12"/>
  <c r="C202" i="12"/>
  <c r="M202" i="12"/>
  <c r="D202" i="12"/>
  <c r="I202" i="12"/>
  <c r="K202" i="12" s="1"/>
  <c r="O202" i="12"/>
  <c r="P202" i="12"/>
  <c r="F202" i="12"/>
  <c r="C204" i="12"/>
  <c r="I204" i="12"/>
  <c r="O204" i="12"/>
  <c r="D204" i="12"/>
  <c r="J204" i="12"/>
  <c r="P204" i="12"/>
  <c r="F204" i="12"/>
  <c r="L204" i="12"/>
  <c r="G204" i="12"/>
  <c r="M204" i="12"/>
  <c r="F206" i="12"/>
  <c r="L206" i="12"/>
  <c r="P206" i="12"/>
  <c r="G206" i="12"/>
  <c r="M206" i="12"/>
  <c r="C206" i="12"/>
  <c r="I206" i="12"/>
  <c r="D206" i="12"/>
  <c r="J206" i="12"/>
  <c r="O206" i="12"/>
  <c r="C208" i="12"/>
  <c r="M208" i="12"/>
  <c r="D208" i="12"/>
  <c r="I208" i="12"/>
  <c r="F208" i="12"/>
  <c r="J208" i="12"/>
  <c r="O208" i="12"/>
  <c r="L208" i="12"/>
  <c r="P208" i="12"/>
  <c r="D210" i="12"/>
  <c r="I210" i="12"/>
  <c r="O210" i="12"/>
  <c r="F210" i="12"/>
  <c r="J210" i="12"/>
  <c r="P210" i="12"/>
  <c r="G210" i="12"/>
  <c r="L210" i="12"/>
  <c r="C210" i="12"/>
  <c r="M210" i="12"/>
  <c r="F212" i="12"/>
  <c r="L212" i="12"/>
  <c r="G212" i="12"/>
  <c r="M212" i="12"/>
  <c r="C212" i="12"/>
  <c r="I212" i="12"/>
  <c r="O212" i="12"/>
  <c r="P212" i="12"/>
  <c r="D212" i="12"/>
  <c r="J212" i="12"/>
  <c r="C214" i="12"/>
  <c r="I214" i="12"/>
  <c r="D214" i="12"/>
  <c r="J214" i="12"/>
  <c r="O214" i="12"/>
  <c r="F214" i="12"/>
  <c r="L214" i="12"/>
  <c r="P214" i="12"/>
  <c r="G214" i="12"/>
  <c r="M214" i="12"/>
  <c r="F216" i="12"/>
  <c r="J216" i="12"/>
  <c r="P216" i="12"/>
  <c r="G216" i="12"/>
  <c r="L216" i="12"/>
  <c r="C216" i="12"/>
  <c r="M216" i="12"/>
  <c r="D216" i="12"/>
  <c r="I216" i="12"/>
  <c r="O216" i="12"/>
  <c r="G218" i="12"/>
  <c r="M218" i="12"/>
  <c r="C218" i="12"/>
  <c r="I218" i="12"/>
  <c r="D218" i="12"/>
  <c r="J218" i="12"/>
  <c r="O218" i="12"/>
  <c r="L218" i="12"/>
  <c r="P218" i="12"/>
  <c r="F218" i="12"/>
  <c r="D220" i="12"/>
  <c r="I220" i="12"/>
  <c r="O220" i="12"/>
  <c r="F220" i="12"/>
  <c r="J220" i="12"/>
  <c r="P220" i="12"/>
  <c r="G220" i="12"/>
  <c r="L220" i="12"/>
  <c r="C220" i="12"/>
  <c r="M220" i="12"/>
  <c r="F222" i="12"/>
  <c r="L222" i="12"/>
  <c r="P222" i="12"/>
  <c r="G222" i="12"/>
  <c r="M222" i="12"/>
  <c r="C222" i="12"/>
  <c r="I222" i="12"/>
  <c r="O222" i="12"/>
  <c r="D222" i="12"/>
  <c r="J222" i="12"/>
  <c r="C224" i="12"/>
  <c r="M224" i="12"/>
  <c r="D224" i="12"/>
  <c r="I224" i="12"/>
  <c r="O224" i="12"/>
  <c r="F224" i="12"/>
  <c r="J224" i="12"/>
  <c r="P224" i="12"/>
  <c r="G224" i="12"/>
  <c r="L224" i="12"/>
  <c r="D226" i="12"/>
  <c r="J226" i="12"/>
  <c r="O226" i="12"/>
  <c r="F226" i="12"/>
  <c r="L226" i="12"/>
  <c r="P226" i="12"/>
  <c r="G226" i="12"/>
  <c r="M226" i="12"/>
  <c r="C226" i="12"/>
  <c r="I226" i="12"/>
  <c r="G228" i="12"/>
  <c r="L228" i="12"/>
  <c r="C228" i="12"/>
  <c r="M228" i="12"/>
  <c r="D228" i="12"/>
  <c r="I228" i="12"/>
  <c r="O228" i="12"/>
  <c r="J228" i="12"/>
  <c r="P228" i="12"/>
  <c r="F228" i="12"/>
  <c r="C230" i="12"/>
  <c r="I230" i="12"/>
  <c r="D230" i="12"/>
  <c r="J230" i="12"/>
  <c r="O230" i="12"/>
  <c r="F230" i="12"/>
  <c r="L230" i="12"/>
  <c r="P230" i="12"/>
  <c r="G230" i="12"/>
  <c r="M230" i="12"/>
  <c r="F232" i="12"/>
  <c r="J232" i="12"/>
  <c r="P232" i="12"/>
  <c r="G232" i="12"/>
  <c r="L232" i="12"/>
  <c r="C232" i="12"/>
  <c r="M232" i="12"/>
  <c r="O232" i="12"/>
  <c r="D232" i="12"/>
  <c r="I232" i="12"/>
  <c r="G234" i="12"/>
  <c r="M234" i="12"/>
  <c r="C234" i="12"/>
  <c r="I234" i="12"/>
  <c r="D234" i="12"/>
  <c r="J234" i="12"/>
  <c r="O234" i="12"/>
  <c r="F234" i="12"/>
  <c r="L234" i="12"/>
  <c r="P234" i="12"/>
  <c r="C236" i="12"/>
  <c r="M236" i="12"/>
  <c r="N236" i="12" s="1"/>
  <c r="D236" i="12"/>
  <c r="I236" i="12"/>
  <c r="O236" i="12"/>
  <c r="F236" i="12"/>
  <c r="J236" i="12"/>
  <c r="P236" i="12"/>
  <c r="G236" i="12"/>
  <c r="D238" i="12"/>
  <c r="J238" i="12"/>
  <c r="O238" i="12"/>
  <c r="F238" i="12"/>
  <c r="L238" i="12"/>
  <c r="P238" i="12"/>
  <c r="G238" i="12"/>
  <c r="M238" i="12"/>
  <c r="I238" i="12"/>
  <c r="C238" i="12"/>
  <c r="F240" i="12"/>
  <c r="J240" i="12"/>
  <c r="P240" i="12"/>
  <c r="G240" i="12"/>
  <c r="L240" i="12"/>
  <c r="C240" i="12"/>
  <c r="M240" i="12"/>
  <c r="D240" i="12"/>
  <c r="I240" i="12"/>
  <c r="O240" i="12"/>
  <c r="G242" i="12"/>
  <c r="H242" i="12" s="1"/>
  <c r="M242" i="12"/>
  <c r="C242" i="12"/>
  <c r="I242" i="12"/>
  <c r="D242" i="12"/>
  <c r="J242" i="12"/>
  <c r="O242" i="12"/>
  <c r="L242" i="12"/>
  <c r="P242" i="12"/>
  <c r="D244" i="12"/>
  <c r="I244" i="12"/>
  <c r="O244" i="12"/>
  <c r="F244" i="12"/>
  <c r="J244" i="12"/>
  <c r="P244" i="12"/>
  <c r="G244" i="12"/>
  <c r="L244" i="12"/>
  <c r="C244" i="12"/>
  <c r="M244" i="12"/>
  <c r="F246" i="12"/>
  <c r="L246" i="12"/>
  <c r="P246" i="12"/>
  <c r="G246" i="12"/>
  <c r="M246" i="12"/>
  <c r="C246" i="12"/>
  <c r="I246" i="12"/>
  <c r="O246" i="12"/>
  <c r="D246" i="12"/>
  <c r="J246" i="12"/>
  <c r="C248" i="12"/>
  <c r="L248" i="12"/>
  <c r="D248" i="12"/>
  <c r="I248" i="12"/>
  <c r="M248" i="12"/>
  <c r="F248" i="12"/>
  <c r="J248" i="12"/>
  <c r="O248" i="12"/>
  <c r="G248" i="12"/>
  <c r="P248" i="12"/>
  <c r="G250" i="12"/>
  <c r="M250" i="12"/>
  <c r="C250" i="12"/>
  <c r="I250" i="12"/>
  <c r="D250" i="12"/>
  <c r="J250" i="12"/>
  <c r="O250" i="12"/>
  <c r="P250" i="12"/>
  <c r="F250" i="12"/>
  <c r="L250" i="12"/>
  <c r="G252" i="12"/>
  <c r="P252" i="12"/>
  <c r="C252" i="12"/>
  <c r="L252" i="12"/>
  <c r="D252" i="12"/>
  <c r="I252" i="12"/>
  <c r="M252" i="12"/>
  <c r="F252" i="12"/>
  <c r="J252" i="12"/>
  <c r="O252" i="12"/>
  <c r="J254" i="12"/>
  <c r="O254" i="12"/>
  <c r="F254" i="12"/>
  <c r="L254" i="12"/>
  <c r="P254" i="12"/>
  <c r="C254" i="12"/>
  <c r="G254" i="12"/>
  <c r="M254" i="12"/>
  <c r="D254" i="12"/>
  <c r="I254" i="12"/>
  <c r="D256" i="12"/>
  <c r="I256" i="12"/>
  <c r="M256" i="12"/>
  <c r="F256" i="12"/>
  <c r="J256" i="12"/>
  <c r="O256" i="12"/>
  <c r="G256" i="12"/>
  <c r="P256" i="12"/>
  <c r="C256" i="12"/>
  <c r="L256" i="12"/>
  <c r="C258" i="12"/>
  <c r="G258" i="12"/>
  <c r="H258" i="12" s="1"/>
  <c r="M258" i="12"/>
  <c r="D258" i="12"/>
  <c r="I258" i="12"/>
  <c r="J258" i="12"/>
  <c r="O258" i="12"/>
  <c r="L258" i="12"/>
  <c r="P258" i="12"/>
  <c r="G260" i="12"/>
  <c r="P260" i="12"/>
  <c r="C260" i="12"/>
  <c r="L260" i="12"/>
  <c r="D260" i="12"/>
  <c r="I260" i="12"/>
  <c r="M260" i="12"/>
  <c r="F260" i="12"/>
  <c r="J260" i="12"/>
  <c r="O260" i="12"/>
  <c r="J262" i="12"/>
  <c r="O262" i="12"/>
  <c r="F262" i="12"/>
  <c r="L262" i="12"/>
  <c r="P262" i="12"/>
  <c r="C262" i="12"/>
  <c r="G262" i="12"/>
  <c r="M262" i="12"/>
  <c r="I262" i="12"/>
  <c r="D262" i="12"/>
  <c r="D264" i="12"/>
  <c r="I264" i="12"/>
  <c r="M264" i="12"/>
  <c r="F264" i="12"/>
  <c r="J264" i="12"/>
  <c r="O264" i="12"/>
  <c r="G264" i="12"/>
  <c r="P264" i="12"/>
  <c r="C264" i="12"/>
  <c r="L264" i="12"/>
  <c r="C266" i="12"/>
  <c r="G266" i="12"/>
  <c r="M266" i="12"/>
  <c r="D266" i="12"/>
  <c r="I266" i="12"/>
  <c r="J266" i="12"/>
  <c r="O266" i="12"/>
  <c r="F266" i="12"/>
  <c r="L266" i="12"/>
  <c r="P266" i="12"/>
  <c r="G268" i="12"/>
  <c r="P268" i="12"/>
  <c r="C268" i="12"/>
  <c r="L268" i="12"/>
  <c r="D268" i="12"/>
  <c r="I268" i="12"/>
  <c r="K268" i="12" s="1"/>
  <c r="M268" i="12"/>
  <c r="O268" i="12"/>
  <c r="F268" i="12"/>
  <c r="J270" i="12"/>
  <c r="O270" i="12"/>
  <c r="F270" i="12"/>
  <c r="L270" i="12"/>
  <c r="P270" i="12"/>
  <c r="C270" i="12"/>
  <c r="G270" i="12"/>
  <c r="M270" i="12"/>
  <c r="D270" i="12"/>
  <c r="I270" i="12"/>
  <c r="G272" i="12"/>
  <c r="L272" i="12"/>
  <c r="C272" i="12"/>
  <c r="M272" i="12"/>
  <c r="D272" i="12"/>
  <c r="I272" i="12"/>
  <c r="O272" i="12"/>
  <c r="P272" i="12"/>
  <c r="F272" i="12"/>
  <c r="J272" i="12"/>
  <c r="C274" i="12"/>
  <c r="I274" i="12"/>
  <c r="D274" i="12"/>
  <c r="J274" i="12"/>
  <c r="O274" i="12"/>
  <c r="F274" i="12"/>
  <c r="L274" i="12"/>
  <c r="P274" i="12"/>
  <c r="G274" i="12"/>
  <c r="M274" i="12"/>
  <c r="F276" i="12"/>
  <c r="J276" i="12"/>
  <c r="P276" i="12"/>
  <c r="G276" i="12"/>
  <c r="L276" i="12"/>
  <c r="C276" i="12"/>
  <c r="M276" i="12"/>
  <c r="D276" i="12"/>
  <c r="I276" i="12"/>
  <c r="O276" i="12"/>
  <c r="G278" i="12"/>
  <c r="M278" i="12"/>
  <c r="C278" i="12"/>
  <c r="I278" i="12"/>
  <c r="D278" i="12"/>
  <c r="J278" i="12"/>
  <c r="O278" i="12"/>
  <c r="L278" i="12"/>
  <c r="P278" i="12"/>
  <c r="F278" i="12"/>
  <c r="D280" i="12"/>
  <c r="I280" i="12"/>
  <c r="O280" i="12"/>
  <c r="F280" i="12"/>
  <c r="J280" i="12"/>
  <c r="P280" i="12"/>
  <c r="G280" i="12"/>
  <c r="L280" i="12"/>
  <c r="C280" i="12"/>
  <c r="M280" i="12"/>
  <c r="F282" i="12"/>
  <c r="L282" i="12"/>
  <c r="P282" i="12"/>
  <c r="G282" i="12"/>
  <c r="M282" i="12"/>
  <c r="C282" i="12"/>
  <c r="I282" i="12"/>
  <c r="O282" i="12"/>
  <c r="D282" i="12"/>
  <c r="J282" i="12"/>
  <c r="C284" i="12"/>
  <c r="M284" i="12"/>
  <c r="D284" i="12"/>
  <c r="I284" i="12"/>
  <c r="O284" i="12"/>
  <c r="F284" i="12"/>
  <c r="J284" i="12"/>
  <c r="P284" i="12"/>
  <c r="G284" i="12"/>
  <c r="L284" i="12"/>
  <c r="D286" i="12"/>
  <c r="J286" i="12"/>
  <c r="O286" i="12"/>
  <c r="F286" i="12"/>
  <c r="L286" i="12"/>
  <c r="P286" i="12"/>
  <c r="G286" i="12"/>
  <c r="M286" i="12"/>
  <c r="C286" i="12"/>
  <c r="I286" i="12"/>
  <c r="G288" i="12"/>
  <c r="L288" i="12"/>
  <c r="C288" i="12"/>
  <c r="M288" i="12"/>
  <c r="D288" i="12"/>
  <c r="I288" i="12"/>
  <c r="O288" i="12"/>
  <c r="J288" i="12"/>
  <c r="P288" i="12"/>
  <c r="F288" i="12"/>
  <c r="C290" i="12"/>
  <c r="I290" i="12"/>
  <c r="D290" i="12"/>
  <c r="J290" i="12"/>
  <c r="O290" i="12"/>
  <c r="F290" i="12"/>
  <c r="L290" i="12"/>
  <c r="P290" i="12"/>
  <c r="G290" i="12"/>
  <c r="M290" i="12"/>
  <c r="F292" i="12"/>
  <c r="J292" i="12"/>
  <c r="P292" i="12"/>
  <c r="G292" i="12"/>
  <c r="L292" i="12"/>
  <c r="C292" i="12"/>
  <c r="M292" i="12"/>
  <c r="O292" i="12"/>
  <c r="D292" i="12"/>
  <c r="I292" i="12"/>
  <c r="G294" i="12"/>
  <c r="M294" i="12"/>
  <c r="C294" i="12"/>
  <c r="I294" i="12"/>
  <c r="D294" i="12"/>
  <c r="J294" i="12"/>
  <c r="O294" i="12"/>
  <c r="F294" i="12"/>
  <c r="L294" i="12"/>
  <c r="P294" i="12"/>
  <c r="D296" i="12"/>
  <c r="I296" i="12"/>
  <c r="O296" i="12"/>
  <c r="F296" i="12"/>
  <c r="J296" i="12"/>
  <c r="P296" i="12"/>
  <c r="G296" i="12"/>
  <c r="L296" i="12"/>
  <c r="C296" i="12"/>
  <c r="F298" i="12"/>
  <c r="L298" i="12"/>
  <c r="P298" i="12"/>
  <c r="G298" i="12"/>
  <c r="M298" i="12"/>
  <c r="C298" i="12"/>
  <c r="I298" i="12"/>
  <c r="J298" i="12"/>
  <c r="O298" i="12"/>
  <c r="D298" i="12"/>
  <c r="C300" i="12"/>
  <c r="M300" i="12"/>
  <c r="D300" i="12"/>
  <c r="I300" i="12"/>
  <c r="O300" i="12"/>
  <c r="F300" i="12"/>
  <c r="J300" i="12"/>
  <c r="P300" i="12"/>
  <c r="G300" i="12"/>
  <c r="L300" i="12"/>
  <c r="D302" i="12"/>
  <c r="J302" i="12"/>
  <c r="K302" i="12" s="1"/>
  <c r="O302" i="12"/>
  <c r="F302" i="12"/>
  <c r="L302" i="12"/>
  <c r="P302" i="12"/>
  <c r="G302" i="12"/>
  <c r="M302" i="12"/>
  <c r="C302" i="12"/>
  <c r="G304" i="12"/>
  <c r="L304" i="12"/>
  <c r="C304" i="12"/>
  <c r="M304" i="12"/>
  <c r="D304" i="12"/>
  <c r="I304" i="12"/>
  <c r="O304" i="12"/>
  <c r="F304" i="12"/>
  <c r="J304" i="12"/>
  <c r="P304" i="12"/>
  <c r="C306" i="12"/>
  <c r="I306" i="12"/>
  <c r="D306" i="12"/>
  <c r="J306" i="12"/>
  <c r="O306" i="12"/>
  <c r="F306" i="12"/>
  <c r="L306" i="12"/>
  <c r="P306" i="12"/>
  <c r="G306" i="12"/>
  <c r="M306" i="12"/>
  <c r="F308" i="12"/>
  <c r="J308" i="12"/>
  <c r="P308" i="12"/>
  <c r="G308" i="12"/>
  <c r="L308" i="12"/>
  <c r="C308" i="12"/>
  <c r="E308" i="12" s="1"/>
  <c r="M308" i="12"/>
  <c r="I308" i="12"/>
  <c r="O308" i="12"/>
  <c r="G310" i="12"/>
  <c r="M310" i="12"/>
  <c r="C310" i="12"/>
  <c r="I310" i="12"/>
  <c r="D310" i="12"/>
  <c r="J310" i="12"/>
  <c r="O310" i="12"/>
  <c r="F310" i="12"/>
  <c r="L310" i="12"/>
  <c r="P310" i="12"/>
  <c r="D312" i="12"/>
  <c r="I312" i="12"/>
  <c r="O312" i="12"/>
  <c r="F312" i="12"/>
  <c r="J312" i="12"/>
  <c r="P312" i="12"/>
  <c r="G312" i="12"/>
  <c r="L312" i="12"/>
  <c r="M312" i="12"/>
  <c r="C312" i="12"/>
  <c r="F314" i="12"/>
  <c r="L314" i="12"/>
  <c r="P314" i="12"/>
  <c r="G314" i="12"/>
  <c r="M314" i="12"/>
  <c r="C314" i="12"/>
  <c r="I314" i="12"/>
  <c r="D314" i="12"/>
  <c r="J314" i="12"/>
  <c r="O314" i="12"/>
  <c r="C316" i="12"/>
  <c r="M316" i="12"/>
  <c r="D316" i="12"/>
  <c r="I316" i="12"/>
  <c r="O316" i="12"/>
  <c r="F316" i="12"/>
  <c r="J316" i="12"/>
  <c r="P316" i="12"/>
  <c r="G316" i="12"/>
  <c r="L316" i="12"/>
  <c r="D318" i="12"/>
  <c r="J318" i="12"/>
  <c r="O318" i="12"/>
  <c r="F318" i="12"/>
  <c r="L318" i="12"/>
  <c r="P318" i="12"/>
  <c r="G318" i="12"/>
  <c r="M318" i="12"/>
  <c r="I318" i="12"/>
  <c r="C318" i="12"/>
  <c r="G320" i="12"/>
  <c r="L320" i="12"/>
  <c r="C320" i="12"/>
  <c r="M320" i="12"/>
  <c r="D320" i="12"/>
  <c r="I320" i="12"/>
  <c r="O320" i="12"/>
  <c r="F320" i="12"/>
  <c r="J320" i="12"/>
  <c r="P320" i="12"/>
  <c r="C322" i="12"/>
  <c r="I322" i="12"/>
  <c r="D322" i="12"/>
  <c r="J322" i="12"/>
  <c r="O322" i="12"/>
  <c r="F322" i="12"/>
  <c r="L322" i="12"/>
  <c r="P322" i="12"/>
  <c r="M322" i="12"/>
  <c r="G322" i="12"/>
  <c r="F324" i="12"/>
  <c r="J324" i="12"/>
  <c r="P324" i="12"/>
  <c r="G324" i="12"/>
  <c r="L324" i="12"/>
  <c r="C324" i="12"/>
  <c r="M324" i="12"/>
  <c r="D324" i="12"/>
  <c r="I324" i="12"/>
  <c r="O324" i="12"/>
  <c r="G326" i="12"/>
  <c r="M326" i="12"/>
  <c r="C326" i="12"/>
  <c r="I326" i="12"/>
  <c r="D326" i="12"/>
  <c r="J326" i="12"/>
  <c r="O326" i="12"/>
  <c r="P326" i="12"/>
  <c r="F326" i="12"/>
  <c r="L326" i="12"/>
  <c r="D328" i="12"/>
  <c r="I328" i="12"/>
  <c r="O328" i="12"/>
  <c r="F328" i="12"/>
  <c r="J328" i="12"/>
  <c r="P328" i="12"/>
  <c r="G328" i="12"/>
  <c r="L328" i="12"/>
  <c r="M328" i="12"/>
  <c r="C328" i="12"/>
  <c r="F330" i="12"/>
  <c r="L330" i="12"/>
  <c r="P330" i="12"/>
  <c r="Q330" i="12" s="1"/>
  <c r="G330" i="12"/>
  <c r="M330" i="12"/>
  <c r="C330" i="12"/>
  <c r="I330" i="12"/>
  <c r="D330" i="12"/>
  <c r="J330" i="12"/>
  <c r="C332" i="12"/>
  <c r="M332" i="12"/>
  <c r="D332" i="12"/>
  <c r="I332" i="12"/>
  <c r="O332" i="12"/>
  <c r="F332" i="12"/>
  <c r="J332" i="12"/>
  <c r="P332" i="12"/>
  <c r="L332" i="12"/>
  <c r="G332" i="12"/>
  <c r="D334" i="12"/>
  <c r="J334" i="12"/>
  <c r="O334" i="12"/>
  <c r="F334" i="12"/>
  <c r="L334" i="12"/>
  <c r="P334" i="12"/>
  <c r="G334" i="12"/>
  <c r="M334" i="12"/>
  <c r="C334" i="12"/>
  <c r="I334" i="12"/>
  <c r="C336" i="12"/>
  <c r="M336" i="12"/>
  <c r="D336" i="12"/>
  <c r="I336" i="12"/>
  <c r="O336" i="12"/>
  <c r="J336" i="12"/>
  <c r="L336" i="12"/>
  <c r="F336" i="12"/>
  <c r="H336" i="12" s="1"/>
  <c r="P336" i="12"/>
  <c r="D338" i="12"/>
  <c r="J338" i="12"/>
  <c r="O338" i="12"/>
  <c r="F338" i="12"/>
  <c r="L338" i="12"/>
  <c r="P338" i="12"/>
  <c r="M338" i="12"/>
  <c r="C338" i="12"/>
  <c r="G338" i="12"/>
  <c r="I338" i="12"/>
  <c r="G340" i="12"/>
  <c r="L340" i="12"/>
  <c r="C340" i="12"/>
  <c r="M340" i="12"/>
  <c r="D340" i="12"/>
  <c r="O340" i="12"/>
  <c r="F340" i="12"/>
  <c r="P340" i="12"/>
  <c r="I340" i="12"/>
  <c r="J340" i="12"/>
  <c r="C342" i="12"/>
  <c r="I342" i="12"/>
  <c r="D342" i="12"/>
  <c r="J342" i="12"/>
  <c r="O342" i="12"/>
  <c r="F342" i="12"/>
  <c r="P342" i="12"/>
  <c r="G342" i="12"/>
  <c r="L342" i="12"/>
  <c r="M342" i="12"/>
  <c r="F344" i="12"/>
  <c r="L344" i="12"/>
  <c r="G344" i="12"/>
  <c r="M344" i="12"/>
  <c r="I344" i="12"/>
  <c r="J344" i="12"/>
  <c r="C344" i="12"/>
  <c r="O344" i="12"/>
  <c r="Q344" i="12" s="1"/>
  <c r="D344" i="12"/>
  <c r="C346" i="12"/>
  <c r="I346" i="12"/>
  <c r="M346" i="12"/>
  <c r="D346" i="12"/>
  <c r="J346" i="12"/>
  <c r="O346" i="12"/>
  <c r="L346" i="12"/>
  <c r="F346" i="12"/>
  <c r="P346" i="12"/>
  <c r="G346" i="12"/>
  <c r="J348" i="12"/>
  <c r="P348" i="12"/>
  <c r="F348" i="12"/>
  <c r="L348" i="12"/>
  <c r="C348" i="12"/>
  <c r="M348" i="12"/>
  <c r="D348" i="12"/>
  <c r="O348" i="12"/>
  <c r="G348" i="12"/>
  <c r="I348" i="12"/>
  <c r="G350" i="12"/>
  <c r="L350" i="12"/>
  <c r="C350" i="12"/>
  <c r="I350" i="12"/>
  <c r="M350" i="12"/>
  <c r="D350" i="12"/>
  <c r="O350" i="12"/>
  <c r="F350" i="12"/>
  <c r="P350" i="12"/>
  <c r="J350" i="12"/>
  <c r="F352" i="12"/>
  <c r="L352" i="12"/>
  <c r="C352" i="12"/>
  <c r="G352" i="12"/>
  <c r="M352" i="12"/>
  <c r="D352" i="12"/>
  <c r="I352" i="12"/>
  <c r="K352" i="12" s="1"/>
  <c r="O352" i="12"/>
  <c r="P352" i="12"/>
  <c r="C354" i="12"/>
  <c r="I354" i="12"/>
  <c r="M354" i="12"/>
  <c r="D354" i="12"/>
  <c r="J354" i="12"/>
  <c r="O354" i="12"/>
  <c r="F354" i="12"/>
  <c r="P354" i="12"/>
  <c r="G354" i="12"/>
  <c r="L354" i="12"/>
  <c r="J356" i="12"/>
  <c r="P356" i="12"/>
  <c r="F356" i="12"/>
  <c r="L356" i="12"/>
  <c r="C356" i="12"/>
  <c r="G356" i="12"/>
  <c r="M356" i="12"/>
  <c r="D356" i="12"/>
  <c r="I356" i="12"/>
  <c r="G358" i="12"/>
  <c r="H358" i="12" s="1"/>
  <c r="L358" i="12"/>
  <c r="C358" i="12"/>
  <c r="I358" i="12"/>
  <c r="M358" i="12"/>
  <c r="D358" i="12"/>
  <c r="J358" i="12"/>
  <c r="O358" i="12"/>
  <c r="P358" i="12"/>
  <c r="D360" i="12"/>
  <c r="I360" i="12"/>
  <c r="O360" i="12"/>
  <c r="J360" i="12"/>
  <c r="P360" i="12"/>
  <c r="F360" i="12"/>
  <c r="L360" i="12"/>
  <c r="C360" i="12"/>
  <c r="G360" i="12"/>
  <c r="M360" i="12"/>
  <c r="F362" i="12"/>
  <c r="P362" i="12"/>
  <c r="G362" i="12"/>
  <c r="L362" i="12"/>
  <c r="C362" i="12"/>
  <c r="I362" i="12"/>
  <c r="M362" i="12"/>
  <c r="O362" i="12"/>
  <c r="D362" i="12"/>
  <c r="L3" i="13"/>
  <c r="F3" i="13"/>
  <c r="P3" i="13"/>
  <c r="J3" i="13"/>
  <c r="D3" i="13"/>
  <c r="O3" i="13"/>
  <c r="I3" i="13"/>
  <c r="C3" i="13"/>
  <c r="M3" i="13"/>
  <c r="G3" i="13"/>
  <c r="D3" i="11"/>
  <c r="J3" i="11"/>
  <c r="L363" i="11"/>
  <c r="P362" i="11"/>
  <c r="Q362" i="11" s="1"/>
  <c r="O361" i="11"/>
  <c r="J361" i="11"/>
  <c r="O360" i="11"/>
  <c r="I360" i="11"/>
  <c r="M359" i="11"/>
  <c r="L358" i="11"/>
  <c r="P357" i="11"/>
  <c r="L357" i="11"/>
  <c r="P356" i="11"/>
  <c r="Q356" i="11" s="1"/>
  <c r="O355" i="11"/>
  <c r="I355" i="11"/>
  <c r="M354" i="11"/>
  <c r="I354" i="11"/>
  <c r="M353" i="11"/>
  <c r="N353" i="11" s="1"/>
  <c r="L352" i="11"/>
  <c r="P351" i="11"/>
  <c r="Q351" i="11" s="1"/>
  <c r="J351" i="11"/>
  <c r="O350" i="11"/>
  <c r="J350" i="11"/>
  <c r="I349" i="11"/>
  <c r="M348" i="11"/>
  <c r="G348" i="11"/>
  <c r="L347" i="11"/>
  <c r="P346" i="11"/>
  <c r="O345" i="11"/>
  <c r="J345" i="11"/>
  <c r="O344" i="11"/>
  <c r="I344" i="11"/>
  <c r="M343" i="11"/>
  <c r="L342" i="11"/>
  <c r="P341" i="11"/>
  <c r="L341" i="11"/>
  <c r="P340" i="11"/>
  <c r="J340" i="11"/>
  <c r="P339" i="11"/>
  <c r="Q339" i="11" s="1"/>
  <c r="P338" i="11"/>
  <c r="L338" i="11"/>
  <c r="P337" i="11"/>
  <c r="I337" i="11"/>
  <c r="C337" i="11"/>
  <c r="E337" i="11" s="1"/>
  <c r="I336" i="11"/>
  <c r="C336" i="11"/>
  <c r="C335" i="11"/>
  <c r="L334" i="11"/>
  <c r="M332" i="11"/>
  <c r="N332" i="11" s="1"/>
  <c r="G331" i="11"/>
  <c r="P329" i="11"/>
  <c r="I328" i="11"/>
  <c r="C327" i="11"/>
  <c r="L325" i="11"/>
  <c r="F324" i="11"/>
  <c r="G321" i="11"/>
  <c r="P319" i="11"/>
  <c r="J318" i="11"/>
  <c r="D317" i="11"/>
  <c r="L315" i="11"/>
  <c r="F314" i="11"/>
  <c r="O312" i="11"/>
  <c r="I311" i="11"/>
  <c r="J308" i="11"/>
  <c r="D307" i="11"/>
  <c r="M305" i="11"/>
  <c r="G304" i="11"/>
  <c r="O302" i="11"/>
  <c r="Q302" i="11" s="1"/>
  <c r="I301" i="11"/>
  <c r="C300" i="11"/>
  <c r="L298" i="11"/>
  <c r="M295" i="11"/>
  <c r="G294" i="11"/>
  <c r="H294" i="11" s="1"/>
  <c r="P292" i="11"/>
  <c r="J291" i="11"/>
  <c r="C290" i="11"/>
  <c r="L288" i="11"/>
  <c r="I287" i="11"/>
  <c r="D286" i="11"/>
  <c r="O284" i="11"/>
  <c r="F282" i="11"/>
  <c r="C281" i="11"/>
  <c r="M279" i="11"/>
  <c r="I278" i="11"/>
  <c r="O275" i="11"/>
  <c r="L274" i="11"/>
  <c r="G273" i="11"/>
  <c r="C272" i="11"/>
  <c r="I269" i="11"/>
  <c r="F268" i="11"/>
  <c r="P266" i="11"/>
  <c r="L265" i="11"/>
  <c r="C263" i="11"/>
  <c r="O261" i="11"/>
  <c r="J260" i="11"/>
  <c r="F259" i="11"/>
  <c r="L256" i="11"/>
  <c r="I255" i="11"/>
  <c r="D254" i="11"/>
  <c r="O252" i="11"/>
  <c r="F250" i="11"/>
  <c r="C249" i="11"/>
  <c r="M247" i="11"/>
  <c r="I246" i="11"/>
  <c r="O243" i="11"/>
  <c r="L242" i="11"/>
  <c r="G241" i="11"/>
  <c r="C240" i="11"/>
  <c r="I237" i="11"/>
  <c r="F236" i="11"/>
  <c r="P234" i="11"/>
  <c r="L233" i="11"/>
  <c r="C231" i="11"/>
  <c r="O229" i="11"/>
  <c r="J228" i="11"/>
  <c r="F227" i="11"/>
  <c r="L224" i="11"/>
  <c r="I223" i="11"/>
  <c r="D222" i="11"/>
  <c r="O220" i="11"/>
  <c r="F218" i="11"/>
  <c r="C217" i="11"/>
  <c r="M215" i="11"/>
  <c r="I214" i="11"/>
  <c r="O211" i="11"/>
  <c r="L210" i="11"/>
  <c r="G209" i="11"/>
  <c r="C208" i="11"/>
  <c r="I205" i="11"/>
  <c r="C204" i="11"/>
  <c r="E204" i="11" s="1"/>
  <c r="L202" i="11"/>
  <c r="F201" i="11"/>
  <c r="G198" i="11"/>
  <c r="P196" i="11"/>
  <c r="J195" i="11"/>
  <c r="D194" i="11"/>
  <c r="L192" i="11"/>
  <c r="F191" i="11"/>
  <c r="O189" i="11"/>
  <c r="I188" i="11"/>
  <c r="J185" i="11"/>
  <c r="K185" i="11" s="1"/>
  <c r="D184" i="11"/>
  <c r="M182" i="11"/>
  <c r="G181" i="11"/>
  <c r="O179" i="11"/>
  <c r="I178" i="11"/>
  <c r="K178" i="11" s="1"/>
  <c r="C177" i="11"/>
  <c r="L175" i="11"/>
  <c r="M172" i="11"/>
  <c r="G171" i="11"/>
  <c r="P169" i="11"/>
  <c r="J168" i="11"/>
  <c r="K168" i="11" s="1"/>
  <c r="C167" i="11"/>
  <c r="L165" i="11"/>
  <c r="F164" i="11"/>
  <c r="O162" i="11"/>
  <c r="D154" i="11"/>
  <c r="I148" i="11"/>
  <c r="M142" i="11"/>
  <c r="P136" i="11"/>
  <c r="F131" i="11"/>
  <c r="P119" i="11"/>
  <c r="F114" i="11"/>
  <c r="J108" i="11"/>
  <c r="O102" i="11"/>
  <c r="I92" i="11"/>
  <c r="G87" i="11"/>
  <c r="F82" i="11"/>
  <c r="C77" i="11"/>
  <c r="L61" i="11"/>
  <c r="J56" i="11"/>
  <c r="I51" i="11"/>
  <c r="L40" i="11"/>
  <c r="D35" i="11"/>
  <c r="M18" i="11"/>
  <c r="C13" i="11"/>
  <c r="F7" i="11"/>
  <c r="J362" i="12"/>
  <c r="O356" i="12"/>
  <c r="D339" i="12"/>
  <c r="J319" i="12"/>
  <c r="M296" i="12"/>
  <c r="C231" i="12"/>
  <c r="E231" i="12" s="1"/>
  <c r="G208" i="12"/>
  <c r="J185" i="12"/>
  <c r="M162" i="12"/>
  <c r="P134" i="12"/>
  <c r="M21" i="12"/>
  <c r="N280" i="11"/>
  <c r="N216" i="11"/>
  <c r="H290" i="7"/>
  <c r="Q292" i="11" l="1"/>
  <c r="K195" i="11"/>
  <c r="K167" i="7"/>
  <c r="H86" i="7"/>
  <c r="N296" i="7"/>
  <c r="Q252" i="7"/>
  <c r="Q40" i="7"/>
  <c r="Q352" i="7"/>
  <c r="H266" i="7"/>
  <c r="N218" i="13"/>
  <c r="E263" i="12"/>
  <c r="N304" i="11"/>
  <c r="K111" i="7"/>
  <c r="E35" i="11"/>
  <c r="H198" i="11"/>
  <c r="K56" i="11"/>
  <c r="K228" i="11"/>
  <c r="Q266" i="11"/>
  <c r="E194" i="11"/>
  <c r="E296" i="11"/>
  <c r="K32" i="11"/>
  <c r="H163" i="7"/>
  <c r="Q234" i="11"/>
  <c r="K260" i="11"/>
  <c r="E362" i="12"/>
  <c r="E68" i="12"/>
  <c r="N198" i="11"/>
  <c r="H50" i="11"/>
  <c r="H187" i="7"/>
  <c r="K319" i="12"/>
  <c r="N8" i="11"/>
  <c r="N300" i="11"/>
  <c r="H246" i="11"/>
  <c r="N339" i="12"/>
  <c r="E329" i="12"/>
  <c r="H278" i="11"/>
  <c r="E81" i="13"/>
  <c r="H261" i="7"/>
  <c r="Q350" i="11"/>
  <c r="K212" i="11"/>
  <c r="H328" i="7"/>
  <c r="H263" i="7"/>
  <c r="N299" i="11"/>
  <c r="Q267" i="11"/>
  <c r="H351" i="11"/>
  <c r="Q210" i="11"/>
  <c r="H244" i="7"/>
  <c r="N21" i="12"/>
  <c r="Q245" i="11"/>
  <c r="E132" i="13"/>
  <c r="K4" i="11"/>
  <c r="E238" i="11"/>
  <c r="H108" i="7"/>
  <c r="H323" i="13"/>
  <c r="H267" i="7"/>
  <c r="E52" i="12"/>
  <c r="K183" i="11"/>
  <c r="N81" i="11"/>
  <c r="H29" i="11"/>
  <c r="K282" i="13"/>
  <c r="E58" i="13"/>
  <c r="N76" i="11"/>
  <c r="H66" i="11"/>
  <c r="H34" i="11"/>
  <c r="E80" i="7"/>
  <c r="N359" i="13"/>
  <c r="N351" i="13"/>
  <c r="K33" i="13"/>
  <c r="K185" i="12"/>
  <c r="N354" i="11"/>
  <c r="Q221" i="11"/>
  <c r="E343" i="11"/>
  <c r="N270" i="11"/>
  <c r="N238" i="11"/>
  <c r="N206" i="11"/>
  <c r="H76" i="11"/>
  <c r="N204" i="7"/>
  <c r="H351" i="13"/>
  <c r="H49" i="7"/>
  <c r="Q195" i="7"/>
  <c r="K55" i="7"/>
  <c r="E292" i="7"/>
  <c r="Q349" i="7"/>
  <c r="E221" i="13"/>
  <c r="H109" i="13"/>
  <c r="H191" i="11"/>
  <c r="E285" i="13"/>
  <c r="E28" i="12"/>
  <c r="K285" i="11"/>
  <c r="H99" i="12"/>
  <c r="H270" i="11"/>
  <c r="H238" i="11"/>
  <c r="H206" i="11"/>
  <c r="N84" i="11"/>
  <c r="N50" i="11"/>
  <c r="N4" i="11"/>
  <c r="H64" i="7"/>
  <c r="K172" i="7"/>
  <c r="H115" i="13"/>
  <c r="E91" i="13"/>
  <c r="K118" i="7"/>
  <c r="H30" i="7"/>
  <c r="K74" i="7"/>
  <c r="K361" i="11"/>
  <c r="E287" i="11"/>
  <c r="N312" i="7"/>
  <c r="E225" i="11"/>
  <c r="Q173" i="11"/>
  <c r="H278" i="13"/>
  <c r="E54" i="13"/>
  <c r="H214" i="11"/>
  <c r="N92" i="11"/>
  <c r="N349" i="13"/>
  <c r="H329" i="13"/>
  <c r="K265" i="13"/>
  <c r="Q346" i="11"/>
  <c r="E230" i="11"/>
  <c r="E100" i="11"/>
  <c r="N212" i="7"/>
  <c r="K351" i="11"/>
  <c r="H228" i="7"/>
  <c r="E271" i="11"/>
  <c r="H83" i="11"/>
  <c r="N251" i="12"/>
  <c r="N25" i="12"/>
  <c r="N262" i="11"/>
  <c r="N230" i="11"/>
  <c r="N100" i="11"/>
  <c r="N66" i="11"/>
  <c r="N34" i="11"/>
  <c r="Q8" i="7"/>
  <c r="K114" i="7"/>
  <c r="H303" i="11"/>
  <c r="N267" i="12"/>
  <c r="E195" i="12"/>
  <c r="K133" i="12"/>
  <c r="H262" i="11"/>
  <c r="H230" i="11"/>
  <c r="E189" i="13"/>
  <c r="E165" i="13"/>
  <c r="K69" i="13"/>
  <c r="N165" i="7"/>
  <c r="E318" i="7"/>
  <c r="H297" i="7"/>
  <c r="N315" i="11"/>
  <c r="H20" i="12"/>
  <c r="Q184" i="11"/>
  <c r="K200" i="11"/>
  <c r="H55" i="12"/>
  <c r="H19" i="12"/>
  <c r="N286" i="11"/>
  <c r="N254" i="11"/>
  <c r="N222" i="11"/>
  <c r="N58" i="11"/>
  <c r="H349" i="13"/>
  <c r="H347" i="13"/>
  <c r="Q219" i="13"/>
  <c r="H275" i="7"/>
  <c r="H153" i="7"/>
  <c r="H161" i="7"/>
  <c r="K317" i="7"/>
  <c r="K189" i="7"/>
  <c r="N335" i="7"/>
  <c r="Q215" i="7"/>
  <c r="E44" i="13"/>
  <c r="E28" i="13"/>
  <c r="E205" i="12"/>
  <c r="E79" i="12"/>
  <c r="H31" i="12"/>
  <c r="H27" i="12"/>
  <c r="N17" i="12"/>
  <c r="H286" i="11"/>
  <c r="H254" i="11"/>
  <c r="H222" i="11"/>
  <c r="H58" i="11"/>
  <c r="H295" i="13"/>
  <c r="H231" i="13"/>
  <c r="E199" i="13"/>
  <c r="H135" i="13"/>
  <c r="K119" i="13"/>
  <c r="H15" i="13"/>
  <c r="K58" i="7"/>
  <c r="K102" i="7"/>
  <c r="N235" i="7"/>
  <c r="H319" i="7"/>
  <c r="H335" i="7"/>
  <c r="N3" i="13"/>
  <c r="H3" i="13"/>
  <c r="N272" i="11"/>
  <c r="H270" i="12"/>
  <c r="E262" i="12"/>
  <c r="N275" i="11"/>
  <c r="N259" i="11"/>
  <c r="N63" i="11"/>
  <c r="N208" i="11"/>
  <c r="N28" i="12"/>
  <c r="H99" i="11"/>
  <c r="H57" i="11"/>
  <c r="N55" i="11"/>
  <c r="Q119" i="11"/>
  <c r="K333" i="11"/>
  <c r="Q213" i="11"/>
  <c r="K34" i="12"/>
  <c r="N20" i="12"/>
  <c r="H75" i="11"/>
  <c r="N73" i="11"/>
  <c r="K326" i="13"/>
  <c r="E254" i="13"/>
  <c r="K102" i="13"/>
  <c r="E212" i="12"/>
  <c r="K6" i="12"/>
  <c r="N243" i="11"/>
  <c r="N227" i="11"/>
  <c r="N211" i="11"/>
  <c r="Q352" i="11"/>
  <c r="H354" i="11"/>
  <c r="Q248" i="7"/>
  <c r="N33" i="12"/>
  <c r="K350" i="11"/>
  <c r="Q163" i="11"/>
  <c r="K340" i="11"/>
  <c r="K345" i="11"/>
  <c r="N257" i="11"/>
  <c r="H251" i="11"/>
  <c r="N225" i="11"/>
  <c r="Q340" i="11"/>
  <c r="N359" i="11"/>
  <c r="Q323" i="11"/>
  <c r="E321" i="11"/>
  <c r="N309" i="11"/>
  <c r="K279" i="11"/>
  <c r="K215" i="11"/>
  <c r="E349" i="11"/>
  <c r="H357" i="11"/>
  <c r="N285" i="7"/>
  <c r="E334" i="7"/>
  <c r="E79" i="7"/>
  <c r="H287" i="7"/>
  <c r="N203" i="7"/>
  <c r="E122" i="13"/>
  <c r="E275" i="12"/>
  <c r="H340" i="7"/>
  <c r="N270" i="12"/>
  <c r="H262" i="12"/>
  <c r="K212" i="12"/>
  <c r="H237" i="11"/>
  <c r="H269" i="12"/>
  <c r="H332" i="12"/>
  <c r="H253" i="11"/>
  <c r="H181" i="11"/>
  <c r="H296" i="7"/>
  <c r="H144" i="7"/>
  <c r="N164" i="7"/>
  <c r="N236" i="7"/>
  <c r="N324" i="7"/>
  <c r="K3" i="7"/>
  <c r="N75" i="7"/>
  <c r="H265" i="12"/>
  <c r="N259" i="12"/>
  <c r="Q336" i="12"/>
  <c r="H87" i="11"/>
  <c r="H209" i="11"/>
  <c r="N215" i="11"/>
  <c r="H241" i="11"/>
  <c r="N247" i="11"/>
  <c r="H273" i="11"/>
  <c r="N279" i="11"/>
  <c r="K291" i="11"/>
  <c r="Q329" i="11"/>
  <c r="N157" i="11"/>
  <c r="H250" i="12"/>
  <c r="H76" i="12"/>
  <c r="E216" i="13"/>
  <c r="H152" i="13"/>
  <c r="E40" i="12"/>
  <c r="H91" i="11"/>
  <c r="N251" i="11"/>
  <c r="N219" i="11"/>
  <c r="H61" i="11"/>
  <c r="N352" i="13"/>
  <c r="N346" i="13"/>
  <c r="H261" i="12"/>
  <c r="K3" i="11"/>
  <c r="E267" i="12"/>
  <c r="N235" i="11"/>
  <c r="H49" i="11"/>
  <c r="N360" i="13"/>
  <c r="E308" i="13"/>
  <c r="H253" i="12"/>
  <c r="E42" i="11"/>
  <c r="H254" i="12"/>
  <c r="N283" i="11"/>
  <c r="N267" i="11"/>
  <c r="K268" i="11"/>
  <c r="Q308" i="11"/>
  <c r="E259" i="7"/>
  <c r="Q259" i="12"/>
  <c r="H320" i="7"/>
  <c r="Q199" i="7"/>
  <c r="N339" i="11"/>
  <c r="H318" i="11"/>
  <c r="N264" i="11"/>
  <c r="Q249" i="7"/>
  <c r="H294" i="7"/>
  <c r="H66" i="7"/>
  <c r="K203" i="7"/>
  <c r="N255" i="12"/>
  <c r="E239" i="12"/>
  <c r="N246" i="13"/>
  <c r="N230" i="13"/>
  <c r="Q74" i="13"/>
  <c r="Q117" i="12"/>
  <c r="Q101" i="12"/>
  <c r="E89" i="12"/>
  <c r="Q169" i="12"/>
  <c r="N310" i="13"/>
  <c r="N262" i="13"/>
  <c r="Q178" i="13"/>
  <c r="Q170" i="13"/>
  <c r="K142" i="13"/>
  <c r="N66" i="13"/>
  <c r="N30" i="13"/>
  <c r="N14" i="13"/>
  <c r="E290" i="11"/>
  <c r="K328" i="11"/>
  <c r="K344" i="11"/>
  <c r="K360" i="11"/>
  <c r="N74" i="11"/>
  <c r="E220" i="7"/>
  <c r="N294" i="13"/>
  <c r="Q154" i="13"/>
  <c r="Q86" i="13"/>
  <c r="N46" i="13"/>
  <c r="E29" i="12"/>
  <c r="N347" i="11"/>
  <c r="N363" i="11"/>
  <c r="H104" i="11"/>
  <c r="K194" i="11"/>
  <c r="K356" i="7"/>
  <c r="E244" i="7"/>
  <c r="E348" i="7"/>
  <c r="K179" i="12"/>
  <c r="N167" i="13"/>
  <c r="N165" i="11"/>
  <c r="E339" i="11"/>
  <c r="H137" i="12"/>
  <c r="H302" i="11"/>
  <c r="N82" i="11"/>
  <c r="H186" i="7"/>
  <c r="N207" i="13"/>
  <c r="N151" i="13"/>
  <c r="K272" i="12"/>
  <c r="H142" i="12"/>
  <c r="H233" i="7"/>
  <c r="Q193" i="7"/>
  <c r="E313" i="7"/>
  <c r="H259" i="7"/>
  <c r="H271" i="7"/>
  <c r="H306" i="7"/>
  <c r="H221" i="11"/>
  <c r="N246" i="11"/>
  <c r="K108" i="11"/>
  <c r="Q136" i="11"/>
  <c r="N249" i="11"/>
  <c r="K173" i="11"/>
  <c r="H166" i="11"/>
  <c r="Q250" i="11"/>
  <c r="K276" i="11"/>
  <c r="E312" i="11"/>
  <c r="E322" i="11"/>
  <c r="H336" i="11"/>
  <c r="Q208" i="7"/>
  <c r="Q224" i="7"/>
  <c r="Q240" i="7"/>
  <c r="E5" i="13"/>
  <c r="E174" i="7"/>
  <c r="H269" i="11"/>
  <c r="H53" i="11"/>
  <c r="K127" i="12"/>
  <c r="K111" i="12"/>
  <c r="N278" i="11"/>
  <c r="N214" i="11"/>
  <c r="N142" i="11"/>
  <c r="Q169" i="11"/>
  <c r="N182" i="11"/>
  <c r="E222" i="11"/>
  <c r="E254" i="11"/>
  <c r="E286" i="11"/>
  <c r="H304" i="11"/>
  <c r="E317" i="11"/>
  <c r="Q317" i="11"/>
  <c r="K271" i="11"/>
  <c r="K239" i="11"/>
  <c r="N232" i="11"/>
  <c r="H310" i="11"/>
  <c r="H320" i="11"/>
  <c r="Q218" i="11"/>
  <c r="K244" i="11"/>
  <c r="K296" i="11"/>
  <c r="K87" i="7"/>
  <c r="E59" i="7"/>
  <c r="H54" i="7"/>
  <c r="H70" i="7"/>
  <c r="H312" i="7"/>
  <c r="H80" i="7"/>
  <c r="H3" i="11"/>
  <c r="E324" i="7"/>
  <c r="E3" i="7"/>
  <c r="Q341" i="11"/>
  <c r="E311" i="11"/>
  <c r="N289" i="11"/>
  <c r="H265" i="11"/>
  <c r="H233" i="11"/>
  <c r="N207" i="11"/>
  <c r="Q99" i="11"/>
  <c r="N95" i="11"/>
  <c r="E79" i="11"/>
  <c r="E67" i="11"/>
  <c r="K19" i="11"/>
  <c r="K360" i="13"/>
  <c r="K352" i="13"/>
  <c r="K348" i="13"/>
  <c r="Q326" i="13"/>
  <c r="N320" i="13"/>
  <c r="N304" i="13"/>
  <c r="Q282" i="13"/>
  <c r="K264" i="13"/>
  <c r="N256" i="13"/>
  <c r="N240" i="13"/>
  <c r="Q210" i="13"/>
  <c r="H180" i="13"/>
  <c r="E176" i="13"/>
  <c r="H156" i="13"/>
  <c r="E148" i="13"/>
  <c r="Q148" i="13"/>
  <c r="H140" i="13"/>
  <c r="E128" i="13"/>
  <c r="Q128" i="13"/>
  <c r="N122" i="13"/>
  <c r="H120" i="13"/>
  <c r="H104" i="13"/>
  <c r="H76" i="13"/>
  <c r="K68" i="13"/>
  <c r="N60" i="13"/>
  <c r="H112" i="7"/>
  <c r="E120" i="7"/>
  <c r="H212" i="7"/>
  <c r="Q220" i="7"/>
  <c r="H260" i="7"/>
  <c r="H268" i="7"/>
  <c r="H276" i="7"/>
  <c r="H288" i="7"/>
  <c r="H292" i="7"/>
  <c r="H304" i="7"/>
  <c r="H308" i="7"/>
  <c r="H324" i="7"/>
  <c r="H336" i="7"/>
  <c r="H352" i="7"/>
  <c r="Q39" i="13"/>
  <c r="Q23" i="13"/>
  <c r="Q7" i="13"/>
  <c r="H279" i="7"/>
  <c r="H169" i="7"/>
  <c r="H177" i="7"/>
  <c r="Q201" i="7"/>
  <c r="H257" i="7"/>
  <c r="H265" i="7"/>
  <c r="H282" i="7"/>
  <c r="H326" i="7"/>
  <c r="H342" i="7"/>
  <c r="H157" i="7"/>
  <c r="H189" i="7"/>
  <c r="Q197" i="7"/>
  <c r="Q135" i="7"/>
  <c r="H151" i="7"/>
  <c r="N163" i="7"/>
  <c r="H56" i="7"/>
  <c r="Q212" i="7"/>
  <c r="H353" i="11"/>
  <c r="E148" i="7"/>
  <c r="E140" i="7"/>
  <c r="H348" i="11"/>
  <c r="K335" i="11"/>
  <c r="E315" i="11"/>
  <c r="H305" i="11"/>
  <c r="E299" i="11"/>
  <c r="H283" i="11"/>
  <c r="E255" i="11"/>
  <c r="H219" i="11"/>
  <c r="H175" i="11"/>
  <c r="E346" i="11"/>
  <c r="E357" i="11"/>
  <c r="H360" i="11"/>
  <c r="K363" i="11"/>
  <c r="Q267" i="12"/>
  <c r="N320" i="11"/>
  <c r="H226" i="11"/>
  <c r="K284" i="7"/>
  <c r="K12" i="7"/>
  <c r="E68" i="7"/>
  <c r="N88" i="7"/>
  <c r="E100" i="7"/>
  <c r="N120" i="7"/>
  <c r="N128" i="7"/>
  <c r="K144" i="7"/>
  <c r="Q160" i="7"/>
  <c r="K164" i="7"/>
  <c r="K168" i="7"/>
  <c r="K176" i="7"/>
  <c r="Q184" i="7"/>
  <c r="K204" i="7"/>
  <c r="K212" i="7"/>
  <c r="K220" i="7"/>
  <c r="K228" i="7"/>
  <c r="K236" i="7"/>
  <c r="K244" i="7"/>
  <c r="K252" i="7"/>
  <c r="Q288" i="7"/>
  <c r="N360" i="7"/>
  <c r="Q349" i="13"/>
  <c r="N339" i="13"/>
  <c r="K335" i="13"/>
  <c r="N333" i="13"/>
  <c r="N321" i="13"/>
  <c r="N289" i="13"/>
  <c r="E279" i="13"/>
  <c r="N273" i="13"/>
  <c r="E263" i="13"/>
  <c r="N257" i="13"/>
  <c r="Q255" i="13"/>
  <c r="N225" i="13"/>
  <c r="E219" i="13"/>
  <c r="H211" i="13"/>
  <c r="Q205" i="13"/>
  <c r="H195" i="13"/>
  <c r="E175" i="13"/>
  <c r="H171" i="13"/>
  <c r="Q133" i="13"/>
  <c r="E131" i="13"/>
  <c r="E121" i="13"/>
  <c r="E119" i="13"/>
  <c r="Q113" i="13"/>
  <c r="E105" i="13"/>
  <c r="E103" i="13"/>
  <c r="H103" i="13"/>
  <c r="Q97" i="13"/>
  <c r="E89" i="13"/>
  <c r="E87" i="13"/>
  <c r="H87" i="13"/>
  <c r="H79" i="13"/>
  <c r="E77" i="13"/>
  <c r="Q75" i="13"/>
  <c r="E75" i="13"/>
  <c r="H71" i="13"/>
  <c r="H69" i="13"/>
  <c r="Q67" i="13"/>
  <c r="E67" i="13"/>
  <c r="N61" i="13"/>
  <c r="Q59" i="13"/>
  <c r="N33" i="13"/>
  <c r="N9" i="13"/>
  <c r="K262" i="7"/>
  <c r="H283" i="7"/>
  <c r="Q265" i="7"/>
  <c r="E199" i="7"/>
  <c r="H307" i="7"/>
  <c r="H82" i="7"/>
  <c r="E252" i="7"/>
  <c r="Q181" i="7"/>
  <c r="Q313" i="11"/>
  <c r="E273" i="11"/>
  <c r="K247" i="11"/>
  <c r="E241" i="11"/>
  <c r="E209" i="11"/>
  <c r="K199" i="11"/>
  <c r="K346" i="11"/>
  <c r="E356" i="11"/>
  <c r="K357" i="11"/>
  <c r="K362" i="11"/>
  <c r="K8" i="7"/>
  <c r="K40" i="7"/>
  <c r="K152" i="7"/>
  <c r="K336" i="7"/>
  <c r="E124" i="7"/>
  <c r="E196" i="7"/>
  <c r="Q331" i="11"/>
  <c r="Q204" i="7"/>
  <c r="Q236" i="7"/>
  <c r="H269" i="7"/>
  <c r="H145" i="7"/>
  <c r="H173" i="7"/>
  <c r="H281" i="7"/>
  <c r="H258" i="7"/>
  <c r="H346" i="7"/>
  <c r="H302" i="7"/>
  <c r="H350" i="7"/>
  <c r="Q303" i="12"/>
  <c r="Q57" i="12"/>
  <c r="Q45" i="12"/>
  <c r="N110" i="11"/>
  <c r="K43" i="13"/>
  <c r="K27" i="13"/>
  <c r="N126" i="11"/>
  <c r="E244" i="13"/>
  <c r="N99" i="13"/>
  <c r="H193" i="7"/>
  <c r="E223" i="11"/>
  <c r="H65" i="11"/>
  <c r="N47" i="11"/>
  <c r="E298" i="12"/>
  <c r="N89" i="11"/>
  <c r="H79" i="11"/>
  <c r="H72" i="13"/>
  <c r="H285" i="11"/>
  <c r="E112" i="13"/>
  <c r="E164" i="12"/>
  <c r="N343" i="11"/>
  <c r="N348" i="11"/>
  <c r="Q307" i="11"/>
  <c r="N294" i="11"/>
  <c r="H208" i="12"/>
  <c r="Q338" i="11"/>
  <c r="H362" i="12"/>
  <c r="Q360" i="12"/>
  <c r="E360" i="12"/>
  <c r="H354" i="12"/>
  <c r="N348" i="12"/>
  <c r="Q348" i="12"/>
  <c r="E344" i="12"/>
  <c r="Q342" i="12"/>
  <c r="E342" i="12"/>
  <c r="E340" i="12"/>
  <c r="H340" i="12"/>
  <c r="N338" i="12"/>
  <c r="K330" i="12"/>
  <c r="E326" i="12"/>
  <c r="Q324" i="12"/>
  <c r="N322" i="12"/>
  <c r="E316" i="12"/>
  <c r="K314" i="12"/>
  <c r="E310" i="12"/>
  <c r="K308" i="12"/>
  <c r="K306" i="12"/>
  <c r="Q298" i="12"/>
  <c r="K294" i="12"/>
  <c r="N294" i="12"/>
  <c r="K288" i="12"/>
  <c r="K278" i="12"/>
  <c r="N278" i="12"/>
  <c r="E276" i="12"/>
  <c r="Q272" i="12"/>
  <c r="N268" i="12"/>
  <c r="N264" i="12"/>
  <c r="N260" i="12"/>
  <c r="Q250" i="12"/>
  <c r="Q248" i="12"/>
  <c r="K234" i="12"/>
  <c r="N234" i="12"/>
  <c r="K228" i="12"/>
  <c r="K218" i="12"/>
  <c r="N218" i="12"/>
  <c r="E216" i="12"/>
  <c r="Q212" i="12"/>
  <c r="E208" i="12"/>
  <c r="K206" i="12"/>
  <c r="Q202" i="12"/>
  <c r="K196" i="12"/>
  <c r="E192" i="12"/>
  <c r="Q190" i="12"/>
  <c r="N188" i="12"/>
  <c r="E182" i="12"/>
  <c r="K180" i="12"/>
  <c r="E176" i="12"/>
  <c r="K174" i="12"/>
  <c r="K172" i="12"/>
  <c r="Q164" i="12"/>
  <c r="K160" i="12"/>
  <c r="N160" i="12"/>
  <c r="K154" i="12"/>
  <c r="K144" i="12"/>
  <c r="N144" i="12"/>
  <c r="K140" i="12"/>
  <c r="E138" i="12"/>
  <c r="E130" i="12"/>
  <c r="K128" i="12"/>
  <c r="E124" i="12"/>
  <c r="Q122" i="12"/>
  <c r="E114" i="12"/>
  <c r="K112" i="12"/>
  <c r="K104" i="12"/>
  <c r="K90" i="12"/>
  <c r="K88" i="12"/>
  <c r="E80" i="12"/>
  <c r="Q76" i="12"/>
  <c r="K74" i="12"/>
  <c r="K72" i="12"/>
  <c r="K68" i="12"/>
  <c r="E60" i="12"/>
  <c r="Q58" i="12"/>
  <c r="E58" i="12"/>
  <c r="K52" i="12"/>
  <c r="E50" i="12"/>
  <c r="H50" i="12"/>
  <c r="E48" i="12"/>
  <c r="E46" i="12"/>
  <c r="H46" i="12"/>
  <c r="Q40" i="12"/>
  <c r="E34" i="12"/>
  <c r="N32" i="12"/>
  <c r="E26" i="12"/>
  <c r="H26" i="12"/>
  <c r="E18" i="12"/>
  <c r="H18" i="12"/>
  <c r="E8" i="12"/>
  <c r="E6" i="12"/>
  <c r="H327" i="11"/>
  <c r="K321" i="11"/>
  <c r="H311" i="11"/>
  <c r="K305" i="11"/>
  <c r="H299" i="11"/>
  <c r="H295" i="11"/>
  <c r="K295" i="11"/>
  <c r="K289" i="11"/>
  <c r="Q283" i="11"/>
  <c r="N281" i="11"/>
  <c r="H279" i="11"/>
  <c r="H263" i="11"/>
  <c r="H247" i="11"/>
  <c r="E247" i="11"/>
  <c r="H231" i="11"/>
  <c r="Q219" i="11"/>
  <c r="H215" i="11"/>
  <c r="E201" i="11"/>
  <c r="E189" i="11"/>
  <c r="E185" i="11"/>
  <c r="Q175" i="11"/>
  <c r="E169" i="11"/>
  <c r="Q151" i="11"/>
  <c r="E151" i="11"/>
  <c r="K149" i="11"/>
  <c r="K147" i="11"/>
  <c r="E145" i="11"/>
  <c r="K139" i="11"/>
  <c r="N137" i="11"/>
  <c r="H133" i="11"/>
  <c r="K133" i="11"/>
  <c r="N131" i="11"/>
  <c r="N127" i="11"/>
  <c r="Q127" i="11"/>
  <c r="H113" i="11"/>
  <c r="N111" i="11"/>
  <c r="Q107" i="11"/>
  <c r="H101" i="11"/>
  <c r="N99" i="11"/>
  <c r="K85" i="11"/>
  <c r="Q83" i="11"/>
  <c r="K79" i="11"/>
  <c r="Q77" i="11"/>
  <c r="N75" i="11"/>
  <c r="K67" i="11"/>
  <c r="Q65" i="11"/>
  <c r="N57" i="11"/>
  <c r="N51" i="11"/>
  <c r="K49" i="11"/>
  <c r="K39" i="11"/>
  <c r="N39" i="11"/>
  <c r="N37" i="11"/>
  <c r="E33" i="11"/>
  <c r="H33" i="11"/>
  <c r="K74" i="11"/>
  <c r="E206" i="11"/>
  <c r="N310" i="11"/>
  <c r="H140" i="7"/>
  <c r="H348" i="7"/>
  <c r="N8" i="7"/>
  <c r="H12" i="7"/>
  <c r="N24" i="7"/>
  <c r="H28" i="7"/>
  <c r="N40" i="7"/>
  <c r="H44" i="7"/>
  <c r="E52" i="7"/>
  <c r="H60" i="7"/>
  <c r="Q64" i="7"/>
  <c r="N72" i="7"/>
  <c r="Q80" i="7"/>
  <c r="E84" i="7"/>
  <c r="K100" i="7"/>
  <c r="N104" i="7"/>
  <c r="E116" i="7"/>
  <c r="K116" i="7"/>
  <c r="N136" i="7"/>
  <c r="Q144" i="7"/>
  <c r="Q148" i="7"/>
  <c r="K156" i="7"/>
  <c r="Q168" i="7"/>
  <c r="Q176" i="7"/>
  <c r="Q180" i="7"/>
  <c r="K180" i="7"/>
  <c r="K188" i="7"/>
  <c r="Q196" i="7"/>
  <c r="N208" i="7"/>
  <c r="H208" i="7"/>
  <c r="N216" i="7"/>
  <c r="H216" i="7"/>
  <c r="N224" i="7"/>
  <c r="H224" i="7"/>
  <c r="N232" i="7"/>
  <c r="H232" i="7"/>
  <c r="N240" i="7"/>
  <c r="H240" i="7"/>
  <c r="N248" i="7"/>
  <c r="H248" i="7"/>
  <c r="N256" i="7"/>
  <c r="H256" i="7"/>
  <c r="H264" i="7"/>
  <c r="N272" i="7"/>
  <c r="H272" i="7"/>
  <c r="H280" i="7"/>
  <c r="N288" i="7"/>
  <c r="N300" i="7"/>
  <c r="N304" i="7"/>
  <c r="N316" i="7"/>
  <c r="N320" i="7"/>
  <c r="N332" i="7"/>
  <c r="N336" i="7"/>
  <c r="N344" i="7"/>
  <c r="N348" i="7"/>
  <c r="N352" i="7"/>
  <c r="N356" i="7"/>
  <c r="H3" i="7"/>
  <c r="H361" i="13"/>
  <c r="E359" i="13"/>
  <c r="Q359" i="13"/>
  <c r="K359" i="13"/>
  <c r="N357" i="13"/>
  <c r="H353" i="13"/>
  <c r="E351" i="13"/>
  <c r="Q351" i="13"/>
  <c r="K351" i="13"/>
  <c r="E349" i="13"/>
  <c r="E347" i="13"/>
  <c r="Q347" i="13"/>
  <c r="N341" i="13"/>
  <c r="Q319" i="13"/>
  <c r="H315" i="13"/>
  <c r="N313" i="13"/>
  <c r="E311" i="13"/>
  <c r="K309" i="13"/>
  <c r="N303" i="13"/>
  <c r="N297" i="13"/>
  <c r="K293" i="13"/>
  <c r="N287" i="13"/>
  <c r="N281" i="13"/>
  <c r="H279" i="13"/>
  <c r="K277" i="13"/>
  <c r="N271" i="13"/>
  <c r="N265" i="13"/>
  <c r="H263" i="13"/>
  <c r="K261" i="13"/>
  <c r="N255" i="13"/>
  <c r="N249" i="13"/>
  <c r="E247" i="13"/>
  <c r="K245" i="13"/>
  <c r="N239" i="13"/>
  <c r="N233" i="13"/>
  <c r="K229" i="13"/>
  <c r="N223" i="13"/>
  <c r="N219" i="13"/>
  <c r="K217" i="13"/>
  <c r="K215" i="13"/>
  <c r="K211" i="13"/>
  <c r="H207" i="13"/>
  <c r="K203" i="13"/>
  <c r="E203" i="13"/>
  <c r="K195" i="13"/>
  <c r="H191" i="13"/>
  <c r="K187" i="13"/>
  <c r="E183" i="13"/>
  <c r="H179" i="13"/>
  <c r="K171" i="13"/>
  <c r="H167" i="13"/>
  <c r="K163" i="13"/>
  <c r="E159" i="13"/>
  <c r="H155" i="13"/>
  <c r="H151" i="13"/>
  <c r="Q149" i="13"/>
  <c r="K147" i="13"/>
  <c r="N135" i="13"/>
  <c r="H131" i="13"/>
  <c r="K131" i="13"/>
  <c r="K127" i="13"/>
  <c r="N115" i="13"/>
  <c r="K111" i="13"/>
  <c r="E111" i="13"/>
  <c r="K103" i="13"/>
  <c r="H99" i="13"/>
  <c r="K95" i="13"/>
  <c r="E95" i="13"/>
  <c r="K87" i="13"/>
  <c r="H83" i="13"/>
  <c r="Q81" i="13"/>
  <c r="N79" i="13"/>
  <c r="E79" i="13"/>
  <c r="H75" i="13"/>
  <c r="K71" i="13"/>
  <c r="N69" i="13"/>
  <c r="H67" i="13"/>
  <c r="K65" i="13"/>
  <c r="N59" i="13"/>
  <c r="Q55" i="13"/>
  <c r="Q301" i="7"/>
  <c r="Q241" i="7"/>
  <c r="Q27" i="11"/>
  <c r="Q23" i="11"/>
  <c r="Q21" i="11"/>
  <c r="Q17" i="11"/>
  <c r="H9" i="11"/>
  <c r="K9" i="11"/>
  <c r="K7" i="11"/>
  <c r="N7" i="11"/>
  <c r="Q356" i="13"/>
  <c r="E350" i="13"/>
  <c r="Q350" i="13"/>
  <c r="N348" i="13"/>
  <c r="Q348" i="13"/>
  <c r="Q346" i="13"/>
  <c r="E344" i="13"/>
  <c r="Q342" i="13"/>
  <c r="E330" i="13"/>
  <c r="E328" i="13"/>
  <c r="E316" i="13"/>
  <c r="K314" i="13"/>
  <c r="Q308" i="13"/>
  <c r="E300" i="13"/>
  <c r="Q298" i="13"/>
  <c r="E298" i="13"/>
  <c r="E284" i="13"/>
  <c r="E282" i="13"/>
  <c r="E268" i="13"/>
  <c r="E266" i="13"/>
  <c r="E252" i="13"/>
  <c r="E250" i="13"/>
  <c r="Q244" i="13"/>
  <c r="E236" i="13"/>
  <c r="Q234" i="13"/>
  <c r="E234" i="13"/>
  <c r="Q216" i="13"/>
  <c r="H202" i="13"/>
  <c r="N196" i="13"/>
  <c r="N182" i="13"/>
  <c r="N172" i="13"/>
  <c r="N158" i="13"/>
  <c r="H146" i="13"/>
  <c r="H130" i="13"/>
  <c r="H126" i="13"/>
  <c r="H110" i="13"/>
  <c r="H94" i="13"/>
  <c r="N88" i="13"/>
  <c r="E70" i="13"/>
  <c r="E56" i="13"/>
  <c r="E52" i="13"/>
  <c r="E50" i="13"/>
  <c r="Q44" i="13"/>
  <c r="E36" i="13"/>
  <c r="Q34" i="13"/>
  <c r="Q32" i="13"/>
  <c r="N32" i="13"/>
  <c r="Q28" i="13"/>
  <c r="E20" i="13"/>
  <c r="Q18" i="13"/>
  <c r="E18" i="13"/>
  <c r="E4" i="13"/>
  <c r="H151" i="12"/>
  <c r="H334" i="11"/>
  <c r="N3" i="11"/>
  <c r="K353" i="12"/>
  <c r="N351" i="12"/>
  <c r="E345" i="12"/>
  <c r="H345" i="12"/>
  <c r="H323" i="12"/>
  <c r="Q321" i="12"/>
  <c r="Q293" i="12"/>
  <c r="H287" i="12"/>
  <c r="H279" i="12"/>
  <c r="N263" i="12"/>
  <c r="Q263" i="12"/>
  <c r="K261" i="12"/>
  <c r="K257" i="12"/>
  <c r="E255" i="12"/>
  <c r="K253" i="12"/>
  <c r="Q237" i="12"/>
  <c r="H231" i="12"/>
  <c r="K231" i="12"/>
  <c r="Q229" i="12"/>
  <c r="Q217" i="12"/>
  <c r="K211" i="12"/>
  <c r="N209" i="12"/>
  <c r="Q203" i="12"/>
  <c r="H189" i="12"/>
  <c r="Q187" i="12"/>
  <c r="Q159" i="12"/>
  <c r="H153" i="12"/>
  <c r="H145" i="12"/>
  <c r="H125" i="12"/>
  <c r="N119" i="12"/>
  <c r="N105" i="12"/>
  <c r="H93" i="12"/>
  <c r="K85" i="12"/>
  <c r="Q79" i="12"/>
  <c r="Q75" i="12"/>
  <c r="Q63" i="12"/>
  <c r="H51" i="12"/>
  <c r="Q41" i="12"/>
  <c r="Q37" i="12"/>
  <c r="E37" i="12"/>
  <c r="Q35" i="12"/>
  <c r="N29" i="12"/>
  <c r="H5" i="12"/>
  <c r="N3" i="12"/>
  <c r="K3" i="12"/>
  <c r="K330" i="11"/>
  <c r="N328" i="11"/>
  <c r="N324" i="11"/>
  <c r="K314" i="11"/>
  <c r="N308" i="11"/>
  <c r="K298" i="11"/>
  <c r="N292" i="11"/>
  <c r="Q288" i="11"/>
  <c r="E276" i="11"/>
  <c r="Q272" i="11"/>
  <c r="H266" i="11"/>
  <c r="E260" i="11"/>
  <c r="Q256" i="11"/>
  <c r="E244" i="11"/>
  <c r="Q240" i="11"/>
  <c r="E228" i="11"/>
  <c r="Q224" i="11"/>
  <c r="E212" i="11"/>
  <c r="Q208" i="11"/>
  <c r="Q198" i="11"/>
  <c r="Q182" i="11"/>
  <c r="Q166" i="11"/>
  <c r="K144" i="11"/>
  <c r="Q142" i="11"/>
  <c r="E136" i="11"/>
  <c r="K134" i="11"/>
  <c r="E132" i="11"/>
  <c r="E130" i="11"/>
  <c r="E116" i="11"/>
  <c r="K114" i="11"/>
  <c r="E90" i="11"/>
  <c r="N80" i="11"/>
  <c r="H72" i="11"/>
  <c r="Q68" i="11"/>
  <c r="E56" i="11"/>
  <c r="N54" i="11"/>
  <c r="Q52" i="11"/>
  <c r="E44" i="11"/>
  <c r="K38" i="11"/>
  <c r="E32" i="11"/>
  <c r="N30" i="11"/>
  <c r="Q28" i="11"/>
  <c r="E22" i="11"/>
  <c r="K20" i="11"/>
  <c r="E18" i="11"/>
  <c r="E16" i="11"/>
  <c r="N6" i="11"/>
  <c r="H52" i="7"/>
  <c r="N9" i="7"/>
  <c r="N17" i="7"/>
  <c r="K61" i="7"/>
  <c r="H121" i="7"/>
  <c r="Q209" i="7"/>
  <c r="E217" i="7"/>
  <c r="H241" i="7"/>
  <c r="K297" i="7"/>
  <c r="K313" i="7"/>
  <c r="K325" i="7"/>
  <c r="H78" i="7"/>
  <c r="Q171" i="7"/>
  <c r="E239" i="7"/>
  <c r="K251" i="7"/>
  <c r="N40" i="13"/>
  <c r="N24" i="13"/>
  <c r="E270" i="11"/>
  <c r="H353" i="12"/>
  <c r="E349" i="12"/>
  <c r="H337" i="12"/>
  <c r="N321" i="12"/>
  <c r="N311" i="12"/>
  <c r="Q309" i="12"/>
  <c r="N275" i="12"/>
  <c r="H273" i="12"/>
  <c r="K269" i="12"/>
  <c r="N229" i="12"/>
  <c r="E221" i="12"/>
  <c r="Q221" i="12"/>
  <c r="N203" i="12"/>
  <c r="N187" i="12"/>
  <c r="N177" i="12"/>
  <c r="Q175" i="12"/>
  <c r="H135" i="12"/>
  <c r="H103" i="12"/>
  <c r="E95" i="12"/>
  <c r="Q95" i="12"/>
  <c r="E83" i="12"/>
  <c r="N77" i="12"/>
  <c r="E31" i="12"/>
  <c r="K21" i="12"/>
  <c r="N148" i="11"/>
  <c r="H146" i="11"/>
  <c r="K124" i="11"/>
  <c r="K80" i="11"/>
  <c r="K70" i="11"/>
  <c r="H70" i="11"/>
  <c r="Q64" i="11"/>
  <c r="K54" i="11"/>
  <c r="H48" i="11"/>
  <c r="K42" i="11"/>
  <c r="Q34" i="11"/>
  <c r="K30" i="11"/>
  <c r="N230" i="7"/>
  <c r="N31" i="11"/>
  <c r="E275" i="13"/>
  <c r="E308" i="7"/>
  <c r="N18" i="11"/>
  <c r="Q357" i="11"/>
  <c r="E3" i="13"/>
  <c r="Q358" i="12"/>
  <c r="Q352" i="12"/>
  <c r="N342" i="12"/>
  <c r="Q326" i="12"/>
  <c r="K324" i="12"/>
  <c r="H304" i="12"/>
  <c r="Q276" i="12"/>
  <c r="H252" i="12"/>
  <c r="K238" i="12"/>
  <c r="Q216" i="12"/>
  <c r="Q192" i="12"/>
  <c r="K190" i="12"/>
  <c r="H170" i="12"/>
  <c r="Q138" i="12"/>
  <c r="Q80" i="12"/>
  <c r="N64" i="12"/>
  <c r="N38" i="12"/>
  <c r="N36" i="12"/>
  <c r="K32" i="12"/>
  <c r="K24" i="12"/>
  <c r="Q6" i="12"/>
  <c r="Q335" i="11"/>
  <c r="Q333" i="11"/>
  <c r="Q311" i="11"/>
  <c r="Q295" i="11"/>
  <c r="E265" i="11"/>
  <c r="K253" i="11"/>
  <c r="E233" i="11"/>
  <c r="Q145" i="11"/>
  <c r="E61" i="11"/>
  <c r="H45" i="11"/>
  <c r="K37" i="11"/>
  <c r="E20" i="11"/>
  <c r="Q334" i="11"/>
  <c r="N336" i="11"/>
  <c r="N340" i="11"/>
  <c r="N240" i="11"/>
  <c r="H80" i="11"/>
  <c r="Q36" i="11"/>
  <c r="H30" i="11"/>
  <c r="K26" i="11"/>
  <c r="N16" i="11"/>
  <c r="E12" i="11"/>
  <c r="E48" i="7"/>
  <c r="E64" i="7"/>
  <c r="N100" i="7"/>
  <c r="K184" i="7"/>
  <c r="K192" i="7"/>
  <c r="N200" i="7"/>
  <c r="H284" i="7"/>
  <c r="K288" i="7"/>
  <c r="K304" i="7"/>
  <c r="K352" i="7"/>
  <c r="H345" i="13"/>
  <c r="K345" i="13"/>
  <c r="N331" i="13"/>
  <c r="Q323" i="13"/>
  <c r="N323" i="13"/>
  <c r="H317" i="13"/>
  <c r="H311" i="13"/>
  <c r="H301" i="13"/>
  <c r="K301" i="13"/>
  <c r="Q299" i="13"/>
  <c r="H285" i="13"/>
  <c r="Q283" i="13"/>
  <c r="H269" i="13"/>
  <c r="Q267" i="13"/>
  <c r="H253" i="13"/>
  <c r="Q251" i="13"/>
  <c r="H247" i="13"/>
  <c r="H237" i="13"/>
  <c r="H221" i="13"/>
  <c r="K201" i="13"/>
  <c r="K185" i="13"/>
  <c r="K179" i="13"/>
  <c r="K161" i="13"/>
  <c r="K155" i="13"/>
  <c r="K145" i="13"/>
  <c r="E143" i="13"/>
  <c r="K125" i="13"/>
  <c r="E123" i="13"/>
  <c r="K109" i="13"/>
  <c r="E107" i="13"/>
  <c r="K93" i="13"/>
  <c r="K75" i="13"/>
  <c r="Q71" i="13"/>
  <c r="H57" i="13"/>
  <c r="H49" i="13"/>
  <c r="N47" i="13"/>
  <c r="Q47" i="13"/>
  <c r="N41" i="13"/>
  <c r="N31" i="13"/>
  <c r="Q31" i="13"/>
  <c r="N25" i="13"/>
  <c r="H17" i="13"/>
  <c r="Q15" i="13"/>
  <c r="H45" i="7"/>
  <c r="N69" i="7"/>
  <c r="Q129" i="7"/>
  <c r="Q137" i="7"/>
  <c r="N137" i="7"/>
  <c r="E141" i="7"/>
  <c r="N269" i="7"/>
  <c r="K277" i="7"/>
  <c r="N118" i="7"/>
  <c r="N126" i="7"/>
  <c r="K138" i="7"/>
  <c r="H138" i="7"/>
  <c r="K146" i="7"/>
  <c r="N158" i="7"/>
  <c r="Q198" i="7"/>
  <c r="Q226" i="7"/>
  <c r="H262" i="7"/>
  <c r="E290" i="7"/>
  <c r="Q294" i="7"/>
  <c r="H171" i="7"/>
  <c r="Q355" i="7"/>
  <c r="N355" i="7"/>
  <c r="N65" i="7"/>
  <c r="E105" i="7"/>
  <c r="Q133" i="7"/>
  <c r="H149" i="7"/>
  <c r="E165" i="7"/>
  <c r="H165" i="7"/>
  <c r="E181" i="7"/>
  <c r="H221" i="7"/>
  <c r="K245" i="7"/>
  <c r="H245" i="7"/>
  <c r="H273" i="7"/>
  <c r="N281" i="7"/>
  <c r="K86" i="7"/>
  <c r="N106" i="7"/>
  <c r="N122" i="7"/>
  <c r="H174" i="7"/>
  <c r="K182" i="7"/>
  <c r="Q190" i="7"/>
  <c r="Q202" i="7"/>
  <c r="Q210" i="7"/>
  <c r="H278" i="7"/>
  <c r="H286" i="7"/>
  <c r="N302" i="7"/>
  <c r="H310" i="7"/>
  <c r="Q338" i="7"/>
  <c r="N350" i="7"/>
  <c r="N303" i="7"/>
  <c r="H58" i="7"/>
  <c r="H74" i="7"/>
  <c r="H274" i="7"/>
  <c r="H298" i="7"/>
  <c r="H322" i="7"/>
  <c r="E300" i="7"/>
  <c r="H344" i="7"/>
  <c r="E340" i="7"/>
  <c r="Q337" i="11"/>
  <c r="N273" i="11"/>
  <c r="N241" i="11"/>
  <c r="N209" i="11"/>
  <c r="E207" i="11"/>
  <c r="Q81" i="11"/>
  <c r="K75" i="11"/>
  <c r="H335" i="11"/>
  <c r="H349" i="11"/>
  <c r="N350" i="11"/>
  <c r="E362" i="11"/>
  <c r="E3" i="12"/>
  <c r="H168" i="7"/>
  <c r="Q332" i="7"/>
  <c r="N214" i="7"/>
  <c r="H325" i="7"/>
  <c r="N311" i="11"/>
  <c r="E305" i="11"/>
  <c r="E289" i="11"/>
  <c r="E193" i="11"/>
  <c r="H341" i="11"/>
  <c r="N344" i="11"/>
  <c r="N360" i="11"/>
  <c r="Q363" i="11"/>
  <c r="N182" i="12"/>
  <c r="H24" i="12"/>
  <c r="K313" i="12"/>
  <c r="Q287" i="12"/>
  <c r="K163" i="12"/>
  <c r="Q153" i="12"/>
  <c r="Q297" i="13"/>
  <c r="Q249" i="13"/>
  <c r="Q166" i="7"/>
  <c r="E301" i="11"/>
  <c r="E195" i="11"/>
  <c r="K339" i="11"/>
  <c r="Q342" i="11"/>
  <c r="K352" i="11"/>
  <c r="Q353" i="11"/>
  <c r="N130" i="12"/>
  <c r="K297" i="12"/>
  <c r="K67" i="12"/>
  <c r="Q233" i="13"/>
  <c r="N224" i="11"/>
  <c r="N256" i="11"/>
  <c r="N288" i="11"/>
  <c r="H314" i="11"/>
  <c r="N203" i="11"/>
  <c r="K169" i="11"/>
  <c r="Q110" i="7"/>
  <c r="N114" i="12"/>
  <c r="Q113" i="11"/>
  <c r="E101" i="11"/>
  <c r="N71" i="11"/>
  <c r="N316" i="13"/>
  <c r="H330" i="12"/>
  <c r="H314" i="12"/>
  <c r="H290" i="12"/>
  <c r="H278" i="12"/>
  <c r="H274" i="12"/>
  <c r="N248" i="12"/>
  <c r="H230" i="12"/>
  <c r="H218" i="12"/>
  <c r="H214" i="12"/>
  <c r="H206" i="12"/>
  <c r="H196" i="12"/>
  <c r="H180" i="12"/>
  <c r="H156" i="12"/>
  <c r="H144" i="12"/>
  <c r="H128" i="12"/>
  <c r="H100" i="12"/>
  <c r="H84" i="12"/>
  <c r="H333" i="11"/>
  <c r="H317" i="11"/>
  <c r="H301" i="11"/>
  <c r="H139" i="11"/>
  <c r="E125" i="11"/>
  <c r="K95" i="11"/>
  <c r="Q93" i="11"/>
  <c r="E71" i="11"/>
  <c r="H330" i="11"/>
  <c r="K265" i="12"/>
  <c r="E259" i="12"/>
  <c r="Q255" i="12"/>
  <c r="Q260" i="7"/>
  <c r="Q276" i="7"/>
  <c r="K347" i="13"/>
  <c r="E339" i="13"/>
  <c r="E331" i="13"/>
  <c r="E309" i="13"/>
  <c r="E293" i="13"/>
  <c r="E277" i="13"/>
  <c r="E261" i="13"/>
  <c r="E245" i="13"/>
  <c r="E229" i="13"/>
  <c r="E217" i="13"/>
  <c r="H213" i="13"/>
  <c r="E71" i="13"/>
  <c r="E65" i="13"/>
  <c r="H62" i="7"/>
  <c r="H72" i="7"/>
  <c r="Q228" i="7"/>
  <c r="H363" i="11"/>
  <c r="E188" i="7"/>
  <c r="Q277" i="11"/>
  <c r="K209" i="11"/>
  <c r="E81" i="11"/>
  <c r="E73" i="11"/>
  <c r="K236" i="11"/>
  <c r="N78" i="11"/>
  <c r="H76" i="7"/>
  <c r="N132" i="7"/>
  <c r="Q216" i="7"/>
  <c r="Q232" i="7"/>
  <c r="K266" i="7"/>
  <c r="E311" i="7"/>
  <c r="E327" i="7"/>
  <c r="K94" i="7"/>
  <c r="K343" i="7"/>
  <c r="E111" i="7"/>
  <c r="E329" i="7"/>
  <c r="E234" i="7"/>
  <c r="E71" i="7"/>
  <c r="E170" i="7"/>
  <c r="E63" i="7"/>
  <c r="E95" i="7"/>
  <c r="H11" i="7"/>
  <c r="N15" i="7"/>
  <c r="N19" i="7"/>
  <c r="H27" i="7"/>
  <c r="H31" i="7"/>
  <c r="H35" i="7"/>
  <c r="H51" i="7"/>
  <c r="Q59" i="7"/>
  <c r="Q75" i="7"/>
  <c r="H83" i="7"/>
  <c r="N87" i="7"/>
  <c r="Q95" i="7"/>
  <c r="Q107" i="7"/>
  <c r="Q127" i="7"/>
  <c r="N183" i="7"/>
  <c r="Q235" i="7"/>
  <c r="Q299" i="7"/>
  <c r="E144" i="7"/>
  <c r="E176" i="7"/>
  <c r="E272" i="7"/>
  <c r="E336" i="7"/>
  <c r="N356" i="13"/>
  <c r="N305" i="11"/>
  <c r="K318" i="11"/>
  <c r="H198" i="12"/>
  <c r="E154" i="11"/>
  <c r="N172" i="11"/>
  <c r="K237" i="11"/>
  <c r="K269" i="11"/>
  <c r="E327" i="11"/>
  <c r="N80" i="12"/>
  <c r="H78" i="12"/>
  <c r="K70" i="12"/>
  <c r="N68" i="12"/>
  <c r="Q66" i="12"/>
  <c r="Q60" i="12"/>
  <c r="N56" i="12"/>
  <c r="Q48" i="12"/>
  <c r="Q46" i="12"/>
  <c r="N44" i="12"/>
  <c r="H40" i="12"/>
  <c r="Q38" i="12"/>
  <c r="E32" i="12"/>
  <c r="E24" i="12"/>
  <c r="H16" i="12"/>
  <c r="Q14" i="12"/>
  <c r="Q8" i="12"/>
  <c r="N4" i="12"/>
  <c r="E331" i="11"/>
  <c r="K325" i="11"/>
  <c r="K283" i="11"/>
  <c r="Q281" i="11"/>
  <c r="K267" i="11"/>
  <c r="Q265" i="11"/>
  <c r="K251" i="11"/>
  <c r="Q249" i="11"/>
  <c r="K235" i="11"/>
  <c r="Q233" i="11"/>
  <c r="E91" i="11"/>
  <c r="K89" i="11"/>
  <c r="Q79" i="11"/>
  <c r="Q71" i="11"/>
  <c r="Q242" i="11"/>
  <c r="K356" i="13"/>
  <c r="K354" i="13"/>
  <c r="K346" i="13"/>
  <c r="Q344" i="13"/>
  <c r="Q338" i="13"/>
  <c r="Q334" i="13"/>
  <c r="Q330" i="13"/>
  <c r="Q328" i="13"/>
  <c r="K324" i="13"/>
  <c r="Q316" i="13"/>
  <c r="N312" i="13"/>
  <c r="Q306" i="13"/>
  <c r="Q300" i="13"/>
  <c r="N296" i="13"/>
  <c r="Q290" i="13"/>
  <c r="Q284" i="13"/>
  <c r="N280" i="13"/>
  <c r="Q274" i="13"/>
  <c r="Q268" i="13"/>
  <c r="Q266" i="13"/>
  <c r="N264" i="13"/>
  <c r="Q258" i="13"/>
  <c r="Q252" i="13"/>
  <c r="Q250" i="13"/>
  <c r="N248" i="13"/>
  <c r="Q242" i="13"/>
  <c r="Q236" i="13"/>
  <c r="N232" i="13"/>
  <c r="Q226" i="13"/>
  <c r="N214" i="13"/>
  <c r="H214" i="13"/>
  <c r="E204" i="13"/>
  <c r="E196" i="13"/>
  <c r="H285" i="12"/>
  <c r="H357" i="12"/>
  <c r="Q355" i="12"/>
  <c r="N335" i="12"/>
  <c r="H333" i="12"/>
  <c r="K331" i="12"/>
  <c r="N325" i="12"/>
  <c r="N313" i="12"/>
  <c r="K311" i="12"/>
  <c r="K303" i="12"/>
  <c r="N299" i="12"/>
  <c r="N297" i="12"/>
  <c r="K295" i="12"/>
  <c r="K283" i="12"/>
  <c r="H94" i="11"/>
  <c r="E80" i="11"/>
  <c r="E70" i="11"/>
  <c r="K68" i="11"/>
  <c r="N48" i="11"/>
  <c r="N46" i="11"/>
  <c r="N42" i="11"/>
  <c r="E40" i="11"/>
  <c r="E38" i="11"/>
  <c r="E30" i="11"/>
  <c r="K28" i="11"/>
  <c r="K24" i="11"/>
  <c r="Q18" i="11"/>
  <c r="Q16" i="11"/>
  <c r="H14" i="11"/>
  <c r="H12" i="11"/>
  <c r="K6" i="11"/>
  <c r="N28" i="7"/>
  <c r="N156" i="7"/>
  <c r="H164" i="7"/>
  <c r="H236" i="7"/>
  <c r="K49" i="13"/>
  <c r="N45" i="13"/>
  <c r="H45" i="13"/>
  <c r="N43" i="13"/>
  <c r="K41" i="13"/>
  <c r="N29" i="13"/>
  <c r="H29" i="13"/>
  <c r="N27" i="13"/>
  <c r="K25" i="13"/>
  <c r="K17" i="13"/>
  <c r="N13" i="13"/>
  <c r="N11" i="13"/>
  <c r="K9" i="13"/>
  <c r="N150" i="7"/>
  <c r="H185" i="7"/>
  <c r="E201" i="7"/>
  <c r="Q217" i="7"/>
  <c r="Q233" i="7"/>
  <c r="H270" i="7"/>
  <c r="K282" i="7"/>
  <c r="N290" i="7"/>
  <c r="H314" i="7"/>
  <c r="H334" i="7"/>
  <c r="Q5" i="7"/>
  <c r="E13" i="7"/>
  <c r="H33" i="7"/>
  <c r="H41" i="7"/>
  <c r="Q41" i="7"/>
  <c r="E65" i="7"/>
  <c r="Q97" i="7"/>
  <c r="N97" i="7"/>
  <c r="E113" i="7"/>
  <c r="K145" i="7"/>
  <c r="K149" i="7"/>
  <c r="E157" i="7"/>
  <c r="K165" i="7"/>
  <c r="N173" i="7"/>
  <c r="N181" i="7"/>
  <c r="E189" i="7"/>
  <c r="K213" i="7"/>
  <c r="H213" i="7"/>
  <c r="E221" i="7"/>
  <c r="Q229" i="7"/>
  <c r="E245" i="7"/>
  <c r="K273" i="7"/>
  <c r="K281" i="7"/>
  <c r="E285" i="7"/>
  <c r="K285" i="7"/>
  <c r="E309" i="7"/>
  <c r="E317" i="7"/>
  <c r="N337" i="7"/>
  <c r="H353" i="7"/>
  <c r="H106" i="7"/>
  <c r="N154" i="7"/>
  <c r="H154" i="7"/>
  <c r="N310" i="7"/>
  <c r="H318" i="7"/>
  <c r="E103" i="7"/>
  <c r="H170" i="7"/>
  <c r="H95" i="7"/>
  <c r="H99" i="7"/>
  <c r="H103" i="7"/>
  <c r="Q151" i="7"/>
  <c r="Q191" i="7"/>
  <c r="N150" i="12"/>
  <c r="Q211" i="11"/>
  <c r="Q243" i="11"/>
  <c r="Q275" i="11"/>
  <c r="N300" i="12"/>
  <c r="N166" i="12"/>
  <c r="H64" i="12"/>
  <c r="N304" i="12"/>
  <c r="N280" i="12"/>
  <c r="N220" i="12"/>
  <c r="H204" i="12"/>
  <c r="N146" i="12"/>
  <c r="N62" i="12"/>
  <c r="H52" i="12"/>
  <c r="N10" i="12"/>
  <c r="E291" i="11"/>
  <c r="N284" i="12"/>
  <c r="E77" i="11"/>
  <c r="K301" i="11"/>
  <c r="N42" i="12"/>
  <c r="N30" i="12"/>
  <c r="N296" i="12"/>
  <c r="N240" i="12"/>
  <c r="N170" i="12"/>
  <c r="N102" i="12"/>
  <c r="N86" i="12"/>
  <c r="N54" i="12"/>
  <c r="H337" i="11"/>
  <c r="Q303" i="11"/>
  <c r="E335" i="11"/>
  <c r="Q98" i="7"/>
  <c r="N224" i="12"/>
  <c r="K204" i="13"/>
  <c r="K188" i="13"/>
  <c r="K164" i="13"/>
  <c r="K96" i="13"/>
  <c r="K80" i="13"/>
  <c r="H100" i="7"/>
  <c r="Q300" i="7"/>
  <c r="N340" i="7"/>
  <c r="K99" i="11"/>
  <c r="K138" i="11"/>
  <c r="E360" i="13"/>
  <c r="H320" i="13"/>
  <c r="H304" i="13"/>
  <c r="H256" i="13"/>
  <c r="H240" i="13"/>
  <c r="K148" i="13"/>
  <c r="K341" i="11"/>
  <c r="H343" i="11"/>
  <c r="H132" i="7"/>
  <c r="Q23" i="7"/>
  <c r="N153" i="11"/>
  <c r="Q121" i="11"/>
  <c r="K119" i="11"/>
  <c r="K115" i="11"/>
  <c r="Q73" i="11"/>
  <c r="H258" i="11"/>
  <c r="Q3" i="11"/>
  <c r="H342" i="13"/>
  <c r="H326" i="13"/>
  <c r="N318" i="13"/>
  <c r="N302" i="13"/>
  <c r="N286" i="13"/>
  <c r="N270" i="13"/>
  <c r="N254" i="13"/>
  <c r="N238" i="13"/>
  <c r="N222" i="13"/>
  <c r="K184" i="13"/>
  <c r="K176" i="13"/>
  <c r="K160" i="13"/>
  <c r="K144" i="13"/>
  <c r="K124" i="13"/>
  <c r="K108" i="13"/>
  <c r="N58" i="13"/>
  <c r="N54" i="13"/>
  <c r="N38" i="13"/>
  <c r="N22" i="13"/>
  <c r="N6" i="13"/>
  <c r="E343" i="12"/>
  <c r="Q343" i="12"/>
  <c r="K341" i="12"/>
  <c r="Q327" i="12"/>
  <c r="K301" i="12"/>
  <c r="Q291" i="12"/>
  <c r="K289" i="12"/>
  <c r="K277" i="12"/>
  <c r="K249" i="12"/>
  <c r="Q239" i="12"/>
  <c r="Q207" i="12"/>
  <c r="Q205" i="12"/>
  <c r="Q193" i="12"/>
  <c r="K167" i="12"/>
  <c r="Q157" i="12"/>
  <c r="K155" i="12"/>
  <c r="K143" i="12"/>
  <c r="K139" i="12"/>
  <c r="K107" i="12"/>
  <c r="K91" i="12"/>
  <c r="K83" i="12"/>
  <c r="Q81" i="12"/>
  <c r="K55" i="12"/>
  <c r="K43" i="12"/>
  <c r="Q9" i="12"/>
  <c r="K7" i="12"/>
  <c r="E326" i="11"/>
  <c r="E310" i="11"/>
  <c r="E294" i="11"/>
  <c r="Q204" i="11"/>
  <c r="Q188" i="11"/>
  <c r="Q172" i="11"/>
  <c r="Q152" i="11"/>
  <c r="N118" i="11"/>
  <c r="N102" i="11"/>
  <c r="N10" i="11"/>
  <c r="Q96" i="7"/>
  <c r="Q112" i="7"/>
  <c r="Q124" i="7"/>
  <c r="Q132" i="7"/>
  <c r="Q140" i="7"/>
  <c r="N123" i="13"/>
  <c r="N107" i="13"/>
  <c r="N91" i="13"/>
  <c r="Q57" i="13"/>
  <c r="K55" i="13"/>
  <c r="K47" i="13"/>
  <c r="K31" i="13"/>
  <c r="K15" i="13"/>
  <c r="Q13" i="13"/>
  <c r="K302" i="7"/>
  <c r="K133" i="7"/>
  <c r="N221" i="7"/>
  <c r="N245" i="7"/>
  <c r="N202" i="7"/>
  <c r="N271" i="11"/>
  <c r="N239" i="11"/>
  <c r="K179" i="11"/>
  <c r="K24" i="7"/>
  <c r="N84" i="7"/>
  <c r="K232" i="7"/>
  <c r="E45" i="13"/>
  <c r="E29" i="13"/>
  <c r="E13" i="13"/>
  <c r="K350" i="7"/>
  <c r="Q29" i="7"/>
  <c r="Q53" i="7"/>
  <c r="Q69" i="7"/>
  <c r="Q77" i="7"/>
  <c r="Q85" i="7"/>
  <c r="Q341" i="7"/>
  <c r="Q158" i="7"/>
  <c r="Q270" i="7"/>
  <c r="K139" i="7"/>
  <c r="K117" i="7"/>
  <c r="Q329" i="7"/>
  <c r="K3" i="13"/>
  <c r="N360" i="12"/>
  <c r="K358" i="12"/>
  <c r="E356" i="12"/>
  <c r="N350" i="12"/>
  <c r="Q346" i="12"/>
  <c r="K346" i="12"/>
  <c r="H338" i="12"/>
  <c r="N332" i="12"/>
  <c r="N328" i="12"/>
  <c r="H324" i="12"/>
  <c r="Q318" i="12"/>
  <c r="Q316" i="12"/>
  <c r="N312" i="12"/>
  <c r="Q310" i="12"/>
  <c r="N302" i="12"/>
  <c r="K296" i="12"/>
  <c r="E292" i="12"/>
  <c r="H288" i="12"/>
  <c r="H284" i="12"/>
  <c r="Q282" i="12"/>
  <c r="K280" i="12"/>
  <c r="Q266" i="12"/>
  <c r="H256" i="12"/>
  <c r="E254" i="12"/>
  <c r="Q254" i="12"/>
  <c r="K254" i="12"/>
  <c r="N252" i="12"/>
  <c r="K248" i="12"/>
  <c r="E246" i="12"/>
  <c r="N246" i="12"/>
  <c r="H244" i="12"/>
  <c r="N238" i="12"/>
  <c r="H236" i="12"/>
  <c r="E232" i="12"/>
  <c r="H228" i="12"/>
  <c r="E326" i="13"/>
  <c r="H224" i="12"/>
  <c r="Q222" i="12"/>
  <c r="K220" i="12"/>
  <c r="H210" i="12"/>
  <c r="E204" i="12"/>
  <c r="N198" i="12"/>
  <c r="N194" i="12"/>
  <c r="H190" i="12"/>
  <c r="Q184" i="12"/>
  <c r="Q182" i="12"/>
  <c r="N178" i="12"/>
  <c r="Q176" i="12"/>
  <c r="N168" i="12"/>
  <c r="K162" i="12"/>
  <c r="E158" i="12"/>
  <c r="H154" i="12"/>
  <c r="H150" i="12"/>
  <c r="Q148" i="12"/>
  <c r="K146" i="12"/>
  <c r="Q142" i="12"/>
  <c r="Q132" i="12"/>
  <c r="Q130" i="12"/>
  <c r="N126" i="12"/>
  <c r="Q124" i="12"/>
  <c r="H122" i="12"/>
  <c r="N120" i="12"/>
  <c r="Q116" i="12"/>
  <c r="Q114" i="12"/>
  <c r="N112" i="12"/>
  <c r="H110" i="12"/>
  <c r="Q106" i="12"/>
  <c r="K98" i="12"/>
  <c r="E96" i="12"/>
  <c r="N96" i="12"/>
  <c r="H94" i="12"/>
  <c r="K82" i="12"/>
  <c r="K219" i="11"/>
  <c r="Q217" i="11"/>
  <c r="Q199" i="11"/>
  <c r="N195" i="11"/>
  <c r="K193" i="11"/>
  <c r="Q183" i="11"/>
  <c r="N179" i="11"/>
  <c r="K177" i="11"/>
  <c r="Q167" i="11"/>
  <c r="N163" i="11"/>
  <c r="N159" i="11"/>
  <c r="Q155" i="11"/>
  <c r="K153" i="11"/>
  <c r="N143" i="11"/>
  <c r="N141" i="11"/>
  <c r="N135" i="11"/>
  <c r="E131" i="11"/>
  <c r="K129" i="11"/>
  <c r="Q125" i="11"/>
  <c r="H123" i="11"/>
  <c r="H119" i="11"/>
  <c r="N107" i="11"/>
  <c r="E103" i="11"/>
  <c r="H95" i="11"/>
  <c r="Q67" i="11"/>
  <c r="Q61" i="11"/>
  <c r="E49" i="11"/>
  <c r="H47" i="11"/>
  <c r="H43" i="11"/>
  <c r="Q41" i="11"/>
  <c r="H37" i="11"/>
  <c r="Q35" i="11"/>
  <c r="E31" i="11"/>
  <c r="E27" i="11"/>
  <c r="N25" i="11"/>
  <c r="K23" i="11"/>
  <c r="E21" i="11"/>
  <c r="N11" i="11"/>
  <c r="H11" i="11"/>
  <c r="E7" i="11"/>
  <c r="K5" i="11"/>
  <c r="K184" i="11"/>
  <c r="H200" i="13"/>
  <c r="N198" i="13"/>
  <c r="E188" i="13"/>
  <c r="H186" i="13"/>
  <c r="H184" i="13"/>
  <c r="E180" i="13"/>
  <c r="N174" i="13"/>
  <c r="H234" i="11"/>
  <c r="H181" i="7"/>
  <c r="H68" i="7"/>
  <c r="Q244" i="7"/>
  <c r="E270" i="7"/>
  <c r="N262" i="7"/>
  <c r="N282" i="7"/>
  <c r="N294" i="7"/>
  <c r="Q251" i="7"/>
  <c r="N267" i="7"/>
  <c r="H57" i="7"/>
  <c r="N23" i="7"/>
  <c r="H39" i="7"/>
  <c r="N43" i="7"/>
  <c r="H55" i="7"/>
  <c r="H63" i="7"/>
  <c r="H67" i="7"/>
  <c r="N71" i="7"/>
  <c r="K79" i="7"/>
  <c r="N79" i="7"/>
  <c r="Q203" i="7"/>
  <c r="N299" i="7"/>
  <c r="N59" i="7"/>
  <c r="K57" i="7"/>
  <c r="Q245" i="7"/>
  <c r="K329" i="7"/>
  <c r="N167" i="7"/>
  <c r="Q167" i="7"/>
  <c r="K259" i="7"/>
  <c r="K291" i="7"/>
  <c r="K7" i="7"/>
  <c r="E361" i="11"/>
  <c r="H347" i="11"/>
  <c r="E172" i="13"/>
  <c r="E164" i="13"/>
  <c r="H162" i="13"/>
  <c r="H160" i="13"/>
  <c r="E156" i="13"/>
  <c r="H144" i="13"/>
  <c r="E140" i="13"/>
  <c r="K128" i="13"/>
  <c r="H124" i="13"/>
  <c r="E120" i="13"/>
  <c r="H108" i="13"/>
  <c r="N106" i="13"/>
  <c r="E104" i="13"/>
  <c r="E96" i="13"/>
  <c r="H92" i="13"/>
  <c r="N90" i="13"/>
  <c r="E88" i="13"/>
  <c r="E80" i="13"/>
  <c r="Q78" i="13"/>
  <c r="E76" i="13"/>
  <c r="Q70" i="13"/>
  <c r="N68" i="13"/>
  <c r="Q62" i="13"/>
  <c r="H60" i="13"/>
  <c r="Q56" i="13"/>
  <c r="Q52" i="13"/>
  <c r="Q50" i="13"/>
  <c r="N48" i="13"/>
  <c r="Q42" i="13"/>
  <c r="H40" i="13"/>
  <c r="Q36" i="13"/>
  <c r="Q26" i="13"/>
  <c r="H24" i="13"/>
  <c r="Q20" i="13"/>
  <c r="N16" i="13"/>
  <c r="Q10" i="13"/>
  <c r="Q4" i="13"/>
  <c r="Q351" i="12"/>
  <c r="H299" i="12"/>
  <c r="H277" i="12"/>
  <c r="E273" i="12"/>
  <c r="E261" i="12"/>
  <c r="H259" i="12"/>
  <c r="Q257" i="12"/>
  <c r="E253" i="12"/>
  <c r="H245" i="12"/>
  <c r="E241" i="12"/>
  <c r="N237" i="12"/>
  <c r="Q235" i="12"/>
  <c r="E233" i="12"/>
  <c r="N227" i="12"/>
  <c r="K221" i="12"/>
  <c r="K219" i="12"/>
  <c r="E211" i="12"/>
  <c r="N207" i="12"/>
  <c r="N201" i="12"/>
  <c r="H199" i="12"/>
  <c r="K197" i="12"/>
  <c r="N191" i="12"/>
  <c r="N179" i="12"/>
  <c r="K177" i="12"/>
  <c r="K169" i="12"/>
  <c r="N165" i="12"/>
  <c r="H165" i="12"/>
  <c r="N163" i="12"/>
  <c r="K161" i="12"/>
  <c r="K149" i="12"/>
  <c r="H143" i="12"/>
  <c r="H139" i="12"/>
  <c r="N137" i="12"/>
  <c r="E135" i="12"/>
  <c r="E127" i="12"/>
  <c r="H123" i="12"/>
  <c r="N121" i="12"/>
  <c r="E119" i="12"/>
  <c r="E111" i="12"/>
  <c r="H109" i="12"/>
  <c r="H107" i="12"/>
  <c r="E103" i="12"/>
  <c r="K95" i="12"/>
  <c r="H91" i="12"/>
  <c r="Q85" i="12"/>
  <c r="E85" i="12"/>
  <c r="N81" i="12"/>
  <c r="N79" i="12"/>
  <c r="K77" i="12"/>
  <c r="N69" i="12"/>
  <c r="H69" i="12"/>
  <c r="N67" i="12"/>
  <c r="K65" i="12"/>
  <c r="K57" i="12"/>
  <c r="K45" i="12"/>
  <c r="N41" i="12"/>
  <c r="H41" i="12"/>
  <c r="N39" i="12"/>
  <c r="K37" i="12"/>
  <c r="H33" i="12"/>
  <c r="Q31" i="12"/>
  <c r="E27" i="12"/>
  <c r="H25" i="12"/>
  <c r="Q23" i="12"/>
  <c r="K17" i="12"/>
  <c r="H15" i="12"/>
  <c r="E11" i="12"/>
  <c r="K288" i="11"/>
  <c r="Q286" i="11"/>
  <c r="H280" i="11"/>
  <c r="K272" i="11"/>
  <c r="Q270" i="11"/>
  <c r="H264" i="11"/>
  <c r="K256" i="11"/>
  <c r="Q254" i="11"/>
  <c r="H248" i="11"/>
  <c r="K240" i="11"/>
  <c r="Q238" i="11"/>
  <c r="H232" i="11"/>
  <c r="K224" i="11"/>
  <c r="Q222" i="11"/>
  <c r="H216" i="11"/>
  <c r="K208" i="11"/>
  <c r="Q206" i="11"/>
  <c r="E202" i="11"/>
  <c r="N200" i="11"/>
  <c r="K192" i="11"/>
  <c r="N190" i="11"/>
  <c r="E186" i="11"/>
  <c r="N184" i="11"/>
  <c r="K176" i="11"/>
  <c r="N174" i="11"/>
  <c r="E170" i="11"/>
  <c r="N168" i="11"/>
  <c r="N160" i="11"/>
  <c r="N156" i="11"/>
  <c r="H154" i="11"/>
  <c r="N150" i="11"/>
  <c r="E146" i="11"/>
  <c r="Q144" i="11"/>
  <c r="Q132" i="11"/>
  <c r="Q130" i="11"/>
  <c r="H126" i="11"/>
  <c r="H122" i="11"/>
  <c r="Q116" i="11"/>
  <c r="H110" i="11"/>
  <c r="H60" i="11"/>
  <c r="E58" i="11"/>
  <c r="Q58" i="11"/>
  <c r="K58" i="11"/>
  <c r="E54" i="11"/>
  <c r="K52" i="11"/>
  <c r="E24" i="11"/>
  <c r="Q307" i="7"/>
  <c r="E91" i="7"/>
  <c r="Q357" i="7"/>
  <c r="E359" i="7"/>
  <c r="Q35" i="7"/>
  <c r="N7" i="7"/>
  <c r="E7" i="7"/>
  <c r="E23" i="7"/>
  <c r="H47" i="7"/>
  <c r="K59" i="7"/>
  <c r="K71" i="7"/>
  <c r="Q71" i="7"/>
  <c r="K75" i="7"/>
  <c r="H91" i="7"/>
  <c r="N95" i="7"/>
  <c r="Q123" i="7"/>
  <c r="Q183" i="7"/>
  <c r="K235" i="7"/>
  <c r="Q351" i="7"/>
  <c r="K351" i="7"/>
  <c r="H139" i="13"/>
  <c r="K63" i="13"/>
  <c r="N336" i="12"/>
  <c r="H318" i="12"/>
  <c r="H282" i="12"/>
  <c r="H222" i="12"/>
  <c r="H184" i="12"/>
  <c r="H148" i="12"/>
  <c r="K259" i="13"/>
  <c r="H132" i="12"/>
  <c r="H116" i="12"/>
  <c r="H60" i="12"/>
  <c r="H48" i="12"/>
  <c r="N26" i="12"/>
  <c r="H12" i="12"/>
  <c r="H8" i="12"/>
  <c r="N323" i="11"/>
  <c r="N307" i="11"/>
  <c r="N291" i="11"/>
  <c r="H199" i="11"/>
  <c r="H183" i="11"/>
  <c r="H167" i="11"/>
  <c r="N161" i="11"/>
  <c r="H155" i="11"/>
  <c r="E121" i="11"/>
  <c r="K87" i="11"/>
  <c r="H344" i="13"/>
  <c r="H328" i="13"/>
  <c r="H300" i="13"/>
  <c r="H288" i="13"/>
  <c r="H284" i="13"/>
  <c r="H252" i="13"/>
  <c r="H236" i="13"/>
  <c r="H224" i="13"/>
  <c r="K132" i="13"/>
  <c r="K112" i="13"/>
  <c r="H56" i="13"/>
  <c r="H52" i="13"/>
  <c r="H36" i="13"/>
  <c r="H20" i="13"/>
  <c r="H8" i="13"/>
  <c r="E327" i="12"/>
  <c r="E299" i="12"/>
  <c r="E227" i="12"/>
  <c r="E209" i="12"/>
  <c r="E193" i="12"/>
  <c r="E165" i="12"/>
  <c r="E81" i="12"/>
  <c r="E69" i="12"/>
  <c r="K332" i="11"/>
  <c r="Q322" i="11"/>
  <c r="K316" i="11"/>
  <c r="Q306" i="11"/>
  <c r="K300" i="11"/>
  <c r="Q290" i="11"/>
  <c r="E160" i="11"/>
  <c r="E156" i="11"/>
  <c r="E152" i="11"/>
  <c r="H132" i="11"/>
  <c r="H116" i="11"/>
  <c r="N90" i="11"/>
  <c r="K329" i="13"/>
  <c r="Q327" i="13"/>
  <c r="Q321" i="13"/>
  <c r="Q305" i="13"/>
  <c r="Q289" i="13"/>
  <c r="Q273" i="13"/>
  <c r="Q257" i="13"/>
  <c r="N187" i="13"/>
  <c r="N163" i="13"/>
  <c r="N147" i="13"/>
  <c r="N131" i="13"/>
  <c r="N127" i="13"/>
  <c r="Q53" i="13"/>
  <c r="K51" i="13"/>
  <c r="Q37" i="13"/>
  <c r="K35" i="13"/>
  <c r="Q21" i="13"/>
  <c r="K19" i="13"/>
  <c r="Q5" i="13"/>
  <c r="K93" i="7"/>
  <c r="K101" i="7"/>
  <c r="K141" i="7"/>
  <c r="N241" i="7"/>
  <c r="N249" i="7"/>
  <c r="N238" i="7"/>
  <c r="N254" i="7"/>
  <c r="K342" i="7"/>
  <c r="K105" i="7"/>
  <c r="K113" i="7"/>
  <c r="N205" i="7"/>
  <c r="N253" i="7"/>
  <c r="N218" i="7"/>
  <c r="N242" i="7"/>
  <c r="N98" i="12"/>
  <c r="E142" i="13"/>
  <c r="Q227" i="12"/>
  <c r="N316" i="12"/>
  <c r="N144" i="7"/>
  <c r="Q185" i="7"/>
  <c r="Q283" i="7"/>
  <c r="K49" i="7"/>
  <c r="K47" i="7"/>
  <c r="K103" i="7"/>
  <c r="K107" i="7"/>
  <c r="H235" i="7"/>
  <c r="N70" i="12"/>
  <c r="K123" i="11"/>
  <c r="E78" i="13"/>
  <c r="Q160" i="11"/>
  <c r="E148" i="11"/>
  <c r="K307" i="13"/>
  <c r="K243" i="13"/>
  <c r="Q185" i="11"/>
  <c r="E163" i="11"/>
  <c r="E341" i="11"/>
  <c r="H344" i="11"/>
  <c r="K347" i="11"/>
  <c r="N355" i="11"/>
  <c r="Q358" i="11"/>
  <c r="N80" i="7"/>
  <c r="K127" i="7"/>
  <c r="K13" i="7"/>
  <c r="K21" i="7"/>
  <c r="Q145" i="7"/>
  <c r="Q149" i="7"/>
  <c r="Q165" i="7"/>
  <c r="Q273" i="7"/>
  <c r="Q281" i="7"/>
  <c r="Q293" i="7"/>
  <c r="Q278" i="7"/>
  <c r="Q286" i="7"/>
  <c r="K363" i="7"/>
  <c r="H326" i="12"/>
  <c r="H192" i="12"/>
  <c r="H218" i="11"/>
  <c r="H250" i="11"/>
  <c r="H282" i="11"/>
  <c r="Q347" i="11"/>
  <c r="N349" i="11"/>
  <c r="E351" i="11"/>
  <c r="Q164" i="7"/>
  <c r="K135" i="7"/>
  <c r="H203" i="7"/>
  <c r="Q279" i="7"/>
  <c r="H277" i="11"/>
  <c r="N35" i="11"/>
  <c r="K86" i="12"/>
  <c r="H261" i="11"/>
  <c r="H229" i="11"/>
  <c r="H213" i="11"/>
  <c r="H358" i="13"/>
  <c r="Q134" i="12"/>
  <c r="E122" i="12"/>
  <c r="K207" i="11"/>
  <c r="E342" i="11"/>
  <c r="H345" i="11"/>
  <c r="K348" i="11"/>
  <c r="N351" i="11"/>
  <c r="Q354" i="11"/>
  <c r="E358" i="11"/>
  <c r="H361" i="11"/>
  <c r="Q312" i="13"/>
  <c r="Q310" i="13"/>
  <c r="Q304" i="13"/>
  <c r="H302" i="13"/>
  <c r="N300" i="13"/>
  <c r="Q296" i="13"/>
  <c r="Q294" i="13"/>
  <c r="K292" i="13"/>
  <c r="H286" i="13"/>
  <c r="N284" i="13"/>
  <c r="Q280" i="13"/>
  <c r="Q278" i="13"/>
  <c r="N274" i="13"/>
  <c r="H270" i="13"/>
  <c r="Q264" i="13"/>
  <c r="Q262" i="13"/>
  <c r="N258" i="13"/>
  <c r="Q256" i="13"/>
  <c r="H254" i="13"/>
  <c r="N252" i="13"/>
  <c r="Q248" i="13"/>
  <c r="Q246" i="13"/>
  <c r="Q240" i="13"/>
  <c r="H238" i="13"/>
  <c r="N236" i="13"/>
  <c r="Q232" i="13"/>
  <c r="Q230" i="13"/>
  <c r="K228" i="13"/>
  <c r="H222" i="13"/>
  <c r="K220" i="13"/>
  <c r="K218" i="13"/>
  <c r="E214" i="13"/>
  <c r="N208" i="13"/>
  <c r="Q206" i="13"/>
  <c r="H204" i="13"/>
  <c r="E200" i="13"/>
  <c r="E198" i="13"/>
  <c r="Q190" i="13"/>
  <c r="H188" i="13"/>
  <c r="E184" i="13"/>
  <c r="H176" i="13"/>
  <c r="E174" i="13"/>
  <c r="Q166" i="13"/>
  <c r="H164" i="13"/>
  <c r="E160" i="13"/>
  <c r="H148" i="13"/>
  <c r="E144" i="13"/>
  <c r="N136" i="13"/>
  <c r="H132" i="13"/>
  <c r="H128" i="13"/>
  <c r="E124" i="13"/>
  <c r="N116" i="13"/>
  <c r="H112" i="13"/>
  <c r="E108" i="13"/>
  <c r="E106" i="13"/>
  <c r="N100" i="13"/>
  <c r="Q98" i="13"/>
  <c r="H96" i="13"/>
  <c r="E92" i="13"/>
  <c r="E90" i="13"/>
  <c r="Q82" i="13"/>
  <c r="H80" i="13"/>
  <c r="N78" i="13"/>
  <c r="Q68" i="13"/>
  <c r="Q66" i="13"/>
  <c r="N62" i="13"/>
  <c r="Q60" i="13"/>
  <c r="H58" i="13"/>
  <c r="N56" i="13"/>
  <c r="H54" i="13"/>
  <c r="N52" i="13"/>
  <c r="Q48" i="13"/>
  <c r="Q46" i="13"/>
  <c r="Q40" i="13"/>
  <c r="H38" i="13"/>
  <c r="N36" i="13"/>
  <c r="Q30" i="13"/>
  <c r="Q24" i="13"/>
  <c r="H22" i="13"/>
  <c r="N20" i="13"/>
  <c r="Q16" i="13"/>
  <c r="Q14" i="13"/>
  <c r="K12" i="13"/>
  <c r="H6" i="13"/>
  <c r="N4" i="13"/>
  <c r="H361" i="12"/>
  <c r="Q359" i="12"/>
  <c r="N254" i="12"/>
  <c r="H82" i="12"/>
  <c r="H245" i="11"/>
  <c r="N85" i="11"/>
  <c r="N67" i="11"/>
  <c r="N262" i="12"/>
  <c r="H331" i="11"/>
  <c r="Q363" i="12"/>
  <c r="N132" i="11"/>
  <c r="Q168" i="11"/>
  <c r="E262" i="11"/>
  <c r="N97" i="11"/>
  <c r="E231" i="11"/>
  <c r="E263" i="11"/>
  <c r="E307" i="11"/>
  <c r="Q319" i="11"/>
  <c r="Q3" i="13"/>
  <c r="Q350" i="12"/>
  <c r="H350" i="12"/>
  <c r="E348" i="12"/>
  <c r="K344" i="12"/>
  <c r="K342" i="12"/>
  <c r="K340" i="12"/>
  <c r="N340" i="12"/>
  <c r="K326" i="12"/>
  <c r="E324" i="12"/>
  <c r="K318" i="12"/>
  <c r="K310" i="12"/>
  <c r="N310" i="12"/>
  <c r="Q308" i="12"/>
  <c r="H302" i="12"/>
  <c r="K298" i="12"/>
  <c r="E296" i="12"/>
  <c r="N292" i="12"/>
  <c r="E290" i="12"/>
  <c r="Q288" i="12"/>
  <c r="E288" i="12"/>
  <c r="N276" i="12"/>
  <c r="E274" i="12"/>
  <c r="E272" i="12"/>
  <c r="K266" i="12"/>
  <c r="H266" i="12"/>
  <c r="Q264" i="12"/>
  <c r="Q258" i="12"/>
  <c r="N256" i="12"/>
  <c r="E250" i="12"/>
  <c r="E248" i="12"/>
  <c r="H246" i="12"/>
  <c r="K240" i="12"/>
  <c r="H238" i="12"/>
  <c r="N232" i="12"/>
  <c r="E230" i="12"/>
  <c r="Q228" i="12"/>
  <c r="E228" i="12"/>
  <c r="N216" i="12"/>
  <c r="E214" i="12"/>
  <c r="H212" i="12"/>
  <c r="N204" i="12"/>
  <c r="E202" i="12"/>
  <c r="K192" i="12"/>
  <c r="E190" i="12"/>
  <c r="K184" i="12"/>
  <c r="K176" i="12"/>
  <c r="N176" i="12"/>
  <c r="Q174" i="12"/>
  <c r="H168" i="12"/>
  <c r="K164" i="12"/>
  <c r="N158" i="12"/>
  <c r="E156" i="12"/>
  <c r="Q154" i="12"/>
  <c r="E154" i="12"/>
  <c r="E142" i="12"/>
  <c r="N138" i="12"/>
  <c r="H136" i="12"/>
  <c r="K132" i="12"/>
  <c r="K124" i="12"/>
  <c r="N124" i="12"/>
  <c r="H120" i="12"/>
  <c r="H112" i="12"/>
  <c r="E108" i="12"/>
  <c r="E98" i="12"/>
  <c r="H96" i="12"/>
  <c r="Q92" i="12"/>
  <c r="E92" i="12"/>
  <c r="Q90" i="12"/>
  <c r="E82" i="12"/>
  <c r="K80" i="12"/>
  <c r="H80" i="12"/>
  <c r="E76" i="12"/>
  <c r="Q74" i="12"/>
  <c r="N72" i="12"/>
  <c r="E70" i="12"/>
  <c r="H68" i="12"/>
  <c r="K60" i="12"/>
  <c r="N58" i="12"/>
  <c r="H56" i="12"/>
  <c r="H54" i="12"/>
  <c r="Q52" i="12"/>
  <c r="N52" i="12"/>
  <c r="K48" i="12"/>
  <c r="N46" i="12"/>
  <c r="H44" i="12"/>
  <c r="K40" i="12"/>
  <c r="Q34" i="12"/>
  <c r="H32" i="12"/>
  <c r="K10" i="12"/>
  <c r="K8" i="12"/>
  <c r="N6" i="12"/>
  <c r="N327" i="11"/>
  <c r="Q321" i="11"/>
  <c r="Q315" i="11"/>
  <c r="K309" i="11"/>
  <c r="Q305" i="11"/>
  <c r="Q299" i="11"/>
  <c r="K293" i="11"/>
  <c r="N293" i="11"/>
  <c r="Q289" i="11"/>
  <c r="N285" i="11"/>
  <c r="N269" i="11"/>
  <c r="N253" i="11"/>
  <c r="N237" i="11"/>
  <c r="N221" i="11"/>
  <c r="N205" i="11"/>
  <c r="E203" i="11"/>
  <c r="N201" i="11"/>
  <c r="H195" i="11"/>
  <c r="E187" i="11"/>
  <c r="N185" i="11"/>
  <c r="H179" i="11"/>
  <c r="E171" i="11"/>
  <c r="N169" i="11"/>
  <c r="H163" i="11"/>
  <c r="H159" i="11"/>
  <c r="K151" i="11"/>
  <c r="N151" i="11"/>
  <c r="N145" i="11"/>
  <c r="H143" i="11"/>
  <c r="Q135" i="11"/>
  <c r="Q133" i="11"/>
  <c r="Q131" i="11"/>
  <c r="E129" i="11"/>
  <c r="K127" i="11"/>
  <c r="N121" i="11"/>
  <c r="N117" i="11"/>
  <c r="H115" i="11"/>
  <c r="Q111" i="11"/>
  <c r="Q103" i="11"/>
  <c r="Q101" i="11"/>
  <c r="H93" i="11"/>
  <c r="Q91" i="11"/>
  <c r="E89" i="11"/>
  <c r="N83" i="11"/>
  <c r="N65" i="11"/>
  <c r="H51" i="11"/>
  <c r="Q49" i="11"/>
  <c r="N41" i="11"/>
  <c r="E37" i="11"/>
  <c r="K35" i="11"/>
  <c r="Q31" i="11"/>
  <c r="E29" i="11"/>
  <c r="H23" i="11"/>
  <c r="Q11" i="11"/>
  <c r="Q9" i="11"/>
  <c r="Q7" i="11"/>
  <c r="N362" i="13"/>
  <c r="Q360" i="13"/>
  <c r="K358" i="13"/>
  <c r="H354" i="13"/>
  <c r="N354" i="13"/>
  <c r="H348" i="13"/>
  <c r="K344" i="13"/>
  <c r="E342" i="13"/>
  <c r="N342" i="13"/>
  <c r="N340" i="13"/>
  <c r="K338" i="13"/>
  <c r="N338" i="13"/>
  <c r="K332" i="13"/>
  <c r="K328" i="13"/>
  <c r="N326" i="13"/>
  <c r="K318" i="13"/>
  <c r="E314" i="13"/>
  <c r="H312" i="13"/>
  <c r="K308" i="13"/>
  <c r="K300" i="13"/>
  <c r="N298" i="13"/>
  <c r="H296" i="13"/>
  <c r="K286" i="13"/>
  <c r="K284" i="13"/>
  <c r="N282" i="13"/>
  <c r="H280" i="13"/>
  <c r="E276" i="13"/>
  <c r="Q272" i="13"/>
  <c r="K270" i="13"/>
  <c r="K268" i="13"/>
  <c r="N266" i="13"/>
  <c r="H264" i="13"/>
  <c r="E260" i="13"/>
  <c r="K254" i="13"/>
  <c r="K252" i="13"/>
  <c r="N250" i="13"/>
  <c r="H248" i="13"/>
  <c r="K244" i="13"/>
  <c r="K236" i="13"/>
  <c r="N234" i="13"/>
  <c r="H232" i="13"/>
  <c r="K222" i="13"/>
  <c r="Q220" i="13"/>
  <c r="H220" i="13"/>
  <c r="Q218" i="13"/>
  <c r="K216" i="13"/>
  <c r="Q214" i="13"/>
  <c r="Q212" i="13"/>
  <c r="Q202" i="13"/>
  <c r="H198" i="13"/>
  <c r="K198" i="13"/>
  <c r="Q196" i="13"/>
  <c r="H192" i="13"/>
  <c r="Q186" i="13"/>
  <c r="E182" i="13"/>
  <c r="H182" i="13"/>
  <c r="K182" i="13"/>
  <c r="Q180" i="13"/>
  <c r="H174" i="13"/>
  <c r="K174" i="13"/>
  <c r="Q172" i="13"/>
  <c r="H168" i="13"/>
  <c r="Q162" i="13"/>
  <c r="E158" i="13"/>
  <c r="H158" i="13"/>
  <c r="K158" i="13"/>
  <c r="N349" i="12"/>
  <c r="Q347" i="12"/>
  <c r="E341" i="12"/>
  <c r="Q339" i="12"/>
  <c r="Q335" i="12"/>
  <c r="E335" i="12"/>
  <c r="N331" i="12"/>
  <c r="N329" i="12"/>
  <c r="K327" i="12"/>
  <c r="N317" i="12"/>
  <c r="Q315" i="12"/>
  <c r="N309" i="12"/>
  <c r="N303" i="12"/>
  <c r="E301" i="12"/>
  <c r="K299" i="12"/>
  <c r="N293" i="12"/>
  <c r="E289" i="12"/>
  <c r="N283" i="12"/>
  <c r="N281" i="12"/>
  <c r="E277" i="12"/>
  <c r="K267" i="12"/>
  <c r="E257" i="12"/>
  <c r="K245" i="12"/>
  <c r="H241" i="12"/>
  <c r="H233" i="12"/>
  <c r="K227" i="12"/>
  <c r="H221" i="12"/>
  <c r="N217" i="12"/>
  <c r="N211" i="12"/>
  <c r="K205" i="12"/>
  <c r="Q201" i="12"/>
  <c r="E201" i="12"/>
  <c r="N197" i="12"/>
  <c r="N195" i="12"/>
  <c r="K193" i="12"/>
  <c r="N183" i="12"/>
  <c r="Q181" i="12"/>
  <c r="N175" i="12"/>
  <c r="N169" i="12"/>
  <c r="E167" i="12"/>
  <c r="K165" i="12"/>
  <c r="N159" i="12"/>
  <c r="E155" i="12"/>
  <c r="N149" i="12"/>
  <c r="N147" i="12"/>
  <c r="E143" i="12"/>
  <c r="E139" i="12"/>
  <c r="E137" i="12"/>
  <c r="N131" i="12"/>
  <c r="Q129" i="12"/>
  <c r="H127" i="12"/>
  <c r="E123" i="12"/>
  <c r="E121" i="12"/>
  <c r="Q113" i="12"/>
  <c r="H111" i="12"/>
  <c r="E107" i="12"/>
  <c r="H95" i="12"/>
  <c r="E91" i="12"/>
  <c r="N85" i="12"/>
  <c r="H83" i="12"/>
  <c r="K81" i="12"/>
  <c r="N75" i="12"/>
  <c r="E71" i="12"/>
  <c r="K69" i="12"/>
  <c r="N63" i="12"/>
  <c r="N57" i="12"/>
  <c r="N45" i="12"/>
  <c r="E43" i="12"/>
  <c r="K41" i="12"/>
  <c r="N35" i="12"/>
  <c r="Q29" i="12"/>
  <c r="K27" i="12"/>
  <c r="E23" i="12"/>
  <c r="H11" i="12"/>
  <c r="E7" i="12"/>
  <c r="Q332" i="11"/>
  <c r="H328" i="11"/>
  <c r="H322" i="11"/>
  <c r="Q316" i="11"/>
  <c r="H312" i="11"/>
  <c r="H306" i="11"/>
  <c r="Q300" i="11"/>
  <c r="H296" i="11"/>
  <c r="H290" i="11"/>
  <c r="H288" i="11"/>
  <c r="K280" i="11"/>
  <c r="Q278" i="11"/>
  <c r="H272" i="11"/>
  <c r="K264" i="11"/>
  <c r="Q262" i="11"/>
  <c r="H256" i="11"/>
  <c r="K248" i="11"/>
  <c r="Q246" i="11"/>
  <c r="H240" i="11"/>
  <c r="K232" i="11"/>
  <c r="Q230" i="11"/>
  <c r="H224" i="11"/>
  <c r="K216" i="11"/>
  <c r="Q214" i="11"/>
  <c r="H208" i="11"/>
  <c r="N194" i="11"/>
  <c r="N178" i="11"/>
  <c r="K160" i="11"/>
  <c r="K156" i="11"/>
  <c r="K154" i="11"/>
  <c r="K152" i="11"/>
  <c r="N144" i="11"/>
  <c r="Q138" i="11"/>
  <c r="H136" i="11"/>
  <c r="K126" i="11"/>
  <c r="K122" i="11"/>
  <c r="H118" i="11"/>
  <c r="N116" i="11"/>
  <c r="K110" i="11"/>
  <c r="Q106" i="11"/>
  <c r="H102" i="11"/>
  <c r="Q100" i="11"/>
  <c r="N96" i="11"/>
  <c r="K94" i="11"/>
  <c r="H88" i="11"/>
  <c r="H68" i="11"/>
  <c r="E66" i="11"/>
  <c r="Q66" i="11"/>
  <c r="K66" i="11"/>
  <c r="K60" i="11"/>
  <c r="E60" i="11"/>
  <c r="Q54" i="11"/>
  <c r="H52" i="11"/>
  <c r="K48" i="11"/>
  <c r="H38" i="11"/>
  <c r="E36" i="11"/>
  <c r="E34" i="11"/>
  <c r="Q30" i="11"/>
  <c r="N26" i="11"/>
  <c r="H24" i="11"/>
  <c r="K12" i="11"/>
  <c r="H10" i="11"/>
  <c r="H8" i="11"/>
  <c r="N204" i="11"/>
  <c r="Q324" i="11"/>
  <c r="Q156" i="13"/>
  <c r="N152" i="13"/>
  <c r="Q146" i="13"/>
  <c r="H142" i="13"/>
  <c r="Q130" i="13"/>
  <c r="Q126" i="13"/>
  <c r="H122" i="13"/>
  <c r="Q120" i="13"/>
  <c r="Q110" i="13"/>
  <c r="H106" i="13"/>
  <c r="K106" i="13"/>
  <c r="Q104" i="13"/>
  <c r="Q94" i="13"/>
  <c r="H90" i="13"/>
  <c r="K90" i="13"/>
  <c r="Q88" i="13"/>
  <c r="H84" i="13"/>
  <c r="Q76" i="13"/>
  <c r="N72" i="13"/>
  <c r="N70" i="13"/>
  <c r="H68" i="13"/>
  <c r="E64" i="13"/>
  <c r="K58" i="13"/>
  <c r="K56" i="13"/>
  <c r="K54" i="13"/>
  <c r="K52" i="13"/>
  <c r="N50" i="13"/>
  <c r="H48" i="13"/>
  <c r="K44" i="13"/>
  <c r="K36" i="13"/>
  <c r="K28" i="13"/>
  <c r="K20" i="13"/>
  <c r="N18" i="13"/>
  <c r="H16" i="13"/>
  <c r="K6" i="13"/>
  <c r="K4" i="13"/>
  <c r="E134" i="11"/>
  <c r="N363" i="12"/>
  <c r="N359" i="12"/>
  <c r="E357" i="12"/>
  <c r="H351" i="12"/>
  <c r="K349" i="12"/>
  <c r="Q349" i="12"/>
  <c r="N343" i="12"/>
  <c r="H339" i="12"/>
  <c r="Q337" i="12"/>
  <c r="H335" i="12"/>
  <c r="Q333" i="12"/>
  <c r="E333" i="12"/>
  <c r="E331" i="12"/>
  <c r="N327" i="12"/>
  <c r="Q323" i="12"/>
  <c r="K321" i="12"/>
  <c r="H311" i="12"/>
  <c r="E311" i="12"/>
  <c r="K309" i="12"/>
  <c r="N305" i="12"/>
  <c r="E303" i="12"/>
  <c r="E295" i="12"/>
  <c r="K293" i="12"/>
  <c r="H289" i="12"/>
  <c r="Q285" i="12"/>
  <c r="E283" i="12"/>
  <c r="Q279" i="12"/>
  <c r="H275" i="12"/>
  <c r="Q273" i="12"/>
  <c r="N269" i="12"/>
  <c r="H263" i="12"/>
  <c r="Q261" i="12"/>
  <c r="H255" i="12"/>
  <c r="Q253" i="12"/>
  <c r="E245" i="12"/>
  <c r="Q245" i="12"/>
  <c r="Q241" i="12"/>
  <c r="N239" i="12"/>
  <c r="K237" i="12"/>
  <c r="Q233" i="12"/>
  <c r="Q231" i="12"/>
  <c r="K229" i="12"/>
  <c r="H227" i="12"/>
  <c r="N225" i="12"/>
  <c r="H219" i="12"/>
  <c r="E219" i="12"/>
  <c r="K217" i="12"/>
  <c r="N213" i="12"/>
  <c r="K203" i="12"/>
  <c r="H201" i="12"/>
  <c r="Q199" i="12"/>
  <c r="E199" i="12"/>
  <c r="E197" i="12"/>
  <c r="N193" i="12"/>
  <c r="Q189" i="12"/>
  <c r="K187" i="12"/>
  <c r="H177" i="12"/>
  <c r="E177" i="12"/>
  <c r="K175" i="12"/>
  <c r="N171" i="12"/>
  <c r="E169" i="12"/>
  <c r="E161" i="12"/>
  <c r="K159" i="12"/>
  <c r="H155" i="12"/>
  <c r="Q151" i="12"/>
  <c r="E149" i="12"/>
  <c r="Q145" i="12"/>
  <c r="Q137" i="12"/>
  <c r="Q135" i="12"/>
  <c r="Q125" i="12"/>
  <c r="H121" i="12"/>
  <c r="K121" i="12"/>
  <c r="Q119" i="12"/>
  <c r="H115" i="12"/>
  <c r="Q109" i="12"/>
  <c r="E105" i="12"/>
  <c r="H105" i="12"/>
  <c r="K105" i="12"/>
  <c r="Q103" i="12"/>
  <c r="N99" i="12"/>
  <c r="Q93" i="12"/>
  <c r="N87" i="12"/>
  <c r="H77" i="12"/>
  <c r="E77" i="12"/>
  <c r="K75" i="12"/>
  <c r="Q71" i="12"/>
  <c r="N71" i="12"/>
  <c r="E65" i="12"/>
  <c r="K63" i="12"/>
  <c r="N61" i="12"/>
  <c r="N59" i="12"/>
  <c r="E57" i="12"/>
  <c r="Q51" i="12"/>
  <c r="N51" i="12"/>
  <c r="N47" i="12"/>
  <c r="E45" i="12"/>
  <c r="K35" i="12"/>
  <c r="K31" i="12"/>
  <c r="H29" i="12"/>
  <c r="Q27" i="12"/>
  <c r="Q25" i="12"/>
  <c r="K19" i="12"/>
  <c r="E15" i="12"/>
  <c r="Q15" i="12"/>
  <c r="Q11" i="12"/>
  <c r="N9" i="12"/>
  <c r="H7" i="12"/>
  <c r="K5" i="12"/>
  <c r="E330" i="11"/>
  <c r="E324" i="11"/>
  <c r="E314" i="11"/>
  <c r="E308" i="11"/>
  <c r="E298" i="11"/>
  <c r="E292" i="11"/>
  <c r="Q202" i="11"/>
  <c r="H200" i="11"/>
  <c r="K198" i="11"/>
  <c r="E192" i="11"/>
  <c r="Q186" i="11"/>
  <c r="H184" i="11"/>
  <c r="K182" i="11"/>
  <c r="E176" i="11"/>
  <c r="Q170" i="11"/>
  <c r="H168" i="11"/>
  <c r="K166" i="11"/>
  <c r="H160" i="11"/>
  <c r="N158" i="11"/>
  <c r="Q154" i="11"/>
  <c r="H148" i="11"/>
  <c r="Q146" i="11"/>
  <c r="K142" i="11"/>
  <c r="Q140" i="11"/>
  <c r="K136" i="11"/>
  <c r="E112" i="7"/>
  <c r="N176" i="7"/>
  <c r="N49" i="13"/>
  <c r="E47" i="13"/>
  <c r="K45" i="13"/>
  <c r="N39" i="13"/>
  <c r="E31" i="13"/>
  <c r="K29" i="13"/>
  <c r="N23" i="13"/>
  <c r="N17" i="13"/>
  <c r="K13" i="13"/>
  <c r="N7" i="13"/>
  <c r="N29" i="7"/>
  <c r="H53" i="7"/>
  <c r="H77" i="7"/>
  <c r="H85" i="7"/>
  <c r="N129" i="7"/>
  <c r="K169" i="7"/>
  <c r="H225" i="7"/>
  <c r="K241" i="7"/>
  <c r="K249" i="7"/>
  <c r="E277" i="7"/>
  <c r="H341" i="7"/>
  <c r="E349" i="7"/>
  <c r="H349" i="7"/>
  <c r="K186" i="7"/>
  <c r="K214" i="7"/>
  <c r="K230" i="7"/>
  <c r="K238" i="7"/>
  <c r="K254" i="7"/>
  <c r="E343" i="7"/>
  <c r="H92" i="7"/>
  <c r="H124" i="7"/>
  <c r="N168" i="7"/>
  <c r="K320" i="7"/>
  <c r="K360" i="7"/>
  <c r="K20" i="7"/>
  <c r="K36" i="7"/>
  <c r="N148" i="7"/>
  <c r="N152" i="7"/>
  <c r="N160" i="7"/>
  <c r="N180" i="7"/>
  <c r="N184" i="7"/>
  <c r="N228" i="7"/>
  <c r="N264" i="7"/>
  <c r="Q268" i="7"/>
  <c r="N280" i="7"/>
  <c r="Q284" i="7"/>
  <c r="Q316" i="7"/>
  <c r="H360" i="7"/>
  <c r="N363" i="13"/>
  <c r="K361" i="13"/>
  <c r="K357" i="13"/>
  <c r="E357" i="13"/>
  <c r="H357" i="13"/>
  <c r="N355" i="13"/>
  <c r="K353" i="13"/>
  <c r="E353" i="13"/>
  <c r="K349" i="13"/>
  <c r="K343" i="13"/>
  <c r="K341" i="13"/>
  <c r="E341" i="13"/>
  <c r="N337" i="13"/>
  <c r="H333" i="13"/>
  <c r="K333" i="13"/>
  <c r="E333" i="13"/>
  <c r="H331" i="13"/>
  <c r="K327" i="13"/>
  <c r="K325" i="13"/>
  <c r="E325" i="13"/>
  <c r="K323" i="13"/>
  <c r="K321" i="13"/>
  <c r="Q317" i="13"/>
  <c r="E315" i="13"/>
  <c r="K313" i="13"/>
  <c r="E313" i="13"/>
  <c r="N309" i="13"/>
  <c r="H309" i="13"/>
  <c r="N307" i="13"/>
  <c r="K305" i="13"/>
  <c r="E305" i="13"/>
  <c r="K303" i="13"/>
  <c r="N301" i="13"/>
  <c r="N299" i="13"/>
  <c r="K297" i="13"/>
  <c r="E297" i="13"/>
  <c r="N293" i="13"/>
  <c r="N291" i="13"/>
  <c r="H289" i="13"/>
  <c r="K289" i="13"/>
  <c r="E289" i="13"/>
  <c r="K287" i="13"/>
  <c r="N283" i="13"/>
  <c r="Q281" i="13"/>
  <c r="E281" i="13"/>
  <c r="N277" i="13"/>
  <c r="N275" i="13"/>
  <c r="H273" i="13"/>
  <c r="K273" i="13"/>
  <c r="E273" i="13"/>
  <c r="K271" i="13"/>
  <c r="N267" i="13"/>
  <c r="N261" i="13"/>
  <c r="H261" i="13"/>
  <c r="N259" i="13"/>
  <c r="H257" i="13"/>
  <c r="K257" i="13"/>
  <c r="E257" i="13"/>
  <c r="K255" i="13"/>
  <c r="N251" i="13"/>
  <c r="K249" i="13"/>
  <c r="E249" i="13"/>
  <c r="N245" i="13"/>
  <c r="H245" i="13"/>
  <c r="N243" i="13"/>
  <c r="K241" i="13"/>
  <c r="E241" i="13"/>
  <c r="K239" i="13"/>
  <c r="N237" i="13"/>
  <c r="N235" i="13"/>
  <c r="K233" i="13"/>
  <c r="E233" i="13"/>
  <c r="N229" i="13"/>
  <c r="N227" i="13"/>
  <c r="H225" i="13"/>
  <c r="K225" i="13"/>
  <c r="E225" i="13"/>
  <c r="K223" i="13"/>
  <c r="N217" i="13"/>
  <c r="H217" i="13"/>
  <c r="N215" i="13"/>
  <c r="K213" i="13"/>
  <c r="E209" i="13"/>
  <c r="K207" i="13"/>
  <c r="E207" i="13"/>
  <c r="K205" i="13"/>
  <c r="N205" i="13"/>
  <c r="H205" i="13"/>
  <c r="H203" i="13"/>
  <c r="E201" i="13"/>
  <c r="Q199" i="13"/>
  <c r="K191" i="13"/>
  <c r="E191" i="13"/>
  <c r="N189" i="13"/>
  <c r="H189" i="13"/>
  <c r="H187" i="13"/>
  <c r="E185" i="13"/>
  <c r="Q183" i="13"/>
  <c r="K175" i="13"/>
  <c r="N175" i="13"/>
  <c r="K167" i="13"/>
  <c r="E167" i="13"/>
  <c r="N165" i="13"/>
  <c r="H165" i="13"/>
  <c r="H163" i="13"/>
  <c r="E161" i="13"/>
  <c r="Q159" i="13"/>
  <c r="K151" i="13"/>
  <c r="E151" i="13"/>
  <c r="E149" i="13"/>
  <c r="N149" i="13"/>
  <c r="H149" i="13"/>
  <c r="H147" i="13"/>
  <c r="Q145" i="13"/>
  <c r="E145" i="13"/>
  <c r="Q143" i="13"/>
  <c r="N141" i="13"/>
  <c r="E141" i="13"/>
  <c r="K135" i="13"/>
  <c r="E135" i="13"/>
  <c r="K133" i="13"/>
  <c r="N133" i="13"/>
  <c r="H133" i="13"/>
  <c r="K129" i="13"/>
  <c r="H127" i="13"/>
  <c r="Q123" i="13"/>
  <c r="K115" i="13"/>
  <c r="N113" i="13"/>
  <c r="H113" i="13"/>
  <c r="H111" i="13"/>
  <c r="Q107" i="13"/>
  <c r="E101" i="13"/>
  <c r="K99" i="13"/>
  <c r="N97" i="13"/>
  <c r="H97" i="13"/>
  <c r="H95" i="13"/>
  <c r="K83" i="13"/>
  <c r="N81" i="13"/>
  <c r="H81" i="13"/>
  <c r="Q79" i="13"/>
  <c r="N71" i="13"/>
  <c r="N65" i="13"/>
  <c r="H65" i="13"/>
  <c r="N63" i="13"/>
  <c r="K61" i="13"/>
  <c r="E61" i="13"/>
  <c r="K59" i="13"/>
  <c r="N55" i="13"/>
  <c r="N246" i="7"/>
  <c r="N322" i="7"/>
  <c r="N136" i="11"/>
  <c r="Q134" i="11"/>
  <c r="K132" i="11"/>
  <c r="N130" i="11"/>
  <c r="E120" i="11"/>
  <c r="K116" i="11"/>
  <c r="Q114" i="11"/>
  <c r="E114" i="11"/>
  <c r="N106" i="11"/>
  <c r="Q104" i="11"/>
  <c r="E104" i="11"/>
  <c r="K102" i="11"/>
  <c r="N98" i="11"/>
  <c r="Q96" i="11"/>
  <c r="Q86" i="11"/>
  <c r="E74" i="11"/>
  <c r="N72" i="11"/>
  <c r="Q70" i="11"/>
  <c r="K64" i="11"/>
  <c r="N60" i="11"/>
  <c r="Q56" i="11"/>
  <c r="K46" i="11"/>
  <c r="Q40" i="11"/>
  <c r="K34" i="11"/>
  <c r="Q26" i="11"/>
  <c r="N24" i="11"/>
  <c r="N22" i="11"/>
  <c r="H6" i="11"/>
  <c r="K208" i="7"/>
  <c r="K240" i="7"/>
  <c r="E8" i="7"/>
  <c r="Q12" i="7"/>
  <c r="E24" i="7"/>
  <c r="H24" i="7"/>
  <c r="Q28" i="7"/>
  <c r="E40" i="7"/>
  <c r="H40" i="7"/>
  <c r="Q44" i="7"/>
  <c r="K56" i="7"/>
  <c r="N60" i="7"/>
  <c r="K64" i="7"/>
  <c r="K72" i="7"/>
  <c r="N76" i="7"/>
  <c r="K80" i="7"/>
  <c r="E88" i="7"/>
  <c r="K88" i="7"/>
  <c r="Q100" i="7"/>
  <c r="K104" i="7"/>
  <c r="Q116" i="7"/>
  <c r="K120" i="7"/>
  <c r="K128" i="7"/>
  <c r="K136" i="7"/>
  <c r="Q156" i="7"/>
  <c r="H172" i="7"/>
  <c r="Q188" i="7"/>
  <c r="K296" i="7"/>
  <c r="K300" i="7"/>
  <c r="K312" i="7"/>
  <c r="K316" i="7"/>
  <c r="K328" i="7"/>
  <c r="K332" i="7"/>
  <c r="K344" i="7"/>
  <c r="K348" i="7"/>
  <c r="Q239" i="13"/>
  <c r="K231" i="13"/>
  <c r="Q229" i="13"/>
  <c r="Q223" i="13"/>
  <c r="H219" i="13"/>
  <c r="E205" i="13"/>
  <c r="K141" i="13"/>
  <c r="K139" i="13"/>
  <c r="K121" i="13"/>
  <c r="E113" i="13"/>
  <c r="K105" i="13"/>
  <c r="E97" i="13"/>
  <c r="K89" i="13"/>
  <c r="Q69" i="13"/>
  <c r="E49" i="13"/>
  <c r="E41" i="13"/>
  <c r="N35" i="13"/>
  <c r="E33" i="13"/>
  <c r="E25" i="13"/>
  <c r="N19" i="13"/>
  <c r="E17" i="13"/>
  <c r="E9" i="13"/>
  <c r="H255" i="7"/>
  <c r="E17" i="7"/>
  <c r="Q45" i="7"/>
  <c r="Q93" i="7"/>
  <c r="Q101" i="7"/>
  <c r="K109" i="7"/>
  <c r="Q141" i="7"/>
  <c r="K153" i="7"/>
  <c r="K161" i="7"/>
  <c r="N193" i="7"/>
  <c r="N201" i="7"/>
  <c r="K257" i="7"/>
  <c r="K265" i="7"/>
  <c r="N138" i="7"/>
  <c r="N146" i="7"/>
  <c r="H162" i="7"/>
  <c r="K166" i="7"/>
  <c r="K178" i="7"/>
  <c r="N206" i="7"/>
  <c r="Q214" i="7"/>
  <c r="Q230" i="7"/>
  <c r="Q238" i="7"/>
  <c r="Q254" i="7"/>
  <c r="K306" i="7"/>
  <c r="K314" i="7"/>
  <c r="K334" i="7"/>
  <c r="Q342" i="7"/>
  <c r="K354" i="7"/>
  <c r="K358" i="7"/>
  <c r="H355" i="7"/>
  <c r="K362" i="7"/>
  <c r="Q65" i="7"/>
  <c r="E89" i="7"/>
  <c r="N113" i="7"/>
  <c r="E125" i="7"/>
  <c r="N157" i="7"/>
  <c r="N189" i="7"/>
  <c r="Q221" i="7"/>
  <c r="Q285" i="7"/>
  <c r="E301" i="7"/>
  <c r="H301" i="7"/>
  <c r="N317" i="7"/>
  <c r="N86" i="7"/>
  <c r="Q106" i="7"/>
  <c r="Q142" i="7"/>
  <c r="N182" i="7"/>
  <c r="H182" i="7"/>
  <c r="H202" i="7"/>
  <c r="H210" i="7"/>
  <c r="Q218" i="7"/>
  <c r="Q234" i="7"/>
  <c r="Q242" i="7"/>
  <c r="Q250" i="7"/>
  <c r="Q258" i="7"/>
  <c r="Q266" i="7"/>
  <c r="N330" i="7"/>
  <c r="N207" i="7"/>
  <c r="H243" i="7"/>
  <c r="Q363" i="7"/>
  <c r="H14" i="7"/>
  <c r="E34" i="7"/>
  <c r="H46" i="7"/>
  <c r="E94" i="7"/>
  <c r="K98" i="7"/>
  <c r="K194" i="7"/>
  <c r="H222" i="7"/>
  <c r="Q231" i="7"/>
  <c r="N231" i="7"/>
  <c r="Q303" i="7"/>
  <c r="K303" i="7"/>
  <c r="N315" i="7"/>
  <c r="N331" i="7"/>
  <c r="N347" i="7"/>
  <c r="H351" i="7"/>
  <c r="E152" i="7"/>
  <c r="E184" i="7"/>
  <c r="E216" i="7"/>
  <c r="E248" i="7"/>
  <c r="E280" i="7"/>
  <c r="E345" i="11"/>
  <c r="H339" i="11"/>
  <c r="Q298" i="7"/>
  <c r="N319" i="7"/>
  <c r="K333" i="7"/>
  <c r="H37" i="7"/>
  <c r="K37" i="7"/>
  <c r="H69" i="7"/>
  <c r="H93" i="7"/>
  <c r="N109" i="7"/>
  <c r="H141" i="7"/>
  <c r="N169" i="7"/>
  <c r="N177" i="7"/>
  <c r="H209" i="7"/>
  <c r="K209" i="7"/>
  <c r="K217" i="7"/>
  <c r="K225" i="7"/>
  <c r="E249" i="7"/>
  <c r="Q277" i="7"/>
  <c r="H289" i="7"/>
  <c r="Q289" i="7"/>
  <c r="N305" i="7"/>
  <c r="N321" i="7"/>
  <c r="E325" i="7"/>
  <c r="H333" i="7"/>
  <c r="K126" i="7"/>
  <c r="Q146" i="7"/>
  <c r="K158" i="7"/>
  <c r="Q162" i="7"/>
  <c r="N166" i="7"/>
  <c r="N186" i="7"/>
  <c r="H214" i="7"/>
  <c r="H230" i="7"/>
  <c r="H238" i="7"/>
  <c r="H254" i="7"/>
  <c r="E314" i="7"/>
  <c r="H358" i="7"/>
  <c r="K199" i="7"/>
  <c r="K239" i="7"/>
  <c r="N251" i="7"/>
  <c r="H295" i="7"/>
  <c r="H311" i="7"/>
  <c r="H327" i="7"/>
  <c r="Q339" i="7"/>
  <c r="K339" i="7"/>
  <c r="Q255" i="7"/>
  <c r="E345" i="7"/>
  <c r="E250" i="7"/>
  <c r="K6" i="7"/>
  <c r="K14" i="7"/>
  <c r="K18" i="7"/>
  <c r="Q22" i="7"/>
  <c r="Q38" i="7"/>
  <c r="K46" i="7"/>
  <c r="Q62" i="7"/>
  <c r="N62" i="7"/>
  <c r="N82" i="7"/>
  <c r="N94" i="7"/>
  <c r="E98" i="7"/>
  <c r="H98" i="7"/>
  <c r="Q102" i="7"/>
  <c r="N130" i="7"/>
  <c r="K150" i="7"/>
  <c r="Q194" i="7"/>
  <c r="N298" i="7"/>
  <c r="Q322" i="7"/>
  <c r="K346" i="7"/>
  <c r="N175" i="7"/>
  <c r="N275" i="7"/>
  <c r="K63" i="7"/>
  <c r="K67" i="7"/>
  <c r="K91" i="7"/>
  <c r="H111" i="7"/>
  <c r="H115" i="7"/>
  <c r="K123" i="7"/>
  <c r="H131" i="7"/>
  <c r="N135" i="7"/>
  <c r="N139" i="7"/>
  <c r="Q139" i="7"/>
  <c r="Q147" i="7"/>
  <c r="N147" i="7"/>
  <c r="Q159" i="7"/>
  <c r="H179" i="7"/>
  <c r="K279" i="7"/>
  <c r="E128" i="7"/>
  <c r="E192" i="7"/>
  <c r="E224" i="7"/>
  <c r="E256" i="7"/>
  <c r="E288" i="7"/>
  <c r="E320" i="7"/>
  <c r="E355" i="11"/>
  <c r="Q122" i="7"/>
  <c r="E21" i="7"/>
  <c r="N25" i="7"/>
  <c r="K41" i="7"/>
  <c r="K73" i="7"/>
  <c r="Q81" i="7"/>
  <c r="H89" i="7"/>
  <c r="Q173" i="7"/>
  <c r="K229" i="7"/>
  <c r="Q237" i="7"/>
  <c r="Q309" i="7"/>
  <c r="Q353" i="7"/>
  <c r="K202" i="7"/>
  <c r="H207" i="7"/>
  <c r="K207" i="7"/>
  <c r="Q243" i="7"/>
  <c r="K243" i="7"/>
  <c r="H343" i="7"/>
  <c r="Q6" i="7"/>
  <c r="N6" i="7"/>
  <c r="Q10" i="7"/>
  <c r="Q14" i="7"/>
  <c r="N18" i="7"/>
  <c r="Q26" i="7"/>
  <c r="E30" i="7"/>
  <c r="K30" i="7"/>
  <c r="K34" i="7"/>
  <c r="K42" i="7"/>
  <c r="H42" i="7"/>
  <c r="Q46" i="7"/>
  <c r="N46" i="7"/>
  <c r="Q50" i="7"/>
  <c r="Q66" i="7"/>
  <c r="K90" i="7"/>
  <c r="Q94" i="7"/>
  <c r="N98" i="7"/>
  <c r="H102" i="7"/>
  <c r="Q114" i="7"/>
  <c r="Q130" i="7"/>
  <c r="H150" i="7"/>
  <c r="H194" i="7"/>
  <c r="N222" i="7"/>
  <c r="K222" i="7"/>
  <c r="Q246" i="7"/>
  <c r="N274" i="7"/>
  <c r="Q346" i="7"/>
  <c r="N346" i="7"/>
  <c r="H175" i="7"/>
  <c r="N211" i="7"/>
  <c r="H231" i="7"/>
  <c r="K231" i="7"/>
  <c r="Q275" i="7"/>
  <c r="Q315" i="7"/>
  <c r="K315" i="7"/>
  <c r="Q331" i="7"/>
  <c r="Q347" i="7"/>
  <c r="Q7" i="7"/>
  <c r="Q11" i="7"/>
  <c r="K15" i="7"/>
  <c r="Q27" i="7"/>
  <c r="E39" i="7"/>
  <c r="N47" i="7"/>
  <c r="K99" i="7"/>
  <c r="N119" i="7"/>
  <c r="Q119" i="7"/>
  <c r="H135" i="7"/>
  <c r="H139" i="7"/>
  <c r="N143" i="7"/>
  <c r="H147" i="7"/>
  <c r="K155" i="7"/>
  <c r="K183" i="7"/>
  <c r="N187" i="7"/>
  <c r="Q187" i="7"/>
  <c r="N191" i="7"/>
  <c r="H299" i="7"/>
  <c r="Q319" i="7"/>
  <c r="Q335" i="7"/>
  <c r="N351" i="7"/>
  <c r="E136" i="7"/>
  <c r="E200" i="7"/>
  <c r="E264" i="7"/>
  <c r="E328" i="7"/>
  <c r="E360" i="7"/>
  <c r="N326" i="12"/>
  <c r="E280" i="12"/>
  <c r="E358" i="12"/>
  <c r="N356" i="12"/>
  <c r="K354" i="12"/>
  <c r="E352" i="12"/>
  <c r="E346" i="12"/>
  <c r="K334" i="12"/>
  <c r="N330" i="12"/>
  <c r="H328" i="12"/>
  <c r="K316" i="12"/>
  <c r="Q306" i="12"/>
  <c r="H300" i="12"/>
  <c r="H292" i="12"/>
  <c r="Q286" i="12"/>
  <c r="K286" i="12"/>
  <c r="K282" i="12"/>
  <c r="H276" i="12"/>
  <c r="N274" i="12"/>
  <c r="E258" i="12"/>
  <c r="Q252" i="12"/>
  <c r="Q244" i="12"/>
  <c r="Q236" i="12"/>
  <c r="Q234" i="12"/>
  <c r="H232" i="12"/>
  <c r="N230" i="12"/>
  <c r="Q226" i="12"/>
  <c r="K226" i="12"/>
  <c r="Q224" i="12"/>
  <c r="K222" i="12"/>
  <c r="H216" i="12"/>
  <c r="N214" i="12"/>
  <c r="Q210" i="12"/>
  <c r="N206" i="12"/>
  <c r="Q200" i="12"/>
  <c r="K200" i="12"/>
  <c r="Q198" i="12"/>
  <c r="N196" i="12"/>
  <c r="H194" i="12"/>
  <c r="E184" i="12"/>
  <c r="K182" i="12"/>
  <c r="N180" i="12"/>
  <c r="H178" i="12"/>
  <c r="Q172" i="12"/>
  <c r="Q170" i="12"/>
  <c r="H166" i="12"/>
  <c r="N162" i="12"/>
  <c r="Q160" i="12"/>
  <c r="H158" i="12"/>
  <c r="N156" i="12"/>
  <c r="Q152" i="12"/>
  <c r="K152" i="12"/>
  <c r="Q150" i="12"/>
  <c r="K148" i="12"/>
  <c r="K142" i="12"/>
  <c r="N140" i="12"/>
  <c r="H138" i="12"/>
  <c r="Q136" i="12"/>
  <c r="E132" i="12"/>
  <c r="K130" i="12"/>
  <c r="N128" i="12"/>
  <c r="H126" i="12"/>
  <c r="E116" i="12"/>
  <c r="K114" i="12"/>
  <c r="Q110" i="12"/>
  <c r="H108" i="12"/>
  <c r="K106" i="12"/>
  <c r="Q104" i="12"/>
  <c r="N100" i="12"/>
  <c r="Q94" i="12"/>
  <c r="Q88" i="12"/>
  <c r="N84" i="12"/>
  <c r="Q78" i="12"/>
  <c r="Q72" i="12"/>
  <c r="K66" i="12"/>
  <c r="E66" i="12"/>
  <c r="E62" i="12"/>
  <c r="H58" i="12"/>
  <c r="K46" i="12"/>
  <c r="H42" i="12"/>
  <c r="K38" i="12"/>
  <c r="E38" i="12"/>
  <c r="H34" i="12"/>
  <c r="K30" i="12"/>
  <c r="E30" i="12"/>
  <c r="H28" i="12"/>
  <c r="K26" i="12"/>
  <c r="N24" i="12"/>
  <c r="K22" i="12"/>
  <c r="E22" i="12"/>
  <c r="K18" i="12"/>
  <c r="Q16" i="12"/>
  <c r="K14" i="12"/>
  <c r="E14" i="12"/>
  <c r="H6" i="12"/>
  <c r="H4" i="12"/>
  <c r="N333" i="11"/>
  <c r="N317" i="11"/>
  <c r="K311" i="11"/>
  <c r="N301" i="11"/>
  <c r="Q287" i="11"/>
  <c r="E285" i="11"/>
  <c r="E283" i="11"/>
  <c r="K281" i="11"/>
  <c r="Q271" i="11"/>
  <c r="E269" i="11"/>
  <c r="E267" i="11"/>
  <c r="K265" i="11"/>
  <c r="N265" i="11"/>
  <c r="H259" i="11"/>
  <c r="Q255" i="11"/>
  <c r="E253" i="11"/>
  <c r="E251" i="11"/>
  <c r="K249" i="11"/>
  <c r="Q239" i="11"/>
  <c r="E237" i="11"/>
  <c r="E235" i="11"/>
  <c r="K233" i="11"/>
  <c r="N233" i="11"/>
  <c r="H227" i="11"/>
  <c r="Q223" i="11"/>
  <c r="E221" i="11"/>
  <c r="E219" i="11"/>
  <c r="K217" i="11"/>
  <c r="Q207" i="11"/>
  <c r="K205" i="11"/>
  <c r="H201" i="11"/>
  <c r="H171" i="11"/>
  <c r="E167" i="11"/>
  <c r="Q161" i="11"/>
  <c r="H157" i="11"/>
  <c r="Q147" i="11"/>
  <c r="H145" i="11"/>
  <c r="Q141" i="11"/>
  <c r="N139" i="11"/>
  <c r="H135" i="11"/>
  <c r="N133" i="11"/>
  <c r="K125" i="11"/>
  <c r="N113" i="11"/>
  <c r="N109" i="11"/>
  <c r="H109" i="11"/>
  <c r="H107" i="11"/>
  <c r="N103" i="11"/>
  <c r="Q95" i="11"/>
  <c r="E93" i="11"/>
  <c r="E83" i="11"/>
  <c r="H81" i="11"/>
  <c r="K71" i="11"/>
  <c r="E65" i="11"/>
  <c r="H63" i="11"/>
  <c r="K61" i="11"/>
  <c r="N61" i="11"/>
  <c r="Q59" i="11"/>
  <c r="Q53" i="11"/>
  <c r="K47" i="11"/>
  <c r="Q45" i="11"/>
  <c r="Q43" i="11"/>
  <c r="K41" i="11"/>
  <c r="E41" i="11"/>
  <c r="K33" i="11"/>
  <c r="N27" i="11"/>
  <c r="H25" i="11"/>
  <c r="E23" i="11"/>
  <c r="N21" i="11"/>
  <c r="E17" i="11"/>
  <c r="K15" i="11"/>
  <c r="N9" i="11"/>
  <c r="E5" i="11"/>
  <c r="E336" i="11"/>
  <c r="N341" i="11"/>
  <c r="Q344" i="11"/>
  <c r="K349" i="11"/>
  <c r="N352" i="11"/>
  <c r="K354" i="11"/>
  <c r="Q355" i="11"/>
  <c r="N357" i="11"/>
  <c r="Q360" i="11"/>
  <c r="E362" i="13"/>
  <c r="E356" i="13"/>
  <c r="E354" i="13"/>
  <c r="Q352" i="13"/>
  <c r="E346" i="13"/>
  <c r="H340" i="13"/>
  <c r="Q336" i="13"/>
  <c r="K334" i="13"/>
  <c r="E324" i="13"/>
  <c r="N322" i="13"/>
  <c r="H322" i="13"/>
  <c r="E322" i="13"/>
  <c r="E318" i="13"/>
  <c r="K316" i="13"/>
  <c r="N314" i="13"/>
  <c r="H314" i="13"/>
  <c r="H310" i="13"/>
  <c r="K306" i="13"/>
  <c r="E306" i="13"/>
  <c r="E302" i="13"/>
  <c r="H298" i="13"/>
  <c r="H294" i="13"/>
  <c r="Q292" i="13"/>
  <c r="K290" i="13"/>
  <c r="E290" i="13"/>
  <c r="H282" i="13"/>
  <c r="N278" i="13"/>
  <c r="Q276" i="13"/>
  <c r="K274" i="13"/>
  <c r="E274" i="13"/>
  <c r="K266" i="13"/>
  <c r="H266" i="13"/>
  <c r="H262" i="13"/>
  <c r="Q260" i="13"/>
  <c r="K258" i="13"/>
  <c r="E258" i="13"/>
  <c r="K250" i="13"/>
  <c r="H250" i="13"/>
  <c r="H246" i="13"/>
  <c r="K242" i="13"/>
  <c r="E242" i="13"/>
  <c r="E238" i="13"/>
  <c r="H234" i="13"/>
  <c r="H230" i="13"/>
  <c r="Q228" i="13"/>
  <c r="K226" i="13"/>
  <c r="E226" i="13"/>
  <c r="K214" i="13"/>
  <c r="N212" i="13"/>
  <c r="E210" i="13"/>
  <c r="N206" i="13"/>
  <c r="H206" i="13"/>
  <c r="N204" i="13"/>
  <c r="K202" i="13"/>
  <c r="E202" i="13"/>
  <c r="K200" i="13"/>
  <c r="K194" i="13"/>
  <c r="E194" i="13"/>
  <c r="N190" i="13"/>
  <c r="H190" i="13"/>
  <c r="N188" i="13"/>
  <c r="K186" i="13"/>
  <c r="E186" i="13"/>
  <c r="N180" i="13"/>
  <c r="K178" i="13"/>
  <c r="E178" i="13"/>
  <c r="K170" i="13"/>
  <c r="E170" i="13"/>
  <c r="N166" i="13"/>
  <c r="H166" i="13"/>
  <c r="N164" i="13"/>
  <c r="K162" i="13"/>
  <c r="E162" i="13"/>
  <c r="N156" i="13"/>
  <c r="K154" i="13"/>
  <c r="E154" i="13"/>
  <c r="N150" i="13"/>
  <c r="H150" i="13"/>
  <c r="N148" i="13"/>
  <c r="K146" i="13"/>
  <c r="E146" i="13"/>
  <c r="N140" i="13"/>
  <c r="Q138" i="13"/>
  <c r="E138" i="13"/>
  <c r="N134" i="13"/>
  <c r="H134" i="13"/>
  <c r="N132" i="13"/>
  <c r="E130" i="13"/>
  <c r="N128" i="13"/>
  <c r="K126" i="13"/>
  <c r="E126" i="13"/>
  <c r="N120" i="13"/>
  <c r="Q118" i="13"/>
  <c r="E118" i="13"/>
  <c r="N114" i="13"/>
  <c r="H114" i="13"/>
  <c r="N112" i="13"/>
  <c r="K110" i="13"/>
  <c r="E110" i="13"/>
  <c r="N104" i="13"/>
  <c r="E102" i="13"/>
  <c r="N98" i="13"/>
  <c r="H98" i="13"/>
  <c r="N96" i="13"/>
  <c r="K94" i="13"/>
  <c r="E94" i="13"/>
  <c r="K92" i="13"/>
  <c r="K86" i="13"/>
  <c r="E86" i="13"/>
  <c r="N82" i="13"/>
  <c r="H82" i="13"/>
  <c r="N80" i="13"/>
  <c r="N76" i="13"/>
  <c r="K74" i="13"/>
  <c r="E74" i="13"/>
  <c r="K70" i="13"/>
  <c r="H70" i="13"/>
  <c r="H66" i="13"/>
  <c r="Q64" i="13"/>
  <c r="K62" i="13"/>
  <c r="E62" i="13"/>
  <c r="K50" i="13"/>
  <c r="H50" i="13"/>
  <c r="H46" i="13"/>
  <c r="K42" i="13"/>
  <c r="E42" i="13"/>
  <c r="E38" i="13"/>
  <c r="E34" i="13"/>
  <c r="H30" i="13"/>
  <c r="K26" i="13"/>
  <c r="E26" i="13"/>
  <c r="E22" i="13"/>
  <c r="H18" i="13"/>
  <c r="H14" i="13"/>
  <c r="Q12" i="13"/>
  <c r="K10" i="13"/>
  <c r="E10" i="13"/>
  <c r="Q353" i="12"/>
  <c r="Q191" i="11"/>
  <c r="H225" i="11"/>
  <c r="K338" i="11"/>
  <c r="E340" i="11"/>
  <c r="K343" i="11"/>
  <c r="N346" i="11"/>
  <c r="Q349" i="11"/>
  <c r="E353" i="11"/>
  <c r="H356" i="11"/>
  <c r="K359" i="11"/>
  <c r="N362" i="11"/>
  <c r="N361" i="12"/>
  <c r="H359" i="12"/>
  <c r="Q357" i="12"/>
  <c r="N355" i="12"/>
  <c r="K355" i="12"/>
  <c r="E355" i="12"/>
  <c r="N353" i="12"/>
  <c r="K351" i="12"/>
  <c r="H347" i="12"/>
  <c r="K345" i="12"/>
  <c r="Q341" i="12"/>
  <c r="K339" i="12"/>
  <c r="H325" i="12"/>
  <c r="N323" i="12"/>
  <c r="K323" i="12"/>
  <c r="E321" i="12"/>
  <c r="E319" i="12"/>
  <c r="N315" i="12"/>
  <c r="H315" i="12"/>
  <c r="H313" i="12"/>
  <c r="E309" i="12"/>
  <c r="E307" i="12"/>
  <c r="H305" i="12"/>
  <c r="Q299" i="12"/>
  <c r="H297" i="12"/>
  <c r="Q297" i="12"/>
  <c r="E293" i="12"/>
  <c r="N287" i="12"/>
  <c r="N285" i="12"/>
  <c r="K281" i="12"/>
  <c r="K279" i="12"/>
  <c r="E279" i="12"/>
  <c r="N273" i="12"/>
  <c r="Q271" i="12"/>
  <c r="E271" i="12"/>
  <c r="E269" i="12"/>
  <c r="Q269" i="12"/>
  <c r="H267" i="12"/>
  <c r="Q265" i="12"/>
  <c r="K259" i="12"/>
  <c r="N257" i="12"/>
  <c r="K251" i="12"/>
  <c r="E251" i="12"/>
  <c r="H249" i="12"/>
  <c r="K247" i="12"/>
  <c r="E247" i="12"/>
  <c r="N243" i="12"/>
  <c r="N241" i="12"/>
  <c r="H237" i="12"/>
  <c r="E237" i="12"/>
  <c r="K235" i="12"/>
  <c r="E235" i="12"/>
  <c r="N233" i="12"/>
  <c r="E229" i="12"/>
  <c r="N223" i="12"/>
  <c r="H223" i="12"/>
  <c r="N221" i="12"/>
  <c r="E217" i="12"/>
  <c r="N215" i="12"/>
  <c r="H213" i="12"/>
  <c r="Q209" i="12"/>
  <c r="K209" i="12"/>
  <c r="H207" i="12"/>
  <c r="H205" i="12"/>
  <c r="E203" i="12"/>
  <c r="H191" i="12"/>
  <c r="N189" i="12"/>
  <c r="K189" i="12"/>
  <c r="E187" i="12"/>
  <c r="E185" i="12"/>
  <c r="N181" i="12"/>
  <c r="H181" i="12"/>
  <c r="H179" i="12"/>
  <c r="E175" i="12"/>
  <c r="E173" i="12"/>
  <c r="H171" i="12"/>
  <c r="Q165" i="12"/>
  <c r="H163" i="12"/>
  <c r="Q163" i="12"/>
  <c r="E159" i="12"/>
  <c r="N153" i="12"/>
  <c r="N151" i="12"/>
  <c r="K147" i="12"/>
  <c r="K145" i="12"/>
  <c r="E145" i="12"/>
  <c r="K141" i="12"/>
  <c r="E141" i="12"/>
  <c r="K137" i="12"/>
  <c r="N135" i="12"/>
  <c r="E133" i="12"/>
  <c r="N129" i="12"/>
  <c r="H129" i="12"/>
  <c r="N127" i="12"/>
  <c r="K125" i="12"/>
  <c r="E125" i="12"/>
  <c r="K123" i="12"/>
  <c r="K117" i="12"/>
  <c r="E117" i="12"/>
  <c r="N113" i="12"/>
  <c r="H113" i="12"/>
  <c r="N111" i="12"/>
  <c r="K109" i="12"/>
  <c r="E109" i="12"/>
  <c r="N103" i="12"/>
  <c r="K101" i="12"/>
  <c r="E101" i="12"/>
  <c r="N97" i="12"/>
  <c r="H97" i="12"/>
  <c r="N95" i="12"/>
  <c r="K93" i="12"/>
  <c r="E93" i="12"/>
  <c r="N89" i="12"/>
  <c r="H87" i="12"/>
  <c r="N83" i="12"/>
  <c r="K79" i="12"/>
  <c r="H79" i="12"/>
  <c r="E75" i="12"/>
  <c r="E73" i="12"/>
  <c r="Q69" i="12"/>
  <c r="H67" i="12"/>
  <c r="Q67" i="12"/>
  <c r="E63" i="12"/>
  <c r="H59" i="12"/>
  <c r="K51" i="12"/>
  <c r="E49" i="12"/>
  <c r="H47" i="12"/>
  <c r="H39" i="12"/>
  <c r="Q39" i="12"/>
  <c r="E35" i="12"/>
  <c r="K33" i="12"/>
  <c r="E33" i="12"/>
  <c r="N31" i="12"/>
  <c r="K25" i="12"/>
  <c r="E25" i="12"/>
  <c r="K23" i="12"/>
  <c r="N23" i="12"/>
  <c r="Q21" i="12"/>
  <c r="E17" i="12"/>
  <c r="Q17" i="12"/>
  <c r="K15" i="12"/>
  <c r="N13" i="12"/>
  <c r="N11" i="12"/>
  <c r="N5" i="12"/>
  <c r="H332" i="11"/>
  <c r="N330" i="11"/>
  <c r="Q326" i="11"/>
  <c r="N322" i="11"/>
  <c r="Q320" i="11"/>
  <c r="K320" i="11"/>
  <c r="H316" i="11"/>
  <c r="N314" i="11"/>
  <c r="Q310" i="11"/>
  <c r="N306" i="11"/>
  <c r="Q304" i="11"/>
  <c r="K304" i="11"/>
  <c r="H300" i="11"/>
  <c r="N298" i="11"/>
  <c r="Q294" i="11"/>
  <c r="N290" i="11"/>
  <c r="N284" i="11"/>
  <c r="K282" i="11"/>
  <c r="H276" i="11"/>
  <c r="E274" i="11"/>
  <c r="N268" i="11"/>
  <c r="K266" i="11"/>
  <c r="E258" i="11"/>
  <c r="N252" i="11"/>
  <c r="K250" i="11"/>
  <c r="H244" i="11"/>
  <c r="E242" i="11"/>
  <c r="N236" i="11"/>
  <c r="K234" i="11"/>
  <c r="E226" i="11"/>
  <c r="N220" i="11"/>
  <c r="K218" i="11"/>
  <c r="H212" i="11"/>
  <c r="E210" i="11"/>
  <c r="N202" i="11"/>
  <c r="N196" i="11"/>
  <c r="H196" i="11"/>
  <c r="H190" i="11"/>
  <c r="E182" i="11"/>
  <c r="N180" i="11"/>
  <c r="H180" i="11"/>
  <c r="H174" i="11"/>
  <c r="N170" i="11"/>
  <c r="E166" i="11"/>
  <c r="N164" i="11"/>
  <c r="H164" i="11"/>
  <c r="Q156" i="11"/>
  <c r="H150" i="11"/>
  <c r="N146" i="11"/>
  <c r="H142" i="11"/>
  <c r="E142" i="11"/>
  <c r="K140" i="11"/>
  <c r="E140" i="11"/>
  <c r="K130" i="11"/>
  <c r="H130" i="11"/>
  <c r="Q128" i="11"/>
  <c r="K128" i="11"/>
  <c r="Q126" i="11"/>
  <c r="N124" i="11"/>
  <c r="H124" i="11"/>
  <c r="Q122" i="11"/>
  <c r="H120" i="11"/>
  <c r="E118" i="11"/>
  <c r="Q112" i="11"/>
  <c r="K112" i="11"/>
  <c r="Q110" i="11"/>
  <c r="E108" i="11"/>
  <c r="N108" i="11"/>
  <c r="H108" i="11"/>
  <c r="H106" i="11"/>
  <c r="E96" i="11"/>
  <c r="N94" i="11"/>
  <c r="H92" i="11"/>
  <c r="K90" i="11"/>
  <c r="H90" i="11"/>
  <c r="K88" i="11"/>
  <c r="H86" i="11"/>
  <c r="E84" i="11"/>
  <c r="Q84" i="11"/>
  <c r="K84" i="11"/>
  <c r="Q82" i="11"/>
  <c r="K78" i="11"/>
  <c r="E78" i="11"/>
  <c r="Q72" i="11"/>
  <c r="K72" i="11"/>
  <c r="N64" i="11"/>
  <c r="E62" i="11"/>
  <c r="H56" i="11"/>
  <c r="Q50" i="11"/>
  <c r="K50" i="11"/>
  <c r="Q48" i="11"/>
  <c r="H46" i="11"/>
  <c r="K44" i="11"/>
  <c r="H44" i="11"/>
  <c r="H42" i="11"/>
  <c r="Q42" i="11"/>
  <c r="N40" i="11"/>
  <c r="N38" i="11"/>
  <c r="K36" i="11"/>
  <c r="H32" i="11"/>
  <c r="E28" i="11"/>
  <c r="H22" i="11"/>
  <c r="K16" i="11"/>
  <c r="H16" i="11"/>
  <c r="Q14" i="11"/>
  <c r="K14" i="11"/>
  <c r="Q12" i="11"/>
  <c r="E4" i="11"/>
  <c r="Q4" i="11"/>
  <c r="K4" i="7"/>
  <c r="K276" i="7"/>
  <c r="Q304" i="7"/>
  <c r="Q60" i="7"/>
  <c r="H148" i="7"/>
  <c r="H152" i="7"/>
  <c r="H160" i="7"/>
  <c r="H180" i="7"/>
  <c r="H184" i="7"/>
  <c r="N188" i="7"/>
  <c r="H192" i="7"/>
  <c r="N196" i="7"/>
  <c r="H200" i="7"/>
  <c r="H220" i="7"/>
  <c r="H252" i="7"/>
  <c r="N260" i="7"/>
  <c r="Q264" i="7"/>
  <c r="N276" i="7"/>
  <c r="Q280" i="7"/>
  <c r="K308" i="7"/>
  <c r="E363" i="13"/>
  <c r="N361" i="13"/>
  <c r="Q357" i="13"/>
  <c r="Q355" i="13"/>
  <c r="E355" i="13"/>
  <c r="E345" i="13"/>
  <c r="Q343" i="13"/>
  <c r="E343" i="13"/>
  <c r="Q341" i="13"/>
  <c r="E337" i="13"/>
  <c r="E327" i="13"/>
  <c r="H321" i="13"/>
  <c r="N319" i="13"/>
  <c r="H319" i="13"/>
  <c r="N317" i="13"/>
  <c r="H322" i="12"/>
  <c r="N362" i="12"/>
  <c r="H360" i="12"/>
  <c r="Q334" i="12"/>
  <c r="Q332" i="12"/>
  <c r="E318" i="12"/>
  <c r="N314" i="12"/>
  <c r="H312" i="12"/>
  <c r="Q304" i="12"/>
  <c r="Q294" i="12"/>
  <c r="N290" i="12"/>
  <c r="Q284" i="12"/>
  <c r="H264" i="12"/>
  <c r="K262" i="12"/>
  <c r="Q362" i="12"/>
  <c r="K360" i="12"/>
  <c r="N358" i="12"/>
  <c r="H356" i="12"/>
  <c r="Q356" i="12"/>
  <c r="Q354" i="12"/>
  <c r="E354" i="12"/>
  <c r="N352" i="12"/>
  <c r="H348" i="12"/>
  <c r="K348" i="12"/>
  <c r="N346" i="12"/>
  <c r="N344" i="12"/>
  <c r="H342" i="12"/>
  <c r="Q340" i="12"/>
  <c r="Q338" i="12"/>
  <c r="K338" i="12"/>
  <c r="E336" i="12"/>
  <c r="E334" i="12"/>
  <c r="K332" i="12"/>
  <c r="E332" i="12"/>
  <c r="E330" i="12"/>
  <c r="Q328" i="12"/>
  <c r="Q322" i="12"/>
  <c r="K322" i="12"/>
  <c r="Q320" i="12"/>
  <c r="N320" i="12"/>
  <c r="N318" i="12"/>
  <c r="E314" i="12"/>
  <c r="Q312" i="12"/>
  <c r="H310" i="12"/>
  <c r="N308" i="12"/>
  <c r="E306" i="12"/>
  <c r="K304" i="12"/>
  <c r="E304" i="12"/>
  <c r="Q302" i="12"/>
  <c r="Q300" i="12"/>
  <c r="H296" i="12"/>
  <c r="E294" i="12"/>
  <c r="Q292" i="12"/>
  <c r="E286" i="12"/>
  <c r="K284" i="12"/>
  <c r="E284" i="12"/>
  <c r="E282" i="12"/>
  <c r="N282" i="12"/>
  <c r="H280" i="12"/>
  <c r="Q278" i="12"/>
  <c r="E278" i="12"/>
  <c r="E270" i="12"/>
  <c r="Q270" i="12"/>
  <c r="K270" i="12"/>
  <c r="Q268" i="12"/>
  <c r="E266" i="12"/>
  <c r="Q260" i="12"/>
  <c r="N258" i="12"/>
  <c r="K256" i="12"/>
  <c r="E256" i="12"/>
  <c r="K252" i="12"/>
  <c r="E252" i="12"/>
  <c r="H248" i="12"/>
  <c r="Q246" i="12"/>
  <c r="K244" i="12"/>
  <c r="E244" i="12"/>
  <c r="K242" i="12"/>
  <c r="N242" i="12"/>
  <c r="E240" i="12"/>
  <c r="H240" i="12"/>
  <c r="Q238" i="12"/>
  <c r="K236" i="12"/>
  <c r="E236" i="12"/>
  <c r="E234" i="12"/>
  <c r="Q232" i="12"/>
  <c r="E226" i="12"/>
  <c r="K224" i="12"/>
  <c r="E224" i="12"/>
  <c r="E222" i="12"/>
  <c r="N222" i="12"/>
  <c r="H220" i="12"/>
  <c r="Q218" i="12"/>
  <c r="E218" i="12"/>
  <c r="K210" i="12"/>
  <c r="E210" i="12"/>
  <c r="K208" i="12"/>
  <c r="N208" i="12"/>
  <c r="E206" i="12"/>
  <c r="Q204" i="12"/>
  <c r="E200" i="12"/>
  <c r="K198" i="12"/>
  <c r="E198" i="12"/>
  <c r="E196" i="12"/>
  <c r="Q194" i="12"/>
  <c r="Q188" i="12"/>
  <c r="K188" i="12"/>
  <c r="Q186" i="12"/>
  <c r="N186" i="12"/>
  <c r="N184" i="12"/>
  <c r="E180" i="12"/>
  <c r="Q178" i="12"/>
  <c r="H176" i="12"/>
  <c r="N174" i="12"/>
  <c r="E172" i="12"/>
  <c r="K170" i="12"/>
  <c r="E170" i="12"/>
  <c r="Q168" i="12"/>
  <c r="Q166" i="12"/>
  <c r="H162" i="12"/>
  <c r="E160" i="12"/>
  <c r="Q158" i="12"/>
  <c r="E152" i="12"/>
  <c r="K150" i="12"/>
  <c r="E150" i="12"/>
  <c r="E148" i="12"/>
  <c r="N148" i="12"/>
  <c r="H146" i="12"/>
  <c r="Q144" i="12"/>
  <c r="E144" i="12"/>
  <c r="N142" i="12"/>
  <c r="Q140" i="12"/>
  <c r="E140" i="12"/>
  <c r="K136" i="12"/>
  <c r="N134" i="12"/>
  <c r="N132" i="12"/>
  <c r="E128" i="12"/>
  <c r="Q126" i="12"/>
  <c r="H124" i="12"/>
  <c r="K122" i="12"/>
  <c r="Q120" i="12"/>
  <c r="K120" i="12"/>
  <c r="Q118" i="12"/>
  <c r="N118" i="12"/>
  <c r="N116" i="12"/>
  <c r="Q112" i="12"/>
  <c r="K110" i="12"/>
  <c r="E110" i="12"/>
  <c r="E106" i="12"/>
  <c r="N106" i="12"/>
  <c r="E104" i="12"/>
  <c r="Q102" i="12"/>
  <c r="E102" i="12"/>
  <c r="H102" i="12"/>
  <c r="H98" i="12"/>
  <c r="Q96" i="12"/>
  <c r="K94" i="12"/>
  <c r="E94" i="12"/>
  <c r="N90" i="12"/>
  <c r="E88" i="12"/>
  <c r="E86" i="12"/>
  <c r="H86" i="12"/>
  <c r="N82" i="12"/>
  <c r="K78" i="12"/>
  <c r="E78" i="12"/>
  <c r="N74" i="12"/>
  <c r="E72" i="12"/>
  <c r="H70" i="12"/>
  <c r="Q68" i="12"/>
  <c r="Q64" i="12"/>
  <c r="K64" i="12"/>
  <c r="H62" i="12"/>
  <c r="N60" i="12"/>
  <c r="K58" i="12"/>
  <c r="Q56" i="12"/>
  <c r="K56" i="12"/>
  <c r="E54" i="12"/>
  <c r="K50" i="12"/>
  <c r="N48" i="12"/>
  <c r="Q44" i="12"/>
  <c r="K44" i="12"/>
  <c r="Q42" i="12"/>
  <c r="Q36" i="12"/>
  <c r="K36" i="12"/>
  <c r="Q32" i="12"/>
  <c r="Q30" i="12"/>
  <c r="Q22" i="12"/>
  <c r="K16" i="12"/>
  <c r="N14" i="12"/>
  <c r="K12" i="12"/>
  <c r="N12" i="12"/>
  <c r="E10" i="12"/>
  <c r="H10" i="12"/>
  <c r="N8" i="12"/>
  <c r="Q4" i="12"/>
  <c r="K4" i="12"/>
  <c r="E329" i="11"/>
  <c r="Q327" i="11"/>
  <c r="K319" i="11"/>
  <c r="E313" i="11"/>
  <c r="K303" i="11"/>
  <c r="E297" i="11"/>
  <c r="K287" i="11"/>
  <c r="E281" i="11"/>
  <c r="N277" i="11"/>
  <c r="K275" i="11"/>
  <c r="Q273" i="11"/>
  <c r="N261" i="11"/>
  <c r="K259" i="11"/>
  <c r="Q257" i="11"/>
  <c r="K255" i="11"/>
  <c r="E249" i="11"/>
  <c r="N245" i="11"/>
  <c r="K243" i="11"/>
  <c r="Q241" i="11"/>
  <c r="N229" i="11"/>
  <c r="K227" i="11"/>
  <c r="Q225" i="11"/>
  <c r="K223" i="11"/>
  <c r="E217" i="11"/>
  <c r="N213" i="11"/>
  <c r="K211" i="11"/>
  <c r="Q209" i="11"/>
  <c r="N199" i="11"/>
  <c r="Q197" i="11"/>
  <c r="H193" i="11"/>
  <c r="K191" i="11"/>
  <c r="N189" i="11"/>
  <c r="N183" i="11"/>
  <c r="Q181" i="11"/>
  <c r="Q179" i="11"/>
  <c r="H177" i="11"/>
  <c r="K175" i="11"/>
  <c r="N175" i="11"/>
  <c r="N173" i="11"/>
  <c r="N167" i="11"/>
  <c r="Q165" i="11"/>
  <c r="E161" i="11"/>
  <c r="Q159" i="11"/>
  <c r="K159" i="11"/>
  <c r="Q157" i="11"/>
  <c r="E155" i="11"/>
  <c r="N155" i="11"/>
  <c r="H153" i="11"/>
  <c r="N149" i="11"/>
  <c r="E147" i="11"/>
  <c r="Q143" i="11"/>
  <c r="K143" i="11"/>
  <c r="K141" i="11"/>
  <c r="E141" i="11"/>
  <c r="E139" i="11"/>
  <c r="Q137" i="11"/>
  <c r="H131" i="11"/>
  <c r="N129" i="11"/>
  <c r="H129" i="11"/>
  <c r="H127" i="11"/>
  <c r="E123" i="11"/>
  <c r="K121" i="11"/>
  <c r="E119" i="11"/>
  <c r="Q117" i="11"/>
  <c r="Q115" i="11"/>
  <c r="E115" i="11"/>
  <c r="Q105" i="11"/>
  <c r="H103" i="11"/>
  <c r="E99" i="11"/>
  <c r="Q97" i="11"/>
  <c r="H97" i="11"/>
  <c r="K91" i="11"/>
  <c r="Q87" i="11"/>
  <c r="H85" i="11"/>
  <c r="K81" i="11"/>
  <c r="K77" i="11"/>
  <c r="E75" i="11"/>
  <c r="K73" i="11"/>
  <c r="Q69" i="11"/>
  <c r="H67" i="11"/>
  <c r="K63" i="11"/>
  <c r="K59" i="11"/>
  <c r="E57" i="11"/>
  <c r="K55" i="11"/>
  <c r="K53" i="11"/>
  <c r="N53" i="11"/>
  <c r="Q51" i="11"/>
  <c r="E47" i="11"/>
  <c r="Q47" i="11"/>
  <c r="K45" i="11"/>
  <c r="E45" i="11"/>
  <c r="Q39" i="11"/>
  <c r="E39" i="11"/>
  <c r="H35" i="11"/>
  <c r="N33" i="11"/>
  <c r="Q29" i="11"/>
  <c r="K25" i="11"/>
  <c r="H21" i="11"/>
  <c r="N19" i="11"/>
  <c r="H19" i="11"/>
  <c r="K17" i="11"/>
  <c r="N17" i="11"/>
  <c r="E15" i="11"/>
  <c r="N13" i="11"/>
  <c r="Q13" i="11"/>
  <c r="E13" i="11"/>
  <c r="K11" i="11"/>
  <c r="H7" i="11"/>
  <c r="N5" i="11"/>
  <c r="H5" i="11"/>
  <c r="N338" i="11"/>
  <c r="H362" i="13"/>
  <c r="N358" i="13"/>
  <c r="H350" i="13"/>
  <c r="N344" i="13"/>
  <c r="K342" i="13"/>
  <c r="Q340" i="13"/>
  <c r="H338" i="13"/>
  <c r="K336" i="13"/>
  <c r="N334" i="13"/>
  <c r="E334" i="13"/>
  <c r="N332" i="13"/>
  <c r="N330" i="13"/>
  <c r="H330" i="13"/>
  <c r="N328" i="13"/>
  <c r="Q324" i="13"/>
  <c r="N324" i="13"/>
  <c r="Q320" i="13"/>
  <c r="K320" i="13"/>
  <c r="H318" i="13"/>
  <c r="K312" i="13"/>
  <c r="N306" i="13"/>
  <c r="K304" i="13"/>
  <c r="K298" i="13"/>
  <c r="K296" i="13"/>
  <c r="N290" i="13"/>
  <c r="K288" i="13"/>
  <c r="N288" i="13"/>
  <c r="E286" i="13"/>
  <c r="K280" i="13"/>
  <c r="K272" i="13"/>
  <c r="N272" i="13"/>
  <c r="E270" i="13"/>
  <c r="H268" i="13"/>
  <c r="K256" i="13"/>
  <c r="K248" i="13"/>
  <c r="N242" i="13"/>
  <c r="K240" i="13"/>
  <c r="K234" i="13"/>
  <c r="K232" i="13"/>
  <c r="N226" i="13"/>
  <c r="K224" i="13"/>
  <c r="N224" i="13"/>
  <c r="E222" i="13"/>
  <c r="N210" i="13"/>
  <c r="K208" i="13"/>
  <c r="Q204" i="13"/>
  <c r="H196" i="13"/>
  <c r="K192" i="13"/>
  <c r="Q188" i="13"/>
  <c r="Q184" i="13"/>
  <c r="Q176" i="13"/>
  <c r="H172" i="13"/>
  <c r="K168" i="13"/>
  <c r="Q164" i="13"/>
  <c r="Q160" i="13"/>
  <c r="K152" i="13"/>
  <c r="Q150" i="13"/>
  <c r="Q144" i="13"/>
  <c r="Q140" i="13"/>
  <c r="K138" i="13"/>
  <c r="K136" i="13"/>
  <c r="Q134" i="13"/>
  <c r="Q132" i="13"/>
  <c r="K130" i="13"/>
  <c r="Q124" i="13"/>
  <c r="K118" i="13"/>
  <c r="K116" i="13"/>
  <c r="Q114" i="13"/>
  <c r="Q112" i="13"/>
  <c r="Q108" i="13"/>
  <c r="Q102" i="13"/>
  <c r="K100" i="13"/>
  <c r="Q96" i="13"/>
  <c r="H88" i="13"/>
  <c r="K84" i="13"/>
  <c r="Q80" i="13"/>
  <c r="H78" i="13"/>
  <c r="K72" i="13"/>
  <c r="K60" i="13"/>
  <c r="K48" i="13"/>
  <c r="N42" i="13"/>
  <c r="K40" i="13"/>
  <c r="K34" i="13"/>
  <c r="E32" i="13"/>
  <c r="K32" i="13"/>
  <c r="N26" i="13"/>
  <c r="K24" i="13"/>
  <c r="K18" i="13"/>
  <c r="K16" i="13"/>
  <c r="N10" i="13"/>
  <c r="K8" i="13"/>
  <c r="N8" i="13"/>
  <c r="E6" i="13"/>
  <c r="Q201" i="11"/>
  <c r="K323" i="11"/>
  <c r="K342" i="11"/>
  <c r="Q343" i="11"/>
  <c r="N345" i="11"/>
  <c r="E347" i="11"/>
  <c r="Q348" i="11"/>
  <c r="H350" i="11"/>
  <c r="E352" i="11"/>
  <c r="K353" i="11"/>
  <c r="H355" i="11"/>
  <c r="N356" i="11"/>
  <c r="K358" i="11"/>
  <c r="Q359" i="11"/>
  <c r="N361" i="11"/>
  <c r="E363" i="11"/>
  <c r="E353" i="12"/>
  <c r="Q345" i="12"/>
  <c r="K343" i="12"/>
  <c r="H331" i="12"/>
  <c r="H327" i="12"/>
  <c r="K325" i="12"/>
  <c r="Q319" i="12"/>
  <c r="K317" i="12"/>
  <c r="Q307" i="12"/>
  <c r="K305" i="12"/>
  <c r="H303" i="12"/>
  <c r="N301" i="12"/>
  <c r="Q301" i="12"/>
  <c r="N295" i="12"/>
  <c r="H291" i="12"/>
  <c r="K291" i="12"/>
  <c r="Q289" i="12"/>
  <c r="H283" i="12"/>
  <c r="Q277" i="12"/>
  <c r="K271" i="12"/>
  <c r="N265" i="12"/>
  <c r="Q249" i="12"/>
  <c r="N249" i="12"/>
  <c r="Q243" i="12"/>
  <c r="H239" i="12"/>
  <c r="K239" i="12"/>
  <c r="N231" i="12"/>
  <c r="K225" i="12"/>
  <c r="Q223" i="12"/>
  <c r="N219" i="12"/>
  <c r="Q215" i="12"/>
  <c r="K213" i="12"/>
  <c r="H211" i="12"/>
  <c r="H209" i="12"/>
  <c r="K207" i="12"/>
  <c r="H197" i="12"/>
  <c r="H193" i="12"/>
  <c r="K191" i="12"/>
  <c r="Q185" i="12"/>
  <c r="K183" i="12"/>
  <c r="Q173" i="12"/>
  <c r="K171" i="12"/>
  <c r="H169" i="12"/>
  <c r="N167" i="12"/>
  <c r="Q167" i="12"/>
  <c r="N161" i="12"/>
  <c r="H157" i="12"/>
  <c r="K157" i="12"/>
  <c r="Q155" i="12"/>
  <c r="H149" i="12"/>
  <c r="Q143" i="12"/>
  <c r="Q139" i="12"/>
  <c r="Q133" i="12"/>
  <c r="K131" i="12"/>
  <c r="Q127" i="12"/>
  <c r="H119" i="12"/>
  <c r="K115" i="12"/>
  <c r="Q111" i="12"/>
  <c r="Q107" i="12"/>
  <c r="K99" i="12"/>
  <c r="Q97" i="12"/>
  <c r="Q91" i="12"/>
  <c r="Q89" i="12"/>
  <c r="K87" i="12"/>
  <c r="H85" i="12"/>
  <c r="Q83" i="12"/>
  <c r="Q73" i="12"/>
  <c r="N65" i="12"/>
  <c r="Q61" i="12"/>
  <c r="K59" i="12"/>
  <c r="H57" i="12"/>
  <c r="Q55" i="12"/>
  <c r="E55" i="12"/>
  <c r="N53" i="12"/>
  <c r="Q53" i="12"/>
  <c r="Q49" i="12"/>
  <c r="K47" i="12"/>
  <c r="H45" i="12"/>
  <c r="N43" i="12"/>
  <c r="Q43" i="12"/>
  <c r="K39" i="12"/>
  <c r="N37" i="12"/>
  <c r="Q33" i="12"/>
  <c r="N19" i="12"/>
  <c r="Q13" i="12"/>
  <c r="H9" i="12"/>
  <c r="K9" i="12"/>
  <c r="Q7" i="12"/>
  <c r="E334" i="11"/>
  <c r="K326" i="11"/>
  <c r="E320" i="11"/>
  <c r="K310" i="11"/>
  <c r="E304" i="11"/>
  <c r="E302" i="11"/>
  <c r="K294" i="11"/>
  <c r="Q284" i="11"/>
  <c r="E280" i="11"/>
  <c r="K278" i="11"/>
  <c r="N274" i="11"/>
  <c r="Q268" i="11"/>
  <c r="K262" i="11"/>
  <c r="N258" i="11"/>
  <c r="Q252" i="11"/>
  <c r="E248" i="11"/>
  <c r="K246" i="11"/>
  <c r="N242" i="11"/>
  <c r="Q236" i="11"/>
  <c r="K230" i="11"/>
  <c r="N226" i="11"/>
  <c r="Q220" i="11"/>
  <c r="E216" i="11"/>
  <c r="K214" i="11"/>
  <c r="N210" i="11"/>
  <c r="H204" i="11"/>
  <c r="K204" i="11"/>
  <c r="E200" i="11"/>
  <c r="Q196" i="11"/>
  <c r="N192" i="11"/>
  <c r="K190" i="11"/>
  <c r="H188" i="11"/>
  <c r="K188" i="11"/>
  <c r="H186" i="11"/>
  <c r="E184" i="11"/>
  <c r="K174" i="11"/>
  <c r="H172" i="11"/>
  <c r="H170" i="11"/>
  <c r="Q164" i="11"/>
  <c r="N162" i="11"/>
  <c r="Q162" i="11"/>
  <c r="K158" i="11"/>
  <c r="H152" i="11"/>
  <c r="K150" i="11"/>
  <c r="H144" i="11"/>
  <c r="N138" i="11"/>
  <c r="N134" i="11"/>
  <c r="E128" i="11"/>
  <c r="E126" i="11"/>
  <c r="E122" i="11"/>
  <c r="E112" i="11"/>
  <c r="E110" i="11"/>
  <c r="E102" i="11"/>
  <c r="K100" i="11"/>
  <c r="Q98" i="11"/>
  <c r="E94" i="11"/>
  <c r="E82" i="11"/>
  <c r="H82" i="11"/>
  <c r="Q78" i="11"/>
  <c r="N68" i="11"/>
  <c r="N62" i="11"/>
  <c r="H54" i="11"/>
  <c r="N52" i="11"/>
  <c r="E48" i="11"/>
  <c r="E14" i="11"/>
  <c r="E4" i="7"/>
  <c r="E20" i="7"/>
  <c r="E36" i="7"/>
  <c r="E361" i="13"/>
  <c r="H359" i="13"/>
  <c r="E329" i="13"/>
  <c r="H293" i="13"/>
  <c r="H277" i="13"/>
  <c r="E265" i="13"/>
  <c r="H229" i="13"/>
  <c r="E193" i="13"/>
  <c r="E177" i="13"/>
  <c r="E169" i="13"/>
  <c r="E153" i="13"/>
  <c r="E137" i="13"/>
  <c r="Q262" i="12"/>
  <c r="K362" i="12"/>
  <c r="K356" i="12"/>
  <c r="N354" i="12"/>
  <c r="H352" i="12"/>
  <c r="K350" i="12"/>
  <c r="E350" i="12"/>
  <c r="H346" i="12"/>
  <c r="H344" i="12"/>
  <c r="E338" i="12"/>
  <c r="K336" i="12"/>
  <c r="N334" i="12"/>
  <c r="H334" i="12"/>
  <c r="K328" i="12"/>
  <c r="E328" i="12"/>
  <c r="N324" i="12"/>
  <c r="E322" i="12"/>
  <c r="K320" i="12"/>
  <c r="E320" i="12"/>
  <c r="H320" i="12"/>
  <c r="H316" i="12"/>
  <c r="Q314" i="12"/>
  <c r="K312" i="12"/>
  <c r="E312" i="12"/>
  <c r="H308" i="12"/>
  <c r="N306" i="12"/>
  <c r="H306" i="12"/>
  <c r="E302" i="12"/>
  <c r="K300" i="12"/>
  <c r="E300" i="12"/>
  <c r="N298" i="12"/>
  <c r="H298" i="12"/>
  <c r="Q296" i="12"/>
  <c r="H294" i="12"/>
  <c r="K292" i="12"/>
  <c r="Q290" i="12"/>
  <c r="K290" i="12"/>
  <c r="N288" i="12"/>
  <c r="N286" i="12"/>
  <c r="H286" i="12"/>
  <c r="Q280" i="12"/>
  <c r="K276" i="12"/>
  <c r="Q274" i="12"/>
  <c r="K274" i="12"/>
  <c r="N272" i="12"/>
  <c r="E268" i="12"/>
  <c r="H268" i="12"/>
  <c r="N266" i="12"/>
  <c r="K264" i="12"/>
  <c r="E264" i="12"/>
  <c r="K260" i="12"/>
  <c r="E260" i="12"/>
  <c r="H260" i="12"/>
  <c r="K258" i="12"/>
  <c r="Q256" i="12"/>
  <c r="K250" i="12"/>
  <c r="N250" i="12"/>
  <c r="K246" i="12"/>
  <c r="N244" i="12"/>
  <c r="Q242" i="12"/>
  <c r="E242" i="12"/>
  <c r="Q240" i="12"/>
  <c r="E238" i="12"/>
  <c r="H234" i="12"/>
  <c r="K232" i="12"/>
  <c r="Q230" i="12"/>
  <c r="K230" i="12"/>
  <c r="N228" i="12"/>
  <c r="N226" i="12"/>
  <c r="H226" i="12"/>
  <c r="Q220" i="12"/>
  <c r="K216" i="12"/>
  <c r="Q214" i="12"/>
  <c r="K214" i="12"/>
  <c r="N212" i="12"/>
  <c r="N210" i="12"/>
  <c r="Q208" i="12"/>
  <c r="Q206" i="12"/>
  <c r="K204" i="12"/>
  <c r="N202" i="12"/>
  <c r="N200" i="12"/>
  <c r="H200" i="12"/>
  <c r="K194" i="12"/>
  <c r="E194" i="12"/>
  <c r="N190" i="12"/>
  <c r="E188" i="12"/>
  <c r="K186" i="12"/>
  <c r="E186" i="12"/>
  <c r="H186" i="12"/>
  <c r="H182" i="12"/>
  <c r="Q180" i="12"/>
  <c r="K178" i="12"/>
  <c r="E178" i="12"/>
  <c r="H174" i="12"/>
  <c r="N172" i="12"/>
  <c r="H172" i="12"/>
  <c r="E168" i="12"/>
  <c r="K166" i="12"/>
  <c r="E166" i="12"/>
  <c r="N164" i="12"/>
  <c r="H164" i="12"/>
  <c r="Q162" i="12"/>
  <c r="H160" i="12"/>
  <c r="K158" i="12"/>
  <c r="Q156" i="12"/>
  <c r="K156" i="12"/>
  <c r="N154" i="12"/>
  <c r="N152" i="12"/>
  <c r="H152" i="12"/>
  <c r="Q146" i="12"/>
  <c r="H140" i="12"/>
  <c r="K138" i="12"/>
  <c r="N136" i="12"/>
  <c r="E136" i="12"/>
  <c r="K134" i="12"/>
  <c r="E134" i="12"/>
  <c r="H134" i="12"/>
  <c r="H130" i="12"/>
  <c r="Q128" i="12"/>
  <c r="K126" i="12"/>
  <c r="E126" i="12"/>
  <c r="N122" i="12"/>
  <c r="E120" i="12"/>
  <c r="K118" i="12"/>
  <c r="E118" i="12"/>
  <c r="H118" i="12"/>
  <c r="H114" i="12"/>
  <c r="N110" i="12"/>
  <c r="Q108" i="12"/>
  <c r="K108" i="12"/>
  <c r="N108" i="12"/>
  <c r="H106" i="12"/>
  <c r="N104" i="12"/>
  <c r="H104" i="12"/>
  <c r="K102" i="12"/>
  <c r="Q100" i="12"/>
  <c r="K100" i="12"/>
  <c r="Q98" i="12"/>
  <c r="K96" i="12"/>
  <c r="N94" i="12"/>
  <c r="H92" i="12"/>
  <c r="K92" i="12"/>
  <c r="N92" i="12"/>
  <c r="E90" i="12"/>
  <c r="H90" i="12"/>
  <c r="N88" i="12"/>
  <c r="H88" i="12"/>
  <c r="Q86" i="12"/>
  <c r="Q84" i="12"/>
  <c r="K84" i="12"/>
  <c r="Q82" i="12"/>
  <c r="N78" i="12"/>
  <c r="K76" i="12"/>
  <c r="N76" i="12"/>
  <c r="E74" i="12"/>
  <c r="H74" i="12"/>
  <c r="H72" i="12"/>
  <c r="Q70" i="12"/>
  <c r="H66" i="12"/>
  <c r="E64" i="12"/>
  <c r="Q62" i="12"/>
  <c r="E56" i="12"/>
  <c r="Q54" i="12"/>
  <c r="Q50" i="12"/>
  <c r="E44" i="12"/>
  <c r="K42" i="12"/>
  <c r="E42" i="12"/>
  <c r="N40" i="12"/>
  <c r="H38" i="12"/>
  <c r="E36" i="12"/>
  <c r="H36" i="12"/>
  <c r="N34" i="12"/>
  <c r="H30" i="12"/>
  <c r="Q28" i="12"/>
  <c r="K28" i="12"/>
  <c r="Q24" i="12"/>
  <c r="H22" i="12"/>
  <c r="N22" i="12"/>
  <c r="E20" i="12"/>
  <c r="Q20" i="12"/>
  <c r="K20" i="12"/>
  <c r="N18" i="12"/>
  <c r="E16" i="12"/>
  <c r="N16" i="12"/>
  <c r="H14" i="12"/>
  <c r="Q12" i="12"/>
  <c r="E12" i="12"/>
  <c r="Q10" i="12"/>
  <c r="E4" i="12"/>
  <c r="K331" i="11"/>
  <c r="N329" i="11"/>
  <c r="H329" i="11"/>
  <c r="Q325" i="11"/>
  <c r="E325" i="11"/>
  <c r="H323" i="11"/>
  <c r="H321" i="11"/>
  <c r="E319" i="11"/>
  <c r="N319" i="11"/>
  <c r="K315" i="11"/>
  <c r="N313" i="11"/>
  <c r="H313" i="11"/>
  <c r="Q309" i="11"/>
  <c r="E309" i="11"/>
  <c r="H307" i="11"/>
  <c r="E303" i="11"/>
  <c r="N303" i="11"/>
  <c r="K299" i="11"/>
  <c r="N297" i="11"/>
  <c r="H297" i="11"/>
  <c r="Q293" i="11"/>
  <c r="E293" i="11"/>
  <c r="H291" i="11"/>
  <c r="H287" i="11"/>
  <c r="Q279" i="11"/>
  <c r="E277" i="11"/>
  <c r="E275" i="11"/>
  <c r="K273" i="11"/>
  <c r="H271" i="11"/>
  <c r="Q263" i="11"/>
  <c r="E261" i="11"/>
  <c r="Q261" i="11"/>
  <c r="E259" i="11"/>
  <c r="K257" i="11"/>
  <c r="H255" i="11"/>
  <c r="Q247" i="11"/>
  <c r="E245" i="11"/>
  <c r="E243" i="11"/>
  <c r="K241" i="11"/>
  <c r="H239" i="11"/>
  <c r="Q231" i="11"/>
  <c r="E229" i="11"/>
  <c r="Q229" i="11"/>
  <c r="E227" i="11"/>
  <c r="K225" i="11"/>
  <c r="H223" i="11"/>
  <c r="Q215" i="11"/>
  <c r="E213" i="11"/>
  <c r="E211" i="11"/>
  <c r="H207" i="11"/>
  <c r="H205" i="11"/>
  <c r="Q203" i="11"/>
  <c r="K203" i="11"/>
  <c r="K197" i="11"/>
  <c r="E197" i="11"/>
  <c r="Q193" i="11"/>
  <c r="E191" i="11"/>
  <c r="H189" i="11"/>
  <c r="Q187" i="11"/>
  <c r="K187" i="11"/>
  <c r="K181" i="11"/>
  <c r="E181" i="11"/>
  <c r="Q177" i="11"/>
  <c r="E175" i="11"/>
  <c r="H173" i="11"/>
  <c r="Q171" i="11"/>
  <c r="K171" i="11"/>
  <c r="K165" i="11"/>
  <c r="E165" i="11"/>
  <c r="K161" i="11"/>
  <c r="E159" i="11"/>
  <c r="K157" i="11"/>
  <c r="E157" i="11"/>
  <c r="Q153" i="11"/>
  <c r="E149" i="11"/>
  <c r="H149" i="11"/>
  <c r="N147" i="11"/>
  <c r="H147" i="11"/>
  <c r="E143" i="11"/>
  <c r="H137" i="11"/>
  <c r="K137" i="11"/>
  <c r="E137" i="11"/>
  <c r="E135" i="11"/>
  <c r="E133" i="11"/>
  <c r="K131" i="11"/>
  <c r="N125" i="11"/>
  <c r="H125" i="11"/>
  <c r="N123" i="11"/>
  <c r="N119" i="11"/>
  <c r="H117" i="11"/>
  <c r="K117" i="11"/>
  <c r="K113" i="11"/>
  <c r="E113" i="11"/>
  <c r="K111" i="11"/>
  <c r="K109" i="11"/>
  <c r="E109" i="11"/>
  <c r="K107" i="11"/>
  <c r="H105" i="11"/>
  <c r="K105" i="11"/>
  <c r="E105" i="11"/>
  <c r="K103" i="11"/>
  <c r="N101" i="11"/>
  <c r="K97" i="11"/>
  <c r="E97" i="11"/>
  <c r="K93" i="11"/>
  <c r="N91" i="11"/>
  <c r="H89" i="11"/>
  <c r="N87" i="11"/>
  <c r="E85" i="11"/>
  <c r="Q85" i="11"/>
  <c r="N77" i="11"/>
  <c r="H77" i="11"/>
  <c r="H71" i="11"/>
  <c r="K69" i="11"/>
  <c r="N69" i="11"/>
  <c r="E63" i="11"/>
  <c r="Q63" i="11"/>
  <c r="N59" i="11"/>
  <c r="H59" i="11"/>
  <c r="K57" i="11"/>
  <c r="E55" i="11"/>
  <c r="Q55" i="11"/>
  <c r="E53" i="11"/>
  <c r="K51" i="11"/>
  <c r="N49" i="11"/>
  <c r="N45" i="11"/>
  <c r="E43" i="11"/>
  <c r="N43" i="11"/>
  <c r="H41" i="11"/>
  <c r="K31" i="11"/>
  <c r="K29" i="11"/>
  <c r="N29" i="11"/>
  <c r="K27" i="11"/>
  <c r="E25" i="11"/>
  <c r="N23" i="11"/>
  <c r="Q19" i="11"/>
  <c r="E19" i="11"/>
  <c r="N15" i="11"/>
  <c r="H15" i="11"/>
  <c r="H13" i="11"/>
  <c r="K13" i="11"/>
  <c r="E11" i="11"/>
  <c r="E9" i="11"/>
  <c r="N334" i="11"/>
  <c r="K337" i="11"/>
  <c r="Q362" i="13"/>
  <c r="K362" i="13"/>
  <c r="H360" i="13"/>
  <c r="E358" i="13"/>
  <c r="Q358" i="13"/>
  <c r="H356" i="13"/>
  <c r="Q354" i="13"/>
  <c r="H352" i="13"/>
  <c r="E352" i="13"/>
  <c r="N350" i="13"/>
  <c r="E348" i="13"/>
  <c r="H346" i="13"/>
  <c r="K340" i="13"/>
  <c r="E340" i="13"/>
  <c r="E338" i="13"/>
  <c r="E336" i="13"/>
  <c r="N336" i="13"/>
  <c r="H336" i="13"/>
  <c r="H334" i="13"/>
  <c r="Q332" i="13"/>
  <c r="E332" i="13"/>
  <c r="H332" i="13"/>
  <c r="H324" i="13"/>
  <c r="Q322" i="13"/>
  <c r="K322" i="13"/>
  <c r="E320" i="13"/>
  <c r="Q318" i="13"/>
  <c r="H316" i="13"/>
  <c r="Q314" i="13"/>
  <c r="E312" i="13"/>
  <c r="K310" i="13"/>
  <c r="E310" i="13"/>
  <c r="N308" i="13"/>
  <c r="H308" i="13"/>
  <c r="H306" i="13"/>
  <c r="E304" i="13"/>
  <c r="Q302" i="13"/>
  <c r="E296" i="13"/>
  <c r="K294" i="13"/>
  <c r="E294" i="13"/>
  <c r="E292" i="13"/>
  <c r="N292" i="13"/>
  <c r="H292" i="13"/>
  <c r="H290" i="13"/>
  <c r="Q288" i="13"/>
  <c r="E288" i="13"/>
  <c r="Q286" i="13"/>
  <c r="E280" i="13"/>
  <c r="K278" i="13"/>
  <c r="E278" i="13"/>
  <c r="K276" i="13"/>
  <c r="N276" i="13"/>
  <c r="H276" i="13"/>
  <c r="H274" i="13"/>
  <c r="E272" i="13"/>
  <c r="Q270" i="13"/>
  <c r="N268" i="13"/>
  <c r="E264" i="13"/>
  <c r="K262" i="13"/>
  <c r="E262" i="13"/>
  <c r="K260" i="13"/>
  <c r="N260" i="13"/>
  <c r="H260" i="13"/>
  <c r="H258" i="13"/>
  <c r="E256" i="13"/>
  <c r="Q254" i="13"/>
  <c r="E248" i="13"/>
  <c r="K246" i="13"/>
  <c r="E246" i="13"/>
  <c r="N244" i="13"/>
  <c r="H244" i="13"/>
  <c r="H242" i="13"/>
  <c r="E240" i="13"/>
  <c r="Q238" i="13"/>
  <c r="E232" i="13"/>
  <c r="K230" i="13"/>
  <c r="E230" i="13"/>
  <c r="E228" i="13"/>
  <c r="N228" i="13"/>
  <c r="H228" i="13"/>
  <c r="H226" i="13"/>
  <c r="Q224" i="13"/>
  <c r="E224" i="13"/>
  <c r="Q222" i="13"/>
  <c r="N220" i="13"/>
  <c r="E220" i="13"/>
  <c r="E218" i="13"/>
  <c r="H218" i="13"/>
  <c r="N216" i="13"/>
  <c r="H216" i="13"/>
  <c r="H212" i="13"/>
  <c r="K212" i="13"/>
  <c r="E212" i="13"/>
  <c r="H210" i="13"/>
  <c r="H208" i="13"/>
  <c r="Q208" i="13"/>
  <c r="E208" i="13"/>
  <c r="K206" i="13"/>
  <c r="E206" i="13"/>
  <c r="N202" i="13"/>
  <c r="Q200" i="13"/>
  <c r="N200" i="13"/>
  <c r="Q198" i="13"/>
  <c r="K196" i="13"/>
  <c r="N194" i="13"/>
  <c r="H194" i="13"/>
  <c r="N192" i="13"/>
  <c r="Q192" i="13"/>
  <c r="E192" i="13"/>
  <c r="K190" i="13"/>
  <c r="E190" i="13"/>
  <c r="N186" i="13"/>
  <c r="N184" i="13"/>
  <c r="Q182" i="13"/>
  <c r="K180" i="13"/>
  <c r="N178" i="13"/>
  <c r="H178" i="13"/>
  <c r="N176" i="13"/>
  <c r="Q174" i="13"/>
  <c r="K172" i="13"/>
  <c r="N170" i="13"/>
  <c r="H170" i="13"/>
  <c r="N168" i="13"/>
  <c r="Q168" i="13"/>
  <c r="E168" i="13"/>
  <c r="K166" i="13"/>
  <c r="E166" i="13"/>
  <c r="N162" i="13"/>
  <c r="N160" i="13"/>
  <c r="Q158" i="13"/>
  <c r="K156" i="13"/>
  <c r="N154" i="13"/>
  <c r="H154" i="13"/>
  <c r="Q152" i="13"/>
  <c r="E152" i="13"/>
  <c r="K150" i="13"/>
  <c r="E150" i="13"/>
  <c r="N146" i="13"/>
  <c r="N144" i="13"/>
  <c r="N142" i="13"/>
  <c r="Q142" i="13"/>
  <c r="K140" i="13"/>
  <c r="N138" i="13"/>
  <c r="H138" i="13"/>
  <c r="H136" i="13"/>
  <c r="Q136" i="13"/>
  <c r="E136" i="13"/>
  <c r="K134" i="13"/>
  <c r="E134" i="13"/>
  <c r="N130" i="13"/>
  <c r="N126" i="13"/>
  <c r="N124" i="13"/>
  <c r="Q122" i="13"/>
  <c r="K120" i="13"/>
  <c r="N118" i="13"/>
  <c r="H118" i="13"/>
  <c r="H116" i="13"/>
  <c r="Q116" i="13"/>
  <c r="E116" i="13"/>
  <c r="K114" i="13"/>
  <c r="E114" i="13"/>
  <c r="N110" i="13"/>
  <c r="N108" i="13"/>
  <c r="Q106" i="13"/>
  <c r="K104" i="13"/>
  <c r="N102" i="13"/>
  <c r="H102" i="13"/>
  <c r="H100" i="13"/>
  <c r="Q100" i="13"/>
  <c r="E100" i="13"/>
  <c r="K98" i="13"/>
  <c r="E98" i="13"/>
  <c r="N94" i="13"/>
  <c r="Q92" i="13"/>
  <c r="N92" i="13"/>
  <c r="Q90" i="13"/>
  <c r="K88" i="13"/>
  <c r="N86" i="13"/>
  <c r="H86" i="13"/>
  <c r="N84" i="13"/>
  <c r="Q84" i="13"/>
  <c r="E84" i="13"/>
  <c r="K82" i="13"/>
  <c r="E82" i="13"/>
  <c r="K78" i="13"/>
  <c r="K76" i="13"/>
  <c r="N74" i="13"/>
  <c r="H74" i="13"/>
  <c r="Q72" i="13"/>
  <c r="E72" i="13"/>
  <c r="E68" i="13"/>
  <c r="K66" i="13"/>
  <c r="E66" i="13"/>
  <c r="K64" i="13"/>
  <c r="N64" i="13"/>
  <c r="H64" i="13"/>
  <c r="H62" i="13"/>
  <c r="E60" i="13"/>
  <c r="Q58" i="13"/>
  <c r="Q54" i="13"/>
  <c r="E48" i="13"/>
  <c r="K46" i="13"/>
  <c r="E46" i="13"/>
  <c r="N44" i="13"/>
  <c r="H44" i="13"/>
  <c r="H42" i="13"/>
  <c r="E40" i="13"/>
  <c r="Q38" i="13"/>
  <c r="N34" i="13"/>
  <c r="H32" i="13"/>
  <c r="K30" i="13"/>
  <c r="E30" i="13"/>
  <c r="N28" i="13"/>
  <c r="H28" i="13"/>
  <c r="H26" i="13"/>
  <c r="E24" i="13"/>
  <c r="Q22" i="13"/>
  <c r="E16" i="13"/>
  <c r="K14" i="13"/>
  <c r="E14" i="13"/>
  <c r="E12" i="13"/>
  <c r="N12" i="13"/>
  <c r="H12" i="13"/>
  <c r="H10" i="13"/>
  <c r="Q8" i="13"/>
  <c r="E8" i="13"/>
  <c r="Q6" i="13"/>
  <c r="H4" i="13"/>
  <c r="K163" i="11"/>
  <c r="N187" i="11"/>
  <c r="N263" i="11"/>
  <c r="Q297" i="11"/>
  <c r="N337" i="11"/>
  <c r="K363" i="12"/>
  <c r="E363" i="12"/>
  <c r="H363" i="12"/>
  <c r="Q361" i="12"/>
  <c r="K361" i="12"/>
  <c r="K359" i="12"/>
  <c r="E359" i="12"/>
  <c r="K357" i="12"/>
  <c r="N357" i="12"/>
  <c r="H355" i="12"/>
  <c r="E351" i="12"/>
  <c r="H349" i="12"/>
  <c r="K347" i="12"/>
  <c r="E347" i="12"/>
  <c r="H343" i="12"/>
  <c r="N341" i="12"/>
  <c r="N337" i="12"/>
  <c r="K337" i="12"/>
  <c r="K335" i="12"/>
  <c r="N333" i="12"/>
  <c r="K333" i="12"/>
  <c r="Q331" i="12"/>
  <c r="K329" i="12"/>
  <c r="H329" i="12"/>
  <c r="Q329" i="12"/>
  <c r="Q325" i="12"/>
  <c r="E325" i="12"/>
  <c r="E323" i="12"/>
  <c r="H321" i="12"/>
  <c r="N319" i="12"/>
  <c r="H319" i="12"/>
  <c r="H317" i="12"/>
  <c r="Q317" i="12"/>
  <c r="E317" i="12"/>
  <c r="K315" i="12"/>
  <c r="E315" i="12"/>
  <c r="E313" i="12"/>
  <c r="Q311" i="12"/>
  <c r="H309" i="12"/>
  <c r="N307" i="12"/>
  <c r="H307" i="12"/>
  <c r="K307" i="12"/>
  <c r="Q305" i="12"/>
  <c r="E305" i="12"/>
  <c r="H301" i="12"/>
  <c r="E297" i="12"/>
  <c r="H295" i="12"/>
  <c r="Q295" i="12"/>
  <c r="H293" i="12"/>
  <c r="N291" i="12"/>
  <c r="N289" i="12"/>
  <c r="K287" i="12"/>
  <c r="E287" i="12"/>
  <c r="K285" i="12"/>
  <c r="Q283" i="12"/>
  <c r="E281" i="12"/>
  <c r="H281" i="12"/>
  <c r="Q281" i="12"/>
  <c r="N279" i="12"/>
  <c r="N277" i="12"/>
  <c r="Q275" i="12"/>
  <c r="K273" i="12"/>
  <c r="N271" i="12"/>
  <c r="H271" i="12"/>
  <c r="E265" i="12"/>
  <c r="K263" i="12"/>
  <c r="N261" i="12"/>
  <c r="H257" i="12"/>
  <c r="K255" i="12"/>
  <c r="N253" i="12"/>
  <c r="Q251" i="12"/>
  <c r="E249" i="12"/>
  <c r="N247" i="12"/>
  <c r="H247" i="12"/>
  <c r="N245" i="12"/>
  <c r="H243" i="12"/>
  <c r="K243" i="12"/>
  <c r="E243" i="12"/>
  <c r="K241" i="12"/>
  <c r="N235" i="12"/>
  <c r="H235" i="12"/>
  <c r="K233" i="12"/>
  <c r="H229" i="12"/>
  <c r="Q225" i="12"/>
  <c r="E225" i="12"/>
  <c r="K223" i="12"/>
  <c r="E223" i="12"/>
  <c r="Q219" i="12"/>
  <c r="H217" i="12"/>
  <c r="H215" i="12"/>
  <c r="K215" i="12"/>
  <c r="Q213" i="12"/>
  <c r="E213" i="12"/>
  <c r="Q211" i="12"/>
  <c r="E207" i="12"/>
  <c r="N205" i="12"/>
  <c r="H203" i="12"/>
  <c r="K201" i="12"/>
  <c r="N199" i="12"/>
  <c r="K199" i="12"/>
  <c r="Q197" i="12"/>
  <c r="K195" i="12"/>
  <c r="H195" i="12"/>
  <c r="Q195" i="12"/>
  <c r="Q191" i="12"/>
  <c r="E191" i="12"/>
  <c r="E189" i="12"/>
  <c r="H187" i="12"/>
  <c r="N185" i="12"/>
  <c r="H185" i="12"/>
  <c r="H183" i="12"/>
  <c r="Q183" i="12"/>
  <c r="E183" i="12"/>
  <c r="K181" i="12"/>
  <c r="E181" i="12"/>
  <c r="E179" i="12"/>
  <c r="Q177" i="12"/>
  <c r="H175" i="12"/>
  <c r="N173" i="12"/>
  <c r="H173" i="12"/>
  <c r="K173" i="12"/>
  <c r="Q171" i="12"/>
  <c r="E171" i="12"/>
  <c r="H167" i="12"/>
  <c r="E163" i="12"/>
  <c r="H161" i="12"/>
  <c r="Q161" i="12"/>
  <c r="H159" i="12"/>
  <c r="N157" i="12"/>
  <c r="N155" i="12"/>
  <c r="K153" i="12"/>
  <c r="E153" i="12"/>
  <c r="K151" i="12"/>
  <c r="Q149" i="12"/>
  <c r="E147" i="12"/>
  <c r="H147" i="12"/>
  <c r="Q147" i="12"/>
  <c r="N145" i="12"/>
  <c r="N143" i="12"/>
  <c r="H141" i="12"/>
  <c r="N141" i="12"/>
  <c r="N139" i="12"/>
  <c r="K135" i="12"/>
  <c r="N133" i="12"/>
  <c r="H133" i="12"/>
  <c r="H131" i="12"/>
  <c r="Q131" i="12"/>
  <c r="E131" i="12"/>
  <c r="K129" i="12"/>
  <c r="E129" i="12"/>
  <c r="N125" i="12"/>
  <c r="Q123" i="12"/>
  <c r="N123" i="12"/>
  <c r="Q121" i="12"/>
  <c r="K119" i="12"/>
  <c r="N117" i="12"/>
  <c r="H117" i="12"/>
  <c r="N115" i="12"/>
  <c r="Q115" i="12"/>
  <c r="E115" i="12"/>
  <c r="K113" i="12"/>
  <c r="E113" i="12"/>
  <c r="N109" i="12"/>
  <c r="N107" i="12"/>
  <c r="Q105" i="12"/>
  <c r="K103" i="12"/>
  <c r="N101" i="12"/>
  <c r="H101" i="12"/>
  <c r="Q99" i="12"/>
  <c r="E99" i="12"/>
  <c r="K97" i="12"/>
  <c r="E97" i="12"/>
  <c r="N93" i="12"/>
  <c r="N91" i="12"/>
  <c r="H89" i="12"/>
  <c r="K89" i="12"/>
  <c r="Q87" i="12"/>
  <c r="E87" i="12"/>
  <c r="Q77" i="12"/>
  <c r="H75" i="12"/>
  <c r="N73" i="12"/>
  <c r="H73" i="12"/>
  <c r="K73" i="12"/>
  <c r="H71" i="12"/>
  <c r="K71" i="12"/>
  <c r="E67" i="12"/>
  <c r="H65" i="12"/>
  <c r="Q65" i="12"/>
  <c r="H63" i="12"/>
  <c r="E61" i="12"/>
  <c r="H61" i="12"/>
  <c r="K61" i="12"/>
  <c r="Q59" i="12"/>
  <c r="E59" i="12"/>
  <c r="N55" i="12"/>
  <c r="E53" i="12"/>
  <c r="H53" i="12"/>
  <c r="K53" i="12"/>
  <c r="E51" i="12"/>
  <c r="N49" i="12"/>
  <c r="H49" i="12"/>
  <c r="K49" i="12"/>
  <c r="Q47" i="12"/>
  <c r="E47" i="12"/>
  <c r="H43" i="12"/>
  <c r="E41" i="12"/>
  <c r="E39" i="12"/>
  <c r="H37" i="12"/>
  <c r="H35" i="12"/>
  <c r="K29" i="12"/>
  <c r="N27" i="12"/>
  <c r="H23" i="12"/>
  <c r="H21" i="12"/>
  <c r="E21" i="12"/>
  <c r="E19" i="12"/>
  <c r="Q19" i="12"/>
  <c r="H17" i="12"/>
  <c r="N15" i="12"/>
  <c r="H13" i="12"/>
  <c r="K13" i="12"/>
  <c r="E13" i="12"/>
  <c r="K11" i="12"/>
  <c r="N7" i="12"/>
  <c r="Q5" i="12"/>
  <c r="E5" i="12"/>
  <c r="K336" i="11"/>
  <c r="E332" i="11"/>
  <c r="Q328" i="11"/>
  <c r="K324" i="11"/>
  <c r="N318" i="11"/>
  <c r="E316" i="11"/>
  <c r="N312" i="11"/>
  <c r="Q312" i="11"/>
  <c r="K308" i="11"/>
  <c r="K306" i="11"/>
  <c r="N302" i="11"/>
  <c r="E300" i="11"/>
  <c r="N296" i="11"/>
  <c r="K290" i="11"/>
  <c r="E284" i="11"/>
  <c r="H284" i="11"/>
  <c r="E282" i="11"/>
  <c r="Q280" i="11"/>
  <c r="N276" i="11"/>
  <c r="K274" i="11"/>
  <c r="E268" i="11"/>
  <c r="H268" i="11"/>
  <c r="E266" i="11"/>
  <c r="Q264" i="11"/>
  <c r="N260" i="11"/>
  <c r="K258" i="11"/>
  <c r="E252" i="11"/>
  <c r="H252" i="11"/>
  <c r="E250" i="11"/>
  <c r="Q248" i="11"/>
  <c r="N244" i="11"/>
  <c r="K242" i="11"/>
  <c r="E236" i="11"/>
  <c r="H236" i="11"/>
  <c r="E234" i="11"/>
  <c r="Q232" i="11"/>
  <c r="N228" i="11"/>
  <c r="K226" i="11"/>
  <c r="E220" i="11"/>
  <c r="H220" i="11"/>
  <c r="E218" i="11"/>
  <c r="Q216" i="11"/>
  <c r="N212" i="11"/>
  <c r="K210" i="11"/>
  <c r="K202" i="11"/>
  <c r="K196" i="11"/>
  <c r="E196" i="11"/>
  <c r="H194" i="11"/>
  <c r="Q194" i="11"/>
  <c r="Q192" i="11"/>
  <c r="E190" i="11"/>
  <c r="K186" i="11"/>
  <c r="K180" i="11"/>
  <c r="E180" i="11"/>
  <c r="H178" i="11"/>
  <c r="Q178" i="11"/>
  <c r="Q176" i="11"/>
  <c r="E174" i="11"/>
  <c r="K170" i="11"/>
  <c r="K164" i="11"/>
  <c r="E164" i="11"/>
  <c r="H162" i="11"/>
  <c r="Q158" i="11"/>
  <c r="E158" i="11"/>
  <c r="N154" i="11"/>
  <c r="Q150" i="11"/>
  <c r="E150" i="11"/>
  <c r="Q148" i="11"/>
  <c r="K146" i="11"/>
  <c r="N140" i="11"/>
  <c r="H140" i="11"/>
  <c r="H138" i="11"/>
  <c r="H134" i="11"/>
  <c r="N128" i="11"/>
  <c r="H128" i="11"/>
  <c r="Q124" i="11"/>
  <c r="N122" i="11"/>
  <c r="Q120" i="11"/>
  <c r="K120" i="11"/>
  <c r="N120" i="11"/>
  <c r="Q118" i="11"/>
  <c r="N114" i="11"/>
  <c r="N112" i="11"/>
  <c r="H112" i="11"/>
  <c r="Q108" i="11"/>
  <c r="K106" i="11"/>
  <c r="E106" i="11"/>
  <c r="K104" i="11"/>
  <c r="N104" i="11"/>
  <c r="Q102" i="11"/>
  <c r="K98" i="11"/>
  <c r="E98" i="11"/>
  <c r="H98" i="11"/>
  <c r="K96" i="11"/>
  <c r="Q94" i="11"/>
  <c r="E92" i="11"/>
  <c r="Q92" i="11"/>
  <c r="K92" i="11"/>
  <c r="Q88" i="11"/>
  <c r="E88" i="11"/>
  <c r="N86" i="11"/>
  <c r="K86" i="11"/>
  <c r="H84" i="11"/>
  <c r="K82" i="11"/>
  <c r="H78" i="11"/>
  <c r="E76" i="11"/>
  <c r="Q76" i="11"/>
  <c r="K76" i="11"/>
  <c r="Q74" i="11"/>
  <c r="E72" i="11"/>
  <c r="E64" i="11"/>
  <c r="H64" i="11"/>
  <c r="K62" i="11"/>
  <c r="H62" i="11"/>
  <c r="Q60" i="11"/>
  <c r="N56" i="11"/>
  <c r="Q46" i="11"/>
  <c r="E46" i="11"/>
  <c r="N44" i="11"/>
  <c r="H40" i="11"/>
  <c r="K40" i="11"/>
  <c r="N36" i="11"/>
  <c r="H36" i="11"/>
  <c r="N32" i="11"/>
  <c r="E26" i="11"/>
  <c r="H26" i="11"/>
  <c r="Q24" i="11"/>
  <c r="H20" i="11"/>
  <c r="H18" i="11"/>
  <c r="N14" i="11"/>
  <c r="N12" i="11"/>
  <c r="Q10" i="11"/>
  <c r="Q8" i="11"/>
  <c r="K8" i="11"/>
  <c r="Q6" i="11"/>
  <c r="H4" i="11"/>
  <c r="K260" i="7"/>
  <c r="N292" i="7"/>
  <c r="Q356" i="7"/>
  <c r="N4" i="7"/>
  <c r="H8" i="7"/>
  <c r="E16" i="7"/>
  <c r="H16" i="7"/>
  <c r="Q20" i="7"/>
  <c r="E32" i="7"/>
  <c r="H32" i="7"/>
  <c r="Q36" i="7"/>
  <c r="H48" i="7"/>
  <c r="Q52" i="7"/>
  <c r="Q68" i="7"/>
  <c r="Q84" i="7"/>
  <c r="Q92" i="7"/>
  <c r="K96" i="7"/>
  <c r="Q108" i="7"/>
  <c r="K112" i="7"/>
  <c r="K124" i="7"/>
  <c r="K132" i="7"/>
  <c r="K140" i="7"/>
  <c r="H196" i="7"/>
  <c r="Q256" i="7"/>
  <c r="N268" i="7"/>
  <c r="Q272" i="7"/>
  <c r="N284" i="7"/>
  <c r="H356" i="7"/>
  <c r="K363" i="13"/>
  <c r="Q361" i="13"/>
  <c r="K355" i="13"/>
  <c r="H355" i="13"/>
  <c r="Q353" i="13"/>
  <c r="N347" i="13"/>
  <c r="N343" i="13"/>
  <c r="H343" i="13"/>
  <c r="H339" i="13"/>
  <c r="Q339" i="13"/>
  <c r="K339" i="13"/>
  <c r="Q337" i="13"/>
  <c r="H337" i="13"/>
  <c r="E335" i="13"/>
  <c r="H335" i="13"/>
  <c r="Q335" i="13"/>
  <c r="Q333" i="13"/>
  <c r="Q331" i="13"/>
  <c r="K331" i="13"/>
  <c r="N329" i="13"/>
  <c r="N327" i="13"/>
  <c r="H327" i="13"/>
  <c r="N325" i="13"/>
  <c r="Q325" i="13"/>
  <c r="E323" i="13"/>
  <c r="E321" i="13"/>
  <c r="K319" i="13"/>
  <c r="E319" i="13"/>
  <c r="E317" i="13"/>
  <c r="H272" i="12"/>
  <c r="E220" i="12"/>
  <c r="H202" i="12"/>
  <c r="N192" i="12"/>
  <c r="H188" i="12"/>
  <c r="E162" i="12"/>
  <c r="E146" i="12"/>
  <c r="K116" i="12"/>
  <c r="E100" i="12"/>
  <c r="E84" i="12"/>
  <c r="K62" i="12"/>
  <c r="K54" i="12"/>
  <c r="N50" i="12"/>
  <c r="Q26" i="12"/>
  <c r="Q18" i="12"/>
  <c r="N325" i="11"/>
  <c r="N295" i="11"/>
  <c r="Q189" i="11"/>
  <c r="E177" i="11"/>
  <c r="E153" i="11"/>
  <c r="Q123" i="11"/>
  <c r="E111" i="11"/>
  <c r="E87" i="11"/>
  <c r="E69" i="11"/>
  <c r="E51" i="11"/>
  <c r="N342" i="11"/>
  <c r="Q345" i="11"/>
  <c r="K355" i="11"/>
  <c r="N358" i="11"/>
  <c r="Q361" i="11"/>
  <c r="K350" i="13"/>
  <c r="K330" i="13"/>
  <c r="K302" i="13"/>
  <c r="K238" i="13"/>
  <c r="K210" i="13"/>
  <c r="K122" i="13"/>
  <c r="K38" i="13"/>
  <c r="H34" i="13"/>
  <c r="K22" i="13"/>
  <c r="N197" i="11"/>
  <c r="N231" i="11"/>
  <c r="H257" i="11"/>
  <c r="N335" i="11"/>
  <c r="E338" i="11"/>
  <c r="N345" i="12"/>
  <c r="H341" i="12"/>
  <c r="E339" i="12"/>
  <c r="E337" i="12"/>
  <c r="E285" i="12"/>
  <c r="K275" i="12"/>
  <c r="H251" i="12"/>
  <c r="E151" i="12"/>
  <c r="Q141" i="12"/>
  <c r="H81" i="12"/>
  <c r="H324" i="11"/>
  <c r="Q314" i="11"/>
  <c r="Q298" i="11"/>
  <c r="H292" i="11"/>
  <c r="E288" i="11"/>
  <c r="K286" i="11"/>
  <c r="N282" i="11"/>
  <c r="E272" i="11"/>
  <c r="Q260" i="11"/>
  <c r="E256" i="11"/>
  <c r="K254" i="11"/>
  <c r="N250" i="11"/>
  <c r="E240" i="11"/>
  <c r="Q228" i="11"/>
  <c r="E224" i="11"/>
  <c r="K222" i="11"/>
  <c r="N218" i="11"/>
  <c r="E208" i="11"/>
  <c r="E162" i="11"/>
  <c r="H156" i="11"/>
  <c r="K148" i="11"/>
  <c r="E144" i="11"/>
  <c r="E138" i="11"/>
  <c r="H114" i="11"/>
  <c r="H100" i="11"/>
  <c r="Q90" i="11"/>
  <c r="N88" i="11"/>
  <c r="H74" i="11"/>
  <c r="E68" i="11"/>
  <c r="E52" i="11"/>
  <c r="Q38" i="11"/>
  <c r="Q32" i="11"/>
  <c r="H28" i="11"/>
  <c r="K22" i="11"/>
  <c r="N20" i="11"/>
  <c r="Q20" i="11"/>
  <c r="K18" i="11"/>
  <c r="K10" i="11"/>
  <c r="E8" i="11"/>
  <c r="E6" i="11"/>
  <c r="H4" i="7"/>
  <c r="E12" i="7"/>
  <c r="N16" i="7"/>
  <c r="Q16" i="7"/>
  <c r="H20" i="7"/>
  <c r="E28" i="7"/>
  <c r="N32" i="7"/>
  <c r="Q32" i="7"/>
  <c r="H36" i="7"/>
  <c r="E44" i="7"/>
  <c r="N48" i="7"/>
  <c r="Q48" i="7"/>
  <c r="K52" i="7"/>
  <c r="Q56" i="7"/>
  <c r="E60" i="7"/>
  <c r="K68" i="7"/>
  <c r="Q72" i="7"/>
  <c r="E76" i="7"/>
  <c r="K84" i="7"/>
  <c r="Q88" i="7"/>
  <c r="E92" i="7"/>
  <c r="K92" i="7"/>
  <c r="Q104" i="7"/>
  <c r="E108" i="7"/>
  <c r="K108" i="7"/>
  <c r="Q120" i="7"/>
  <c r="Q128" i="7"/>
  <c r="Q136" i="7"/>
  <c r="N172" i="7"/>
  <c r="Q192" i="7"/>
  <c r="Q200" i="7"/>
  <c r="Q292" i="7"/>
  <c r="Q296" i="7"/>
  <c r="Q308" i="7"/>
  <c r="Q312" i="7"/>
  <c r="Q324" i="7"/>
  <c r="Q328" i="7"/>
  <c r="Q340" i="7"/>
  <c r="Q344" i="7"/>
  <c r="Q363" i="13"/>
  <c r="N353" i="13"/>
  <c r="N345" i="13"/>
  <c r="Q345" i="13"/>
  <c r="H341" i="13"/>
  <c r="K337" i="13"/>
  <c r="N335" i="13"/>
  <c r="Q329" i="13"/>
  <c r="H325" i="13"/>
  <c r="H313" i="13"/>
  <c r="N311" i="13"/>
  <c r="Q311" i="13"/>
  <c r="N305" i="13"/>
  <c r="Q301" i="13"/>
  <c r="K299" i="13"/>
  <c r="H297" i="13"/>
  <c r="Q295" i="13"/>
  <c r="E295" i="13"/>
  <c r="Q285" i="13"/>
  <c r="K283" i="13"/>
  <c r="H281" i="13"/>
  <c r="Q279" i="13"/>
  <c r="Q269" i="13"/>
  <c r="K267" i="13"/>
  <c r="H265" i="13"/>
  <c r="Q263" i="13"/>
  <c r="Q253" i="13"/>
  <c r="K251" i="13"/>
  <c r="H249" i="13"/>
  <c r="N247" i="13"/>
  <c r="Q247" i="13"/>
  <c r="N241" i="13"/>
  <c r="Q237" i="13"/>
  <c r="K235" i="13"/>
  <c r="H233" i="13"/>
  <c r="Q231" i="13"/>
  <c r="E231" i="13"/>
  <c r="Q221" i="13"/>
  <c r="H215" i="13"/>
  <c r="E211" i="13"/>
  <c r="N199" i="13"/>
  <c r="E197" i="13"/>
  <c r="E195" i="13"/>
  <c r="Q189" i="13"/>
  <c r="E187" i="13"/>
  <c r="N183" i="13"/>
  <c r="E181" i="13"/>
  <c r="Q179" i="13"/>
  <c r="K317" i="13"/>
  <c r="Q315" i="13"/>
  <c r="K315" i="13"/>
  <c r="E307" i="13"/>
  <c r="H305" i="13"/>
  <c r="H303" i="13"/>
  <c r="E301" i="13"/>
  <c r="E299" i="13"/>
  <c r="N295" i="13"/>
  <c r="K291" i="13"/>
  <c r="H287" i="13"/>
  <c r="K285" i="13"/>
  <c r="E283" i="13"/>
  <c r="H271" i="13"/>
  <c r="N269" i="13"/>
  <c r="K269" i="13"/>
  <c r="E267" i="13"/>
  <c r="E259" i="13"/>
  <c r="H255" i="13"/>
  <c r="N253" i="13"/>
  <c r="K253" i="13"/>
  <c r="E251" i="13"/>
  <c r="E243" i="13"/>
  <c r="H241" i="13"/>
  <c r="Q241" i="13"/>
  <c r="H239" i="13"/>
  <c r="E237" i="13"/>
  <c r="K237" i="13"/>
  <c r="Q235" i="13"/>
  <c r="E235" i="13"/>
  <c r="N231" i="13"/>
  <c r="K227" i="13"/>
  <c r="Q225" i="13"/>
  <c r="H223" i="13"/>
  <c r="K221" i="13"/>
  <c r="E215" i="13"/>
  <c r="Q213" i="13"/>
  <c r="Q209" i="13"/>
  <c r="K209" i="13"/>
  <c r="Q207" i="13"/>
  <c r="N203" i="13"/>
  <c r="Q201" i="13"/>
  <c r="N201" i="13"/>
  <c r="H199" i="13"/>
  <c r="N197" i="13"/>
  <c r="H197" i="13"/>
  <c r="Q193" i="13"/>
  <c r="K193" i="13"/>
  <c r="Q191" i="13"/>
  <c r="Q185" i="13"/>
  <c r="N185" i="13"/>
  <c r="H183" i="13"/>
  <c r="N181" i="13"/>
  <c r="H181" i="13"/>
  <c r="Q177" i="13"/>
  <c r="K177" i="13"/>
  <c r="N173" i="13"/>
  <c r="H173" i="13"/>
  <c r="Q169" i="13"/>
  <c r="K169" i="13"/>
  <c r="Q167" i="13"/>
  <c r="Q161" i="13"/>
  <c r="N161" i="13"/>
  <c r="H159" i="13"/>
  <c r="N157" i="13"/>
  <c r="H157" i="13"/>
  <c r="Q153" i="13"/>
  <c r="K153" i="13"/>
  <c r="Q151" i="13"/>
  <c r="K149" i="13"/>
  <c r="H145" i="13"/>
  <c r="N145" i="13"/>
  <c r="H143" i="13"/>
  <c r="H141" i="13"/>
  <c r="Q139" i="13"/>
  <c r="Q137" i="13"/>
  <c r="K137" i="13"/>
  <c r="Q135" i="13"/>
  <c r="Q129" i="13"/>
  <c r="N129" i="13"/>
  <c r="H125" i="13"/>
  <c r="N125" i="13"/>
  <c r="H123" i="13"/>
  <c r="N121" i="13"/>
  <c r="H121" i="13"/>
  <c r="Q119" i="13"/>
  <c r="Q117" i="13"/>
  <c r="K117" i="13"/>
  <c r="Q115" i="13"/>
  <c r="N111" i="13"/>
  <c r="N109" i="13"/>
  <c r="H107" i="13"/>
  <c r="H105" i="13"/>
  <c r="Q101" i="13"/>
  <c r="K101" i="13"/>
  <c r="Q99" i="13"/>
  <c r="N95" i="13"/>
  <c r="Q93" i="13"/>
  <c r="N93" i="13"/>
  <c r="H91" i="13"/>
  <c r="N89" i="13"/>
  <c r="H89" i="13"/>
  <c r="Q85" i="13"/>
  <c r="K85" i="13"/>
  <c r="Q83" i="13"/>
  <c r="N77" i="13"/>
  <c r="H77" i="13"/>
  <c r="Q73" i="13"/>
  <c r="K73" i="13"/>
  <c r="E63" i="13"/>
  <c r="Q61" i="13"/>
  <c r="H59" i="13"/>
  <c r="N57" i="13"/>
  <c r="K57" i="13"/>
  <c r="E55" i="13"/>
  <c r="N53" i="13"/>
  <c r="H53" i="13"/>
  <c r="K53" i="13"/>
  <c r="Q51" i="13"/>
  <c r="E51" i="13"/>
  <c r="H47" i="13"/>
  <c r="E43" i="13"/>
  <c r="H41" i="13"/>
  <c r="Q41" i="13"/>
  <c r="H39" i="13"/>
  <c r="E37" i="13"/>
  <c r="H37" i="13"/>
  <c r="K37" i="13"/>
  <c r="Q35" i="13"/>
  <c r="E35" i="13"/>
  <c r="H31" i="13"/>
  <c r="E27" i="13"/>
  <c r="H25" i="13"/>
  <c r="Q25" i="13"/>
  <c r="H23" i="13"/>
  <c r="E21" i="13"/>
  <c r="H21" i="13"/>
  <c r="K21" i="13"/>
  <c r="Q19" i="13"/>
  <c r="E19" i="13"/>
  <c r="N15" i="13"/>
  <c r="K11" i="13"/>
  <c r="Q9" i="13"/>
  <c r="H7" i="13"/>
  <c r="H5" i="13"/>
  <c r="K5" i="13"/>
  <c r="K29" i="7"/>
  <c r="Q37" i="7"/>
  <c r="K53" i="7"/>
  <c r="K69" i="7"/>
  <c r="K77" i="7"/>
  <c r="K85" i="7"/>
  <c r="N93" i="7"/>
  <c r="H129" i="7"/>
  <c r="H137" i="7"/>
  <c r="E161" i="7"/>
  <c r="E177" i="7"/>
  <c r="K193" i="7"/>
  <c r="K201" i="7"/>
  <c r="E241" i="7"/>
  <c r="E257" i="7"/>
  <c r="Q269" i="7"/>
  <c r="N277" i="7"/>
  <c r="N289" i="7"/>
  <c r="E305" i="7"/>
  <c r="E321" i="7"/>
  <c r="N333" i="7"/>
  <c r="K341" i="7"/>
  <c r="E357" i="7"/>
  <c r="K110" i="7"/>
  <c r="N162" i="7"/>
  <c r="H198" i="7"/>
  <c r="K206" i="7"/>
  <c r="H226" i="7"/>
  <c r="Q262" i="7"/>
  <c r="Q282" i="7"/>
  <c r="N342" i="7"/>
  <c r="N223" i="7"/>
  <c r="K295" i="7"/>
  <c r="N295" i="7"/>
  <c r="N311" i="7"/>
  <c r="N327" i="7"/>
  <c r="H339" i="7"/>
  <c r="N5" i="7"/>
  <c r="N13" i="7"/>
  <c r="Q13" i="7"/>
  <c r="Q21" i="7"/>
  <c r="E33" i="7"/>
  <c r="N41" i="7"/>
  <c r="Q57" i="7"/>
  <c r="E73" i="7"/>
  <c r="K81" i="7"/>
  <c r="H97" i="7"/>
  <c r="N133" i="7"/>
  <c r="N145" i="7"/>
  <c r="N149" i="7"/>
  <c r="K173" i="7"/>
  <c r="E197" i="7"/>
  <c r="K205" i="7"/>
  <c r="Q213" i="7"/>
  <c r="E253" i="7"/>
  <c r="Q261" i="7"/>
  <c r="N273" i="7"/>
  <c r="N293" i="7"/>
  <c r="N301" i="7"/>
  <c r="K309" i="7"/>
  <c r="H329" i="7"/>
  <c r="H337" i="7"/>
  <c r="Q337" i="7"/>
  <c r="K345" i="7"/>
  <c r="E353" i="7"/>
  <c r="K353" i="7"/>
  <c r="Q154" i="7"/>
  <c r="N174" i="7"/>
  <c r="K218" i="7"/>
  <c r="K234" i="7"/>
  <c r="K250" i="7"/>
  <c r="N258" i="7"/>
  <c r="N266" i="7"/>
  <c r="N278" i="7"/>
  <c r="N286" i="7"/>
  <c r="Q302" i="7"/>
  <c r="K330" i="7"/>
  <c r="Q350" i="7"/>
  <c r="N362" i="7"/>
  <c r="N227" i="7"/>
  <c r="H227" i="7"/>
  <c r="Q271" i="7"/>
  <c r="H291" i="7"/>
  <c r="K307" i="7"/>
  <c r="K323" i="7"/>
  <c r="H146" i="7"/>
  <c r="N354" i="7"/>
  <c r="E150" i="7"/>
  <c r="E6" i="7"/>
  <c r="E14" i="7"/>
  <c r="H18" i="7"/>
  <c r="N22" i="7"/>
  <c r="E26" i="7"/>
  <c r="Q34" i="7"/>
  <c r="N38" i="7"/>
  <c r="Q42" i="7"/>
  <c r="E46" i="7"/>
  <c r="E50" i="7"/>
  <c r="E54" i="7"/>
  <c r="E66" i="7"/>
  <c r="E70" i="7"/>
  <c r="Q90" i="7"/>
  <c r="Q170" i="7"/>
  <c r="K246" i="7"/>
  <c r="E274" i="7"/>
  <c r="E322" i="7"/>
  <c r="Q175" i="7"/>
  <c r="H195" i="7"/>
  <c r="E211" i="7"/>
  <c r="H211" i="7"/>
  <c r="N219" i="7"/>
  <c r="H247" i="7"/>
  <c r="N247" i="7"/>
  <c r="N263" i="7"/>
  <c r="E275" i="7"/>
  <c r="Q287" i="7"/>
  <c r="H315" i="7"/>
  <c r="H331" i="7"/>
  <c r="H347" i="7"/>
  <c r="H361" i="7"/>
  <c r="H7" i="7"/>
  <c r="N11" i="7"/>
  <c r="K19" i="7"/>
  <c r="H23" i="7"/>
  <c r="N27" i="7"/>
  <c r="N31" i="7"/>
  <c r="N35" i="7"/>
  <c r="Q39" i="7"/>
  <c r="H43" i="7"/>
  <c r="K51" i="7"/>
  <c r="N51" i="7"/>
  <c r="Q55" i="7"/>
  <c r="H59" i="7"/>
  <c r="Q63" i="7"/>
  <c r="Q67" i="7"/>
  <c r="H71" i="7"/>
  <c r="H75" i="7"/>
  <c r="H79" i="7"/>
  <c r="N83" i="7"/>
  <c r="N91" i="7"/>
  <c r="Q91" i="7"/>
  <c r="E115" i="7"/>
  <c r="K119" i="7"/>
  <c r="E123" i="7"/>
  <c r="E131" i="7"/>
  <c r="Q143" i="7"/>
  <c r="E147" i="7"/>
  <c r="N155" i="7"/>
  <c r="H159" i="7"/>
  <c r="H191" i="7"/>
  <c r="K191" i="7"/>
  <c r="H215" i="7"/>
  <c r="N215" i="7"/>
  <c r="N255" i="7"/>
  <c r="N279" i="7"/>
  <c r="K319" i="7"/>
  <c r="K335" i="7"/>
  <c r="Q125" i="13"/>
  <c r="E125" i="13"/>
  <c r="E117" i="13"/>
  <c r="E115" i="13"/>
  <c r="K113" i="13"/>
  <c r="E109" i="13"/>
  <c r="N105" i="13"/>
  <c r="E99" i="13"/>
  <c r="K97" i="13"/>
  <c r="E93" i="13"/>
  <c r="Q91" i="13"/>
  <c r="E85" i="13"/>
  <c r="E83" i="13"/>
  <c r="E73" i="13"/>
  <c r="E69" i="13"/>
  <c r="H61" i="13"/>
  <c r="N51" i="13"/>
  <c r="K39" i="13"/>
  <c r="N37" i="13"/>
  <c r="Q33" i="13"/>
  <c r="K23" i="13"/>
  <c r="N21" i="13"/>
  <c r="H13" i="13"/>
  <c r="H9" i="13"/>
  <c r="K7" i="13"/>
  <c r="H29" i="7"/>
  <c r="K45" i="7"/>
  <c r="H101" i="7"/>
  <c r="Q109" i="7"/>
  <c r="K121" i="7"/>
  <c r="E129" i="7"/>
  <c r="N153" i="7"/>
  <c r="K185" i="7"/>
  <c r="N209" i="7"/>
  <c r="N217" i="7"/>
  <c r="N225" i="7"/>
  <c r="N265" i="7"/>
  <c r="N297" i="7"/>
  <c r="N313" i="7"/>
  <c r="N357" i="7"/>
  <c r="E78" i="7"/>
  <c r="K78" i="7"/>
  <c r="E110" i="7"/>
  <c r="H110" i="7"/>
  <c r="Q118" i="7"/>
  <c r="N178" i="7"/>
  <c r="Q206" i="7"/>
  <c r="K290" i="7"/>
  <c r="Q306" i="7"/>
  <c r="N314" i="7"/>
  <c r="K326" i="7"/>
  <c r="N334" i="7"/>
  <c r="Q354" i="7"/>
  <c r="Q358" i="7"/>
  <c r="K171" i="7"/>
  <c r="N199" i="7"/>
  <c r="H251" i="7"/>
  <c r="K283" i="7"/>
  <c r="E5" i="7"/>
  <c r="E41" i="7"/>
  <c r="N49" i="7"/>
  <c r="Q49" i="7"/>
  <c r="H65" i="7"/>
  <c r="K89" i="7"/>
  <c r="E97" i="7"/>
  <c r="Q105" i="7"/>
  <c r="N105" i="7"/>
  <c r="Q113" i="7"/>
  <c r="Q117" i="7"/>
  <c r="N117" i="7"/>
  <c r="K125" i="7"/>
  <c r="H133" i="7"/>
  <c r="Q157" i="7"/>
  <c r="E205" i="7"/>
  <c r="H205" i="7"/>
  <c r="N229" i="7"/>
  <c r="N237" i="7"/>
  <c r="H253" i="7"/>
  <c r="E293" i="7"/>
  <c r="K337" i="7"/>
  <c r="E338" i="7"/>
  <c r="E207" i="7"/>
  <c r="E75" i="7"/>
  <c r="E134" i="7"/>
  <c r="E246" i="7"/>
  <c r="N14" i="7"/>
  <c r="H34" i="7"/>
  <c r="Q54" i="7"/>
  <c r="Q70" i="7"/>
  <c r="E74" i="7"/>
  <c r="E82" i="7"/>
  <c r="E102" i="7"/>
  <c r="E194" i="7"/>
  <c r="E219" i="7"/>
  <c r="Q263" i="7"/>
  <c r="E303" i="7"/>
  <c r="E315" i="7"/>
  <c r="K331" i="7"/>
  <c r="N338" i="7"/>
  <c r="K39" i="7"/>
  <c r="E43" i="7"/>
  <c r="E51" i="7"/>
  <c r="Q79" i="7"/>
  <c r="E83" i="7"/>
  <c r="N99" i="7"/>
  <c r="Q99" i="7"/>
  <c r="N103" i="7"/>
  <c r="Q103" i="7"/>
  <c r="N107" i="7"/>
  <c r="K115" i="7"/>
  <c r="E119" i="7"/>
  <c r="H119" i="7"/>
  <c r="N123" i="7"/>
  <c r="N127" i="7"/>
  <c r="K131" i="7"/>
  <c r="H143" i="7"/>
  <c r="E151" i="7"/>
  <c r="K151" i="7"/>
  <c r="E155" i="7"/>
  <c r="Q155" i="7"/>
  <c r="K163" i="7"/>
  <c r="K179" i="7"/>
  <c r="E187" i="7"/>
  <c r="E191" i="7"/>
  <c r="E203" i="7"/>
  <c r="K299" i="7"/>
  <c r="N315" i="13"/>
  <c r="K311" i="13"/>
  <c r="Q309" i="13"/>
  <c r="H307" i="13"/>
  <c r="Q307" i="13"/>
  <c r="Q303" i="13"/>
  <c r="E303" i="13"/>
  <c r="H299" i="13"/>
  <c r="K295" i="13"/>
  <c r="Q293" i="13"/>
  <c r="E291" i="13"/>
  <c r="H291" i="13"/>
  <c r="Q291" i="13"/>
  <c r="Q287" i="13"/>
  <c r="E287" i="13"/>
  <c r="N285" i="13"/>
  <c r="H283" i="13"/>
  <c r="K281" i="13"/>
  <c r="N279" i="13"/>
  <c r="K279" i="13"/>
  <c r="Q277" i="13"/>
  <c r="K275" i="13"/>
  <c r="H275" i="13"/>
  <c r="Q275" i="13"/>
  <c r="Q271" i="13"/>
  <c r="E271" i="13"/>
  <c r="E269" i="13"/>
  <c r="H267" i="13"/>
  <c r="Q265" i="13"/>
  <c r="N263" i="13"/>
  <c r="K263" i="13"/>
  <c r="Q261" i="13"/>
  <c r="H259" i="13"/>
  <c r="Q259" i="13"/>
  <c r="E255" i="13"/>
  <c r="E253" i="13"/>
  <c r="H251" i="13"/>
  <c r="K247" i="13"/>
  <c r="Q245" i="13"/>
  <c r="H243" i="13"/>
  <c r="Q243" i="13"/>
  <c r="E239" i="13"/>
  <c r="H235" i="13"/>
  <c r="E227" i="13"/>
  <c r="H227" i="13"/>
  <c r="Q227" i="13"/>
  <c r="E223" i="13"/>
  <c r="N221" i="13"/>
  <c r="K219" i="13"/>
  <c r="Q217" i="13"/>
  <c r="Q215" i="13"/>
  <c r="N213" i="13"/>
  <c r="E213" i="13"/>
  <c r="Q211" i="13"/>
  <c r="N211" i="13"/>
  <c r="N209" i="13"/>
  <c r="H209" i="13"/>
  <c r="Q203" i="13"/>
  <c r="H201" i="13"/>
  <c r="K199" i="13"/>
  <c r="Q197" i="13"/>
  <c r="K197" i="13"/>
  <c r="Q195" i="13"/>
  <c r="N195" i="13"/>
  <c r="N193" i="13"/>
  <c r="H193" i="13"/>
  <c r="K189" i="13"/>
  <c r="Q187" i="13"/>
  <c r="H185" i="13"/>
  <c r="K183" i="13"/>
  <c r="Q181" i="13"/>
  <c r="K181" i="13"/>
  <c r="N179" i="13"/>
  <c r="N177" i="13"/>
  <c r="H177" i="13"/>
  <c r="Q175" i="13"/>
  <c r="H175" i="13"/>
  <c r="Q173" i="13"/>
  <c r="K173" i="13"/>
  <c r="Q171" i="13"/>
  <c r="N171" i="13"/>
  <c r="N169" i="13"/>
  <c r="H169" i="13"/>
  <c r="K165" i="13"/>
  <c r="Q163" i="13"/>
  <c r="H161" i="13"/>
  <c r="K159" i="13"/>
  <c r="Q157" i="13"/>
  <c r="K157" i="13"/>
  <c r="N155" i="13"/>
  <c r="N153" i="13"/>
  <c r="H153" i="13"/>
  <c r="Q147" i="13"/>
  <c r="K143" i="13"/>
  <c r="Q141" i="13"/>
  <c r="N139" i="13"/>
  <c r="N137" i="13"/>
  <c r="H137" i="13"/>
  <c r="E133" i="13"/>
  <c r="Q131" i="13"/>
  <c r="E129" i="13"/>
  <c r="Q127" i="13"/>
  <c r="K123" i="13"/>
  <c r="Q121" i="13"/>
  <c r="N119" i="13"/>
  <c r="N117" i="13"/>
  <c r="H117" i="13"/>
  <c r="Q111" i="13"/>
  <c r="Q109" i="13"/>
  <c r="K107" i="13"/>
  <c r="Q105" i="13"/>
  <c r="Q103" i="13"/>
  <c r="N103" i="13"/>
  <c r="N101" i="13"/>
  <c r="H101" i="13"/>
  <c r="Q95" i="13"/>
  <c r="H93" i="13"/>
  <c r="K91" i="13"/>
  <c r="Q89" i="13"/>
  <c r="Q87" i="13"/>
  <c r="N87" i="13"/>
  <c r="N85" i="13"/>
  <c r="H85" i="13"/>
  <c r="K81" i="13"/>
  <c r="K79" i="13"/>
  <c r="Q77" i="13"/>
  <c r="K77" i="13"/>
  <c r="N75" i="13"/>
  <c r="N73" i="13"/>
  <c r="H73" i="13"/>
  <c r="N67" i="13"/>
  <c r="K67" i="13"/>
  <c r="Q65" i="13"/>
  <c r="H63" i="13"/>
  <c r="Q63" i="13"/>
  <c r="E59" i="13"/>
  <c r="E57" i="13"/>
  <c r="H55" i="13"/>
  <c r="E53" i="13"/>
  <c r="H51" i="13"/>
  <c r="Q45" i="13"/>
  <c r="H43" i="13"/>
  <c r="Q43" i="13"/>
  <c r="E39" i="13"/>
  <c r="H35" i="13"/>
  <c r="H33" i="13"/>
  <c r="Q29" i="13"/>
  <c r="H27" i="13"/>
  <c r="Q27" i="13"/>
  <c r="E23" i="13"/>
  <c r="H19" i="13"/>
  <c r="E11" i="13"/>
  <c r="H11" i="13"/>
  <c r="Q11" i="13"/>
  <c r="E7" i="13"/>
  <c r="N5" i="13"/>
  <c r="H9" i="7"/>
  <c r="Q9" i="7"/>
  <c r="K9" i="7"/>
  <c r="Q17" i="7"/>
  <c r="K17" i="7"/>
  <c r="E29" i="7"/>
  <c r="N37" i="7"/>
  <c r="N53" i="7"/>
  <c r="H61" i="7"/>
  <c r="Q61" i="7"/>
  <c r="E69" i="7"/>
  <c r="N85" i="7"/>
  <c r="E101" i="7"/>
  <c r="H109" i="7"/>
  <c r="Q121" i="7"/>
  <c r="N121" i="7"/>
  <c r="K129" i="7"/>
  <c r="K137" i="7"/>
  <c r="Q153" i="7"/>
  <c r="Q161" i="7"/>
  <c r="Q169" i="7"/>
  <c r="Q177" i="7"/>
  <c r="N185" i="7"/>
  <c r="E193" i="7"/>
  <c r="E209" i="7"/>
  <c r="E225" i="7"/>
  <c r="K233" i="7"/>
  <c r="N233" i="7"/>
  <c r="Q257" i="7"/>
  <c r="E269" i="7"/>
  <c r="K269" i="7"/>
  <c r="E289" i="7"/>
  <c r="K289" i="7"/>
  <c r="Q297" i="7"/>
  <c r="H305" i="7"/>
  <c r="Q305" i="7"/>
  <c r="H313" i="7"/>
  <c r="H321" i="7"/>
  <c r="Q321" i="7"/>
  <c r="N325" i="7"/>
  <c r="Q325" i="7"/>
  <c r="E333" i="7"/>
  <c r="E341" i="7"/>
  <c r="N349" i="7"/>
  <c r="H357" i="7"/>
  <c r="Q78" i="7"/>
  <c r="N78" i="7"/>
  <c r="N110" i="7"/>
  <c r="E118" i="7"/>
  <c r="H118" i="7"/>
  <c r="Q126" i="7"/>
  <c r="H126" i="7"/>
  <c r="Q138" i="7"/>
  <c r="H158" i="7"/>
  <c r="K162" i="7"/>
  <c r="H178" i="7"/>
  <c r="Q178" i="7"/>
  <c r="Q186" i="7"/>
  <c r="N198" i="7"/>
  <c r="K198" i="7"/>
  <c r="H206" i="7"/>
  <c r="N226" i="7"/>
  <c r="K226" i="7"/>
  <c r="N270" i="7"/>
  <c r="Q290" i="7"/>
  <c r="K294" i="7"/>
  <c r="N306" i="7"/>
  <c r="Q326" i="7"/>
  <c r="E354" i="7"/>
  <c r="N358" i="7"/>
  <c r="E171" i="7"/>
  <c r="N171" i="7"/>
  <c r="H223" i="7"/>
  <c r="K223" i="7"/>
  <c r="H239" i="7"/>
  <c r="E251" i="7"/>
  <c r="K267" i="7"/>
  <c r="E283" i="7"/>
  <c r="Q295" i="7"/>
  <c r="Q311" i="7"/>
  <c r="K327" i="7"/>
  <c r="K355" i="7"/>
  <c r="H5" i="7"/>
  <c r="H13" i="7"/>
  <c r="H21" i="7"/>
  <c r="H25" i="7"/>
  <c r="Q25" i="7"/>
  <c r="K25" i="7"/>
  <c r="Q33" i="7"/>
  <c r="K33" i="7"/>
  <c r="K65" i="7"/>
  <c r="Q73" i="7"/>
  <c r="H73" i="7"/>
  <c r="N81" i="7"/>
  <c r="Q89" i="7"/>
  <c r="K97" i="7"/>
  <c r="H105" i="7"/>
  <c r="H117" i="7"/>
  <c r="Q125" i="7"/>
  <c r="N125" i="7"/>
  <c r="E133" i="7"/>
  <c r="E145" i="7"/>
  <c r="E149" i="7"/>
  <c r="E173" i="7"/>
  <c r="K181" i="7"/>
  <c r="Q189" i="7"/>
  <c r="K197" i="7"/>
  <c r="N197" i="7"/>
  <c r="E213" i="7"/>
  <c r="N213" i="7"/>
  <c r="E229" i="7"/>
  <c r="H229" i="7"/>
  <c r="E237" i="7"/>
  <c r="H237" i="7"/>
  <c r="Q253" i="7"/>
  <c r="E261" i="7"/>
  <c r="K261" i="7"/>
  <c r="H293" i="7"/>
  <c r="K293" i="7"/>
  <c r="K301" i="7"/>
  <c r="N309" i="7"/>
  <c r="H317" i="7"/>
  <c r="E337" i="7"/>
  <c r="N345" i="7"/>
  <c r="N353" i="7"/>
  <c r="Q361" i="7"/>
  <c r="K361" i="7"/>
  <c r="E86" i="7"/>
  <c r="K106" i="7"/>
  <c r="Q134" i="7"/>
  <c r="H134" i="7"/>
  <c r="K142" i="7"/>
  <c r="H142" i="7"/>
  <c r="K154" i="7"/>
  <c r="Q182" i="7"/>
  <c r="N190" i="7"/>
  <c r="E210" i="7"/>
  <c r="H218" i="7"/>
  <c r="H234" i="7"/>
  <c r="H242" i="7"/>
  <c r="H250" i="7"/>
  <c r="K258" i="7"/>
  <c r="K310" i="7"/>
  <c r="N318" i="7"/>
  <c r="Q318" i="7"/>
  <c r="Q330" i="7"/>
  <c r="H362" i="7"/>
  <c r="H167" i="7"/>
  <c r="Q227" i="7"/>
  <c r="K227" i="7"/>
  <c r="N243" i="7"/>
  <c r="N259" i="7"/>
  <c r="E271" i="7"/>
  <c r="K271" i="7"/>
  <c r="E291" i="7"/>
  <c r="N307" i="7"/>
  <c r="Q323" i="7"/>
  <c r="N323" i="7"/>
  <c r="N343" i="7"/>
  <c r="N363" i="7"/>
  <c r="E107" i="7"/>
  <c r="E326" i="7"/>
  <c r="H6" i="7"/>
  <c r="K10" i="7"/>
  <c r="H10" i="7"/>
  <c r="E18" i="7"/>
  <c r="H22" i="7"/>
  <c r="K26" i="7"/>
  <c r="H26" i="7"/>
  <c r="Q30" i="7"/>
  <c r="N30" i="7"/>
  <c r="N34" i="7"/>
  <c r="H38" i="7"/>
  <c r="N42" i="7"/>
  <c r="K50" i="7"/>
  <c r="H50" i="7"/>
  <c r="K54" i="7"/>
  <c r="N58" i="7"/>
  <c r="Q58" i="7"/>
  <c r="K66" i="7"/>
  <c r="K70" i="7"/>
  <c r="N74" i="7"/>
  <c r="Q74" i="7"/>
  <c r="Q82" i="7"/>
  <c r="H90" i="7"/>
  <c r="N102" i="7"/>
  <c r="E114" i="7"/>
  <c r="H114" i="7"/>
  <c r="K130" i="7"/>
  <c r="Q150" i="7"/>
  <c r="K170" i="7"/>
  <c r="Q222" i="7"/>
  <c r="H246" i="7"/>
  <c r="Q274" i="7"/>
  <c r="E175" i="7"/>
  <c r="K195" i="7"/>
  <c r="N195" i="7"/>
  <c r="Q211" i="7"/>
  <c r="K211" i="7"/>
  <c r="Q219" i="7"/>
  <c r="K219" i="7"/>
  <c r="Q247" i="7"/>
  <c r="K247" i="7"/>
  <c r="E287" i="7"/>
  <c r="K287" i="7"/>
  <c r="H303" i="7"/>
  <c r="E331" i="7"/>
  <c r="E347" i="7"/>
  <c r="K359" i="7"/>
  <c r="Q223" i="7"/>
  <c r="E67" i="7"/>
  <c r="E99" i="7"/>
  <c r="E11" i="7"/>
  <c r="H15" i="7"/>
  <c r="Q19" i="7"/>
  <c r="H19" i="7"/>
  <c r="K23" i="7"/>
  <c r="E27" i="7"/>
  <c r="Q31" i="7"/>
  <c r="E31" i="7"/>
  <c r="E35" i="7"/>
  <c r="N39" i="7"/>
  <c r="K43" i="7"/>
  <c r="Q47" i="7"/>
  <c r="Q51" i="7"/>
  <c r="E55" i="7"/>
  <c r="N55" i="7"/>
  <c r="N63" i="7"/>
  <c r="N67" i="7"/>
  <c r="K83" i="7"/>
  <c r="Q83" i="7"/>
  <c r="E87" i="7"/>
  <c r="H87" i="7"/>
  <c r="H107" i="7"/>
  <c r="N111" i="7"/>
  <c r="Q111" i="7"/>
  <c r="N115" i="7"/>
  <c r="Q115" i="7"/>
  <c r="H123" i="7"/>
  <c r="H127" i="7"/>
  <c r="N131" i="7"/>
  <c r="Q131" i="7"/>
  <c r="E135" i="7"/>
  <c r="E139" i="7"/>
  <c r="E143" i="7"/>
  <c r="K147" i="7"/>
  <c r="N151" i="7"/>
  <c r="H155" i="7"/>
  <c r="E159" i="7"/>
  <c r="K159" i="7"/>
  <c r="E163" i="7"/>
  <c r="Q163" i="7"/>
  <c r="Q179" i="7"/>
  <c r="N179" i="7"/>
  <c r="H183" i="7"/>
  <c r="K215" i="7"/>
  <c r="K255" i="7"/>
  <c r="E299" i="7"/>
  <c r="E179" i="13"/>
  <c r="E173" i="13"/>
  <c r="E171" i="13"/>
  <c r="Q165" i="13"/>
  <c r="E163" i="13"/>
  <c r="N159" i="13"/>
  <c r="E157" i="13"/>
  <c r="Q155" i="13"/>
  <c r="E155" i="13"/>
  <c r="E147" i="13"/>
  <c r="N143" i="13"/>
  <c r="E139" i="13"/>
  <c r="E127" i="13"/>
  <c r="H119" i="13"/>
  <c r="E15" i="13"/>
  <c r="K305" i="7"/>
  <c r="K321" i="7"/>
  <c r="N239" i="7"/>
  <c r="E267" i="7"/>
  <c r="N339" i="7"/>
  <c r="N57" i="7"/>
  <c r="H81" i="7"/>
  <c r="E273" i="7"/>
  <c r="H345" i="7"/>
  <c r="N361" i="7"/>
  <c r="Q86" i="7"/>
  <c r="E106" i="7"/>
  <c r="K122" i="7"/>
  <c r="H122" i="7"/>
  <c r="N134" i="7"/>
  <c r="N142" i="7"/>
  <c r="K174" i="7"/>
  <c r="H190" i="7"/>
  <c r="K190" i="7"/>
  <c r="N210" i="7"/>
  <c r="K210" i="7"/>
  <c r="E242" i="7"/>
  <c r="E258" i="7"/>
  <c r="K278" i="7"/>
  <c r="K286" i="7"/>
  <c r="Q310" i="7"/>
  <c r="K338" i="7"/>
  <c r="Q362" i="7"/>
  <c r="N271" i="7"/>
  <c r="N291" i="7"/>
  <c r="H323" i="7"/>
  <c r="E363" i="7"/>
  <c r="N61" i="7"/>
  <c r="E166" i="7"/>
  <c r="N10" i="7"/>
  <c r="Q18" i="7"/>
  <c r="E22" i="7"/>
  <c r="K22" i="7"/>
  <c r="N26" i="7"/>
  <c r="K38" i="7"/>
  <c r="E42" i="7"/>
  <c r="N50" i="7"/>
  <c r="N54" i="7"/>
  <c r="E62" i="7"/>
  <c r="K62" i="7"/>
  <c r="N66" i="7"/>
  <c r="N70" i="7"/>
  <c r="K82" i="7"/>
  <c r="N90" i="7"/>
  <c r="H94" i="7"/>
  <c r="N114" i="7"/>
  <c r="E130" i="7"/>
  <c r="H130" i="7"/>
  <c r="N194" i="7"/>
  <c r="K298" i="7"/>
  <c r="K322" i="7"/>
  <c r="K175" i="7"/>
  <c r="E195" i="7"/>
  <c r="K263" i="7"/>
  <c r="K275" i="7"/>
  <c r="N287" i="7"/>
  <c r="Q359" i="7"/>
  <c r="N359" i="7"/>
  <c r="E45" i="7"/>
  <c r="E77" i="7"/>
  <c r="K11" i="7"/>
  <c r="Q15" i="7"/>
  <c r="E15" i="7"/>
  <c r="E19" i="7"/>
  <c r="K27" i="7"/>
  <c r="K31" i="7"/>
  <c r="K35" i="7"/>
  <c r="Q43" i="7"/>
  <c r="Q87" i="7"/>
  <c r="E127" i="7"/>
  <c r="N159" i="7"/>
  <c r="E179" i="7"/>
  <c r="E183" i="7"/>
  <c r="K187" i="7"/>
  <c r="E215" i="7"/>
  <c r="E235" i="7"/>
  <c r="E255" i="7"/>
  <c r="E279" i="7"/>
  <c r="E319" i="7"/>
  <c r="E335" i="7"/>
  <c r="E351" i="7"/>
  <c r="H3" i="12"/>
  <c r="Q3" i="12"/>
  <c r="E3" i="11"/>
  <c r="W225" i="6"/>
  <c r="X225" i="6"/>
  <c r="Y225" i="6"/>
  <c r="Z225" i="6"/>
  <c r="AA225" i="6"/>
  <c r="W424" i="6"/>
  <c r="X424" i="6"/>
  <c r="Y424" i="6"/>
  <c r="Z424" i="6"/>
  <c r="AA424" i="6"/>
  <c r="W320" i="6"/>
  <c r="X320" i="6"/>
  <c r="Y320" i="6"/>
  <c r="Z320" i="6"/>
  <c r="AA320" i="6"/>
  <c r="W321" i="6"/>
  <c r="X321" i="6"/>
  <c r="Y321" i="6"/>
  <c r="Z321" i="6"/>
  <c r="AA321" i="6"/>
  <c r="W491" i="6"/>
  <c r="X491" i="6"/>
  <c r="Y491" i="6"/>
  <c r="Z491" i="6"/>
  <c r="AA491" i="6"/>
  <c r="W322" i="6"/>
  <c r="X322" i="6"/>
  <c r="Y322" i="6"/>
  <c r="Z322" i="6"/>
  <c r="AA322" i="6"/>
  <c r="W154" i="6"/>
  <c r="X154" i="6"/>
  <c r="Y154" i="6"/>
  <c r="Z154" i="6"/>
  <c r="AA154" i="6"/>
  <c r="W221" i="6"/>
  <c r="X221" i="6"/>
  <c r="Y221" i="6"/>
  <c r="Z221" i="6"/>
  <c r="AA221" i="6"/>
  <c r="W226" i="6"/>
  <c r="X226" i="6"/>
  <c r="Y226" i="6"/>
  <c r="Z226" i="6"/>
  <c r="AA226" i="6"/>
  <c r="W323" i="6"/>
  <c r="X323" i="6"/>
  <c r="Y323" i="6"/>
  <c r="Z323" i="6"/>
  <c r="AA323" i="6"/>
  <c r="W324" i="6"/>
  <c r="X324" i="6"/>
  <c r="Y324" i="6"/>
  <c r="Z324" i="6"/>
  <c r="AA324" i="6"/>
  <c r="W325" i="6"/>
  <c r="X325" i="6"/>
  <c r="Y325" i="6"/>
  <c r="Z325" i="6"/>
  <c r="AA325" i="6"/>
  <c r="W326" i="6"/>
  <c r="X326" i="6"/>
  <c r="Y326" i="6"/>
  <c r="Z326" i="6"/>
  <c r="AA326" i="6"/>
  <c r="W327" i="6"/>
  <c r="X327" i="6"/>
  <c r="Y327" i="6"/>
  <c r="Z327" i="6"/>
  <c r="AA327" i="6"/>
  <c r="W222" i="6"/>
  <c r="X222" i="6"/>
  <c r="Y222" i="6"/>
  <c r="Z222" i="6"/>
  <c r="AA222" i="6"/>
  <c r="W227" i="6"/>
  <c r="X227" i="6"/>
  <c r="Y227" i="6"/>
  <c r="Z227" i="6"/>
  <c r="AA227" i="6"/>
  <c r="W155" i="6"/>
  <c r="X155" i="6"/>
  <c r="Y155" i="6"/>
  <c r="Z155" i="6"/>
  <c r="AA155" i="6"/>
  <c r="W156" i="6"/>
  <c r="X156" i="6"/>
  <c r="Y156" i="6"/>
  <c r="Z156" i="6"/>
  <c r="AA156" i="6"/>
  <c r="W157" i="6"/>
  <c r="X157" i="6"/>
  <c r="Y157" i="6"/>
  <c r="Z157" i="6"/>
  <c r="AA157" i="6"/>
  <c r="W158" i="6"/>
  <c r="X158" i="6"/>
  <c r="Y158" i="6"/>
  <c r="Z158" i="6"/>
  <c r="AA158" i="6"/>
  <c r="W159" i="6"/>
  <c r="X159" i="6"/>
  <c r="Y159" i="6"/>
  <c r="Z159" i="6"/>
  <c r="AA159" i="6"/>
  <c r="W17" i="6"/>
  <c r="X17" i="6"/>
  <c r="Y17" i="6"/>
  <c r="Z17" i="6"/>
  <c r="AA17" i="6"/>
  <c r="W160" i="6"/>
  <c r="X160" i="6"/>
  <c r="Y160" i="6"/>
  <c r="Z160" i="6"/>
  <c r="AA160" i="6"/>
  <c r="W161" i="6"/>
  <c r="X161" i="6"/>
  <c r="Y161" i="6"/>
  <c r="Z161" i="6"/>
  <c r="AA161" i="6"/>
  <c r="W18" i="6"/>
  <c r="X18" i="6"/>
  <c r="Y18" i="6"/>
  <c r="Z18" i="6"/>
  <c r="AA18" i="6"/>
  <c r="W162" i="6"/>
  <c r="X162" i="6"/>
  <c r="Y162" i="6"/>
  <c r="Z162" i="6"/>
  <c r="AA162" i="6"/>
  <c r="W163" i="6"/>
  <c r="X163" i="6"/>
  <c r="Y163" i="6"/>
  <c r="Z163" i="6"/>
  <c r="AA163" i="6"/>
  <c r="W425" i="6"/>
  <c r="X425" i="6"/>
  <c r="Y425" i="6"/>
  <c r="Z425" i="6"/>
  <c r="AA425" i="6"/>
  <c r="W164" i="6"/>
  <c r="X164" i="6"/>
  <c r="Y164" i="6"/>
  <c r="Z164" i="6"/>
  <c r="AA164" i="6"/>
  <c r="W426" i="6"/>
  <c r="X426" i="6"/>
  <c r="Y426" i="6"/>
  <c r="Z426" i="6"/>
  <c r="AA426" i="6"/>
  <c r="W165" i="6"/>
  <c r="X165" i="6"/>
  <c r="Y165" i="6"/>
  <c r="Z165" i="6"/>
  <c r="AA165" i="6"/>
  <c r="W19" i="6"/>
  <c r="X19" i="6"/>
  <c r="Y19" i="6"/>
  <c r="Z19" i="6"/>
  <c r="AA19" i="6"/>
  <c r="W166" i="6"/>
  <c r="X166" i="6"/>
  <c r="Y166" i="6"/>
  <c r="Z166" i="6"/>
  <c r="AA166" i="6"/>
  <c r="W167" i="6"/>
  <c r="X167" i="6"/>
  <c r="Y167" i="6"/>
  <c r="Z167" i="6"/>
  <c r="AA167" i="6"/>
  <c r="W168" i="6"/>
  <c r="X168" i="6"/>
  <c r="Y168" i="6"/>
  <c r="Z168" i="6"/>
  <c r="AA168" i="6"/>
  <c r="W169" i="6"/>
  <c r="X169" i="6"/>
  <c r="Y169" i="6"/>
  <c r="Z169" i="6"/>
  <c r="AA169" i="6"/>
  <c r="W170" i="6"/>
  <c r="X170" i="6"/>
  <c r="Y170" i="6"/>
  <c r="Z170" i="6"/>
  <c r="AA170" i="6"/>
  <c r="W171" i="6"/>
  <c r="X171" i="6"/>
  <c r="Y171" i="6"/>
  <c r="Z171" i="6"/>
  <c r="AA171" i="6"/>
  <c r="W172" i="6"/>
  <c r="X172" i="6"/>
  <c r="Y172" i="6"/>
  <c r="Z172" i="6"/>
  <c r="AA172" i="6"/>
  <c r="W173" i="6"/>
  <c r="X173" i="6"/>
  <c r="Y173" i="6"/>
  <c r="Z173" i="6"/>
  <c r="AA173" i="6"/>
  <c r="W174" i="6"/>
  <c r="X174" i="6"/>
  <c r="Y174" i="6"/>
  <c r="Z174" i="6"/>
  <c r="AA174" i="6"/>
  <c r="W175" i="6"/>
  <c r="X175" i="6"/>
  <c r="Y175" i="6"/>
  <c r="Z175" i="6"/>
  <c r="AA175" i="6"/>
  <c r="W176" i="6"/>
  <c r="X176" i="6"/>
  <c r="Y176" i="6"/>
  <c r="Z176" i="6"/>
  <c r="AA176" i="6"/>
  <c r="W177" i="6"/>
  <c r="X177" i="6"/>
  <c r="Y177" i="6"/>
  <c r="Z177" i="6"/>
  <c r="AA177" i="6"/>
  <c r="W178" i="6"/>
  <c r="X178" i="6"/>
  <c r="Y178" i="6"/>
  <c r="Z178" i="6"/>
  <c r="AA178" i="6"/>
  <c r="W179" i="6"/>
  <c r="X179" i="6"/>
  <c r="Y179" i="6"/>
  <c r="Z179" i="6"/>
  <c r="AA179" i="6"/>
  <c r="W20" i="6"/>
  <c r="X20" i="6"/>
  <c r="Y20" i="6"/>
  <c r="Z20" i="6"/>
  <c r="AA20" i="6"/>
  <c r="W180" i="6"/>
  <c r="X180" i="6"/>
  <c r="Y180" i="6"/>
  <c r="Z180" i="6"/>
  <c r="AA180" i="6"/>
  <c r="W522" i="6"/>
  <c r="X522" i="6"/>
  <c r="Y522" i="6"/>
  <c r="Z522" i="6"/>
  <c r="AA522" i="6"/>
  <c r="W523" i="6"/>
  <c r="X523" i="6"/>
  <c r="Y523" i="6"/>
  <c r="Z523" i="6"/>
  <c r="AA523" i="6"/>
  <c r="W181" i="6"/>
  <c r="X181" i="6"/>
  <c r="Y181" i="6"/>
  <c r="Z181" i="6"/>
  <c r="AA181" i="6"/>
  <c r="W182" i="6"/>
  <c r="X182" i="6"/>
  <c r="Y182" i="6"/>
  <c r="Z182" i="6"/>
  <c r="AA182" i="6"/>
  <c r="W183" i="6"/>
  <c r="X183" i="6"/>
  <c r="Y183" i="6"/>
  <c r="Z183" i="6"/>
  <c r="AA183" i="6"/>
  <c r="W184" i="6"/>
  <c r="X184" i="6"/>
  <c r="Y184" i="6"/>
  <c r="Z184" i="6"/>
  <c r="AA184" i="6"/>
  <c r="W185" i="6"/>
  <c r="X185" i="6"/>
  <c r="Y185" i="6"/>
  <c r="Z185" i="6"/>
  <c r="AA185" i="6"/>
  <c r="W186" i="6"/>
  <c r="X186" i="6"/>
  <c r="Y186" i="6"/>
  <c r="Z186" i="6"/>
  <c r="AA186" i="6"/>
  <c r="W187" i="6"/>
  <c r="X187" i="6"/>
  <c r="Y187" i="6"/>
  <c r="Z187" i="6"/>
  <c r="AA187" i="6"/>
  <c r="W188" i="6"/>
  <c r="X188" i="6"/>
  <c r="Y188" i="6"/>
  <c r="Z188" i="6"/>
  <c r="AA188" i="6"/>
  <c r="W21" i="6"/>
  <c r="X21" i="6"/>
  <c r="Y21" i="6"/>
  <c r="Z21" i="6"/>
  <c r="AA21" i="6"/>
  <c r="W189" i="6"/>
  <c r="X189" i="6"/>
  <c r="Y189" i="6"/>
  <c r="Z189" i="6"/>
  <c r="AA189" i="6"/>
  <c r="W190" i="6"/>
  <c r="X190" i="6"/>
  <c r="Y190" i="6"/>
  <c r="Z190" i="6"/>
  <c r="AA190" i="6"/>
  <c r="W191" i="6"/>
  <c r="X191" i="6"/>
  <c r="Y191" i="6"/>
  <c r="Z191" i="6"/>
  <c r="AA191" i="6"/>
  <c r="W481" i="6"/>
  <c r="X481" i="6"/>
  <c r="Y481" i="6"/>
  <c r="Z481" i="6"/>
  <c r="AA481" i="6"/>
  <c r="W427" i="6"/>
  <c r="X427" i="6"/>
  <c r="Y427" i="6"/>
  <c r="Z427" i="6"/>
  <c r="AA427" i="6"/>
  <c r="W352" i="6"/>
  <c r="X352" i="6"/>
  <c r="Y352" i="6"/>
  <c r="Z352" i="6"/>
  <c r="AA352" i="6"/>
  <c r="W353" i="6"/>
  <c r="X353" i="6"/>
  <c r="Y353" i="6"/>
  <c r="Z353" i="6"/>
  <c r="AA353" i="6"/>
  <c r="W354" i="6"/>
  <c r="X354" i="6"/>
  <c r="Y354" i="6"/>
  <c r="Z354" i="6"/>
  <c r="AA354" i="6"/>
  <c r="W355" i="6"/>
  <c r="X355" i="6"/>
  <c r="Y355" i="6"/>
  <c r="Z355" i="6"/>
  <c r="AA355" i="6"/>
  <c r="W410" i="6"/>
  <c r="X410" i="6"/>
  <c r="Y410" i="6"/>
  <c r="Z410" i="6"/>
  <c r="AA410" i="6"/>
  <c r="W411" i="6"/>
  <c r="X411" i="6"/>
  <c r="Y411" i="6"/>
  <c r="Z411" i="6"/>
  <c r="AA411" i="6"/>
  <c r="W488" i="6"/>
  <c r="X488" i="6"/>
  <c r="Y488" i="6"/>
  <c r="Z488" i="6"/>
  <c r="AA488" i="6"/>
  <c r="W356" i="6"/>
  <c r="X356" i="6"/>
  <c r="Y356" i="6"/>
  <c r="Z356" i="6"/>
  <c r="AA356" i="6"/>
  <c r="W79" i="6"/>
  <c r="X79" i="6"/>
  <c r="Y79" i="6"/>
  <c r="Z79" i="6"/>
  <c r="AA79" i="6"/>
  <c r="W357" i="6"/>
  <c r="X357" i="6"/>
  <c r="Y357" i="6"/>
  <c r="Z357" i="6"/>
  <c r="AA357" i="6"/>
  <c r="W199" i="6"/>
  <c r="X199" i="6"/>
  <c r="Y199" i="6"/>
  <c r="Z199" i="6"/>
  <c r="AA199" i="6"/>
  <c r="W89" i="6"/>
  <c r="X89" i="6"/>
  <c r="Y89" i="6"/>
  <c r="Z89" i="6"/>
  <c r="AA89" i="6"/>
  <c r="W330" i="6"/>
  <c r="X330" i="6"/>
  <c r="Y330" i="6"/>
  <c r="Z330" i="6"/>
  <c r="AA330" i="6"/>
  <c r="W358" i="6"/>
  <c r="X358" i="6"/>
  <c r="Y358" i="6"/>
  <c r="Z358" i="6"/>
  <c r="AA358" i="6"/>
  <c r="W233" i="6"/>
  <c r="X233" i="6"/>
  <c r="Y233" i="6"/>
  <c r="Z233" i="6"/>
  <c r="AA233" i="6"/>
  <c r="W359" i="6"/>
  <c r="X359" i="6"/>
  <c r="Y359" i="6"/>
  <c r="Z359" i="6"/>
  <c r="AA359" i="6"/>
  <c r="W360" i="6"/>
  <c r="X360" i="6"/>
  <c r="Y360" i="6"/>
  <c r="Z360" i="6"/>
  <c r="AA360" i="6"/>
  <c r="W80" i="6"/>
  <c r="X80" i="6"/>
  <c r="Y80" i="6"/>
  <c r="Z80" i="6"/>
  <c r="AA80" i="6"/>
  <c r="W515" i="6"/>
  <c r="X515" i="6"/>
  <c r="Y515" i="6"/>
  <c r="Z515" i="6"/>
  <c r="AA515" i="6"/>
  <c r="W361" i="6"/>
  <c r="X361" i="6"/>
  <c r="Y361" i="6"/>
  <c r="Z361" i="6"/>
  <c r="AA361" i="6"/>
  <c r="W362" i="6"/>
  <c r="X362" i="6"/>
  <c r="Y362" i="6"/>
  <c r="Z362" i="6"/>
  <c r="AA362" i="6"/>
  <c r="W29" i="6"/>
  <c r="X29" i="6"/>
  <c r="Y29" i="6"/>
  <c r="Z29" i="6"/>
  <c r="AA29" i="6"/>
  <c r="W363" i="6"/>
  <c r="X363" i="6"/>
  <c r="Y363" i="6"/>
  <c r="Z363" i="6"/>
  <c r="AA363" i="6"/>
  <c r="W258" i="6"/>
  <c r="X258" i="6"/>
  <c r="Y258" i="6"/>
  <c r="Z258" i="6"/>
  <c r="AA258" i="6"/>
  <c r="W364" i="6"/>
  <c r="X364" i="6"/>
  <c r="Y364" i="6"/>
  <c r="Z364" i="6"/>
  <c r="AA364" i="6"/>
  <c r="W365" i="6"/>
  <c r="X365" i="6"/>
  <c r="Y365" i="6"/>
  <c r="Z365" i="6"/>
  <c r="AA365" i="6"/>
  <c r="W366" i="6"/>
  <c r="X366" i="6"/>
  <c r="Y366" i="6"/>
  <c r="Z366" i="6"/>
  <c r="AA366" i="6"/>
  <c r="W367" i="6"/>
  <c r="X367" i="6"/>
  <c r="Y367" i="6"/>
  <c r="Z367" i="6"/>
  <c r="AA367" i="6"/>
  <c r="W516" i="6"/>
  <c r="X516" i="6"/>
  <c r="Y516" i="6"/>
  <c r="Z516" i="6"/>
  <c r="AA516" i="6"/>
  <c r="W368" i="6"/>
  <c r="X368" i="6"/>
  <c r="Y368" i="6"/>
  <c r="Z368" i="6"/>
  <c r="AA368" i="6"/>
  <c r="W234" i="6"/>
  <c r="X234" i="6"/>
  <c r="Y234" i="6"/>
  <c r="Z234" i="6"/>
  <c r="AA234" i="6"/>
  <c r="W13" i="6"/>
  <c r="X13" i="6"/>
  <c r="Y13" i="6"/>
  <c r="Z13" i="6"/>
  <c r="AA13" i="6"/>
  <c r="W81" i="6"/>
  <c r="X81" i="6"/>
  <c r="Y81" i="6"/>
  <c r="Z81" i="6"/>
  <c r="AA81" i="6"/>
  <c r="W235" i="6"/>
  <c r="X235" i="6"/>
  <c r="Y235" i="6"/>
  <c r="Z235" i="6"/>
  <c r="AA235" i="6"/>
  <c r="W369" i="6"/>
  <c r="X369" i="6"/>
  <c r="Y369" i="6"/>
  <c r="Z369" i="6"/>
  <c r="AA369" i="6"/>
  <c r="W370" i="6"/>
  <c r="X370" i="6"/>
  <c r="Y370" i="6"/>
  <c r="Z370" i="6"/>
  <c r="AA370" i="6"/>
  <c r="W371" i="6"/>
  <c r="X371" i="6"/>
  <c r="Y371" i="6"/>
  <c r="Z371" i="6"/>
  <c r="AA371" i="6"/>
  <c r="W236" i="6"/>
  <c r="X236" i="6"/>
  <c r="Y236" i="6"/>
  <c r="Z236" i="6"/>
  <c r="AA236" i="6"/>
  <c r="W372" i="6"/>
  <c r="X372" i="6"/>
  <c r="Y372" i="6"/>
  <c r="Z372" i="6"/>
  <c r="AA372" i="6"/>
  <c r="W228" i="6"/>
  <c r="X228" i="6"/>
  <c r="Y228" i="6"/>
  <c r="Z228" i="6"/>
  <c r="AA228" i="6"/>
  <c r="W412" i="6"/>
  <c r="X412" i="6"/>
  <c r="Y412" i="6"/>
  <c r="Z412" i="6"/>
  <c r="AA412" i="6"/>
  <c r="W373" i="6"/>
  <c r="X373" i="6"/>
  <c r="Y373" i="6"/>
  <c r="Z373" i="6"/>
  <c r="AA373" i="6"/>
  <c r="W293" i="6"/>
  <c r="X293" i="6"/>
  <c r="Y293" i="6"/>
  <c r="Z293" i="6"/>
  <c r="AA293" i="6"/>
  <c r="W374" i="6"/>
  <c r="X374" i="6"/>
  <c r="Y374" i="6"/>
  <c r="Z374" i="6"/>
  <c r="AA374" i="6"/>
  <c r="W375" i="6"/>
  <c r="X375" i="6"/>
  <c r="Y375" i="6"/>
  <c r="Z375" i="6"/>
  <c r="AA375" i="6"/>
  <c r="W259" i="6"/>
  <c r="X259" i="6"/>
  <c r="Y259" i="6"/>
  <c r="Z259" i="6"/>
  <c r="AA259" i="6"/>
  <c r="W376" i="6"/>
  <c r="X376" i="6"/>
  <c r="Y376" i="6"/>
  <c r="Z376" i="6"/>
  <c r="AA376" i="6"/>
  <c r="W200" i="6"/>
  <c r="X200" i="6"/>
  <c r="Y200" i="6"/>
  <c r="Z200" i="6"/>
  <c r="AA200" i="6"/>
  <c r="W524" i="6"/>
  <c r="X524" i="6"/>
  <c r="Y524" i="6"/>
  <c r="Z524" i="6"/>
  <c r="AA524" i="6"/>
  <c r="W201" i="6"/>
  <c r="X201" i="6"/>
  <c r="Y201" i="6"/>
  <c r="Z201" i="6"/>
  <c r="AA201" i="6"/>
  <c r="W377" i="6"/>
  <c r="X377" i="6"/>
  <c r="Y377" i="6"/>
  <c r="Z377" i="6"/>
  <c r="AA377" i="6"/>
  <c r="W413" i="6"/>
  <c r="X413" i="6"/>
  <c r="Y413" i="6"/>
  <c r="Z413" i="6"/>
  <c r="AA413" i="6"/>
  <c r="W378" i="6"/>
  <c r="X378" i="6"/>
  <c r="Y378" i="6"/>
  <c r="Z378" i="6"/>
  <c r="AA378" i="6"/>
  <c r="W379" i="6"/>
  <c r="X379" i="6"/>
  <c r="Y379" i="6"/>
  <c r="Z379" i="6"/>
  <c r="AA379" i="6"/>
  <c r="W380" i="6"/>
  <c r="X380" i="6"/>
  <c r="Y380" i="6"/>
  <c r="Z380" i="6"/>
  <c r="AA380" i="6"/>
  <c r="W82" i="6"/>
  <c r="X82" i="6"/>
  <c r="Y82" i="6"/>
  <c r="Z82" i="6"/>
  <c r="AA82" i="6"/>
  <c r="W24" i="6"/>
  <c r="X24" i="6"/>
  <c r="Y24" i="6"/>
  <c r="Z24" i="6"/>
  <c r="AA24" i="6"/>
  <c r="W237" i="6"/>
  <c r="X237" i="6"/>
  <c r="Y237" i="6"/>
  <c r="Z237" i="6"/>
  <c r="AA237" i="6"/>
  <c r="W414" i="6"/>
  <c r="X414" i="6"/>
  <c r="Y414" i="6"/>
  <c r="Z414" i="6"/>
  <c r="AA414" i="6"/>
  <c r="W381" i="6"/>
  <c r="X381" i="6"/>
  <c r="Y381" i="6"/>
  <c r="Z381" i="6"/>
  <c r="AA381" i="6"/>
  <c r="W30" i="6"/>
  <c r="X30" i="6"/>
  <c r="Y30" i="6"/>
  <c r="Z30" i="6"/>
  <c r="AA30" i="6"/>
  <c r="W382" i="6"/>
  <c r="X382" i="6"/>
  <c r="Y382" i="6"/>
  <c r="Z382" i="6"/>
  <c r="AA382" i="6"/>
  <c r="W90" i="6"/>
  <c r="X90" i="6"/>
  <c r="Y90" i="6"/>
  <c r="Z90" i="6"/>
  <c r="AA90" i="6"/>
  <c r="W193" i="6"/>
  <c r="X193" i="6"/>
  <c r="Y193" i="6"/>
  <c r="Z193" i="6"/>
  <c r="AA193" i="6"/>
  <c r="W383" i="6"/>
  <c r="X383" i="6"/>
  <c r="Y383" i="6"/>
  <c r="Z383" i="6"/>
  <c r="AA383" i="6"/>
  <c r="W91" i="6"/>
  <c r="X91" i="6"/>
  <c r="Y91" i="6"/>
  <c r="Z91" i="6"/>
  <c r="AA91" i="6"/>
  <c r="W83" i="6"/>
  <c r="X83" i="6"/>
  <c r="Y83" i="6"/>
  <c r="Z83" i="6"/>
  <c r="AA83" i="6"/>
  <c r="W238" i="6"/>
  <c r="X238" i="6"/>
  <c r="Y238" i="6"/>
  <c r="Z238" i="6"/>
  <c r="AA238" i="6"/>
  <c r="W384" i="6"/>
  <c r="X384" i="6"/>
  <c r="Y384" i="6"/>
  <c r="Z384" i="6"/>
  <c r="AA384" i="6"/>
  <c r="W194" i="6"/>
  <c r="X194" i="6"/>
  <c r="Y194" i="6"/>
  <c r="Z194" i="6"/>
  <c r="AA194" i="6"/>
  <c r="W385" i="6"/>
  <c r="X385" i="6"/>
  <c r="Y385" i="6"/>
  <c r="Z385" i="6"/>
  <c r="AA385" i="6"/>
  <c r="W202" i="6"/>
  <c r="X202" i="6"/>
  <c r="Y202" i="6"/>
  <c r="Z202" i="6"/>
  <c r="AA202" i="6"/>
  <c r="W92" i="6"/>
  <c r="X92" i="6"/>
  <c r="Y92" i="6"/>
  <c r="Z92" i="6"/>
  <c r="AA92" i="6"/>
  <c r="W415" i="6"/>
  <c r="X415" i="6"/>
  <c r="Y415" i="6"/>
  <c r="Z415" i="6"/>
  <c r="AA415" i="6"/>
  <c r="W333" i="6"/>
  <c r="X333" i="6"/>
  <c r="Y333" i="6"/>
  <c r="Z333" i="6"/>
  <c r="AA333" i="6"/>
  <c r="W93" i="6"/>
  <c r="X93" i="6"/>
  <c r="Y93" i="6"/>
  <c r="Z93" i="6"/>
  <c r="AA93" i="6"/>
  <c r="W6" i="6"/>
  <c r="X6" i="6"/>
  <c r="Y6" i="6"/>
  <c r="Z6" i="6"/>
  <c r="AA6" i="6"/>
  <c r="W84" i="6"/>
  <c r="X84" i="6"/>
  <c r="Y84" i="6"/>
  <c r="Z84" i="6"/>
  <c r="AA84" i="6"/>
  <c r="W94" i="6"/>
  <c r="X94" i="6"/>
  <c r="Y94" i="6"/>
  <c r="Z94" i="6"/>
  <c r="AA94" i="6"/>
  <c r="W239" i="6"/>
  <c r="X239" i="6"/>
  <c r="Y239" i="6"/>
  <c r="Z239" i="6"/>
  <c r="AA239" i="6"/>
  <c r="W22" i="6"/>
  <c r="X22" i="6"/>
  <c r="Y22" i="6"/>
  <c r="Z22" i="6"/>
  <c r="AA22" i="6"/>
  <c r="W240" i="6"/>
  <c r="X240" i="6"/>
  <c r="Y240" i="6"/>
  <c r="Z240" i="6"/>
  <c r="AA240" i="6"/>
  <c r="W95" i="6"/>
  <c r="X95" i="6"/>
  <c r="Y95" i="6"/>
  <c r="Z95" i="6"/>
  <c r="AA95" i="6"/>
  <c r="W96" i="6"/>
  <c r="X96" i="6"/>
  <c r="Y96" i="6"/>
  <c r="Z96" i="6"/>
  <c r="AA96" i="6"/>
  <c r="W507" i="6"/>
  <c r="X507" i="6"/>
  <c r="Y507" i="6"/>
  <c r="Z507" i="6"/>
  <c r="AA507" i="6"/>
  <c r="W97" i="6"/>
  <c r="X97" i="6"/>
  <c r="Y97" i="6"/>
  <c r="Z97" i="6"/>
  <c r="AA97" i="6"/>
  <c r="W32" i="6"/>
  <c r="X32" i="6"/>
  <c r="Y32" i="6"/>
  <c r="Z32" i="6"/>
  <c r="AA32" i="6"/>
  <c r="W78" i="6"/>
  <c r="X78" i="6"/>
  <c r="Y78" i="6"/>
  <c r="Z78" i="6"/>
  <c r="AA78" i="6"/>
  <c r="W241" i="6"/>
  <c r="X241" i="6"/>
  <c r="Y241" i="6"/>
  <c r="Z241" i="6"/>
  <c r="AA241" i="6"/>
  <c r="W31" i="6"/>
  <c r="X31" i="6"/>
  <c r="Y31" i="6"/>
  <c r="Z31" i="6"/>
  <c r="AA31" i="6"/>
  <c r="W98" i="6"/>
  <c r="X98" i="6"/>
  <c r="Y98" i="6"/>
  <c r="Z98" i="6"/>
  <c r="AA98" i="6"/>
  <c r="W195" i="6"/>
  <c r="X195" i="6"/>
  <c r="Y195" i="6"/>
  <c r="Z195" i="6"/>
  <c r="AA195" i="6"/>
  <c r="W99" i="6"/>
  <c r="X99" i="6"/>
  <c r="Y99" i="6"/>
  <c r="Z99" i="6"/>
  <c r="AA99" i="6"/>
  <c r="W100" i="6"/>
  <c r="X100" i="6"/>
  <c r="Y100" i="6"/>
  <c r="Z100" i="6"/>
  <c r="AA100" i="6"/>
  <c r="W33" i="6"/>
  <c r="X33" i="6"/>
  <c r="Y33" i="6"/>
  <c r="Z33" i="6"/>
  <c r="AA33" i="6"/>
  <c r="W101" i="6"/>
  <c r="X101" i="6"/>
  <c r="Y101" i="6"/>
  <c r="Z101" i="6"/>
  <c r="AA101" i="6"/>
  <c r="W102" i="6"/>
  <c r="X102" i="6"/>
  <c r="Y102" i="6"/>
  <c r="Z102" i="6"/>
  <c r="AA102" i="6"/>
  <c r="W482" i="6"/>
  <c r="X482" i="6"/>
  <c r="Y482" i="6"/>
  <c r="Z482" i="6"/>
  <c r="AA482" i="6"/>
  <c r="W103" i="6"/>
  <c r="X103" i="6"/>
  <c r="Y103" i="6"/>
  <c r="Z103" i="6"/>
  <c r="AA103" i="6"/>
  <c r="W104" i="6"/>
  <c r="X104" i="6"/>
  <c r="Y104" i="6"/>
  <c r="Z104" i="6"/>
  <c r="AA104" i="6"/>
  <c r="W242" i="6"/>
  <c r="X242" i="6"/>
  <c r="Y242" i="6"/>
  <c r="Z242" i="6"/>
  <c r="AA242" i="6"/>
  <c r="W386" i="6"/>
  <c r="X386" i="6"/>
  <c r="Y386" i="6"/>
  <c r="Z386" i="6"/>
  <c r="AA386" i="6"/>
  <c r="W105" i="6"/>
  <c r="X105" i="6"/>
  <c r="Y105" i="6"/>
  <c r="Z105" i="6"/>
  <c r="AA105" i="6"/>
  <c r="W387" i="6"/>
  <c r="X387" i="6"/>
  <c r="Y387" i="6"/>
  <c r="Z387" i="6"/>
  <c r="AA387" i="6"/>
  <c r="W106" i="6"/>
  <c r="X106" i="6"/>
  <c r="Y106" i="6"/>
  <c r="Z106" i="6"/>
  <c r="AA106" i="6"/>
  <c r="W26" i="6"/>
  <c r="X26" i="6"/>
  <c r="Y26" i="6"/>
  <c r="Z26" i="6"/>
  <c r="AA26" i="6"/>
  <c r="W75" i="6"/>
  <c r="X75" i="6"/>
  <c r="Y75" i="6"/>
  <c r="Z75" i="6"/>
  <c r="AA75" i="6"/>
  <c r="W334" i="6"/>
  <c r="X334" i="6"/>
  <c r="Y334" i="6"/>
  <c r="Z334" i="6"/>
  <c r="AA334" i="6"/>
  <c r="W107" i="6"/>
  <c r="X107" i="6"/>
  <c r="Y107" i="6"/>
  <c r="Z107" i="6"/>
  <c r="AA107" i="6"/>
  <c r="W56" i="6"/>
  <c r="X56" i="6"/>
  <c r="Y56" i="6"/>
  <c r="Z56" i="6"/>
  <c r="AA56" i="6"/>
  <c r="W243" i="6"/>
  <c r="X243" i="6"/>
  <c r="Y243" i="6"/>
  <c r="Z243" i="6"/>
  <c r="AA243" i="6"/>
  <c r="W388" i="6"/>
  <c r="X388" i="6"/>
  <c r="Y388" i="6"/>
  <c r="Z388" i="6"/>
  <c r="AA388" i="6"/>
  <c r="W493" i="6"/>
  <c r="X493" i="6"/>
  <c r="Y493" i="6"/>
  <c r="Z493" i="6"/>
  <c r="AA493" i="6"/>
  <c r="W203" i="6"/>
  <c r="X203" i="6"/>
  <c r="Y203" i="6"/>
  <c r="Z203" i="6"/>
  <c r="AA203" i="6"/>
  <c r="W244" i="6"/>
  <c r="X244" i="6"/>
  <c r="Y244" i="6"/>
  <c r="Z244" i="6"/>
  <c r="AA244" i="6"/>
  <c r="W245" i="6"/>
  <c r="X245" i="6"/>
  <c r="Y245" i="6"/>
  <c r="Z245" i="6"/>
  <c r="AA245" i="6"/>
  <c r="W108" i="6"/>
  <c r="X108" i="6"/>
  <c r="Y108" i="6"/>
  <c r="Z108" i="6"/>
  <c r="AA108" i="6"/>
  <c r="W246" i="6"/>
  <c r="X246" i="6"/>
  <c r="Y246" i="6"/>
  <c r="Z246" i="6"/>
  <c r="AA246" i="6"/>
  <c r="W389" i="6"/>
  <c r="X389" i="6"/>
  <c r="Y389" i="6"/>
  <c r="Z389" i="6"/>
  <c r="AA389" i="6"/>
  <c r="W390" i="6"/>
  <c r="X390" i="6"/>
  <c r="Y390" i="6"/>
  <c r="Z390" i="6"/>
  <c r="AA390" i="6"/>
  <c r="W391" i="6"/>
  <c r="X391" i="6"/>
  <c r="Y391" i="6"/>
  <c r="Z391" i="6"/>
  <c r="AA391" i="6"/>
  <c r="W109" i="6"/>
  <c r="X109" i="6"/>
  <c r="Y109" i="6"/>
  <c r="Z109" i="6"/>
  <c r="AA109" i="6"/>
  <c r="W247" i="6"/>
  <c r="X247" i="6"/>
  <c r="Y247" i="6"/>
  <c r="Z247" i="6"/>
  <c r="AA247" i="6"/>
  <c r="W392" i="6"/>
  <c r="X392" i="6"/>
  <c r="Y392" i="6"/>
  <c r="Z392" i="6"/>
  <c r="AA392" i="6"/>
  <c r="W230" i="6"/>
  <c r="X230" i="6"/>
  <c r="Y230" i="6"/>
  <c r="Z230" i="6"/>
  <c r="AA230" i="6"/>
  <c r="W4" i="6"/>
  <c r="X4" i="6"/>
  <c r="Y4" i="6"/>
  <c r="Z4" i="6"/>
  <c r="AA4" i="6"/>
  <c r="W110" i="6"/>
  <c r="X110" i="6"/>
  <c r="Y110" i="6"/>
  <c r="Z110" i="6"/>
  <c r="AA110" i="6"/>
  <c r="W7" i="6"/>
  <c r="X7" i="6"/>
  <c r="Y7" i="6"/>
  <c r="Z7" i="6"/>
  <c r="AA7" i="6"/>
  <c r="W111" i="6"/>
  <c r="X111" i="6"/>
  <c r="Y111" i="6"/>
  <c r="Z111" i="6"/>
  <c r="AA111" i="6"/>
  <c r="W204" i="6"/>
  <c r="X204" i="6"/>
  <c r="Y204" i="6"/>
  <c r="Z204" i="6"/>
  <c r="AA204" i="6"/>
  <c r="W112" i="6"/>
  <c r="X112" i="6"/>
  <c r="Y112" i="6"/>
  <c r="Z112" i="6"/>
  <c r="AA112" i="6"/>
  <c r="W113" i="6"/>
  <c r="X113" i="6"/>
  <c r="Y113" i="6"/>
  <c r="Z113" i="6"/>
  <c r="AA113" i="6"/>
  <c r="W260" i="6"/>
  <c r="X260" i="6"/>
  <c r="Y260" i="6"/>
  <c r="Z260" i="6"/>
  <c r="AA260" i="6"/>
  <c r="W114" i="6"/>
  <c r="X114" i="6"/>
  <c r="Y114" i="6"/>
  <c r="Z114" i="6"/>
  <c r="AA114" i="6"/>
  <c r="W115" i="6"/>
  <c r="X115" i="6"/>
  <c r="Y115" i="6"/>
  <c r="Z115" i="6"/>
  <c r="AA115" i="6"/>
  <c r="W254" i="6"/>
  <c r="X254" i="6"/>
  <c r="Y254" i="6"/>
  <c r="Z254" i="6"/>
  <c r="AA254" i="6"/>
  <c r="W205" i="6"/>
  <c r="X205" i="6"/>
  <c r="Y205" i="6"/>
  <c r="Z205" i="6"/>
  <c r="AA205" i="6"/>
  <c r="W294" i="6"/>
  <c r="X294" i="6"/>
  <c r="Y294" i="6"/>
  <c r="Z294" i="6"/>
  <c r="AA294" i="6"/>
  <c r="W295" i="6"/>
  <c r="X295" i="6"/>
  <c r="Y295" i="6"/>
  <c r="Z295" i="6"/>
  <c r="AA295" i="6"/>
  <c r="W494" i="6"/>
  <c r="X494" i="6"/>
  <c r="Y494" i="6"/>
  <c r="Z494" i="6"/>
  <c r="AA494" i="6"/>
  <c r="W335" i="6"/>
  <c r="X335" i="6"/>
  <c r="Y335" i="6"/>
  <c r="Z335" i="6"/>
  <c r="AA335" i="6"/>
  <c r="W206" i="6"/>
  <c r="X206" i="6"/>
  <c r="Y206" i="6"/>
  <c r="Z206" i="6"/>
  <c r="AA206" i="6"/>
  <c r="W393" i="6"/>
  <c r="X393" i="6"/>
  <c r="Y393" i="6"/>
  <c r="Z393" i="6"/>
  <c r="AA393" i="6"/>
  <c r="W394" i="6"/>
  <c r="X394" i="6"/>
  <c r="Y394" i="6"/>
  <c r="Z394" i="6"/>
  <c r="AA394" i="6"/>
  <c r="W395" i="6"/>
  <c r="X395" i="6"/>
  <c r="Y395" i="6"/>
  <c r="Z395" i="6"/>
  <c r="AA395" i="6"/>
  <c r="W196" i="6"/>
  <c r="X196" i="6"/>
  <c r="Y196" i="6"/>
  <c r="Z196" i="6"/>
  <c r="AA196" i="6"/>
  <c r="W248" i="6"/>
  <c r="X248" i="6"/>
  <c r="Y248" i="6"/>
  <c r="Z248" i="6"/>
  <c r="AA248" i="6"/>
  <c r="W396" i="6"/>
  <c r="X396" i="6"/>
  <c r="Y396" i="6"/>
  <c r="Z396" i="6"/>
  <c r="AA396" i="6"/>
  <c r="W249" i="6"/>
  <c r="X249" i="6"/>
  <c r="Y249" i="6"/>
  <c r="Z249" i="6"/>
  <c r="AA249" i="6"/>
  <c r="W85" i="6"/>
  <c r="X85" i="6"/>
  <c r="Y85" i="6"/>
  <c r="Z85" i="6"/>
  <c r="AA85" i="6"/>
  <c r="W397" i="6"/>
  <c r="X397" i="6"/>
  <c r="Y397" i="6"/>
  <c r="Z397" i="6"/>
  <c r="AA397" i="6"/>
  <c r="W14" i="6"/>
  <c r="X14" i="6"/>
  <c r="Y14" i="6"/>
  <c r="Z14" i="6"/>
  <c r="AA14" i="6"/>
  <c r="W336" i="6"/>
  <c r="X336" i="6"/>
  <c r="Y336" i="6"/>
  <c r="Z336" i="6"/>
  <c r="AA336" i="6"/>
  <c r="W398" i="6"/>
  <c r="X398" i="6"/>
  <c r="Y398" i="6"/>
  <c r="Z398" i="6"/>
  <c r="AA398" i="6"/>
  <c r="W86" i="6"/>
  <c r="X86" i="6"/>
  <c r="Y86" i="6"/>
  <c r="Z86" i="6"/>
  <c r="AA86" i="6"/>
  <c r="W399" i="6"/>
  <c r="X399" i="6"/>
  <c r="Y399" i="6"/>
  <c r="Z399" i="6"/>
  <c r="AA399" i="6"/>
  <c r="W514" i="6"/>
  <c r="X514" i="6"/>
  <c r="Y514" i="6"/>
  <c r="Z514" i="6"/>
  <c r="AA514" i="6"/>
  <c r="W229" i="6"/>
  <c r="X229" i="6"/>
  <c r="Y229" i="6"/>
  <c r="Z229" i="6"/>
  <c r="AA229" i="6"/>
  <c r="W400" i="6"/>
  <c r="X400" i="6"/>
  <c r="Y400" i="6"/>
  <c r="Z400" i="6"/>
  <c r="AA400" i="6"/>
  <c r="W23" i="6"/>
  <c r="X23" i="6"/>
  <c r="Y23" i="6"/>
  <c r="Z23" i="6"/>
  <c r="AA23" i="6"/>
  <c r="W337" i="6"/>
  <c r="X337" i="6"/>
  <c r="Y337" i="6"/>
  <c r="Z337" i="6"/>
  <c r="AA337" i="6"/>
  <c r="W76" i="6"/>
  <c r="X76" i="6"/>
  <c r="Y76" i="6"/>
  <c r="Z76" i="6"/>
  <c r="AA76" i="6"/>
  <c r="W418" i="6"/>
  <c r="X418" i="6"/>
  <c r="Y418" i="6"/>
  <c r="Z418" i="6"/>
  <c r="AA418" i="6"/>
  <c r="W77" i="6"/>
  <c r="X77" i="6"/>
  <c r="Y77" i="6"/>
  <c r="Z77" i="6"/>
  <c r="AA77" i="6"/>
  <c r="W401" i="6"/>
  <c r="X401" i="6"/>
  <c r="Y401" i="6"/>
  <c r="Z401" i="6"/>
  <c r="AA401" i="6"/>
  <c r="W116" i="6"/>
  <c r="X116" i="6"/>
  <c r="Y116" i="6"/>
  <c r="Z116" i="6"/>
  <c r="AA116" i="6"/>
  <c r="W117" i="6"/>
  <c r="X117" i="6"/>
  <c r="Y117" i="6"/>
  <c r="Z117" i="6"/>
  <c r="AA117" i="6"/>
  <c r="W261" i="6"/>
  <c r="X261" i="6"/>
  <c r="Y261" i="6"/>
  <c r="Z261" i="6"/>
  <c r="AA261" i="6"/>
  <c r="W402" i="6"/>
  <c r="X402" i="6"/>
  <c r="Y402" i="6"/>
  <c r="Z402" i="6"/>
  <c r="AA402" i="6"/>
  <c r="W403" i="6"/>
  <c r="X403" i="6"/>
  <c r="Y403" i="6"/>
  <c r="Z403" i="6"/>
  <c r="AA403" i="6"/>
  <c r="W404" i="6"/>
  <c r="X404" i="6"/>
  <c r="Y404" i="6"/>
  <c r="Z404" i="6"/>
  <c r="AA404" i="6"/>
  <c r="W331" i="6"/>
  <c r="X331" i="6"/>
  <c r="Y331" i="6"/>
  <c r="Z331" i="6"/>
  <c r="AA331" i="6"/>
  <c r="W338" i="6"/>
  <c r="X338" i="6"/>
  <c r="Y338" i="6"/>
  <c r="Z338" i="6"/>
  <c r="AA338" i="6"/>
  <c r="W419" i="6"/>
  <c r="X419" i="6"/>
  <c r="Y419" i="6"/>
  <c r="Z419" i="6"/>
  <c r="AA419" i="6"/>
  <c r="W286" i="6"/>
  <c r="X286" i="6"/>
  <c r="Y286" i="6"/>
  <c r="Z286" i="6"/>
  <c r="AA286" i="6"/>
  <c r="W500" i="6"/>
  <c r="X500" i="6"/>
  <c r="Y500" i="6"/>
  <c r="Z500" i="6"/>
  <c r="AA500" i="6"/>
  <c r="W501" i="6"/>
  <c r="X501" i="6"/>
  <c r="Y501" i="6"/>
  <c r="Z501" i="6"/>
  <c r="AA501" i="6"/>
  <c r="W502" i="6"/>
  <c r="X502" i="6"/>
  <c r="Y502" i="6"/>
  <c r="Z502" i="6"/>
  <c r="AA502" i="6"/>
  <c r="W503" i="6"/>
  <c r="X503" i="6"/>
  <c r="Y503" i="6"/>
  <c r="Z503" i="6"/>
  <c r="AA503" i="6"/>
  <c r="W287" i="6"/>
  <c r="X287" i="6"/>
  <c r="Y287" i="6"/>
  <c r="Z287" i="6"/>
  <c r="AA287" i="6"/>
  <c r="W288" i="6"/>
  <c r="X288" i="6"/>
  <c r="Y288" i="6"/>
  <c r="Z288" i="6"/>
  <c r="AA288" i="6"/>
  <c r="W43" i="6"/>
  <c r="X43" i="6"/>
  <c r="Y43" i="6"/>
  <c r="Z43" i="6"/>
  <c r="AA43" i="6"/>
  <c r="W504" i="6"/>
  <c r="X504" i="6"/>
  <c r="Y504" i="6"/>
  <c r="Z504" i="6"/>
  <c r="AA504" i="6"/>
  <c r="W44" i="6"/>
  <c r="X44" i="6"/>
  <c r="Y44" i="6"/>
  <c r="Z44" i="6"/>
  <c r="AA44" i="6"/>
  <c r="W118" i="6"/>
  <c r="X118" i="6"/>
  <c r="Y118" i="6"/>
  <c r="Z118" i="6"/>
  <c r="AA118" i="6"/>
  <c r="W296" i="6"/>
  <c r="X296" i="6"/>
  <c r="Y296" i="6"/>
  <c r="Z296" i="6"/>
  <c r="AA296" i="6"/>
  <c r="W289" i="6"/>
  <c r="X289" i="6"/>
  <c r="Y289" i="6"/>
  <c r="Z289" i="6"/>
  <c r="AA289" i="6"/>
  <c r="W297" i="6"/>
  <c r="X297" i="6"/>
  <c r="Y297" i="6"/>
  <c r="Z297" i="6"/>
  <c r="AA297" i="6"/>
  <c r="W119" i="6"/>
  <c r="X119" i="6"/>
  <c r="Y119" i="6"/>
  <c r="Z119" i="6"/>
  <c r="AA119" i="6"/>
  <c r="W45" i="6"/>
  <c r="X45" i="6"/>
  <c r="Y45" i="6"/>
  <c r="Z45" i="6"/>
  <c r="AA45" i="6"/>
  <c r="W46" i="6"/>
  <c r="X46" i="6"/>
  <c r="Y46" i="6"/>
  <c r="Z46" i="6"/>
  <c r="AA46" i="6"/>
  <c r="W11" i="6"/>
  <c r="X11" i="6"/>
  <c r="Y11" i="6"/>
  <c r="Z11" i="6"/>
  <c r="AA11" i="6"/>
  <c r="W220" i="6"/>
  <c r="X220" i="6"/>
  <c r="Y220" i="6"/>
  <c r="Z220" i="6"/>
  <c r="AA220" i="6"/>
  <c r="W27" i="6"/>
  <c r="X27" i="6"/>
  <c r="Y27" i="6"/>
  <c r="Z27" i="6"/>
  <c r="AA27" i="6"/>
  <c r="W47" i="6"/>
  <c r="X47" i="6"/>
  <c r="Y47" i="6"/>
  <c r="Z47" i="6"/>
  <c r="AA47" i="6"/>
  <c r="W192" i="6"/>
  <c r="X192" i="6"/>
  <c r="Y192" i="6"/>
  <c r="Z192" i="6"/>
  <c r="AA192" i="6"/>
  <c r="W290" i="6"/>
  <c r="X290" i="6"/>
  <c r="Y290" i="6"/>
  <c r="Z290" i="6"/>
  <c r="AA290" i="6"/>
  <c r="W255" i="6"/>
  <c r="X255" i="6"/>
  <c r="Y255" i="6"/>
  <c r="Z255" i="6"/>
  <c r="AA255" i="6"/>
  <c r="W120" i="6"/>
  <c r="X120" i="6"/>
  <c r="Y120" i="6"/>
  <c r="Z120" i="6"/>
  <c r="AA120" i="6"/>
  <c r="W291" i="6"/>
  <c r="X291" i="6"/>
  <c r="Y291" i="6"/>
  <c r="Z291" i="6"/>
  <c r="AA291" i="6"/>
  <c r="X319" i="6"/>
  <c r="Y319" i="6"/>
  <c r="Z319" i="6"/>
  <c r="AA319" i="6"/>
  <c r="W319" i="6"/>
  <c r="W225" i="5"/>
  <c r="X225" i="5"/>
  <c r="Y225" i="5"/>
  <c r="Z225" i="5"/>
  <c r="AA225" i="5"/>
  <c r="W424" i="5"/>
  <c r="X424" i="5"/>
  <c r="Y424" i="5"/>
  <c r="Z424" i="5"/>
  <c r="AA424" i="5"/>
  <c r="W320" i="5"/>
  <c r="X320" i="5"/>
  <c r="Y320" i="5"/>
  <c r="Z320" i="5"/>
  <c r="AA320" i="5"/>
  <c r="W321" i="5"/>
  <c r="X321" i="5"/>
  <c r="Y321" i="5"/>
  <c r="Z321" i="5"/>
  <c r="AA321" i="5"/>
  <c r="W491" i="5"/>
  <c r="X491" i="5"/>
  <c r="Y491" i="5"/>
  <c r="Z491" i="5"/>
  <c r="AA491" i="5"/>
  <c r="W322" i="5"/>
  <c r="X322" i="5"/>
  <c r="Y322" i="5"/>
  <c r="Z322" i="5"/>
  <c r="AA322" i="5"/>
  <c r="W154" i="5"/>
  <c r="X154" i="5"/>
  <c r="Y154" i="5"/>
  <c r="Z154" i="5"/>
  <c r="AA154" i="5"/>
  <c r="W221" i="5"/>
  <c r="X221" i="5"/>
  <c r="Y221" i="5"/>
  <c r="Z221" i="5"/>
  <c r="AA221" i="5"/>
  <c r="W226" i="5"/>
  <c r="X226" i="5"/>
  <c r="Y226" i="5"/>
  <c r="Z226" i="5"/>
  <c r="AA226" i="5"/>
  <c r="W323" i="5"/>
  <c r="X323" i="5"/>
  <c r="Y323" i="5"/>
  <c r="Z323" i="5"/>
  <c r="AA323" i="5"/>
  <c r="W324" i="5"/>
  <c r="X324" i="5"/>
  <c r="Y324" i="5"/>
  <c r="Z324" i="5"/>
  <c r="AA324" i="5"/>
  <c r="W325" i="5"/>
  <c r="X325" i="5"/>
  <c r="Y325" i="5"/>
  <c r="Z325" i="5"/>
  <c r="AA325" i="5"/>
  <c r="W326" i="5"/>
  <c r="X326" i="5"/>
  <c r="Y326" i="5"/>
  <c r="Z326" i="5"/>
  <c r="AA326" i="5"/>
  <c r="W327" i="5"/>
  <c r="X327" i="5"/>
  <c r="Y327" i="5"/>
  <c r="Z327" i="5"/>
  <c r="AA327" i="5"/>
  <c r="W222" i="5"/>
  <c r="X222" i="5"/>
  <c r="Y222" i="5"/>
  <c r="Z222" i="5"/>
  <c r="AA222" i="5"/>
  <c r="W227" i="5"/>
  <c r="X227" i="5"/>
  <c r="Y227" i="5"/>
  <c r="Z227" i="5"/>
  <c r="AA227" i="5"/>
  <c r="W155" i="5"/>
  <c r="X155" i="5"/>
  <c r="Y155" i="5"/>
  <c r="Z155" i="5"/>
  <c r="AA155" i="5"/>
  <c r="W156" i="5"/>
  <c r="X156" i="5"/>
  <c r="Y156" i="5"/>
  <c r="Z156" i="5"/>
  <c r="AA156" i="5"/>
  <c r="W157" i="5"/>
  <c r="X157" i="5"/>
  <c r="Y157" i="5"/>
  <c r="Z157" i="5"/>
  <c r="AA157" i="5"/>
  <c r="W158" i="5"/>
  <c r="X158" i="5"/>
  <c r="Y158" i="5"/>
  <c r="Z158" i="5"/>
  <c r="AA158" i="5"/>
  <c r="W159" i="5"/>
  <c r="X159" i="5"/>
  <c r="Y159" i="5"/>
  <c r="Z159" i="5"/>
  <c r="AA159" i="5"/>
  <c r="W17" i="5"/>
  <c r="X17" i="5"/>
  <c r="Y17" i="5"/>
  <c r="Z17" i="5"/>
  <c r="AA17" i="5"/>
  <c r="W160" i="5"/>
  <c r="X160" i="5"/>
  <c r="Y160" i="5"/>
  <c r="Z160" i="5"/>
  <c r="AA160" i="5"/>
  <c r="W161" i="5"/>
  <c r="X161" i="5"/>
  <c r="Y161" i="5"/>
  <c r="Z161" i="5"/>
  <c r="AA161" i="5"/>
  <c r="W18" i="5"/>
  <c r="X18" i="5"/>
  <c r="Y18" i="5"/>
  <c r="Z18" i="5"/>
  <c r="AA18" i="5"/>
  <c r="W162" i="5"/>
  <c r="X162" i="5"/>
  <c r="Y162" i="5"/>
  <c r="Z162" i="5"/>
  <c r="AA162" i="5"/>
  <c r="W163" i="5"/>
  <c r="X163" i="5"/>
  <c r="Y163" i="5"/>
  <c r="Z163" i="5"/>
  <c r="AA163" i="5"/>
  <c r="W425" i="5"/>
  <c r="X425" i="5"/>
  <c r="Y425" i="5"/>
  <c r="Z425" i="5"/>
  <c r="AA425" i="5"/>
  <c r="W164" i="5"/>
  <c r="X164" i="5"/>
  <c r="Y164" i="5"/>
  <c r="Z164" i="5"/>
  <c r="AA164" i="5"/>
  <c r="W426" i="5"/>
  <c r="X426" i="5"/>
  <c r="Y426" i="5"/>
  <c r="Z426" i="5"/>
  <c r="AA426" i="5"/>
  <c r="W165" i="5"/>
  <c r="X165" i="5"/>
  <c r="Y165" i="5"/>
  <c r="Z165" i="5"/>
  <c r="AA165" i="5"/>
  <c r="W19" i="5"/>
  <c r="X19" i="5"/>
  <c r="Y19" i="5"/>
  <c r="Z19" i="5"/>
  <c r="AA19" i="5"/>
  <c r="W166" i="5"/>
  <c r="X166" i="5"/>
  <c r="Y166" i="5"/>
  <c r="Z166" i="5"/>
  <c r="AA166" i="5"/>
  <c r="W167" i="5"/>
  <c r="X167" i="5"/>
  <c r="Y167" i="5"/>
  <c r="Z167" i="5"/>
  <c r="AA167" i="5"/>
  <c r="W168" i="5"/>
  <c r="X168" i="5"/>
  <c r="Y168" i="5"/>
  <c r="Z168" i="5"/>
  <c r="AA168" i="5"/>
  <c r="W169" i="5"/>
  <c r="X169" i="5"/>
  <c r="Y169" i="5"/>
  <c r="Z169" i="5"/>
  <c r="AA169" i="5"/>
  <c r="W170" i="5"/>
  <c r="X170" i="5"/>
  <c r="Y170" i="5"/>
  <c r="Z170" i="5"/>
  <c r="AA170" i="5"/>
  <c r="W171" i="5"/>
  <c r="X171" i="5"/>
  <c r="Y171" i="5"/>
  <c r="Z171" i="5"/>
  <c r="AA171" i="5"/>
  <c r="W172" i="5"/>
  <c r="X172" i="5"/>
  <c r="Y172" i="5"/>
  <c r="Z172" i="5"/>
  <c r="AA172" i="5"/>
  <c r="W173" i="5"/>
  <c r="X173" i="5"/>
  <c r="Y173" i="5"/>
  <c r="Z173" i="5"/>
  <c r="AA173" i="5"/>
  <c r="W174" i="5"/>
  <c r="X174" i="5"/>
  <c r="Y174" i="5"/>
  <c r="Z174" i="5"/>
  <c r="AA174" i="5"/>
  <c r="W175" i="5"/>
  <c r="X175" i="5"/>
  <c r="Y175" i="5"/>
  <c r="Z175" i="5"/>
  <c r="AA175" i="5"/>
  <c r="W176" i="5"/>
  <c r="X176" i="5"/>
  <c r="Y176" i="5"/>
  <c r="Z176" i="5"/>
  <c r="AA176" i="5"/>
  <c r="W177" i="5"/>
  <c r="X177" i="5"/>
  <c r="Y177" i="5"/>
  <c r="Z177" i="5"/>
  <c r="AA177" i="5"/>
  <c r="W178" i="5"/>
  <c r="X178" i="5"/>
  <c r="Y178" i="5"/>
  <c r="Z178" i="5"/>
  <c r="AA178" i="5"/>
  <c r="W179" i="5"/>
  <c r="X179" i="5"/>
  <c r="Y179" i="5"/>
  <c r="Z179" i="5"/>
  <c r="AA179" i="5"/>
  <c r="W20" i="5"/>
  <c r="X20" i="5"/>
  <c r="Y20" i="5"/>
  <c r="Z20" i="5"/>
  <c r="AA20" i="5"/>
  <c r="W180" i="5"/>
  <c r="X180" i="5"/>
  <c r="Y180" i="5"/>
  <c r="Z180" i="5"/>
  <c r="AA180" i="5"/>
  <c r="W522" i="5"/>
  <c r="X522" i="5"/>
  <c r="Y522" i="5"/>
  <c r="Z522" i="5"/>
  <c r="AA522" i="5"/>
  <c r="W523" i="5"/>
  <c r="X523" i="5"/>
  <c r="Y523" i="5"/>
  <c r="Z523" i="5"/>
  <c r="AA523" i="5"/>
  <c r="W181" i="5"/>
  <c r="X181" i="5"/>
  <c r="Y181" i="5"/>
  <c r="Z181" i="5"/>
  <c r="AA181" i="5"/>
  <c r="W182" i="5"/>
  <c r="X182" i="5"/>
  <c r="Y182" i="5"/>
  <c r="Z182" i="5"/>
  <c r="AA182" i="5"/>
  <c r="W183" i="5"/>
  <c r="X183" i="5"/>
  <c r="Y183" i="5"/>
  <c r="Z183" i="5"/>
  <c r="AA183" i="5"/>
  <c r="W184" i="5"/>
  <c r="X184" i="5"/>
  <c r="Y184" i="5"/>
  <c r="Z184" i="5"/>
  <c r="AA184" i="5"/>
  <c r="W185" i="5"/>
  <c r="X185" i="5"/>
  <c r="Y185" i="5"/>
  <c r="Z185" i="5"/>
  <c r="AA185" i="5"/>
  <c r="W186" i="5"/>
  <c r="X186" i="5"/>
  <c r="Y186" i="5"/>
  <c r="Z186" i="5"/>
  <c r="AA186" i="5"/>
  <c r="W187" i="5"/>
  <c r="X187" i="5"/>
  <c r="Y187" i="5"/>
  <c r="Z187" i="5"/>
  <c r="AA187" i="5"/>
  <c r="W188" i="5"/>
  <c r="X188" i="5"/>
  <c r="Y188" i="5"/>
  <c r="Z188" i="5"/>
  <c r="AA188" i="5"/>
  <c r="W21" i="5"/>
  <c r="X21" i="5"/>
  <c r="Y21" i="5"/>
  <c r="Z21" i="5"/>
  <c r="AA21" i="5"/>
  <c r="W189" i="5"/>
  <c r="X189" i="5"/>
  <c r="Y189" i="5"/>
  <c r="Z189" i="5"/>
  <c r="AA189" i="5"/>
  <c r="W190" i="5"/>
  <c r="X190" i="5"/>
  <c r="Y190" i="5"/>
  <c r="Z190" i="5"/>
  <c r="AA190" i="5"/>
  <c r="W191" i="5"/>
  <c r="X191" i="5"/>
  <c r="Y191" i="5"/>
  <c r="Z191" i="5"/>
  <c r="AA191" i="5"/>
  <c r="W481" i="5"/>
  <c r="X481" i="5"/>
  <c r="Y481" i="5"/>
  <c r="Z481" i="5"/>
  <c r="AA481" i="5"/>
  <c r="W427" i="5"/>
  <c r="X427" i="5"/>
  <c r="Y427" i="5"/>
  <c r="Z427" i="5"/>
  <c r="AA427" i="5"/>
  <c r="W352" i="5"/>
  <c r="X352" i="5"/>
  <c r="Y352" i="5"/>
  <c r="Z352" i="5"/>
  <c r="AA352" i="5"/>
  <c r="W353" i="5"/>
  <c r="X353" i="5"/>
  <c r="Y353" i="5"/>
  <c r="Z353" i="5"/>
  <c r="AA353" i="5"/>
  <c r="W354" i="5"/>
  <c r="X354" i="5"/>
  <c r="Y354" i="5"/>
  <c r="Z354" i="5"/>
  <c r="AA354" i="5"/>
  <c r="W355" i="5"/>
  <c r="X355" i="5"/>
  <c r="Y355" i="5"/>
  <c r="Z355" i="5"/>
  <c r="AA355" i="5"/>
  <c r="W410" i="5"/>
  <c r="X410" i="5"/>
  <c r="Y410" i="5"/>
  <c r="Z410" i="5"/>
  <c r="AA410" i="5"/>
  <c r="W411" i="5"/>
  <c r="X411" i="5"/>
  <c r="Y411" i="5"/>
  <c r="Z411" i="5"/>
  <c r="AA411" i="5"/>
  <c r="W488" i="5"/>
  <c r="X488" i="5"/>
  <c r="Y488" i="5"/>
  <c r="Z488" i="5"/>
  <c r="AA488" i="5"/>
  <c r="W356" i="5"/>
  <c r="X356" i="5"/>
  <c r="Y356" i="5"/>
  <c r="Z356" i="5"/>
  <c r="AA356" i="5"/>
  <c r="W79" i="5"/>
  <c r="X79" i="5"/>
  <c r="Y79" i="5"/>
  <c r="Z79" i="5"/>
  <c r="AA79" i="5"/>
  <c r="W357" i="5"/>
  <c r="X357" i="5"/>
  <c r="Y357" i="5"/>
  <c r="Z357" i="5"/>
  <c r="AA357" i="5"/>
  <c r="W199" i="5"/>
  <c r="X199" i="5"/>
  <c r="Y199" i="5"/>
  <c r="Z199" i="5"/>
  <c r="AA199" i="5"/>
  <c r="W89" i="5"/>
  <c r="X89" i="5"/>
  <c r="Y89" i="5"/>
  <c r="Z89" i="5"/>
  <c r="AA89" i="5"/>
  <c r="W330" i="5"/>
  <c r="X330" i="5"/>
  <c r="Y330" i="5"/>
  <c r="Z330" i="5"/>
  <c r="AA330" i="5"/>
  <c r="W358" i="5"/>
  <c r="X358" i="5"/>
  <c r="Y358" i="5"/>
  <c r="Z358" i="5"/>
  <c r="AA358" i="5"/>
  <c r="W233" i="5"/>
  <c r="X233" i="5"/>
  <c r="Y233" i="5"/>
  <c r="Z233" i="5"/>
  <c r="AA233" i="5"/>
  <c r="W359" i="5"/>
  <c r="X359" i="5"/>
  <c r="Y359" i="5"/>
  <c r="Z359" i="5"/>
  <c r="AA359" i="5"/>
  <c r="W360" i="5"/>
  <c r="X360" i="5"/>
  <c r="Y360" i="5"/>
  <c r="Z360" i="5"/>
  <c r="AA360" i="5"/>
  <c r="W80" i="5"/>
  <c r="X80" i="5"/>
  <c r="Y80" i="5"/>
  <c r="Z80" i="5"/>
  <c r="AA80" i="5"/>
  <c r="W515" i="5"/>
  <c r="X515" i="5"/>
  <c r="Y515" i="5"/>
  <c r="Z515" i="5"/>
  <c r="AA515" i="5"/>
  <c r="W361" i="5"/>
  <c r="X361" i="5"/>
  <c r="Y361" i="5"/>
  <c r="Z361" i="5"/>
  <c r="AA361" i="5"/>
  <c r="W362" i="5"/>
  <c r="X362" i="5"/>
  <c r="Y362" i="5"/>
  <c r="Z362" i="5"/>
  <c r="AA362" i="5"/>
  <c r="W29" i="5"/>
  <c r="X29" i="5"/>
  <c r="Y29" i="5"/>
  <c r="Z29" i="5"/>
  <c r="AA29" i="5"/>
  <c r="W363" i="5"/>
  <c r="X363" i="5"/>
  <c r="Y363" i="5"/>
  <c r="Z363" i="5"/>
  <c r="AA363" i="5"/>
  <c r="W258" i="5"/>
  <c r="X258" i="5"/>
  <c r="Y258" i="5"/>
  <c r="Z258" i="5"/>
  <c r="AA258" i="5"/>
  <c r="W364" i="5"/>
  <c r="X364" i="5"/>
  <c r="Y364" i="5"/>
  <c r="Z364" i="5"/>
  <c r="AA364" i="5"/>
  <c r="W365" i="5"/>
  <c r="X365" i="5"/>
  <c r="Y365" i="5"/>
  <c r="Z365" i="5"/>
  <c r="AA365" i="5"/>
  <c r="W366" i="5"/>
  <c r="X366" i="5"/>
  <c r="Y366" i="5"/>
  <c r="Z366" i="5"/>
  <c r="AA366" i="5"/>
  <c r="W367" i="5"/>
  <c r="X367" i="5"/>
  <c r="Y367" i="5"/>
  <c r="Z367" i="5"/>
  <c r="AA367" i="5"/>
  <c r="W516" i="5"/>
  <c r="X516" i="5"/>
  <c r="Y516" i="5"/>
  <c r="Z516" i="5"/>
  <c r="AA516" i="5"/>
  <c r="W368" i="5"/>
  <c r="X368" i="5"/>
  <c r="Y368" i="5"/>
  <c r="Z368" i="5"/>
  <c r="AA368" i="5"/>
  <c r="W234" i="5"/>
  <c r="X234" i="5"/>
  <c r="Y234" i="5"/>
  <c r="Z234" i="5"/>
  <c r="AA234" i="5"/>
  <c r="W13" i="5"/>
  <c r="X13" i="5"/>
  <c r="Y13" i="5"/>
  <c r="Z13" i="5"/>
  <c r="AA13" i="5"/>
  <c r="W81" i="5"/>
  <c r="X81" i="5"/>
  <c r="Y81" i="5"/>
  <c r="Z81" i="5"/>
  <c r="AA81" i="5"/>
  <c r="W235" i="5"/>
  <c r="X235" i="5"/>
  <c r="Y235" i="5"/>
  <c r="Z235" i="5"/>
  <c r="AA235" i="5"/>
  <c r="W369" i="5"/>
  <c r="X369" i="5"/>
  <c r="Y369" i="5"/>
  <c r="Z369" i="5"/>
  <c r="AA369" i="5"/>
  <c r="W370" i="5"/>
  <c r="X370" i="5"/>
  <c r="Y370" i="5"/>
  <c r="Z370" i="5"/>
  <c r="AA370" i="5"/>
  <c r="W371" i="5"/>
  <c r="X371" i="5"/>
  <c r="Y371" i="5"/>
  <c r="Z371" i="5"/>
  <c r="AA371" i="5"/>
  <c r="W236" i="5"/>
  <c r="X236" i="5"/>
  <c r="Y236" i="5"/>
  <c r="Z236" i="5"/>
  <c r="AA236" i="5"/>
  <c r="W372" i="5"/>
  <c r="X372" i="5"/>
  <c r="Y372" i="5"/>
  <c r="Z372" i="5"/>
  <c r="AA372" i="5"/>
  <c r="W228" i="5"/>
  <c r="X228" i="5"/>
  <c r="Y228" i="5"/>
  <c r="Z228" i="5"/>
  <c r="AA228" i="5"/>
  <c r="W412" i="5"/>
  <c r="X412" i="5"/>
  <c r="Y412" i="5"/>
  <c r="Z412" i="5"/>
  <c r="AA412" i="5"/>
  <c r="W373" i="5"/>
  <c r="X373" i="5"/>
  <c r="Y373" i="5"/>
  <c r="Z373" i="5"/>
  <c r="AA373" i="5"/>
  <c r="W293" i="5"/>
  <c r="X293" i="5"/>
  <c r="Y293" i="5"/>
  <c r="Z293" i="5"/>
  <c r="AA293" i="5"/>
  <c r="W374" i="5"/>
  <c r="X374" i="5"/>
  <c r="Y374" i="5"/>
  <c r="Z374" i="5"/>
  <c r="AA374" i="5"/>
  <c r="W375" i="5"/>
  <c r="X375" i="5"/>
  <c r="Y375" i="5"/>
  <c r="Z375" i="5"/>
  <c r="AA375" i="5"/>
  <c r="W259" i="5"/>
  <c r="X259" i="5"/>
  <c r="Y259" i="5"/>
  <c r="Z259" i="5"/>
  <c r="AA259" i="5"/>
  <c r="W376" i="5"/>
  <c r="X376" i="5"/>
  <c r="Y376" i="5"/>
  <c r="Z376" i="5"/>
  <c r="AA376" i="5"/>
  <c r="W200" i="5"/>
  <c r="X200" i="5"/>
  <c r="Y200" i="5"/>
  <c r="Z200" i="5"/>
  <c r="AA200" i="5"/>
  <c r="W524" i="5"/>
  <c r="X524" i="5"/>
  <c r="Y524" i="5"/>
  <c r="Z524" i="5"/>
  <c r="AA524" i="5"/>
  <c r="W201" i="5"/>
  <c r="X201" i="5"/>
  <c r="Y201" i="5"/>
  <c r="Z201" i="5"/>
  <c r="AA201" i="5"/>
  <c r="W377" i="5"/>
  <c r="X377" i="5"/>
  <c r="Y377" i="5"/>
  <c r="Z377" i="5"/>
  <c r="AA377" i="5"/>
  <c r="W413" i="5"/>
  <c r="X413" i="5"/>
  <c r="Y413" i="5"/>
  <c r="Z413" i="5"/>
  <c r="AA413" i="5"/>
  <c r="W378" i="5"/>
  <c r="X378" i="5"/>
  <c r="Y378" i="5"/>
  <c r="Z378" i="5"/>
  <c r="AA378" i="5"/>
  <c r="W379" i="5"/>
  <c r="X379" i="5"/>
  <c r="Y379" i="5"/>
  <c r="Z379" i="5"/>
  <c r="AA379" i="5"/>
  <c r="W380" i="5"/>
  <c r="X380" i="5"/>
  <c r="Y380" i="5"/>
  <c r="Z380" i="5"/>
  <c r="AA380" i="5"/>
  <c r="W82" i="5"/>
  <c r="X82" i="5"/>
  <c r="Y82" i="5"/>
  <c r="Z82" i="5"/>
  <c r="AA82" i="5"/>
  <c r="W24" i="5"/>
  <c r="X24" i="5"/>
  <c r="Y24" i="5"/>
  <c r="Z24" i="5"/>
  <c r="AA24" i="5"/>
  <c r="W237" i="5"/>
  <c r="X237" i="5"/>
  <c r="Y237" i="5"/>
  <c r="Z237" i="5"/>
  <c r="AA237" i="5"/>
  <c r="W414" i="5"/>
  <c r="X414" i="5"/>
  <c r="Y414" i="5"/>
  <c r="Z414" i="5"/>
  <c r="AA414" i="5"/>
  <c r="W381" i="5"/>
  <c r="X381" i="5"/>
  <c r="Y381" i="5"/>
  <c r="Z381" i="5"/>
  <c r="AA381" i="5"/>
  <c r="W30" i="5"/>
  <c r="X30" i="5"/>
  <c r="Y30" i="5"/>
  <c r="Z30" i="5"/>
  <c r="AA30" i="5"/>
  <c r="W382" i="5"/>
  <c r="X382" i="5"/>
  <c r="Y382" i="5"/>
  <c r="Z382" i="5"/>
  <c r="AA382" i="5"/>
  <c r="W90" i="5"/>
  <c r="X90" i="5"/>
  <c r="Y90" i="5"/>
  <c r="Z90" i="5"/>
  <c r="AA90" i="5"/>
  <c r="W193" i="5"/>
  <c r="X193" i="5"/>
  <c r="Y193" i="5"/>
  <c r="Z193" i="5"/>
  <c r="AA193" i="5"/>
  <c r="W383" i="5"/>
  <c r="X383" i="5"/>
  <c r="Y383" i="5"/>
  <c r="Z383" i="5"/>
  <c r="AA383" i="5"/>
  <c r="W91" i="5"/>
  <c r="X91" i="5"/>
  <c r="Y91" i="5"/>
  <c r="Z91" i="5"/>
  <c r="AA91" i="5"/>
  <c r="W83" i="5"/>
  <c r="X83" i="5"/>
  <c r="Y83" i="5"/>
  <c r="Z83" i="5"/>
  <c r="AA83" i="5"/>
  <c r="W238" i="5"/>
  <c r="X238" i="5"/>
  <c r="Y238" i="5"/>
  <c r="Z238" i="5"/>
  <c r="AA238" i="5"/>
  <c r="W384" i="5"/>
  <c r="X384" i="5"/>
  <c r="Y384" i="5"/>
  <c r="Z384" i="5"/>
  <c r="AA384" i="5"/>
  <c r="W194" i="5"/>
  <c r="X194" i="5"/>
  <c r="Y194" i="5"/>
  <c r="Z194" i="5"/>
  <c r="AA194" i="5"/>
  <c r="W385" i="5"/>
  <c r="X385" i="5"/>
  <c r="Y385" i="5"/>
  <c r="Z385" i="5"/>
  <c r="AA385" i="5"/>
  <c r="W202" i="5"/>
  <c r="X202" i="5"/>
  <c r="Y202" i="5"/>
  <c r="Z202" i="5"/>
  <c r="AA202" i="5"/>
  <c r="W92" i="5"/>
  <c r="X92" i="5"/>
  <c r="Y92" i="5"/>
  <c r="Z92" i="5"/>
  <c r="AA92" i="5"/>
  <c r="W415" i="5"/>
  <c r="X415" i="5"/>
  <c r="Y415" i="5"/>
  <c r="Z415" i="5"/>
  <c r="AA415" i="5"/>
  <c r="W333" i="5"/>
  <c r="X333" i="5"/>
  <c r="Y333" i="5"/>
  <c r="Z333" i="5"/>
  <c r="AA333" i="5"/>
  <c r="W93" i="5"/>
  <c r="X93" i="5"/>
  <c r="Y93" i="5"/>
  <c r="Z93" i="5"/>
  <c r="AA93" i="5"/>
  <c r="W6" i="5"/>
  <c r="X6" i="5"/>
  <c r="Y6" i="5"/>
  <c r="Z6" i="5"/>
  <c r="AA6" i="5"/>
  <c r="W84" i="5"/>
  <c r="X84" i="5"/>
  <c r="Y84" i="5"/>
  <c r="Z84" i="5"/>
  <c r="AA84" i="5"/>
  <c r="W94" i="5"/>
  <c r="X94" i="5"/>
  <c r="Y94" i="5"/>
  <c r="Z94" i="5"/>
  <c r="AA94" i="5"/>
  <c r="W239" i="5"/>
  <c r="X239" i="5"/>
  <c r="Y239" i="5"/>
  <c r="Z239" i="5"/>
  <c r="AA239" i="5"/>
  <c r="W22" i="5"/>
  <c r="X22" i="5"/>
  <c r="Y22" i="5"/>
  <c r="Z22" i="5"/>
  <c r="AA22" i="5"/>
  <c r="W240" i="5"/>
  <c r="X240" i="5"/>
  <c r="Y240" i="5"/>
  <c r="Z240" i="5"/>
  <c r="AA240" i="5"/>
  <c r="W95" i="5"/>
  <c r="X95" i="5"/>
  <c r="Y95" i="5"/>
  <c r="Z95" i="5"/>
  <c r="AA95" i="5"/>
  <c r="W96" i="5"/>
  <c r="X96" i="5"/>
  <c r="Y96" i="5"/>
  <c r="Z96" i="5"/>
  <c r="AA96" i="5"/>
  <c r="W507" i="5"/>
  <c r="X507" i="5"/>
  <c r="Y507" i="5"/>
  <c r="Z507" i="5"/>
  <c r="AA507" i="5"/>
  <c r="W97" i="5"/>
  <c r="X97" i="5"/>
  <c r="Y97" i="5"/>
  <c r="Z97" i="5"/>
  <c r="AA97" i="5"/>
  <c r="W32" i="5"/>
  <c r="X32" i="5"/>
  <c r="Y32" i="5"/>
  <c r="Z32" i="5"/>
  <c r="AA32" i="5"/>
  <c r="W78" i="5"/>
  <c r="X78" i="5"/>
  <c r="Y78" i="5"/>
  <c r="Z78" i="5"/>
  <c r="AA78" i="5"/>
  <c r="W241" i="5"/>
  <c r="X241" i="5"/>
  <c r="Y241" i="5"/>
  <c r="Z241" i="5"/>
  <c r="AA241" i="5"/>
  <c r="W31" i="5"/>
  <c r="X31" i="5"/>
  <c r="Y31" i="5"/>
  <c r="Z31" i="5"/>
  <c r="AA31" i="5"/>
  <c r="W98" i="5"/>
  <c r="X98" i="5"/>
  <c r="Y98" i="5"/>
  <c r="Z98" i="5"/>
  <c r="AA98" i="5"/>
  <c r="W195" i="5"/>
  <c r="X195" i="5"/>
  <c r="Y195" i="5"/>
  <c r="Z195" i="5"/>
  <c r="AA195" i="5"/>
  <c r="W99" i="5"/>
  <c r="X99" i="5"/>
  <c r="Y99" i="5"/>
  <c r="Z99" i="5"/>
  <c r="AA99" i="5"/>
  <c r="W100" i="5"/>
  <c r="X100" i="5"/>
  <c r="Y100" i="5"/>
  <c r="Z100" i="5"/>
  <c r="AA100" i="5"/>
  <c r="W33" i="5"/>
  <c r="X33" i="5"/>
  <c r="Y33" i="5"/>
  <c r="Z33" i="5"/>
  <c r="AA33" i="5"/>
  <c r="W101" i="5"/>
  <c r="X101" i="5"/>
  <c r="Y101" i="5"/>
  <c r="Z101" i="5"/>
  <c r="AA101" i="5"/>
  <c r="W102" i="5"/>
  <c r="X102" i="5"/>
  <c r="Y102" i="5"/>
  <c r="Z102" i="5"/>
  <c r="AA102" i="5"/>
  <c r="W482" i="5"/>
  <c r="X482" i="5"/>
  <c r="Y482" i="5"/>
  <c r="Z482" i="5"/>
  <c r="AA482" i="5"/>
  <c r="W103" i="5"/>
  <c r="X103" i="5"/>
  <c r="Y103" i="5"/>
  <c r="Z103" i="5"/>
  <c r="AA103" i="5"/>
  <c r="W104" i="5"/>
  <c r="X104" i="5"/>
  <c r="Y104" i="5"/>
  <c r="Z104" i="5"/>
  <c r="AA104" i="5"/>
  <c r="W242" i="5"/>
  <c r="X242" i="5"/>
  <c r="Y242" i="5"/>
  <c r="Z242" i="5"/>
  <c r="AA242" i="5"/>
  <c r="W386" i="5"/>
  <c r="X386" i="5"/>
  <c r="Y386" i="5"/>
  <c r="Z386" i="5"/>
  <c r="AA386" i="5"/>
  <c r="W105" i="5"/>
  <c r="X105" i="5"/>
  <c r="Y105" i="5"/>
  <c r="Z105" i="5"/>
  <c r="AA105" i="5"/>
  <c r="W387" i="5"/>
  <c r="X387" i="5"/>
  <c r="Y387" i="5"/>
  <c r="Z387" i="5"/>
  <c r="AA387" i="5"/>
  <c r="W106" i="5"/>
  <c r="X106" i="5"/>
  <c r="Y106" i="5"/>
  <c r="Z106" i="5"/>
  <c r="AA106" i="5"/>
  <c r="W26" i="5"/>
  <c r="X26" i="5"/>
  <c r="Y26" i="5"/>
  <c r="Z26" i="5"/>
  <c r="AA26" i="5"/>
  <c r="W75" i="5"/>
  <c r="X75" i="5"/>
  <c r="Y75" i="5"/>
  <c r="Z75" i="5"/>
  <c r="AA75" i="5"/>
  <c r="W334" i="5"/>
  <c r="X334" i="5"/>
  <c r="Y334" i="5"/>
  <c r="Z334" i="5"/>
  <c r="AA334" i="5"/>
  <c r="W107" i="5"/>
  <c r="X107" i="5"/>
  <c r="Y107" i="5"/>
  <c r="Z107" i="5"/>
  <c r="AA107" i="5"/>
  <c r="W56" i="5"/>
  <c r="X56" i="5"/>
  <c r="Y56" i="5"/>
  <c r="Z56" i="5"/>
  <c r="AA56" i="5"/>
  <c r="W243" i="5"/>
  <c r="X243" i="5"/>
  <c r="Y243" i="5"/>
  <c r="Z243" i="5"/>
  <c r="AA243" i="5"/>
  <c r="W388" i="5"/>
  <c r="X388" i="5"/>
  <c r="Y388" i="5"/>
  <c r="Z388" i="5"/>
  <c r="AA388" i="5"/>
  <c r="W493" i="5"/>
  <c r="X493" i="5"/>
  <c r="Y493" i="5"/>
  <c r="Z493" i="5"/>
  <c r="AA493" i="5"/>
  <c r="W203" i="5"/>
  <c r="X203" i="5"/>
  <c r="Y203" i="5"/>
  <c r="Z203" i="5"/>
  <c r="AA203" i="5"/>
  <c r="W244" i="5"/>
  <c r="X244" i="5"/>
  <c r="Y244" i="5"/>
  <c r="Z244" i="5"/>
  <c r="AA244" i="5"/>
  <c r="W245" i="5"/>
  <c r="X245" i="5"/>
  <c r="Y245" i="5"/>
  <c r="Z245" i="5"/>
  <c r="AA245" i="5"/>
  <c r="W108" i="5"/>
  <c r="X108" i="5"/>
  <c r="Y108" i="5"/>
  <c r="Z108" i="5"/>
  <c r="AA108" i="5"/>
  <c r="W246" i="5"/>
  <c r="X246" i="5"/>
  <c r="Y246" i="5"/>
  <c r="Z246" i="5"/>
  <c r="AA246" i="5"/>
  <c r="W389" i="5"/>
  <c r="X389" i="5"/>
  <c r="Y389" i="5"/>
  <c r="Z389" i="5"/>
  <c r="AA389" i="5"/>
  <c r="W390" i="5"/>
  <c r="X390" i="5"/>
  <c r="Y390" i="5"/>
  <c r="Z390" i="5"/>
  <c r="AA390" i="5"/>
  <c r="W391" i="5"/>
  <c r="X391" i="5"/>
  <c r="Y391" i="5"/>
  <c r="Z391" i="5"/>
  <c r="AA391" i="5"/>
  <c r="W109" i="5"/>
  <c r="X109" i="5"/>
  <c r="Y109" i="5"/>
  <c r="Z109" i="5"/>
  <c r="AA109" i="5"/>
  <c r="W247" i="5"/>
  <c r="X247" i="5"/>
  <c r="Y247" i="5"/>
  <c r="Z247" i="5"/>
  <c r="AA247" i="5"/>
  <c r="W392" i="5"/>
  <c r="X392" i="5"/>
  <c r="Y392" i="5"/>
  <c r="Z392" i="5"/>
  <c r="AA392" i="5"/>
  <c r="W230" i="5"/>
  <c r="X230" i="5"/>
  <c r="Y230" i="5"/>
  <c r="Z230" i="5"/>
  <c r="AA230" i="5"/>
  <c r="W4" i="5"/>
  <c r="X4" i="5"/>
  <c r="Y4" i="5"/>
  <c r="Z4" i="5"/>
  <c r="AA4" i="5"/>
  <c r="W110" i="5"/>
  <c r="X110" i="5"/>
  <c r="Y110" i="5"/>
  <c r="Z110" i="5"/>
  <c r="AA110" i="5"/>
  <c r="W7" i="5"/>
  <c r="X7" i="5"/>
  <c r="Y7" i="5"/>
  <c r="Z7" i="5"/>
  <c r="AA7" i="5"/>
  <c r="W111" i="5"/>
  <c r="X111" i="5"/>
  <c r="Y111" i="5"/>
  <c r="Z111" i="5"/>
  <c r="AA111" i="5"/>
  <c r="W204" i="5"/>
  <c r="X204" i="5"/>
  <c r="Y204" i="5"/>
  <c r="Z204" i="5"/>
  <c r="AA204" i="5"/>
  <c r="W112" i="5"/>
  <c r="X112" i="5"/>
  <c r="Y112" i="5"/>
  <c r="Z112" i="5"/>
  <c r="AA112" i="5"/>
  <c r="W113" i="5"/>
  <c r="X113" i="5"/>
  <c r="Y113" i="5"/>
  <c r="Z113" i="5"/>
  <c r="AA113" i="5"/>
  <c r="W260" i="5"/>
  <c r="X260" i="5"/>
  <c r="Y260" i="5"/>
  <c r="Z260" i="5"/>
  <c r="AA260" i="5"/>
  <c r="W114" i="5"/>
  <c r="X114" i="5"/>
  <c r="Y114" i="5"/>
  <c r="Z114" i="5"/>
  <c r="AA114" i="5"/>
  <c r="W115" i="5"/>
  <c r="X115" i="5"/>
  <c r="Y115" i="5"/>
  <c r="Z115" i="5"/>
  <c r="AA115" i="5"/>
  <c r="W254" i="5"/>
  <c r="X254" i="5"/>
  <c r="Y254" i="5"/>
  <c r="Z254" i="5"/>
  <c r="AA254" i="5"/>
  <c r="W205" i="5"/>
  <c r="X205" i="5"/>
  <c r="Y205" i="5"/>
  <c r="Z205" i="5"/>
  <c r="AA205" i="5"/>
  <c r="W294" i="5"/>
  <c r="X294" i="5"/>
  <c r="Y294" i="5"/>
  <c r="Z294" i="5"/>
  <c r="AA294" i="5"/>
  <c r="W295" i="5"/>
  <c r="X295" i="5"/>
  <c r="Y295" i="5"/>
  <c r="Z295" i="5"/>
  <c r="AA295" i="5"/>
  <c r="W494" i="5"/>
  <c r="X494" i="5"/>
  <c r="Y494" i="5"/>
  <c r="Z494" i="5"/>
  <c r="AA494" i="5"/>
  <c r="W335" i="5"/>
  <c r="X335" i="5"/>
  <c r="Y335" i="5"/>
  <c r="Z335" i="5"/>
  <c r="AA335" i="5"/>
  <c r="W206" i="5"/>
  <c r="X206" i="5"/>
  <c r="Y206" i="5"/>
  <c r="Z206" i="5"/>
  <c r="AA206" i="5"/>
  <c r="W393" i="5"/>
  <c r="X393" i="5"/>
  <c r="Y393" i="5"/>
  <c r="Z393" i="5"/>
  <c r="AA393" i="5"/>
  <c r="W394" i="5"/>
  <c r="X394" i="5"/>
  <c r="Y394" i="5"/>
  <c r="Z394" i="5"/>
  <c r="AA394" i="5"/>
  <c r="W395" i="5"/>
  <c r="X395" i="5"/>
  <c r="Y395" i="5"/>
  <c r="Z395" i="5"/>
  <c r="AA395" i="5"/>
  <c r="W196" i="5"/>
  <c r="X196" i="5"/>
  <c r="Y196" i="5"/>
  <c r="Z196" i="5"/>
  <c r="AA196" i="5"/>
  <c r="W248" i="5"/>
  <c r="X248" i="5"/>
  <c r="Y248" i="5"/>
  <c r="Z248" i="5"/>
  <c r="AA248" i="5"/>
  <c r="W396" i="5"/>
  <c r="X396" i="5"/>
  <c r="Y396" i="5"/>
  <c r="Z396" i="5"/>
  <c r="AA396" i="5"/>
  <c r="W249" i="5"/>
  <c r="X249" i="5"/>
  <c r="Y249" i="5"/>
  <c r="Z249" i="5"/>
  <c r="AA249" i="5"/>
  <c r="W85" i="5"/>
  <c r="X85" i="5"/>
  <c r="Y85" i="5"/>
  <c r="Z85" i="5"/>
  <c r="AA85" i="5"/>
  <c r="W397" i="5"/>
  <c r="X397" i="5"/>
  <c r="Y397" i="5"/>
  <c r="Z397" i="5"/>
  <c r="AA397" i="5"/>
  <c r="W14" i="5"/>
  <c r="X14" i="5"/>
  <c r="Y14" i="5"/>
  <c r="Z14" i="5"/>
  <c r="AA14" i="5"/>
  <c r="W336" i="5"/>
  <c r="X336" i="5"/>
  <c r="Y336" i="5"/>
  <c r="Z336" i="5"/>
  <c r="AA336" i="5"/>
  <c r="W398" i="5"/>
  <c r="X398" i="5"/>
  <c r="Y398" i="5"/>
  <c r="Z398" i="5"/>
  <c r="AA398" i="5"/>
  <c r="W86" i="5"/>
  <c r="X86" i="5"/>
  <c r="Y86" i="5"/>
  <c r="Z86" i="5"/>
  <c r="AA86" i="5"/>
  <c r="W399" i="5"/>
  <c r="X399" i="5"/>
  <c r="Y399" i="5"/>
  <c r="Z399" i="5"/>
  <c r="AA399" i="5"/>
  <c r="W514" i="5"/>
  <c r="X514" i="5"/>
  <c r="Y514" i="5"/>
  <c r="Z514" i="5"/>
  <c r="AA514" i="5"/>
  <c r="W229" i="5"/>
  <c r="X229" i="5"/>
  <c r="Y229" i="5"/>
  <c r="Z229" i="5"/>
  <c r="AA229" i="5"/>
  <c r="W400" i="5"/>
  <c r="X400" i="5"/>
  <c r="Y400" i="5"/>
  <c r="Z400" i="5"/>
  <c r="AA400" i="5"/>
  <c r="W23" i="5"/>
  <c r="X23" i="5"/>
  <c r="Y23" i="5"/>
  <c r="Z23" i="5"/>
  <c r="AA23" i="5"/>
  <c r="W337" i="5"/>
  <c r="X337" i="5"/>
  <c r="Y337" i="5"/>
  <c r="Z337" i="5"/>
  <c r="AA337" i="5"/>
  <c r="W76" i="5"/>
  <c r="X76" i="5"/>
  <c r="Y76" i="5"/>
  <c r="Z76" i="5"/>
  <c r="AA76" i="5"/>
  <c r="W418" i="5"/>
  <c r="X418" i="5"/>
  <c r="Y418" i="5"/>
  <c r="Z418" i="5"/>
  <c r="AA418" i="5"/>
  <c r="W77" i="5"/>
  <c r="X77" i="5"/>
  <c r="Y77" i="5"/>
  <c r="Z77" i="5"/>
  <c r="AA77" i="5"/>
  <c r="W401" i="5"/>
  <c r="X401" i="5"/>
  <c r="Y401" i="5"/>
  <c r="Z401" i="5"/>
  <c r="AA401" i="5"/>
  <c r="W116" i="5"/>
  <c r="X116" i="5"/>
  <c r="Y116" i="5"/>
  <c r="Z116" i="5"/>
  <c r="AA116" i="5"/>
  <c r="W117" i="5"/>
  <c r="X117" i="5"/>
  <c r="Y117" i="5"/>
  <c r="Z117" i="5"/>
  <c r="AA117" i="5"/>
  <c r="W261" i="5"/>
  <c r="X261" i="5"/>
  <c r="Y261" i="5"/>
  <c r="Z261" i="5"/>
  <c r="AA261" i="5"/>
  <c r="W402" i="5"/>
  <c r="X402" i="5"/>
  <c r="Y402" i="5"/>
  <c r="Z402" i="5"/>
  <c r="AA402" i="5"/>
  <c r="W403" i="5"/>
  <c r="X403" i="5"/>
  <c r="Y403" i="5"/>
  <c r="Z403" i="5"/>
  <c r="AA403" i="5"/>
  <c r="W404" i="5"/>
  <c r="X404" i="5"/>
  <c r="Y404" i="5"/>
  <c r="Z404" i="5"/>
  <c r="AA404" i="5"/>
  <c r="W331" i="5"/>
  <c r="X331" i="5"/>
  <c r="Y331" i="5"/>
  <c r="Z331" i="5"/>
  <c r="AA331" i="5"/>
  <c r="W338" i="5"/>
  <c r="X338" i="5"/>
  <c r="Y338" i="5"/>
  <c r="Z338" i="5"/>
  <c r="AA338" i="5"/>
  <c r="W419" i="5"/>
  <c r="X419" i="5"/>
  <c r="Y419" i="5"/>
  <c r="Z419" i="5"/>
  <c r="AA419" i="5"/>
  <c r="W286" i="5"/>
  <c r="X286" i="5"/>
  <c r="Y286" i="5"/>
  <c r="Z286" i="5"/>
  <c r="AA286" i="5"/>
  <c r="W500" i="5"/>
  <c r="X500" i="5"/>
  <c r="Y500" i="5"/>
  <c r="Z500" i="5"/>
  <c r="AA500" i="5"/>
  <c r="W501" i="5"/>
  <c r="X501" i="5"/>
  <c r="Y501" i="5"/>
  <c r="Z501" i="5"/>
  <c r="AA501" i="5"/>
  <c r="W502" i="5"/>
  <c r="X502" i="5"/>
  <c r="Y502" i="5"/>
  <c r="Z502" i="5"/>
  <c r="AA502" i="5"/>
  <c r="W503" i="5"/>
  <c r="X503" i="5"/>
  <c r="Y503" i="5"/>
  <c r="Z503" i="5"/>
  <c r="AA503" i="5"/>
  <c r="W287" i="5"/>
  <c r="X287" i="5"/>
  <c r="Y287" i="5"/>
  <c r="Z287" i="5"/>
  <c r="AA287" i="5"/>
  <c r="W288" i="5"/>
  <c r="X288" i="5"/>
  <c r="Y288" i="5"/>
  <c r="Z288" i="5"/>
  <c r="AA288" i="5"/>
  <c r="W43" i="5"/>
  <c r="X43" i="5"/>
  <c r="Y43" i="5"/>
  <c r="Z43" i="5"/>
  <c r="AA43" i="5"/>
  <c r="W504" i="5"/>
  <c r="X504" i="5"/>
  <c r="Y504" i="5"/>
  <c r="Z504" i="5"/>
  <c r="AA504" i="5"/>
  <c r="W44" i="5"/>
  <c r="X44" i="5"/>
  <c r="Y44" i="5"/>
  <c r="Z44" i="5"/>
  <c r="AA44" i="5"/>
  <c r="W118" i="5"/>
  <c r="X118" i="5"/>
  <c r="Y118" i="5"/>
  <c r="Z118" i="5"/>
  <c r="AA118" i="5"/>
  <c r="W296" i="5"/>
  <c r="X296" i="5"/>
  <c r="Y296" i="5"/>
  <c r="Z296" i="5"/>
  <c r="AA296" i="5"/>
  <c r="W289" i="5"/>
  <c r="X289" i="5"/>
  <c r="Y289" i="5"/>
  <c r="Z289" i="5"/>
  <c r="AA289" i="5"/>
  <c r="W297" i="5"/>
  <c r="X297" i="5"/>
  <c r="Y297" i="5"/>
  <c r="Z297" i="5"/>
  <c r="AA297" i="5"/>
  <c r="W119" i="5"/>
  <c r="X119" i="5"/>
  <c r="Y119" i="5"/>
  <c r="Z119" i="5"/>
  <c r="AA119" i="5"/>
  <c r="W45" i="5"/>
  <c r="X45" i="5"/>
  <c r="Y45" i="5"/>
  <c r="Z45" i="5"/>
  <c r="AA45" i="5"/>
  <c r="W46" i="5"/>
  <c r="X46" i="5"/>
  <c r="Y46" i="5"/>
  <c r="Z46" i="5"/>
  <c r="AA46" i="5"/>
  <c r="W11" i="5"/>
  <c r="X11" i="5"/>
  <c r="Y11" i="5"/>
  <c r="Z11" i="5"/>
  <c r="AA11" i="5"/>
  <c r="W220" i="5"/>
  <c r="X220" i="5"/>
  <c r="Y220" i="5"/>
  <c r="Z220" i="5"/>
  <c r="AA220" i="5"/>
  <c r="W27" i="5"/>
  <c r="X27" i="5"/>
  <c r="Y27" i="5"/>
  <c r="Z27" i="5"/>
  <c r="AA27" i="5"/>
  <c r="W47" i="5"/>
  <c r="X47" i="5"/>
  <c r="Y47" i="5"/>
  <c r="Z47" i="5"/>
  <c r="AA47" i="5"/>
  <c r="W192" i="5"/>
  <c r="X192" i="5"/>
  <c r="Y192" i="5"/>
  <c r="Z192" i="5"/>
  <c r="AA192" i="5"/>
  <c r="W290" i="5"/>
  <c r="X290" i="5"/>
  <c r="Y290" i="5"/>
  <c r="Z290" i="5"/>
  <c r="AA290" i="5"/>
  <c r="W255" i="5"/>
  <c r="X255" i="5"/>
  <c r="Y255" i="5"/>
  <c r="Z255" i="5"/>
  <c r="AA255" i="5"/>
  <c r="W120" i="5"/>
  <c r="X120" i="5"/>
  <c r="Y120" i="5"/>
  <c r="Z120" i="5"/>
  <c r="AA120" i="5"/>
  <c r="W291" i="5"/>
  <c r="X291" i="5"/>
  <c r="Y291" i="5"/>
  <c r="Z291" i="5"/>
  <c r="AA291" i="5"/>
  <c r="X319" i="5"/>
  <c r="Y319" i="5"/>
  <c r="Z319" i="5"/>
  <c r="AA319" i="5"/>
  <c r="W319" i="5"/>
</calcChain>
</file>

<file path=xl/sharedStrings.xml><?xml version="1.0" encoding="utf-8"?>
<sst xmlns="http://schemas.openxmlformats.org/spreadsheetml/2006/main" count="3049" uniqueCount="873">
  <si>
    <t>SKU #</t>
  </si>
  <si>
    <t>SKU Description</t>
  </si>
  <si>
    <t>ANTISEPTIC WIPES</t>
  </si>
  <si>
    <t xml:space="preserve">AP BIB RED          </t>
  </si>
  <si>
    <t xml:space="preserve">AP BIB DARK GRN     </t>
  </si>
  <si>
    <t xml:space="preserve">AP BIB ROYAL BLUE     </t>
  </si>
  <si>
    <t xml:space="preserve">AP BIB NAVY BLUE      </t>
  </si>
  <si>
    <t xml:space="preserve">AP BIB WT SELECT       </t>
  </si>
  <si>
    <t>AP BIB BLACK</t>
  </si>
  <si>
    <t>PILLOW CASE</t>
  </si>
  <si>
    <t xml:space="preserve">SHEETS 72 FLAT      </t>
  </si>
  <si>
    <t xml:space="preserve">SHEETS 81 FLAT      </t>
  </si>
  <si>
    <t xml:space="preserve">BAG CLOTH           </t>
  </si>
  <si>
    <t xml:space="preserve">BED PADS            </t>
  </si>
  <si>
    <t>KNITTED FITTED TWIN</t>
  </si>
  <si>
    <t>PLASTIC SOIL BAG</t>
  </si>
  <si>
    <t>NAPKIN SEASPRAY</t>
  </si>
  <si>
    <t xml:space="preserve">NAPKIN BURGUNDY     </t>
  </si>
  <si>
    <t>TC 52X114 BLACK</t>
  </si>
  <si>
    <t>TC 90" ROUND BLACK</t>
  </si>
  <si>
    <t xml:space="preserve">NAPKIN WHITE        </t>
  </si>
  <si>
    <t xml:space="preserve">NAPKIN PINK         </t>
  </si>
  <si>
    <t xml:space="preserve">NAPKIN GOLD         </t>
  </si>
  <si>
    <t>NAPKIN HUNTER GREEN</t>
  </si>
  <si>
    <t xml:space="preserve">NAPKIN YELLOW       </t>
  </si>
  <si>
    <t xml:space="preserve">NAPKIN PEACH        </t>
  </si>
  <si>
    <t xml:space="preserve">NAPKIN BLACK        </t>
  </si>
  <si>
    <t xml:space="preserve">NAPKIN IVORY        </t>
  </si>
  <si>
    <t xml:space="preserve">NAPKIN MAIZE        </t>
  </si>
  <si>
    <t>TC 72X72 BLACK</t>
  </si>
  <si>
    <t>TC 90" ROUND WHITE</t>
  </si>
  <si>
    <t>TC 132" ROUND WHITE</t>
  </si>
  <si>
    <t>TC 52X52 BLACK</t>
  </si>
  <si>
    <t>TC 62X62 BLACK</t>
  </si>
  <si>
    <t>TC 90X156 WHITE</t>
  </si>
  <si>
    <t>TC 52X114 WHITE</t>
  </si>
  <si>
    <t>TC 52X52 WHITE</t>
  </si>
  <si>
    <t>TC 52X90 WHITE</t>
  </si>
  <si>
    <t>TC 62X62 WHITE</t>
  </si>
  <si>
    <t>TC 72X72 WHITE</t>
  </si>
  <si>
    <t>TC 90X90 WHITE</t>
  </si>
  <si>
    <t>TC 52X114 IVORY</t>
  </si>
  <si>
    <t>TC 90X90 IVORY</t>
  </si>
  <si>
    <t>TWL BAR SELECT</t>
  </si>
  <si>
    <t xml:space="preserve">TWL KTCHN SLECT     </t>
  </si>
  <si>
    <t xml:space="preserve">MICROTEX BAR TL     </t>
  </si>
  <si>
    <t xml:space="preserve">TWL GRILL           </t>
  </si>
  <si>
    <t xml:space="preserve">TWL LUXURY BATH     </t>
  </si>
  <si>
    <t xml:space="preserve">#2 BATH DELUXE      </t>
  </si>
  <si>
    <t xml:space="preserve">TWL BATH DELUXE     </t>
  </si>
  <si>
    <t xml:space="preserve">TWL WASH CLOTH      </t>
  </si>
  <si>
    <t xml:space="preserve">TWL COUNTER         </t>
  </si>
  <si>
    <t xml:space="preserve">TWL GLASS MICRO     </t>
  </si>
  <si>
    <t xml:space="preserve">TWL SALON           </t>
  </si>
  <si>
    <t xml:space="preserve">TWL SHOP SM RED     </t>
  </si>
  <si>
    <t xml:space="preserve">TWL PRINT SM BL     </t>
  </si>
  <si>
    <t>TWL SHOP GRAY</t>
  </si>
  <si>
    <t xml:space="preserve">TWL ROLL SELECT     </t>
  </si>
  <si>
    <t xml:space="preserve">TWL ROLL MAINT      </t>
  </si>
  <si>
    <t xml:space="preserve">GLOVES CVR/TEX      </t>
  </si>
  <si>
    <t>VINYL PF MED CS</t>
  </si>
  <si>
    <t>VINYL PF LG CS</t>
  </si>
  <si>
    <t>VINYL PF XL CS</t>
  </si>
  <si>
    <t>VINYL PWDR LG CS</t>
  </si>
  <si>
    <t>VINYL PWDR XL CS</t>
  </si>
  <si>
    <t xml:space="preserve">LATEX PF LG CS      </t>
  </si>
  <si>
    <t>POLY FS LG CS</t>
  </si>
  <si>
    <t>IND BLACK PFREE NITRILE LG BX</t>
  </si>
  <si>
    <t>IND BLACK PFREE NITRILE XL BX</t>
  </si>
  <si>
    <t xml:space="preserve">BLANKET THERMAL     </t>
  </si>
  <si>
    <t xml:space="preserve">TWL GRN MEDICAL     </t>
  </si>
  <si>
    <t>ENDURANCE PATIENT GOWN</t>
  </si>
  <si>
    <t>2.5X3 CLASSIC SHADOW GRAY</t>
  </si>
  <si>
    <t>2.5X3 CLASSIC BLACK</t>
  </si>
  <si>
    <t xml:space="preserve">2.5X3 SILVER BLACK        </t>
  </si>
  <si>
    <t>3X5 CLASSIC HUNTER GREEN</t>
  </si>
  <si>
    <t xml:space="preserve">3X5 CLASSIC SHADOW GREY      </t>
  </si>
  <si>
    <t>3X5 CLASSIC BLACK</t>
  </si>
  <si>
    <t>3X5 RED PEPPER</t>
  </si>
  <si>
    <t xml:space="preserve">3X5 SUPERMAT     </t>
  </si>
  <si>
    <t>3X5 MICHIGAN MAT CHESTNUT</t>
  </si>
  <si>
    <t>3X5 COMFORT FLOW</t>
  </si>
  <si>
    <t>2X3 COMPLETE COMFORT</t>
  </si>
  <si>
    <t xml:space="preserve">3X4 COMPLETE COMFORT     </t>
  </si>
  <si>
    <t>3X5 SILVER BLACK</t>
  </si>
  <si>
    <t>3X5 NAVY BLACK</t>
  </si>
  <si>
    <t>3X5 MICHIGAN MAT BLK SMK</t>
  </si>
  <si>
    <t>3X5 CHOCOLATE BLACK</t>
  </si>
  <si>
    <t>3X10 CLASSIC SHADOW GRAY</t>
  </si>
  <si>
    <t>3X10 CLASSIC BLACK</t>
  </si>
  <si>
    <t>3X10 SANDTRAP SHADOW GRAY</t>
  </si>
  <si>
    <t>3X10 RED PEPPER</t>
  </si>
  <si>
    <t xml:space="preserve">3X10 SUPERMAT     </t>
  </si>
  <si>
    <t>3X10 MICHIGAN MAT CHESTNUT</t>
  </si>
  <si>
    <t>3X9 COMFORT FLOW</t>
  </si>
  <si>
    <t xml:space="preserve">3X10 SILVER BLACK </t>
  </si>
  <si>
    <t>3X10 NAVY BLACK</t>
  </si>
  <si>
    <t>3X10 CHOCOLATE BLACK</t>
  </si>
  <si>
    <t>3X10 MICHIGAN MAT BLK SMK</t>
  </si>
  <si>
    <t xml:space="preserve">3X15 CHOCOLATE/BLACK     </t>
  </si>
  <si>
    <t xml:space="preserve">3X15 CLA SHADOW GREY    </t>
  </si>
  <si>
    <t>3X15 CLA BLACK</t>
  </si>
  <si>
    <t>3X15 SILVER BLACK</t>
  </si>
  <si>
    <t>4X6 CLASSIC SHADOW GRAY</t>
  </si>
  <si>
    <t>4X6 CLASSIC BLACK</t>
  </si>
  <si>
    <t xml:space="preserve">4X6 SAND SHADOW GREY   </t>
  </si>
  <si>
    <t xml:space="preserve">4X6 RED PEPPER      </t>
  </si>
  <si>
    <t xml:space="preserve">4X6 SUPERMAT     </t>
  </si>
  <si>
    <t>4X6 MICHIGAN MAT CHESTNUT</t>
  </si>
  <si>
    <t xml:space="preserve">4X6 SILVER BLACK     </t>
  </si>
  <si>
    <t xml:space="preserve">4X6 NAVY BLACK    </t>
  </si>
  <si>
    <t>4X6 CHOCOLATE BLACK</t>
  </si>
  <si>
    <t>4X6 MICHIGAN MAT BLK SMK</t>
  </si>
  <si>
    <t xml:space="preserve">4X8 CLASSIC SHADOW GREY     </t>
  </si>
  <si>
    <t>4X8 CLASSIC BLACK</t>
  </si>
  <si>
    <t xml:space="preserve">4X10 CLASSIC SHADOW GREY     </t>
  </si>
  <si>
    <t xml:space="preserve">4X10 CLASSIC BLACK     </t>
  </si>
  <si>
    <t xml:space="preserve">4X10 SANDTRAP SHADOW GREY  </t>
  </si>
  <si>
    <t xml:space="preserve">4X14 SANDTRAP SHADOW GREY    </t>
  </si>
  <si>
    <t xml:space="preserve">6X10 SANDTRAP SHADOW GREY    </t>
  </si>
  <si>
    <t>MT 6X10 BIG BLACK</t>
  </si>
  <si>
    <t xml:space="preserve">WETMOP MICROFBR     </t>
  </si>
  <si>
    <t xml:space="preserve">MOPHEAD 24          </t>
  </si>
  <si>
    <t xml:space="preserve">MOPHEAD 36          </t>
  </si>
  <si>
    <t xml:space="preserve">MOPHEAD 48          </t>
  </si>
  <si>
    <t xml:space="preserve">MOPHEAD 60          </t>
  </si>
  <si>
    <t>NOVA MOP</t>
  </si>
  <si>
    <t xml:space="preserve">RAGS IN A BAG       </t>
  </si>
  <si>
    <t>9"  JMBO TP (19920)</t>
  </si>
  <si>
    <t>HYG W(40650)</t>
  </si>
  <si>
    <t xml:space="preserve">HYG N(40800) </t>
  </si>
  <si>
    <t>CFEED (25525)</t>
  </si>
  <si>
    <t>CONV TISSUE (96 ROLL)</t>
  </si>
  <si>
    <t xml:space="preserve">D BATT ALKALIN      </t>
  </si>
  <si>
    <t xml:space="preserve">BATTERY  C          </t>
  </si>
  <si>
    <t>CONV TISS 48 CT (12480)</t>
  </si>
  <si>
    <t>KITCH ROLL(52370)</t>
  </si>
  <si>
    <t>FACIAL TISSUE (13000)</t>
  </si>
  <si>
    <t>CLS FOAM FRESH CASE</t>
  </si>
  <si>
    <t>CLS FOAM FRESH REFILL</t>
  </si>
  <si>
    <t>CLS ANTIBAC FOAM CASE</t>
  </si>
  <si>
    <t>CLS ANTIBAC FOAM REFILL</t>
  </si>
  <si>
    <t>CLS HD GRIT SOAP CS</t>
  </si>
  <si>
    <t>CLS HD GRIT SOAP REFILL</t>
  </si>
  <si>
    <t>CLS HAND SAN 900 CASE</t>
  </si>
  <si>
    <t>CLS HAND SAN 900 REFILL</t>
  </si>
  <si>
    <t>SMART SOLUTION FLR ENZYME CLNR</t>
  </si>
  <si>
    <t>GREENSCENTS AIR ORANGE MANGO</t>
  </si>
  <si>
    <t>GREENSCENTS AIR BLUE BLOSSOM</t>
  </si>
  <si>
    <t>GREENSCENTS AIR SP APPLE</t>
  </si>
  <si>
    <t>BOWL CLIP ORANGE MANGO</t>
  </si>
  <si>
    <t>U SCREEN BLUE BLOSSOM</t>
  </si>
  <si>
    <t>U SCREEN ORANGE MANGO</t>
  </si>
  <si>
    <t xml:space="preserve">CANLINR24X33 CS     </t>
  </si>
  <si>
    <t xml:space="preserve">CANLINR30X37 CS     </t>
  </si>
  <si>
    <t xml:space="preserve">CANLINR33X40 CS     </t>
  </si>
  <si>
    <t xml:space="preserve">CANLINR40X48 CS     </t>
  </si>
  <si>
    <t xml:space="preserve">CANLINR38X60 CS     </t>
  </si>
  <si>
    <t xml:space="preserve">CANLINR33X39 CS     </t>
  </si>
  <si>
    <t xml:space="preserve">CANLINR40X46 CS     </t>
  </si>
  <si>
    <t xml:space="preserve">CANLINR38X58 CS     </t>
  </si>
  <si>
    <t>GREEN CORE CANLINER / CS</t>
  </si>
  <si>
    <t>BAG FL RES YELLOW</t>
  </si>
  <si>
    <t xml:space="preserve">FRAME MOP 24        </t>
  </si>
  <si>
    <t xml:space="preserve">FRAME MOP 36        </t>
  </si>
  <si>
    <t>HANDLE DUSTMOP WOOD</t>
  </si>
  <si>
    <t xml:space="preserve">CRT CABINET SVC     </t>
  </si>
  <si>
    <t>CLS FOAM DISP #7507</t>
  </si>
  <si>
    <t>CLS SENSOR FOAM DISP #7707</t>
  </si>
  <si>
    <t>CLS HD GRIT SOAP DISP</t>
  </si>
  <si>
    <t>SN DSP(HSD-100)</t>
  </si>
  <si>
    <t>AC DSP(HAD-100)</t>
  </si>
  <si>
    <t>TPDISP(JSD-100)</t>
  </si>
  <si>
    <t>2TPDSP(JST-102)</t>
  </si>
  <si>
    <t xml:space="preserve">MULTI/CFOLD DIS     </t>
  </si>
  <si>
    <t>GREENSCENTS AIR DISPENSER</t>
  </si>
  <si>
    <t xml:space="preserve">HANGER STAND        </t>
  </si>
  <si>
    <t xml:space="preserve">BAG STAND           </t>
  </si>
  <si>
    <t>1247L</t>
  </si>
  <si>
    <t>MT 3X10 CLA LOG-LOGO</t>
  </si>
  <si>
    <t>1447L</t>
  </si>
  <si>
    <t>MT 4X6 CLA LOGO-LOGO</t>
  </si>
  <si>
    <t>FA-CA0721</t>
  </si>
  <si>
    <t>FA-CA0873</t>
  </si>
  <si>
    <t>TRAUMA PAD 5X9</t>
  </si>
  <si>
    <t>FA-CA1732</t>
  </si>
  <si>
    <t>BURN GEL</t>
  </si>
  <si>
    <t>FA-CA1756</t>
  </si>
  <si>
    <t>BURN DRESSING 4X4</t>
  </si>
  <si>
    <t>Week 1
(Frequency - 1, 5, 7, 8)</t>
  </si>
  <si>
    <t>Week 2
(Frequency - 2, 6, 7, 8)</t>
  </si>
  <si>
    <t>Week 3
(Frequency - 3, 5, 7, 8)</t>
  </si>
  <si>
    <t>Week 4
(Frequency - 4, 6, 7, 8)</t>
  </si>
  <si>
    <t>M</t>
  </si>
  <si>
    <t>T</t>
  </si>
  <si>
    <t>W</t>
  </si>
  <si>
    <t>H</t>
  </si>
  <si>
    <t>F</t>
  </si>
  <si>
    <t>Average</t>
  </si>
  <si>
    <t>Description</t>
  </si>
  <si>
    <t>Old</t>
  </si>
  <si>
    <t>New</t>
  </si>
  <si>
    <t>Difference</t>
  </si>
  <si>
    <t>Monday</t>
  </si>
  <si>
    <t>Tuesday</t>
  </si>
  <si>
    <t>Wednesday</t>
  </si>
  <si>
    <t>Thursday</t>
  </si>
  <si>
    <t>Friday</t>
  </si>
  <si>
    <t>TC 42X42 WHITE</t>
  </si>
  <si>
    <t xml:space="preserve">FENDER COVER        </t>
  </si>
  <si>
    <t xml:space="preserve">LATEX PF MD CS      </t>
  </si>
  <si>
    <t xml:space="preserve">ST VINYL 1X CS      </t>
  </si>
  <si>
    <t xml:space="preserve">VL GLV PF LG BX     </t>
  </si>
  <si>
    <t xml:space="preserve">VL GLV PF 1X BX     </t>
  </si>
  <si>
    <t xml:space="preserve">LATEX PF MD BX      </t>
  </si>
  <si>
    <t xml:space="preserve">POLY GLV MD BX      </t>
  </si>
  <si>
    <t xml:space="preserve">3ML NITRL SM BX     </t>
  </si>
  <si>
    <t>IND BLACK PFREE NITRILE 2X BX</t>
  </si>
  <si>
    <t>MICRO MOP BUCKET W/ WHEELS</t>
  </si>
  <si>
    <t>BOWL CLIP RED SP APPLE</t>
  </si>
  <si>
    <t xml:space="preserve">MIRCO HANDLE        </t>
  </si>
  <si>
    <t xml:space="preserve">FRAME MOP 48        </t>
  </si>
  <si>
    <t xml:space="preserve">FRAME MOP 60        </t>
  </si>
  <si>
    <t>CLS SAN 400 DISP #7405</t>
  </si>
  <si>
    <t>CFDDSP(CCD-050)</t>
  </si>
  <si>
    <t xml:space="preserve">EXPRESS TORK DI     </t>
  </si>
  <si>
    <t>CFDDSP(CDS-100)</t>
  </si>
  <si>
    <t xml:space="preserve">BATH TISSUE BOX     </t>
  </si>
  <si>
    <t>AP RED VINYL</t>
  </si>
  <si>
    <t>FRCK BUTCHER-RED COL CUFFS LLOF</t>
  </si>
  <si>
    <t xml:space="preserve">FRCK WRAPAROUND                 </t>
  </si>
  <si>
    <t xml:space="preserve">CT FOOD SERVICE                 </t>
  </si>
  <si>
    <t xml:space="preserve">ST BAKER                        </t>
  </si>
  <si>
    <t xml:space="preserve">COVERALL COT                    </t>
  </si>
  <si>
    <t xml:space="preserve">COVERALL BLEND                  </t>
  </si>
  <si>
    <t xml:space="preserve">CT COUNTER MENS                 </t>
  </si>
  <si>
    <t xml:space="preserve">PT WORK COTTON                  </t>
  </si>
  <si>
    <t xml:space="preserve">PT R R JEANS                    </t>
  </si>
  <si>
    <t>PT JEAN</t>
  </si>
  <si>
    <t xml:space="preserve">PT WORK BLEND                   </t>
  </si>
  <si>
    <t>PT CELL PHONE</t>
  </si>
  <si>
    <t xml:space="preserve">CARGO PANT                      </t>
  </si>
  <si>
    <t xml:space="preserve">ST BAKER BLACK W POCKET    </t>
  </si>
  <si>
    <t xml:space="preserve">ST BAKER WHITE W POCKET    </t>
  </si>
  <si>
    <t>ST WORK COTTON ENHANCED</t>
  </si>
  <si>
    <t xml:space="preserve">ST WORK COTTON                  </t>
  </si>
  <si>
    <t>ST WORK COTTON LS</t>
  </si>
  <si>
    <t>ST WORK COTTON SS</t>
  </si>
  <si>
    <t xml:space="preserve">ST WORK                         </t>
  </si>
  <si>
    <t xml:space="preserve">ST WORK BLEND                   </t>
  </si>
  <si>
    <t>ST WORK</t>
  </si>
  <si>
    <t xml:space="preserve">ST EXEC OX/BDC                  </t>
  </si>
  <si>
    <t>FA-CA0314</t>
  </si>
  <si>
    <t>ELASTIC BANDAGES</t>
  </si>
  <si>
    <t>FA-CA0324</t>
  </si>
  <si>
    <t>KNUCKLE BANDAGES</t>
  </si>
  <si>
    <t>FA-CA0334</t>
  </si>
  <si>
    <t>FINGERTIP BANDAGES</t>
  </si>
  <si>
    <t>FA-CA0802</t>
  </si>
  <si>
    <t>GAUZE ROLL 2"</t>
  </si>
  <si>
    <t>FA-CA0912</t>
  </si>
  <si>
    <t>COLD PACK SMALL</t>
  </si>
  <si>
    <t>FA-CA1000</t>
  </si>
  <si>
    <t>TRIPLE ANTIBIOTICS</t>
  </si>
  <si>
    <t>FA-CA1510</t>
  </si>
  <si>
    <t>KIT SCISSORS</t>
  </si>
  <si>
    <t>FA-CA1640</t>
  </si>
  <si>
    <t>TRIANGULAR BANDAGES</t>
  </si>
  <si>
    <t>FA-CA2429</t>
  </si>
  <si>
    <t>CPR FILTERSHIELD</t>
  </si>
  <si>
    <t>FA-CAKG</t>
  </si>
  <si>
    <t>KIT GLOVES</t>
  </si>
  <si>
    <t>1147L</t>
  </si>
  <si>
    <t>MT 3X5 CLA LOGO-LOGO</t>
  </si>
  <si>
    <t xml:space="preserve">3X5 SCRAPER </t>
  </si>
  <si>
    <t xml:space="preserve">3X10 BLACK SAND TRAP </t>
  </si>
  <si>
    <t>4X6 BLACK SAND TRAP</t>
  </si>
  <si>
    <t xml:space="preserve">4X6 SCRAPER </t>
  </si>
  <si>
    <t>PREMIUM MULTIFOLD TOWELS</t>
  </si>
  <si>
    <t>MULTIPURPOSE WIPES CASE</t>
  </si>
  <si>
    <t>MULTIPURPOSE WIPES BUCKET</t>
  </si>
  <si>
    <t>CLS 400ML HAND SANI CS</t>
  </si>
  <si>
    <t>CLS 400ML HAND SANI EA</t>
  </si>
  <si>
    <t>MULTI PURPOSE DISINFECTANT QUART</t>
  </si>
  <si>
    <t>MULTI PURPOSE DISINFECTANT CS</t>
  </si>
  <si>
    <t>MULTI PURPOSE DISINFECTANT GAL</t>
  </si>
  <si>
    <t>EZ HAND SAN 24 OZ</t>
  </si>
  <si>
    <t>EZ HAND SAN 24 OZ CS</t>
  </si>
  <si>
    <t>SANIPOD PETITE</t>
  </si>
  <si>
    <t>POD PETITE LINER CASSETTE REFILL</t>
  </si>
  <si>
    <t>TWL BLACK MICRO</t>
  </si>
  <si>
    <t>LT DUTY MICROFIBER  LB</t>
  </si>
  <si>
    <t xml:space="preserve">VL GLV LG BX        </t>
  </si>
  <si>
    <t xml:space="preserve">NITRL MD BX         </t>
  </si>
  <si>
    <t xml:space="preserve">NITRL LG BX         </t>
  </si>
  <si>
    <t xml:space="preserve">NITRL 1X BX         </t>
  </si>
  <si>
    <t xml:space="preserve">3ML NITRL MD BX     </t>
  </si>
  <si>
    <t xml:space="preserve">3ML NITRL LG BX     </t>
  </si>
  <si>
    <t xml:space="preserve">3ML NITRL 1X BX     </t>
  </si>
  <si>
    <t>IND BLACK PFREE NITRILE MD BX</t>
  </si>
  <si>
    <t xml:space="preserve">NITRL PF 2X BX      </t>
  </si>
  <si>
    <t>DISPOSABLE FACE MASK BX</t>
  </si>
  <si>
    <t>REUSABLE FACE COVERS (SET OF 25)</t>
  </si>
  <si>
    <t>MI HOME GAITER (NAVY)</t>
  </si>
  <si>
    <t>MI HOME GAITER (GRAY)</t>
  </si>
  <si>
    <t>ALUM WET MOP HANDLE</t>
  </si>
  <si>
    <t>7601SAN</t>
  </si>
  <si>
    <t>CLS SANITIZER DISP #7507</t>
  </si>
  <si>
    <t>7602SAN</t>
  </si>
  <si>
    <t>CLS SENSOR SANITIZER DISP #7707</t>
  </si>
  <si>
    <t>SANITIZING STATION</t>
  </si>
  <si>
    <t>CC14NV</t>
  </si>
  <si>
    <t>CR36S</t>
  </si>
  <si>
    <t>ORANGE 36" 10# BLK BASE CONE</t>
  </si>
  <si>
    <t>CT10NV</t>
  </si>
  <si>
    <t>F310</t>
  </si>
  <si>
    <t>F380</t>
  </si>
  <si>
    <t>F395</t>
  </si>
  <si>
    <t>FA607</t>
  </si>
  <si>
    <t>PLASTIC BANDAGES</t>
  </si>
  <si>
    <t>FA-CA0562</t>
  </si>
  <si>
    <t>MEDI-RIP 2"</t>
  </si>
  <si>
    <t>FA-CA1401</t>
  </si>
  <si>
    <t>EYE WASH 1/2 OZ</t>
  </si>
  <si>
    <t>FA-CA1638</t>
  </si>
  <si>
    <t>BLOOD STOPPER COMPRESS</t>
  </si>
  <si>
    <t>FA-CA5300</t>
  </si>
  <si>
    <t>ANTISEPTIC SPRAY</t>
  </si>
  <si>
    <t>FA-CAR213</t>
  </si>
  <si>
    <t>HAND SANITIZER</t>
  </si>
  <si>
    <t>FA-CAR214</t>
  </si>
  <si>
    <t>EYE PADS</t>
  </si>
  <si>
    <t>HJ10BK</t>
  </si>
  <si>
    <t>PERFORMANCE WORK HOODIE</t>
  </si>
  <si>
    <t>HJ10NV</t>
  </si>
  <si>
    <t>JT38BK</t>
  </si>
  <si>
    <t xml:space="preserve">JACKETS, TEAM                   </t>
  </si>
  <si>
    <t>JT50BK</t>
  </si>
  <si>
    <t xml:space="preserve">JACKETS, LINED                  </t>
  </si>
  <si>
    <t>KP10WH</t>
  </si>
  <si>
    <t>KT30NV</t>
  </si>
  <si>
    <t xml:space="preserve">CT SHOP BLND                    </t>
  </si>
  <si>
    <t>PC20CH</t>
  </si>
  <si>
    <t>PC20NV</t>
  </si>
  <si>
    <t>PD60PW</t>
  </si>
  <si>
    <t>PD80PW</t>
  </si>
  <si>
    <t>PT20BK</t>
  </si>
  <si>
    <t>PT20CH</t>
  </si>
  <si>
    <t>PT20KH</t>
  </si>
  <si>
    <t>PT20NV</t>
  </si>
  <si>
    <t>PT2ABK</t>
  </si>
  <si>
    <t>PT WORK PERF</t>
  </si>
  <si>
    <t>PT2ANV</t>
  </si>
  <si>
    <t>PT2CCH</t>
  </si>
  <si>
    <t>PT88CH</t>
  </si>
  <si>
    <t>S302BK</t>
  </si>
  <si>
    <t>S302WH</t>
  </si>
  <si>
    <t>S315</t>
  </si>
  <si>
    <t>SC30EN</t>
  </si>
  <si>
    <t>SC30NV</t>
  </si>
  <si>
    <t>SC40GG</t>
  </si>
  <si>
    <t>SC40NV</t>
  </si>
  <si>
    <t>SP14CH</t>
  </si>
  <si>
    <t>SP14GB</t>
  </si>
  <si>
    <t>SP14KK</t>
  </si>
  <si>
    <t>SP14LB</t>
  </si>
  <si>
    <t>SP14NV</t>
  </si>
  <si>
    <t>SP20EX</t>
  </si>
  <si>
    <t>SP24BK</t>
  </si>
  <si>
    <t>SP24CH</t>
  </si>
  <si>
    <t>SP24NV</t>
  </si>
  <si>
    <t>SP24SG</t>
  </si>
  <si>
    <t>SY10BC</t>
  </si>
  <si>
    <t>SY10CR</t>
  </si>
  <si>
    <t>SY20CG</t>
  </si>
  <si>
    <t xml:space="preserve">NAPKIN RED          </t>
  </si>
  <si>
    <t>NAPKIN CHOCOLATE</t>
  </si>
  <si>
    <t>1077-61</t>
  </si>
  <si>
    <t xml:space="preserve">2.5X3 CHOCOLATE BLACK   </t>
  </si>
  <si>
    <t xml:space="preserve">3X5 PLAIN SCRAPER </t>
  </si>
  <si>
    <t>3X5 SAFETY</t>
  </si>
  <si>
    <t xml:space="preserve">NAPKIN NAVY         </t>
  </si>
  <si>
    <t>NAPKIN LIGHT BLUE</t>
  </si>
  <si>
    <t>1194L</t>
  </si>
  <si>
    <t>MT 3X5 SCRAPER-LOGO</t>
  </si>
  <si>
    <t>TC 52X52 GOLD</t>
  </si>
  <si>
    <t>TC 52X72 BLACK</t>
  </si>
  <si>
    <t>TC 132 ROUND BLACK</t>
  </si>
  <si>
    <t>NAPKIN BISTRO</t>
  </si>
  <si>
    <t xml:space="preserve">4X8 SILVER BLACK   </t>
  </si>
  <si>
    <t>4X8 CLASSIC NAVY BLACK</t>
  </si>
  <si>
    <t xml:space="preserve">ST POLO                         </t>
  </si>
  <si>
    <t>1512-010</t>
  </si>
  <si>
    <t>1512-079</t>
  </si>
  <si>
    <t xml:space="preserve">MT 4X8 CLA BLACK &amp; GREY      </t>
  </si>
  <si>
    <t xml:space="preserve">NAPKIN EGGPLANT     </t>
  </si>
  <si>
    <t>1547L</t>
  </si>
  <si>
    <t>MT 4X8 CLA LOGO-LOGO</t>
  </si>
  <si>
    <t>NAPKIN ROYAL BLUE</t>
  </si>
  <si>
    <t xml:space="preserve">AP BISTRO BLACK     </t>
  </si>
  <si>
    <t xml:space="preserve">NAPKIN PURPLE       </t>
  </si>
  <si>
    <t xml:space="preserve">NAPKIN LAVENDER     </t>
  </si>
  <si>
    <t xml:space="preserve">5X12 CLASSIC SHADOW GREY     </t>
  </si>
  <si>
    <t xml:space="preserve">NAPKIN TEAL         </t>
  </si>
  <si>
    <t>1752L</t>
  </si>
  <si>
    <t>MT 6X10 FAM FAR-LOGO</t>
  </si>
  <si>
    <t xml:space="preserve">MT 6X10 BIG SHG     </t>
  </si>
  <si>
    <t>NAPKIN KELLY GREEN</t>
  </si>
  <si>
    <t>TC 72X72 RED</t>
  </si>
  <si>
    <t>TC 72X72 HUNTER GREEN</t>
  </si>
  <si>
    <t xml:space="preserve">TC 85X85 BLACK      </t>
  </si>
  <si>
    <t xml:space="preserve">MRBULKY(197730)           </t>
  </si>
  <si>
    <t>TC 52X52 IVORY</t>
  </si>
  <si>
    <t>TC 90" ROUND IVORY</t>
  </si>
  <si>
    <t>TC 52X52 BURGUNDY</t>
  </si>
  <si>
    <t xml:space="preserve">SOAP-GRIT LRG       </t>
  </si>
  <si>
    <t>TC 90X132 WHITE</t>
  </si>
  <si>
    <t>2182KAL</t>
  </si>
  <si>
    <t>CFEED (RLW)</t>
  </si>
  <si>
    <t>CMPTP (17750)</t>
  </si>
  <si>
    <t>CMP CF(26500)</t>
  </si>
  <si>
    <t>TC 52X90 BLACK</t>
  </si>
  <si>
    <t>TC 85X85 WHITE</t>
  </si>
  <si>
    <t xml:space="preserve">AP BIB KELLY GREEN   </t>
  </si>
  <si>
    <t xml:space="preserve">CANLINR24X33 EA     </t>
  </si>
  <si>
    <t>CANLIN SAN NAP</t>
  </si>
  <si>
    <t>TC 62X62 RED</t>
  </si>
  <si>
    <t>TC 52X114 RED</t>
  </si>
  <si>
    <t>IRON HANDLE SCRUB BRUSH</t>
  </si>
  <si>
    <t>BOARDWALK UTILITY BRUSH</t>
  </si>
  <si>
    <t>DISH &amp; SINK BRUSH (3 PK)</t>
  </si>
  <si>
    <t>DECK SCRUB</t>
  </si>
  <si>
    <t>BOARDWALK BROOM HANDLE</t>
  </si>
  <si>
    <t>DEGREASER CONCENTRATE CS</t>
  </si>
  <si>
    <t>TC 90X156 BLACK</t>
  </si>
  <si>
    <t xml:space="preserve">COG APRONS          </t>
  </si>
  <si>
    <t>2500GAR</t>
  </si>
  <si>
    <t xml:space="preserve">COG APRONS       </t>
  </si>
  <si>
    <t xml:space="preserve">COG FILTER BAGS     </t>
  </si>
  <si>
    <t>TC 120" ROUND BLACK</t>
  </si>
  <si>
    <t>TC 62X62 RED/WHT CHECK</t>
  </si>
  <si>
    <t>2610-10</t>
  </si>
  <si>
    <t xml:space="preserve">PT EXEC P/C PLT                 </t>
  </si>
  <si>
    <t xml:space="preserve">COG LAUNDRY LBS     </t>
  </si>
  <si>
    <t>TC 52X52 NAVY</t>
  </si>
  <si>
    <t xml:space="preserve">TC 90X90 BLACK      </t>
  </si>
  <si>
    <t>TC 72X72 LAVA</t>
  </si>
  <si>
    <t>TC 52X72 WHITE</t>
  </si>
  <si>
    <t>TC 52X96 IVORY</t>
  </si>
  <si>
    <t>TC 72X72 IVORY</t>
  </si>
  <si>
    <t>TC 62X62 IVORY</t>
  </si>
  <si>
    <t>TC 120" ROUND WHITE</t>
  </si>
  <si>
    <t xml:space="preserve">AP BIB BURGANDY    </t>
  </si>
  <si>
    <t>TC 120" ROUND IVORY</t>
  </si>
  <si>
    <t>3331BK</t>
  </si>
  <si>
    <t>VENTED CHEF 1/2 SLEEVE</t>
  </si>
  <si>
    <t>3331WH</t>
  </si>
  <si>
    <t xml:space="preserve">TWL WHITE UTILITY         </t>
  </si>
  <si>
    <t xml:space="preserve">TWL SHOP SM WHT     </t>
  </si>
  <si>
    <t xml:space="preserve">AP BIB DENIM        </t>
  </si>
  <si>
    <t xml:space="preserve">SHEETS 54 FLAT      </t>
  </si>
  <si>
    <t xml:space="preserve">LATEX PF 1X CS      </t>
  </si>
  <si>
    <t>RED SHOP TOWEL CAN</t>
  </si>
  <si>
    <t>5035BK</t>
  </si>
  <si>
    <t xml:space="preserve">LATEX PF 1X BX      </t>
  </si>
  <si>
    <t xml:space="preserve">PT CHEF BAGGY                   </t>
  </si>
  <si>
    <t xml:space="preserve">POLY GLV LG BX      </t>
  </si>
  <si>
    <t xml:space="preserve">POLY GLV 1X BX      </t>
  </si>
  <si>
    <t>5700WH</t>
  </si>
  <si>
    <t xml:space="preserve">CT LAB MENS WHT                 </t>
  </si>
  <si>
    <t>FIBERGLASS DUST MOP HANDLE</t>
  </si>
  <si>
    <t>SANTDSP(450025)</t>
  </si>
  <si>
    <t xml:space="preserve">HAUL BIN            </t>
  </si>
  <si>
    <t xml:space="preserve">GRIT SOAP DISP      </t>
  </si>
  <si>
    <t>8 BANK LOCKER</t>
  </si>
  <si>
    <t xml:space="preserve">HAUL BASKET         </t>
  </si>
  <si>
    <t xml:space="preserve">Z RACK              </t>
  </si>
  <si>
    <t xml:space="preserve">SOIL LOCKER         </t>
  </si>
  <si>
    <t xml:space="preserve">NAPKIN SWATCH       </t>
  </si>
  <si>
    <t xml:space="preserve">PAT GOWNS LRG       </t>
  </si>
  <si>
    <t>B350BK</t>
  </si>
  <si>
    <t>C310BK</t>
  </si>
  <si>
    <t xml:space="preserve">CT CHEF                         </t>
  </si>
  <si>
    <t>C310WH</t>
  </si>
  <si>
    <t xml:space="preserve">CT CHEF WHITE BUTTON    </t>
  </si>
  <si>
    <t>C312BK</t>
  </si>
  <si>
    <t xml:space="preserve">CT CHEF HALF SLEEVE          </t>
  </si>
  <si>
    <t>C330</t>
  </si>
  <si>
    <t xml:space="preserve">CT CHEF KNOT                    </t>
  </si>
  <si>
    <t>C330WH</t>
  </si>
  <si>
    <t>ST POLO BLACK</t>
  </si>
  <si>
    <t>EPIK-5030</t>
  </si>
  <si>
    <t>EPK5030 ALCO-GEL HAND SANI 750ML</t>
  </si>
  <si>
    <t>EPK5000DF</t>
  </si>
  <si>
    <t>EPIK LUXURY FOAM HAND WASH</t>
  </si>
  <si>
    <t>EPK9107AW</t>
  </si>
  <si>
    <t>EPIK TF SOAP DISP (WH)</t>
  </si>
  <si>
    <t>EPKSANAG</t>
  </si>
  <si>
    <t>EPIK SENSOR HAND SAN DISP (GR)</t>
  </si>
  <si>
    <t>EPKSANAR</t>
  </si>
  <si>
    <t>EPIK SENSOR HAND SAN DISP (RE)</t>
  </si>
  <si>
    <t>EPKSANAW</t>
  </si>
  <si>
    <t>EPIK SENSOR HAND SAN DISP (WH)</t>
  </si>
  <si>
    <t>F380C</t>
  </si>
  <si>
    <t>FRCK WRAPAROUND WITH CUFFS</t>
  </si>
  <si>
    <t>FA-CA0151</t>
  </si>
  <si>
    <t>2 SHELF CABINET EMPTY NO LOGO</t>
  </si>
  <si>
    <t>FA-CA0535</t>
  </si>
  <si>
    <t>TAPE-TRICUT</t>
  </si>
  <si>
    <t>FA-CA1102</t>
  </si>
  <si>
    <t>IBUPROFEN TABLETS</t>
  </si>
  <si>
    <t>FA-CA1172</t>
  </si>
  <si>
    <t>PAIN RELIEVER TABLETS</t>
  </si>
  <si>
    <t>FA-CA1426</t>
  </si>
  <si>
    <t>EYEWASH REFILL 32OZ</t>
  </si>
  <si>
    <t>FA-CA1694</t>
  </si>
  <si>
    <t>TOURNIQUET</t>
  </si>
  <si>
    <t>FA-CA2821</t>
  </si>
  <si>
    <t>BLOOD BOURNE PATHOGEN KIT</t>
  </si>
  <si>
    <t>FA-CAEVR</t>
  </si>
  <si>
    <t>SAM SPLINT 4.5"X 24" (MALLEABLE)</t>
  </si>
  <si>
    <t>FAR615RFL</t>
  </si>
  <si>
    <t>FIRST AID KIT REFILL (25 PERSON)</t>
  </si>
  <si>
    <t>LU200RNB</t>
  </si>
  <si>
    <t xml:space="preserve">PT RIGGS JEANS                  </t>
  </si>
  <si>
    <t>O1114KWH</t>
  </si>
  <si>
    <t>SNAP WHITE FROCK</t>
  </si>
  <si>
    <t>PC61PAH</t>
  </si>
  <si>
    <t>ST T-SHIRT</t>
  </si>
  <si>
    <t>PT20SG</t>
  </si>
  <si>
    <t>PT88BK</t>
  </si>
  <si>
    <t>PT88KH</t>
  </si>
  <si>
    <t>CARGO PANT</t>
  </si>
  <si>
    <t>PT88NV</t>
  </si>
  <si>
    <t>S315WH</t>
  </si>
  <si>
    <t>SC30GG</t>
  </si>
  <si>
    <t>SC30PB</t>
  </si>
  <si>
    <t>SC40PB</t>
  </si>
  <si>
    <t>SP10EX</t>
  </si>
  <si>
    <t>SP10KB</t>
  </si>
  <si>
    <t>SP14BK</t>
  </si>
  <si>
    <t>SP14LA</t>
  </si>
  <si>
    <t>SP14MB</t>
  </si>
  <si>
    <t>SP14NL</t>
  </si>
  <si>
    <t>SP24GB</t>
  </si>
  <si>
    <t>SP24LA</t>
  </si>
  <si>
    <t>SP24MB</t>
  </si>
  <si>
    <t>PRO AIRFLOW SHIRT</t>
  </si>
  <si>
    <t>SY10BR</t>
  </si>
  <si>
    <t>SY20BC</t>
  </si>
  <si>
    <t>ST WORK BLEND</t>
  </si>
  <si>
    <t>SY20BR</t>
  </si>
  <si>
    <t>SY20CR</t>
  </si>
  <si>
    <t>SY32BC</t>
  </si>
  <si>
    <t>SY32BR</t>
  </si>
  <si>
    <t>SY32CF</t>
  </si>
  <si>
    <t>SY42BR</t>
  </si>
  <si>
    <t>SY42CF</t>
  </si>
  <si>
    <t>NAPKIN POWDER GRAY</t>
  </si>
  <si>
    <t xml:space="preserve">COG COAT LONG       </t>
  </si>
  <si>
    <t>TC 90X156 IVORY</t>
  </si>
  <si>
    <t>FA-CA0832</t>
  </si>
  <si>
    <t>GAUZE PADS 3 X 3</t>
  </si>
  <si>
    <t>MIMIX PRO PANT</t>
  </si>
  <si>
    <t>1019L</t>
  </si>
  <si>
    <t>MT 2X3 CLA LOGO-LOGO</t>
  </si>
  <si>
    <t>1027-00</t>
  </si>
  <si>
    <t>1027-61</t>
  </si>
  <si>
    <t>4X10 SILVER BLACK</t>
  </si>
  <si>
    <t>1512-012</t>
  </si>
  <si>
    <t>4X8 CHOCOLATE BLACK</t>
  </si>
  <si>
    <t xml:space="preserve">NAPKIN ORANGE       </t>
  </si>
  <si>
    <t xml:space="preserve">NAPKIN SANDWOOD     </t>
  </si>
  <si>
    <t xml:space="preserve">6X18 MICRO MOPS     </t>
  </si>
  <si>
    <t>18" MICRO INSERT</t>
  </si>
  <si>
    <t>TC 42X42 BLACK</t>
  </si>
  <si>
    <t>FRESHSCENT AIR FRESHENER</t>
  </si>
  <si>
    <t>FRESHSCENT BOWL CLIP</t>
  </si>
  <si>
    <t>FRESHSCENT URINAL SCREEN</t>
  </si>
  <si>
    <t xml:space="preserve">TWL BATH BLU ST     </t>
  </si>
  <si>
    <t>VINYL PF SM CS</t>
  </si>
  <si>
    <t>LATEX PWD 1X CS</t>
  </si>
  <si>
    <t>NITRL PWD BLUE MD</t>
  </si>
  <si>
    <t>NITRL PWD BLUE LG</t>
  </si>
  <si>
    <t xml:space="preserve">FITTED GURNEY       </t>
  </si>
  <si>
    <t>NITRL PF BLUE SM</t>
  </si>
  <si>
    <t>NITRL PF BLUE MD</t>
  </si>
  <si>
    <t>NITRL PF BLUE LG</t>
  </si>
  <si>
    <t>NITRL PF BLUE 1X</t>
  </si>
  <si>
    <t>NITRL PF EXAM BLK LG</t>
  </si>
  <si>
    <t>NITRL PF EXAM BLK 1X</t>
  </si>
  <si>
    <t>NITRL PF EXAM BLK 2X</t>
  </si>
  <si>
    <t>NITRL PF EXAM BLK MD</t>
  </si>
  <si>
    <t>FRESHSCENT DISP. BLACK</t>
  </si>
  <si>
    <t>FRESHSCENT DISP. WHITE</t>
  </si>
  <si>
    <t>800NTHL-C</t>
  </si>
  <si>
    <t>PT SCRUB LG PERFOMAX CIEL BLUE</t>
  </si>
  <si>
    <t>800NTHM-C</t>
  </si>
  <si>
    <t>PT SCRUB MD PERFOMAX CIEL BLUE</t>
  </si>
  <si>
    <t>800NTHS-C</t>
  </si>
  <si>
    <t>PT SCRUB SM PERFOMAX CIEL BLUE</t>
  </si>
  <si>
    <t xml:space="preserve">BLANKET BATH        </t>
  </si>
  <si>
    <t>810NTHLG</t>
  </si>
  <si>
    <t>ST SCRUB LG PERFOMAX CIEL BLUE</t>
  </si>
  <si>
    <t>810NTHMD</t>
  </si>
  <si>
    <t>ST SCRUB MD PERFOMAX CIEL BLUE</t>
  </si>
  <si>
    <t>ISOLATION GOWN</t>
  </si>
  <si>
    <t>ENDURANCE MAGNA GOWN</t>
  </si>
  <si>
    <t>829NTHLG</t>
  </si>
  <si>
    <t>JACKET PERFOMAX CEIL BLUE</t>
  </si>
  <si>
    <t>829NTHMD</t>
  </si>
  <si>
    <t>829NTHXS</t>
  </si>
  <si>
    <t>DL170BJWH</t>
  </si>
  <si>
    <t xml:space="preserve">FR LONG COLLAR WHITE        </t>
  </si>
  <si>
    <t>FA1122</t>
  </si>
  <si>
    <t>NON ASPIRIN TABLETS</t>
  </si>
  <si>
    <t>FA-CA234</t>
  </si>
  <si>
    <t>FIRST AID BOOK</t>
  </si>
  <si>
    <t>FA-CA5000</t>
  </si>
  <si>
    <t>BURN SPRAY</t>
  </si>
  <si>
    <t>FA-LOG</t>
  </si>
  <si>
    <t>FA INSPECTION LOG</t>
  </si>
  <si>
    <t>PT20WH</t>
  </si>
  <si>
    <t xml:space="preserve">PT MENS SHORTS                  </t>
  </si>
  <si>
    <t>PT26NV</t>
  </si>
  <si>
    <t>PT66BK</t>
  </si>
  <si>
    <t>PT CARGO SHORT</t>
  </si>
  <si>
    <t>PT66NV</t>
  </si>
  <si>
    <t>PX62CH</t>
  </si>
  <si>
    <t>SP14CR</t>
  </si>
  <si>
    <t>SP14SG</t>
  </si>
  <si>
    <t>SP24NL</t>
  </si>
  <si>
    <t>SP24WH</t>
  </si>
  <si>
    <t>SP4ANV</t>
  </si>
  <si>
    <t>SV02</t>
  </si>
  <si>
    <t>ORANGE MESH HI-VIS VEST</t>
  </si>
  <si>
    <t>SY42BC</t>
  </si>
  <si>
    <t xml:space="preserve">MT 2.5X3 CLA PW     </t>
  </si>
  <si>
    <t>1112CMGWH</t>
  </si>
  <si>
    <t>GREY COLLAR FRCK</t>
  </si>
  <si>
    <t>MT 3X5 CLA LOG</t>
  </si>
  <si>
    <t>3X9 COMPLETE COMFORT</t>
  </si>
  <si>
    <t xml:space="preserve">MT 3X6 SPACE        </t>
  </si>
  <si>
    <t xml:space="preserve">NPKN DOLCE WHITE        </t>
  </si>
  <si>
    <t>3X10 CLASSIC HUNTER GREEN</t>
  </si>
  <si>
    <t xml:space="preserve">3X10 VALUE       </t>
  </si>
  <si>
    <t>TC 72X72 MAIZE</t>
  </si>
  <si>
    <t>3X15 NAVY BLACK</t>
  </si>
  <si>
    <t>4X6 CLASSIC HUNTER GREEN</t>
  </si>
  <si>
    <t>TC 85X85 RED</t>
  </si>
  <si>
    <t xml:space="preserve">4X6 PLAIN SCRAPER </t>
  </si>
  <si>
    <t>1448L</t>
  </si>
  <si>
    <t>MT 4X6 CL LOGO2-LOGO</t>
  </si>
  <si>
    <t>TC 52X114 GOLD</t>
  </si>
  <si>
    <t>1451L</t>
  </si>
  <si>
    <t>MT 5X5 CLA LOGO-LOGO</t>
  </si>
  <si>
    <t>TC 85X85 GREEN</t>
  </si>
  <si>
    <t xml:space="preserve">4X8 CLASSIC HUNTER GREEN     </t>
  </si>
  <si>
    <t>1512-007</t>
  </si>
  <si>
    <t xml:space="preserve">MT 6X6 CLA LOGO     </t>
  </si>
  <si>
    <t>1746L</t>
  </si>
  <si>
    <t>MT 6X6 CLA LOGO-LOGO</t>
  </si>
  <si>
    <t>1747L</t>
  </si>
  <si>
    <t>MT 5X8 CLA LOGO-LOGO</t>
  </si>
  <si>
    <t>MT 6X12 BIG SHG</t>
  </si>
  <si>
    <t>SANI URINAL MAT EACH</t>
  </si>
  <si>
    <t>SANI COMMODE MAT EACH</t>
  </si>
  <si>
    <t xml:space="preserve">3X4 COFFEE       </t>
  </si>
  <si>
    <t>TC 52X114 BURGUNDY</t>
  </si>
  <si>
    <t xml:space="preserve">WET MOP     </t>
  </si>
  <si>
    <t>MT 4X4 CLA LOGO-LOGO</t>
  </si>
  <si>
    <t>1849L</t>
  </si>
  <si>
    <t xml:space="preserve">MT 6X7 CLA LOGO     </t>
  </si>
  <si>
    <t xml:space="preserve">MOPHEAD 36  N O     </t>
  </si>
  <si>
    <t xml:space="preserve">MOPHEAD 24  BLU     </t>
  </si>
  <si>
    <t xml:space="preserve">GREEN MICRO 36      </t>
  </si>
  <si>
    <t xml:space="preserve">MOPHEAD 48  BLU     </t>
  </si>
  <si>
    <t>199PF</t>
  </si>
  <si>
    <t>100% CHEF KNOT - REGENT APPAREL</t>
  </si>
  <si>
    <t>TC 42X42 NAVY</t>
  </si>
  <si>
    <t xml:space="preserve">HWT800W  RL TWL     </t>
  </si>
  <si>
    <t xml:space="preserve">SOAP-SANI G.L.      </t>
  </si>
  <si>
    <t>TC 52X52 CHOCOLATE</t>
  </si>
  <si>
    <t>SPRAY/EA(450009)</t>
  </si>
  <si>
    <t>SNTZR/CS(450030)</t>
  </si>
  <si>
    <t xml:space="preserve">R.T. LEVER TAN      </t>
  </si>
  <si>
    <t>SNTAF/CS(750593)</t>
  </si>
  <si>
    <t xml:space="preserve">ICE NO MORE -EA     </t>
  </si>
  <si>
    <t>CLS FOAM E2 REFILL</t>
  </si>
  <si>
    <t xml:space="preserve">CANLINR40X48 EA     </t>
  </si>
  <si>
    <t xml:space="preserve">TC 72X72 LT BLU     </t>
  </si>
  <si>
    <t>G-SCNTS AIR BX (12) BLUE BLOSSOM</t>
  </si>
  <si>
    <t>TC 62X62 SATIN BAND</t>
  </si>
  <si>
    <t>EZ-SAN XL DISP BRACKET</t>
  </si>
  <si>
    <t xml:space="preserve">TC 52X52 SATIN BAND     </t>
  </si>
  <si>
    <t>BOARDWALK SCRUB BRUSH</t>
  </si>
  <si>
    <t>SPRAY &amp; WIPE CLEANER CS</t>
  </si>
  <si>
    <t>TC 52X114 HUNTER GREEN</t>
  </si>
  <si>
    <t xml:space="preserve">TC 72X72 SATIN BAND </t>
  </si>
  <si>
    <t xml:space="preserve">COG WASH CLOTH      </t>
  </si>
  <si>
    <t>COG VEST</t>
  </si>
  <si>
    <t>TC 52X52 GREEN</t>
  </si>
  <si>
    <t xml:space="preserve">COG OVERALLS        </t>
  </si>
  <si>
    <t>TC 62X62 HUNTER GREEN</t>
  </si>
  <si>
    <t xml:space="preserve">COG SERVICE         </t>
  </si>
  <si>
    <t xml:space="preserve">MESH BAG            </t>
  </si>
  <si>
    <t>COG LOGO MAT 4X6</t>
  </si>
  <si>
    <t>CT LAB COAT LADIES 3153</t>
  </si>
  <si>
    <t xml:space="preserve">TWL BATH MAT        </t>
  </si>
  <si>
    <t>LATEX PWD LG CS</t>
  </si>
  <si>
    <t>NITRL PF EXAM BLUE MD</t>
  </si>
  <si>
    <t xml:space="preserve">ST VINYL LG CS      </t>
  </si>
  <si>
    <t xml:space="preserve">3ML VL PF LG CS     </t>
  </si>
  <si>
    <t xml:space="preserve">3ML VL PF 1X CS     </t>
  </si>
  <si>
    <t xml:space="preserve">SHEETS QUEEN FL     </t>
  </si>
  <si>
    <t>8-MIL DMND GRIP LG PF NTRL GL CS</t>
  </si>
  <si>
    <t>8-MIL DMND GRIP XL PF NTRL GL CS</t>
  </si>
  <si>
    <t xml:space="preserve">VL GLV PF MD BX     </t>
  </si>
  <si>
    <t>5077-061</t>
  </si>
  <si>
    <t xml:space="preserve">ST LDY OX/BDC                   </t>
  </si>
  <si>
    <t xml:space="preserve">LATEX PF SM BX      </t>
  </si>
  <si>
    <t xml:space="preserve">LATEX PF LG BX      </t>
  </si>
  <si>
    <t xml:space="preserve">LATEX SM BX         </t>
  </si>
  <si>
    <t xml:space="preserve">NITRL PF LG BX      </t>
  </si>
  <si>
    <t xml:space="preserve">NITRL PF 1X BX      </t>
  </si>
  <si>
    <t xml:space="preserve">NITRILE PF EXAM SM BX      </t>
  </si>
  <si>
    <t xml:space="preserve">NITRILE PF EXAM MD BX      </t>
  </si>
  <si>
    <t xml:space="preserve">NITRILE PF EXAM LG BX      </t>
  </si>
  <si>
    <t xml:space="preserve">3ML VL PF LG BX     </t>
  </si>
  <si>
    <t xml:space="preserve">3ML VL PF 1X BX     </t>
  </si>
  <si>
    <t xml:space="preserve">NITRILE PF EXAM 1X BX      </t>
  </si>
  <si>
    <t xml:space="preserve">HFOLD SHP SM RD     </t>
  </si>
  <si>
    <t xml:space="preserve">SHEET FULL FIT      </t>
  </si>
  <si>
    <t xml:space="preserve">POLY GLV SM BX      </t>
  </si>
  <si>
    <t>X3D PFREE NITRILE LG BX</t>
  </si>
  <si>
    <t xml:space="preserve">SHEET QUEEN FIT     </t>
  </si>
  <si>
    <t>5700WH-C</t>
  </si>
  <si>
    <t>CT LAB MENS WHT CUFFED</t>
  </si>
  <si>
    <t>IND BLACK PFREE NITRILE SM BX</t>
  </si>
  <si>
    <t>8-MIL DMND GRIP LG PF NTRL GL BX</t>
  </si>
  <si>
    <t>UTILITY BAG CLOTH</t>
  </si>
  <si>
    <t>HD NITRILE ORANGE LG BX</t>
  </si>
  <si>
    <t>DISPOSABLE FACE MASK CS</t>
  </si>
  <si>
    <t>4-MIL NITRILE PF XS CS BLUE (XS)</t>
  </si>
  <si>
    <t>75004342F</t>
  </si>
  <si>
    <t>KLEENEX-STANDARD-30 BX PER CASE</t>
  </si>
  <si>
    <t>TFDSPBK(750127)</t>
  </si>
  <si>
    <t>HSAN/CS(750591)</t>
  </si>
  <si>
    <t>HSAN/EA(750591)</t>
  </si>
  <si>
    <t>SPRAYDSP(450007)</t>
  </si>
  <si>
    <t>MINI DUEL TP DISP</t>
  </si>
  <si>
    <t xml:space="preserve">WAVE N DRY DISP     </t>
  </si>
  <si>
    <t>POORMAN LOCKER</t>
  </si>
  <si>
    <t>REPAIR SOIL LOCKER 10200-SLVN</t>
  </si>
  <si>
    <t>839NTH</t>
  </si>
  <si>
    <t>SCRUB TOP 2 POCKET</t>
  </si>
  <si>
    <t xml:space="preserve">COG TOWELS          </t>
  </si>
  <si>
    <t>B350</t>
  </si>
  <si>
    <t>B351</t>
  </si>
  <si>
    <t>C312WH</t>
  </si>
  <si>
    <t>C375</t>
  </si>
  <si>
    <t xml:space="preserve">CT CHEF CLRD                    </t>
  </si>
  <si>
    <t>C851A</t>
  </si>
  <si>
    <t>CT CHEF WITH PIPING</t>
  </si>
  <si>
    <t>C851-BK</t>
  </si>
  <si>
    <t>C872</t>
  </si>
  <si>
    <t>CT CHEF CLRD-SS</t>
  </si>
  <si>
    <t>C993RNB</t>
  </si>
  <si>
    <t>CS412RD</t>
  </si>
  <si>
    <t>CT10CH</t>
  </si>
  <si>
    <t>EPIK208BK</t>
  </si>
  <si>
    <t>EPIK PULL &amp; CUT HRT DISP (BK)</t>
  </si>
  <si>
    <t>EPIK-27BK</t>
  </si>
  <si>
    <t>EPIK JMBO TWN BTH TISS DSP (BK)</t>
  </si>
  <si>
    <t>EPKSANAB</t>
  </si>
  <si>
    <t>EPIK SENSOR HAND SAN DISP (BK)</t>
  </si>
  <si>
    <t>FA-2466</t>
  </si>
  <si>
    <t>FOIL BLANKET 52" X 84"</t>
  </si>
  <si>
    <t>FA652</t>
  </si>
  <si>
    <t>FIRST AID TAPE</t>
  </si>
  <si>
    <t>FA663</t>
  </si>
  <si>
    <t>TRIPLE ANTIBIOTIC OINTMENT PKTS</t>
  </si>
  <si>
    <t>FA-CA151F</t>
  </si>
  <si>
    <t>2 SHELF CABINET STOCKED</t>
  </si>
  <si>
    <t>HJ10GY</t>
  </si>
  <si>
    <t>JP68CH</t>
  </si>
  <si>
    <t>JACKETS, SOFT SHELL</t>
  </si>
  <si>
    <t>JT22NV</t>
  </si>
  <si>
    <t xml:space="preserve">JACKETS, SLASH                  </t>
  </si>
  <si>
    <t>JT38CH</t>
  </si>
  <si>
    <t>JT50CH</t>
  </si>
  <si>
    <t>JT50NV</t>
  </si>
  <si>
    <t>KP10NV</t>
  </si>
  <si>
    <t>KS60WH</t>
  </si>
  <si>
    <t>FRCK BUTCHER GRIPPER WITH CUFFS</t>
  </si>
  <si>
    <t>KT76BK</t>
  </si>
  <si>
    <t>CT CHEF CLRD</t>
  </si>
  <si>
    <t>PC55-AH</t>
  </si>
  <si>
    <t>ST T-SHIRT ATHLETIC HEATHER</t>
  </si>
  <si>
    <t>PC55-DHG</t>
  </si>
  <si>
    <t>ST T-SHIRT DARK HEATHER GRAY</t>
  </si>
  <si>
    <t>PC55LS-AH</t>
  </si>
  <si>
    <t>ST T-SHIRT LS ATHLETIC HEATHER</t>
  </si>
  <si>
    <t>PC61PBK</t>
  </si>
  <si>
    <t>PC76KH</t>
  </si>
  <si>
    <t>PC76NV</t>
  </si>
  <si>
    <t>PC86KH</t>
  </si>
  <si>
    <t>PLW2NV</t>
  </si>
  <si>
    <t>PT FLAME RESISTANT</t>
  </si>
  <si>
    <t>PT20BN</t>
  </si>
  <si>
    <t>PT2CKH</t>
  </si>
  <si>
    <t>PT2CNV</t>
  </si>
  <si>
    <t>PT32BK</t>
  </si>
  <si>
    <t xml:space="preserve">PT WORK PLEATED                 </t>
  </si>
  <si>
    <t>PT61BK</t>
  </si>
  <si>
    <t xml:space="preserve">PT HALF ELASTIC                 </t>
  </si>
  <si>
    <t>PX62BK</t>
  </si>
  <si>
    <t>QP14_NV</t>
  </si>
  <si>
    <t>FLAME RESIST LT W8 PANT</t>
  </si>
  <si>
    <t>SC30KH</t>
  </si>
  <si>
    <t>SC30LB</t>
  </si>
  <si>
    <t>SC40LB</t>
  </si>
  <si>
    <t>SL10WB</t>
  </si>
  <si>
    <t>SL20WB</t>
  </si>
  <si>
    <t>SLU8NV</t>
  </si>
  <si>
    <t>ST FLAME RESISTANT</t>
  </si>
  <si>
    <t>SMT2NV</t>
  </si>
  <si>
    <t>FLAME RESIST L/S TEE SHIRT</t>
  </si>
  <si>
    <t>SP10GI</t>
  </si>
  <si>
    <t>SP14BY</t>
  </si>
  <si>
    <t>SP14DN</t>
  </si>
  <si>
    <t>SP14EX</t>
  </si>
  <si>
    <t>ST WORK LS</t>
  </si>
  <si>
    <t>SP14KB</t>
  </si>
  <si>
    <t>SP14LT</t>
  </si>
  <si>
    <t>SP14WH</t>
  </si>
  <si>
    <t>SP18BG</t>
  </si>
  <si>
    <t>SP20GI</t>
  </si>
  <si>
    <t>SP20HK</t>
  </si>
  <si>
    <t>SP23BK</t>
  </si>
  <si>
    <t>ST WORK LADYS</t>
  </si>
  <si>
    <t>SP23NV</t>
  </si>
  <si>
    <t>SP24AC</t>
  </si>
  <si>
    <t>SP24DN</t>
  </si>
  <si>
    <t>SP24EX</t>
  </si>
  <si>
    <t>ST WORK SS</t>
  </si>
  <si>
    <t>SP24KB</t>
  </si>
  <si>
    <t>SP28BG</t>
  </si>
  <si>
    <t>SP4ACH</t>
  </si>
  <si>
    <t>SP80RB</t>
  </si>
  <si>
    <t>SP90RB</t>
  </si>
  <si>
    <t xml:space="preserve">ST POPLIN SOFT                  </t>
  </si>
  <si>
    <t>SP90WH</t>
  </si>
  <si>
    <t>SP91WH</t>
  </si>
  <si>
    <t>ST LADIES POPLIN SOFT</t>
  </si>
  <si>
    <t>SS14HV</t>
  </si>
  <si>
    <t xml:space="preserve">ST HI-VIS                       </t>
  </si>
  <si>
    <t>SY10CG</t>
  </si>
  <si>
    <t>SY10CH</t>
  </si>
  <si>
    <t>SY14CV</t>
  </si>
  <si>
    <t>SY14MP</t>
  </si>
  <si>
    <t>SY14YN</t>
  </si>
  <si>
    <t>ST HI VIZ RIPSTOP L/S</t>
  </si>
  <si>
    <t>SY20CH</t>
  </si>
  <si>
    <t>SY24CV</t>
  </si>
  <si>
    <t>SY24MP</t>
  </si>
  <si>
    <t>SY24YN</t>
  </si>
  <si>
    <t>ST HI VIZ RIPSTOP S/S</t>
  </si>
  <si>
    <t>TP11WH</t>
  </si>
  <si>
    <t>WOMENS SMOCK 3/4 SLEEVE</t>
  </si>
  <si>
    <t>WS450BK</t>
  </si>
  <si>
    <t>WS450DN</t>
  </si>
  <si>
    <t>WS450HG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</si>
</sst>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0" xfId="0" applyFont="1"/>
    <xf numFmtId="3" fontId="0" fillId="2" borderId="0" xfId="0" applyNumberFormat="1" applyFill="1" applyAlignment="1">
      <alignment horizontal="center" wrapText="1"/>
    </xf>
    <xf numFmtId="3" fontId="0" fillId="2" borderId="0" xfId="0" applyNumberFormat="1" applyFill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3" borderId="0" xfId="0" applyNumberFormat="1" applyFill="1" applyAlignment="1">
      <alignment horizontal="center" wrapText="1"/>
    </xf>
    <xf numFmtId="3" fontId="0" fillId="3" borderId="0" xfId="0" applyNumberFormat="1" applyFill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 wrapText="1"/>
    </xf>
    <xf numFmtId="3" fontId="0" fillId="4" borderId="0" xfId="0" applyNumberFormat="1" applyFill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5" borderId="2" xfId="0" applyNumberFormat="1" applyFill="1" applyBorder="1" applyAlignment="1">
      <alignment horizontal="center" wrapText="1"/>
    </xf>
    <xf numFmtId="3" fontId="0" fillId="5" borderId="0" xfId="0" applyNumberFormat="1" applyFill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6" borderId="0" xfId="0" applyNumberFormat="1" applyFill="1" applyAlignment="1">
      <alignment horizontal="center" vertical="center" wrapText="1"/>
    </xf>
    <xf numFmtId="3" fontId="0" fillId="6" borderId="0" xfId="0" applyNumberFormat="1" applyFill="1" applyAlignment="1">
      <alignment horizontal="center" vertical="center"/>
    </xf>
    <xf numFmtId="3" fontId="0" fillId="5" borderId="0" xfId="0" applyNumberFormat="1" applyFill="1" applyAlignment="1">
      <alignment horizontal="center" wrapText="1"/>
    </xf>
    <xf numFmtId="3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ABD1-A7A2-44B5-9CEF-CA97C0862521}">
  <dimension ref="A1:AB70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9.42578125" style="3" bestFit="1" customWidth="1"/>
    <col min="2" max="2" width="30" style="4" bestFit="1" customWidth="1"/>
    <col min="3" max="6" width="9.140625" style="2"/>
    <col min="7" max="7" width="9.140625" style="5"/>
    <col min="8" max="11" width="9.140625" style="2"/>
    <col min="12" max="12" width="9.140625" style="5"/>
    <col min="13" max="16" width="9.140625" style="2"/>
    <col min="17" max="17" width="9.140625" style="5"/>
    <col min="18" max="21" width="9.140625" style="2"/>
    <col min="22" max="22" width="9.140625" style="5"/>
    <col min="23" max="27" width="9.140625" style="2"/>
  </cols>
  <sheetData>
    <row r="1" spans="1:28" ht="26.25" customHeight="1" x14ac:dyDescent="0.2">
      <c r="C1" s="11" t="s">
        <v>189</v>
      </c>
      <c r="D1" s="12"/>
      <c r="E1" s="12"/>
      <c r="F1" s="12"/>
      <c r="G1" s="13"/>
      <c r="H1" s="14" t="s">
        <v>190</v>
      </c>
      <c r="I1" s="15"/>
      <c r="J1" s="15"/>
      <c r="K1" s="15"/>
      <c r="L1" s="16"/>
      <c r="M1" s="17" t="s">
        <v>191</v>
      </c>
      <c r="N1" s="18"/>
      <c r="O1" s="18"/>
      <c r="P1" s="18"/>
      <c r="Q1" s="19"/>
      <c r="R1" s="20" t="s">
        <v>192</v>
      </c>
      <c r="S1" s="21"/>
      <c r="T1" s="21"/>
      <c r="U1" s="21"/>
      <c r="V1" s="22"/>
      <c r="W1" s="23" t="s">
        <v>198</v>
      </c>
      <c r="X1" s="24"/>
      <c r="Y1" s="24"/>
      <c r="Z1" s="24"/>
      <c r="AA1" s="24"/>
    </row>
    <row r="2" spans="1:28" s="10" customFormat="1" x14ac:dyDescent="0.2">
      <c r="A2" s="6" t="s">
        <v>0</v>
      </c>
      <c r="B2" s="7" t="s">
        <v>1</v>
      </c>
      <c r="C2" s="8" t="s">
        <v>193</v>
      </c>
      <c r="D2" s="8" t="s">
        <v>194</v>
      </c>
      <c r="E2" s="8" t="s">
        <v>195</v>
      </c>
      <c r="F2" s="8" t="s">
        <v>196</v>
      </c>
      <c r="G2" s="9" t="s">
        <v>197</v>
      </c>
      <c r="H2" s="8" t="s">
        <v>193</v>
      </c>
      <c r="I2" s="8" t="s">
        <v>194</v>
      </c>
      <c r="J2" s="8" t="s">
        <v>195</v>
      </c>
      <c r="K2" s="8" t="s">
        <v>196</v>
      </c>
      <c r="L2" s="9" t="s">
        <v>197</v>
      </c>
      <c r="M2" s="8" t="s">
        <v>193</v>
      </c>
      <c r="N2" s="8" t="s">
        <v>194</v>
      </c>
      <c r="O2" s="8" t="s">
        <v>195</v>
      </c>
      <c r="P2" s="8" t="s">
        <v>196</v>
      </c>
      <c r="Q2" s="9" t="s">
        <v>197</v>
      </c>
      <c r="R2" s="8" t="s">
        <v>193</v>
      </c>
      <c r="S2" s="8" t="s">
        <v>194</v>
      </c>
      <c r="T2" s="8" t="s">
        <v>195</v>
      </c>
      <c r="U2" s="8" t="s">
        <v>196</v>
      </c>
      <c r="V2" s="9" t="s">
        <v>197</v>
      </c>
      <c r="W2" s="8" t="s">
        <v>193</v>
      </c>
      <c r="X2" s="8" t="s">
        <v>194</v>
      </c>
      <c r="Y2" s="8" t="s">
        <v>195</v>
      </c>
      <c r="Z2" s="8" t="s">
        <v>196</v>
      </c>
      <c r="AA2" s="8" t="s">
        <v>197</v>
      </c>
    </row>
    <row r="3" spans="1:28" x14ac:dyDescent="0.2">
      <c r="A3" s="3">
        <v>1009</v>
      </c>
      <c r="B3" s="4" t="s">
        <v>637</v>
      </c>
      <c r="C3" s="2">
        <v>0</v>
      </c>
      <c r="D3" s="2">
        <v>0</v>
      </c>
      <c r="E3" s="2">
        <v>2</v>
      </c>
      <c r="F3" s="2">
        <v>0</v>
      </c>
      <c r="G3" s="5">
        <v>0</v>
      </c>
      <c r="H3" s="2">
        <v>0</v>
      </c>
      <c r="I3" s="2">
        <v>0</v>
      </c>
      <c r="J3" s="2">
        <v>2</v>
      </c>
      <c r="K3" s="2">
        <v>0</v>
      </c>
      <c r="L3" s="5">
        <v>0</v>
      </c>
      <c r="M3" s="2">
        <v>0</v>
      </c>
      <c r="N3" s="2">
        <v>0</v>
      </c>
      <c r="O3" s="2">
        <v>2</v>
      </c>
      <c r="P3" s="2">
        <v>0</v>
      </c>
      <c r="Q3" s="5">
        <v>0</v>
      </c>
      <c r="R3" s="2">
        <v>0</v>
      </c>
      <c r="S3" s="2">
        <v>0</v>
      </c>
      <c r="T3" s="2">
        <v>2</v>
      </c>
      <c r="U3" s="2">
        <v>0</v>
      </c>
      <c r="V3" s="5">
        <v>0</v>
      </c>
      <c r="W3" s="2">
        <f t="shared" ref="W3:W66" si="0">(C3+H3+M3+R3)/4</f>
        <v>0</v>
      </c>
      <c r="X3" s="2">
        <f t="shared" ref="X3:X66" si="1">(D3+I3+N3+S3)/4</f>
        <v>0</v>
      </c>
      <c r="Y3" s="2">
        <f t="shared" ref="Y3:Y66" si="2">(E3+J3+O3+T3)/4</f>
        <v>2</v>
      </c>
      <c r="Z3" s="2">
        <f t="shared" ref="Z3:Z66" si="3">(F3+K3+P3+U3)/4</f>
        <v>0</v>
      </c>
      <c r="AA3" s="2">
        <f t="shared" ref="AA3:AA66" si="4">(G3+L3+Q3+V3)/4</f>
        <v>0</v>
      </c>
      <c r="AB3" s="1"/>
    </row>
    <row r="4" spans="1:28" x14ac:dyDescent="0.2">
      <c r="A4" s="3">
        <v>1010</v>
      </c>
      <c r="B4" s="4" t="s">
        <v>72</v>
      </c>
      <c r="C4" s="2">
        <v>5</v>
      </c>
      <c r="D4" s="2">
        <v>4</v>
      </c>
      <c r="E4" s="2">
        <v>1.25</v>
      </c>
      <c r="F4" s="2">
        <v>1</v>
      </c>
      <c r="G4" s="5">
        <v>5</v>
      </c>
      <c r="H4" s="2">
        <v>4</v>
      </c>
      <c r="I4" s="2">
        <v>2</v>
      </c>
      <c r="J4" s="2">
        <v>1.25</v>
      </c>
      <c r="K4" s="2">
        <v>1</v>
      </c>
      <c r="L4" s="5">
        <v>4</v>
      </c>
      <c r="M4" s="2">
        <v>5</v>
      </c>
      <c r="N4" s="2">
        <v>8</v>
      </c>
      <c r="O4" s="2">
        <v>1.25</v>
      </c>
      <c r="P4" s="2">
        <v>1</v>
      </c>
      <c r="Q4" s="5">
        <v>5</v>
      </c>
      <c r="R4" s="2">
        <v>4</v>
      </c>
      <c r="S4" s="2">
        <v>2</v>
      </c>
      <c r="T4" s="2">
        <v>1.25</v>
      </c>
      <c r="U4" s="2">
        <v>1</v>
      </c>
      <c r="V4" s="5">
        <v>3</v>
      </c>
      <c r="W4" s="2">
        <f t="shared" si="0"/>
        <v>4.5</v>
      </c>
      <c r="X4" s="2">
        <f t="shared" si="1"/>
        <v>4</v>
      </c>
      <c r="Y4" s="2">
        <f t="shared" si="2"/>
        <v>1.25</v>
      </c>
      <c r="Z4" s="2">
        <f t="shared" si="3"/>
        <v>1</v>
      </c>
      <c r="AA4" s="2">
        <f t="shared" si="4"/>
        <v>4.25</v>
      </c>
      <c r="AB4" s="1"/>
    </row>
    <row r="5" spans="1:28" x14ac:dyDescent="0.2">
      <c r="A5" s="3">
        <v>1011</v>
      </c>
      <c r="B5" s="4" t="s">
        <v>73</v>
      </c>
      <c r="C5" s="2">
        <v>0</v>
      </c>
      <c r="D5" s="2">
        <v>0</v>
      </c>
      <c r="E5" s="2">
        <v>0</v>
      </c>
      <c r="F5" s="2">
        <v>1</v>
      </c>
      <c r="G5" s="5">
        <v>0</v>
      </c>
      <c r="H5" s="2">
        <v>0</v>
      </c>
      <c r="I5" s="2">
        <v>3</v>
      </c>
      <c r="J5" s="2">
        <v>0</v>
      </c>
      <c r="K5" s="2">
        <v>1</v>
      </c>
      <c r="L5" s="5">
        <v>0</v>
      </c>
      <c r="M5" s="2">
        <v>0</v>
      </c>
      <c r="N5" s="2">
        <v>0</v>
      </c>
      <c r="O5" s="2">
        <v>1</v>
      </c>
      <c r="P5" s="2">
        <v>1</v>
      </c>
      <c r="Q5" s="5">
        <v>0</v>
      </c>
      <c r="R5" s="2">
        <v>2</v>
      </c>
      <c r="S5" s="2">
        <v>1</v>
      </c>
      <c r="T5" s="2">
        <v>0</v>
      </c>
      <c r="U5" s="2">
        <v>1</v>
      </c>
      <c r="V5" s="5">
        <v>0</v>
      </c>
      <c r="W5" s="2">
        <f t="shared" si="0"/>
        <v>0.5</v>
      </c>
      <c r="X5" s="2">
        <f t="shared" si="1"/>
        <v>1</v>
      </c>
      <c r="Y5" s="2">
        <f t="shared" si="2"/>
        <v>0.25</v>
      </c>
      <c r="Z5" s="2">
        <f t="shared" si="3"/>
        <v>1</v>
      </c>
      <c r="AA5" s="2">
        <f t="shared" si="4"/>
        <v>0</v>
      </c>
      <c r="AB5" s="1"/>
    </row>
    <row r="6" spans="1:28" x14ac:dyDescent="0.2">
      <c r="A6" s="3">
        <v>1018</v>
      </c>
      <c r="B6" s="4" t="s">
        <v>74</v>
      </c>
      <c r="C6" s="2">
        <v>0</v>
      </c>
      <c r="D6" s="2">
        <v>1</v>
      </c>
      <c r="E6" s="2">
        <v>0</v>
      </c>
      <c r="F6" s="2">
        <v>0</v>
      </c>
      <c r="G6" s="5">
        <v>1</v>
      </c>
      <c r="H6" s="2">
        <v>0</v>
      </c>
      <c r="I6" s="2">
        <v>1</v>
      </c>
      <c r="J6" s="2">
        <v>0</v>
      </c>
      <c r="K6" s="2">
        <v>0</v>
      </c>
      <c r="L6" s="5">
        <v>5.75</v>
      </c>
      <c r="M6" s="2">
        <v>0</v>
      </c>
      <c r="N6" s="2">
        <v>1</v>
      </c>
      <c r="O6" s="2">
        <v>0</v>
      </c>
      <c r="P6" s="2">
        <v>0</v>
      </c>
      <c r="Q6" s="5">
        <v>1</v>
      </c>
      <c r="R6" s="2">
        <v>0</v>
      </c>
      <c r="S6" s="2">
        <v>1</v>
      </c>
      <c r="T6" s="2">
        <v>0</v>
      </c>
      <c r="U6" s="2">
        <v>0</v>
      </c>
      <c r="V6" s="5">
        <v>4.75</v>
      </c>
      <c r="W6" s="2">
        <f t="shared" si="0"/>
        <v>0</v>
      </c>
      <c r="X6" s="2">
        <f t="shared" si="1"/>
        <v>1</v>
      </c>
      <c r="Y6" s="2">
        <f t="shared" si="2"/>
        <v>0</v>
      </c>
      <c r="Z6" s="2">
        <f t="shared" si="3"/>
        <v>0</v>
      </c>
      <c r="AA6" s="2">
        <f t="shared" si="4"/>
        <v>3.125</v>
      </c>
    </row>
    <row r="7" spans="1:28" x14ac:dyDescent="0.2">
      <c r="A7" s="3" t="s">
        <v>564</v>
      </c>
      <c r="B7" s="4" t="s">
        <v>565</v>
      </c>
      <c r="C7" s="2">
        <v>0</v>
      </c>
      <c r="D7" s="2">
        <v>0</v>
      </c>
      <c r="E7" s="2">
        <v>0</v>
      </c>
      <c r="F7" s="2">
        <v>0</v>
      </c>
      <c r="G7" s="5">
        <v>3</v>
      </c>
      <c r="H7" s="2">
        <v>0</v>
      </c>
      <c r="I7" s="2">
        <v>0</v>
      </c>
      <c r="J7" s="2">
        <v>0</v>
      </c>
      <c r="K7" s="2">
        <v>0</v>
      </c>
      <c r="L7" s="5">
        <v>3</v>
      </c>
      <c r="M7" s="2">
        <v>0</v>
      </c>
      <c r="N7" s="2">
        <v>0</v>
      </c>
      <c r="O7" s="2">
        <v>0</v>
      </c>
      <c r="P7" s="2">
        <v>0</v>
      </c>
      <c r="Q7" s="5">
        <v>3</v>
      </c>
      <c r="R7" s="2">
        <v>0</v>
      </c>
      <c r="S7" s="2">
        <v>0</v>
      </c>
      <c r="T7" s="2">
        <v>0</v>
      </c>
      <c r="U7" s="2">
        <v>0</v>
      </c>
      <c r="V7" s="5">
        <v>3</v>
      </c>
      <c r="W7" s="2">
        <f t="shared" si="0"/>
        <v>0</v>
      </c>
      <c r="X7" s="2">
        <f t="shared" si="1"/>
        <v>0</v>
      </c>
      <c r="Y7" s="2">
        <f t="shared" si="2"/>
        <v>0</v>
      </c>
      <c r="Z7" s="2">
        <f t="shared" si="3"/>
        <v>0</v>
      </c>
      <c r="AA7" s="2">
        <f t="shared" si="4"/>
        <v>3</v>
      </c>
    </row>
    <row r="8" spans="1:28" x14ac:dyDescent="0.2">
      <c r="A8" s="3">
        <v>102</v>
      </c>
      <c r="B8" s="4" t="s">
        <v>375</v>
      </c>
      <c r="C8" s="2">
        <v>0</v>
      </c>
      <c r="D8" s="2">
        <v>0</v>
      </c>
      <c r="E8" s="2">
        <v>100</v>
      </c>
      <c r="F8" s="2">
        <v>0</v>
      </c>
      <c r="G8" s="5">
        <v>0</v>
      </c>
      <c r="H8" s="2">
        <v>0</v>
      </c>
      <c r="I8" s="2">
        <v>25</v>
      </c>
      <c r="J8" s="2">
        <v>100</v>
      </c>
      <c r="K8" s="2">
        <v>0</v>
      </c>
      <c r="L8" s="5">
        <v>0</v>
      </c>
      <c r="M8" s="2">
        <v>0</v>
      </c>
      <c r="N8" s="2">
        <v>0</v>
      </c>
      <c r="O8" s="2">
        <v>100</v>
      </c>
      <c r="P8" s="2">
        <v>0</v>
      </c>
      <c r="Q8" s="5">
        <v>0</v>
      </c>
      <c r="R8" s="2">
        <v>0</v>
      </c>
      <c r="S8" s="2">
        <v>0</v>
      </c>
      <c r="T8" s="2">
        <v>100</v>
      </c>
      <c r="U8" s="2">
        <v>0</v>
      </c>
      <c r="V8" s="5">
        <v>0</v>
      </c>
      <c r="W8" s="2">
        <f t="shared" si="0"/>
        <v>0</v>
      </c>
      <c r="X8" s="2">
        <f t="shared" si="1"/>
        <v>6.25</v>
      </c>
      <c r="Y8" s="2">
        <f t="shared" si="2"/>
        <v>100</v>
      </c>
      <c r="Z8" s="2">
        <f t="shared" si="3"/>
        <v>0</v>
      </c>
      <c r="AA8" s="2">
        <f t="shared" si="4"/>
        <v>0</v>
      </c>
    </row>
    <row r="9" spans="1:28" x14ac:dyDescent="0.2">
      <c r="A9" s="3" t="s">
        <v>566</v>
      </c>
      <c r="B9" s="4" t="s">
        <v>251</v>
      </c>
      <c r="C9" s="2">
        <v>0</v>
      </c>
      <c r="D9" s="2">
        <v>0</v>
      </c>
      <c r="E9" s="2">
        <v>1.25</v>
      </c>
      <c r="F9" s="2">
        <v>0</v>
      </c>
      <c r="G9" s="5">
        <v>0</v>
      </c>
      <c r="H9" s="2">
        <v>0</v>
      </c>
      <c r="I9" s="2">
        <v>0</v>
      </c>
      <c r="J9" s="2">
        <v>1.25</v>
      </c>
      <c r="K9" s="2">
        <v>0</v>
      </c>
      <c r="L9" s="5">
        <v>0</v>
      </c>
      <c r="M9" s="2">
        <v>0</v>
      </c>
      <c r="N9" s="2">
        <v>0</v>
      </c>
      <c r="O9" s="2">
        <v>1.25</v>
      </c>
      <c r="P9" s="2">
        <v>0</v>
      </c>
      <c r="Q9" s="5">
        <v>0</v>
      </c>
      <c r="R9" s="2">
        <v>0</v>
      </c>
      <c r="S9" s="2">
        <v>0</v>
      </c>
      <c r="T9" s="2">
        <v>1.25</v>
      </c>
      <c r="U9" s="2">
        <v>0</v>
      </c>
      <c r="V9" s="5">
        <v>0</v>
      </c>
      <c r="W9" s="2">
        <f t="shared" si="0"/>
        <v>0</v>
      </c>
      <c r="X9" s="2">
        <f t="shared" si="1"/>
        <v>0</v>
      </c>
      <c r="Y9" s="2">
        <f t="shared" si="2"/>
        <v>1.25</v>
      </c>
      <c r="Z9" s="2">
        <f t="shared" si="3"/>
        <v>0</v>
      </c>
      <c r="AA9" s="2">
        <f t="shared" si="4"/>
        <v>0</v>
      </c>
      <c r="AB9" s="1"/>
    </row>
    <row r="10" spans="1:28" x14ac:dyDescent="0.2">
      <c r="A10" s="3" t="s">
        <v>567</v>
      </c>
      <c r="B10" s="4" t="s">
        <v>251</v>
      </c>
      <c r="C10" s="2">
        <v>0</v>
      </c>
      <c r="D10" s="2">
        <v>0</v>
      </c>
      <c r="E10" s="2">
        <v>0.75</v>
      </c>
      <c r="F10" s="2">
        <v>0</v>
      </c>
      <c r="G10" s="5">
        <v>0</v>
      </c>
      <c r="H10" s="2">
        <v>0</v>
      </c>
      <c r="I10" s="2">
        <v>0</v>
      </c>
      <c r="J10" s="2">
        <v>0.75</v>
      </c>
      <c r="K10" s="2">
        <v>0</v>
      </c>
      <c r="L10" s="5">
        <v>0</v>
      </c>
      <c r="M10" s="2">
        <v>0</v>
      </c>
      <c r="N10" s="2">
        <v>0</v>
      </c>
      <c r="O10" s="2">
        <v>0.75</v>
      </c>
      <c r="P10" s="2">
        <v>0</v>
      </c>
      <c r="Q10" s="5">
        <v>0</v>
      </c>
      <c r="R10" s="2">
        <v>0</v>
      </c>
      <c r="S10" s="2">
        <v>0</v>
      </c>
      <c r="T10" s="2">
        <v>0.75</v>
      </c>
      <c r="U10" s="2">
        <v>0</v>
      </c>
      <c r="V10" s="5">
        <v>0</v>
      </c>
      <c r="W10" s="2">
        <f t="shared" si="0"/>
        <v>0</v>
      </c>
      <c r="X10" s="2">
        <f t="shared" si="1"/>
        <v>0</v>
      </c>
      <c r="Y10" s="2">
        <f t="shared" si="2"/>
        <v>0.75</v>
      </c>
      <c r="Z10" s="2">
        <f t="shared" si="3"/>
        <v>0</v>
      </c>
      <c r="AA10" s="2">
        <f t="shared" si="4"/>
        <v>0</v>
      </c>
      <c r="AB10" s="1"/>
    </row>
    <row r="11" spans="1:28" x14ac:dyDescent="0.2">
      <c r="A11" s="3">
        <v>104</v>
      </c>
      <c r="B11" s="4" t="s">
        <v>376</v>
      </c>
      <c r="C11" s="2">
        <v>0</v>
      </c>
      <c r="D11" s="2">
        <v>0</v>
      </c>
      <c r="E11" s="2">
        <v>0</v>
      </c>
      <c r="F11" s="2">
        <v>0</v>
      </c>
      <c r="G11" s="5">
        <v>0</v>
      </c>
      <c r="H11" s="2">
        <v>0</v>
      </c>
      <c r="I11" s="2">
        <v>0</v>
      </c>
      <c r="J11" s="2">
        <v>0</v>
      </c>
      <c r="K11" s="2">
        <v>0</v>
      </c>
      <c r="L11" s="5">
        <v>0</v>
      </c>
      <c r="M11" s="2">
        <v>0</v>
      </c>
      <c r="N11" s="2">
        <v>0</v>
      </c>
      <c r="O11" s="2">
        <v>0</v>
      </c>
      <c r="P11" s="2">
        <v>0</v>
      </c>
      <c r="Q11" s="5">
        <v>0</v>
      </c>
      <c r="R11" s="2">
        <v>0</v>
      </c>
      <c r="S11" s="2">
        <v>0</v>
      </c>
      <c r="T11" s="2">
        <v>0</v>
      </c>
      <c r="U11" s="2">
        <v>0</v>
      </c>
      <c r="V11" s="5">
        <v>0</v>
      </c>
      <c r="W11" s="2">
        <f t="shared" si="0"/>
        <v>0</v>
      </c>
      <c r="X11" s="2">
        <f t="shared" si="1"/>
        <v>0</v>
      </c>
      <c r="Y11" s="2">
        <f t="shared" si="2"/>
        <v>0</v>
      </c>
      <c r="Z11" s="2">
        <f t="shared" si="3"/>
        <v>0</v>
      </c>
      <c r="AA11" s="2">
        <f t="shared" si="4"/>
        <v>0</v>
      </c>
      <c r="AB11" s="1"/>
    </row>
    <row r="12" spans="1:28" x14ac:dyDescent="0.2">
      <c r="A12" s="3" t="s">
        <v>377</v>
      </c>
      <c r="B12" s="4" t="s">
        <v>251</v>
      </c>
      <c r="C12" s="2">
        <v>3</v>
      </c>
      <c r="D12" s="2">
        <v>0</v>
      </c>
      <c r="E12" s="2">
        <v>1</v>
      </c>
      <c r="F12" s="2">
        <v>0</v>
      </c>
      <c r="G12" s="5">
        <v>0</v>
      </c>
      <c r="H12" s="2">
        <v>3</v>
      </c>
      <c r="I12" s="2">
        <v>0</v>
      </c>
      <c r="J12" s="2">
        <v>1</v>
      </c>
      <c r="K12" s="2">
        <v>0</v>
      </c>
      <c r="L12" s="5">
        <v>0</v>
      </c>
      <c r="M12" s="2">
        <v>3</v>
      </c>
      <c r="N12" s="2">
        <v>0</v>
      </c>
      <c r="O12" s="2">
        <v>1</v>
      </c>
      <c r="P12" s="2">
        <v>0</v>
      </c>
      <c r="Q12" s="5">
        <v>0</v>
      </c>
      <c r="R12" s="2">
        <v>3</v>
      </c>
      <c r="S12" s="2">
        <v>0</v>
      </c>
      <c r="T12" s="2">
        <v>1</v>
      </c>
      <c r="U12" s="2">
        <v>0</v>
      </c>
      <c r="V12" s="5">
        <v>0</v>
      </c>
      <c r="W12" s="2">
        <f t="shared" si="0"/>
        <v>3</v>
      </c>
      <c r="X12" s="2">
        <f t="shared" si="1"/>
        <v>0</v>
      </c>
      <c r="Y12" s="2">
        <f t="shared" si="2"/>
        <v>1</v>
      </c>
      <c r="Z12" s="2">
        <f t="shared" si="3"/>
        <v>0</v>
      </c>
      <c r="AA12" s="2">
        <f t="shared" si="4"/>
        <v>0</v>
      </c>
      <c r="AB12" s="1"/>
    </row>
    <row r="13" spans="1:28" x14ac:dyDescent="0.2">
      <c r="A13" s="3">
        <v>11</v>
      </c>
      <c r="B13" s="4" t="s">
        <v>7</v>
      </c>
      <c r="C13" s="2">
        <v>792.25</v>
      </c>
      <c r="D13" s="2">
        <v>425</v>
      </c>
      <c r="E13" s="2">
        <v>451</v>
      </c>
      <c r="F13" s="2">
        <v>319.5</v>
      </c>
      <c r="G13" s="5">
        <v>283.25</v>
      </c>
      <c r="H13" s="2">
        <v>749.75</v>
      </c>
      <c r="I13" s="2">
        <v>456</v>
      </c>
      <c r="J13" s="2">
        <v>557</v>
      </c>
      <c r="K13" s="2">
        <v>277.5</v>
      </c>
      <c r="L13" s="5">
        <v>287.25</v>
      </c>
      <c r="M13" s="2">
        <v>792.25</v>
      </c>
      <c r="N13" s="2">
        <v>425</v>
      </c>
      <c r="O13" s="2">
        <v>451</v>
      </c>
      <c r="P13" s="2">
        <v>369.5</v>
      </c>
      <c r="Q13" s="5">
        <v>283.25</v>
      </c>
      <c r="R13" s="2">
        <v>749.75</v>
      </c>
      <c r="S13" s="2">
        <v>456</v>
      </c>
      <c r="T13" s="2">
        <v>514</v>
      </c>
      <c r="U13" s="2">
        <v>277.5</v>
      </c>
      <c r="V13" s="5">
        <v>287.25</v>
      </c>
      <c r="W13" s="2">
        <f t="shared" si="0"/>
        <v>771</v>
      </c>
      <c r="X13" s="2">
        <f t="shared" si="1"/>
        <v>440.5</v>
      </c>
      <c r="Y13" s="2">
        <f t="shared" si="2"/>
        <v>493.25</v>
      </c>
      <c r="Z13" s="2">
        <f t="shared" si="3"/>
        <v>311</v>
      </c>
      <c r="AA13" s="2">
        <f t="shared" si="4"/>
        <v>285.25</v>
      </c>
      <c r="AB13" s="1"/>
    </row>
    <row r="14" spans="1:28" x14ac:dyDescent="0.2">
      <c r="A14" s="3">
        <v>1107</v>
      </c>
      <c r="B14" s="4" t="s">
        <v>75</v>
      </c>
      <c r="C14" s="2">
        <v>2</v>
      </c>
      <c r="D14" s="2">
        <v>2</v>
      </c>
      <c r="E14" s="2">
        <v>0</v>
      </c>
      <c r="F14" s="2">
        <v>5</v>
      </c>
      <c r="G14" s="5">
        <v>2</v>
      </c>
      <c r="H14" s="2">
        <v>2</v>
      </c>
      <c r="I14" s="2">
        <v>2</v>
      </c>
      <c r="J14" s="2">
        <v>0</v>
      </c>
      <c r="K14" s="2">
        <v>4</v>
      </c>
      <c r="L14" s="5">
        <v>2</v>
      </c>
      <c r="M14" s="2">
        <v>2</v>
      </c>
      <c r="N14" s="2">
        <v>2</v>
      </c>
      <c r="O14" s="2">
        <v>0</v>
      </c>
      <c r="P14" s="2">
        <v>5</v>
      </c>
      <c r="Q14" s="5">
        <v>2</v>
      </c>
      <c r="R14" s="2">
        <v>2</v>
      </c>
      <c r="S14" s="2">
        <v>2</v>
      </c>
      <c r="T14" s="2">
        <v>0</v>
      </c>
      <c r="U14" s="2">
        <v>4</v>
      </c>
      <c r="V14" s="5">
        <v>2</v>
      </c>
      <c r="W14" s="2">
        <f t="shared" si="0"/>
        <v>2</v>
      </c>
      <c r="X14" s="2">
        <f t="shared" si="1"/>
        <v>2</v>
      </c>
      <c r="Y14" s="2">
        <f t="shared" si="2"/>
        <v>0</v>
      </c>
      <c r="Z14" s="2">
        <f t="shared" si="3"/>
        <v>4.5</v>
      </c>
      <c r="AA14" s="2">
        <f t="shared" si="4"/>
        <v>2</v>
      </c>
      <c r="AB14" s="1"/>
    </row>
    <row r="15" spans="1:28" x14ac:dyDescent="0.2">
      <c r="A15" s="3">
        <v>1110</v>
      </c>
      <c r="B15" s="4" t="s">
        <v>76</v>
      </c>
      <c r="C15" s="2">
        <v>40.5</v>
      </c>
      <c r="D15" s="2">
        <v>34</v>
      </c>
      <c r="E15" s="2">
        <v>34.25</v>
      </c>
      <c r="F15" s="2">
        <v>16.25</v>
      </c>
      <c r="G15" s="5">
        <v>17.5</v>
      </c>
      <c r="H15" s="2">
        <v>41.5</v>
      </c>
      <c r="I15" s="2">
        <v>30</v>
      </c>
      <c r="J15" s="2">
        <v>41.25</v>
      </c>
      <c r="K15" s="2">
        <v>22.25</v>
      </c>
      <c r="L15" s="5">
        <v>24</v>
      </c>
      <c r="M15" s="2">
        <v>41.5</v>
      </c>
      <c r="N15" s="2">
        <v>32</v>
      </c>
      <c r="O15" s="2">
        <v>34.25</v>
      </c>
      <c r="P15" s="2">
        <v>12.25</v>
      </c>
      <c r="Q15" s="5">
        <v>15.5</v>
      </c>
      <c r="R15" s="2">
        <v>41.5</v>
      </c>
      <c r="S15" s="2">
        <v>33</v>
      </c>
      <c r="T15" s="2">
        <v>38.25</v>
      </c>
      <c r="U15" s="2">
        <v>23.25</v>
      </c>
      <c r="V15" s="5">
        <v>26</v>
      </c>
      <c r="W15" s="2">
        <f t="shared" si="0"/>
        <v>41.25</v>
      </c>
      <c r="X15" s="2">
        <f t="shared" si="1"/>
        <v>32.25</v>
      </c>
      <c r="Y15" s="2">
        <f t="shared" si="2"/>
        <v>37</v>
      </c>
      <c r="Z15" s="2">
        <f t="shared" si="3"/>
        <v>18.5</v>
      </c>
      <c r="AA15" s="2">
        <f t="shared" si="4"/>
        <v>20.75</v>
      </c>
      <c r="AB15" s="1"/>
    </row>
    <row r="16" spans="1:28" x14ac:dyDescent="0.2">
      <c r="A16" s="3">
        <v>1111</v>
      </c>
      <c r="B16" s="4" t="s">
        <v>77</v>
      </c>
      <c r="C16" s="2">
        <v>47</v>
      </c>
      <c r="D16" s="2">
        <v>73.25</v>
      </c>
      <c r="E16" s="2">
        <v>44</v>
      </c>
      <c r="F16" s="2">
        <v>57.75</v>
      </c>
      <c r="G16" s="5">
        <v>88</v>
      </c>
      <c r="H16" s="2">
        <v>33</v>
      </c>
      <c r="I16" s="2">
        <v>60.75</v>
      </c>
      <c r="J16" s="2">
        <v>39</v>
      </c>
      <c r="K16" s="2">
        <v>56.75</v>
      </c>
      <c r="L16" s="5">
        <v>80</v>
      </c>
      <c r="M16" s="2">
        <v>46</v>
      </c>
      <c r="N16" s="2">
        <v>70.25</v>
      </c>
      <c r="O16" s="2">
        <v>44</v>
      </c>
      <c r="P16" s="2">
        <v>56.75</v>
      </c>
      <c r="Q16" s="5">
        <v>92</v>
      </c>
      <c r="R16" s="2">
        <v>36</v>
      </c>
      <c r="S16" s="2">
        <v>60.75</v>
      </c>
      <c r="T16" s="2">
        <v>50</v>
      </c>
      <c r="U16" s="2">
        <v>56.75</v>
      </c>
      <c r="V16" s="5">
        <v>69</v>
      </c>
      <c r="W16" s="2">
        <f t="shared" si="0"/>
        <v>40.5</v>
      </c>
      <c r="X16" s="2">
        <f t="shared" si="1"/>
        <v>66.25</v>
      </c>
      <c r="Y16" s="2">
        <f t="shared" si="2"/>
        <v>44.25</v>
      </c>
      <c r="Z16" s="2">
        <f t="shared" si="3"/>
        <v>57</v>
      </c>
      <c r="AA16" s="2">
        <f t="shared" si="4"/>
        <v>82.25</v>
      </c>
    </row>
    <row r="17" spans="1:28" x14ac:dyDescent="0.2">
      <c r="A17" s="3" t="s">
        <v>638</v>
      </c>
      <c r="B17" s="4" t="s">
        <v>639</v>
      </c>
      <c r="C17" s="2">
        <v>268.25</v>
      </c>
      <c r="D17" s="2">
        <v>0</v>
      </c>
      <c r="E17" s="2">
        <v>0</v>
      </c>
      <c r="F17" s="2">
        <v>20.25</v>
      </c>
      <c r="G17" s="5">
        <v>0</v>
      </c>
      <c r="H17" s="2">
        <v>268.25</v>
      </c>
      <c r="I17" s="2">
        <v>0</v>
      </c>
      <c r="J17" s="2">
        <v>0</v>
      </c>
      <c r="K17" s="2">
        <v>20.25</v>
      </c>
      <c r="L17" s="5">
        <v>0</v>
      </c>
      <c r="M17" s="2">
        <v>268.25</v>
      </c>
      <c r="N17" s="2">
        <v>0</v>
      </c>
      <c r="O17" s="2">
        <v>0</v>
      </c>
      <c r="P17" s="2">
        <v>20.25</v>
      </c>
      <c r="Q17" s="5">
        <v>0</v>
      </c>
      <c r="R17" s="2">
        <v>268.25</v>
      </c>
      <c r="S17" s="2">
        <v>0</v>
      </c>
      <c r="T17" s="2">
        <v>0</v>
      </c>
      <c r="U17" s="2">
        <v>20.25</v>
      </c>
      <c r="V17" s="5">
        <v>0</v>
      </c>
      <c r="W17" s="2">
        <f t="shared" si="0"/>
        <v>268.25</v>
      </c>
      <c r="X17" s="2">
        <f t="shared" si="1"/>
        <v>0</v>
      </c>
      <c r="Y17" s="2">
        <f t="shared" si="2"/>
        <v>0</v>
      </c>
      <c r="Z17" s="2">
        <f t="shared" si="3"/>
        <v>20.25</v>
      </c>
      <c r="AA17" s="2">
        <f t="shared" si="4"/>
        <v>0</v>
      </c>
    </row>
    <row r="18" spans="1:28" x14ac:dyDescent="0.2">
      <c r="A18" s="3">
        <v>1125</v>
      </c>
      <c r="B18" s="4" t="s">
        <v>78</v>
      </c>
      <c r="C18" s="2">
        <v>2</v>
      </c>
      <c r="D18" s="2">
        <v>5</v>
      </c>
      <c r="E18" s="2">
        <v>2</v>
      </c>
      <c r="F18" s="2">
        <v>1</v>
      </c>
      <c r="G18" s="5">
        <v>3</v>
      </c>
      <c r="H18" s="2">
        <v>2</v>
      </c>
      <c r="I18" s="2">
        <v>5</v>
      </c>
      <c r="J18" s="2">
        <v>0</v>
      </c>
      <c r="K18" s="2">
        <v>1</v>
      </c>
      <c r="L18" s="5">
        <v>3</v>
      </c>
      <c r="M18" s="2">
        <v>2</v>
      </c>
      <c r="N18" s="2">
        <v>9</v>
      </c>
      <c r="O18" s="2">
        <v>2</v>
      </c>
      <c r="P18" s="2">
        <v>1</v>
      </c>
      <c r="Q18" s="5">
        <v>3</v>
      </c>
      <c r="R18" s="2">
        <v>2</v>
      </c>
      <c r="S18" s="2">
        <v>5</v>
      </c>
      <c r="T18" s="2">
        <v>0</v>
      </c>
      <c r="U18" s="2">
        <v>1</v>
      </c>
      <c r="V18" s="5">
        <v>3</v>
      </c>
      <c r="W18" s="2">
        <f t="shared" si="0"/>
        <v>2</v>
      </c>
      <c r="X18" s="2">
        <f t="shared" si="1"/>
        <v>6</v>
      </c>
      <c r="Y18" s="2">
        <f t="shared" si="2"/>
        <v>1</v>
      </c>
      <c r="Z18" s="2">
        <f t="shared" si="3"/>
        <v>1</v>
      </c>
      <c r="AA18" s="2">
        <f t="shared" si="4"/>
        <v>3</v>
      </c>
    </row>
    <row r="19" spans="1:28" x14ac:dyDescent="0.2">
      <c r="A19" s="3">
        <v>113</v>
      </c>
      <c r="B19" s="4" t="s">
        <v>16</v>
      </c>
      <c r="C19" s="2">
        <v>0</v>
      </c>
      <c r="D19" s="2">
        <v>0</v>
      </c>
      <c r="E19" s="2">
        <v>0</v>
      </c>
      <c r="F19" s="2">
        <v>0</v>
      </c>
      <c r="G19" s="5">
        <v>0</v>
      </c>
      <c r="H19" s="2">
        <v>0</v>
      </c>
      <c r="I19" s="2">
        <v>0.5</v>
      </c>
      <c r="J19" s="2">
        <v>0</v>
      </c>
      <c r="K19" s="2">
        <v>0</v>
      </c>
      <c r="L19" s="5">
        <v>0</v>
      </c>
      <c r="M19" s="2">
        <v>0</v>
      </c>
      <c r="N19" s="2">
        <v>0</v>
      </c>
      <c r="O19" s="2">
        <v>0</v>
      </c>
      <c r="P19" s="2">
        <v>0</v>
      </c>
      <c r="Q19" s="5">
        <v>0</v>
      </c>
      <c r="R19" s="2">
        <v>0</v>
      </c>
      <c r="S19" s="2">
        <v>0</v>
      </c>
      <c r="T19" s="2">
        <v>0</v>
      </c>
      <c r="U19" s="2">
        <v>0</v>
      </c>
      <c r="V19" s="5">
        <v>0</v>
      </c>
      <c r="W19" s="2">
        <f t="shared" si="0"/>
        <v>0</v>
      </c>
      <c r="X19" s="2">
        <f t="shared" si="1"/>
        <v>0.125</v>
      </c>
      <c r="Y19" s="2">
        <f t="shared" si="2"/>
        <v>0</v>
      </c>
      <c r="Z19" s="2">
        <f t="shared" si="3"/>
        <v>0</v>
      </c>
      <c r="AA19" s="2">
        <f t="shared" si="4"/>
        <v>0</v>
      </c>
    </row>
    <row r="20" spans="1:28" x14ac:dyDescent="0.2">
      <c r="A20" s="3">
        <v>1130</v>
      </c>
      <c r="B20" s="4" t="s">
        <v>79</v>
      </c>
      <c r="C20" s="2">
        <v>0</v>
      </c>
      <c r="D20" s="2">
        <v>6</v>
      </c>
      <c r="E20" s="2">
        <v>0</v>
      </c>
      <c r="F20" s="2">
        <v>0</v>
      </c>
      <c r="G20" s="5">
        <v>0</v>
      </c>
      <c r="H20" s="2">
        <v>0</v>
      </c>
      <c r="I20" s="2">
        <v>8</v>
      </c>
      <c r="J20" s="2">
        <v>0</v>
      </c>
      <c r="K20" s="2">
        <v>0</v>
      </c>
      <c r="L20" s="5">
        <v>0</v>
      </c>
      <c r="M20" s="2">
        <v>2</v>
      </c>
      <c r="N20" s="2">
        <v>4</v>
      </c>
      <c r="O20" s="2">
        <v>0</v>
      </c>
      <c r="P20" s="2">
        <v>0</v>
      </c>
      <c r="Q20" s="5">
        <v>0</v>
      </c>
      <c r="R20" s="2">
        <v>0</v>
      </c>
      <c r="S20" s="2">
        <v>7</v>
      </c>
      <c r="T20" s="2">
        <v>0</v>
      </c>
      <c r="U20" s="2">
        <v>2</v>
      </c>
      <c r="V20" s="5">
        <v>0</v>
      </c>
      <c r="W20" s="2">
        <f t="shared" si="0"/>
        <v>0.5</v>
      </c>
      <c r="X20" s="2">
        <f t="shared" si="1"/>
        <v>6.25</v>
      </c>
      <c r="Y20" s="2">
        <f t="shared" si="2"/>
        <v>0</v>
      </c>
      <c r="Z20" s="2">
        <f t="shared" si="3"/>
        <v>0.5</v>
      </c>
      <c r="AA20" s="2">
        <f t="shared" si="4"/>
        <v>0</v>
      </c>
    </row>
    <row r="21" spans="1:28" x14ac:dyDescent="0.2">
      <c r="A21" s="3">
        <v>1141</v>
      </c>
      <c r="B21" s="4" t="s">
        <v>378</v>
      </c>
      <c r="C21" s="2">
        <v>0</v>
      </c>
      <c r="D21" s="2">
        <v>0</v>
      </c>
      <c r="E21" s="2">
        <v>2</v>
      </c>
      <c r="F21" s="2">
        <v>0</v>
      </c>
      <c r="G21" s="5">
        <v>1</v>
      </c>
      <c r="H21" s="2">
        <v>0</v>
      </c>
      <c r="I21" s="2">
        <v>0</v>
      </c>
      <c r="J21" s="2">
        <v>1</v>
      </c>
      <c r="K21" s="2">
        <v>0</v>
      </c>
      <c r="L21" s="5">
        <v>1</v>
      </c>
      <c r="M21" s="2">
        <v>0</v>
      </c>
      <c r="N21" s="2">
        <v>0</v>
      </c>
      <c r="O21" s="2">
        <v>2</v>
      </c>
      <c r="P21" s="2">
        <v>0</v>
      </c>
      <c r="Q21" s="5">
        <v>1</v>
      </c>
      <c r="R21" s="2">
        <v>0</v>
      </c>
      <c r="S21" s="2">
        <v>0</v>
      </c>
      <c r="T21" s="2">
        <v>1</v>
      </c>
      <c r="U21" s="2">
        <v>0</v>
      </c>
      <c r="V21" s="5">
        <v>1</v>
      </c>
      <c r="W21" s="2">
        <f t="shared" si="0"/>
        <v>0</v>
      </c>
      <c r="X21" s="2">
        <f t="shared" si="1"/>
        <v>0</v>
      </c>
      <c r="Y21" s="2">
        <f t="shared" si="2"/>
        <v>1.5</v>
      </c>
      <c r="Z21" s="2">
        <f t="shared" si="3"/>
        <v>0</v>
      </c>
      <c r="AA21" s="2">
        <f t="shared" si="4"/>
        <v>1</v>
      </c>
    </row>
    <row r="22" spans="1:28" x14ac:dyDescent="0.2">
      <c r="A22" s="3">
        <v>1143</v>
      </c>
      <c r="B22" s="4" t="s">
        <v>80</v>
      </c>
      <c r="C22" s="2">
        <v>0</v>
      </c>
      <c r="D22" s="2">
        <v>3</v>
      </c>
      <c r="E22" s="2">
        <v>0</v>
      </c>
      <c r="F22" s="2">
        <v>0</v>
      </c>
      <c r="G22" s="5">
        <v>1</v>
      </c>
      <c r="H22" s="2">
        <v>0</v>
      </c>
      <c r="I22" s="2">
        <v>4</v>
      </c>
      <c r="J22" s="2">
        <v>0</v>
      </c>
      <c r="K22" s="2">
        <v>1</v>
      </c>
      <c r="L22" s="5">
        <v>1</v>
      </c>
      <c r="M22" s="2">
        <v>0</v>
      </c>
      <c r="N22" s="2">
        <v>3</v>
      </c>
      <c r="O22" s="2">
        <v>0</v>
      </c>
      <c r="P22" s="2">
        <v>0</v>
      </c>
      <c r="Q22" s="5">
        <v>1</v>
      </c>
      <c r="R22" s="2">
        <v>0</v>
      </c>
      <c r="S22" s="2">
        <v>4</v>
      </c>
      <c r="T22" s="2">
        <v>0</v>
      </c>
      <c r="U22" s="2">
        <v>1</v>
      </c>
      <c r="V22" s="5">
        <v>1</v>
      </c>
      <c r="W22" s="2">
        <f t="shared" si="0"/>
        <v>0</v>
      </c>
      <c r="X22" s="2">
        <f t="shared" si="1"/>
        <v>3.5</v>
      </c>
      <c r="Y22" s="2">
        <f t="shared" si="2"/>
        <v>0</v>
      </c>
      <c r="Z22" s="2">
        <f t="shared" si="3"/>
        <v>0.5</v>
      </c>
      <c r="AA22" s="2">
        <f t="shared" si="4"/>
        <v>1</v>
      </c>
    </row>
    <row r="23" spans="1:28" x14ac:dyDescent="0.2">
      <c r="A23" s="3">
        <v>1145</v>
      </c>
      <c r="B23" s="4" t="s">
        <v>379</v>
      </c>
      <c r="C23" s="2">
        <v>0</v>
      </c>
      <c r="D23" s="2">
        <v>0</v>
      </c>
      <c r="E23" s="2">
        <v>0</v>
      </c>
      <c r="F23" s="2">
        <v>0</v>
      </c>
      <c r="G23" s="5">
        <v>0</v>
      </c>
      <c r="H23" s="2">
        <v>0</v>
      </c>
      <c r="I23" s="2">
        <v>0</v>
      </c>
      <c r="J23" s="2">
        <v>0</v>
      </c>
      <c r="K23" s="2">
        <v>0</v>
      </c>
      <c r="L23" s="5">
        <v>0</v>
      </c>
      <c r="M23" s="2">
        <v>0</v>
      </c>
      <c r="N23" s="2">
        <v>0</v>
      </c>
      <c r="O23" s="2">
        <v>0</v>
      </c>
      <c r="P23" s="2">
        <v>0</v>
      </c>
      <c r="Q23" s="5">
        <v>0</v>
      </c>
      <c r="R23" s="2">
        <v>0</v>
      </c>
      <c r="S23" s="2">
        <v>0</v>
      </c>
      <c r="T23" s="2">
        <v>0</v>
      </c>
      <c r="U23" s="2">
        <v>0</v>
      </c>
      <c r="V23" s="5">
        <v>0</v>
      </c>
      <c r="W23" s="2">
        <f t="shared" si="0"/>
        <v>0</v>
      </c>
      <c r="X23" s="2">
        <f t="shared" si="1"/>
        <v>0</v>
      </c>
      <c r="Y23" s="2">
        <f t="shared" si="2"/>
        <v>0</v>
      </c>
      <c r="Z23" s="2">
        <f t="shared" si="3"/>
        <v>0</v>
      </c>
      <c r="AA23" s="2">
        <f t="shared" si="4"/>
        <v>0</v>
      </c>
    </row>
    <row r="24" spans="1:28" x14ac:dyDescent="0.2">
      <c r="A24" s="3">
        <v>1147</v>
      </c>
      <c r="B24" s="4" t="s">
        <v>640</v>
      </c>
      <c r="C24" s="2">
        <v>0</v>
      </c>
      <c r="D24" s="2">
        <v>0</v>
      </c>
      <c r="E24" s="2">
        <v>2</v>
      </c>
      <c r="F24" s="2">
        <v>0</v>
      </c>
      <c r="G24" s="5">
        <v>0</v>
      </c>
      <c r="H24" s="2">
        <v>0</v>
      </c>
      <c r="I24" s="2">
        <v>0</v>
      </c>
      <c r="J24" s="2">
        <v>2</v>
      </c>
      <c r="K24" s="2">
        <v>0</v>
      </c>
      <c r="L24" s="5">
        <v>0</v>
      </c>
      <c r="M24" s="2">
        <v>0</v>
      </c>
      <c r="N24" s="2">
        <v>0</v>
      </c>
      <c r="O24" s="2">
        <v>2</v>
      </c>
      <c r="P24" s="2">
        <v>0</v>
      </c>
      <c r="Q24" s="5">
        <v>0</v>
      </c>
      <c r="R24" s="2">
        <v>0</v>
      </c>
      <c r="S24" s="2">
        <v>0</v>
      </c>
      <c r="T24" s="2">
        <v>2</v>
      </c>
      <c r="U24" s="2">
        <v>0</v>
      </c>
      <c r="V24" s="5">
        <v>0</v>
      </c>
      <c r="W24" s="2">
        <f t="shared" si="0"/>
        <v>0</v>
      </c>
      <c r="X24" s="2">
        <f t="shared" si="1"/>
        <v>0</v>
      </c>
      <c r="Y24" s="2">
        <f t="shared" si="2"/>
        <v>2</v>
      </c>
      <c r="Z24" s="2">
        <f t="shared" si="3"/>
        <v>0</v>
      </c>
      <c r="AA24" s="2">
        <f t="shared" si="4"/>
        <v>0</v>
      </c>
    </row>
    <row r="25" spans="1:28" x14ac:dyDescent="0.2">
      <c r="A25" s="3" t="s">
        <v>272</v>
      </c>
      <c r="B25" s="4" t="s">
        <v>273</v>
      </c>
      <c r="C25" s="2">
        <v>5</v>
      </c>
      <c r="D25" s="2">
        <v>4</v>
      </c>
      <c r="E25" s="2">
        <v>0</v>
      </c>
      <c r="F25" s="2">
        <v>6</v>
      </c>
      <c r="G25" s="5">
        <v>1</v>
      </c>
      <c r="H25" s="2">
        <v>5</v>
      </c>
      <c r="I25" s="2">
        <v>1</v>
      </c>
      <c r="J25" s="2">
        <v>2</v>
      </c>
      <c r="K25" s="2">
        <v>5</v>
      </c>
      <c r="L25" s="5">
        <v>5</v>
      </c>
      <c r="M25" s="2">
        <v>5</v>
      </c>
      <c r="N25" s="2">
        <v>2</v>
      </c>
      <c r="O25" s="2">
        <v>0</v>
      </c>
      <c r="P25" s="2">
        <v>7</v>
      </c>
      <c r="Q25" s="5">
        <v>1</v>
      </c>
      <c r="R25" s="2">
        <v>5</v>
      </c>
      <c r="S25" s="2">
        <v>1</v>
      </c>
      <c r="T25" s="2">
        <v>2</v>
      </c>
      <c r="U25" s="2">
        <v>5</v>
      </c>
      <c r="V25" s="5">
        <v>3</v>
      </c>
      <c r="W25" s="2">
        <f t="shared" si="0"/>
        <v>5</v>
      </c>
      <c r="X25" s="2">
        <f t="shared" si="1"/>
        <v>2</v>
      </c>
      <c r="Y25" s="2">
        <f t="shared" si="2"/>
        <v>1</v>
      </c>
      <c r="Z25" s="2">
        <f t="shared" si="3"/>
        <v>5.75</v>
      </c>
      <c r="AA25" s="2">
        <f t="shared" si="4"/>
        <v>2.5</v>
      </c>
    </row>
    <row r="26" spans="1:28" x14ac:dyDescent="0.2">
      <c r="A26" s="3">
        <v>1148</v>
      </c>
      <c r="B26" s="4" t="s">
        <v>380</v>
      </c>
      <c r="C26" s="2">
        <v>0</v>
      </c>
      <c r="D26" s="2">
        <v>4</v>
      </c>
      <c r="E26" s="2">
        <v>3</v>
      </c>
      <c r="F26" s="2">
        <v>0</v>
      </c>
      <c r="G26" s="5">
        <v>0</v>
      </c>
      <c r="H26" s="2">
        <v>0</v>
      </c>
      <c r="I26" s="2">
        <v>0</v>
      </c>
      <c r="J26" s="2">
        <v>3</v>
      </c>
      <c r="K26" s="2">
        <v>0</v>
      </c>
      <c r="L26" s="5">
        <v>1</v>
      </c>
      <c r="M26" s="2">
        <v>0</v>
      </c>
      <c r="N26" s="2">
        <v>0</v>
      </c>
      <c r="O26" s="2">
        <v>3</v>
      </c>
      <c r="P26" s="2">
        <v>0</v>
      </c>
      <c r="Q26" s="5">
        <v>0</v>
      </c>
      <c r="R26" s="2">
        <v>0</v>
      </c>
      <c r="S26" s="2">
        <v>0</v>
      </c>
      <c r="T26" s="2">
        <v>3</v>
      </c>
      <c r="U26" s="2">
        <v>0</v>
      </c>
      <c r="V26" s="5">
        <v>0</v>
      </c>
      <c r="W26" s="2">
        <f t="shared" si="0"/>
        <v>0</v>
      </c>
      <c r="X26" s="2">
        <f t="shared" si="1"/>
        <v>1</v>
      </c>
      <c r="Y26" s="2">
        <f t="shared" si="2"/>
        <v>3</v>
      </c>
      <c r="Z26" s="2">
        <f t="shared" si="3"/>
        <v>0</v>
      </c>
      <c r="AA26" s="2">
        <f t="shared" si="4"/>
        <v>0.25</v>
      </c>
      <c r="AB26" s="1"/>
    </row>
    <row r="27" spans="1:28" x14ac:dyDescent="0.2">
      <c r="A27" s="3">
        <v>115</v>
      </c>
      <c r="B27" s="4" t="s">
        <v>17</v>
      </c>
      <c r="C27" s="2">
        <v>0</v>
      </c>
      <c r="D27" s="2">
        <v>0</v>
      </c>
      <c r="E27" s="2">
        <v>0</v>
      </c>
      <c r="F27" s="2">
        <v>425</v>
      </c>
      <c r="G27" s="5">
        <v>0</v>
      </c>
      <c r="H27" s="2">
        <v>0</v>
      </c>
      <c r="I27" s="2">
        <v>0</v>
      </c>
      <c r="J27" s="2">
        <v>0</v>
      </c>
      <c r="K27" s="2">
        <v>425</v>
      </c>
      <c r="L27" s="5">
        <v>0</v>
      </c>
      <c r="M27" s="2">
        <v>0</v>
      </c>
      <c r="N27" s="2">
        <v>0</v>
      </c>
      <c r="O27" s="2">
        <v>0</v>
      </c>
      <c r="P27" s="2">
        <v>425</v>
      </c>
      <c r="Q27" s="5">
        <v>0</v>
      </c>
      <c r="R27" s="2">
        <v>0</v>
      </c>
      <c r="S27" s="2">
        <v>0</v>
      </c>
      <c r="T27" s="2">
        <v>0</v>
      </c>
      <c r="U27" s="2">
        <v>425</v>
      </c>
      <c r="V27" s="5">
        <v>0</v>
      </c>
      <c r="W27" s="2">
        <f t="shared" si="0"/>
        <v>0</v>
      </c>
      <c r="X27" s="2">
        <f t="shared" si="1"/>
        <v>0</v>
      </c>
      <c r="Y27" s="2">
        <f t="shared" si="2"/>
        <v>0</v>
      </c>
      <c r="Z27" s="2">
        <f t="shared" si="3"/>
        <v>425</v>
      </c>
      <c r="AA27" s="2">
        <f t="shared" si="4"/>
        <v>0</v>
      </c>
      <c r="AB27" s="1"/>
    </row>
    <row r="28" spans="1:28" x14ac:dyDescent="0.2">
      <c r="A28" s="3">
        <v>1150</v>
      </c>
      <c r="B28" s="4" t="s">
        <v>81</v>
      </c>
      <c r="C28" s="2">
        <v>1.5</v>
      </c>
      <c r="D28" s="2">
        <v>19.25</v>
      </c>
      <c r="E28" s="2">
        <v>1.5</v>
      </c>
      <c r="F28" s="2">
        <v>1</v>
      </c>
      <c r="G28" s="5">
        <v>5.5</v>
      </c>
      <c r="H28" s="2">
        <v>1.5</v>
      </c>
      <c r="I28" s="2">
        <v>18.25</v>
      </c>
      <c r="J28" s="2">
        <v>1.5</v>
      </c>
      <c r="K28" s="2">
        <v>1</v>
      </c>
      <c r="L28" s="5">
        <v>3.5</v>
      </c>
      <c r="M28" s="2">
        <v>1.5</v>
      </c>
      <c r="N28" s="2">
        <v>18.25</v>
      </c>
      <c r="O28" s="2">
        <v>1.5</v>
      </c>
      <c r="P28" s="2">
        <v>1</v>
      </c>
      <c r="Q28" s="5">
        <v>5.5</v>
      </c>
      <c r="R28" s="2">
        <v>1.5</v>
      </c>
      <c r="S28" s="2">
        <v>18.25</v>
      </c>
      <c r="T28" s="2">
        <v>1.5</v>
      </c>
      <c r="U28" s="2">
        <v>1</v>
      </c>
      <c r="V28" s="5">
        <v>4.5</v>
      </c>
      <c r="W28" s="2">
        <f t="shared" si="0"/>
        <v>1.5</v>
      </c>
      <c r="X28" s="2">
        <f t="shared" si="1"/>
        <v>18.5</v>
      </c>
      <c r="Y28" s="2">
        <f t="shared" si="2"/>
        <v>1.5</v>
      </c>
      <c r="Z28" s="2">
        <f t="shared" si="3"/>
        <v>1</v>
      </c>
      <c r="AA28" s="2">
        <f t="shared" si="4"/>
        <v>4.75</v>
      </c>
      <c r="AB28" s="1"/>
    </row>
    <row r="29" spans="1:28" x14ac:dyDescent="0.2">
      <c r="A29" s="3">
        <v>1154</v>
      </c>
      <c r="B29" s="4" t="s">
        <v>82</v>
      </c>
      <c r="C29" s="2">
        <v>0</v>
      </c>
      <c r="D29" s="2">
        <v>0</v>
      </c>
      <c r="E29" s="2">
        <v>0</v>
      </c>
      <c r="F29" s="2">
        <v>0</v>
      </c>
      <c r="G29" s="5">
        <v>0</v>
      </c>
      <c r="H29" s="2">
        <v>0</v>
      </c>
      <c r="I29" s="2">
        <v>0</v>
      </c>
      <c r="J29" s="2">
        <v>0</v>
      </c>
      <c r="K29" s="2">
        <v>0</v>
      </c>
      <c r="L29" s="5">
        <v>0</v>
      </c>
      <c r="M29" s="2">
        <v>0</v>
      </c>
      <c r="N29" s="2">
        <v>0</v>
      </c>
      <c r="O29" s="2">
        <v>0</v>
      </c>
      <c r="P29" s="2">
        <v>0</v>
      </c>
      <c r="Q29" s="5">
        <v>0</v>
      </c>
      <c r="R29" s="2">
        <v>0</v>
      </c>
      <c r="S29" s="2">
        <v>0</v>
      </c>
      <c r="T29" s="2">
        <v>0</v>
      </c>
      <c r="U29" s="2">
        <v>0</v>
      </c>
      <c r="V29" s="5">
        <v>0</v>
      </c>
      <c r="W29" s="2">
        <f t="shared" si="0"/>
        <v>0</v>
      </c>
      <c r="X29" s="2">
        <f t="shared" si="1"/>
        <v>0</v>
      </c>
      <c r="Y29" s="2">
        <f t="shared" si="2"/>
        <v>0</v>
      </c>
      <c r="Z29" s="2">
        <f t="shared" si="3"/>
        <v>0</v>
      </c>
      <c r="AA29" s="2">
        <f t="shared" si="4"/>
        <v>0</v>
      </c>
      <c r="AB29" s="1"/>
    </row>
    <row r="30" spans="1:28" x14ac:dyDescent="0.2">
      <c r="A30" s="3">
        <v>1156</v>
      </c>
      <c r="B30" s="4" t="s">
        <v>83</v>
      </c>
      <c r="C30" s="2">
        <v>0</v>
      </c>
      <c r="D30" s="2">
        <v>0</v>
      </c>
      <c r="E30" s="2">
        <v>0</v>
      </c>
      <c r="F30" s="2">
        <v>2</v>
      </c>
      <c r="G30" s="5">
        <v>0</v>
      </c>
      <c r="H30" s="2">
        <v>0</v>
      </c>
      <c r="I30" s="2">
        <v>0</v>
      </c>
      <c r="J30" s="2">
        <v>0</v>
      </c>
      <c r="K30" s="2">
        <v>2</v>
      </c>
      <c r="L30" s="5">
        <v>0</v>
      </c>
      <c r="M30" s="2">
        <v>0</v>
      </c>
      <c r="N30" s="2">
        <v>0</v>
      </c>
      <c r="O30" s="2">
        <v>0</v>
      </c>
      <c r="P30" s="2">
        <v>2</v>
      </c>
      <c r="Q30" s="5">
        <v>0</v>
      </c>
      <c r="R30" s="2">
        <v>0</v>
      </c>
      <c r="S30" s="2">
        <v>0</v>
      </c>
      <c r="T30" s="2">
        <v>0</v>
      </c>
      <c r="U30" s="2">
        <v>2</v>
      </c>
      <c r="V30" s="5">
        <v>0</v>
      </c>
      <c r="W30" s="2">
        <f t="shared" si="0"/>
        <v>0</v>
      </c>
      <c r="X30" s="2">
        <f t="shared" si="1"/>
        <v>0</v>
      </c>
      <c r="Y30" s="2">
        <f t="shared" si="2"/>
        <v>0</v>
      </c>
      <c r="Z30" s="2">
        <f t="shared" si="3"/>
        <v>2</v>
      </c>
      <c r="AA30" s="2">
        <f t="shared" si="4"/>
        <v>0</v>
      </c>
      <c r="AB30" s="1"/>
    </row>
    <row r="31" spans="1:28" x14ac:dyDescent="0.2">
      <c r="A31" s="3">
        <v>1157</v>
      </c>
      <c r="B31" s="4" t="s">
        <v>641</v>
      </c>
      <c r="C31" s="2">
        <v>0</v>
      </c>
      <c r="D31" s="2">
        <v>0</v>
      </c>
      <c r="E31" s="2">
        <v>0</v>
      </c>
      <c r="F31" s="2">
        <v>0</v>
      </c>
      <c r="G31" s="5">
        <v>0</v>
      </c>
      <c r="H31" s="2">
        <v>0</v>
      </c>
      <c r="I31" s="2">
        <v>0</v>
      </c>
      <c r="J31" s="2">
        <v>0</v>
      </c>
      <c r="K31" s="2">
        <v>0</v>
      </c>
      <c r="L31" s="5">
        <v>0</v>
      </c>
      <c r="M31" s="2">
        <v>0</v>
      </c>
      <c r="N31" s="2">
        <v>0</v>
      </c>
      <c r="O31" s="2">
        <v>0</v>
      </c>
      <c r="P31" s="2">
        <v>0</v>
      </c>
      <c r="Q31" s="5">
        <v>0</v>
      </c>
      <c r="R31" s="2">
        <v>0</v>
      </c>
      <c r="S31" s="2">
        <v>0</v>
      </c>
      <c r="T31" s="2">
        <v>0</v>
      </c>
      <c r="U31" s="2">
        <v>0</v>
      </c>
      <c r="V31" s="5">
        <v>0</v>
      </c>
      <c r="W31" s="2">
        <f t="shared" si="0"/>
        <v>0</v>
      </c>
      <c r="X31" s="2">
        <f t="shared" si="1"/>
        <v>0</v>
      </c>
      <c r="Y31" s="2">
        <f t="shared" si="2"/>
        <v>0</v>
      </c>
      <c r="Z31" s="2">
        <f t="shared" si="3"/>
        <v>0</v>
      </c>
      <c r="AA31" s="2">
        <f t="shared" si="4"/>
        <v>0</v>
      </c>
      <c r="AB31" s="1"/>
    </row>
    <row r="32" spans="1:28" x14ac:dyDescent="0.2">
      <c r="A32" s="3">
        <v>116</v>
      </c>
      <c r="B32" s="4" t="s">
        <v>381</v>
      </c>
      <c r="C32" s="2">
        <v>6</v>
      </c>
      <c r="D32" s="2">
        <v>0</v>
      </c>
      <c r="E32" s="2">
        <v>13.75</v>
      </c>
      <c r="F32" s="2">
        <v>0</v>
      </c>
      <c r="G32" s="5">
        <v>0</v>
      </c>
      <c r="H32" s="2">
        <v>6</v>
      </c>
      <c r="I32" s="2">
        <v>12.5</v>
      </c>
      <c r="J32" s="2">
        <v>13.75</v>
      </c>
      <c r="K32" s="2">
        <v>0</v>
      </c>
      <c r="L32" s="5">
        <v>0</v>
      </c>
      <c r="M32" s="2">
        <v>6</v>
      </c>
      <c r="N32" s="2">
        <v>0</v>
      </c>
      <c r="O32" s="2">
        <v>13.75</v>
      </c>
      <c r="P32" s="2">
        <v>0</v>
      </c>
      <c r="Q32" s="5">
        <v>0</v>
      </c>
      <c r="R32" s="2">
        <v>6</v>
      </c>
      <c r="S32" s="2">
        <v>0</v>
      </c>
      <c r="T32" s="2">
        <v>13.75</v>
      </c>
      <c r="U32" s="2">
        <v>0</v>
      </c>
      <c r="V32" s="5">
        <v>0</v>
      </c>
      <c r="W32" s="2">
        <f t="shared" si="0"/>
        <v>6</v>
      </c>
      <c r="X32" s="2">
        <f t="shared" si="1"/>
        <v>3.125</v>
      </c>
      <c r="Y32" s="2">
        <f t="shared" si="2"/>
        <v>13.75</v>
      </c>
      <c r="Z32" s="2">
        <f t="shared" si="3"/>
        <v>0</v>
      </c>
      <c r="AA32" s="2">
        <f t="shared" si="4"/>
        <v>0</v>
      </c>
      <c r="AB32" s="1"/>
    </row>
    <row r="33" spans="1:28" x14ac:dyDescent="0.2">
      <c r="A33" s="3">
        <v>1160</v>
      </c>
      <c r="B33" s="4" t="s">
        <v>84</v>
      </c>
      <c r="C33" s="2">
        <v>16</v>
      </c>
      <c r="D33" s="2">
        <v>24</v>
      </c>
      <c r="E33" s="2">
        <v>19</v>
      </c>
      <c r="F33" s="2">
        <v>17.75</v>
      </c>
      <c r="G33" s="5">
        <v>37</v>
      </c>
      <c r="H33" s="2">
        <v>22</v>
      </c>
      <c r="I33" s="2">
        <v>28.5</v>
      </c>
      <c r="J33" s="2">
        <v>27</v>
      </c>
      <c r="K33" s="2">
        <v>19.5</v>
      </c>
      <c r="L33" s="5">
        <v>33</v>
      </c>
      <c r="M33" s="2">
        <v>18</v>
      </c>
      <c r="N33" s="2">
        <v>24</v>
      </c>
      <c r="O33" s="2">
        <v>20</v>
      </c>
      <c r="P33" s="2">
        <v>15.75</v>
      </c>
      <c r="Q33" s="5">
        <v>37</v>
      </c>
      <c r="R33" s="2">
        <v>31</v>
      </c>
      <c r="S33" s="2">
        <v>28.5</v>
      </c>
      <c r="T33" s="2">
        <v>25</v>
      </c>
      <c r="U33" s="2">
        <v>18.5</v>
      </c>
      <c r="V33" s="5">
        <v>32</v>
      </c>
      <c r="W33" s="2">
        <f t="shared" si="0"/>
        <v>21.75</v>
      </c>
      <c r="X33" s="2">
        <f t="shared" si="1"/>
        <v>26.25</v>
      </c>
      <c r="Y33" s="2">
        <f t="shared" si="2"/>
        <v>22.75</v>
      </c>
      <c r="Z33" s="2">
        <f t="shared" si="3"/>
        <v>17.875</v>
      </c>
      <c r="AA33" s="2">
        <f t="shared" si="4"/>
        <v>34.75</v>
      </c>
      <c r="AB33" s="1"/>
    </row>
    <row r="34" spans="1:28" x14ac:dyDescent="0.2">
      <c r="A34" s="3">
        <v>1166</v>
      </c>
      <c r="B34" s="4" t="s">
        <v>85</v>
      </c>
      <c r="C34" s="2">
        <v>5.5</v>
      </c>
      <c r="D34" s="2">
        <v>5</v>
      </c>
      <c r="E34" s="2">
        <v>7</v>
      </c>
      <c r="F34" s="2">
        <v>5</v>
      </c>
      <c r="G34" s="5">
        <v>1</v>
      </c>
      <c r="H34" s="2">
        <v>7.5</v>
      </c>
      <c r="I34" s="2">
        <v>5</v>
      </c>
      <c r="J34" s="2">
        <v>10</v>
      </c>
      <c r="K34" s="2">
        <v>5</v>
      </c>
      <c r="L34" s="5">
        <v>7</v>
      </c>
      <c r="M34" s="2">
        <v>8.5</v>
      </c>
      <c r="N34" s="2">
        <v>11</v>
      </c>
      <c r="O34" s="2">
        <v>7</v>
      </c>
      <c r="P34" s="2">
        <v>6</v>
      </c>
      <c r="Q34" s="5">
        <v>0</v>
      </c>
      <c r="R34" s="2">
        <v>7.5</v>
      </c>
      <c r="S34" s="2">
        <v>5</v>
      </c>
      <c r="T34" s="2">
        <v>10</v>
      </c>
      <c r="U34" s="2">
        <v>1</v>
      </c>
      <c r="V34" s="5">
        <v>7</v>
      </c>
      <c r="W34" s="2">
        <f t="shared" si="0"/>
        <v>7.25</v>
      </c>
      <c r="X34" s="2">
        <f t="shared" si="1"/>
        <v>6.5</v>
      </c>
      <c r="Y34" s="2">
        <f t="shared" si="2"/>
        <v>8.5</v>
      </c>
      <c r="Z34" s="2">
        <f t="shared" si="3"/>
        <v>4.25</v>
      </c>
      <c r="AA34" s="2">
        <f t="shared" si="4"/>
        <v>3.75</v>
      </c>
      <c r="AB34" s="1"/>
    </row>
    <row r="35" spans="1:28" x14ac:dyDescent="0.2">
      <c r="A35" s="3">
        <v>1175</v>
      </c>
      <c r="B35" s="4" t="s">
        <v>86</v>
      </c>
      <c r="C35" s="2">
        <v>6</v>
      </c>
      <c r="D35" s="2">
        <v>6</v>
      </c>
      <c r="E35" s="2">
        <v>4.75</v>
      </c>
      <c r="F35" s="2">
        <v>2</v>
      </c>
      <c r="G35" s="5">
        <v>7</v>
      </c>
      <c r="H35" s="2">
        <v>12</v>
      </c>
      <c r="I35" s="2">
        <v>2</v>
      </c>
      <c r="J35" s="2">
        <v>4.75</v>
      </c>
      <c r="K35" s="2">
        <v>3.5</v>
      </c>
      <c r="L35" s="5">
        <v>2.5</v>
      </c>
      <c r="M35" s="2">
        <v>6</v>
      </c>
      <c r="N35" s="2">
        <v>3</v>
      </c>
      <c r="O35" s="2">
        <v>4.75</v>
      </c>
      <c r="P35" s="2">
        <v>2</v>
      </c>
      <c r="Q35" s="5">
        <v>7</v>
      </c>
      <c r="R35" s="2">
        <v>18</v>
      </c>
      <c r="S35" s="2">
        <v>2</v>
      </c>
      <c r="T35" s="2">
        <v>4.75</v>
      </c>
      <c r="U35" s="2">
        <v>2.5</v>
      </c>
      <c r="V35" s="5">
        <v>2.5</v>
      </c>
      <c r="W35" s="2">
        <f t="shared" si="0"/>
        <v>10.5</v>
      </c>
      <c r="X35" s="2">
        <f t="shared" si="1"/>
        <v>3.25</v>
      </c>
      <c r="Y35" s="2">
        <f t="shared" si="2"/>
        <v>4.75</v>
      </c>
      <c r="Z35" s="2">
        <f t="shared" si="3"/>
        <v>2.5</v>
      </c>
      <c r="AA35" s="2">
        <f t="shared" si="4"/>
        <v>4.75</v>
      </c>
      <c r="AB35" s="1"/>
    </row>
    <row r="36" spans="1:28" x14ac:dyDescent="0.2">
      <c r="A36" s="3">
        <v>1176</v>
      </c>
      <c r="B36" s="4" t="s">
        <v>87</v>
      </c>
      <c r="C36" s="2">
        <v>48.75</v>
      </c>
      <c r="D36" s="2">
        <v>110.25</v>
      </c>
      <c r="E36" s="2">
        <v>58.5</v>
      </c>
      <c r="F36" s="2">
        <v>52.75</v>
      </c>
      <c r="G36" s="5">
        <v>75</v>
      </c>
      <c r="H36" s="2">
        <v>50.75</v>
      </c>
      <c r="I36" s="2">
        <v>112.75</v>
      </c>
      <c r="J36" s="2">
        <v>51.5</v>
      </c>
      <c r="K36" s="2">
        <v>47.75</v>
      </c>
      <c r="L36" s="5">
        <v>74</v>
      </c>
      <c r="M36" s="2">
        <v>51.75</v>
      </c>
      <c r="N36" s="2">
        <v>109.25</v>
      </c>
      <c r="O36" s="2">
        <v>54.5</v>
      </c>
      <c r="P36" s="2">
        <v>56.75</v>
      </c>
      <c r="Q36" s="5">
        <v>74</v>
      </c>
      <c r="R36" s="2">
        <v>50.75</v>
      </c>
      <c r="S36" s="2">
        <v>112.75</v>
      </c>
      <c r="T36" s="2">
        <v>50.5</v>
      </c>
      <c r="U36" s="2">
        <v>47.75</v>
      </c>
      <c r="V36" s="5">
        <v>71</v>
      </c>
      <c r="W36" s="2">
        <f t="shared" si="0"/>
        <v>50.5</v>
      </c>
      <c r="X36" s="2">
        <f t="shared" si="1"/>
        <v>111.25</v>
      </c>
      <c r="Y36" s="2">
        <f t="shared" si="2"/>
        <v>53.75</v>
      </c>
      <c r="Z36" s="2">
        <f t="shared" si="3"/>
        <v>51.25</v>
      </c>
      <c r="AA36" s="2">
        <f t="shared" si="4"/>
        <v>73.5</v>
      </c>
      <c r="AB36" s="1"/>
    </row>
    <row r="37" spans="1:28" x14ac:dyDescent="0.2">
      <c r="A37" s="3">
        <v>118</v>
      </c>
      <c r="B37" s="4" t="s">
        <v>382</v>
      </c>
      <c r="C37" s="2">
        <v>0</v>
      </c>
      <c r="D37" s="2">
        <v>0</v>
      </c>
      <c r="E37" s="2">
        <v>0</v>
      </c>
      <c r="F37" s="2">
        <v>0</v>
      </c>
      <c r="G37" s="5">
        <v>0</v>
      </c>
      <c r="H37" s="2">
        <v>0</v>
      </c>
      <c r="I37" s="2">
        <v>0</v>
      </c>
      <c r="J37" s="2">
        <v>0</v>
      </c>
      <c r="K37" s="2">
        <v>0</v>
      </c>
      <c r="L37" s="5">
        <v>0</v>
      </c>
      <c r="M37" s="2">
        <v>0</v>
      </c>
      <c r="N37" s="2">
        <v>0</v>
      </c>
      <c r="O37" s="2">
        <v>0</v>
      </c>
      <c r="P37" s="2">
        <v>0</v>
      </c>
      <c r="Q37" s="5">
        <v>0</v>
      </c>
      <c r="R37" s="2">
        <v>0</v>
      </c>
      <c r="S37" s="2">
        <v>0</v>
      </c>
      <c r="T37" s="2">
        <v>0</v>
      </c>
      <c r="U37" s="2">
        <v>0</v>
      </c>
      <c r="V37" s="5">
        <v>0</v>
      </c>
      <c r="W37" s="2">
        <f t="shared" si="0"/>
        <v>0</v>
      </c>
      <c r="X37" s="2">
        <f t="shared" si="1"/>
        <v>0</v>
      </c>
      <c r="Y37" s="2">
        <f t="shared" si="2"/>
        <v>0</v>
      </c>
      <c r="Z37" s="2">
        <f t="shared" si="3"/>
        <v>0</v>
      </c>
      <c r="AA37" s="2">
        <f t="shared" si="4"/>
        <v>0</v>
      </c>
      <c r="AB37" s="1"/>
    </row>
    <row r="38" spans="1:28" x14ac:dyDescent="0.2">
      <c r="A38" s="3">
        <v>1190</v>
      </c>
      <c r="B38" s="4" t="s">
        <v>82</v>
      </c>
      <c r="C38" s="2">
        <v>0.5</v>
      </c>
      <c r="D38" s="2">
        <v>2</v>
      </c>
      <c r="E38" s="2">
        <v>0</v>
      </c>
      <c r="F38" s="2">
        <v>0.5</v>
      </c>
      <c r="G38" s="5">
        <v>0</v>
      </c>
      <c r="H38" s="2">
        <v>0.5</v>
      </c>
      <c r="I38" s="2">
        <v>2</v>
      </c>
      <c r="J38" s="2">
        <v>0</v>
      </c>
      <c r="K38" s="2">
        <v>0.5</v>
      </c>
      <c r="L38" s="5">
        <v>0</v>
      </c>
      <c r="M38" s="2">
        <v>0.5</v>
      </c>
      <c r="N38" s="2">
        <v>2</v>
      </c>
      <c r="O38" s="2">
        <v>0</v>
      </c>
      <c r="P38" s="2">
        <v>0.5</v>
      </c>
      <c r="Q38" s="5">
        <v>0</v>
      </c>
      <c r="R38" s="2">
        <v>0.5</v>
      </c>
      <c r="S38" s="2">
        <v>2</v>
      </c>
      <c r="T38" s="2">
        <v>0</v>
      </c>
      <c r="U38" s="2">
        <v>0.5</v>
      </c>
      <c r="V38" s="5">
        <v>0</v>
      </c>
      <c r="W38" s="2">
        <f t="shared" si="0"/>
        <v>0.5</v>
      </c>
      <c r="X38" s="2">
        <f t="shared" si="1"/>
        <v>2</v>
      </c>
      <c r="Y38" s="2">
        <f t="shared" si="2"/>
        <v>0</v>
      </c>
      <c r="Z38" s="2">
        <f t="shared" si="3"/>
        <v>0.5</v>
      </c>
      <c r="AA38" s="2">
        <f t="shared" si="4"/>
        <v>0</v>
      </c>
      <c r="AB38" s="1"/>
    </row>
    <row r="39" spans="1:28" x14ac:dyDescent="0.2">
      <c r="A39" s="3">
        <v>1194</v>
      </c>
      <c r="B39" s="4" t="s">
        <v>274</v>
      </c>
      <c r="C39" s="2">
        <v>0.75</v>
      </c>
      <c r="D39" s="2">
        <v>0.75</v>
      </c>
      <c r="E39" s="2">
        <v>1</v>
      </c>
      <c r="F39" s="2">
        <v>0.5</v>
      </c>
      <c r="G39" s="5">
        <v>0</v>
      </c>
      <c r="H39" s="2">
        <v>1.75</v>
      </c>
      <c r="I39" s="2">
        <v>1.75</v>
      </c>
      <c r="J39" s="2">
        <v>0.75</v>
      </c>
      <c r="K39" s="2">
        <v>0.25</v>
      </c>
      <c r="L39" s="5">
        <v>0</v>
      </c>
      <c r="M39" s="2">
        <v>0.75</v>
      </c>
      <c r="N39" s="2">
        <v>0.75</v>
      </c>
      <c r="O39" s="2">
        <v>1</v>
      </c>
      <c r="P39" s="2">
        <v>0.5</v>
      </c>
      <c r="Q39" s="5">
        <v>0</v>
      </c>
      <c r="R39" s="2">
        <v>0.75</v>
      </c>
      <c r="S39" s="2">
        <v>1.75</v>
      </c>
      <c r="T39" s="2">
        <v>0.75</v>
      </c>
      <c r="U39" s="2">
        <v>0.25</v>
      </c>
      <c r="V39" s="5">
        <v>0</v>
      </c>
      <c r="W39" s="2">
        <f t="shared" si="0"/>
        <v>1</v>
      </c>
      <c r="X39" s="2">
        <f t="shared" si="1"/>
        <v>1.25</v>
      </c>
      <c r="Y39" s="2">
        <f t="shared" si="2"/>
        <v>0.875</v>
      </c>
      <c r="Z39" s="2">
        <f t="shared" si="3"/>
        <v>0.375</v>
      </c>
      <c r="AA39" s="2">
        <f t="shared" si="4"/>
        <v>0</v>
      </c>
      <c r="AB39" s="1"/>
    </row>
    <row r="40" spans="1:28" x14ac:dyDescent="0.2">
      <c r="A40" s="3" t="s">
        <v>383</v>
      </c>
      <c r="B40" s="4" t="s">
        <v>384</v>
      </c>
      <c r="C40" s="2">
        <v>0</v>
      </c>
      <c r="D40" s="2">
        <v>0</v>
      </c>
      <c r="E40" s="2">
        <v>0</v>
      </c>
      <c r="F40" s="2">
        <v>0</v>
      </c>
      <c r="G40" s="5">
        <v>0</v>
      </c>
      <c r="H40" s="2">
        <v>0</v>
      </c>
      <c r="I40" s="2">
        <v>0</v>
      </c>
      <c r="J40" s="2">
        <v>0</v>
      </c>
      <c r="K40" s="2">
        <v>0</v>
      </c>
      <c r="L40" s="5">
        <v>0</v>
      </c>
      <c r="M40" s="2">
        <v>0</v>
      </c>
      <c r="N40" s="2">
        <v>0</v>
      </c>
      <c r="O40" s="2">
        <v>0</v>
      </c>
      <c r="P40" s="2">
        <v>0</v>
      </c>
      <c r="Q40" s="5">
        <v>0</v>
      </c>
      <c r="R40" s="2">
        <v>0</v>
      </c>
      <c r="S40" s="2">
        <v>0</v>
      </c>
      <c r="T40" s="2">
        <v>0</v>
      </c>
      <c r="U40" s="2">
        <v>0</v>
      </c>
      <c r="V40" s="5">
        <v>0</v>
      </c>
      <c r="W40" s="2">
        <f t="shared" si="0"/>
        <v>0</v>
      </c>
      <c r="X40" s="2">
        <f t="shared" si="1"/>
        <v>0</v>
      </c>
      <c r="Y40" s="2">
        <f t="shared" si="2"/>
        <v>0</v>
      </c>
      <c r="Z40" s="2">
        <f t="shared" si="3"/>
        <v>0</v>
      </c>
      <c r="AA40" s="2">
        <f t="shared" si="4"/>
        <v>0</v>
      </c>
      <c r="AB40" s="1"/>
    </row>
    <row r="41" spans="1:28" x14ac:dyDescent="0.2">
      <c r="A41" s="3">
        <v>1197</v>
      </c>
      <c r="B41" s="4" t="s">
        <v>642</v>
      </c>
      <c r="C41" s="2">
        <v>0</v>
      </c>
      <c r="D41" s="2">
        <v>0</v>
      </c>
      <c r="E41" s="2">
        <v>0</v>
      </c>
      <c r="F41" s="2">
        <v>0</v>
      </c>
      <c r="G41" s="5">
        <v>0</v>
      </c>
      <c r="H41" s="2">
        <v>0</v>
      </c>
      <c r="I41" s="2">
        <v>0</v>
      </c>
      <c r="J41" s="2">
        <v>0</v>
      </c>
      <c r="K41" s="2">
        <v>0</v>
      </c>
      <c r="L41" s="5">
        <v>0</v>
      </c>
      <c r="M41" s="2">
        <v>0</v>
      </c>
      <c r="N41" s="2">
        <v>0</v>
      </c>
      <c r="O41" s="2">
        <v>0</v>
      </c>
      <c r="P41" s="2">
        <v>0</v>
      </c>
      <c r="Q41" s="5">
        <v>0</v>
      </c>
      <c r="R41" s="2">
        <v>0</v>
      </c>
      <c r="S41" s="2">
        <v>0</v>
      </c>
      <c r="T41" s="2">
        <v>0</v>
      </c>
      <c r="U41" s="2">
        <v>0</v>
      </c>
      <c r="V41" s="5">
        <v>0</v>
      </c>
      <c r="W41" s="2">
        <f t="shared" si="0"/>
        <v>0</v>
      </c>
      <c r="X41" s="2">
        <f t="shared" si="1"/>
        <v>0</v>
      </c>
      <c r="Y41" s="2">
        <f t="shared" si="2"/>
        <v>0</v>
      </c>
      <c r="Z41" s="2">
        <f t="shared" si="3"/>
        <v>0</v>
      </c>
      <c r="AA41" s="2">
        <f t="shared" si="4"/>
        <v>0</v>
      </c>
      <c r="AB41" s="1"/>
    </row>
    <row r="42" spans="1:28" x14ac:dyDescent="0.2">
      <c r="A42" s="3">
        <v>120</v>
      </c>
      <c r="B42" s="4" t="s">
        <v>643</v>
      </c>
      <c r="C42" s="2">
        <v>0</v>
      </c>
      <c r="D42" s="2">
        <v>0</v>
      </c>
      <c r="E42" s="2">
        <v>0</v>
      </c>
      <c r="F42" s="2">
        <v>0</v>
      </c>
      <c r="G42" s="5">
        <v>0</v>
      </c>
      <c r="H42" s="2">
        <v>0</v>
      </c>
      <c r="I42" s="2">
        <v>0</v>
      </c>
      <c r="J42" s="2">
        <v>0</v>
      </c>
      <c r="K42" s="2">
        <v>0</v>
      </c>
      <c r="L42" s="5">
        <v>0</v>
      </c>
      <c r="M42" s="2">
        <v>0</v>
      </c>
      <c r="N42" s="2">
        <v>0</v>
      </c>
      <c r="O42" s="2">
        <v>0</v>
      </c>
      <c r="P42" s="2">
        <v>0</v>
      </c>
      <c r="Q42" s="5">
        <v>0</v>
      </c>
      <c r="R42" s="2">
        <v>0</v>
      </c>
      <c r="S42" s="2">
        <v>0</v>
      </c>
      <c r="T42" s="2">
        <v>0</v>
      </c>
      <c r="U42" s="2">
        <v>0</v>
      </c>
      <c r="V42" s="5">
        <v>0</v>
      </c>
      <c r="W42" s="2">
        <f t="shared" si="0"/>
        <v>0</v>
      </c>
      <c r="X42" s="2">
        <f t="shared" si="1"/>
        <v>0</v>
      </c>
      <c r="Y42" s="2">
        <f t="shared" si="2"/>
        <v>0</v>
      </c>
      <c r="Z42" s="2">
        <f t="shared" si="3"/>
        <v>0</v>
      </c>
      <c r="AA42" s="2">
        <f t="shared" si="4"/>
        <v>0</v>
      </c>
      <c r="AB42" s="1"/>
    </row>
    <row r="43" spans="1:28" x14ac:dyDescent="0.2">
      <c r="A43" s="3">
        <v>1207</v>
      </c>
      <c r="B43" s="4" t="s">
        <v>644</v>
      </c>
      <c r="C43" s="2">
        <v>0</v>
      </c>
      <c r="D43" s="2">
        <v>4</v>
      </c>
      <c r="E43" s="2">
        <v>4</v>
      </c>
      <c r="F43" s="2">
        <v>3</v>
      </c>
      <c r="G43" s="5">
        <v>2</v>
      </c>
      <c r="H43" s="2">
        <v>0</v>
      </c>
      <c r="I43" s="2">
        <v>4</v>
      </c>
      <c r="J43" s="2">
        <v>4</v>
      </c>
      <c r="K43" s="2">
        <v>3</v>
      </c>
      <c r="L43" s="5">
        <v>0</v>
      </c>
      <c r="M43" s="2">
        <v>0</v>
      </c>
      <c r="N43" s="2">
        <v>4</v>
      </c>
      <c r="O43" s="2">
        <v>4</v>
      </c>
      <c r="P43" s="2">
        <v>3</v>
      </c>
      <c r="Q43" s="5">
        <v>0</v>
      </c>
      <c r="R43" s="2">
        <v>0</v>
      </c>
      <c r="S43" s="2">
        <v>4</v>
      </c>
      <c r="T43" s="2">
        <v>4</v>
      </c>
      <c r="U43" s="2">
        <v>3</v>
      </c>
      <c r="V43" s="5">
        <v>0</v>
      </c>
      <c r="W43" s="2">
        <f t="shared" si="0"/>
        <v>0</v>
      </c>
      <c r="X43" s="2">
        <f t="shared" si="1"/>
        <v>4</v>
      </c>
      <c r="Y43" s="2">
        <f t="shared" si="2"/>
        <v>4</v>
      </c>
      <c r="Z43" s="2">
        <f t="shared" si="3"/>
        <v>3</v>
      </c>
      <c r="AA43" s="2">
        <f t="shared" si="4"/>
        <v>0.5</v>
      </c>
      <c r="AB43" s="1"/>
    </row>
    <row r="44" spans="1:28" x14ac:dyDescent="0.2">
      <c r="A44" s="3">
        <v>1210</v>
      </c>
      <c r="B44" s="4" t="s">
        <v>88</v>
      </c>
      <c r="C44" s="2">
        <v>14</v>
      </c>
      <c r="D44" s="2">
        <v>28</v>
      </c>
      <c r="E44" s="2">
        <v>20</v>
      </c>
      <c r="F44" s="2">
        <v>12.25</v>
      </c>
      <c r="G44" s="5">
        <v>5.25</v>
      </c>
      <c r="H44" s="2">
        <v>12</v>
      </c>
      <c r="I44" s="2">
        <v>32</v>
      </c>
      <c r="J44" s="2">
        <v>19</v>
      </c>
      <c r="K44" s="2">
        <v>16.25</v>
      </c>
      <c r="L44" s="5">
        <v>13.25</v>
      </c>
      <c r="M44" s="2">
        <v>16</v>
      </c>
      <c r="N44" s="2">
        <v>32</v>
      </c>
      <c r="O44" s="2">
        <v>20</v>
      </c>
      <c r="P44" s="2">
        <v>12.25</v>
      </c>
      <c r="Q44" s="5">
        <v>7.25</v>
      </c>
      <c r="R44" s="2">
        <v>12</v>
      </c>
      <c r="S44" s="2">
        <v>35</v>
      </c>
      <c r="T44" s="2">
        <v>17</v>
      </c>
      <c r="U44" s="2">
        <v>19.25</v>
      </c>
      <c r="V44" s="5">
        <v>14.25</v>
      </c>
      <c r="W44" s="2">
        <f t="shared" si="0"/>
        <v>13.5</v>
      </c>
      <c r="X44" s="2">
        <f t="shared" si="1"/>
        <v>31.75</v>
      </c>
      <c r="Y44" s="2">
        <f t="shared" si="2"/>
        <v>19</v>
      </c>
      <c r="Z44" s="2">
        <f t="shared" si="3"/>
        <v>15</v>
      </c>
      <c r="AA44" s="2">
        <f t="shared" si="4"/>
        <v>10</v>
      </c>
      <c r="AB44" s="1"/>
    </row>
    <row r="45" spans="1:28" x14ac:dyDescent="0.2">
      <c r="A45" s="3">
        <v>1211</v>
      </c>
      <c r="B45" s="4" t="s">
        <v>89</v>
      </c>
      <c r="C45" s="2">
        <v>53</v>
      </c>
      <c r="D45" s="2">
        <v>60.5</v>
      </c>
      <c r="E45" s="2">
        <v>26</v>
      </c>
      <c r="F45" s="2">
        <v>46</v>
      </c>
      <c r="G45" s="5">
        <v>64.5</v>
      </c>
      <c r="H45" s="2">
        <v>61</v>
      </c>
      <c r="I45" s="2">
        <v>55.5</v>
      </c>
      <c r="J45" s="2">
        <v>25</v>
      </c>
      <c r="K45" s="2">
        <v>51</v>
      </c>
      <c r="L45" s="5">
        <v>46.5</v>
      </c>
      <c r="M45" s="2">
        <v>52</v>
      </c>
      <c r="N45" s="2">
        <v>57.5</v>
      </c>
      <c r="O45" s="2">
        <v>26</v>
      </c>
      <c r="P45" s="2">
        <v>51</v>
      </c>
      <c r="Q45" s="5">
        <v>66.5</v>
      </c>
      <c r="R45" s="2">
        <v>54</v>
      </c>
      <c r="S45" s="2">
        <v>50.5</v>
      </c>
      <c r="T45" s="2">
        <v>48</v>
      </c>
      <c r="U45" s="2">
        <v>48</v>
      </c>
      <c r="V45" s="5">
        <v>45.5</v>
      </c>
      <c r="W45" s="2">
        <f t="shared" si="0"/>
        <v>55</v>
      </c>
      <c r="X45" s="2">
        <f t="shared" si="1"/>
        <v>56</v>
      </c>
      <c r="Y45" s="2">
        <f t="shared" si="2"/>
        <v>31.25</v>
      </c>
      <c r="Z45" s="2">
        <f t="shared" si="3"/>
        <v>49</v>
      </c>
      <c r="AA45" s="2">
        <f t="shared" si="4"/>
        <v>55.75</v>
      </c>
      <c r="AB45" s="1"/>
    </row>
    <row r="46" spans="1:28" x14ac:dyDescent="0.2">
      <c r="A46" s="3">
        <v>1215</v>
      </c>
      <c r="B46" s="4" t="s">
        <v>645</v>
      </c>
      <c r="C46" s="2">
        <v>0</v>
      </c>
      <c r="D46" s="2">
        <v>0</v>
      </c>
      <c r="E46" s="2">
        <v>0</v>
      </c>
      <c r="F46" s="2">
        <v>0</v>
      </c>
      <c r="G46" s="5">
        <v>0</v>
      </c>
      <c r="H46" s="2">
        <v>1</v>
      </c>
      <c r="I46" s="2">
        <v>0</v>
      </c>
      <c r="J46" s="2">
        <v>0</v>
      </c>
      <c r="K46" s="2">
        <v>0</v>
      </c>
      <c r="L46" s="5">
        <v>0</v>
      </c>
      <c r="M46" s="2">
        <v>0</v>
      </c>
      <c r="N46" s="2">
        <v>0</v>
      </c>
      <c r="O46" s="2">
        <v>0</v>
      </c>
      <c r="P46" s="2">
        <v>0</v>
      </c>
      <c r="Q46" s="5">
        <v>0</v>
      </c>
      <c r="R46" s="2">
        <v>1</v>
      </c>
      <c r="S46" s="2">
        <v>0</v>
      </c>
      <c r="T46" s="2">
        <v>0</v>
      </c>
      <c r="U46" s="2">
        <v>0</v>
      </c>
      <c r="V46" s="5">
        <v>0</v>
      </c>
      <c r="W46" s="2">
        <f t="shared" si="0"/>
        <v>0.5</v>
      </c>
      <c r="X46" s="2">
        <f t="shared" si="1"/>
        <v>0</v>
      </c>
      <c r="Y46" s="2">
        <f t="shared" si="2"/>
        <v>0</v>
      </c>
      <c r="Z46" s="2">
        <f t="shared" si="3"/>
        <v>0</v>
      </c>
      <c r="AA46" s="2">
        <f t="shared" si="4"/>
        <v>0</v>
      </c>
      <c r="AB46" s="1"/>
    </row>
    <row r="47" spans="1:28" x14ac:dyDescent="0.2">
      <c r="A47" s="3">
        <v>1223</v>
      </c>
      <c r="B47" s="4" t="s">
        <v>90</v>
      </c>
      <c r="C47" s="2">
        <v>15</v>
      </c>
      <c r="D47" s="2">
        <v>18.5</v>
      </c>
      <c r="E47" s="2">
        <v>15</v>
      </c>
      <c r="F47" s="2">
        <v>4.5</v>
      </c>
      <c r="G47" s="5">
        <v>1</v>
      </c>
      <c r="H47" s="2">
        <v>15</v>
      </c>
      <c r="I47" s="2">
        <v>19.5</v>
      </c>
      <c r="J47" s="2">
        <v>23</v>
      </c>
      <c r="K47" s="2">
        <v>4.5</v>
      </c>
      <c r="L47" s="5">
        <v>1</v>
      </c>
      <c r="M47" s="2">
        <v>15</v>
      </c>
      <c r="N47" s="2">
        <v>18.5</v>
      </c>
      <c r="O47" s="2">
        <v>15</v>
      </c>
      <c r="P47" s="2">
        <v>4.5</v>
      </c>
      <c r="Q47" s="5">
        <v>1</v>
      </c>
      <c r="R47" s="2">
        <v>15</v>
      </c>
      <c r="S47" s="2">
        <v>19.5</v>
      </c>
      <c r="T47" s="2">
        <v>23</v>
      </c>
      <c r="U47" s="2">
        <v>4.5</v>
      </c>
      <c r="V47" s="5">
        <v>1</v>
      </c>
      <c r="W47" s="2">
        <f t="shared" si="0"/>
        <v>15</v>
      </c>
      <c r="X47" s="2">
        <f t="shared" si="1"/>
        <v>19</v>
      </c>
      <c r="Y47" s="2">
        <f t="shared" si="2"/>
        <v>19</v>
      </c>
      <c r="Z47" s="2">
        <f t="shared" si="3"/>
        <v>4.5</v>
      </c>
      <c r="AA47" s="2">
        <f t="shared" si="4"/>
        <v>1</v>
      </c>
      <c r="AB47" s="1"/>
    </row>
    <row r="48" spans="1:28" x14ac:dyDescent="0.2">
      <c r="A48" s="3">
        <v>1225</v>
      </c>
      <c r="B48" s="4" t="s">
        <v>91</v>
      </c>
      <c r="C48" s="2">
        <v>2</v>
      </c>
      <c r="D48" s="2">
        <v>1</v>
      </c>
      <c r="E48" s="2">
        <v>2.5</v>
      </c>
      <c r="F48" s="2">
        <v>5</v>
      </c>
      <c r="G48" s="5">
        <v>0</v>
      </c>
      <c r="H48" s="2">
        <v>2</v>
      </c>
      <c r="I48" s="2">
        <v>4</v>
      </c>
      <c r="J48" s="2">
        <v>0.5</v>
      </c>
      <c r="K48" s="2">
        <v>5</v>
      </c>
      <c r="L48" s="5">
        <v>0</v>
      </c>
      <c r="M48" s="2">
        <v>2</v>
      </c>
      <c r="N48" s="2">
        <v>2</v>
      </c>
      <c r="O48" s="2">
        <v>2.5</v>
      </c>
      <c r="P48" s="2">
        <v>5</v>
      </c>
      <c r="Q48" s="5">
        <v>0</v>
      </c>
      <c r="R48" s="2">
        <v>2</v>
      </c>
      <c r="S48" s="2">
        <v>1</v>
      </c>
      <c r="T48" s="2">
        <v>0.5</v>
      </c>
      <c r="U48" s="2">
        <v>5</v>
      </c>
      <c r="V48" s="5">
        <v>0</v>
      </c>
      <c r="W48" s="2">
        <f t="shared" si="0"/>
        <v>2</v>
      </c>
      <c r="X48" s="2">
        <f t="shared" si="1"/>
        <v>2</v>
      </c>
      <c r="Y48" s="2">
        <f t="shared" si="2"/>
        <v>1.5</v>
      </c>
      <c r="Z48" s="2">
        <f t="shared" si="3"/>
        <v>5</v>
      </c>
      <c r="AA48" s="2">
        <f t="shared" si="4"/>
        <v>0</v>
      </c>
      <c r="AB48" s="1"/>
    </row>
    <row r="49" spans="1:28" x14ac:dyDescent="0.2">
      <c r="A49" s="3">
        <v>1230</v>
      </c>
      <c r="B49" s="4" t="s">
        <v>92</v>
      </c>
      <c r="C49" s="2">
        <v>3</v>
      </c>
      <c r="D49" s="2">
        <v>2</v>
      </c>
      <c r="E49" s="2">
        <v>0</v>
      </c>
      <c r="F49" s="2">
        <v>0</v>
      </c>
      <c r="G49" s="5">
        <v>0</v>
      </c>
      <c r="H49" s="2">
        <v>3</v>
      </c>
      <c r="I49" s="2">
        <v>3</v>
      </c>
      <c r="J49" s="2">
        <v>0</v>
      </c>
      <c r="K49" s="2">
        <v>0</v>
      </c>
      <c r="L49" s="5">
        <v>0</v>
      </c>
      <c r="M49" s="2">
        <v>5</v>
      </c>
      <c r="N49" s="2">
        <v>2</v>
      </c>
      <c r="O49" s="2">
        <v>0</v>
      </c>
      <c r="P49" s="2">
        <v>0</v>
      </c>
      <c r="Q49" s="5">
        <v>0</v>
      </c>
      <c r="R49" s="2">
        <v>3</v>
      </c>
      <c r="S49" s="2">
        <v>3</v>
      </c>
      <c r="T49" s="2">
        <v>0</v>
      </c>
      <c r="U49" s="2">
        <v>0</v>
      </c>
      <c r="V49" s="5">
        <v>0</v>
      </c>
      <c r="W49" s="2">
        <f t="shared" si="0"/>
        <v>3.5</v>
      </c>
      <c r="X49" s="2">
        <f t="shared" si="1"/>
        <v>2.5</v>
      </c>
      <c r="Y49" s="2">
        <f t="shared" si="2"/>
        <v>0</v>
      </c>
      <c r="Z49" s="2">
        <f t="shared" si="3"/>
        <v>0</v>
      </c>
      <c r="AA49" s="2">
        <f t="shared" si="4"/>
        <v>0</v>
      </c>
      <c r="AB49" s="1"/>
    </row>
    <row r="50" spans="1:28" x14ac:dyDescent="0.2">
      <c r="A50" s="3">
        <v>1243</v>
      </c>
      <c r="B50" s="4" t="s">
        <v>93</v>
      </c>
      <c r="C50" s="2">
        <v>4.75</v>
      </c>
      <c r="D50" s="2">
        <v>2</v>
      </c>
      <c r="E50" s="2">
        <v>1</v>
      </c>
      <c r="F50" s="2">
        <v>0</v>
      </c>
      <c r="G50" s="5">
        <v>2</v>
      </c>
      <c r="H50" s="2">
        <v>3.75</v>
      </c>
      <c r="I50" s="2">
        <v>2</v>
      </c>
      <c r="J50" s="2">
        <v>1</v>
      </c>
      <c r="K50" s="2">
        <v>0</v>
      </c>
      <c r="L50" s="5">
        <v>2</v>
      </c>
      <c r="M50" s="2">
        <v>3.75</v>
      </c>
      <c r="N50" s="2">
        <v>2</v>
      </c>
      <c r="O50" s="2">
        <v>1</v>
      </c>
      <c r="P50" s="2">
        <v>0</v>
      </c>
      <c r="Q50" s="5">
        <v>2</v>
      </c>
      <c r="R50" s="2">
        <v>3.75</v>
      </c>
      <c r="S50" s="2">
        <v>2</v>
      </c>
      <c r="T50" s="2">
        <v>1</v>
      </c>
      <c r="U50" s="2">
        <v>0</v>
      </c>
      <c r="V50" s="5">
        <v>2</v>
      </c>
      <c r="W50" s="2">
        <f t="shared" si="0"/>
        <v>4</v>
      </c>
      <c r="X50" s="2">
        <f t="shared" si="1"/>
        <v>2</v>
      </c>
      <c r="Y50" s="2">
        <f t="shared" si="2"/>
        <v>1</v>
      </c>
      <c r="Z50" s="2">
        <f t="shared" si="3"/>
        <v>0</v>
      </c>
      <c r="AA50" s="2">
        <f t="shared" si="4"/>
        <v>2</v>
      </c>
      <c r="AB50" s="1"/>
    </row>
    <row r="51" spans="1:28" x14ac:dyDescent="0.2">
      <c r="A51" s="3" t="s">
        <v>178</v>
      </c>
      <c r="B51" s="4" t="s">
        <v>179</v>
      </c>
      <c r="C51" s="2">
        <v>1</v>
      </c>
      <c r="D51" s="2">
        <v>0</v>
      </c>
      <c r="E51" s="2">
        <v>0</v>
      </c>
      <c r="F51" s="2">
        <v>0</v>
      </c>
      <c r="G51" s="5">
        <v>2</v>
      </c>
      <c r="H51" s="2">
        <v>0</v>
      </c>
      <c r="I51" s="2">
        <v>0</v>
      </c>
      <c r="J51" s="2">
        <v>0</v>
      </c>
      <c r="K51" s="2">
        <v>3</v>
      </c>
      <c r="L51" s="5">
        <v>0</v>
      </c>
      <c r="M51" s="2">
        <v>1</v>
      </c>
      <c r="N51" s="2">
        <v>0</v>
      </c>
      <c r="O51" s="2">
        <v>0</v>
      </c>
      <c r="P51" s="2">
        <v>0</v>
      </c>
      <c r="Q51" s="5">
        <v>0</v>
      </c>
      <c r="R51" s="2">
        <v>0</v>
      </c>
      <c r="S51" s="2">
        <v>0</v>
      </c>
      <c r="T51" s="2">
        <v>0</v>
      </c>
      <c r="U51" s="2">
        <v>3</v>
      </c>
      <c r="V51" s="5">
        <v>0</v>
      </c>
      <c r="W51" s="2">
        <f t="shared" si="0"/>
        <v>0.5</v>
      </c>
      <c r="X51" s="2">
        <f t="shared" si="1"/>
        <v>0</v>
      </c>
      <c r="Y51" s="2">
        <f t="shared" si="2"/>
        <v>0</v>
      </c>
      <c r="Z51" s="2">
        <f t="shared" si="3"/>
        <v>1.5</v>
      </c>
      <c r="AA51" s="2">
        <f t="shared" si="4"/>
        <v>0.5</v>
      </c>
      <c r="AB51" s="1"/>
    </row>
    <row r="52" spans="1:28" x14ac:dyDescent="0.2">
      <c r="A52" s="3">
        <v>125</v>
      </c>
      <c r="B52" s="4" t="s">
        <v>646</v>
      </c>
      <c r="C52" s="2">
        <v>0</v>
      </c>
      <c r="D52" s="2">
        <v>0</v>
      </c>
      <c r="E52" s="2">
        <v>7.5</v>
      </c>
      <c r="F52" s="2">
        <v>0</v>
      </c>
      <c r="G52" s="5">
        <v>0</v>
      </c>
      <c r="H52" s="2">
        <v>0</v>
      </c>
      <c r="I52" s="2">
        <v>0</v>
      </c>
      <c r="J52" s="2">
        <v>7.5</v>
      </c>
      <c r="K52" s="2">
        <v>0</v>
      </c>
      <c r="L52" s="5">
        <v>0</v>
      </c>
      <c r="M52" s="2">
        <v>0</v>
      </c>
      <c r="N52" s="2">
        <v>0</v>
      </c>
      <c r="O52" s="2">
        <v>7.5</v>
      </c>
      <c r="P52" s="2">
        <v>0</v>
      </c>
      <c r="Q52" s="5">
        <v>0</v>
      </c>
      <c r="R52" s="2">
        <v>0</v>
      </c>
      <c r="S52" s="2">
        <v>0</v>
      </c>
      <c r="T52" s="2">
        <v>7.5</v>
      </c>
      <c r="U52" s="2">
        <v>0</v>
      </c>
      <c r="V52" s="5">
        <v>0</v>
      </c>
      <c r="W52" s="2">
        <f t="shared" si="0"/>
        <v>0</v>
      </c>
      <c r="X52" s="2">
        <f t="shared" si="1"/>
        <v>0</v>
      </c>
      <c r="Y52" s="2">
        <f t="shared" si="2"/>
        <v>7.5</v>
      </c>
      <c r="Z52" s="2">
        <f t="shared" si="3"/>
        <v>0</v>
      </c>
      <c r="AA52" s="2">
        <f t="shared" si="4"/>
        <v>0</v>
      </c>
      <c r="AB52" s="1"/>
    </row>
    <row r="53" spans="1:28" x14ac:dyDescent="0.2">
      <c r="A53" s="3">
        <v>1250</v>
      </c>
      <c r="B53" s="4" t="s">
        <v>94</v>
      </c>
      <c r="C53" s="2">
        <v>1</v>
      </c>
      <c r="D53" s="2">
        <v>1</v>
      </c>
      <c r="E53" s="2">
        <v>5.75</v>
      </c>
      <c r="F53" s="2">
        <v>0.25</v>
      </c>
      <c r="G53" s="5">
        <v>5</v>
      </c>
      <c r="H53" s="2">
        <v>5</v>
      </c>
      <c r="I53" s="2">
        <v>0</v>
      </c>
      <c r="J53" s="2">
        <v>5.75</v>
      </c>
      <c r="K53" s="2">
        <v>0.25</v>
      </c>
      <c r="L53" s="5">
        <v>2</v>
      </c>
      <c r="M53" s="2">
        <v>1</v>
      </c>
      <c r="N53" s="2">
        <v>0</v>
      </c>
      <c r="O53" s="2">
        <v>5.75</v>
      </c>
      <c r="P53" s="2">
        <v>0.25</v>
      </c>
      <c r="Q53" s="5">
        <v>5</v>
      </c>
      <c r="R53" s="2">
        <v>5</v>
      </c>
      <c r="S53" s="2">
        <v>1</v>
      </c>
      <c r="T53" s="2">
        <v>5.75</v>
      </c>
      <c r="U53" s="2">
        <v>0.25</v>
      </c>
      <c r="V53" s="5">
        <v>2</v>
      </c>
      <c r="W53" s="2">
        <f t="shared" si="0"/>
        <v>3</v>
      </c>
      <c r="X53" s="2">
        <f t="shared" si="1"/>
        <v>0.5</v>
      </c>
      <c r="Y53" s="2">
        <f t="shared" si="2"/>
        <v>5.75</v>
      </c>
      <c r="Z53" s="2">
        <f t="shared" si="3"/>
        <v>0.25</v>
      </c>
      <c r="AA53" s="2">
        <f t="shared" si="4"/>
        <v>3.5</v>
      </c>
      <c r="AB53" s="1"/>
    </row>
    <row r="54" spans="1:28" x14ac:dyDescent="0.2">
      <c r="A54" s="3">
        <v>126</v>
      </c>
      <c r="B54" s="4" t="s">
        <v>18</v>
      </c>
      <c r="C54" s="2">
        <v>2.75</v>
      </c>
      <c r="D54" s="2">
        <v>5</v>
      </c>
      <c r="E54" s="2">
        <v>62.5</v>
      </c>
      <c r="F54" s="2">
        <v>10</v>
      </c>
      <c r="G54" s="5">
        <v>0</v>
      </c>
      <c r="H54" s="2">
        <v>2.75</v>
      </c>
      <c r="I54" s="2">
        <v>5</v>
      </c>
      <c r="J54" s="2">
        <v>62.5</v>
      </c>
      <c r="K54" s="2">
        <v>10</v>
      </c>
      <c r="L54" s="5">
        <v>0</v>
      </c>
      <c r="M54" s="2">
        <v>2.75</v>
      </c>
      <c r="N54" s="2">
        <v>5</v>
      </c>
      <c r="O54" s="2">
        <v>62.5</v>
      </c>
      <c r="P54" s="2">
        <v>10</v>
      </c>
      <c r="Q54" s="5">
        <v>0</v>
      </c>
      <c r="R54" s="2">
        <v>2.75</v>
      </c>
      <c r="S54" s="2">
        <v>5</v>
      </c>
      <c r="T54" s="2">
        <v>62.5</v>
      </c>
      <c r="U54" s="2">
        <v>10</v>
      </c>
      <c r="V54" s="5">
        <v>0</v>
      </c>
      <c r="W54" s="2">
        <f t="shared" si="0"/>
        <v>2.75</v>
      </c>
      <c r="X54" s="2">
        <f t="shared" si="1"/>
        <v>5</v>
      </c>
      <c r="Y54" s="2">
        <f t="shared" si="2"/>
        <v>62.5</v>
      </c>
      <c r="Z54" s="2">
        <f t="shared" si="3"/>
        <v>10</v>
      </c>
      <c r="AA54" s="2">
        <f t="shared" si="4"/>
        <v>0</v>
      </c>
      <c r="AB54" s="1"/>
    </row>
    <row r="55" spans="1:28" x14ac:dyDescent="0.2">
      <c r="A55" s="3">
        <v>1260</v>
      </c>
      <c r="B55" s="4" t="s">
        <v>95</v>
      </c>
      <c r="C55" s="2">
        <v>23.5</v>
      </c>
      <c r="D55" s="2">
        <v>22</v>
      </c>
      <c r="E55" s="2">
        <v>48.25</v>
      </c>
      <c r="F55" s="2">
        <v>19</v>
      </c>
      <c r="G55" s="5">
        <v>47.25</v>
      </c>
      <c r="H55" s="2">
        <v>30.5</v>
      </c>
      <c r="I55" s="2">
        <v>34.75</v>
      </c>
      <c r="J55" s="2">
        <v>51.25</v>
      </c>
      <c r="K55" s="2">
        <v>29.5</v>
      </c>
      <c r="L55" s="5">
        <v>62.5</v>
      </c>
      <c r="M55" s="2">
        <v>23.5</v>
      </c>
      <c r="N55" s="2">
        <v>22</v>
      </c>
      <c r="O55" s="2">
        <v>52.25</v>
      </c>
      <c r="P55" s="2">
        <v>19</v>
      </c>
      <c r="Q55" s="5">
        <v>41.25</v>
      </c>
      <c r="R55" s="2">
        <v>51.5</v>
      </c>
      <c r="S55" s="2">
        <v>34.75</v>
      </c>
      <c r="T55" s="2">
        <v>50.25</v>
      </c>
      <c r="U55" s="2">
        <v>26.5</v>
      </c>
      <c r="V55" s="5">
        <v>52.5</v>
      </c>
      <c r="W55" s="2">
        <f t="shared" si="0"/>
        <v>32.25</v>
      </c>
      <c r="X55" s="2">
        <f t="shared" si="1"/>
        <v>28.375</v>
      </c>
      <c r="Y55" s="2">
        <f t="shared" si="2"/>
        <v>50.5</v>
      </c>
      <c r="Z55" s="2">
        <f t="shared" si="3"/>
        <v>23.5</v>
      </c>
      <c r="AA55" s="2">
        <f t="shared" si="4"/>
        <v>50.875</v>
      </c>
      <c r="AB55" s="1"/>
    </row>
    <row r="56" spans="1:28" x14ac:dyDescent="0.2">
      <c r="A56" s="3">
        <v>1261</v>
      </c>
      <c r="B56" s="4" t="s">
        <v>275</v>
      </c>
      <c r="C56" s="2">
        <v>0</v>
      </c>
      <c r="D56" s="2">
        <v>10</v>
      </c>
      <c r="E56" s="2">
        <v>1</v>
      </c>
      <c r="F56" s="2">
        <v>3</v>
      </c>
      <c r="G56" s="5">
        <v>17</v>
      </c>
      <c r="H56" s="2">
        <v>0</v>
      </c>
      <c r="I56" s="2">
        <v>4</v>
      </c>
      <c r="J56" s="2">
        <v>0</v>
      </c>
      <c r="K56" s="2">
        <v>3</v>
      </c>
      <c r="L56" s="5">
        <v>17</v>
      </c>
      <c r="M56" s="2">
        <v>0</v>
      </c>
      <c r="N56" s="2">
        <v>7</v>
      </c>
      <c r="O56" s="2">
        <v>1</v>
      </c>
      <c r="P56" s="2">
        <v>3</v>
      </c>
      <c r="Q56" s="5">
        <v>17</v>
      </c>
      <c r="R56" s="2">
        <v>0</v>
      </c>
      <c r="S56" s="2">
        <v>4</v>
      </c>
      <c r="T56" s="2">
        <v>0</v>
      </c>
      <c r="U56" s="2">
        <v>3</v>
      </c>
      <c r="V56" s="5">
        <v>17</v>
      </c>
      <c r="W56" s="2">
        <f t="shared" si="0"/>
        <v>0</v>
      </c>
      <c r="X56" s="2">
        <f t="shared" si="1"/>
        <v>6.25</v>
      </c>
      <c r="Y56" s="2">
        <f t="shared" si="2"/>
        <v>0.5</v>
      </c>
      <c r="Z56" s="2">
        <f t="shared" si="3"/>
        <v>3</v>
      </c>
      <c r="AA56" s="2">
        <f t="shared" si="4"/>
        <v>17</v>
      </c>
      <c r="AB56" s="1"/>
    </row>
    <row r="57" spans="1:28" x14ac:dyDescent="0.2">
      <c r="A57" s="3">
        <v>1266</v>
      </c>
      <c r="B57" s="4" t="s">
        <v>96</v>
      </c>
      <c r="C57" s="2">
        <v>3</v>
      </c>
      <c r="D57" s="2">
        <v>13</v>
      </c>
      <c r="E57" s="2">
        <v>2</v>
      </c>
      <c r="F57" s="2">
        <v>2</v>
      </c>
      <c r="G57" s="5">
        <v>0</v>
      </c>
      <c r="H57" s="2">
        <v>5</v>
      </c>
      <c r="I57" s="2">
        <v>9</v>
      </c>
      <c r="J57" s="2">
        <v>6</v>
      </c>
      <c r="K57" s="2">
        <v>4</v>
      </c>
      <c r="L57" s="5">
        <v>2</v>
      </c>
      <c r="M57" s="2">
        <v>4</v>
      </c>
      <c r="N57" s="2">
        <v>13</v>
      </c>
      <c r="O57" s="2">
        <v>2</v>
      </c>
      <c r="P57" s="2">
        <v>2</v>
      </c>
      <c r="Q57" s="5">
        <v>0</v>
      </c>
      <c r="R57" s="2">
        <v>2</v>
      </c>
      <c r="S57" s="2">
        <v>9</v>
      </c>
      <c r="T57" s="2">
        <v>6</v>
      </c>
      <c r="U57" s="2">
        <v>1</v>
      </c>
      <c r="V57" s="5">
        <v>2</v>
      </c>
      <c r="W57" s="2">
        <f t="shared" si="0"/>
        <v>3.5</v>
      </c>
      <c r="X57" s="2">
        <f t="shared" si="1"/>
        <v>11</v>
      </c>
      <c r="Y57" s="2">
        <f t="shared" si="2"/>
        <v>4</v>
      </c>
      <c r="Z57" s="2">
        <f t="shared" si="3"/>
        <v>2.25</v>
      </c>
      <c r="AA57" s="2">
        <f t="shared" si="4"/>
        <v>1</v>
      </c>
      <c r="AB57" s="1"/>
    </row>
    <row r="58" spans="1:28" x14ac:dyDescent="0.2">
      <c r="A58" s="3">
        <v>1269</v>
      </c>
      <c r="B58" s="4" t="s">
        <v>97</v>
      </c>
      <c r="C58" s="2">
        <v>49.75</v>
      </c>
      <c r="D58" s="2">
        <v>63.75</v>
      </c>
      <c r="E58" s="2">
        <v>72.25</v>
      </c>
      <c r="F58" s="2">
        <v>58</v>
      </c>
      <c r="G58" s="5">
        <v>103</v>
      </c>
      <c r="H58" s="2">
        <v>33.75</v>
      </c>
      <c r="I58" s="2">
        <v>59.25</v>
      </c>
      <c r="J58" s="2">
        <v>75.25</v>
      </c>
      <c r="K58" s="2">
        <v>67</v>
      </c>
      <c r="L58" s="5">
        <v>96</v>
      </c>
      <c r="M58" s="2">
        <v>55.75</v>
      </c>
      <c r="N58" s="2">
        <v>61.75</v>
      </c>
      <c r="O58" s="2">
        <v>64.25</v>
      </c>
      <c r="P58" s="2">
        <v>56</v>
      </c>
      <c r="Q58" s="5">
        <v>100</v>
      </c>
      <c r="R58" s="2">
        <v>33.75</v>
      </c>
      <c r="S58" s="2">
        <v>59.25</v>
      </c>
      <c r="T58" s="2">
        <v>75.25</v>
      </c>
      <c r="U58" s="2">
        <v>68</v>
      </c>
      <c r="V58" s="5">
        <v>99</v>
      </c>
      <c r="W58" s="2">
        <f t="shared" si="0"/>
        <v>43.25</v>
      </c>
      <c r="X58" s="2">
        <f t="shared" si="1"/>
        <v>61</v>
      </c>
      <c r="Y58" s="2">
        <f t="shared" si="2"/>
        <v>71.75</v>
      </c>
      <c r="Z58" s="2">
        <f t="shared" si="3"/>
        <v>62.25</v>
      </c>
      <c r="AA58" s="2">
        <f t="shared" si="4"/>
        <v>99.5</v>
      </c>
      <c r="AB58" s="1"/>
    </row>
    <row r="59" spans="1:28" x14ac:dyDescent="0.2">
      <c r="A59" s="3">
        <v>1275</v>
      </c>
      <c r="B59" s="4" t="s">
        <v>98</v>
      </c>
      <c r="C59" s="2">
        <v>0</v>
      </c>
      <c r="D59" s="2">
        <v>6</v>
      </c>
      <c r="E59" s="2">
        <v>0</v>
      </c>
      <c r="F59" s="2">
        <v>3</v>
      </c>
      <c r="G59" s="5">
        <v>3</v>
      </c>
      <c r="H59" s="2">
        <v>1</v>
      </c>
      <c r="I59" s="2">
        <v>6</v>
      </c>
      <c r="J59" s="2">
        <v>0</v>
      </c>
      <c r="K59" s="2">
        <v>3</v>
      </c>
      <c r="L59" s="5">
        <v>2</v>
      </c>
      <c r="M59" s="2">
        <v>0</v>
      </c>
      <c r="N59" s="2">
        <v>3</v>
      </c>
      <c r="O59" s="2">
        <v>0</v>
      </c>
      <c r="P59" s="2">
        <v>3</v>
      </c>
      <c r="Q59" s="5">
        <v>6</v>
      </c>
      <c r="R59" s="2">
        <v>1</v>
      </c>
      <c r="S59" s="2">
        <v>4</v>
      </c>
      <c r="T59" s="2">
        <v>0</v>
      </c>
      <c r="U59" s="2">
        <v>3</v>
      </c>
      <c r="V59" s="5">
        <v>2</v>
      </c>
      <c r="W59" s="2">
        <f t="shared" si="0"/>
        <v>0.5</v>
      </c>
      <c r="X59" s="2">
        <f t="shared" si="1"/>
        <v>4.75</v>
      </c>
      <c r="Y59" s="2">
        <f t="shared" si="2"/>
        <v>0</v>
      </c>
      <c r="Z59" s="2">
        <f t="shared" si="3"/>
        <v>3</v>
      </c>
      <c r="AA59" s="2">
        <f t="shared" si="4"/>
        <v>3.25</v>
      </c>
      <c r="AB59" s="1"/>
    </row>
    <row r="60" spans="1:28" x14ac:dyDescent="0.2">
      <c r="A60" s="3">
        <v>128</v>
      </c>
      <c r="B60" s="4" t="s">
        <v>385</v>
      </c>
      <c r="C60" s="2">
        <v>0</v>
      </c>
      <c r="D60" s="2">
        <v>0</v>
      </c>
      <c r="E60" s="2">
        <v>0</v>
      </c>
      <c r="F60" s="2">
        <v>0</v>
      </c>
      <c r="G60" s="5">
        <v>0</v>
      </c>
      <c r="H60" s="2">
        <v>0</v>
      </c>
      <c r="I60" s="2">
        <v>0</v>
      </c>
      <c r="J60" s="2">
        <v>0</v>
      </c>
      <c r="K60" s="2">
        <v>0</v>
      </c>
      <c r="L60" s="5">
        <v>0</v>
      </c>
      <c r="M60" s="2">
        <v>0</v>
      </c>
      <c r="N60" s="2">
        <v>0</v>
      </c>
      <c r="O60" s="2">
        <v>0</v>
      </c>
      <c r="P60" s="2">
        <v>0</v>
      </c>
      <c r="Q60" s="5">
        <v>0</v>
      </c>
      <c r="R60" s="2">
        <v>0</v>
      </c>
      <c r="S60" s="2">
        <v>0</v>
      </c>
      <c r="T60" s="2">
        <v>0</v>
      </c>
      <c r="U60" s="2">
        <v>0</v>
      </c>
      <c r="V60" s="5">
        <v>0</v>
      </c>
      <c r="W60" s="2">
        <f t="shared" si="0"/>
        <v>0</v>
      </c>
      <c r="X60" s="2">
        <f t="shared" si="1"/>
        <v>0</v>
      </c>
      <c r="Y60" s="2">
        <f t="shared" si="2"/>
        <v>0</v>
      </c>
      <c r="Z60" s="2">
        <f t="shared" si="3"/>
        <v>0</v>
      </c>
      <c r="AA60" s="2">
        <f t="shared" si="4"/>
        <v>0</v>
      </c>
      <c r="AB60" s="1"/>
    </row>
    <row r="61" spans="1:28" x14ac:dyDescent="0.2">
      <c r="A61" s="3">
        <v>1304</v>
      </c>
      <c r="B61" s="4" t="s">
        <v>99</v>
      </c>
      <c r="C61" s="2">
        <v>12</v>
      </c>
      <c r="D61" s="2">
        <v>2</v>
      </c>
      <c r="E61" s="2">
        <v>4</v>
      </c>
      <c r="F61" s="2">
        <v>1</v>
      </c>
      <c r="G61" s="5">
        <v>0</v>
      </c>
      <c r="H61" s="2">
        <v>3</v>
      </c>
      <c r="I61" s="2">
        <v>0</v>
      </c>
      <c r="J61" s="2">
        <v>4</v>
      </c>
      <c r="K61" s="2">
        <v>1</v>
      </c>
      <c r="L61" s="5">
        <v>0</v>
      </c>
      <c r="M61" s="2">
        <v>12</v>
      </c>
      <c r="N61" s="2">
        <v>0</v>
      </c>
      <c r="O61" s="2">
        <v>4</v>
      </c>
      <c r="P61" s="2">
        <v>1</v>
      </c>
      <c r="Q61" s="5">
        <v>0</v>
      </c>
      <c r="R61" s="2">
        <v>3</v>
      </c>
      <c r="S61" s="2">
        <v>0</v>
      </c>
      <c r="T61" s="2">
        <v>4</v>
      </c>
      <c r="U61" s="2">
        <v>1</v>
      </c>
      <c r="V61" s="5">
        <v>0</v>
      </c>
      <c r="W61" s="2">
        <f t="shared" si="0"/>
        <v>7.5</v>
      </c>
      <c r="X61" s="2">
        <f t="shared" si="1"/>
        <v>0.5</v>
      </c>
      <c r="Y61" s="2">
        <f t="shared" si="2"/>
        <v>4</v>
      </c>
      <c r="Z61" s="2">
        <f t="shared" si="3"/>
        <v>1</v>
      </c>
      <c r="AA61" s="2">
        <f t="shared" si="4"/>
        <v>0</v>
      </c>
      <c r="AB61" s="1"/>
    </row>
    <row r="62" spans="1:28" x14ac:dyDescent="0.2">
      <c r="A62" s="3">
        <v>1310</v>
      </c>
      <c r="B62" s="4" t="s">
        <v>100</v>
      </c>
      <c r="C62" s="2">
        <v>1</v>
      </c>
      <c r="D62" s="2">
        <v>3</v>
      </c>
      <c r="E62" s="2">
        <v>4</v>
      </c>
      <c r="F62" s="2">
        <v>6</v>
      </c>
      <c r="G62" s="5">
        <v>6</v>
      </c>
      <c r="H62" s="2">
        <v>1</v>
      </c>
      <c r="I62" s="2">
        <v>3</v>
      </c>
      <c r="J62" s="2">
        <v>6</v>
      </c>
      <c r="K62" s="2">
        <v>4</v>
      </c>
      <c r="L62" s="5">
        <v>3</v>
      </c>
      <c r="M62" s="2">
        <v>1</v>
      </c>
      <c r="N62" s="2">
        <v>2</v>
      </c>
      <c r="O62" s="2">
        <v>4</v>
      </c>
      <c r="P62" s="2">
        <v>6</v>
      </c>
      <c r="Q62" s="5">
        <v>4</v>
      </c>
      <c r="R62" s="2">
        <v>1</v>
      </c>
      <c r="S62" s="2">
        <v>4</v>
      </c>
      <c r="T62" s="2">
        <v>4</v>
      </c>
      <c r="U62" s="2">
        <v>7</v>
      </c>
      <c r="V62" s="5">
        <v>3</v>
      </c>
      <c r="W62" s="2">
        <f t="shared" si="0"/>
        <v>1</v>
      </c>
      <c r="X62" s="2">
        <f t="shared" si="1"/>
        <v>3</v>
      </c>
      <c r="Y62" s="2">
        <f t="shared" si="2"/>
        <v>4.5</v>
      </c>
      <c r="Z62" s="2">
        <f t="shared" si="3"/>
        <v>5.75</v>
      </c>
      <c r="AA62" s="2">
        <f t="shared" si="4"/>
        <v>4</v>
      </c>
      <c r="AB62" s="1"/>
    </row>
    <row r="63" spans="1:28" x14ac:dyDescent="0.2">
      <c r="A63" s="3">
        <v>1311</v>
      </c>
      <c r="B63" s="4" t="s">
        <v>101</v>
      </c>
      <c r="C63" s="2">
        <v>4</v>
      </c>
      <c r="D63" s="2">
        <v>7</v>
      </c>
      <c r="E63" s="2">
        <v>6</v>
      </c>
      <c r="F63" s="2">
        <v>4</v>
      </c>
      <c r="G63" s="5">
        <v>1</v>
      </c>
      <c r="H63" s="2">
        <v>1</v>
      </c>
      <c r="I63" s="2">
        <v>2</v>
      </c>
      <c r="J63" s="2">
        <v>6</v>
      </c>
      <c r="K63" s="2">
        <v>3</v>
      </c>
      <c r="L63" s="5">
        <v>1</v>
      </c>
      <c r="M63" s="2">
        <v>3</v>
      </c>
      <c r="N63" s="2">
        <v>4</v>
      </c>
      <c r="O63" s="2">
        <v>6</v>
      </c>
      <c r="P63" s="2">
        <v>5</v>
      </c>
      <c r="Q63" s="5">
        <v>1</v>
      </c>
      <c r="R63" s="2">
        <v>1</v>
      </c>
      <c r="S63" s="2">
        <v>2</v>
      </c>
      <c r="T63" s="2">
        <v>6</v>
      </c>
      <c r="U63" s="2">
        <v>3</v>
      </c>
      <c r="V63" s="5">
        <v>0</v>
      </c>
      <c r="W63" s="2">
        <f t="shared" si="0"/>
        <v>2.25</v>
      </c>
      <c r="X63" s="2">
        <f t="shared" si="1"/>
        <v>3.75</v>
      </c>
      <c r="Y63" s="2">
        <f t="shared" si="2"/>
        <v>6</v>
      </c>
      <c r="Z63" s="2">
        <f t="shared" si="3"/>
        <v>3.75</v>
      </c>
      <c r="AA63" s="2">
        <f t="shared" si="4"/>
        <v>0.75</v>
      </c>
      <c r="AB63" s="1"/>
    </row>
    <row r="64" spans="1:28" x14ac:dyDescent="0.2">
      <c r="A64" s="3">
        <v>135</v>
      </c>
      <c r="B64" s="4" t="s">
        <v>386</v>
      </c>
      <c r="C64" s="2">
        <v>0</v>
      </c>
      <c r="D64" s="2">
        <v>0</v>
      </c>
      <c r="E64" s="2">
        <v>0</v>
      </c>
      <c r="F64" s="2">
        <v>0</v>
      </c>
      <c r="G64" s="5">
        <v>0</v>
      </c>
      <c r="H64" s="2">
        <v>0</v>
      </c>
      <c r="I64" s="2">
        <v>0</v>
      </c>
      <c r="J64" s="2">
        <v>0</v>
      </c>
      <c r="K64" s="2">
        <v>0</v>
      </c>
      <c r="L64" s="5">
        <v>0</v>
      </c>
      <c r="M64" s="2">
        <v>0</v>
      </c>
      <c r="N64" s="2">
        <v>0</v>
      </c>
      <c r="O64" s="2">
        <v>0</v>
      </c>
      <c r="P64" s="2">
        <v>0</v>
      </c>
      <c r="Q64" s="5">
        <v>0</v>
      </c>
      <c r="R64" s="2">
        <v>0</v>
      </c>
      <c r="S64" s="2">
        <v>0</v>
      </c>
      <c r="T64" s="2">
        <v>0</v>
      </c>
      <c r="U64" s="2">
        <v>0</v>
      </c>
      <c r="V64" s="5">
        <v>0</v>
      </c>
      <c r="W64" s="2">
        <f t="shared" si="0"/>
        <v>0</v>
      </c>
      <c r="X64" s="2">
        <f t="shared" si="1"/>
        <v>0</v>
      </c>
      <c r="Y64" s="2">
        <f t="shared" si="2"/>
        <v>0</v>
      </c>
      <c r="Z64" s="2">
        <f t="shared" si="3"/>
        <v>0</v>
      </c>
      <c r="AA64" s="2">
        <f t="shared" si="4"/>
        <v>0</v>
      </c>
      <c r="AB64" s="1"/>
    </row>
    <row r="65" spans="1:28" x14ac:dyDescent="0.2">
      <c r="A65" s="3">
        <v>1360</v>
      </c>
      <c r="B65" s="4" t="s">
        <v>102</v>
      </c>
      <c r="C65" s="2">
        <v>3</v>
      </c>
      <c r="D65" s="2">
        <v>3</v>
      </c>
      <c r="E65" s="2">
        <v>2</v>
      </c>
      <c r="F65" s="2">
        <v>0</v>
      </c>
      <c r="G65" s="5">
        <v>4</v>
      </c>
      <c r="H65" s="2">
        <v>1</v>
      </c>
      <c r="I65" s="2">
        <v>3</v>
      </c>
      <c r="J65" s="2">
        <v>3</v>
      </c>
      <c r="K65" s="2">
        <v>0.75</v>
      </c>
      <c r="L65" s="5">
        <v>7</v>
      </c>
      <c r="M65" s="2">
        <v>3</v>
      </c>
      <c r="N65" s="2">
        <v>3</v>
      </c>
      <c r="O65" s="2">
        <v>2</v>
      </c>
      <c r="P65" s="2">
        <v>0</v>
      </c>
      <c r="Q65" s="5">
        <v>7</v>
      </c>
      <c r="R65" s="2">
        <v>1</v>
      </c>
      <c r="S65" s="2">
        <v>3</v>
      </c>
      <c r="T65" s="2">
        <v>4</v>
      </c>
      <c r="U65" s="2">
        <v>1.75</v>
      </c>
      <c r="V65" s="5">
        <v>4</v>
      </c>
      <c r="W65" s="2">
        <f t="shared" si="0"/>
        <v>2</v>
      </c>
      <c r="X65" s="2">
        <f t="shared" si="1"/>
        <v>3</v>
      </c>
      <c r="Y65" s="2">
        <f t="shared" si="2"/>
        <v>2.75</v>
      </c>
      <c r="Z65" s="2">
        <f t="shared" si="3"/>
        <v>0.625</v>
      </c>
      <c r="AA65" s="2">
        <f t="shared" si="4"/>
        <v>5.5</v>
      </c>
      <c r="AB65" s="1"/>
    </row>
    <row r="66" spans="1:28" x14ac:dyDescent="0.2">
      <c r="A66" s="3">
        <v>1366</v>
      </c>
      <c r="B66" s="4" t="s">
        <v>647</v>
      </c>
      <c r="C66" s="2">
        <v>1</v>
      </c>
      <c r="D66" s="2">
        <v>0</v>
      </c>
      <c r="E66" s="2">
        <v>0</v>
      </c>
      <c r="F66" s="2">
        <v>0</v>
      </c>
      <c r="G66" s="5">
        <v>0</v>
      </c>
      <c r="H66" s="2">
        <v>1</v>
      </c>
      <c r="I66" s="2">
        <v>0</v>
      </c>
      <c r="J66" s="2">
        <v>5</v>
      </c>
      <c r="K66" s="2">
        <v>0</v>
      </c>
      <c r="L66" s="5">
        <v>0</v>
      </c>
      <c r="M66" s="2">
        <v>1</v>
      </c>
      <c r="N66" s="2">
        <v>0</v>
      </c>
      <c r="O66" s="2">
        <v>0</v>
      </c>
      <c r="P66" s="2">
        <v>0</v>
      </c>
      <c r="Q66" s="5">
        <v>0</v>
      </c>
      <c r="R66" s="2">
        <v>1</v>
      </c>
      <c r="S66" s="2">
        <v>0</v>
      </c>
      <c r="T66" s="2">
        <v>5</v>
      </c>
      <c r="U66" s="2">
        <v>0</v>
      </c>
      <c r="V66" s="5">
        <v>0</v>
      </c>
      <c r="W66" s="2">
        <f t="shared" si="0"/>
        <v>1</v>
      </c>
      <c r="X66" s="2">
        <f t="shared" si="1"/>
        <v>0</v>
      </c>
      <c r="Y66" s="2">
        <f t="shared" si="2"/>
        <v>2.5</v>
      </c>
      <c r="Z66" s="2">
        <f t="shared" si="3"/>
        <v>0</v>
      </c>
      <c r="AA66" s="2">
        <f t="shared" si="4"/>
        <v>0</v>
      </c>
      <c r="AB66" s="1"/>
    </row>
    <row r="67" spans="1:28" x14ac:dyDescent="0.2">
      <c r="A67" s="3">
        <v>140</v>
      </c>
      <c r="B67" s="4" t="s">
        <v>19</v>
      </c>
      <c r="C67" s="2">
        <v>0</v>
      </c>
      <c r="D67" s="2">
        <v>0</v>
      </c>
      <c r="E67" s="2">
        <v>0</v>
      </c>
      <c r="F67" s="2">
        <v>0</v>
      </c>
      <c r="G67" s="5">
        <v>0</v>
      </c>
      <c r="H67" s="2">
        <v>0</v>
      </c>
      <c r="I67" s="2">
        <v>0</v>
      </c>
      <c r="J67" s="2">
        <v>0</v>
      </c>
      <c r="K67" s="2">
        <v>0</v>
      </c>
      <c r="L67" s="5">
        <v>0</v>
      </c>
      <c r="M67" s="2">
        <v>0</v>
      </c>
      <c r="N67" s="2">
        <v>0</v>
      </c>
      <c r="O67" s="2">
        <v>0</v>
      </c>
      <c r="P67" s="2">
        <v>0</v>
      </c>
      <c r="Q67" s="5">
        <v>0</v>
      </c>
      <c r="R67" s="2">
        <v>0</v>
      </c>
      <c r="S67" s="2">
        <v>0</v>
      </c>
      <c r="T67" s="2">
        <v>0</v>
      </c>
      <c r="U67" s="2">
        <v>0</v>
      </c>
      <c r="V67" s="5">
        <v>0</v>
      </c>
      <c r="W67" s="2">
        <f t="shared" ref="W67:W130" si="5">(C67+H67+M67+R67)/4</f>
        <v>0</v>
      </c>
      <c r="X67" s="2">
        <f t="shared" ref="X67:X130" si="6">(D67+I67+N67+S67)/4</f>
        <v>0</v>
      </c>
      <c r="Y67" s="2">
        <f t="shared" ref="Y67:Y130" si="7">(E67+J67+O67+T67)/4</f>
        <v>0</v>
      </c>
      <c r="Z67" s="2">
        <f t="shared" ref="Z67:Z130" si="8">(F67+K67+P67+U67)/4</f>
        <v>0</v>
      </c>
      <c r="AA67" s="2">
        <f t="shared" ref="AA67:AA130" si="9">(G67+L67+Q67+V67)/4</f>
        <v>0</v>
      </c>
      <c r="AB67" s="1"/>
    </row>
    <row r="68" spans="1:28" x14ac:dyDescent="0.2">
      <c r="A68" s="3">
        <v>1407</v>
      </c>
      <c r="B68" s="4" t="s">
        <v>648</v>
      </c>
      <c r="C68" s="2">
        <v>1</v>
      </c>
      <c r="D68" s="2">
        <v>0</v>
      </c>
      <c r="E68" s="2">
        <v>7</v>
      </c>
      <c r="F68" s="2">
        <v>2</v>
      </c>
      <c r="G68" s="5">
        <v>1</v>
      </c>
      <c r="H68" s="2">
        <v>1</v>
      </c>
      <c r="I68" s="2">
        <v>0</v>
      </c>
      <c r="J68" s="2">
        <v>7</v>
      </c>
      <c r="K68" s="2">
        <v>1</v>
      </c>
      <c r="L68" s="5">
        <v>0</v>
      </c>
      <c r="M68" s="2">
        <v>1</v>
      </c>
      <c r="N68" s="2">
        <v>0</v>
      </c>
      <c r="O68" s="2">
        <v>7</v>
      </c>
      <c r="P68" s="2">
        <v>2</v>
      </c>
      <c r="Q68" s="5">
        <v>0</v>
      </c>
      <c r="R68" s="2">
        <v>1</v>
      </c>
      <c r="S68" s="2">
        <v>1</v>
      </c>
      <c r="T68" s="2">
        <v>7</v>
      </c>
      <c r="U68" s="2">
        <v>1</v>
      </c>
      <c r="V68" s="5">
        <v>0</v>
      </c>
      <c r="W68" s="2">
        <f t="shared" si="5"/>
        <v>1</v>
      </c>
      <c r="X68" s="2">
        <f t="shared" si="6"/>
        <v>0.25</v>
      </c>
      <c r="Y68" s="2">
        <f t="shared" si="7"/>
        <v>7</v>
      </c>
      <c r="Z68" s="2">
        <f t="shared" si="8"/>
        <v>1.5</v>
      </c>
      <c r="AA68" s="2">
        <f t="shared" si="9"/>
        <v>0.25</v>
      </c>
      <c r="AB68" s="1"/>
    </row>
    <row r="69" spans="1:28" x14ac:dyDescent="0.2">
      <c r="A69" s="3">
        <v>141</v>
      </c>
      <c r="B69" s="4" t="s">
        <v>649</v>
      </c>
      <c r="C69" s="2">
        <v>0.25</v>
      </c>
      <c r="D69" s="2">
        <v>0</v>
      </c>
      <c r="E69" s="2">
        <v>0</v>
      </c>
      <c r="F69" s="2">
        <v>0</v>
      </c>
      <c r="G69" s="5">
        <v>0</v>
      </c>
      <c r="H69" s="2">
        <v>0.25</v>
      </c>
      <c r="I69" s="2">
        <v>0</v>
      </c>
      <c r="J69" s="2">
        <v>0</v>
      </c>
      <c r="K69" s="2">
        <v>0</v>
      </c>
      <c r="L69" s="5">
        <v>0</v>
      </c>
      <c r="M69" s="2">
        <v>0.25</v>
      </c>
      <c r="N69" s="2">
        <v>0</v>
      </c>
      <c r="O69" s="2">
        <v>0</v>
      </c>
      <c r="P69" s="2">
        <v>0</v>
      </c>
      <c r="Q69" s="5">
        <v>0</v>
      </c>
      <c r="R69" s="2">
        <v>0.25</v>
      </c>
      <c r="S69" s="2">
        <v>0</v>
      </c>
      <c r="T69" s="2">
        <v>0</v>
      </c>
      <c r="U69" s="2">
        <v>0</v>
      </c>
      <c r="V69" s="5">
        <v>0</v>
      </c>
      <c r="W69" s="2">
        <f t="shared" si="5"/>
        <v>0.25</v>
      </c>
      <c r="X69" s="2">
        <f t="shared" si="6"/>
        <v>0</v>
      </c>
      <c r="Y69" s="2">
        <f t="shared" si="7"/>
        <v>0</v>
      </c>
      <c r="Z69" s="2">
        <f t="shared" si="8"/>
        <v>0</v>
      </c>
      <c r="AA69" s="2">
        <f t="shared" si="9"/>
        <v>0</v>
      </c>
      <c r="AB69" s="1"/>
    </row>
    <row r="70" spans="1:28" x14ac:dyDescent="0.2">
      <c r="A70" s="3">
        <v>1410</v>
      </c>
      <c r="B70" s="4" t="s">
        <v>103</v>
      </c>
      <c r="C70" s="2">
        <v>13</v>
      </c>
      <c r="D70" s="2">
        <v>14</v>
      </c>
      <c r="E70" s="2">
        <v>2.5</v>
      </c>
      <c r="F70" s="2">
        <v>3</v>
      </c>
      <c r="G70" s="5">
        <v>3</v>
      </c>
      <c r="H70" s="2">
        <v>10</v>
      </c>
      <c r="I70" s="2">
        <v>5</v>
      </c>
      <c r="J70" s="2">
        <v>3.5</v>
      </c>
      <c r="K70" s="2">
        <v>4</v>
      </c>
      <c r="L70" s="5">
        <v>5</v>
      </c>
      <c r="M70" s="2">
        <v>14</v>
      </c>
      <c r="N70" s="2">
        <v>10</v>
      </c>
      <c r="O70" s="2">
        <v>2.5</v>
      </c>
      <c r="P70" s="2">
        <v>3</v>
      </c>
      <c r="Q70" s="5">
        <v>2</v>
      </c>
      <c r="R70" s="2">
        <v>10</v>
      </c>
      <c r="S70" s="2">
        <v>5</v>
      </c>
      <c r="T70" s="2">
        <v>2.5</v>
      </c>
      <c r="U70" s="2">
        <v>6</v>
      </c>
      <c r="V70" s="5">
        <v>15</v>
      </c>
      <c r="W70" s="2">
        <f t="shared" si="5"/>
        <v>11.75</v>
      </c>
      <c r="X70" s="2">
        <f t="shared" si="6"/>
        <v>8.5</v>
      </c>
      <c r="Y70" s="2">
        <f t="shared" si="7"/>
        <v>2.75</v>
      </c>
      <c r="Z70" s="2">
        <f t="shared" si="8"/>
        <v>4</v>
      </c>
      <c r="AA70" s="2">
        <f t="shared" si="9"/>
        <v>6.25</v>
      </c>
      <c r="AB70" s="1"/>
    </row>
    <row r="71" spans="1:28" x14ac:dyDescent="0.2">
      <c r="A71" s="3">
        <v>1411</v>
      </c>
      <c r="B71" s="4" t="s">
        <v>104</v>
      </c>
      <c r="C71" s="2">
        <v>33.5</v>
      </c>
      <c r="D71" s="2">
        <v>24</v>
      </c>
      <c r="E71" s="2">
        <v>15</v>
      </c>
      <c r="F71" s="2">
        <v>14</v>
      </c>
      <c r="G71" s="5">
        <v>20</v>
      </c>
      <c r="H71" s="2">
        <v>38.5</v>
      </c>
      <c r="I71" s="2">
        <v>26</v>
      </c>
      <c r="J71" s="2">
        <v>15</v>
      </c>
      <c r="K71" s="2">
        <v>20</v>
      </c>
      <c r="L71" s="5">
        <v>21.5</v>
      </c>
      <c r="M71" s="2">
        <v>30.5</v>
      </c>
      <c r="N71" s="2">
        <v>26</v>
      </c>
      <c r="O71" s="2">
        <v>17</v>
      </c>
      <c r="P71" s="2">
        <v>19</v>
      </c>
      <c r="Q71" s="5">
        <v>20</v>
      </c>
      <c r="R71" s="2">
        <v>42.5</v>
      </c>
      <c r="S71" s="2">
        <v>22</v>
      </c>
      <c r="T71" s="2">
        <v>21</v>
      </c>
      <c r="U71" s="2">
        <v>17</v>
      </c>
      <c r="V71" s="5">
        <v>18.5</v>
      </c>
      <c r="W71" s="2">
        <f t="shared" si="5"/>
        <v>36.25</v>
      </c>
      <c r="X71" s="2">
        <f t="shared" si="6"/>
        <v>24.5</v>
      </c>
      <c r="Y71" s="2">
        <f t="shared" si="7"/>
        <v>17</v>
      </c>
      <c r="Z71" s="2">
        <f t="shared" si="8"/>
        <v>17.5</v>
      </c>
      <c r="AA71" s="2">
        <f t="shared" si="9"/>
        <v>20</v>
      </c>
      <c r="AB71" s="1"/>
    </row>
    <row r="72" spans="1:28" x14ac:dyDescent="0.2">
      <c r="A72" s="3">
        <v>142</v>
      </c>
      <c r="B72" s="4" t="s">
        <v>387</v>
      </c>
      <c r="C72" s="2">
        <v>0</v>
      </c>
      <c r="D72" s="2">
        <v>0</v>
      </c>
      <c r="E72" s="2">
        <v>0</v>
      </c>
      <c r="F72" s="2">
        <v>0</v>
      </c>
      <c r="G72" s="5">
        <v>0</v>
      </c>
      <c r="H72" s="2">
        <v>0</v>
      </c>
      <c r="I72" s="2">
        <v>0</v>
      </c>
      <c r="J72" s="2">
        <v>0</v>
      </c>
      <c r="K72" s="2">
        <v>0</v>
      </c>
      <c r="L72" s="5">
        <v>0</v>
      </c>
      <c r="M72" s="2">
        <v>0</v>
      </c>
      <c r="N72" s="2">
        <v>0</v>
      </c>
      <c r="O72" s="2">
        <v>0</v>
      </c>
      <c r="P72" s="2">
        <v>0</v>
      </c>
      <c r="Q72" s="5">
        <v>0</v>
      </c>
      <c r="R72" s="2">
        <v>0</v>
      </c>
      <c r="S72" s="2">
        <v>0</v>
      </c>
      <c r="T72" s="2">
        <v>0</v>
      </c>
      <c r="U72" s="2">
        <v>0</v>
      </c>
      <c r="V72" s="5">
        <v>0</v>
      </c>
      <c r="W72" s="2">
        <f t="shared" si="5"/>
        <v>0</v>
      </c>
      <c r="X72" s="2">
        <f t="shared" si="6"/>
        <v>0</v>
      </c>
      <c r="Y72" s="2">
        <f t="shared" si="7"/>
        <v>0</v>
      </c>
      <c r="Z72" s="2">
        <f t="shared" si="8"/>
        <v>0</v>
      </c>
      <c r="AA72" s="2">
        <f t="shared" si="9"/>
        <v>0</v>
      </c>
      <c r="AB72" s="1"/>
    </row>
    <row r="73" spans="1:28" x14ac:dyDescent="0.2">
      <c r="A73" s="3">
        <v>1423</v>
      </c>
      <c r="B73" s="4" t="s">
        <v>105</v>
      </c>
      <c r="C73" s="2">
        <v>0</v>
      </c>
      <c r="D73" s="2">
        <v>1</v>
      </c>
      <c r="E73" s="2">
        <v>0</v>
      </c>
      <c r="F73" s="2">
        <v>3</v>
      </c>
      <c r="G73" s="5">
        <v>0</v>
      </c>
      <c r="H73" s="2">
        <v>8</v>
      </c>
      <c r="I73" s="2">
        <v>6</v>
      </c>
      <c r="J73" s="2">
        <v>2</v>
      </c>
      <c r="K73" s="2">
        <v>3</v>
      </c>
      <c r="L73" s="5">
        <v>0</v>
      </c>
      <c r="M73" s="2">
        <v>0</v>
      </c>
      <c r="N73" s="2">
        <v>1</v>
      </c>
      <c r="O73" s="2">
        <v>0</v>
      </c>
      <c r="P73" s="2">
        <v>3</v>
      </c>
      <c r="Q73" s="5">
        <v>0</v>
      </c>
      <c r="R73" s="2">
        <v>8</v>
      </c>
      <c r="S73" s="2">
        <v>6</v>
      </c>
      <c r="T73" s="2">
        <v>2</v>
      </c>
      <c r="U73" s="2">
        <v>3</v>
      </c>
      <c r="V73" s="5">
        <v>0</v>
      </c>
      <c r="W73" s="2">
        <f t="shared" si="5"/>
        <v>4</v>
      </c>
      <c r="X73" s="2">
        <f t="shared" si="6"/>
        <v>3.5</v>
      </c>
      <c r="Y73" s="2">
        <f t="shared" si="7"/>
        <v>1</v>
      </c>
      <c r="Z73" s="2">
        <f t="shared" si="8"/>
        <v>3</v>
      </c>
      <c r="AA73" s="2">
        <f t="shared" si="9"/>
        <v>0</v>
      </c>
      <c r="AB73" s="1"/>
    </row>
    <row r="74" spans="1:28" x14ac:dyDescent="0.2">
      <c r="A74" s="3">
        <v>1425</v>
      </c>
      <c r="B74" s="4" t="s">
        <v>106</v>
      </c>
      <c r="C74" s="2">
        <v>0</v>
      </c>
      <c r="D74" s="2">
        <v>0</v>
      </c>
      <c r="E74" s="2">
        <v>3</v>
      </c>
      <c r="F74" s="2">
        <v>4</v>
      </c>
      <c r="G74" s="5">
        <v>3</v>
      </c>
      <c r="H74" s="2">
        <v>0</v>
      </c>
      <c r="I74" s="2">
        <v>0</v>
      </c>
      <c r="J74" s="2">
        <v>2</v>
      </c>
      <c r="K74" s="2">
        <v>4</v>
      </c>
      <c r="L74" s="5">
        <v>0</v>
      </c>
      <c r="M74" s="2">
        <v>0</v>
      </c>
      <c r="N74" s="2">
        <v>1</v>
      </c>
      <c r="O74" s="2">
        <v>3</v>
      </c>
      <c r="P74" s="2">
        <v>4</v>
      </c>
      <c r="Q74" s="5">
        <v>3</v>
      </c>
      <c r="R74" s="2">
        <v>0</v>
      </c>
      <c r="S74" s="2">
        <v>0</v>
      </c>
      <c r="T74" s="2">
        <v>2</v>
      </c>
      <c r="U74" s="2">
        <v>4</v>
      </c>
      <c r="V74" s="5">
        <v>0</v>
      </c>
      <c r="W74" s="2">
        <f t="shared" si="5"/>
        <v>0</v>
      </c>
      <c r="X74" s="2">
        <f t="shared" si="6"/>
        <v>0.25</v>
      </c>
      <c r="Y74" s="2">
        <f t="shared" si="7"/>
        <v>2.5</v>
      </c>
      <c r="Z74" s="2">
        <f t="shared" si="8"/>
        <v>4</v>
      </c>
      <c r="AA74" s="2">
        <f t="shared" si="9"/>
        <v>1.5</v>
      </c>
      <c r="AB74" s="1"/>
    </row>
    <row r="75" spans="1:28" x14ac:dyDescent="0.2">
      <c r="A75" s="3">
        <v>1430</v>
      </c>
      <c r="B75" s="4" t="s">
        <v>107</v>
      </c>
      <c r="C75" s="2">
        <v>1</v>
      </c>
      <c r="D75" s="2">
        <v>0</v>
      </c>
      <c r="E75" s="2">
        <v>0</v>
      </c>
      <c r="F75" s="2">
        <v>0</v>
      </c>
      <c r="G75" s="5">
        <v>0</v>
      </c>
      <c r="H75" s="2">
        <v>0</v>
      </c>
      <c r="I75" s="2">
        <v>2</v>
      </c>
      <c r="J75" s="2">
        <v>0</v>
      </c>
      <c r="K75" s="2">
        <v>0</v>
      </c>
      <c r="L75" s="5">
        <v>0</v>
      </c>
      <c r="M75" s="2">
        <v>2</v>
      </c>
      <c r="N75" s="2">
        <v>0</v>
      </c>
      <c r="O75" s="2">
        <v>0</v>
      </c>
      <c r="P75" s="2">
        <v>1</v>
      </c>
      <c r="Q75" s="5">
        <v>0</v>
      </c>
      <c r="R75" s="2">
        <v>0</v>
      </c>
      <c r="S75" s="2">
        <v>1</v>
      </c>
      <c r="T75" s="2">
        <v>0</v>
      </c>
      <c r="U75" s="2">
        <v>0</v>
      </c>
      <c r="V75" s="5">
        <v>0</v>
      </c>
      <c r="W75" s="2">
        <f t="shared" si="5"/>
        <v>0.75</v>
      </c>
      <c r="X75" s="2">
        <f t="shared" si="6"/>
        <v>0.75</v>
      </c>
      <c r="Y75" s="2">
        <f t="shared" si="7"/>
        <v>0</v>
      </c>
      <c r="Z75" s="2">
        <f t="shared" si="8"/>
        <v>0.25</v>
      </c>
      <c r="AA75" s="2">
        <f t="shared" si="9"/>
        <v>0</v>
      </c>
      <c r="AB75" s="1"/>
    </row>
    <row r="76" spans="1:28" x14ac:dyDescent="0.2">
      <c r="A76" s="3">
        <v>1443</v>
      </c>
      <c r="B76" s="4" t="s">
        <v>108</v>
      </c>
      <c r="C76" s="2">
        <v>0</v>
      </c>
      <c r="D76" s="2">
        <v>0</v>
      </c>
      <c r="E76" s="2">
        <v>-0.5</v>
      </c>
      <c r="F76" s="2">
        <v>0</v>
      </c>
      <c r="G76" s="5">
        <v>5</v>
      </c>
      <c r="H76" s="2">
        <v>0</v>
      </c>
      <c r="I76" s="2">
        <v>0</v>
      </c>
      <c r="J76" s="2">
        <v>-0.5</v>
      </c>
      <c r="K76" s="2">
        <v>0</v>
      </c>
      <c r="L76" s="5">
        <v>5</v>
      </c>
      <c r="M76" s="2">
        <v>0</v>
      </c>
      <c r="N76" s="2">
        <v>0</v>
      </c>
      <c r="O76" s="2">
        <v>-0.5</v>
      </c>
      <c r="P76" s="2">
        <v>0</v>
      </c>
      <c r="Q76" s="5">
        <v>5</v>
      </c>
      <c r="R76" s="2">
        <v>0</v>
      </c>
      <c r="S76" s="2">
        <v>0</v>
      </c>
      <c r="T76" s="2">
        <v>-0.5</v>
      </c>
      <c r="U76" s="2">
        <v>0</v>
      </c>
      <c r="V76" s="5">
        <v>5</v>
      </c>
      <c r="W76" s="2">
        <f t="shared" si="5"/>
        <v>0</v>
      </c>
      <c r="X76" s="2">
        <f t="shared" si="6"/>
        <v>0</v>
      </c>
      <c r="Y76" s="2">
        <f t="shared" si="7"/>
        <v>-0.5</v>
      </c>
      <c r="Z76" s="2">
        <f t="shared" si="8"/>
        <v>0</v>
      </c>
      <c r="AA76" s="2">
        <f t="shared" si="9"/>
        <v>5</v>
      </c>
      <c r="AB76" s="1"/>
    </row>
    <row r="77" spans="1:28" x14ac:dyDescent="0.2">
      <c r="A77" s="3">
        <v>1445</v>
      </c>
      <c r="B77" s="4" t="s">
        <v>650</v>
      </c>
      <c r="C77" s="2">
        <v>0</v>
      </c>
      <c r="D77" s="2">
        <v>0</v>
      </c>
      <c r="E77" s="2">
        <v>0</v>
      </c>
      <c r="F77" s="2">
        <v>0</v>
      </c>
      <c r="G77" s="5">
        <v>0</v>
      </c>
      <c r="H77" s="2">
        <v>0</v>
      </c>
      <c r="I77" s="2">
        <v>1</v>
      </c>
      <c r="J77" s="2">
        <v>0</v>
      </c>
      <c r="K77" s="2">
        <v>0</v>
      </c>
      <c r="L77" s="5">
        <v>0</v>
      </c>
      <c r="M77" s="2">
        <v>0</v>
      </c>
      <c r="N77" s="2">
        <v>0</v>
      </c>
      <c r="O77" s="2">
        <v>0</v>
      </c>
      <c r="P77" s="2">
        <v>0</v>
      </c>
      <c r="Q77" s="5">
        <v>0</v>
      </c>
      <c r="R77" s="2">
        <v>0</v>
      </c>
      <c r="S77" s="2">
        <v>1</v>
      </c>
      <c r="T77" s="2">
        <v>0</v>
      </c>
      <c r="U77" s="2">
        <v>0</v>
      </c>
      <c r="V77" s="5">
        <v>0</v>
      </c>
      <c r="W77" s="2">
        <f t="shared" si="5"/>
        <v>0</v>
      </c>
      <c r="X77" s="2">
        <f t="shared" si="6"/>
        <v>0.5</v>
      </c>
      <c r="Y77" s="2">
        <f t="shared" si="7"/>
        <v>0</v>
      </c>
      <c r="Z77" s="2">
        <f t="shared" si="8"/>
        <v>0</v>
      </c>
      <c r="AA77" s="2">
        <f t="shared" si="9"/>
        <v>0</v>
      </c>
      <c r="AB77" s="1"/>
    </row>
    <row r="78" spans="1:28" x14ac:dyDescent="0.2">
      <c r="A78" s="3" t="s">
        <v>180</v>
      </c>
      <c r="B78" s="4" t="s">
        <v>181</v>
      </c>
      <c r="C78" s="2">
        <v>15.5</v>
      </c>
      <c r="D78" s="2">
        <v>8</v>
      </c>
      <c r="E78" s="2">
        <v>8</v>
      </c>
      <c r="F78" s="2">
        <v>14.5</v>
      </c>
      <c r="G78" s="5">
        <v>8.75</v>
      </c>
      <c r="H78" s="2">
        <v>11.5</v>
      </c>
      <c r="I78" s="2">
        <v>8</v>
      </c>
      <c r="J78" s="2">
        <v>8</v>
      </c>
      <c r="K78" s="2">
        <v>15.5</v>
      </c>
      <c r="L78" s="5">
        <v>7.75</v>
      </c>
      <c r="M78" s="2">
        <v>14.5</v>
      </c>
      <c r="N78" s="2">
        <v>9</v>
      </c>
      <c r="O78" s="2">
        <v>8</v>
      </c>
      <c r="P78" s="2">
        <v>15.5</v>
      </c>
      <c r="Q78" s="5">
        <v>6.75</v>
      </c>
      <c r="R78" s="2">
        <v>11.5</v>
      </c>
      <c r="S78" s="2">
        <v>8</v>
      </c>
      <c r="T78" s="2">
        <v>8</v>
      </c>
      <c r="U78" s="2">
        <v>15.5</v>
      </c>
      <c r="V78" s="5">
        <v>5.75</v>
      </c>
      <c r="W78" s="2">
        <f t="shared" si="5"/>
        <v>13.25</v>
      </c>
      <c r="X78" s="2">
        <f t="shared" si="6"/>
        <v>8.25</v>
      </c>
      <c r="Y78" s="2">
        <f t="shared" si="7"/>
        <v>8</v>
      </c>
      <c r="Z78" s="2">
        <f t="shared" si="8"/>
        <v>15.25</v>
      </c>
      <c r="AA78" s="2">
        <f t="shared" si="9"/>
        <v>7.25</v>
      </c>
      <c r="AB78" s="1"/>
    </row>
    <row r="79" spans="1:28" x14ac:dyDescent="0.2">
      <c r="A79" s="3" t="s">
        <v>651</v>
      </c>
      <c r="B79" s="4" t="s">
        <v>652</v>
      </c>
      <c r="C79" s="2">
        <v>0</v>
      </c>
      <c r="D79" s="2">
        <v>0</v>
      </c>
      <c r="E79" s="2">
        <v>2</v>
      </c>
      <c r="F79" s="2">
        <v>0</v>
      </c>
      <c r="G79" s="5">
        <v>0</v>
      </c>
      <c r="H79" s="2">
        <v>0</v>
      </c>
      <c r="I79" s="2">
        <v>0</v>
      </c>
      <c r="J79" s="2">
        <v>2</v>
      </c>
      <c r="K79" s="2">
        <v>0</v>
      </c>
      <c r="L79" s="5">
        <v>0</v>
      </c>
      <c r="M79" s="2">
        <v>0</v>
      </c>
      <c r="N79" s="2">
        <v>0</v>
      </c>
      <c r="O79" s="2">
        <v>2</v>
      </c>
      <c r="P79" s="2">
        <v>0</v>
      </c>
      <c r="Q79" s="5">
        <v>0</v>
      </c>
      <c r="R79" s="2">
        <v>0</v>
      </c>
      <c r="S79" s="2">
        <v>0</v>
      </c>
      <c r="T79" s="2">
        <v>2</v>
      </c>
      <c r="U79" s="2">
        <v>0</v>
      </c>
      <c r="V79" s="5">
        <v>0</v>
      </c>
      <c r="W79" s="2">
        <f t="shared" si="5"/>
        <v>0</v>
      </c>
      <c r="X79" s="2">
        <f t="shared" si="6"/>
        <v>0</v>
      </c>
      <c r="Y79" s="2">
        <f t="shared" si="7"/>
        <v>2</v>
      </c>
      <c r="Z79" s="2">
        <f t="shared" si="8"/>
        <v>0</v>
      </c>
      <c r="AA79" s="2">
        <f t="shared" si="9"/>
        <v>0</v>
      </c>
      <c r="AB79" s="1"/>
    </row>
    <row r="80" spans="1:28" x14ac:dyDescent="0.2">
      <c r="A80" s="3">
        <v>145</v>
      </c>
      <c r="B80" s="4" t="s">
        <v>653</v>
      </c>
      <c r="C80" s="2">
        <v>0</v>
      </c>
      <c r="D80" s="2">
        <v>0</v>
      </c>
      <c r="E80" s="2">
        <v>2.5</v>
      </c>
      <c r="F80" s="2">
        <v>0</v>
      </c>
      <c r="G80" s="5">
        <v>0</v>
      </c>
      <c r="H80" s="2">
        <v>0</v>
      </c>
      <c r="I80" s="2">
        <v>0</v>
      </c>
      <c r="J80" s="2">
        <v>2.5</v>
      </c>
      <c r="K80" s="2">
        <v>0</v>
      </c>
      <c r="L80" s="5">
        <v>0</v>
      </c>
      <c r="M80" s="2">
        <v>0</v>
      </c>
      <c r="N80" s="2">
        <v>0</v>
      </c>
      <c r="O80" s="2">
        <v>2.5</v>
      </c>
      <c r="P80" s="2">
        <v>0</v>
      </c>
      <c r="Q80" s="5">
        <v>0</v>
      </c>
      <c r="R80" s="2">
        <v>0</v>
      </c>
      <c r="S80" s="2">
        <v>0</v>
      </c>
      <c r="T80" s="2">
        <v>2.5</v>
      </c>
      <c r="U80" s="2">
        <v>0</v>
      </c>
      <c r="V80" s="5">
        <v>0</v>
      </c>
      <c r="W80" s="2">
        <f t="shared" si="5"/>
        <v>0</v>
      </c>
      <c r="X80" s="2">
        <f t="shared" si="6"/>
        <v>0</v>
      </c>
      <c r="Y80" s="2">
        <f t="shared" si="7"/>
        <v>2.5</v>
      </c>
      <c r="Z80" s="2">
        <f t="shared" si="8"/>
        <v>0</v>
      </c>
      <c r="AA80" s="2">
        <f t="shared" si="9"/>
        <v>0</v>
      </c>
      <c r="AB80" s="1"/>
    </row>
    <row r="81" spans="1:28" x14ac:dyDescent="0.2">
      <c r="A81" s="3" t="s">
        <v>654</v>
      </c>
      <c r="B81" s="4" t="s">
        <v>655</v>
      </c>
      <c r="C81" s="2">
        <v>0</v>
      </c>
      <c r="D81" s="2">
        <v>0</v>
      </c>
      <c r="E81" s="2">
        <v>0</v>
      </c>
      <c r="F81" s="2">
        <v>2</v>
      </c>
      <c r="G81" s="5">
        <v>0</v>
      </c>
      <c r="H81" s="2">
        <v>0</v>
      </c>
      <c r="I81" s="2">
        <v>0</v>
      </c>
      <c r="J81" s="2">
        <v>0</v>
      </c>
      <c r="K81" s="2">
        <v>0</v>
      </c>
      <c r="L81" s="5">
        <v>0</v>
      </c>
      <c r="M81" s="2">
        <v>0</v>
      </c>
      <c r="N81" s="2">
        <v>0</v>
      </c>
      <c r="O81" s="2">
        <v>0</v>
      </c>
      <c r="P81" s="2">
        <v>2</v>
      </c>
      <c r="Q81" s="5">
        <v>0</v>
      </c>
      <c r="R81" s="2">
        <v>0</v>
      </c>
      <c r="S81" s="2">
        <v>0</v>
      </c>
      <c r="T81" s="2">
        <v>0</v>
      </c>
      <c r="U81" s="2">
        <v>0</v>
      </c>
      <c r="V81" s="5">
        <v>0</v>
      </c>
      <c r="W81" s="2">
        <f t="shared" si="5"/>
        <v>0</v>
      </c>
      <c r="X81" s="2">
        <f t="shared" si="6"/>
        <v>0</v>
      </c>
      <c r="Y81" s="2">
        <f t="shared" si="7"/>
        <v>0</v>
      </c>
      <c r="Z81" s="2">
        <f t="shared" si="8"/>
        <v>1</v>
      </c>
      <c r="AA81" s="2">
        <f t="shared" si="9"/>
        <v>0</v>
      </c>
      <c r="AB81" s="1"/>
    </row>
    <row r="82" spans="1:28" x14ac:dyDescent="0.2">
      <c r="A82" s="3">
        <v>146</v>
      </c>
      <c r="B82" s="4" t="s">
        <v>656</v>
      </c>
      <c r="C82" s="2">
        <v>0</v>
      </c>
      <c r="D82" s="2">
        <v>0</v>
      </c>
      <c r="E82" s="2">
        <v>0</v>
      </c>
      <c r="F82" s="2">
        <v>0</v>
      </c>
      <c r="G82" s="5">
        <v>0</v>
      </c>
      <c r="H82" s="2">
        <v>0</v>
      </c>
      <c r="I82" s="2">
        <v>0</v>
      </c>
      <c r="J82" s="2">
        <v>0</v>
      </c>
      <c r="K82" s="2">
        <v>0</v>
      </c>
      <c r="L82" s="5">
        <v>0</v>
      </c>
      <c r="M82" s="2">
        <v>0</v>
      </c>
      <c r="N82" s="2">
        <v>0</v>
      </c>
      <c r="O82" s="2">
        <v>0</v>
      </c>
      <c r="P82" s="2">
        <v>0</v>
      </c>
      <c r="Q82" s="5">
        <v>0</v>
      </c>
      <c r="R82" s="2">
        <v>0</v>
      </c>
      <c r="S82" s="2">
        <v>0</v>
      </c>
      <c r="T82" s="2">
        <v>0</v>
      </c>
      <c r="U82" s="2">
        <v>0</v>
      </c>
      <c r="V82" s="5">
        <v>0</v>
      </c>
      <c r="W82" s="2">
        <f t="shared" si="5"/>
        <v>0</v>
      </c>
      <c r="X82" s="2">
        <f t="shared" si="6"/>
        <v>0</v>
      </c>
      <c r="Y82" s="2">
        <f t="shared" si="7"/>
        <v>0</v>
      </c>
      <c r="Z82" s="2">
        <f t="shared" si="8"/>
        <v>0</v>
      </c>
      <c r="AA82" s="2">
        <f t="shared" si="9"/>
        <v>0</v>
      </c>
      <c r="AB82" s="1"/>
    </row>
    <row r="83" spans="1:28" x14ac:dyDescent="0.2">
      <c r="A83" s="3">
        <v>1460</v>
      </c>
      <c r="B83" s="4" t="s">
        <v>109</v>
      </c>
      <c r="C83" s="2">
        <v>16.25</v>
      </c>
      <c r="D83" s="2">
        <v>17</v>
      </c>
      <c r="E83" s="2">
        <v>11</v>
      </c>
      <c r="F83" s="2">
        <v>12</v>
      </c>
      <c r="G83" s="5">
        <v>25.5</v>
      </c>
      <c r="H83" s="2">
        <v>18.75</v>
      </c>
      <c r="I83" s="2">
        <v>15</v>
      </c>
      <c r="J83" s="2">
        <v>10</v>
      </c>
      <c r="K83" s="2">
        <v>11</v>
      </c>
      <c r="L83" s="5">
        <v>30.75</v>
      </c>
      <c r="M83" s="2">
        <v>16.25</v>
      </c>
      <c r="N83" s="2">
        <v>11</v>
      </c>
      <c r="O83" s="2">
        <v>17</v>
      </c>
      <c r="P83" s="2">
        <v>12</v>
      </c>
      <c r="Q83" s="5">
        <v>25.5</v>
      </c>
      <c r="R83" s="2">
        <v>21.75</v>
      </c>
      <c r="S83" s="2">
        <v>11</v>
      </c>
      <c r="T83" s="2">
        <v>9</v>
      </c>
      <c r="U83" s="2">
        <v>44</v>
      </c>
      <c r="V83" s="5">
        <v>26.75</v>
      </c>
      <c r="W83" s="2">
        <f t="shared" si="5"/>
        <v>18.25</v>
      </c>
      <c r="X83" s="2">
        <f t="shared" si="6"/>
        <v>13.5</v>
      </c>
      <c r="Y83" s="2">
        <f t="shared" si="7"/>
        <v>11.75</v>
      </c>
      <c r="Z83" s="2">
        <f t="shared" si="8"/>
        <v>19.75</v>
      </c>
      <c r="AA83" s="2">
        <f t="shared" si="9"/>
        <v>27.125</v>
      </c>
      <c r="AB83" s="1"/>
    </row>
    <row r="84" spans="1:28" x14ac:dyDescent="0.2">
      <c r="A84" s="3">
        <v>1461</v>
      </c>
      <c r="B84" s="4" t="s">
        <v>276</v>
      </c>
      <c r="C84" s="2">
        <v>1</v>
      </c>
      <c r="D84" s="2">
        <v>3</v>
      </c>
      <c r="E84" s="2">
        <v>2</v>
      </c>
      <c r="F84" s="2">
        <v>0</v>
      </c>
      <c r="G84" s="5">
        <v>2</v>
      </c>
      <c r="H84" s="2">
        <v>3</v>
      </c>
      <c r="I84" s="2">
        <v>3</v>
      </c>
      <c r="J84" s="2">
        <v>6</v>
      </c>
      <c r="K84" s="2">
        <v>0</v>
      </c>
      <c r="L84" s="5">
        <v>1</v>
      </c>
      <c r="M84" s="2">
        <v>1</v>
      </c>
      <c r="N84" s="2">
        <v>3</v>
      </c>
      <c r="O84" s="2">
        <v>2</v>
      </c>
      <c r="P84" s="2">
        <v>0</v>
      </c>
      <c r="Q84" s="5">
        <v>1</v>
      </c>
      <c r="R84" s="2">
        <v>1</v>
      </c>
      <c r="S84" s="2">
        <v>3</v>
      </c>
      <c r="T84" s="2">
        <v>4</v>
      </c>
      <c r="U84" s="2">
        <v>0</v>
      </c>
      <c r="V84" s="5">
        <v>1</v>
      </c>
      <c r="W84" s="2">
        <f t="shared" si="5"/>
        <v>1.5</v>
      </c>
      <c r="X84" s="2">
        <f t="shared" si="6"/>
        <v>3</v>
      </c>
      <c r="Y84" s="2">
        <f t="shared" si="7"/>
        <v>3.5</v>
      </c>
      <c r="Z84" s="2">
        <f t="shared" si="8"/>
        <v>0</v>
      </c>
      <c r="AA84" s="2">
        <f t="shared" si="9"/>
        <v>1.25</v>
      </c>
      <c r="AB84" s="1"/>
    </row>
    <row r="85" spans="1:28" x14ac:dyDescent="0.2">
      <c r="A85" s="3">
        <v>1463</v>
      </c>
      <c r="B85" s="4" t="s">
        <v>568</v>
      </c>
      <c r="C85" s="2">
        <v>0</v>
      </c>
      <c r="D85" s="2">
        <v>0</v>
      </c>
      <c r="E85" s="2">
        <v>0</v>
      </c>
      <c r="F85" s="2">
        <v>0</v>
      </c>
      <c r="G85" s="5">
        <v>0</v>
      </c>
      <c r="H85" s="2">
        <v>0</v>
      </c>
      <c r="I85" s="2">
        <v>0</v>
      </c>
      <c r="J85" s="2">
        <v>0</v>
      </c>
      <c r="K85" s="2">
        <v>0</v>
      </c>
      <c r="L85" s="5">
        <v>0.5</v>
      </c>
      <c r="M85" s="2">
        <v>0</v>
      </c>
      <c r="N85" s="2">
        <v>0</v>
      </c>
      <c r="O85" s="2">
        <v>0</v>
      </c>
      <c r="P85" s="2">
        <v>0</v>
      </c>
      <c r="Q85" s="5">
        <v>0</v>
      </c>
      <c r="R85" s="2">
        <v>0</v>
      </c>
      <c r="S85" s="2">
        <v>0</v>
      </c>
      <c r="T85" s="2">
        <v>0</v>
      </c>
      <c r="U85" s="2">
        <v>0</v>
      </c>
      <c r="V85" s="5">
        <v>0.5</v>
      </c>
      <c r="W85" s="2">
        <f t="shared" si="5"/>
        <v>0</v>
      </c>
      <c r="X85" s="2">
        <f t="shared" si="6"/>
        <v>0</v>
      </c>
      <c r="Y85" s="2">
        <f t="shared" si="7"/>
        <v>0</v>
      </c>
      <c r="Z85" s="2">
        <f t="shared" si="8"/>
        <v>0</v>
      </c>
      <c r="AA85" s="2">
        <f t="shared" si="9"/>
        <v>0.25</v>
      </c>
      <c r="AB85" s="1"/>
    </row>
    <row r="86" spans="1:28" x14ac:dyDescent="0.2">
      <c r="A86" s="3">
        <v>1466</v>
      </c>
      <c r="B86" s="4" t="s">
        <v>110</v>
      </c>
      <c r="C86" s="2">
        <v>0</v>
      </c>
      <c r="D86" s="2">
        <v>3</v>
      </c>
      <c r="E86" s="2">
        <v>3</v>
      </c>
      <c r="F86" s="2">
        <v>1</v>
      </c>
      <c r="G86" s="5">
        <v>0</v>
      </c>
      <c r="H86" s="2">
        <v>0</v>
      </c>
      <c r="I86" s="2">
        <v>6</v>
      </c>
      <c r="J86" s="2">
        <v>5</v>
      </c>
      <c r="K86" s="2">
        <v>3</v>
      </c>
      <c r="L86" s="5">
        <v>0</v>
      </c>
      <c r="M86" s="2">
        <v>2</v>
      </c>
      <c r="N86" s="2">
        <v>7</v>
      </c>
      <c r="O86" s="2">
        <v>3</v>
      </c>
      <c r="P86" s="2">
        <v>1</v>
      </c>
      <c r="Q86" s="5">
        <v>0</v>
      </c>
      <c r="R86" s="2">
        <v>0</v>
      </c>
      <c r="S86" s="2">
        <v>6</v>
      </c>
      <c r="T86" s="2">
        <v>5</v>
      </c>
      <c r="U86" s="2">
        <v>2</v>
      </c>
      <c r="V86" s="5">
        <v>0</v>
      </c>
      <c r="W86" s="2">
        <f t="shared" si="5"/>
        <v>0.5</v>
      </c>
      <c r="X86" s="2">
        <f t="shared" si="6"/>
        <v>5.5</v>
      </c>
      <c r="Y86" s="2">
        <f t="shared" si="7"/>
        <v>4</v>
      </c>
      <c r="Z86" s="2">
        <f t="shared" si="8"/>
        <v>1.75</v>
      </c>
      <c r="AA86" s="2">
        <f t="shared" si="9"/>
        <v>0</v>
      </c>
      <c r="AB86" s="1"/>
    </row>
    <row r="87" spans="1:28" x14ac:dyDescent="0.2">
      <c r="A87" s="3">
        <v>1467</v>
      </c>
      <c r="B87" s="4" t="s">
        <v>111</v>
      </c>
      <c r="C87" s="2">
        <v>36</v>
      </c>
      <c r="D87" s="2">
        <v>22.75</v>
      </c>
      <c r="E87" s="2">
        <v>33.5</v>
      </c>
      <c r="F87" s="2">
        <v>21.75</v>
      </c>
      <c r="G87" s="5">
        <v>19</v>
      </c>
      <c r="H87" s="2">
        <v>23</v>
      </c>
      <c r="I87" s="2">
        <v>25.75</v>
      </c>
      <c r="J87" s="2">
        <v>39.5</v>
      </c>
      <c r="K87" s="2">
        <v>23.75</v>
      </c>
      <c r="L87" s="5">
        <v>19</v>
      </c>
      <c r="M87" s="2">
        <v>36</v>
      </c>
      <c r="N87" s="2">
        <v>23.75</v>
      </c>
      <c r="O87" s="2">
        <v>31.5</v>
      </c>
      <c r="P87" s="2">
        <v>21.75</v>
      </c>
      <c r="Q87" s="5">
        <v>19</v>
      </c>
      <c r="R87" s="2">
        <v>23</v>
      </c>
      <c r="S87" s="2">
        <v>25.75</v>
      </c>
      <c r="T87" s="2">
        <v>39.5</v>
      </c>
      <c r="U87" s="2">
        <v>23.75</v>
      </c>
      <c r="V87" s="5">
        <v>19</v>
      </c>
      <c r="W87" s="2">
        <f t="shared" si="5"/>
        <v>29.5</v>
      </c>
      <c r="X87" s="2">
        <f t="shared" si="6"/>
        <v>24.5</v>
      </c>
      <c r="Y87" s="2">
        <f t="shared" si="7"/>
        <v>36</v>
      </c>
      <c r="Z87" s="2">
        <f t="shared" si="8"/>
        <v>22.75</v>
      </c>
      <c r="AA87" s="2">
        <f t="shared" si="9"/>
        <v>19</v>
      </c>
      <c r="AB87" s="1"/>
    </row>
    <row r="88" spans="1:28" x14ac:dyDescent="0.2">
      <c r="A88" s="3">
        <v>1475</v>
      </c>
      <c r="B88" s="4" t="s">
        <v>112</v>
      </c>
      <c r="C88" s="2">
        <v>1.75</v>
      </c>
      <c r="D88" s="2">
        <v>2</v>
      </c>
      <c r="E88" s="2">
        <v>2</v>
      </c>
      <c r="F88" s="2">
        <v>1</v>
      </c>
      <c r="G88" s="5">
        <v>5</v>
      </c>
      <c r="H88" s="2">
        <v>2.75</v>
      </c>
      <c r="I88" s="2">
        <v>3</v>
      </c>
      <c r="J88" s="2">
        <v>4</v>
      </c>
      <c r="K88" s="2">
        <v>1</v>
      </c>
      <c r="L88" s="5">
        <v>0</v>
      </c>
      <c r="M88" s="2">
        <v>1.75</v>
      </c>
      <c r="N88" s="2">
        <v>1</v>
      </c>
      <c r="O88" s="2">
        <v>3</v>
      </c>
      <c r="P88" s="2">
        <v>1</v>
      </c>
      <c r="Q88" s="5">
        <v>5</v>
      </c>
      <c r="R88" s="2">
        <v>4.75</v>
      </c>
      <c r="S88" s="2">
        <v>2</v>
      </c>
      <c r="T88" s="2">
        <v>4</v>
      </c>
      <c r="U88" s="2">
        <v>1</v>
      </c>
      <c r="V88" s="5">
        <v>0</v>
      </c>
      <c r="W88" s="2">
        <f t="shared" si="5"/>
        <v>2.75</v>
      </c>
      <c r="X88" s="2">
        <f t="shared" si="6"/>
        <v>2</v>
      </c>
      <c r="Y88" s="2">
        <f t="shared" si="7"/>
        <v>3.25</v>
      </c>
      <c r="Z88" s="2">
        <f t="shared" si="8"/>
        <v>1</v>
      </c>
      <c r="AA88" s="2">
        <f t="shared" si="9"/>
        <v>2.5</v>
      </c>
      <c r="AB88" s="1"/>
    </row>
    <row r="89" spans="1:28" x14ac:dyDescent="0.2">
      <c r="A89" s="3">
        <v>148</v>
      </c>
      <c r="B89" s="4" t="s">
        <v>388</v>
      </c>
      <c r="C89" s="2">
        <v>0</v>
      </c>
      <c r="D89" s="2">
        <v>250</v>
      </c>
      <c r="E89" s="2">
        <v>0</v>
      </c>
      <c r="F89" s="2">
        <v>0</v>
      </c>
      <c r="G89" s="5">
        <v>0</v>
      </c>
      <c r="H89" s="2">
        <v>0</v>
      </c>
      <c r="I89" s="2">
        <v>250</v>
      </c>
      <c r="J89" s="2">
        <v>0</v>
      </c>
      <c r="K89" s="2">
        <v>0</v>
      </c>
      <c r="L89" s="5">
        <v>0</v>
      </c>
      <c r="M89" s="2">
        <v>0</v>
      </c>
      <c r="N89" s="2">
        <v>250</v>
      </c>
      <c r="O89" s="2">
        <v>0</v>
      </c>
      <c r="P89" s="2">
        <v>0</v>
      </c>
      <c r="Q89" s="5">
        <v>0</v>
      </c>
      <c r="R89" s="2">
        <v>0</v>
      </c>
      <c r="S89" s="2">
        <v>250</v>
      </c>
      <c r="T89" s="2">
        <v>0</v>
      </c>
      <c r="U89" s="2">
        <v>0</v>
      </c>
      <c r="V89" s="5">
        <v>0</v>
      </c>
      <c r="W89" s="2">
        <f t="shared" si="5"/>
        <v>0</v>
      </c>
      <c r="X89" s="2">
        <f t="shared" si="6"/>
        <v>250</v>
      </c>
      <c r="Y89" s="2">
        <f t="shared" si="7"/>
        <v>0</v>
      </c>
      <c r="Z89" s="2">
        <f t="shared" si="8"/>
        <v>0</v>
      </c>
      <c r="AA89" s="2">
        <f t="shared" si="9"/>
        <v>0</v>
      </c>
      <c r="AB89" s="1"/>
    </row>
    <row r="90" spans="1:28" x14ac:dyDescent="0.2">
      <c r="A90" s="3">
        <v>1494</v>
      </c>
      <c r="B90" s="4" t="s">
        <v>277</v>
      </c>
      <c r="C90" s="2">
        <v>0</v>
      </c>
      <c r="D90" s="2">
        <v>0</v>
      </c>
      <c r="E90" s="2">
        <v>0.25</v>
      </c>
      <c r="F90" s="2">
        <v>0.5</v>
      </c>
      <c r="G90" s="5">
        <v>0.25</v>
      </c>
      <c r="H90" s="2">
        <v>0</v>
      </c>
      <c r="I90" s="2">
        <v>1</v>
      </c>
      <c r="J90" s="2">
        <v>1.25</v>
      </c>
      <c r="K90" s="2">
        <v>0.5</v>
      </c>
      <c r="L90" s="5">
        <v>0</v>
      </c>
      <c r="M90" s="2">
        <v>0</v>
      </c>
      <c r="N90" s="2">
        <v>0</v>
      </c>
      <c r="O90" s="2">
        <v>0.25</v>
      </c>
      <c r="P90" s="2">
        <v>0.5</v>
      </c>
      <c r="Q90" s="5">
        <v>0.25</v>
      </c>
      <c r="R90" s="2">
        <v>0</v>
      </c>
      <c r="S90" s="2">
        <v>1</v>
      </c>
      <c r="T90" s="2">
        <v>0.25</v>
      </c>
      <c r="U90" s="2">
        <v>0.5</v>
      </c>
      <c r="V90" s="5">
        <v>0</v>
      </c>
      <c r="W90" s="2">
        <f t="shared" si="5"/>
        <v>0</v>
      </c>
      <c r="X90" s="2">
        <f t="shared" si="6"/>
        <v>0.5</v>
      </c>
      <c r="Y90" s="2">
        <f t="shared" si="7"/>
        <v>0.5</v>
      </c>
      <c r="Z90" s="2">
        <f t="shared" si="8"/>
        <v>0.5</v>
      </c>
      <c r="AA90" s="2">
        <f t="shared" si="9"/>
        <v>0.125</v>
      </c>
      <c r="AB90" s="1"/>
    </row>
    <row r="91" spans="1:28" x14ac:dyDescent="0.2">
      <c r="A91" s="3">
        <v>150</v>
      </c>
      <c r="B91" s="4" t="s">
        <v>20</v>
      </c>
      <c r="C91" s="2">
        <v>0</v>
      </c>
      <c r="D91" s="2">
        <v>875</v>
      </c>
      <c r="E91" s="2">
        <v>25</v>
      </c>
      <c r="F91" s="2">
        <v>50</v>
      </c>
      <c r="G91" s="5">
        <v>0</v>
      </c>
      <c r="H91" s="2">
        <v>0</v>
      </c>
      <c r="I91" s="2">
        <v>900</v>
      </c>
      <c r="J91" s="2">
        <v>25</v>
      </c>
      <c r="K91" s="2">
        <v>50</v>
      </c>
      <c r="L91" s="5">
        <v>0</v>
      </c>
      <c r="M91" s="2">
        <v>0</v>
      </c>
      <c r="N91" s="2">
        <v>875</v>
      </c>
      <c r="O91" s="2">
        <v>25</v>
      </c>
      <c r="P91" s="2">
        <v>50</v>
      </c>
      <c r="Q91" s="5">
        <v>0</v>
      </c>
      <c r="R91" s="2">
        <v>0</v>
      </c>
      <c r="S91" s="2">
        <v>875</v>
      </c>
      <c r="T91" s="2">
        <v>25</v>
      </c>
      <c r="U91" s="2">
        <v>50</v>
      </c>
      <c r="V91" s="5">
        <v>0</v>
      </c>
      <c r="W91" s="2">
        <f t="shared" si="5"/>
        <v>0</v>
      </c>
      <c r="X91" s="2">
        <f t="shared" si="6"/>
        <v>881.25</v>
      </c>
      <c r="Y91" s="2">
        <f t="shared" si="7"/>
        <v>25</v>
      </c>
      <c r="Z91" s="2">
        <f t="shared" si="8"/>
        <v>50</v>
      </c>
      <c r="AA91" s="2">
        <f t="shared" si="9"/>
        <v>0</v>
      </c>
      <c r="AB91" s="1"/>
    </row>
    <row r="92" spans="1:28" x14ac:dyDescent="0.2">
      <c r="A92" s="3">
        <v>1501</v>
      </c>
      <c r="B92" s="4" t="s">
        <v>389</v>
      </c>
      <c r="C92" s="2">
        <v>0</v>
      </c>
      <c r="D92" s="2">
        <v>1</v>
      </c>
      <c r="E92" s="2">
        <v>0</v>
      </c>
      <c r="F92" s="2">
        <v>2</v>
      </c>
      <c r="G92" s="5">
        <v>2</v>
      </c>
      <c r="H92" s="2">
        <v>5</v>
      </c>
      <c r="I92" s="2">
        <v>1</v>
      </c>
      <c r="J92" s="2">
        <v>0</v>
      </c>
      <c r="K92" s="2">
        <v>1</v>
      </c>
      <c r="L92" s="5">
        <v>4</v>
      </c>
      <c r="M92" s="2">
        <v>0</v>
      </c>
      <c r="N92" s="2">
        <v>1</v>
      </c>
      <c r="O92" s="2">
        <v>0</v>
      </c>
      <c r="P92" s="2">
        <v>0</v>
      </c>
      <c r="Q92" s="5">
        <v>0</v>
      </c>
      <c r="R92" s="2">
        <v>5</v>
      </c>
      <c r="S92" s="2">
        <v>1</v>
      </c>
      <c r="T92" s="2">
        <v>1</v>
      </c>
      <c r="U92" s="2">
        <v>0</v>
      </c>
      <c r="V92" s="5">
        <v>0</v>
      </c>
      <c r="W92" s="2">
        <f t="shared" si="5"/>
        <v>2.5</v>
      </c>
      <c r="X92" s="2">
        <f t="shared" si="6"/>
        <v>1</v>
      </c>
      <c r="Y92" s="2">
        <f t="shared" si="7"/>
        <v>0.25</v>
      </c>
      <c r="Z92" s="2">
        <f t="shared" si="8"/>
        <v>0.75</v>
      </c>
      <c r="AA92" s="2">
        <f t="shared" si="9"/>
        <v>1.5</v>
      </c>
      <c r="AB92" s="1"/>
    </row>
    <row r="93" spans="1:28" x14ac:dyDescent="0.2">
      <c r="A93" s="3">
        <v>1503</v>
      </c>
      <c r="B93" s="4" t="s">
        <v>657</v>
      </c>
      <c r="C93" s="2">
        <v>0</v>
      </c>
      <c r="D93" s="2">
        <v>0</v>
      </c>
      <c r="E93" s="2">
        <v>0</v>
      </c>
      <c r="F93" s="2">
        <v>0</v>
      </c>
      <c r="G93" s="5">
        <v>1</v>
      </c>
      <c r="H93" s="2">
        <v>0</v>
      </c>
      <c r="I93" s="2">
        <v>0</v>
      </c>
      <c r="J93" s="2">
        <v>0</v>
      </c>
      <c r="K93" s="2">
        <v>0</v>
      </c>
      <c r="L93" s="5">
        <v>0</v>
      </c>
      <c r="M93" s="2">
        <v>0</v>
      </c>
      <c r="N93" s="2">
        <v>0</v>
      </c>
      <c r="O93" s="2">
        <v>0</v>
      </c>
      <c r="P93" s="2">
        <v>0</v>
      </c>
      <c r="Q93" s="5">
        <v>0</v>
      </c>
      <c r="R93" s="2">
        <v>0</v>
      </c>
      <c r="S93" s="2">
        <v>0</v>
      </c>
      <c r="T93" s="2">
        <v>0</v>
      </c>
      <c r="U93" s="2">
        <v>0</v>
      </c>
      <c r="V93" s="5">
        <v>0</v>
      </c>
      <c r="W93" s="2">
        <f t="shared" si="5"/>
        <v>0</v>
      </c>
      <c r="X93" s="2">
        <f t="shared" si="6"/>
        <v>0</v>
      </c>
      <c r="Y93" s="2">
        <f t="shared" si="7"/>
        <v>0</v>
      </c>
      <c r="Z93" s="2">
        <f t="shared" si="8"/>
        <v>0</v>
      </c>
      <c r="AA93" s="2">
        <f t="shared" si="9"/>
        <v>0.25</v>
      </c>
      <c r="AB93" s="1"/>
    </row>
    <row r="94" spans="1:28" x14ac:dyDescent="0.2">
      <c r="A94" s="3">
        <v>1506</v>
      </c>
      <c r="B94" s="4" t="s">
        <v>390</v>
      </c>
      <c r="C94" s="2">
        <v>0</v>
      </c>
      <c r="D94" s="2">
        <v>0</v>
      </c>
      <c r="E94" s="2">
        <v>0</v>
      </c>
      <c r="F94" s="2">
        <v>0</v>
      </c>
      <c r="G94" s="5">
        <v>0</v>
      </c>
      <c r="H94" s="2">
        <v>1</v>
      </c>
      <c r="I94" s="2">
        <v>0</v>
      </c>
      <c r="J94" s="2">
        <v>0</v>
      </c>
      <c r="K94" s="2">
        <v>0</v>
      </c>
      <c r="L94" s="5">
        <v>0</v>
      </c>
      <c r="M94" s="2">
        <v>0</v>
      </c>
      <c r="N94" s="2">
        <v>0</v>
      </c>
      <c r="O94" s="2">
        <v>0</v>
      </c>
      <c r="P94" s="2">
        <v>2</v>
      </c>
      <c r="Q94" s="5">
        <v>0</v>
      </c>
      <c r="R94" s="2">
        <v>0</v>
      </c>
      <c r="S94" s="2">
        <v>0</v>
      </c>
      <c r="T94" s="2">
        <v>0</v>
      </c>
      <c r="U94" s="2">
        <v>0</v>
      </c>
      <c r="V94" s="5">
        <v>0</v>
      </c>
      <c r="W94" s="2">
        <f t="shared" si="5"/>
        <v>0.25</v>
      </c>
      <c r="X94" s="2">
        <f t="shared" si="6"/>
        <v>0</v>
      </c>
      <c r="Y94" s="2">
        <f t="shared" si="7"/>
        <v>0</v>
      </c>
      <c r="Z94" s="2">
        <f t="shared" si="8"/>
        <v>0.5</v>
      </c>
      <c r="AA94" s="2">
        <f t="shared" si="9"/>
        <v>0</v>
      </c>
      <c r="AB94" s="1"/>
    </row>
    <row r="95" spans="1:28" x14ac:dyDescent="0.2">
      <c r="A95" s="3">
        <v>151</v>
      </c>
      <c r="B95" s="4" t="s">
        <v>21</v>
      </c>
      <c r="C95" s="2">
        <v>0</v>
      </c>
      <c r="D95" s="2">
        <v>0</v>
      </c>
      <c r="E95" s="2">
        <v>0</v>
      </c>
      <c r="F95" s="2">
        <v>0</v>
      </c>
      <c r="G95" s="5">
        <v>0</v>
      </c>
      <c r="H95" s="2">
        <v>0</v>
      </c>
      <c r="I95" s="2">
        <v>0</v>
      </c>
      <c r="J95" s="2">
        <v>0</v>
      </c>
      <c r="K95" s="2">
        <v>0</v>
      </c>
      <c r="L95" s="5">
        <v>0</v>
      </c>
      <c r="M95" s="2">
        <v>0</v>
      </c>
      <c r="N95" s="2">
        <v>0</v>
      </c>
      <c r="O95" s="2">
        <v>0</v>
      </c>
      <c r="P95" s="2">
        <v>0</v>
      </c>
      <c r="Q95" s="5">
        <v>0</v>
      </c>
      <c r="R95" s="2">
        <v>0</v>
      </c>
      <c r="S95" s="2">
        <v>0</v>
      </c>
      <c r="T95" s="2">
        <v>0</v>
      </c>
      <c r="U95" s="2">
        <v>0</v>
      </c>
      <c r="V95" s="5">
        <v>0</v>
      </c>
      <c r="W95" s="2">
        <f t="shared" si="5"/>
        <v>0</v>
      </c>
      <c r="X95" s="2">
        <f t="shared" si="6"/>
        <v>0</v>
      </c>
      <c r="Y95" s="2">
        <f t="shared" si="7"/>
        <v>0</v>
      </c>
      <c r="Z95" s="2">
        <f t="shared" si="8"/>
        <v>0</v>
      </c>
      <c r="AA95" s="2">
        <f t="shared" si="9"/>
        <v>0</v>
      </c>
      <c r="AB95" s="1"/>
    </row>
    <row r="96" spans="1:28" x14ac:dyDescent="0.2">
      <c r="A96" s="3">
        <v>1510</v>
      </c>
      <c r="B96" s="4" t="s">
        <v>113</v>
      </c>
      <c r="C96" s="2">
        <v>1</v>
      </c>
      <c r="D96" s="2">
        <v>4</v>
      </c>
      <c r="E96" s="2">
        <v>0</v>
      </c>
      <c r="F96" s="2">
        <v>8</v>
      </c>
      <c r="G96" s="5">
        <v>0</v>
      </c>
      <c r="H96" s="2">
        <v>0</v>
      </c>
      <c r="I96" s="2">
        <v>0</v>
      </c>
      <c r="J96" s="2">
        <v>0</v>
      </c>
      <c r="K96" s="2">
        <v>0</v>
      </c>
      <c r="L96" s="5">
        <v>0</v>
      </c>
      <c r="M96" s="2">
        <v>1</v>
      </c>
      <c r="N96" s="2">
        <v>1</v>
      </c>
      <c r="O96" s="2">
        <v>0</v>
      </c>
      <c r="P96" s="2">
        <v>0</v>
      </c>
      <c r="Q96" s="5">
        <v>0</v>
      </c>
      <c r="R96" s="2">
        <v>0</v>
      </c>
      <c r="S96" s="2">
        <v>0</v>
      </c>
      <c r="T96" s="2">
        <v>0</v>
      </c>
      <c r="U96" s="2">
        <v>0</v>
      </c>
      <c r="V96" s="5">
        <v>1</v>
      </c>
      <c r="W96" s="2">
        <f t="shared" si="5"/>
        <v>0.5</v>
      </c>
      <c r="X96" s="2">
        <f t="shared" si="6"/>
        <v>1.25</v>
      </c>
      <c r="Y96" s="2">
        <f t="shared" si="7"/>
        <v>0</v>
      </c>
      <c r="Z96" s="2">
        <f t="shared" si="8"/>
        <v>2</v>
      </c>
      <c r="AA96" s="2">
        <f t="shared" si="9"/>
        <v>0.25</v>
      </c>
      <c r="AB96" s="1"/>
    </row>
    <row r="97" spans="1:28" x14ac:dyDescent="0.2">
      <c r="A97" s="3">
        <v>1511</v>
      </c>
      <c r="B97" s="4" t="s">
        <v>114</v>
      </c>
      <c r="C97" s="2">
        <v>11.5</v>
      </c>
      <c r="D97" s="2">
        <v>3</v>
      </c>
      <c r="E97" s="2">
        <v>2</v>
      </c>
      <c r="F97" s="2">
        <v>4</v>
      </c>
      <c r="G97" s="5">
        <v>5</v>
      </c>
      <c r="H97" s="2">
        <v>7.5</v>
      </c>
      <c r="I97" s="2">
        <v>2</v>
      </c>
      <c r="J97" s="2">
        <v>2</v>
      </c>
      <c r="K97" s="2">
        <v>5</v>
      </c>
      <c r="L97" s="5">
        <v>4.5</v>
      </c>
      <c r="M97" s="2">
        <v>8.5</v>
      </c>
      <c r="N97" s="2">
        <v>3</v>
      </c>
      <c r="O97" s="2">
        <v>2</v>
      </c>
      <c r="P97" s="2">
        <v>9</v>
      </c>
      <c r="Q97" s="5">
        <v>6</v>
      </c>
      <c r="R97" s="2">
        <v>12.5</v>
      </c>
      <c r="S97" s="2">
        <v>2</v>
      </c>
      <c r="T97" s="2">
        <v>2</v>
      </c>
      <c r="U97" s="2">
        <v>10</v>
      </c>
      <c r="V97" s="5">
        <v>4.5</v>
      </c>
      <c r="W97" s="2">
        <f t="shared" si="5"/>
        <v>10</v>
      </c>
      <c r="X97" s="2">
        <f t="shared" si="6"/>
        <v>2.5</v>
      </c>
      <c r="Y97" s="2">
        <f t="shared" si="7"/>
        <v>2</v>
      </c>
      <c r="Z97" s="2">
        <f t="shared" si="8"/>
        <v>7</v>
      </c>
      <c r="AA97" s="2">
        <f t="shared" si="9"/>
        <v>5</v>
      </c>
      <c r="AB97" s="1"/>
    </row>
    <row r="98" spans="1:28" x14ac:dyDescent="0.2">
      <c r="A98" s="3" t="s">
        <v>658</v>
      </c>
      <c r="B98" s="4" t="s">
        <v>391</v>
      </c>
      <c r="C98" s="2">
        <v>0</v>
      </c>
      <c r="D98" s="2">
        <v>0</v>
      </c>
      <c r="E98" s="2">
        <v>0</v>
      </c>
      <c r="F98" s="2">
        <v>0</v>
      </c>
      <c r="G98" s="5">
        <v>6</v>
      </c>
      <c r="H98" s="2">
        <v>0</v>
      </c>
      <c r="I98" s="2">
        <v>0</v>
      </c>
      <c r="J98" s="2">
        <v>0</v>
      </c>
      <c r="K98" s="2">
        <v>0</v>
      </c>
      <c r="L98" s="5">
        <v>6</v>
      </c>
      <c r="M98" s="2">
        <v>0</v>
      </c>
      <c r="N98" s="2">
        <v>0</v>
      </c>
      <c r="O98" s="2">
        <v>0</v>
      </c>
      <c r="P98" s="2">
        <v>0</v>
      </c>
      <c r="Q98" s="5">
        <v>6</v>
      </c>
      <c r="R98" s="2">
        <v>0</v>
      </c>
      <c r="S98" s="2">
        <v>0</v>
      </c>
      <c r="T98" s="2">
        <v>0</v>
      </c>
      <c r="U98" s="2">
        <v>0</v>
      </c>
      <c r="V98" s="5">
        <v>6</v>
      </c>
      <c r="W98" s="2">
        <f t="shared" si="5"/>
        <v>0</v>
      </c>
      <c r="X98" s="2">
        <f t="shared" si="6"/>
        <v>0</v>
      </c>
      <c r="Y98" s="2">
        <f t="shared" si="7"/>
        <v>0</v>
      </c>
      <c r="Z98" s="2">
        <f t="shared" si="8"/>
        <v>0</v>
      </c>
      <c r="AA98" s="2">
        <f t="shared" si="9"/>
        <v>6</v>
      </c>
      <c r="AB98" s="1"/>
    </row>
    <row r="99" spans="1:28" x14ac:dyDescent="0.2">
      <c r="A99" s="3" t="s">
        <v>392</v>
      </c>
      <c r="B99" s="4" t="s">
        <v>391</v>
      </c>
      <c r="C99" s="2">
        <v>0</v>
      </c>
      <c r="D99" s="2">
        <v>0</v>
      </c>
      <c r="E99" s="2">
        <v>2.25</v>
      </c>
      <c r="F99" s="2">
        <v>0</v>
      </c>
      <c r="G99" s="5">
        <v>11.25</v>
      </c>
      <c r="H99" s="2">
        <v>0</v>
      </c>
      <c r="I99" s="2">
        <v>0</v>
      </c>
      <c r="J99" s="2">
        <v>2.25</v>
      </c>
      <c r="K99" s="2">
        <v>0</v>
      </c>
      <c r="L99" s="5">
        <v>11.25</v>
      </c>
      <c r="M99" s="2">
        <v>0</v>
      </c>
      <c r="N99" s="2">
        <v>0</v>
      </c>
      <c r="O99" s="2">
        <v>2.25</v>
      </c>
      <c r="P99" s="2">
        <v>0</v>
      </c>
      <c r="Q99" s="5">
        <v>11.25</v>
      </c>
      <c r="R99" s="2">
        <v>0</v>
      </c>
      <c r="S99" s="2">
        <v>0</v>
      </c>
      <c r="T99" s="2">
        <v>2.25</v>
      </c>
      <c r="U99" s="2">
        <v>0</v>
      </c>
      <c r="V99" s="5">
        <v>11.25</v>
      </c>
      <c r="W99" s="2">
        <f t="shared" si="5"/>
        <v>0</v>
      </c>
      <c r="X99" s="2">
        <f t="shared" si="6"/>
        <v>0</v>
      </c>
      <c r="Y99" s="2">
        <f t="shared" si="7"/>
        <v>2.25</v>
      </c>
      <c r="Z99" s="2">
        <f t="shared" si="8"/>
        <v>0</v>
      </c>
      <c r="AA99" s="2">
        <f t="shared" si="9"/>
        <v>11.25</v>
      </c>
      <c r="AB99" s="1"/>
    </row>
    <row r="100" spans="1:28" x14ac:dyDescent="0.2">
      <c r="A100" s="3" t="s">
        <v>569</v>
      </c>
      <c r="B100" s="4" t="s">
        <v>391</v>
      </c>
      <c r="C100" s="2">
        <v>0</v>
      </c>
      <c r="D100" s="2">
        <v>1.25</v>
      </c>
      <c r="E100" s="2">
        <v>0.25</v>
      </c>
      <c r="F100" s="2">
        <v>0</v>
      </c>
      <c r="G100" s="5">
        <v>0</v>
      </c>
      <c r="H100" s="2">
        <v>0</v>
      </c>
      <c r="I100" s="2">
        <v>1.25</v>
      </c>
      <c r="J100" s="2">
        <v>0.25</v>
      </c>
      <c r="K100" s="2">
        <v>0</v>
      </c>
      <c r="L100" s="5">
        <v>0</v>
      </c>
      <c r="M100" s="2">
        <v>0</v>
      </c>
      <c r="N100" s="2">
        <v>1.25</v>
      </c>
      <c r="O100" s="2">
        <v>0.25</v>
      </c>
      <c r="P100" s="2">
        <v>0</v>
      </c>
      <c r="Q100" s="5">
        <v>0</v>
      </c>
      <c r="R100" s="2">
        <v>0</v>
      </c>
      <c r="S100" s="2">
        <v>1.25</v>
      </c>
      <c r="T100" s="2">
        <v>0.25</v>
      </c>
      <c r="U100" s="2">
        <v>0</v>
      </c>
      <c r="V100" s="5">
        <v>0</v>
      </c>
      <c r="W100" s="2">
        <f t="shared" si="5"/>
        <v>0</v>
      </c>
      <c r="X100" s="2">
        <f t="shared" si="6"/>
        <v>1.25</v>
      </c>
      <c r="Y100" s="2">
        <f t="shared" si="7"/>
        <v>0.25</v>
      </c>
      <c r="Z100" s="2">
        <f t="shared" si="8"/>
        <v>0</v>
      </c>
      <c r="AA100" s="2">
        <f t="shared" si="9"/>
        <v>0</v>
      </c>
      <c r="AB100" s="1"/>
    </row>
    <row r="101" spans="1:28" x14ac:dyDescent="0.2">
      <c r="A101" s="3" t="s">
        <v>393</v>
      </c>
      <c r="B101" s="4" t="s">
        <v>391</v>
      </c>
      <c r="C101" s="2">
        <v>0.25</v>
      </c>
      <c r="D101" s="2">
        <v>0</v>
      </c>
      <c r="E101" s="2">
        <v>0</v>
      </c>
      <c r="F101" s="2">
        <v>10</v>
      </c>
      <c r="G101" s="5">
        <v>2</v>
      </c>
      <c r="H101" s="2">
        <v>0.25</v>
      </c>
      <c r="I101" s="2">
        <v>0</v>
      </c>
      <c r="J101" s="2">
        <v>0</v>
      </c>
      <c r="K101" s="2">
        <v>10</v>
      </c>
      <c r="L101" s="5">
        <v>2</v>
      </c>
      <c r="M101" s="2">
        <v>0.25</v>
      </c>
      <c r="N101" s="2">
        <v>0</v>
      </c>
      <c r="O101" s="2">
        <v>0</v>
      </c>
      <c r="P101" s="2">
        <v>10</v>
      </c>
      <c r="Q101" s="5">
        <v>2</v>
      </c>
      <c r="R101" s="2">
        <v>0.25</v>
      </c>
      <c r="S101" s="2">
        <v>0</v>
      </c>
      <c r="T101" s="2">
        <v>0</v>
      </c>
      <c r="U101" s="2">
        <v>10</v>
      </c>
      <c r="V101" s="5">
        <v>2</v>
      </c>
      <c r="W101" s="2">
        <f t="shared" si="5"/>
        <v>0.25</v>
      </c>
      <c r="X101" s="2">
        <f t="shared" si="6"/>
        <v>0</v>
      </c>
      <c r="Y101" s="2">
        <f t="shared" si="7"/>
        <v>0</v>
      </c>
      <c r="Z101" s="2">
        <f t="shared" si="8"/>
        <v>10</v>
      </c>
      <c r="AA101" s="2">
        <f t="shared" si="9"/>
        <v>2</v>
      </c>
      <c r="AB101" s="1"/>
    </row>
    <row r="102" spans="1:28" x14ac:dyDescent="0.2">
      <c r="A102" s="3">
        <v>1520</v>
      </c>
      <c r="B102" s="4" t="s">
        <v>394</v>
      </c>
      <c r="C102" s="2">
        <v>1</v>
      </c>
      <c r="D102" s="2">
        <v>0</v>
      </c>
      <c r="E102" s="2">
        <v>0</v>
      </c>
      <c r="F102" s="2">
        <v>2</v>
      </c>
      <c r="G102" s="5">
        <v>0</v>
      </c>
      <c r="H102" s="2">
        <v>1</v>
      </c>
      <c r="I102" s="2">
        <v>0</v>
      </c>
      <c r="J102" s="2">
        <v>0</v>
      </c>
      <c r="K102" s="2">
        <v>2</v>
      </c>
      <c r="L102" s="5">
        <v>0</v>
      </c>
      <c r="M102" s="2">
        <v>1</v>
      </c>
      <c r="N102" s="2">
        <v>0</v>
      </c>
      <c r="O102" s="2">
        <v>0</v>
      </c>
      <c r="P102" s="2">
        <v>2</v>
      </c>
      <c r="Q102" s="5">
        <v>0</v>
      </c>
      <c r="R102" s="2">
        <v>2</v>
      </c>
      <c r="S102" s="2">
        <v>0</v>
      </c>
      <c r="T102" s="2">
        <v>0</v>
      </c>
      <c r="U102" s="2">
        <v>2</v>
      </c>
      <c r="V102" s="5">
        <v>0</v>
      </c>
      <c r="W102" s="2">
        <f t="shared" si="5"/>
        <v>1.25</v>
      </c>
      <c r="X102" s="2">
        <f t="shared" si="6"/>
        <v>0</v>
      </c>
      <c r="Y102" s="2">
        <f t="shared" si="7"/>
        <v>0</v>
      </c>
      <c r="Z102" s="2">
        <f t="shared" si="8"/>
        <v>2</v>
      </c>
      <c r="AA102" s="2">
        <f t="shared" si="9"/>
        <v>0</v>
      </c>
      <c r="AB102" s="1"/>
    </row>
    <row r="103" spans="1:28" x14ac:dyDescent="0.2">
      <c r="A103" s="3">
        <v>154</v>
      </c>
      <c r="B103" s="4" t="s">
        <v>395</v>
      </c>
      <c r="C103" s="2">
        <v>0</v>
      </c>
      <c r="D103" s="2">
        <v>0</v>
      </c>
      <c r="E103" s="2">
        <v>0</v>
      </c>
      <c r="F103" s="2">
        <v>0</v>
      </c>
      <c r="G103" s="5">
        <v>0</v>
      </c>
      <c r="H103" s="2">
        <v>0</v>
      </c>
      <c r="I103" s="2">
        <v>0</v>
      </c>
      <c r="J103" s="2">
        <v>0</v>
      </c>
      <c r="K103" s="2">
        <v>0</v>
      </c>
      <c r="L103" s="5">
        <v>0</v>
      </c>
      <c r="M103" s="2">
        <v>0</v>
      </c>
      <c r="N103" s="2">
        <v>0</v>
      </c>
      <c r="O103" s="2">
        <v>0</v>
      </c>
      <c r="P103" s="2">
        <v>0</v>
      </c>
      <c r="Q103" s="5">
        <v>0</v>
      </c>
      <c r="R103" s="2">
        <v>0</v>
      </c>
      <c r="S103" s="2">
        <v>0</v>
      </c>
      <c r="T103" s="2">
        <v>0</v>
      </c>
      <c r="U103" s="2">
        <v>0</v>
      </c>
      <c r="V103" s="5">
        <v>0</v>
      </c>
      <c r="W103" s="2">
        <f t="shared" si="5"/>
        <v>0</v>
      </c>
      <c r="X103" s="2">
        <f t="shared" si="6"/>
        <v>0</v>
      </c>
      <c r="Y103" s="2">
        <f t="shared" si="7"/>
        <v>0</v>
      </c>
      <c r="Z103" s="2">
        <f t="shared" si="8"/>
        <v>0</v>
      </c>
      <c r="AA103" s="2">
        <f t="shared" si="9"/>
        <v>0</v>
      </c>
      <c r="AB103" s="1"/>
    </row>
    <row r="104" spans="1:28" x14ac:dyDescent="0.2">
      <c r="A104" s="3" t="s">
        <v>396</v>
      </c>
      <c r="B104" s="4" t="s">
        <v>397</v>
      </c>
      <c r="C104" s="2">
        <v>1</v>
      </c>
      <c r="D104" s="2">
        <v>0</v>
      </c>
      <c r="E104" s="2">
        <v>0</v>
      </c>
      <c r="F104" s="2">
        <v>1</v>
      </c>
      <c r="G104" s="5">
        <v>4</v>
      </c>
      <c r="H104" s="2">
        <v>1</v>
      </c>
      <c r="I104" s="2">
        <v>0</v>
      </c>
      <c r="J104" s="2">
        <v>0</v>
      </c>
      <c r="K104" s="2">
        <v>1</v>
      </c>
      <c r="L104" s="5">
        <v>4</v>
      </c>
      <c r="M104" s="2">
        <v>1</v>
      </c>
      <c r="N104" s="2">
        <v>0</v>
      </c>
      <c r="O104" s="2">
        <v>0</v>
      </c>
      <c r="P104" s="2">
        <v>1</v>
      </c>
      <c r="Q104" s="5">
        <v>4</v>
      </c>
      <c r="R104" s="2">
        <v>1</v>
      </c>
      <c r="S104" s="2">
        <v>0</v>
      </c>
      <c r="T104" s="2">
        <v>0</v>
      </c>
      <c r="U104" s="2">
        <v>1</v>
      </c>
      <c r="V104" s="5">
        <v>4</v>
      </c>
      <c r="W104" s="2">
        <f t="shared" si="5"/>
        <v>1</v>
      </c>
      <c r="X104" s="2">
        <f t="shared" si="6"/>
        <v>0</v>
      </c>
      <c r="Y104" s="2">
        <f t="shared" si="7"/>
        <v>0</v>
      </c>
      <c r="Z104" s="2">
        <f t="shared" si="8"/>
        <v>1</v>
      </c>
      <c r="AA104" s="2">
        <f t="shared" si="9"/>
        <v>4</v>
      </c>
      <c r="AB104" s="1"/>
    </row>
    <row r="105" spans="1:28" x14ac:dyDescent="0.2">
      <c r="A105" s="3">
        <v>155</v>
      </c>
      <c r="B105" s="4" t="s">
        <v>22</v>
      </c>
      <c r="C105" s="2">
        <v>0</v>
      </c>
      <c r="D105" s="2">
        <v>0</v>
      </c>
      <c r="E105" s="2">
        <v>0</v>
      </c>
      <c r="F105" s="2">
        <v>0</v>
      </c>
      <c r="G105" s="5">
        <v>0</v>
      </c>
      <c r="H105" s="2">
        <v>0</v>
      </c>
      <c r="I105" s="2">
        <v>0</v>
      </c>
      <c r="J105" s="2">
        <v>0</v>
      </c>
      <c r="K105" s="2">
        <v>0</v>
      </c>
      <c r="L105" s="5">
        <v>0</v>
      </c>
      <c r="M105" s="2">
        <v>0</v>
      </c>
      <c r="N105" s="2">
        <v>0</v>
      </c>
      <c r="O105" s="2">
        <v>0</v>
      </c>
      <c r="P105" s="2">
        <v>0</v>
      </c>
      <c r="Q105" s="5">
        <v>0</v>
      </c>
      <c r="R105" s="2">
        <v>0</v>
      </c>
      <c r="S105" s="2">
        <v>0</v>
      </c>
      <c r="T105" s="2">
        <v>0</v>
      </c>
      <c r="U105" s="2">
        <v>0</v>
      </c>
      <c r="V105" s="5">
        <v>0</v>
      </c>
      <c r="W105" s="2">
        <f t="shared" si="5"/>
        <v>0</v>
      </c>
      <c r="X105" s="2">
        <f t="shared" si="6"/>
        <v>0</v>
      </c>
      <c r="Y105" s="2">
        <f t="shared" si="7"/>
        <v>0</v>
      </c>
      <c r="Z105" s="2">
        <f t="shared" si="8"/>
        <v>0</v>
      </c>
      <c r="AA105" s="2">
        <f t="shared" si="9"/>
        <v>0</v>
      </c>
      <c r="AB105" s="1"/>
    </row>
    <row r="106" spans="1:28" x14ac:dyDescent="0.2">
      <c r="A106" s="3">
        <v>1567</v>
      </c>
      <c r="B106" s="4" t="s">
        <v>570</v>
      </c>
      <c r="C106" s="2">
        <v>0</v>
      </c>
      <c r="D106" s="2">
        <v>0</v>
      </c>
      <c r="E106" s="2">
        <v>0</v>
      </c>
      <c r="F106" s="2">
        <v>0</v>
      </c>
      <c r="G106" s="5">
        <v>0</v>
      </c>
      <c r="H106" s="2">
        <v>0</v>
      </c>
      <c r="I106" s="2">
        <v>0</v>
      </c>
      <c r="J106" s="2">
        <v>0</v>
      </c>
      <c r="K106" s="2">
        <v>0</v>
      </c>
      <c r="L106" s="5">
        <v>0</v>
      </c>
      <c r="M106" s="2">
        <v>0</v>
      </c>
      <c r="N106" s="2">
        <v>0</v>
      </c>
      <c r="O106" s="2">
        <v>0</v>
      </c>
      <c r="P106" s="2">
        <v>0</v>
      </c>
      <c r="Q106" s="5">
        <v>0</v>
      </c>
      <c r="R106" s="2">
        <v>0</v>
      </c>
      <c r="S106" s="2">
        <v>0</v>
      </c>
      <c r="T106" s="2">
        <v>0</v>
      </c>
      <c r="U106" s="2">
        <v>0</v>
      </c>
      <c r="V106" s="5">
        <v>0</v>
      </c>
      <c r="W106" s="2">
        <f t="shared" si="5"/>
        <v>0</v>
      </c>
      <c r="X106" s="2">
        <f t="shared" si="6"/>
        <v>0</v>
      </c>
      <c r="Y106" s="2">
        <f t="shared" si="7"/>
        <v>0</v>
      </c>
      <c r="Z106" s="2">
        <f t="shared" si="8"/>
        <v>0</v>
      </c>
      <c r="AA106" s="2">
        <f t="shared" si="9"/>
        <v>0</v>
      </c>
      <c r="AB106" s="1"/>
    </row>
    <row r="107" spans="1:28" x14ac:dyDescent="0.2">
      <c r="A107" s="3">
        <v>157</v>
      </c>
      <c r="B107" s="4" t="s">
        <v>398</v>
      </c>
      <c r="C107" s="2">
        <v>0</v>
      </c>
      <c r="D107" s="2">
        <v>0</v>
      </c>
      <c r="E107" s="2">
        <v>0</v>
      </c>
      <c r="F107" s="2">
        <v>0</v>
      </c>
      <c r="G107" s="5">
        <v>0</v>
      </c>
      <c r="H107" s="2">
        <v>0</v>
      </c>
      <c r="I107" s="2">
        <v>0</v>
      </c>
      <c r="J107" s="2">
        <v>0</v>
      </c>
      <c r="K107" s="2">
        <v>0</v>
      </c>
      <c r="L107" s="5">
        <v>0</v>
      </c>
      <c r="M107" s="2">
        <v>0</v>
      </c>
      <c r="N107" s="2">
        <v>0</v>
      </c>
      <c r="O107" s="2">
        <v>0</v>
      </c>
      <c r="P107" s="2">
        <v>0</v>
      </c>
      <c r="Q107" s="5">
        <v>0</v>
      </c>
      <c r="R107" s="2">
        <v>0</v>
      </c>
      <c r="S107" s="2">
        <v>0</v>
      </c>
      <c r="T107" s="2">
        <v>0</v>
      </c>
      <c r="U107" s="2">
        <v>0</v>
      </c>
      <c r="V107" s="5">
        <v>0</v>
      </c>
      <c r="W107" s="2">
        <f t="shared" si="5"/>
        <v>0</v>
      </c>
      <c r="X107" s="2">
        <f t="shared" si="6"/>
        <v>0</v>
      </c>
      <c r="Y107" s="2">
        <f t="shared" si="7"/>
        <v>0</v>
      </c>
      <c r="Z107" s="2">
        <f t="shared" si="8"/>
        <v>0</v>
      </c>
      <c r="AA107" s="2">
        <f t="shared" si="9"/>
        <v>0</v>
      </c>
      <c r="AB107" s="1"/>
    </row>
    <row r="108" spans="1:28" x14ac:dyDescent="0.2">
      <c r="A108" s="3">
        <v>159</v>
      </c>
      <c r="B108" s="4" t="s">
        <v>23</v>
      </c>
      <c r="C108" s="2">
        <v>0</v>
      </c>
      <c r="D108" s="2">
        <v>0</v>
      </c>
      <c r="E108" s="2">
        <v>0</v>
      </c>
      <c r="F108" s="2">
        <v>0</v>
      </c>
      <c r="G108" s="5">
        <v>0</v>
      </c>
      <c r="H108" s="2">
        <v>0</v>
      </c>
      <c r="I108" s="2">
        <v>62.5</v>
      </c>
      <c r="J108" s="2">
        <v>0</v>
      </c>
      <c r="K108" s="2">
        <v>0</v>
      </c>
      <c r="L108" s="5">
        <v>0</v>
      </c>
      <c r="M108" s="2">
        <v>0</v>
      </c>
      <c r="N108" s="2">
        <v>0</v>
      </c>
      <c r="O108" s="2">
        <v>0</v>
      </c>
      <c r="P108" s="2">
        <v>0</v>
      </c>
      <c r="Q108" s="5">
        <v>0</v>
      </c>
      <c r="R108" s="2">
        <v>0</v>
      </c>
      <c r="S108" s="2">
        <v>0</v>
      </c>
      <c r="T108" s="2">
        <v>0</v>
      </c>
      <c r="U108" s="2">
        <v>0</v>
      </c>
      <c r="V108" s="5">
        <v>0</v>
      </c>
      <c r="W108" s="2">
        <f t="shared" si="5"/>
        <v>0</v>
      </c>
      <c r="X108" s="2">
        <f t="shared" si="6"/>
        <v>15.625</v>
      </c>
      <c r="Y108" s="2">
        <f t="shared" si="7"/>
        <v>0</v>
      </c>
      <c r="Z108" s="2">
        <f t="shared" si="8"/>
        <v>0</v>
      </c>
      <c r="AA108" s="2">
        <f t="shared" si="9"/>
        <v>0</v>
      </c>
      <c r="AB108" s="1"/>
    </row>
    <row r="109" spans="1:28" x14ac:dyDescent="0.2">
      <c r="A109" s="3">
        <v>16</v>
      </c>
      <c r="B109" s="4" t="s">
        <v>399</v>
      </c>
      <c r="C109" s="2">
        <v>0</v>
      </c>
      <c r="D109" s="2">
        <v>0</v>
      </c>
      <c r="E109" s="2">
        <v>0</v>
      </c>
      <c r="F109" s="2">
        <v>0</v>
      </c>
      <c r="G109" s="5">
        <v>0</v>
      </c>
      <c r="H109" s="2">
        <v>0</v>
      </c>
      <c r="I109" s="2">
        <v>0</v>
      </c>
      <c r="J109" s="2">
        <v>0</v>
      </c>
      <c r="K109" s="2">
        <v>0</v>
      </c>
      <c r="L109" s="5">
        <v>0</v>
      </c>
      <c r="M109" s="2">
        <v>0</v>
      </c>
      <c r="N109" s="2">
        <v>0</v>
      </c>
      <c r="O109" s="2">
        <v>0</v>
      </c>
      <c r="P109" s="2">
        <v>0</v>
      </c>
      <c r="Q109" s="5">
        <v>0</v>
      </c>
      <c r="R109" s="2">
        <v>0</v>
      </c>
      <c r="S109" s="2">
        <v>0</v>
      </c>
      <c r="T109" s="2">
        <v>0</v>
      </c>
      <c r="U109" s="2">
        <v>0</v>
      </c>
      <c r="V109" s="5">
        <v>0</v>
      </c>
      <c r="W109" s="2">
        <f t="shared" si="5"/>
        <v>0</v>
      </c>
      <c r="X109" s="2">
        <f t="shared" si="6"/>
        <v>0</v>
      </c>
      <c r="Y109" s="2">
        <f t="shared" si="7"/>
        <v>0</v>
      </c>
      <c r="Z109" s="2">
        <f t="shared" si="8"/>
        <v>0</v>
      </c>
      <c r="AA109" s="2">
        <f t="shared" si="9"/>
        <v>0</v>
      </c>
      <c r="AB109" s="1"/>
    </row>
    <row r="110" spans="1:28" x14ac:dyDescent="0.2">
      <c r="A110" s="3">
        <v>160</v>
      </c>
      <c r="B110" s="4" t="s">
        <v>24</v>
      </c>
      <c r="C110" s="2">
        <v>6</v>
      </c>
      <c r="D110" s="2">
        <v>0</v>
      </c>
      <c r="E110" s="2">
        <v>0</v>
      </c>
      <c r="F110" s="2">
        <v>0</v>
      </c>
      <c r="G110" s="5">
        <v>0</v>
      </c>
      <c r="H110" s="2">
        <v>6</v>
      </c>
      <c r="I110" s="2">
        <v>0</v>
      </c>
      <c r="J110" s="2">
        <v>0</v>
      </c>
      <c r="K110" s="2">
        <v>0</v>
      </c>
      <c r="L110" s="5">
        <v>0</v>
      </c>
      <c r="M110" s="2">
        <v>6</v>
      </c>
      <c r="N110" s="2">
        <v>0</v>
      </c>
      <c r="O110" s="2">
        <v>0</v>
      </c>
      <c r="P110" s="2">
        <v>0</v>
      </c>
      <c r="Q110" s="5">
        <v>0</v>
      </c>
      <c r="R110" s="2">
        <v>6</v>
      </c>
      <c r="S110" s="2">
        <v>0</v>
      </c>
      <c r="T110" s="2">
        <v>0</v>
      </c>
      <c r="U110" s="2">
        <v>0</v>
      </c>
      <c r="V110" s="5">
        <v>0</v>
      </c>
      <c r="W110" s="2">
        <f t="shared" si="5"/>
        <v>6</v>
      </c>
      <c r="X110" s="2">
        <f t="shared" si="6"/>
        <v>0</v>
      </c>
      <c r="Y110" s="2">
        <f t="shared" si="7"/>
        <v>0</v>
      </c>
      <c r="Z110" s="2">
        <f t="shared" si="8"/>
        <v>0</v>
      </c>
      <c r="AA110" s="2">
        <f t="shared" si="9"/>
        <v>0</v>
      </c>
      <c r="AB110" s="1"/>
    </row>
    <row r="111" spans="1:28" x14ac:dyDescent="0.2">
      <c r="A111" s="3">
        <v>1610</v>
      </c>
      <c r="B111" s="4" t="s">
        <v>115</v>
      </c>
      <c r="C111" s="2">
        <v>0</v>
      </c>
      <c r="D111" s="2">
        <v>10</v>
      </c>
      <c r="E111" s="2">
        <v>0</v>
      </c>
      <c r="F111" s="2">
        <v>0</v>
      </c>
      <c r="G111" s="5">
        <v>0</v>
      </c>
      <c r="H111" s="2">
        <v>0</v>
      </c>
      <c r="I111" s="2">
        <v>10</v>
      </c>
      <c r="J111" s="2">
        <v>0</v>
      </c>
      <c r="K111" s="2">
        <v>0</v>
      </c>
      <c r="L111" s="5">
        <v>0</v>
      </c>
      <c r="M111" s="2">
        <v>0</v>
      </c>
      <c r="N111" s="2">
        <v>10</v>
      </c>
      <c r="O111" s="2">
        <v>0</v>
      </c>
      <c r="P111" s="2">
        <v>0</v>
      </c>
      <c r="Q111" s="5">
        <v>0</v>
      </c>
      <c r="R111" s="2">
        <v>0</v>
      </c>
      <c r="S111" s="2">
        <v>10</v>
      </c>
      <c r="T111" s="2">
        <v>0</v>
      </c>
      <c r="U111" s="2">
        <v>1</v>
      </c>
      <c r="V111" s="5">
        <v>0</v>
      </c>
      <c r="W111" s="2">
        <f t="shared" si="5"/>
        <v>0</v>
      </c>
      <c r="X111" s="2">
        <f t="shared" si="6"/>
        <v>10</v>
      </c>
      <c r="Y111" s="2">
        <f t="shared" si="7"/>
        <v>0</v>
      </c>
      <c r="Z111" s="2">
        <f t="shared" si="8"/>
        <v>0.25</v>
      </c>
      <c r="AA111" s="2">
        <f t="shared" si="9"/>
        <v>0</v>
      </c>
      <c r="AB111" s="1"/>
    </row>
    <row r="112" spans="1:28" x14ac:dyDescent="0.2">
      <c r="A112" s="3">
        <v>1611</v>
      </c>
      <c r="B112" s="4" t="s">
        <v>116</v>
      </c>
      <c r="C112" s="2">
        <v>0</v>
      </c>
      <c r="D112" s="2">
        <v>0</v>
      </c>
      <c r="E112" s="2">
        <v>1</v>
      </c>
      <c r="F112" s="2">
        <v>4</v>
      </c>
      <c r="G112" s="5">
        <v>0</v>
      </c>
      <c r="H112" s="2">
        <v>0</v>
      </c>
      <c r="I112" s="2">
        <v>0</v>
      </c>
      <c r="J112" s="2">
        <v>1</v>
      </c>
      <c r="K112" s="2">
        <v>4</v>
      </c>
      <c r="L112" s="5">
        <v>0</v>
      </c>
      <c r="M112" s="2">
        <v>0</v>
      </c>
      <c r="N112" s="2">
        <v>0</v>
      </c>
      <c r="O112" s="2">
        <v>1</v>
      </c>
      <c r="P112" s="2">
        <v>4</v>
      </c>
      <c r="Q112" s="5">
        <v>4</v>
      </c>
      <c r="R112" s="2">
        <v>0</v>
      </c>
      <c r="S112" s="2">
        <v>0</v>
      </c>
      <c r="T112" s="2">
        <v>1</v>
      </c>
      <c r="U112" s="2">
        <v>4</v>
      </c>
      <c r="V112" s="5">
        <v>0</v>
      </c>
      <c r="W112" s="2">
        <f t="shared" si="5"/>
        <v>0</v>
      </c>
      <c r="X112" s="2">
        <f t="shared" si="6"/>
        <v>0</v>
      </c>
      <c r="Y112" s="2">
        <f t="shared" si="7"/>
        <v>1</v>
      </c>
      <c r="Z112" s="2">
        <f t="shared" si="8"/>
        <v>4</v>
      </c>
      <c r="AA112" s="2">
        <f t="shared" si="9"/>
        <v>1</v>
      </c>
      <c r="AB112" s="1"/>
    </row>
    <row r="113" spans="1:28" x14ac:dyDescent="0.2">
      <c r="A113" s="3">
        <v>162</v>
      </c>
      <c r="B113" s="4" t="s">
        <v>25</v>
      </c>
      <c r="C113" s="2">
        <v>0</v>
      </c>
      <c r="D113" s="2">
        <v>0</v>
      </c>
      <c r="E113" s="2">
        <v>0</v>
      </c>
      <c r="F113" s="2">
        <v>0</v>
      </c>
      <c r="G113" s="5">
        <v>0</v>
      </c>
      <c r="H113" s="2">
        <v>0</v>
      </c>
      <c r="I113" s="2">
        <v>0</v>
      </c>
      <c r="J113" s="2">
        <v>0</v>
      </c>
      <c r="K113" s="2">
        <v>0</v>
      </c>
      <c r="L113" s="5">
        <v>0</v>
      </c>
      <c r="M113" s="2">
        <v>0</v>
      </c>
      <c r="N113" s="2">
        <v>0</v>
      </c>
      <c r="O113" s="2">
        <v>0</v>
      </c>
      <c r="P113" s="2">
        <v>0</v>
      </c>
      <c r="Q113" s="5">
        <v>0</v>
      </c>
      <c r="R113" s="2">
        <v>0</v>
      </c>
      <c r="S113" s="2">
        <v>0</v>
      </c>
      <c r="T113" s="2">
        <v>0</v>
      </c>
      <c r="U113" s="2">
        <v>0</v>
      </c>
      <c r="V113" s="5">
        <v>0</v>
      </c>
      <c r="W113" s="2">
        <f t="shared" si="5"/>
        <v>0</v>
      </c>
      <c r="X113" s="2">
        <f t="shared" si="6"/>
        <v>0</v>
      </c>
      <c r="Y113" s="2">
        <f t="shared" si="7"/>
        <v>0</v>
      </c>
      <c r="Z113" s="2">
        <f t="shared" si="8"/>
        <v>0</v>
      </c>
      <c r="AA113" s="2">
        <f t="shared" si="9"/>
        <v>0</v>
      </c>
      <c r="AB113" s="1"/>
    </row>
    <row r="114" spans="1:28" x14ac:dyDescent="0.2">
      <c r="A114" s="3">
        <v>1623</v>
      </c>
      <c r="B114" s="4" t="s">
        <v>117</v>
      </c>
      <c r="C114" s="2">
        <v>4</v>
      </c>
      <c r="D114" s="2">
        <v>0</v>
      </c>
      <c r="E114" s="2">
        <v>3</v>
      </c>
      <c r="F114" s="2">
        <v>8</v>
      </c>
      <c r="G114" s="5">
        <v>2</v>
      </c>
      <c r="H114" s="2">
        <v>4</v>
      </c>
      <c r="I114" s="2">
        <v>0</v>
      </c>
      <c r="J114" s="2">
        <v>7</v>
      </c>
      <c r="K114" s="2">
        <v>8</v>
      </c>
      <c r="L114" s="5">
        <v>0</v>
      </c>
      <c r="M114" s="2">
        <v>4</v>
      </c>
      <c r="N114" s="2">
        <v>4</v>
      </c>
      <c r="O114" s="2">
        <v>3</v>
      </c>
      <c r="P114" s="2">
        <v>8</v>
      </c>
      <c r="Q114" s="5">
        <v>2</v>
      </c>
      <c r="R114" s="2">
        <v>4</v>
      </c>
      <c r="S114" s="2">
        <v>0</v>
      </c>
      <c r="T114" s="2">
        <v>7</v>
      </c>
      <c r="U114" s="2">
        <v>8</v>
      </c>
      <c r="V114" s="5">
        <v>0</v>
      </c>
      <c r="W114" s="2">
        <f t="shared" si="5"/>
        <v>4</v>
      </c>
      <c r="X114" s="2">
        <f t="shared" si="6"/>
        <v>1</v>
      </c>
      <c r="Y114" s="2">
        <f t="shared" si="7"/>
        <v>5</v>
      </c>
      <c r="Z114" s="2">
        <f t="shared" si="8"/>
        <v>8</v>
      </c>
      <c r="AA114" s="2">
        <f t="shared" si="9"/>
        <v>1</v>
      </c>
      <c r="AB114" s="1"/>
    </row>
    <row r="115" spans="1:28" x14ac:dyDescent="0.2">
      <c r="A115" s="3">
        <v>163</v>
      </c>
      <c r="B115" s="4" t="s">
        <v>26</v>
      </c>
      <c r="C115" s="2">
        <v>503.75</v>
      </c>
      <c r="D115" s="2">
        <v>625</v>
      </c>
      <c r="E115" s="2">
        <v>550</v>
      </c>
      <c r="F115" s="2">
        <v>875</v>
      </c>
      <c r="G115" s="5">
        <v>850</v>
      </c>
      <c r="H115" s="2">
        <v>503.75</v>
      </c>
      <c r="I115" s="2">
        <v>625</v>
      </c>
      <c r="J115" s="2">
        <v>550</v>
      </c>
      <c r="K115" s="2">
        <v>875</v>
      </c>
      <c r="L115" s="5">
        <v>850</v>
      </c>
      <c r="M115" s="2">
        <v>503.75</v>
      </c>
      <c r="N115" s="2">
        <v>625</v>
      </c>
      <c r="O115" s="2">
        <v>550</v>
      </c>
      <c r="P115" s="2">
        <v>875</v>
      </c>
      <c r="Q115" s="5">
        <v>850</v>
      </c>
      <c r="R115" s="2">
        <v>503.75</v>
      </c>
      <c r="S115" s="2">
        <v>625</v>
      </c>
      <c r="T115" s="2">
        <v>550</v>
      </c>
      <c r="U115" s="2">
        <v>875</v>
      </c>
      <c r="V115" s="5">
        <v>850</v>
      </c>
      <c r="W115" s="2">
        <f t="shared" si="5"/>
        <v>503.75</v>
      </c>
      <c r="X115" s="2">
        <f t="shared" si="6"/>
        <v>625</v>
      </c>
      <c r="Y115" s="2">
        <f t="shared" si="7"/>
        <v>550</v>
      </c>
      <c r="Z115" s="2">
        <f t="shared" si="8"/>
        <v>875</v>
      </c>
      <c r="AA115" s="2">
        <f t="shared" si="9"/>
        <v>850</v>
      </c>
      <c r="AB115" s="1"/>
    </row>
    <row r="116" spans="1:28" x14ac:dyDescent="0.2">
      <c r="A116" s="3">
        <v>166</v>
      </c>
      <c r="B116" s="4" t="s">
        <v>571</v>
      </c>
      <c r="C116" s="2">
        <v>0</v>
      </c>
      <c r="D116" s="2">
        <v>0</v>
      </c>
      <c r="E116" s="2">
        <v>0</v>
      </c>
      <c r="F116" s="2">
        <v>0</v>
      </c>
      <c r="G116" s="5">
        <v>0</v>
      </c>
      <c r="H116" s="2">
        <v>0</v>
      </c>
      <c r="I116" s="2">
        <v>0</v>
      </c>
      <c r="J116" s="2">
        <v>0</v>
      </c>
      <c r="K116" s="2">
        <v>0</v>
      </c>
      <c r="L116" s="5">
        <v>0</v>
      </c>
      <c r="M116" s="2">
        <v>0</v>
      </c>
      <c r="N116" s="2">
        <v>0</v>
      </c>
      <c r="O116" s="2">
        <v>0</v>
      </c>
      <c r="P116" s="2">
        <v>0</v>
      </c>
      <c r="Q116" s="5">
        <v>0</v>
      </c>
      <c r="R116" s="2">
        <v>0</v>
      </c>
      <c r="S116" s="2">
        <v>0</v>
      </c>
      <c r="T116" s="2">
        <v>0</v>
      </c>
      <c r="U116" s="2">
        <v>0</v>
      </c>
      <c r="V116" s="5">
        <v>0</v>
      </c>
      <c r="W116" s="2">
        <f t="shared" si="5"/>
        <v>0</v>
      </c>
      <c r="X116" s="2">
        <f t="shared" si="6"/>
        <v>0</v>
      </c>
      <c r="Y116" s="2">
        <f t="shared" si="7"/>
        <v>0</v>
      </c>
      <c r="Z116" s="2">
        <f t="shared" si="8"/>
        <v>0</v>
      </c>
      <c r="AA116" s="2">
        <f t="shared" si="9"/>
        <v>0</v>
      </c>
      <c r="AB116" s="1"/>
    </row>
    <row r="117" spans="1:28" x14ac:dyDescent="0.2">
      <c r="A117" s="3">
        <v>168</v>
      </c>
      <c r="B117" s="4" t="s">
        <v>27</v>
      </c>
      <c r="C117" s="2">
        <v>0</v>
      </c>
      <c r="D117" s="2">
        <v>0</v>
      </c>
      <c r="E117" s="2">
        <v>0</v>
      </c>
      <c r="F117" s="2">
        <v>0</v>
      </c>
      <c r="G117" s="5">
        <v>0</v>
      </c>
      <c r="H117" s="2">
        <v>0</v>
      </c>
      <c r="I117" s="2">
        <v>0</v>
      </c>
      <c r="J117" s="2">
        <v>0</v>
      </c>
      <c r="K117" s="2">
        <v>0</v>
      </c>
      <c r="L117" s="5">
        <v>0</v>
      </c>
      <c r="M117" s="2">
        <v>0</v>
      </c>
      <c r="N117" s="2">
        <v>0</v>
      </c>
      <c r="O117" s="2">
        <v>0</v>
      </c>
      <c r="P117" s="2">
        <v>0</v>
      </c>
      <c r="Q117" s="5">
        <v>0</v>
      </c>
      <c r="R117" s="2">
        <v>0</v>
      </c>
      <c r="S117" s="2">
        <v>0</v>
      </c>
      <c r="T117" s="2">
        <v>0</v>
      </c>
      <c r="U117" s="2">
        <v>0</v>
      </c>
      <c r="V117" s="5">
        <v>0</v>
      </c>
      <c r="W117" s="2">
        <f t="shared" si="5"/>
        <v>0</v>
      </c>
      <c r="X117" s="2">
        <f t="shared" si="6"/>
        <v>0</v>
      </c>
      <c r="Y117" s="2">
        <f t="shared" si="7"/>
        <v>0</v>
      </c>
      <c r="Z117" s="2">
        <f t="shared" si="8"/>
        <v>0</v>
      </c>
      <c r="AA117" s="2">
        <f t="shared" si="9"/>
        <v>0</v>
      </c>
      <c r="AB117" s="1"/>
    </row>
    <row r="118" spans="1:28" x14ac:dyDescent="0.2">
      <c r="A118" s="3">
        <v>169</v>
      </c>
      <c r="B118" s="4" t="s">
        <v>400</v>
      </c>
      <c r="C118" s="2">
        <v>0</v>
      </c>
      <c r="D118" s="2">
        <v>0</v>
      </c>
      <c r="E118" s="2">
        <v>0</v>
      </c>
      <c r="F118" s="2">
        <v>0</v>
      </c>
      <c r="G118" s="5">
        <v>0</v>
      </c>
      <c r="H118" s="2">
        <v>0</v>
      </c>
      <c r="I118" s="2">
        <v>0</v>
      </c>
      <c r="J118" s="2">
        <v>0</v>
      </c>
      <c r="K118" s="2">
        <v>0</v>
      </c>
      <c r="L118" s="5">
        <v>0</v>
      </c>
      <c r="M118" s="2">
        <v>0</v>
      </c>
      <c r="N118" s="2">
        <v>0</v>
      </c>
      <c r="O118" s="2">
        <v>0</v>
      </c>
      <c r="P118" s="2">
        <v>0</v>
      </c>
      <c r="Q118" s="5">
        <v>0</v>
      </c>
      <c r="R118" s="2">
        <v>0</v>
      </c>
      <c r="S118" s="2">
        <v>0</v>
      </c>
      <c r="T118" s="2">
        <v>0</v>
      </c>
      <c r="U118" s="2">
        <v>0</v>
      </c>
      <c r="V118" s="5">
        <v>0</v>
      </c>
      <c r="W118" s="2">
        <f t="shared" si="5"/>
        <v>0</v>
      </c>
      <c r="X118" s="2">
        <f t="shared" si="6"/>
        <v>0</v>
      </c>
      <c r="Y118" s="2">
        <f t="shared" si="7"/>
        <v>0</v>
      </c>
      <c r="Z118" s="2">
        <f t="shared" si="8"/>
        <v>0</v>
      </c>
      <c r="AA118" s="2">
        <f t="shared" si="9"/>
        <v>0</v>
      </c>
      <c r="AB118" s="1"/>
    </row>
    <row r="119" spans="1:28" x14ac:dyDescent="0.2">
      <c r="A119" s="3">
        <v>170</v>
      </c>
      <c r="B119" s="4" t="s">
        <v>401</v>
      </c>
      <c r="C119" s="2">
        <v>0</v>
      </c>
      <c r="D119" s="2">
        <v>0</v>
      </c>
      <c r="E119" s="2">
        <v>0</v>
      </c>
      <c r="F119" s="2">
        <v>0</v>
      </c>
      <c r="G119" s="5">
        <v>0</v>
      </c>
      <c r="H119" s="2">
        <v>0</v>
      </c>
      <c r="I119" s="2">
        <v>0</v>
      </c>
      <c r="J119" s="2">
        <v>0</v>
      </c>
      <c r="K119" s="2">
        <v>0</v>
      </c>
      <c r="L119" s="5">
        <v>0</v>
      </c>
      <c r="M119" s="2">
        <v>0</v>
      </c>
      <c r="N119" s="2">
        <v>0</v>
      </c>
      <c r="O119" s="2">
        <v>0</v>
      </c>
      <c r="P119" s="2">
        <v>0</v>
      </c>
      <c r="Q119" s="5">
        <v>0</v>
      </c>
      <c r="R119" s="2">
        <v>0</v>
      </c>
      <c r="S119" s="2">
        <v>0</v>
      </c>
      <c r="T119" s="2">
        <v>0</v>
      </c>
      <c r="U119" s="2">
        <v>0</v>
      </c>
      <c r="V119" s="5">
        <v>0</v>
      </c>
      <c r="W119" s="2">
        <f t="shared" si="5"/>
        <v>0</v>
      </c>
      <c r="X119" s="2">
        <f t="shared" si="6"/>
        <v>0</v>
      </c>
      <c r="Y119" s="2">
        <f t="shared" si="7"/>
        <v>0</v>
      </c>
      <c r="Z119" s="2">
        <f t="shared" si="8"/>
        <v>0</v>
      </c>
      <c r="AA119" s="2">
        <f t="shared" si="9"/>
        <v>0</v>
      </c>
      <c r="AB119" s="1"/>
    </row>
    <row r="120" spans="1:28" x14ac:dyDescent="0.2">
      <c r="A120" s="3">
        <v>1700</v>
      </c>
      <c r="B120" s="4" t="s">
        <v>402</v>
      </c>
      <c r="C120" s="2">
        <v>0</v>
      </c>
      <c r="D120" s="2">
        <v>2</v>
      </c>
      <c r="E120" s="2">
        <v>0</v>
      </c>
      <c r="F120" s="2">
        <v>0</v>
      </c>
      <c r="G120" s="5">
        <v>1</v>
      </c>
      <c r="H120" s="2">
        <v>0</v>
      </c>
      <c r="I120" s="2">
        <v>1</v>
      </c>
      <c r="J120" s="2">
        <v>0</v>
      </c>
      <c r="K120" s="2">
        <v>0</v>
      </c>
      <c r="L120" s="5">
        <v>1</v>
      </c>
      <c r="M120" s="2">
        <v>0</v>
      </c>
      <c r="N120" s="2">
        <v>1</v>
      </c>
      <c r="O120" s="2">
        <v>0</v>
      </c>
      <c r="P120" s="2">
        <v>0</v>
      </c>
      <c r="Q120" s="5">
        <v>1</v>
      </c>
      <c r="R120" s="2">
        <v>0</v>
      </c>
      <c r="S120" s="2">
        <v>1</v>
      </c>
      <c r="T120" s="2">
        <v>0</v>
      </c>
      <c r="U120" s="2">
        <v>0</v>
      </c>
      <c r="V120" s="5">
        <v>1</v>
      </c>
      <c r="W120" s="2">
        <f t="shared" si="5"/>
        <v>0</v>
      </c>
      <c r="X120" s="2">
        <f t="shared" si="6"/>
        <v>1.25</v>
      </c>
      <c r="Y120" s="2">
        <f t="shared" si="7"/>
        <v>0</v>
      </c>
      <c r="Z120" s="2">
        <f t="shared" si="8"/>
        <v>0</v>
      </c>
      <c r="AA120" s="2">
        <f t="shared" si="9"/>
        <v>1</v>
      </c>
      <c r="AB120" s="1"/>
    </row>
    <row r="121" spans="1:28" x14ac:dyDescent="0.2">
      <c r="A121" s="3">
        <v>171</v>
      </c>
      <c r="B121" s="4" t="s">
        <v>558</v>
      </c>
      <c r="C121" s="2">
        <v>0</v>
      </c>
      <c r="D121" s="2">
        <v>0</v>
      </c>
      <c r="E121" s="2">
        <v>0</v>
      </c>
      <c r="F121" s="2">
        <v>0</v>
      </c>
      <c r="G121" s="5">
        <v>0</v>
      </c>
      <c r="H121" s="2">
        <v>0</v>
      </c>
      <c r="I121" s="2">
        <v>0</v>
      </c>
      <c r="J121" s="2">
        <v>0</v>
      </c>
      <c r="K121" s="2">
        <v>0</v>
      </c>
      <c r="L121" s="5">
        <v>0</v>
      </c>
      <c r="M121" s="2">
        <v>0</v>
      </c>
      <c r="N121" s="2">
        <v>0</v>
      </c>
      <c r="O121" s="2">
        <v>0</v>
      </c>
      <c r="P121" s="2">
        <v>0</v>
      </c>
      <c r="Q121" s="5">
        <v>0</v>
      </c>
      <c r="R121" s="2">
        <v>0</v>
      </c>
      <c r="S121" s="2">
        <v>0</v>
      </c>
      <c r="T121" s="2">
        <v>0</v>
      </c>
      <c r="U121" s="2">
        <v>0</v>
      </c>
      <c r="V121" s="5">
        <v>0</v>
      </c>
      <c r="W121" s="2">
        <f t="shared" si="5"/>
        <v>0</v>
      </c>
      <c r="X121" s="2">
        <f t="shared" si="6"/>
        <v>0</v>
      </c>
      <c r="Y121" s="2">
        <f t="shared" si="7"/>
        <v>0</v>
      </c>
      <c r="Z121" s="2">
        <f t="shared" si="8"/>
        <v>0</v>
      </c>
      <c r="AA121" s="2">
        <f t="shared" si="9"/>
        <v>0</v>
      </c>
      <c r="AB121" s="1"/>
    </row>
    <row r="122" spans="1:28" x14ac:dyDescent="0.2">
      <c r="A122" s="3">
        <v>172</v>
      </c>
      <c r="B122" s="4" t="s">
        <v>572</v>
      </c>
      <c r="C122" s="2">
        <v>0</v>
      </c>
      <c r="D122" s="2">
        <v>0</v>
      </c>
      <c r="E122" s="2">
        <v>0</v>
      </c>
      <c r="F122" s="2">
        <v>0</v>
      </c>
      <c r="G122" s="5">
        <v>0</v>
      </c>
      <c r="H122" s="2">
        <v>0</v>
      </c>
      <c r="I122" s="2">
        <v>0</v>
      </c>
      <c r="J122" s="2">
        <v>0</v>
      </c>
      <c r="K122" s="2">
        <v>0</v>
      </c>
      <c r="L122" s="5">
        <v>0</v>
      </c>
      <c r="M122" s="2">
        <v>0</v>
      </c>
      <c r="N122" s="2">
        <v>0</v>
      </c>
      <c r="O122" s="2">
        <v>0</v>
      </c>
      <c r="P122" s="2">
        <v>0</v>
      </c>
      <c r="Q122" s="5">
        <v>0</v>
      </c>
      <c r="R122" s="2">
        <v>0</v>
      </c>
      <c r="S122" s="2">
        <v>0</v>
      </c>
      <c r="T122" s="2">
        <v>0</v>
      </c>
      <c r="U122" s="2">
        <v>0</v>
      </c>
      <c r="V122" s="5">
        <v>0</v>
      </c>
      <c r="W122" s="2">
        <f t="shared" si="5"/>
        <v>0</v>
      </c>
      <c r="X122" s="2">
        <f t="shared" si="6"/>
        <v>0</v>
      </c>
      <c r="Y122" s="2">
        <f t="shared" si="7"/>
        <v>0</v>
      </c>
      <c r="Z122" s="2">
        <f t="shared" si="8"/>
        <v>0</v>
      </c>
      <c r="AA122" s="2">
        <f t="shared" si="9"/>
        <v>0</v>
      </c>
      <c r="AB122" s="1"/>
    </row>
    <row r="123" spans="1:28" x14ac:dyDescent="0.2">
      <c r="A123" s="3">
        <v>1723</v>
      </c>
      <c r="B123" s="4" t="s">
        <v>118</v>
      </c>
      <c r="C123" s="2">
        <v>0</v>
      </c>
      <c r="D123" s="2">
        <v>0</v>
      </c>
      <c r="E123" s="2">
        <v>0</v>
      </c>
      <c r="F123" s="2">
        <v>0</v>
      </c>
      <c r="G123" s="5">
        <v>0</v>
      </c>
      <c r="H123" s="2">
        <v>0</v>
      </c>
      <c r="I123" s="2">
        <v>0</v>
      </c>
      <c r="J123" s="2">
        <v>0</v>
      </c>
      <c r="K123" s="2">
        <v>0</v>
      </c>
      <c r="L123" s="5">
        <v>0</v>
      </c>
      <c r="M123" s="2">
        <v>0</v>
      </c>
      <c r="N123" s="2">
        <v>0</v>
      </c>
      <c r="O123" s="2">
        <v>0</v>
      </c>
      <c r="P123" s="2">
        <v>0</v>
      </c>
      <c r="Q123" s="5">
        <v>0</v>
      </c>
      <c r="R123" s="2">
        <v>0</v>
      </c>
      <c r="S123" s="2">
        <v>0</v>
      </c>
      <c r="T123" s="2">
        <v>0</v>
      </c>
      <c r="U123" s="2">
        <v>0</v>
      </c>
      <c r="V123" s="5">
        <v>0</v>
      </c>
      <c r="W123" s="2">
        <f t="shared" si="5"/>
        <v>0</v>
      </c>
      <c r="X123" s="2">
        <f t="shared" si="6"/>
        <v>0</v>
      </c>
      <c r="Y123" s="2">
        <f t="shared" si="7"/>
        <v>0</v>
      </c>
      <c r="Z123" s="2">
        <f t="shared" si="8"/>
        <v>0</v>
      </c>
      <c r="AA123" s="2">
        <f t="shared" si="9"/>
        <v>0</v>
      </c>
      <c r="AB123" s="1"/>
    </row>
    <row r="124" spans="1:28" x14ac:dyDescent="0.2">
      <c r="A124" s="3">
        <v>1724</v>
      </c>
      <c r="B124" s="4" t="s">
        <v>119</v>
      </c>
      <c r="C124" s="2">
        <v>0</v>
      </c>
      <c r="D124" s="2">
        <v>0</v>
      </c>
      <c r="E124" s="2">
        <v>0</v>
      </c>
      <c r="F124" s="2">
        <v>1</v>
      </c>
      <c r="G124" s="5">
        <v>0.75</v>
      </c>
      <c r="H124" s="2">
        <v>0</v>
      </c>
      <c r="I124" s="2">
        <v>0</v>
      </c>
      <c r="J124" s="2">
        <v>0</v>
      </c>
      <c r="K124" s="2">
        <v>0</v>
      </c>
      <c r="L124" s="5">
        <v>0.75</v>
      </c>
      <c r="M124" s="2">
        <v>0</v>
      </c>
      <c r="N124" s="2">
        <v>0</v>
      </c>
      <c r="O124" s="2">
        <v>0</v>
      </c>
      <c r="P124" s="2">
        <v>0</v>
      </c>
      <c r="Q124" s="5">
        <v>0.75</v>
      </c>
      <c r="R124" s="2">
        <v>0</v>
      </c>
      <c r="S124" s="2">
        <v>0</v>
      </c>
      <c r="T124" s="2">
        <v>0</v>
      </c>
      <c r="U124" s="2">
        <v>0</v>
      </c>
      <c r="V124" s="5">
        <v>0.75</v>
      </c>
      <c r="W124" s="2">
        <f t="shared" si="5"/>
        <v>0</v>
      </c>
      <c r="X124" s="2">
        <f t="shared" si="6"/>
        <v>0</v>
      </c>
      <c r="Y124" s="2">
        <f t="shared" si="7"/>
        <v>0</v>
      </c>
      <c r="Z124" s="2">
        <f t="shared" si="8"/>
        <v>0.25</v>
      </c>
      <c r="AA124" s="2">
        <f t="shared" si="9"/>
        <v>0.75</v>
      </c>
      <c r="AB124" s="1"/>
    </row>
    <row r="125" spans="1:28" x14ac:dyDescent="0.2">
      <c r="A125" s="3">
        <v>173</v>
      </c>
      <c r="B125" s="4" t="s">
        <v>28</v>
      </c>
      <c r="C125" s="2">
        <v>0</v>
      </c>
      <c r="D125" s="2">
        <v>0</v>
      </c>
      <c r="E125" s="2">
        <v>0</v>
      </c>
      <c r="F125" s="2">
        <v>0</v>
      </c>
      <c r="G125" s="5">
        <v>0</v>
      </c>
      <c r="H125" s="2">
        <v>0</v>
      </c>
      <c r="I125" s="2">
        <v>0</v>
      </c>
      <c r="J125" s="2">
        <v>0</v>
      </c>
      <c r="K125" s="2">
        <v>0</v>
      </c>
      <c r="L125" s="5">
        <v>0</v>
      </c>
      <c r="M125" s="2">
        <v>0</v>
      </c>
      <c r="N125" s="2">
        <v>0</v>
      </c>
      <c r="O125" s="2">
        <v>0</v>
      </c>
      <c r="P125" s="2">
        <v>0</v>
      </c>
      <c r="Q125" s="5">
        <v>0</v>
      </c>
      <c r="R125" s="2">
        <v>0</v>
      </c>
      <c r="S125" s="2">
        <v>0</v>
      </c>
      <c r="T125" s="2">
        <v>0</v>
      </c>
      <c r="U125" s="2">
        <v>0</v>
      </c>
      <c r="V125" s="5">
        <v>0</v>
      </c>
      <c r="W125" s="2">
        <f t="shared" si="5"/>
        <v>0</v>
      </c>
      <c r="X125" s="2">
        <f t="shared" si="6"/>
        <v>0</v>
      </c>
      <c r="Y125" s="2">
        <f t="shared" si="7"/>
        <v>0</v>
      </c>
      <c r="Z125" s="2">
        <f t="shared" si="8"/>
        <v>0</v>
      </c>
      <c r="AA125" s="2">
        <f t="shared" si="9"/>
        <v>0</v>
      </c>
      <c r="AB125" s="1"/>
    </row>
    <row r="126" spans="1:28" x14ac:dyDescent="0.2">
      <c r="A126" s="3">
        <v>1746</v>
      </c>
      <c r="B126" s="4" t="s">
        <v>659</v>
      </c>
      <c r="C126" s="2">
        <v>0</v>
      </c>
      <c r="D126" s="2">
        <v>0</v>
      </c>
      <c r="E126" s="2">
        <v>1</v>
      </c>
      <c r="F126" s="2">
        <v>0</v>
      </c>
      <c r="G126" s="5">
        <v>0</v>
      </c>
      <c r="H126" s="2">
        <v>0</v>
      </c>
      <c r="I126" s="2">
        <v>0</v>
      </c>
      <c r="J126" s="2">
        <v>1</v>
      </c>
      <c r="K126" s="2">
        <v>0</v>
      </c>
      <c r="L126" s="5">
        <v>0</v>
      </c>
      <c r="M126" s="2">
        <v>0</v>
      </c>
      <c r="N126" s="2">
        <v>0</v>
      </c>
      <c r="O126" s="2">
        <v>1</v>
      </c>
      <c r="P126" s="2">
        <v>0</v>
      </c>
      <c r="Q126" s="5">
        <v>0</v>
      </c>
      <c r="R126" s="2">
        <v>0</v>
      </c>
      <c r="S126" s="2">
        <v>0</v>
      </c>
      <c r="T126" s="2">
        <v>1</v>
      </c>
      <c r="U126" s="2">
        <v>0</v>
      </c>
      <c r="V126" s="5">
        <v>0</v>
      </c>
      <c r="W126" s="2">
        <f t="shared" si="5"/>
        <v>0</v>
      </c>
      <c r="X126" s="2">
        <f t="shared" si="6"/>
        <v>0</v>
      </c>
      <c r="Y126" s="2">
        <f t="shared" si="7"/>
        <v>1</v>
      </c>
      <c r="Z126" s="2">
        <f t="shared" si="8"/>
        <v>0</v>
      </c>
      <c r="AA126" s="2">
        <f t="shared" si="9"/>
        <v>0</v>
      </c>
      <c r="AB126" s="1"/>
    </row>
    <row r="127" spans="1:28" x14ac:dyDescent="0.2">
      <c r="A127" s="3" t="s">
        <v>660</v>
      </c>
      <c r="B127" s="4" t="s">
        <v>661</v>
      </c>
      <c r="C127" s="2">
        <v>0</v>
      </c>
      <c r="D127" s="2">
        <v>0</v>
      </c>
      <c r="E127" s="2">
        <v>0</v>
      </c>
      <c r="F127" s="2">
        <v>0</v>
      </c>
      <c r="G127" s="5">
        <v>0</v>
      </c>
      <c r="H127" s="2">
        <v>0</v>
      </c>
      <c r="I127" s="2">
        <v>0</v>
      </c>
      <c r="J127" s="2">
        <v>0</v>
      </c>
      <c r="K127" s="2">
        <v>2</v>
      </c>
      <c r="L127" s="5">
        <v>0</v>
      </c>
      <c r="M127" s="2">
        <v>0</v>
      </c>
      <c r="N127" s="2">
        <v>0</v>
      </c>
      <c r="O127" s="2">
        <v>0</v>
      </c>
      <c r="P127" s="2">
        <v>0</v>
      </c>
      <c r="Q127" s="5">
        <v>0</v>
      </c>
      <c r="R127" s="2">
        <v>0</v>
      </c>
      <c r="S127" s="2">
        <v>0</v>
      </c>
      <c r="T127" s="2">
        <v>0</v>
      </c>
      <c r="U127" s="2">
        <v>2</v>
      </c>
      <c r="V127" s="5">
        <v>0</v>
      </c>
      <c r="W127" s="2">
        <f t="shared" si="5"/>
        <v>0</v>
      </c>
      <c r="X127" s="2">
        <f t="shared" si="6"/>
        <v>0</v>
      </c>
      <c r="Y127" s="2">
        <f t="shared" si="7"/>
        <v>0</v>
      </c>
      <c r="Z127" s="2">
        <f t="shared" si="8"/>
        <v>1</v>
      </c>
      <c r="AA127" s="2">
        <f t="shared" si="9"/>
        <v>0</v>
      </c>
      <c r="AB127" s="1"/>
    </row>
    <row r="128" spans="1:28" x14ac:dyDescent="0.2">
      <c r="A128" s="3" t="s">
        <v>662</v>
      </c>
      <c r="B128" s="4" t="s">
        <v>663</v>
      </c>
      <c r="C128" s="2">
        <v>1</v>
      </c>
      <c r="D128" s="2">
        <v>0</v>
      </c>
      <c r="E128" s="2">
        <v>0</v>
      </c>
      <c r="F128" s="2">
        <v>0</v>
      </c>
      <c r="G128" s="5">
        <v>1</v>
      </c>
      <c r="H128" s="2">
        <v>0</v>
      </c>
      <c r="I128" s="2">
        <v>0</v>
      </c>
      <c r="J128" s="2">
        <v>0</v>
      </c>
      <c r="K128" s="2">
        <v>0</v>
      </c>
      <c r="L128" s="5">
        <v>0</v>
      </c>
      <c r="M128" s="2">
        <v>1</v>
      </c>
      <c r="N128" s="2">
        <v>0</v>
      </c>
      <c r="O128" s="2">
        <v>0</v>
      </c>
      <c r="P128" s="2">
        <v>0</v>
      </c>
      <c r="Q128" s="5">
        <v>1</v>
      </c>
      <c r="R128" s="2">
        <v>0</v>
      </c>
      <c r="S128" s="2">
        <v>0</v>
      </c>
      <c r="T128" s="2">
        <v>0</v>
      </c>
      <c r="U128" s="2">
        <v>0</v>
      </c>
      <c r="V128" s="5">
        <v>0</v>
      </c>
      <c r="W128" s="2">
        <f t="shared" si="5"/>
        <v>0.5</v>
      </c>
      <c r="X128" s="2">
        <f t="shared" si="6"/>
        <v>0</v>
      </c>
      <c r="Y128" s="2">
        <f t="shared" si="7"/>
        <v>0</v>
      </c>
      <c r="Z128" s="2">
        <f t="shared" si="8"/>
        <v>0</v>
      </c>
      <c r="AA128" s="2">
        <f t="shared" si="9"/>
        <v>0.5</v>
      </c>
      <c r="AB128" s="1"/>
    </row>
    <row r="129" spans="1:28" x14ac:dyDescent="0.2">
      <c r="A129" s="3">
        <v>175</v>
      </c>
      <c r="B129" s="4" t="s">
        <v>403</v>
      </c>
      <c r="C129" s="2">
        <v>0</v>
      </c>
      <c r="D129" s="2">
        <v>0</v>
      </c>
      <c r="E129" s="2">
        <v>0</v>
      </c>
      <c r="F129" s="2">
        <v>0</v>
      </c>
      <c r="G129" s="5">
        <v>0</v>
      </c>
      <c r="H129" s="2">
        <v>0</v>
      </c>
      <c r="I129" s="2">
        <v>0</v>
      </c>
      <c r="J129" s="2">
        <v>0</v>
      </c>
      <c r="K129" s="2">
        <v>0</v>
      </c>
      <c r="L129" s="5">
        <v>0</v>
      </c>
      <c r="M129" s="2">
        <v>0</v>
      </c>
      <c r="N129" s="2">
        <v>0</v>
      </c>
      <c r="O129" s="2">
        <v>0</v>
      </c>
      <c r="P129" s="2">
        <v>0</v>
      </c>
      <c r="Q129" s="5">
        <v>0</v>
      </c>
      <c r="R129" s="2">
        <v>0</v>
      </c>
      <c r="S129" s="2">
        <v>0</v>
      </c>
      <c r="T129" s="2">
        <v>0</v>
      </c>
      <c r="U129" s="2">
        <v>0</v>
      </c>
      <c r="V129" s="5">
        <v>0</v>
      </c>
      <c r="W129" s="2">
        <f t="shared" si="5"/>
        <v>0</v>
      </c>
      <c r="X129" s="2">
        <f t="shared" si="6"/>
        <v>0</v>
      </c>
      <c r="Y129" s="2">
        <f t="shared" si="7"/>
        <v>0</v>
      </c>
      <c r="Z129" s="2">
        <f t="shared" si="8"/>
        <v>0</v>
      </c>
      <c r="AA129" s="2">
        <f t="shared" si="9"/>
        <v>0</v>
      </c>
      <c r="AB129" s="1"/>
    </row>
    <row r="130" spans="1:28" x14ac:dyDescent="0.2">
      <c r="A130" s="3" t="s">
        <v>404</v>
      </c>
      <c r="B130" s="4" t="s">
        <v>405</v>
      </c>
      <c r="C130" s="2">
        <v>0</v>
      </c>
      <c r="D130" s="2">
        <v>0</v>
      </c>
      <c r="E130" s="2">
        <v>0</v>
      </c>
      <c r="F130" s="2">
        <v>0</v>
      </c>
      <c r="G130" s="5">
        <v>0</v>
      </c>
      <c r="H130" s="2">
        <v>0</v>
      </c>
      <c r="I130" s="2">
        <v>0</v>
      </c>
      <c r="J130" s="2">
        <v>0</v>
      </c>
      <c r="K130" s="2">
        <v>0</v>
      </c>
      <c r="L130" s="5">
        <v>0</v>
      </c>
      <c r="M130" s="2">
        <v>0</v>
      </c>
      <c r="N130" s="2">
        <v>0</v>
      </c>
      <c r="O130" s="2">
        <v>0</v>
      </c>
      <c r="P130" s="2">
        <v>0</v>
      </c>
      <c r="Q130" s="5">
        <v>0</v>
      </c>
      <c r="R130" s="2">
        <v>0</v>
      </c>
      <c r="S130" s="2">
        <v>0</v>
      </c>
      <c r="T130" s="2">
        <v>0</v>
      </c>
      <c r="U130" s="2">
        <v>0</v>
      </c>
      <c r="V130" s="5">
        <v>0</v>
      </c>
      <c r="W130" s="2">
        <f t="shared" si="5"/>
        <v>0</v>
      </c>
      <c r="X130" s="2">
        <f t="shared" si="6"/>
        <v>0</v>
      </c>
      <c r="Y130" s="2">
        <f t="shared" si="7"/>
        <v>0</v>
      </c>
      <c r="Z130" s="2">
        <f t="shared" si="8"/>
        <v>0</v>
      </c>
      <c r="AA130" s="2">
        <f t="shared" si="9"/>
        <v>0</v>
      </c>
      <c r="AB130" s="1"/>
    </row>
    <row r="131" spans="1:28" x14ac:dyDescent="0.2">
      <c r="A131" s="3">
        <v>1758</v>
      </c>
      <c r="B131" s="4" t="s">
        <v>664</v>
      </c>
      <c r="C131" s="2">
        <v>0</v>
      </c>
      <c r="D131" s="2">
        <v>0</v>
      </c>
      <c r="E131" s="2">
        <v>0</v>
      </c>
      <c r="F131" s="2">
        <v>0</v>
      </c>
      <c r="G131" s="5">
        <v>0</v>
      </c>
      <c r="H131" s="2">
        <v>0</v>
      </c>
      <c r="I131" s="2">
        <v>0</v>
      </c>
      <c r="J131" s="2">
        <v>0</v>
      </c>
      <c r="K131" s="2">
        <v>0</v>
      </c>
      <c r="L131" s="5">
        <v>0</v>
      </c>
      <c r="M131" s="2">
        <v>0</v>
      </c>
      <c r="N131" s="2">
        <v>0</v>
      </c>
      <c r="O131" s="2">
        <v>0</v>
      </c>
      <c r="P131" s="2">
        <v>0</v>
      </c>
      <c r="Q131" s="5">
        <v>0</v>
      </c>
      <c r="R131" s="2">
        <v>0</v>
      </c>
      <c r="S131" s="2">
        <v>0</v>
      </c>
      <c r="T131" s="2">
        <v>0</v>
      </c>
      <c r="U131" s="2">
        <v>0</v>
      </c>
      <c r="V131" s="5">
        <v>0</v>
      </c>
      <c r="W131" s="2">
        <f t="shared" ref="W131:W194" si="10">(C131+H131+M131+R131)/4</f>
        <v>0</v>
      </c>
      <c r="X131" s="2">
        <f t="shared" ref="X131:X194" si="11">(D131+I131+N131+S131)/4</f>
        <v>0</v>
      </c>
      <c r="Y131" s="2">
        <f t="shared" ref="Y131:Y194" si="12">(E131+J131+O131+T131)/4</f>
        <v>0</v>
      </c>
      <c r="Z131" s="2">
        <f t="shared" ref="Z131:Z194" si="13">(F131+K131+P131+U131)/4</f>
        <v>0</v>
      </c>
      <c r="AA131" s="2">
        <f t="shared" ref="AA131:AA194" si="14">(G131+L131+Q131+V131)/4</f>
        <v>0</v>
      </c>
      <c r="AB131" s="1"/>
    </row>
    <row r="132" spans="1:28" x14ac:dyDescent="0.2">
      <c r="A132" s="3">
        <v>1759</v>
      </c>
      <c r="B132" s="4" t="s">
        <v>120</v>
      </c>
      <c r="C132" s="2">
        <v>4</v>
      </c>
      <c r="D132" s="2">
        <v>2.25</v>
      </c>
      <c r="E132" s="2">
        <v>3.75</v>
      </c>
      <c r="F132" s="2">
        <v>0.75</v>
      </c>
      <c r="G132" s="5">
        <v>0</v>
      </c>
      <c r="H132" s="2">
        <v>4</v>
      </c>
      <c r="I132" s="2">
        <v>2.25</v>
      </c>
      <c r="J132" s="2">
        <v>3.75</v>
      </c>
      <c r="K132" s="2">
        <v>0.75</v>
      </c>
      <c r="L132" s="5">
        <v>0</v>
      </c>
      <c r="M132" s="2">
        <v>4</v>
      </c>
      <c r="N132" s="2">
        <v>2.25</v>
      </c>
      <c r="O132" s="2">
        <v>3.75</v>
      </c>
      <c r="P132" s="2">
        <v>0.75</v>
      </c>
      <c r="Q132" s="5">
        <v>0</v>
      </c>
      <c r="R132" s="2">
        <v>4</v>
      </c>
      <c r="S132" s="2">
        <v>2.25</v>
      </c>
      <c r="T132" s="2">
        <v>3.75</v>
      </c>
      <c r="U132" s="2">
        <v>0.75</v>
      </c>
      <c r="V132" s="5">
        <v>0</v>
      </c>
      <c r="W132" s="2">
        <f t="shared" si="10"/>
        <v>4</v>
      </c>
      <c r="X132" s="2">
        <f t="shared" si="11"/>
        <v>2.25</v>
      </c>
      <c r="Y132" s="2">
        <f t="shared" si="12"/>
        <v>3.75</v>
      </c>
      <c r="Z132" s="2">
        <f t="shared" si="13"/>
        <v>0.75</v>
      </c>
      <c r="AA132" s="2">
        <f t="shared" si="14"/>
        <v>0</v>
      </c>
      <c r="AB132" s="1"/>
    </row>
    <row r="133" spans="1:28" x14ac:dyDescent="0.2">
      <c r="A133" s="3">
        <v>1760</v>
      </c>
      <c r="B133" s="4" t="s">
        <v>406</v>
      </c>
      <c r="C133" s="2">
        <v>0</v>
      </c>
      <c r="D133" s="2">
        <v>0</v>
      </c>
      <c r="E133" s="2">
        <v>1</v>
      </c>
      <c r="F133" s="2">
        <v>0</v>
      </c>
      <c r="G133" s="5">
        <v>19</v>
      </c>
      <c r="H133" s="2">
        <v>0</v>
      </c>
      <c r="I133" s="2">
        <v>0</v>
      </c>
      <c r="J133" s="2">
        <v>1</v>
      </c>
      <c r="K133" s="2">
        <v>0</v>
      </c>
      <c r="L133" s="5">
        <v>2</v>
      </c>
      <c r="M133" s="2">
        <v>0</v>
      </c>
      <c r="N133" s="2">
        <v>0</v>
      </c>
      <c r="O133" s="2">
        <v>1</v>
      </c>
      <c r="P133" s="2">
        <v>0</v>
      </c>
      <c r="Q133" s="5">
        <v>19</v>
      </c>
      <c r="R133" s="2">
        <v>0</v>
      </c>
      <c r="S133" s="2">
        <v>0</v>
      </c>
      <c r="T133" s="2">
        <v>1</v>
      </c>
      <c r="U133" s="2">
        <v>0</v>
      </c>
      <c r="V133" s="5">
        <v>2</v>
      </c>
      <c r="W133" s="2">
        <f t="shared" si="10"/>
        <v>0</v>
      </c>
      <c r="X133" s="2">
        <f t="shared" si="11"/>
        <v>0</v>
      </c>
      <c r="Y133" s="2">
        <f t="shared" si="12"/>
        <v>1</v>
      </c>
      <c r="Z133" s="2">
        <f t="shared" si="13"/>
        <v>0</v>
      </c>
      <c r="AA133" s="2">
        <f t="shared" si="14"/>
        <v>10.5</v>
      </c>
      <c r="AB133" s="1"/>
    </row>
    <row r="134" spans="1:28" x14ac:dyDescent="0.2">
      <c r="A134" s="3">
        <v>179</v>
      </c>
      <c r="B134" s="4" t="s">
        <v>407</v>
      </c>
      <c r="C134" s="2">
        <v>3.75</v>
      </c>
      <c r="D134" s="2">
        <v>0</v>
      </c>
      <c r="E134" s="2">
        <v>0</v>
      </c>
      <c r="F134" s="2">
        <v>0</v>
      </c>
      <c r="G134" s="5">
        <v>0</v>
      </c>
      <c r="H134" s="2">
        <v>3.75</v>
      </c>
      <c r="I134" s="2">
        <v>0</v>
      </c>
      <c r="J134" s="2">
        <v>0</v>
      </c>
      <c r="K134" s="2">
        <v>0</v>
      </c>
      <c r="L134" s="5">
        <v>0</v>
      </c>
      <c r="M134" s="2">
        <v>3.75</v>
      </c>
      <c r="N134" s="2">
        <v>0</v>
      </c>
      <c r="O134" s="2">
        <v>0</v>
      </c>
      <c r="P134" s="2">
        <v>0</v>
      </c>
      <c r="Q134" s="5">
        <v>0</v>
      </c>
      <c r="R134" s="2">
        <v>3.75</v>
      </c>
      <c r="S134" s="2">
        <v>0</v>
      </c>
      <c r="T134" s="2">
        <v>0</v>
      </c>
      <c r="U134" s="2">
        <v>0</v>
      </c>
      <c r="V134" s="5">
        <v>0</v>
      </c>
      <c r="W134" s="2">
        <f t="shared" si="10"/>
        <v>3.75</v>
      </c>
      <c r="X134" s="2">
        <f t="shared" si="11"/>
        <v>0</v>
      </c>
      <c r="Y134" s="2">
        <f t="shared" si="12"/>
        <v>0</v>
      </c>
      <c r="Z134" s="2">
        <f t="shared" si="13"/>
        <v>0</v>
      </c>
      <c r="AA134" s="2">
        <f t="shared" si="14"/>
        <v>0</v>
      </c>
      <c r="AB134" s="1"/>
    </row>
    <row r="135" spans="1:28" x14ac:dyDescent="0.2">
      <c r="A135" s="3">
        <v>1794</v>
      </c>
      <c r="B135" s="4" t="s">
        <v>665</v>
      </c>
      <c r="C135" s="2">
        <v>0</v>
      </c>
      <c r="D135" s="2">
        <v>2</v>
      </c>
      <c r="E135" s="2">
        <v>0</v>
      </c>
      <c r="F135" s="2">
        <v>0</v>
      </c>
      <c r="G135" s="5">
        <v>0</v>
      </c>
      <c r="H135" s="2">
        <v>0</v>
      </c>
      <c r="I135" s="2">
        <v>2</v>
      </c>
      <c r="J135" s="2">
        <v>0</v>
      </c>
      <c r="K135" s="2">
        <v>0</v>
      </c>
      <c r="L135" s="5">
        <v>0</v>
      </c>
      <c r="M135" s="2">
        <v>0</v>
      </c>
      <c r="N135" s="2">
        <v>2</v>
      </c>
      <c r="O135" s="2">
        <v>0</v>
      </c>
      <c r="P135" s="2">
        <v>0</v>
      </c>
      <c r="Q135" s="5">
        <v>0</v>
      </c>
      <c r="R135" s="2">
        <v>0</v>
      </c>
      <c r="S135" s="2">
        <v>2</v>
      </c>
      <c r="T135" s="2">
        <v>0</v>
      </c>
      <c r="U135" s="2">
        <v>0</v>
      </c>
      <c r="V135" s="5">
        <v>0</v>
      </c>
      <c r="W135" s="2">
        <f t="shared" si="10"/>
        <v>0</v>
      </c>
      <c r="X135" s="2">
        <f t="shared" si="11"/>
        <v>2</v>
      </c>
      <c r="Y135" s="2">
        <f t="shared" si="12"/>
        <v>0</v>
      </c>
      <c r="Z135" s="2">
        <f t="shared" si="13"/>
        <v>0</v>
      </c>
      <c r="AA135" s="2">
        <f t="shared" si="14"/>
        <v>0</v>
      </c>
      <c r="AB135" s="1"/>
    </row>
    <row r="136" spans="1:28" x14ac:dyDescent="0.2">
      <c r="A136" s="3">
        <v>1795</v>
      </c>
      <c r="B136" s="4" t="s">
        <v>666</v>
      </c>
      <c r="C136" s="2">
        <v>0</v>
      </c>
      <c r="D136" s="2">
        <v>0.5</v>
      </c>
      <c r="E136" s="2">
        <v>0</v>
      </c>
      <c r="F136" s="2">
        <v>0</v>
      </c>
      <c r="G136" s="5">
        <v>0</v>
      </c>
      <c r="H136" s="2">
        <v>0</v>
      </c>
      <c r="I136" s="2">
        <v>0.5</v>
      </c>
      <c r="J136" s="2">
        <v>0</v>
      </c>
      <c r="K136" s="2">
        <v>0</v>
      </c>
      <c r="L136" s="5">
        <v>0</v>
      </c>
      <c r="M136" s="2">
        <v>0</v>
      </c>
      <c r="N136" s="2">
        <v>0.5</v>
      </c>
      <c r="O136" s="2">
        <v>0</v>
      </c>
      <c r="P136" s="2">
        <v>0</v>
      </c>
      <c r="Q136" s="5">
        <v>0</v>
      </c>
      <c r="R136" s="2">
        <v>0</v>
      </c>
      <c r="S136" s="2">
        <v>0.5</v>
      </c>
      <c r="T136" s="2">
        <v>0</v>
      </c>
      <c r="U136" s="2">
        <v>0</v>
      </c>
      <c r="V136" s="5">
        <v>0</v>
      </c>
      <c r="W136" s="2">
        <f t="shared" si="10"/>
        <v>0</v>
      </c>
      <c r="X136" s="2">
        <f t="shared" si="11"/>
        <v>0.5</v>
      </c>
      <c r="Y136" s="2">
        <f t="shared" si="12"/>
        <v>0</v>
      </c>
      <c r="Z136" s="2">
        <f t="shared" si="13"/>
        <v>0</v>
      </c>
      <c r="AA136" s="2">
        <f t="shared" si="14"/>
        <v>0</v>
      </c>
      <c r="AB136" s="1"/>
    </row>
    <row r="137" spans="1:28" x14ac:dyDescent="0.2">
      <c r="A137" s="3">
        <v>1799</v>
      </c>
      <c r="B137" s="4" t="s">
        <v>667</v>
      </c>
      <c r="C137" s="2">
        <v>0</v>
      </c>
      <c r="D137" s="2">
        <v>0</v>
      </c>
      <c r="E137" s="2">
        <v>0</v>
      </c>
      <c r="F137" s="2">
        <v>0</v>
      </c>
      <c r="G137" s="5">
        <v>0</v>
      </c>
      <c r="H137" s="2">
        <v>0</v>
      </c>
      <c r="I137" s="2">
        <v>0</v>
      </c>
      <c r="J137" s="2">
        <v>0</v>
      </c>
      <c r="K137" s="2">
        <v>1</v>
      </c>
      <c r="L137" s="5">
        <v>0</v>
      </c>
      <c r="M137" s="2">
        <v>0</v>
      </c>
      <c r="N137" s="2">
        <v>0</v>
      </c>
      <c r="O137" s="2">
        <v>0</v>
      </c>
      <c r="P137" s="2">
        <v>0</v>
      </c>
      <c r="Q137" s="5">
        <v>0</v>
      </c>
      <c r="R137" s="2">
        <v>0</v>
      </c>
      <c r="S137" s="2">
        <v>0</v>
      </c>
      <c r="T137" s="2">
        <v>0</v>
      </c>
      <c r="U137" s="2">
        <v>1</v>
      </c>
      <c r="V137" s="5">
        <v>0</v>
      </c>
      <c r="W137" s="2">
        <f t="shared" si="10"/>
        <v>0</v>
      </c>
      <c r="X137" s="2">
        <f t="shared" si="11"/>
        <v>0</v>
      </c>
      <c r="Y137" s="2">
        <f t="shared" si="12"/>
        <v>0</v>
      </c>
      <c r="Z137" s="2">
        <f t="shared" si="13"/>
        <v>0.5</v>
      </c>
      <c r="AA137" s="2">
        <f t="shared" si="14"/>
        <v>0</v>
      </c>
      <c r="AB137" s="1"/>
    </row>
    <row r="138" spans="1:28" x14ac:dyDescent="0.2">
      <c r="A138" s="3">
        <v>180</v>
      </c>
      <c r="B138" s="4" t="s">
        <v>668</v>
      </c>
      <c r="C138" s="2">
        <v>0</v>
      </c>
      <c r="D138" s="2">
        <v>0</v>
      </c>
      <c r="E138" s="2">
        <v>0</v>
      </c>
      <c r="F138" s="2">
        <v>0</v>
      </c>
      <c r="G138" s="5">
        <v>0</v>
      </c>
      <c r="H138" s="2">
        <v>0</v>
      </c>
      <c r="I138" s="2">
        <v>0</v>
      </c>
      <c r="J138" s="2">
        <v>0</v>
      </c>
      <c r="K138" s="2">
        <v>0</v>
      </c>
      <c r="L138" s="5">
        <v>0</v>
      </c>
      <c r="M138" s="2">
        <v>0</v>
      </c>
      <c r="N138" s="2">
        <v>0</v>
      </c>
      <c r="O138" s="2">
        <v>0</v>
      </c>
      <c r="P138" s="2">
        <v>0</v>
      </c>
      <c r="Q138" s="5">
        <v>0</v>
      </c>
      <c r="R138" s="2">
        <v>0</v>
      </c>
      <c r="S138" s="2">
        <v>0</v>
      </c>
      <c r="T138" s="2">
        <v>0</v>
      </c>
      <c r="U138" s="2">
        <v>0</v>
      </c>
      <c r="V138" s="5">
        <v>0</v>
      </c>
      <c r="W138" s="2">
        <f t="shared" si="10"/>
        <v>0</v>
      </c>
      <c r="X138" s="2">
        <f t="shared" si="11"/>
        <v>0</v>
      </c>
      <c r="Y138" s="2">
        <f t="shared" si="12"/>
        <v>0</v>
      </c>
      <c r="Z138" s="2">
        <f t="shared" si="13"/>
        <v>0</v>
      </c>
      <c r="AA138" s="2">
        <f t="shared" si="14"/>
        <v>0</v>
      </c>
      <c r="AB138" s="1"/>
    </row>
    <row r="139" spans="1:28" x14ac:dyDescent="0.2">
      <c r="A139" s="3">
        <v>1800</v>
      </c>
      <c r="B139" s="4" t="s">
        <v>121</v>
      </c>
      <c r="C139" s="2">
        <v>8.5</v>
      </c>
      <c r="D139" s="2">
        <v>0</v>
      </c>
      <c r="E139" s="2">
        <v>0</v>
      </c>
      <c r="F139" s="2">
        <v>5</v>
      </c>
      <c r="G139" s="5">
        <v>0</v>
      </c>
      <c r="H139" s="2">
        <v>8.5</v>
      </c>
      <c r="I139" s="2">
        <v>0</v>
      </c>
      <c r="J139" s="2">
        <v>0</v>
      </c>
      <c r="K139" s="2">
        <v>5</v>
      </c>
      <c r="L139" s="5">
        <v>0</v>
      </c>
      <c r="M139" s="2">
        <v>8.5</v>
      </c>
      <c r="N139" s="2">
        <v>0</v>
      </c>
      <c r="O139" s="2">
        <v>0</v>
      </c>
      <c r="P139" s="2">
        <v>5</v>
      </c>
      <c r="Q139" s="5">
        <v>0</v>
      </c>
      <c r="R139" s="2">
        <v>8.5</v>
      </c>
      <c r="S139" s="2">
        <v>0</v>
      </c>
      <c r="T139" s="2">
        <v>0</v>
      </c>
      <c r="U139" s="2">
        <v>5</v>
      </c>
      <c r="V139" s="5">
        <v>0</v>
      </c>
      <c r="W139" s="2">
        <f t="shared" si="10"/>
        <v>8.5</v>
      </c>
      <c r="X139" s="2">
        <f t="shared" si="11"/>
        <v>0</v>
      </c>
      <c r="Y139" s="2">
        <f t="shared" si="12"/>
        <v>0</v>
      </c>
      <c r="Z139" s="2">
        <f t="shared" si="13"/>
        <v>5</v>
      </c>
      <c r="AA139" s="2">
        <f t="shared" si="14"/>
        <v>0</v>
      </c>
      <c r="AB139" s="1"/>
    </row>
    <row r="140" spans="1:28" x14ac:dyDescent="0.2">
      <c r="A140" s="3">
        <v>1802</v>
      </c>
      <c r="B140" s="4" t="s">
        <v>669</v>
      </c>
      <c r="C140" s="2">
        <v>0</v>
      </c>
      <c r="D140" s="2">
        <v>0</v>
      </c>
      <c r="E140" s="2">
        <v>0</v>
      </c>
      <c r="F140" s="2">
        <v>0</v>
      </c>
      <c r="G140" s="5">
        <v>0</v>
      </c>
      <c r="H140" s="2">
        <v>0</v>
      </c>
      <c r="I140" s="2">
        <v>0</v>
      </c>
      <c r="J140" s="2">
        <v>0</v>
      </c>
      <c r="K140" s="2">
        <v>0</v>
      </c>
      <c r="L140" s="5">
        <v>0</v>
      </c>
      <c r="M140" s="2">
        <v>0</v>
      </c>
      <c r="N140" s="2">
        <v>0</v>
      </c>
      <c r="O140" s="2">
        <v>0</v>
      </c>
      <c r="P140" s="2">
        <v>0</v>
      </c>
      <c r="Q140" s="5">
        <v>0</v>
      </c>
      <c r="R140" s="2">
        <v>0</v>
      </c>
      <c r="S140" s="2">
        <v>0</v>
      </c>
      <c r="T140" s="2">
        <v>0</v>
      </c>
      <c r="U140" s="2">
        <v>0</v>
      </c>
      <c r="V140" s="5">
        <v>0</v>
      </c>
      <c r="W140" s="2">
        <f t="shared" si="10"/>
        <v>0</v>
      </c>
      <c r="X140" s="2">
        <f t="shared" si="11"/>
        <v>0</v>
      </c>
      <c r="Y140" s="2">
        <f t="shared" si="12"/>
        <v>0</v>
      </c>
      <c r="Z140" s="2">
        <f t="shared" si="13"/>
        <v>0</v>
      </c>
      <c r="AA140" s="2">
        <f t="shared" si="14"/>
        <v>0</v>
      </c>
      <c r="AB140" s="1"/>
    </row>
    <row r="141" spans="1:28" x14ac:dyDescent="0.2">
      <c r="A141" s="3">
        <v>1805</v>
      </c>
      <c r="B141" s="4" t="s">
        <v>573</v>
      </c>
      <c r="C141" s="2">
        <v>0</v>
      </c>
      <c r="D141" s="2">
        <v>0</v>
      </c>
      <c r="E141" s="2">
        <v>0</v>
      </c>
      <c r="F141" s="2">
        <v>3.75</v>
      </c>
      <c r="G141" s="5">
        <v>0</v>
      </c>
      <c r="H141" s="2">
        <v>0</v>
      </c>
      <c r="I141" s="2">
        <v>0</v>
      </c>
      <c r="J141" s="2">
        <v>0</v>
      </c>
      <c r="K141" s="2">
        <v>3.75</v>
      </c>
      <c r="L141" s="5">
        <v>0</v>
      </c>
      <c r="M141" s="2">
        <v>0</v>
      </c>
      <c r="N141" s="2">
        <v>0</v>
      </c>
      <c r="O141" s="2">
        <v>0</v>
      </c>
      <c r="P141" s="2">
        <v>3.75</v>
      </c>
      <c r="Q141" s="5">
        <v>0</v>
      </c>
      <c r="R141" s="2">
        <v>0</v>
      </c>
      <c r="S141" s="2">
        <v>0</v>
      </c>
      <c r="T141" s="2">
        <v>0</v>
      </c>
      <c r="U141" s="2">
        <v>3.75</v>
      </c>
      <c r="V141" s="5">
        <v>0</v>
      </c>
      <c r="W141" s="2">
        <f t="shared" si="10"/>
        <v>0</v>
      </c>
      <c r="X141" s="2">
        <f t="shared" si="11"/>
        <v>0</v>
      </c>
      <c r="Y141" s="2">
        <f t="shared" si="12"/>
        <v>0</v>
      </c>
      <c r="Z141" s="2">
        <f t="shared" si="13"/>
        <v>3.75</v>
      </c>
      <c r="AA141" s="2">
        <f t="shared" si="14"/>
        <v>0</v>
      </c>
    </row>
    <row r="142" spans="1:28" x14ac:dyDescent="0.2">
      <c r="A142" s="3">
        <v>1814</v>
      </c>
      <c r="B142" s="4" t="s">
        <v>122</v>
      </c>
      <c r="C142" s="2">
        <v>8</v>
      </c>
      <c r="D142" s="2">
        <v>20.25</v>
      </c>
      <c r="E142" s="2">
        <v>17.5</v>
      </c>
      <c r="F142" s="2">
        <v>8</v>
      </c>
      <c r="G142" s="5">
        <v>7.25</v>
      </c>
      <c r="H142" s="2">
        <v>8</v>
      </c>
      <c r="I142" s="2">
        <v>19.25</v>
      </c>
      <c r="J142" s="2">
        <v>17.5</v>
      </c>
      <c r="K142" s="2">
        <v>7</v>
      </c>
      <c r="L142" s="5">
        <v>6.75</v>
      </c>
      <c r="M142" s="2">
        <v>8</v>
      </c>
      <c r="N142" s="2">
        <v>20.25</v>
      </c>
      <c r="O142" s="2">
        <v>17.5</v>
      </c>
      <c r="P142" s="2">
        <v>8</v>
      </c>
      <c r="Q142" s="5">
        <v>7.25</v>
      </c>
      <c r="R142" s="2">
        <v>8</v>
      </c>
      <c r="S142" s="2">
        <v>19.25</v>
      </c>
      <c r="T142" s="2">
        <v>17.5</v>
      </c>
      <c r="U142" s="2">
        <v>7</v>
      </c>
      <c r="V142" s="5">
        <v>6.75</v>
      </c>
      <c r="W142" s="2">
        <f t="shared" si="10"/>
        <v>8</v>
      </c>
      <c r="X142" s="2">
        <f t="shared" si="11"/>
        <v>19.75</v>
      </c>
      <c r="Y142" s="2">
        <f t="shared" si="12"/>
        <v>17.5</v>
      </c>
      <c r="Z142" s="2">
        <f t="shared" si="13"/>
        <v>7.5</v>
      </c>
      <c r="AA142" s="2">
        <f t="shared" si="14"/>
        <v>7</v>
      </c>
    </row>
    <row r="143" spans="1:28" x14ac:dyDescent="0.2">
      <c r="A143" s="3">
        <v>1826</v>
      </c>
      <c r="B143" s="4" t="s">
        <v>123</v>
      </c>
      <c r="C143" s="2">
        <v>28.25</v>
      </c>
      <c r="D143" s="2">
        <v>22.75</v>
      </c>
      <c r="E143" s="2">
        <v>16.25</v>
      </c>
      <c r="F143" s="2">
        <v>15.5</v>
      </c>
      <c r="G143" s="5">
        <v>24.75</v>
      </c>
      <c r="H143" s="2">
        <v>24.25</v>
      </c>
      <c r="I143" s="2">
        <v>20.75</v>
      </c>
      <c r="J143" s="2">
        <v>14.25</v>
      </c>
      <c r="K143" s="2">
        <v>17</v>
      </c>
      <c r="L143" s="5">
        <v>18.75</v>
      </c>
      <c r="M143" s="2">
        <v>27.25</v>
      </c>
      <c r="N143" s="2">
        <v>19.75</v>
      </c>
      <c r="O143" s="2">
        <v>16.25</v>
      </c>
      <c r="P143" s="2">
        <v>15.5</v>
      </c>
      <c r="Q143" s="5">
        <v>24.75</v>
      </c>
      <c r="R143" s="2">
        <v>34.25</v>
      </c>
      <c r="S143" s="2">
        <v>20.75</v>
      </c>
      <c r="T143" s="2">
        <v>14.25</v>
      </c>
      <c r="U143" s="2">
        <v>17</v>
      </c>
      <c r="V143" s="5">
        <v>18.75</v>
      </c>
      <c r="W143" s="2">
        <f t="shared" si="10"/>
        <v>28.5</v>
      </c>
      <c r="X143" s="2">
        <f t="shared" si="11"/>
        <v>21</v>
      </c>
      <c r="Y143" s="2">
        <f t="shared" si="12"/>
        <v>15.25</v>
      </c>
      <c r="Z143" s="2">
        <f t="shared" si="13"/>
        <v>16.25</v>
      </c>
      <c r="AA143" s="2">
        <f t="shared" si="14"/>
        <v>21.75</v>
      </c>
    </row>
    <row r="144" spans="1:28" x14ac:dyDescent="0.2">
      <c r="A144" s="3">
        <v>1838</v>
      </c>
      <c r="B144" s="4" t="s">
        <v>124</v>
      </c>
      <c r="C144" s="2">
        <v>6.75</v>
      </c>
      <c r="D144" s="2">
        <v>13.75</v>
      </c>
      <c r="E144" s="2">
        <v>15</v>
      </c>
      <c r="F144" s="2">
        <v>9.5</v>
      </c>
      <c r="G144" s="5">
        <v>5.75</v>
      </c>
      <c r="H144" s="2">
        <v>4.25</v>
      </c>
      <c r="I144" s="2">
        <v>12.75</v>
      </c>
      <c r="J144" s="2">
        <v>16</v>
      </c>
      <c r="K144" s="2">
        <v>9.5</v>
      </c>
      <c r="L144" s="5">
        <v>5.75</v>
      </c>
      <c r="M144" s="2">
        <v>6.75</v>
      </c>
      <c r="N144" s="2">
        <v>13.75</v>
      </c>
      <c r="O144" s="2">
        <v>15</v>
      </c>
      <c r="P144" s="2">
        <v>9.5</v>
      </c>
      <c r="Q144" s="5">
        <v>5.75</v>
      </c>
      <c r="R144" s="2">
        <v>4.25</v>
      </c>
      <c r="S144" s="2">
        <v>12.75</v>
      </c>
      <c r="T144" s="2">
        <v>16</v>
      </c>
      <c r="U144" s="2">
        <v>9.5</v>
      </c>
      <c r="V144" s="5">
        <v>5.75</v>
      </c>
      <c r="W144" s="2">
        <f t="shared" si="10"/>
        <v>5.5</v>
      </c>
      <c r="X144" s="2">
        <f t="shared" si="11"/>
        <v>13.25</v>
      </c>
      <c r="Y144" s="2">
        <f t="shared" si="12"/>
        <v>15.5</v>
      </c>
      <c r="Z144" s="2">
        <f t="shared" si="13"/>
        <v>9.5</v>
      </c>
      <c r="AA144" s="2">
        <f t="shared" si="14"/>
        <v>5.75</v>
      </c>
    </row>
    <row r="145" spans="1:27" x14ac:dyDescent="0.2">
      <c r="A145" s="3">
        <v>1840</v>
      </c>
      <c r="B145" s="4" t="s">
        <v>125</v>
      </c>
      <c r="C145" s="2">
        <v>0</v>
      </c>
      <c r="D145" s="2">
        <v>0</v>
      </c>
      <c r="E145" s="2">
        <v>2</v>
      </c>
      <c r="F145" s="2">
        <v>3</v>
      </c>
      <c r="G145" s="5">
        <v>3.25</v>
      </c>
      <c r="H145" s="2">
        <v>0</v>
      </c>
      <c r="I145" s="2">
        <v>0</v>
      </c>
      <c r="J145" s="2">
        <v>2</v>
      </c>
      <c r="K145" s="2">
        <v>3</v>
      </c>
      <c r="L145" s="5">
        <v>3.25</v>
      </c>
      <c r="M145" s="2">
        <v>0</v>
      </c>
      <c r="N145" s="2">
        <v>0</v>
      </c>
      <c r="O145" s="2">
        <v>2</v>
      </c>
      <c r="P145" s="2">
        <v>3</v>
      </c>
      <c r="Q145" s="5">
        <v>3.25</v>
      </c>
      <c r="R145" s="2">
        <v>0</v>
      </c>
      <c r="S145" s="2">
        <v>0</v>
      </c>
      <c r="T145" s="2">
        <v>2</v>
      </c>
      <c r="U145" s="2">
        <v>3</v>
      </c>
      <c r="V145" s="5">
        <v>3.25</v>
      </c>
      <c r="W145" s="2">
        <f t="shared" si="10"/>
        <v>0</v>
      </c>
      <c r="X145" s="2">
        <f t="shared" si="11"/>
        <v>0</v>
      </c>
      <c r="Y145" s="2">
        <f t="shared" si="12"/>
        <v>2</v>
      </c>
      <c r="Z145" s="2">
        <f t="shared" si="13"/>
        <v>3</v>
      </c>
      <c r="AA145" s="2">
        <f t="shared" si="14"/>
        <v>3.25</v>
      </c>
    </row>
    <row r="146" spans="1:27" x14ac:dyDescent="0.2">
      <c r="A146" s="3">
        <v>1847</v>
      </c>
      <c r="B146" s="4" t="s">
        <v>670</v>
      </c>
      <c r="C146" s="2">
        <v>0</v>
      </c>
      <c r="D146" s="2">
        <v>0</v>
      </c>
      <c r="E146" s="2">
        <v>0</v>
      </c>
      <c r="F146" s="2">
        <v>1</v>
      </c>
      <c r="G146" s="5">
        <v>0</v>
      </c>
      <c r="H146" s="2">
        <v>0</v>
      </c>
      <c r="I146" s="2">
        <v>0</v>
      </c>
      <c r="J146" s="2">
        <v>0</v>
      </c>
      <c r="K146" s="2">
        <v>0</v>
      </c>
      <c r="L146" s="5">
        <v>0</v>
      </c>
      <c r="M146" s="2">
        <v>0</v>
      </c>
      <c r="N146" s="2">
        <v>0</v>
      </c>
      <c r="O146" s="2">
        <v>0</v>
      </c>
      <c r="P146" s="2">
        <v>1</v>
      </c>
      <c r="Q146" s="5">
        <v>0</v>
      </c>
      <c r="R146" s="2">
        <v>0</v>
      </c>
      <c r="S146" s="2">
        <v>0</v>
      </c>
      <c r="T146" s="2">
        <v>0</v>
      </c>
      <c r="U146" s="2">
        <v>0</v>
      </c>
      <c r="V146" s="5">
        <v>0</v>
      </c>
      <c r="W146" s="2">
        <f t="shared" si="10"/>
        <v>0</v>
      </c>
      <c r="X146" s="2">
        <f t="shared" si="11"/>
        <v>0</v>
      </c>
      <c r="Y146" s="2">
        <f t="shared" si="12"/>
        <v>0</v>
      </c>
      <c r="Z146" s="2">
        <f t="shared" si="13"/>
        <v>0.5</v>
      </c>
      <c r="AA146" s="2">
        <f t="shared" si="14"/>
        <v>0</v>
      </c>
    </row>
    <row r="147" spans="1:27" x14ac:dyDescent="0.2">
      <c r="A147" s="3" t="s">
        <v>671</v>
      </c>
      <c r="B147" s="4" t="s">
        <v>672</v>
      </c>
      <c r="C147" s="2">
        <v>0</v>
      </c>
      <c r="D147" s="2">
        <v>0</v>
      </c>
      <c r="E147" s="2">
        <v>1</v>
      </c>
      <c r="F147" s="2">
        <v>0</v>
      </c>
      <c r="G147" s="5">
        <v>0</v>
      </c>
      <c r="H147" s="2">
        <v>0</v>
      </c>
      <c r="I147" s="2">
        <v>0</v>
      </c>
      <c r="J147" s="2">
        <v>1</v>
      </c>
      <c r="K147" s="2">
        <v>0</v>
      </c>
      <c r="L147" s="5">
        <v>0</v>
      </c>
      <c r="M147" s="2">
        <v>0</v>
      </c>
      <c r="N147" s="2">
        <v>0</v>
      </c>
      <c r="O147" s="2">
        <v>1</v>
      </c>
      <c r="P147" s="2">
        <v>0</v>
      </c>
      <c r="Q147" s="5">
        <v>0</v>
      </c>
      <c r="R147" s="2">
        <v>0</v>
      </c>
      <c r="S147" s="2">
        <v>0</v>
      </c>
      <c r="T147" s="2">
        <v>1</v>
      </c>
      <c r="U147" s="2">
        <v>0</v>
      </c>
      <c r="V147" s="5">
        <v>0</v>
      </c>
      <c r="W147" s="2">
        <f t="shared" si="10"/>
        <v>0</v>
      </c>
      <c r="X147" s="2">
        <f t="shared" si="11"/>
        <v>0</v>
      </c>
      <c r="Y147" s="2">
        <f t="shared" si="12"/>
        <v>1</v>
      </c>
      <c r="Z147" s="2">
        <f t="shared" si="13"/>
        <v>0</v>
      </c>
      <c r="AA147" s="2">
        <f t="shared" si="14"/>
        <v>0</v>
      </c>
    </row>
    <row r="148" spans="1:27" x14ac:dyDescent="0.2">
      <c r="A148" s="3">
        <v>1850</v>
      </c>
      <c r="B148" s="4" t="s">
        <v>126</v>
      </c>
      <c r="C148" s="2">
        <v>76.25</v>
      </c>
      <c r="D148" s="2">
        <v>145.75</v>
      </c>
      <c r="E148" s="2">
        <v>139.25</v>
      </c>
      <c r="F148" s="2">
        <v>98.25</v>
      </c>
      <c r="G148" s="5">
        <v>95.5</v>
      </c>
      <c r="H148" s="2">
        <v>73.25</v>
      </c>
      <c r="I148" s="2">
        <v>148.75</v>
      </c>
      <c r="J148" s="2">
        <v>134.75</v>
      </c>
      <c r="K148" s="2">
        <v>88.75</v>
      </c>
      <c r="L148" s="5">
        <v>85.5</v>
      </c>
      <c r="M148" s="2">
        <v>75.25</v>
      </c>
      <c r="N148" s="2">
        <v>144.75</v>
      </c>
      <c r="O148" s="2">
        <v>139.25</v>
      </c>
      <c r="P148" s="2">
        <v>97.25</v>
      </c>
      <c r="Q148" s="5">
        <v>94.5</v>
      </c>
      <c r="R148" s="2">
        <v>74.25</v>
      </c>
      <c r="S148" s="2">
        <v>146.75</v>
      </c>
      <c r="T148" s="2">
        <v>134.75</v>
      </c>
      <c r="U148" s="2">
        <v>89.75</v>
      </c>
      <c r="V148" s="5">
        <v>85.5</v>
      </c>
      <c r="W148" s="2">
        <f t="shared" si="10"/>
        <v>74.75</v>
      </c>
      <c r="X148" s="2">
        <f t="shared" si="11"/>
        <v>146.5</v>
      </c>
      <c r="Y148" s="2">
        <f t="shared" si="12"/>
        <v>137</v>
      </c>
      <c r="Z148" s="2">
        <f t="shared" si="13"/>
        <v>93.5</v>
      </c>
      <c r="AA148" s="2">
        <f t="shared" si="14"/>
        <v>90.25</v>
      </c>
    </row>
    <row r="149" spans="1:27" x14ac:dyDescent="0.2">
      <c r="A149" s="3">
        <v>1856</v>
      </c>
      <c r="B149" s="4" t="s">
        <v>673</v>
      </c>
      <c r="C149" s="2">
        <v>3</v>
      </c>
      <c r="D149" s="2">
        <v>0</v>
      </c>
      <c r="E149" s="2">
        <v>0</v>
      </c>
      <c r="F149" s="2">
        <v>0</v>
      </c>
      <c r="G149" s="5">
        <v>0</v>
      </c>
      <c r="H149" s="2">
        <v>3</v>
      </c>
      <c r="I149" s="2">
        <v>0</v>
      </c>
      <c r="J149" s="2">
        <v>0</v>
      </c>
      <c r="K149" s="2">
        <v>0</v>
      </c>
      <c r="L149" s="5">
        <v>0</v>
      </c>
      <c r="M149" s="2">
        <v>3</v>
      </c>
      <c r="N149" s="2">
        <v>0</v>
      </c>
      <c r="O149" s="2">
        <v>0</v>
      </c>
      <c r="P149" s="2">
        <v>0</v>
      </c>
      <c r="Q149" s="5">
        <v>0</v>
      </c>
      <c r="R149" s="2">
        <v>3</v>
      </c>
      <c r="S149" s="2">
        <v>0</v>
      </c>
      <c r="T149" s="2">
        <v>0</v>
      </c>
      <c r="U149" s="2">
        <v>0</v>
      </c>
      <c r="V149" s="5">
        <v>0</v>
      </c>
      <c r="W149" s="2">
        <f t="shared" si="10"/>
        <v>3</v>
      </c>
      <c r="X149" s="2">
        <f t="shared" si="11"/>
        <v>0</v>
      </c>
      <c r="Y149" s="2">
        <f t="shared" si="12"/>
        <v>0</v>
      </c>
      <c r="Z149" s="2">
        <f t="shared" si="13"/>
        <v>0</v>
      </c>
      <c r="AA149" s="2">
        <f t="shared" si="14"/>
        <v>0</v>
      </c>
    </row>
    <row r="150" spans="1:27" x14ac:dyDescent="0.2">
      <c r="A150" s="3">
        <v>1884</v>
      </c>
      <c r="B150" s="4" t="s">
        <v>674</v>
      </c>
      <c r="C150" s="2">
        <v>1</v>
      </c>
      <c r="D150" s="2">
        <v>0</v>
      </c>
      <c r="E150" s="2">
        <v>0</v>
      </c>
      <c r="F150" s="2">
        <v>0</v>
      </c>
      <c r="G150" s="5">
        <v>0</v>
      </c>
      <c r="H150" s="2">
        <v>0</v>
      </c>
      <c r="I150" s="2">
        <v>0</v>
      </c>
      <c r="J150" s="2">
        <v>0</v>
      </c>
      <c r="K150" s="2">
        <v>0</v>
      </c>
      <c r="L150" s="5">
        <v>0</v>
      </c>
      <c r="M150" s="2">
        <v>1</v>
      </c>
      <c r="N150" s="2">
        <v>0</v>
      </c>
      <c r="O150" s="2">
        <v>0</v>
      </c>
      <c r="P150" s="2">
        <v>0</v>
      </c>
      <c r="Q150" s="5">
        <v>0</v>
      </c>
      <c r="R150" s="2">
        <v>0</v>
      </c>
      <c r="S150" s="2">
        <v>0</v>
      </c>
      <c r="T150" s="2">
        <v>0</v>
      </c>
      <c r="U150" s="2">
        <v>0</v>
      </c>
      <c r="V150" s="5">
        <v>0</v>
      </c>
      <c r="W150" s="2">
        <f t="shared" si="10"/>
        <v>0.5</v>
      </c>
      <c r="X150" s="2">
        <f t="shared" si="11"/>
        <v>0</v>
      </c>
      <c r="Y150" s="2">
        <f t="shared" si="12"/>
        <v>0</v>
      </c>
      <c r="Z150" s="2">
        <f t="shared" si="13"/>
        <v>0</v>
      </c>
      <c r="AA150" s="2">
        <f t="shared" si="14"/>
        <v>0</v>
      </c>
    </row>
    <row r="151" spans="1:27" x14ac:dyDescent="0.2">
      <c r="A151" s="3">
        <v>1885</v>
      </c>
      <c r="B151" s="4" t="s">
        <v>675</v>
      </c>
      <c r="C151" s="2">
        <v>0</v>
      </c>
      <c r="D151" s="2">
        <v>0</v>
      </c>
      <c r="E151" s="2">
        <v>0</v>
      </c>
      <c r="F151" s="2">
        <v>0.5</v>
      </c>
      <c r="G151" s="5">
        <v>0</v>
      </c>
      <c r="H151" s="2">
        <v>0</v>
      </c>
      <c r="I151" s="2">
        <v>0</v>
      </c>
      <c r="J151" s="2">
        <v>0</v>
      </c>
      <c r="K151" s="2">
        <v>0.5</v>
      </c>
      <c r="L151" s="5">
        <v>0</v>
      </c>
      <c r="M151" s="2">
        <v>0</v>
      </c>
      <c r="N151" s="2">
        <v>0</v>
      </c>
      <c r="O151" s="2">
        <v>0</v>
      </c>
      <c r="P151" s="2">
        <v>0.5</v>
      </c>
      <c r="Q151" s="5">
        <v>0</v>
      </c>
      <c r="R151" s="2">
        <v>0</v>
      </c>
      <c r="S151" s="2">
        <v>0</v>
      </c>
      <c r="T151" s="2">
        <v>0</v>
      </c>
      <c r="U151" s="2">
        <v>0.5</v>
      </c>
      <c r="V151" s="5">
        <v>0</v>
      </c>
      <c r="W151" s="2">
        <f t="shared" si="10"/>
        <v>0</v>
      </c>
      <c r="X151" s="2">
        <f t="shared" si="11"/>
        <v>0</v>
      </c>
      <c r="Y151" s="2">
        <f t="shared" si="12"/>
        <v>0</v>
      </c>
      <c r="Z151" s="2">
        <f t="shared" si="13"/>
        <v>0.5</v>
      </c>
      <c r="AA151" s="2">
        <f t="shared" si="14"/>
        <v>0</v>
      </c>
    </row>
    <row r="152" spans="1:27" x14ac:dyDescent="0.2">
      <c r="A152" s="3">
        <v>1888</v>
      </c>
      <c r="B152" s="4" t="s">
        <v>676</v>
      </c>
      <c r="C152" s="2">
        <v>0</v>
      </c>
      <c r="D152" s="2">
        <v>0</v>
      </c>
      <c r="E152" s="2">
        <v>0</v>
      </c>
      <c r="F152" s="2">
        <v>0</v>
      </c>
      <c r="G152" s="5">
        <v>0</v>
      </c>
      <c r="H152" s="2">
        <v>0</v>
      </c>
      <c r="I152" s="2">
        <v>0</v>
      </c>
      <c r="J152" s="2">
        <v>0</v>
      </c>
      <c r="K152" s="2">
        <v>0</v>
      </c>
      <c r="L152" s="5">
        <v>0</v>
      </c>
      <c r="M152" s="2">
        <v>0</v>
      </c>
      <c r="N152" s="2">
        <v>0</v>
      </c>
      <c r="O152" s="2">
        <v>0</v>
      </c>
      <c r="P152" s="2">
        <v>0</v>
      </c>
      <c r="Q152" s="5">
        <v>0</v>
      </c>
      <c r="R152" s="2">
        <v>0</v>
      </c>
      <c r="S152" s="2">
        <v>0</v>
      </c>
      <c r="T152" s="2">
        <v>0</v>
      </c>
      <c r="U152" s="2">
        <v>0</v>
      </c>
      <c r="V152" s="5">
        <v>0</v>
      </c>
      <c r="W152" s="2">
        <f t="shared" si="10"/>
        <v>0</v>
      </c>
      <c r="X152" s="2">
        <f t="shared" si="11"/>
        <v>0</v>
      </c>
      <c r="Y152" s="2">
        <f t="shared" si="12"/>
        <v>0</v>
      </c>
      <c r="Z152" s="2">
        <f t="shared" si="13"/>
        <v>0</v>
      </c>
      <c r="AA152" s="2">
        <f t="shared" si="14"/>
        <v>0</v>
      </c>
    </row>
    <row r="153" spans="1:27" x14ac:dyDescent="0.2">
      <c r="A153" s="3">
        <v>190</v>
      </c>
      <c r="B153" s="4" t="s">
        <v>408</v>
      </c>
      <c r="C153" s="2">
        <v>0</v>
      </c>
      <c r="D153" s="2">
        <v>0</v>
      </c>
      <c r="E153" s="2">
        <v>0</v>
      </c>
      <c r="F153" s="2">
        <v>0</v>
      </c>
      <c r="G153" s="5">
        <v>0</v>
      </c>
      <c r="H153" s="2">
        <v>0</v>
      </c>
      <c r="I153" s="2">
        <v>0</v>
      </c>
      <c r="J153" s="2">
        <v>0</v>
      </c>
      <c r="K153" s="2">
        <v>0</v>
      </c>
      <c r="L153" s="5">
        <v>0</v>
      </c>
      <c r="M153" s="2">
        <v>0</v>
      </c>
      <c r="N153" s="2">
        <v>0</v>
      </c>
      <c r="O153" s="2">
        <v>0</v>
      </c>
      <c r="P153" s="2">
        <v>0</v>
      </c>
      <c r="Q153" s="5">
        <v>0</v>
      </c>
      <c r="R153" s="2">
        <v>0</v>
      </c>
      <c r="S153" s="2">
        <v>0</v>
      </c>
      <c r="T153" s="2">
        <v>0</v>
      </c>
      <c r="U153" s="2">
        <v>0</v>
      </c>
      <c r="V153" s="5">
        <v>0</v>
      </c>
      <c r="W153" s="2">
        <f t="shared" si="10"/>
        <v>0</v>
      </c>
      <c r="X153" s="2">
        <f t="shared" si="11"/>
        <v>0</v>
      </c>
      <c r="Y153" s="2">
        <f t="shared" si="12"/>
        <v>0</v>
      </c>
      <c r="Z153" s="2">
        <f t="shared" si="13"/>
        <v>0</v>
      </c>
      <c r="AA153" s="2">
        <f t="shared" si="14"/>
        <v>0</v>
      </c>
    </row>
    <row r="154" spans="1:27" x14ac:dyDescent="0.2">
      <c r="A154" s="3">
        <v>1900</v>
      </c>
      <c r="B154" s="4" t="s">
        <v>574</v>
      </c>
      <c r="C154" s="2">
        <v>0</v>
      </c>
      <c r="D154" s="2">
        <v>0</v>
      </c>
      <c r="E154" s="2">
        <v>0</v>
      </c>
      <c r="F154" s="2">
        <v>1.25</v>
      </c>
      <c r="G154" s="5">
        <v>0</v>
      </c>
      <c r="H154" s="2">
        <v>0</v>
      </c>
      <c r="I154" s="2">
        <v>0</v>
      </c>
      <c r="J154" s="2">
        <v>0</v>
      </c>
      <c r="K154" s="2">
        <v>1.25</v>
      </c>
      <c r="L154" s="5">
        <v>0</v>
      </c>
      <c r="M154" s="2">
        <v>0</v>
      </c>
      <c r="N154" s="2">
        <v>0</v>
      </c>
      <c r="O154" s="2">
        <v>0</v>
      </c>
      <c r="P154" s="2">
        <v>1.25</v>
      </c>
      <c r="Q154" s="5">
        <v>0</v>
      </c>
      <c r="R154" s="2">
        <v>0</v>
      </c>
      <c r="S154" s="2">
        <v>0</v>
      </c>
      <c r="T154" s="2">
        <v>0</v>
      </c>
      <c r="U154" s="2">
        <v>1.25</v>
      </c>
      <c r="V154" s="5">
        <v>0</v>
      </c>
      <c r="W154" s="2">
        <f t="shared" si="10"/>
        <v>0</v>
      </c>
      <c r="X154" s="2">
        <f t="shared" si="11"/>
        <v>0</v>
      </c>
      <c r="Y154" s="2">
        <f t="shared" si="12"/>
        <v>0</v>
      </c>
      <c r="Z154" s="2">
        <f t="shared" si="13"/>
        <v>1.25</v>
      </c>
      <c r="AA154" s="2">
        <f t="shared" si="14"/>
        <v>0</v>
      </c>
    </row>
    <row r="155" spans="1:27" x14ac:dyDescent="0.2">
      <c r="A155" s="3">
        <v>1902</v>
      </c>
      <c r="B155" s="4" t="s">
        <v>218</v>
      </c>
      <c r="C155" s="2">
        <v>0</v>
      </c>
      <c r="D155" s="2">
        <v>0</v>
      </c>
      <c r="E155" s="2">
        <v>0</v>
      </c>
      <c r="F155" s="2">
        <v>0</v>
      </c>
      <c r="G155" s="5">
        <v>0</v>
      </c>
      <c r="H155" s="2">
        <v>0</v>
      </c>
      <c r="I155" s="2">
        <v>0</v>
      </c>
      <c r="J155" s="2">
        <v>0</v>
      </c>
      <c r="K155" s="2">
        <v>0</v>
      </c>
      <c r="L155" s="5">
        <v>0</v>
      </c>
      <c r="M155" s="2">
        <v>0</v>
      </c>
      <c r="N155" s="2">
        <v>0</v>
      </c>
      <c r="O155" s="2">
        <v>0</v>
      </c>
      <c r="P155" s="2">
        <v>0</v>
      </c>
      <c r="Q155" s="5">
        <v>0</v>
      </c>
      <c r="R155" s="2">
        <v>0</v>
      </c>
      <c r="S155" s="2">
        <v>0</v>
      </c>
      <c r="T155" s="2">
        <v>0</v>
      </c>
      <c r="U155" s="2">
        <v>0</v>
      </c>
      <c r="V155" s="5">
        <v>0</v>
      </c>
      <c r="W155" s="2">
        <f t="shared" si="10"/>
        <v>0</v>
      </c>
      <c r="X155" s="2">
        <f t="shared" si="11"/>
        <v>0</v>
      </c>
      <c r="Y155" s="2">
        <f t="shared" si="12"/>
        <v>0</v>
      </c>
      <c r="Z155" s="2">
        <f t="shared" si="13"/>
        <v>0</v>
      </c>
      <c r="AA155" s="2">
        <f t="shared" si="14"/>
        <v>0</v>
      </c>
    </row>
    <row r="156" spans="1:27" x14ac:dyDescent="0.2">
      <c r="A156" s="3">
        <v>192</v>
      </c>
      <c r="B156" s="4" t="s">
        <v>29</v>
      </c>
      <c r="C156" s="2">
        <v>2.5</v>
      </c>
      <c r="D156" s="2">
        <v>0</v>
      </c>
      <c r="E156" s="2">
        <v>80</v>
      </c>
      <c r="F156" s="2">
        <v>0</v>
      </c>
      <c r="G156" s="5">
        <v>0</v>
      </c>
      <c r="H156" s="2">
        <v>2.5</v>
      </c>
      <c r="I156" s="2">
        <v>0</v>
      </c>
      <c r="J156" s="2">
        <v>80</v>
      </c>
      <c r="K156" s="2">
        <v>0</v>
      </c>
      <c r="L156" s="5">
        <v>0</v>
      </c>
      <c r="M156" s="2">
        <v>2.5</v>
      </c>
      <c r="N156" s="2">
        <v>0</v>
      </c>
      <c r="O156" s="2">
        <v>80</v>
      </c>
      <c r="P156" s="2">
        <v>0</v>
      </c>
      <c r="Q156" s="5">
        <v>0</v>
      </c>
      <c r="R156" s="2">
        <v>2.5</v>
      </c>
      <c r="S156" s="2">
        <v>0</v>
      </c>
      <c r="T156" s="2">
        <v>80</v>
      </c>
      <c r="U156" s="2">
        <v>0</v>
      </c>
      <c r="V156" s="5">
        <v>0</v>
      </c>
      <c r="W156" s="2">
        <f t="shared" si="10"/>
        <v>2.5</v>
      </c>
      <c r="X156" s="2">
        <f t="shared" si="11"/>
        <v>0</v>
      </c>
      <c r="Y156" s="2">
        <f t="shared" si="12"/>
        <v>80</v>
      </c>
      <c r="Z156" s="2">
        <f t="shared" si="13"/>
        <v>0</v>
      </c>
      <c r="AA156" s="2">
        <f t="shared" si="14"/>
        <v>0</v>
      </c>
    </row>
    <row r="157" spans="1:27" x14ac:dyDescent="0.2">
      <c r="A157" s="3">
        <v>196</v>
      </c>
      <c r="B157" s="4" t="s">
        <v>409</v>
      </c>
      <c r="C157" s="2">
        <v>0</v>
      </c>
      <c r="D157" s="2">
        <v>0</v>
      </c>
      <c r="E157" s="2">
        <v>0</v>
      </c>
      <c r="F157" s="2">
        <v>0</v>
      </c>
      <c r="G157" s="5">
        <v>0</v>
      </c>
      <c r="H157" s="2">
        <v>0</v>
      </c>
      <c r="I157" s="2">
        <v>0</v>
      </c>
      <c r="J157" s="2">
        <v>0</v>
      </c>
      <c r="K157" s="2">
        <v>0</v>
      </c>
      <c r="L157" s="5">
        <v>0</v>
      </c>
      <c r="M157" s="2">
        <v>0</v>
      </c>
      <c r="N157" s="2">
        <v>0</v>
      </c>
      <c r="O157" s="2">
        <v>0</v>
      </c>
      <c r="P157" s="2">
        <v>0</v>
      </c>
      <c r="Q157" s="5">
        <v>0</v>
      </c>
      <c r="R157" s="2">
        <v>0</v>
      </c>
      <c r="S157" s="2">
        <v>0</v>
      </c>
      <c r="T157" s="2">
        <v>0</v>
      </c>
      <c r="U157" s="2">
        <v>0</v>
      </c>
      <c r="V157" s="5">
        <v>0</v>
      </c>
      <c r="W157" s="2">
        <f t="shared" si="10"/>
        <v>0</v>
      </c>
      <c r="X157" s="2">
        <f t="shared" si="11"/>
        <v>0</v>
      </c>
      <c r="Y157" s="2">
        <f t="shared" si="12"/>
        <v>0</v>
      </c>
      <c r="Z157" s="2">
        <f t="shared" si="13"/>
        <v>0</v>
      </c>
      <c r="AA157" s="2">
        <f t="shared" si="14"/>
        <v>0</v>
      </c>
    </row>
    <row r="158" spans="1:27" x14ac:dyDescent="0.2">
      <c r="A158" s="3" t="s">
        <v>677</v>
      </c>
      <c r="B158" s="4" t="s">
        <v>678</v>
      </c>
      <c r="C158" s="2">
        <v>11.75</v>
      </c>
      <c r="D158" s="2">
        <v>0</v>
      </c>
      <c r="E158" s="2">
        <v>2.75</v>
      </c>
      <c r="F158" s="2">
        <v>0</v>
      </c>
      <c r="G158" s="5">
        <v>0</v>
      </c>
      <c r="H158" s="2">
        <v>11.75</v>
      </c>
      <c r="I158" s="2">
        <v>0</v>
      </c>
      <c r="J158" s="2">
        <v>2.75</v>
      </c>
      <c r="K158" s="2">
        <v>0</v>
      </c>
      <c r="L158" s="5">
        <v>0</v>
      </c>
      <c r="M158" s="2">
        <v>11.75</v>
      </c>
      <c r="N158" s="2">
        <v>0</v>
      </c>
      <c r="O158" s="2">
        <v>2.75</v>
      </c>
      <c r="P158" s="2">
        <v>0</v>
      </c>
      <c r="Q158" s="5">
        <v>0</v>
      </c>
      <c r="R158" s="2">
        <v>11.75</v>
      </c>
      <c r="S158" s="2">
        <v>0</v>
      </c>
      <c r="T158" s="2">
        <v>2.75</v>
      </c>
      <c r="U158" s="2">
        <v>0</v>
      </c>
      <c r="V158" s="5">
        <v>0</v>
      </c>
      <c r="W158" s="2">
        <f t="shared" si="10"/>
        <v>11.75</v>
      </c>
      <c r="X158" s="2">
        <f t="shared" si="11"/>
        <v>0</v>
      </c>
      <c r="Y158" s="2">
        <f t="shared" si="12"/>
        <v>2.75</v>
      </c>
      <c r="Z158" s="2">
        <f t="shared" si="13"/>
        <v>0</v>
      </c>
      <c r="AA158" s="2">
        <f t="shared" si="14"/>
        <v>0</v>
      </c>
    </row>
    <row r="159" spans="1:27" x14ac:dyDescent="0.2">
      <c r="A159" s="3">
        <v>2</v>
      </c>
      <c r="B159" s="4" t="s">
        <v>3</v>
      </c>
      <c r="C159" s="2">
        <v>176.5</v>
      </c>
      <c r="D159" s="2">
        <v>92.25</v>
      </c>
      <c r="E159" s="2">
        <v>153.5</v>
      </c>
      <c r="F159" s="2">
        <v>140</v>
      </c>
      <c r="G159" s="5">
        <v>113.25</v>
      </c>
      <c r="H159" s="2">
        <v>176.5</v>
      </c>
      <c r="I159" s="2">
        <v>122.25</v>
      </c>
      <c r="J159" s="2">
        <v>153.5</v>
      </c>
      <c r="K159" s="2">
        <v>183</v>
      </c>
      <c r="L159" s="5">
        <v>113.25</v>
      </c>
      <c r="M159" s="2">
        <v>176.5</v>
      </c>
      <c r="N159" s="2">
        <v>92.25</v>
      </c>
      <c r="O159" s="2">
        <v>153.5</v>
      </c>
      <c r="P159" s="2">
        <v>140</v>
      </c>
      <c r="Q159" s="5">
        <v>113.25</v>
      </c>
      <c r="R159" s="2">
        <v>176.5</v>
      </c>
      <c r="S159" s="2">
        <v>122.25</v>
      </c>
      <c r="T159" s="2">
        <v>153.5</v>
      </c>
      <c r="U159" s="2">
        <v>183</v>
      </c>
      <c r="V159" s="5">
        <v>113.25</v>
      </c>
      <c r="W159" s="2">
        <f t="shared" si="10"/>
        <v>176.5</v>
      </c>
      <c r="X159" s="2">
        <f t="shared" si="11"/>
        <v>107.25</v>
      </c>
      <c r="Y159" s="2">
        <f t="shared" si="12"/>
        <v>153.5</v>
      </c>
      <c r="Z159" s="2">
        <f t="shared" si="13"/>
        <v>161.5</v>
      </c>
      <c r="AA159" s="2">
        <f t="shared" si="14"/>
        <v>113.25</v>
      </c>
    </row>
    <row r="160" spans="1:27" x14ac:dyDescent="0.2">
      <c r="A160" s="3">
        <v>200</v>
      </c>
      <c r="B160" s="4" t="s">
        <v>208</v>
      </c>
      <c r="C160" s="2">
        <v>0</v>
      </c>
      <c r="D160" s="2">
        <v>0</v>
      </c>
      <c r="E160" s="2">
        <v>0</v>
      </c>
      <c r="F160" s="2">
        <v>0</v>
      </c>
      <c r="G160" s="5">
        <v>0</v>
      </c>
      <c r="H160" s="2">
        <v>0</v>
      </c>
      <c r="I160" s="2">
        <v>0</v>
      </c>
      <c r="J160" s="2">
        <v>0</v>
      </c>
      <c r="K160" s="2">
        <v>0</v>
      </c>
      <c r="L160" s="5">
        <v>0</v>
      </c>
      <c r="M160" s="2">
        <v>0</v>
      </c>
      <c r="N160" s="2">
        <v>0</v>
      </c>
      <c r="O160" s="2">
        <v>0</v>
      </c>
      <c r="P160" s="2">
        <v>0</v>
      </c>
      <c r="Q160" s="5">
        <v>0</v>
      </c>
      <c r="R160" s="2">
        <v>0</v>
      </c>
      <c r="S160" s="2">
        <v>0</v>
      </c>
      <c r="T160" s="2">
        <v>0</v>
      </c>
      <c r="U160" s="2">
        <v>0</v>
      </c>
      <c r="V160" s="5">
        <v>0</v>
      </c>
      <c r="W160" s="2">
        <f t="shared" si="10"/>
        <v>0</v>
      </c>
      <c r="X160" s="2">
        <f t="shared" si="11"/>
        <v>0</v>
      </c>
      <c r="Y160" s="2">
        <f t="shared" si="12"/>
        <v>0</v>
      </c>
      <c r="Z160" s="2">
        <f t="shared" si="13"/>
        <v>0</v>
      </c>
      <c r="AA160" s="2">
        <f t="shared" si="14"/>
        <v>0</v>
      </c>
    </row>
    <row r="161" spans="1:27" x14ac:dyDescent="0.2">
      <c r="A161" s="3">
        <v>202</v>
      </c>
      <c r="B161" s="4" t="s">
        <v>30</v>
      </c>
      <c r="C161" s="2">
        <v>0</v>
      </c>
      <c r="D161" s="2">
        <v>0</v>
      </c>
      <c r="E161" s="2">
        <v>0</v>
      </c>
      <c r="F161" s="2">
        <v>0</v>
      </c>
      <c r="G161" s="5">
        <v>0</v>
      </c>
      <c r="H161" s="2">
        <v>0</v>
      </c>
      <c r="I161" s="2">
        <v>0</v>
      </c>
      <c r="J161" s="2">
        <v>0</v>
      </c>
      <c r="K161" s="2">
        <v>0</v>
      </c>
      <c r="L161" s="5">
        <v>0</v>
      </c>
      <c r="M161" s="2">
        <v>0</v>
      </c>
      <c r="N161" s="2">
        <v>0</v>
      </c>
      <c r="O161" s="2">
        <v>0</v>
      </c>
      <c r="P161" s="2">
        <v>0</v>
      </c>
      <c r="Q161" s="5">
        <v>0</v>
      </c>
      <c r="R161" s="2">
        <v>0</v>
      </c>
      <c r="S161" s="2">
        <v>0</v>
      </c>
      <c r="T161" s="2">
        <v>0</v>
      </c>
      <c r="U161" s="2">
        <v>0</v>
      </c>
      <c r="V161" s="5">
        <v>0</v>
      </c>
      <c r="W161" s="2">
        <f t="shared" si="10"/>
        <v>0</v>
      </c>
      <c r="X161" s="2">
        <f t="shared" si="11"/>
        <v>0</v>
      </c>
      <c r="Y161" s="2">
        <f t="shared" si="12"/>
        <v>0</v>
      </c>
      <c r="Z161" s="2">
        <f t="shared" si="13"/>
        <v>0</v>
      </c>
      <c r="AA161" s="2">
        <f t="shared" si="14"/>
        <v>0</v>
      </c>
    </row>
    <row r="162" spans="1:27" x14ac:dyDescent="0.2">
      <c r="A162" s="3">
        <v>203</v>
      </c>
      <c r="B162" s="4" t="s">
        <v>31</v>
      </c>
      <c r="C162" s="2">
        <v>0</v>
      </c>
      <c r="D162" s="2">
        <v>0</v>
      </c>
      <c r="E162" s="2">
        <v>0</v>
      </c>
      <c r="F162" s="2">
        <v>0</v>
      </c>
      <c r="G162" s="5">
        <v>0</v>
      </c>
      <c r="H162" s="2">
        <v>0</v>
      </c>
      <c r="I162" s="2">
        <v>0</v>
      </c>
      <c r="J162" s="2">
        <v>0</v>
      </c>
      <c r="K162" s="2">
        <v>0</v>
      </c>
      <c r="L162" s="5">
        <v>0</v>
      </c>
      <c r="M162" s="2">
        <v>0</v>
      </c>
      <c r="N162" s="2">
        <v>0</v>
      </c>
      <c r="O162" s="2">
        <v>0</v>
      </c>
      <c r="P162" s="2">
        <v>0</v>
      </c>
      <c r="Q162" s="5">
        <v>0</v>
      </c>
      <c r="R162" s="2">
        <v>0</v>
      </c>
      <c r="S162" s="2">
        <v>0</v>
      </c>
      <c r="T162" s="2">
        <v>0</v>
      </c>
      <c r="U162" s="2">
        <v>0</v>
      </c>
      <c r="V162" s="5">
        <v>0</v>
      </c>
      <c r="W162" s="2">
        <f t="shared" si="10"/>
        <v>0</v>
      </c>
      <c r="X162" s="2">
        <f t="shared" si="11"/>
        <v>0</v>
      </c>
      <c r="Y162" s="2">
        <f t="shared" si="12"/>
        <v>0</v>
      </c>
      <c r="Z162" s="2">
        <f t="shared" si="13"/>
        <v>0</v>
      </c>
      <c r="AA162" s="2">
        <f t="shared" si="14"/>
        <v>0</v>
      </c>
    </row>
    <row r="163" spans="1:27" x14ac:dyDescent="0.2">
      <c r="A163" s="3">
        <v>206</v>
      </c>
      <c r="B163" s="4" t="s">
        <v>679</v>
      </c>
      <c r="C163" s="2">
        <v>0</v>
      </c>
      <c r="D163" s="2">
        <v>0</v>
      </c>
      <c r="E163" s="2">
        <v>0</v>
      </c>
      <c r="F163" s="2">
        <v>0</v>
      </c>
      <c r="G163" s="5">
        <v>0</v>
      </c>
      <c r="H163" s="2">
        <v>0</v>
      </c>
      <c r="I163" s="2">
        <v>0</v>
      </c>
      <c r="J163" s="2">
        <v>0</v>
      </c>
      <c r="K163" s="2">
        <v>0</v>
      </c>
      <c r="L163" s="5">
        <v>0</v>
      </c>
      <c r="M163" s="2">
        <v>0</v>
      </c>
      <c r="N163" s="2">
        <v>0</v>
      </c>
      <c r="O163" s="2">
        <v>0</v>
      </c>
      <c r="P163" s="2">
        <v>0</v>
      </c>
      <c r="Q163" s="5">
        <v>0</v>
      </c>
      <c r="R163" s="2">
        <v>0</v>
      </c>
      <c r="S163" s="2">
        <v>0</v>
      </c>
      <c r="T163" s="2">
        <v>0</v>
      </c>
      <c r="U163" s="2">
        <v>0</v>
      </c>
      <c r="V163" s="5">
        <v>0</v>
      </c>
      <c r="W163" s="2">
        <f t="shared" si="10"/>
        <v>0</v>
      </c>
      <c r="X163" s="2">
        <f t="shared" si="11"/>
        <v>0</v>
      </c>
      <c r="Y163" s="2">
        <f t="shared" si="12"/>
        <v>0</v>
      </c>
      <c r="Z163" s="2">
        <f t="shared" si="13"/>
        <v>0</v>
      </c>
      <c r="AA163" s="2">
        <f t="shared" si="14"/>
        <v>0</v>
      </c>
    </row>
    <row r="164" spans="1:27" x14ac:dyDescent="0.2">
      <c r="A164" s="3">
        <v>208</v>
      </c>
      <c r="B164" s="4" t="s">
        <v>32</v>
      </c>
      <c r="C164" s="2">
        <v>0</v>
      </c>
      <c r="D164" s="2">
        <v>0</v>
      </c>
      <c r="E164" s="2">
        <v>0</v>
      </c>
      <c r="F164" s="2">
        <v>0</v>
      </c>
      <c r="G164" s="5">
        <v>0</v>
      </c>
      <c r="H164" s="2">
        <v>0</v>
      </c>
      <c r="I164" s="2">
        <v>0</v>
      </c>
      <c r="J164" s="2">
        <v>0</v>
      </c>
      <c r="K164" s="2">
        <v>0</v>
      </c>
      <c r="L164" s="5">
        <v>0</v>
      </c>
      <c r="M164" s="2">
        <v>0</v>
      </c>
      <c r="N164" s="2">
        <v>0</v>
      </c>
      <c r="O164" s="2">
        <v>0</v>
      </c>
      <c r="P164" s="2">
        <v>0</v>
      </c>
      <c r="Q164" s="5">
        <v>0</v>
      </c>
      <c r="R164" s="2">
        <v>0</v>
      </c>
      <c r="S164" s="2">
        <v>0</v>
      </c>
      <c r="T164" s="2">
        <v>0</v>
      </c>
      <c r="U164" s="2">
        <v>0</v>
      </c>
      <c r="V164" s="5">
        <v>0</v>
      </c>
      <c r="W164" s="2">
        <f t="shared" si="10"/>
        <v>0</v>
      </c>
      <c r="X164" s="2">
        <f t="shared" si="11"/>
        <v>0</v>
      </c>
      <c r="Y164" s="2">
        <f t="shared" si="12"/>
        <v>0</v>
      </c>
      <c r="Z164" s="2">
        <f t="shared" si="13"/>
        <v>0</v>
      </c>
      <c r="AA164" s="2">
        <f t="shared" si="14"/>
        <v>0</v>
      </c>
    </row>
    <row r="165" spans="1:27" x14ac:dyDescent="0.2">
      <c r="A165" s="3">
        <v>209</v>
      </c>
      <c r="B165" s="4" t="s">
        <v>410</v>
      </c>
      <c r="C165" s="2">
        <v>0</v>
      </c>
      <c r="D165" s="2">
        <v>0</v>
      </c>
      <c r="E165" s="2">
        <v>18.75</v>
      </c>
      <c r="F165" s="2">
        <v>0</v>
      </c>
      <c r="G165" s="5">
        <v>0</v>
      </c>
      <c r="H165" s="2">
        <v>0</v>
      </c>
      <c r="I165" s="2">
        <v>0</v>
      </c>
      <c r="J165" s="2">
        <v>18.75</v>
      </c>
      <c r="K165" s="2">
        <v>0</v>
      </c>
      <c r="L165" s="5">
        <v>0</v>
      </c>
      <c r="M165" s="2">
        <v>0</v>
      </c>
      <c r="N165" s="2">
        <v>0</v>
      </c>
      <c r="O165" s="2">
        <v>18.75</v>
      </c>
      <c r="P165" s="2">
        <v>0</v>
      </c>
      <c r="Q165" s="5">
        <v>0</v>
      </c>
      <c r="R165" s="2">
        <v>0</v>
      </c>
      <c r="S165" s="2">
        <v>0</v>
      </c>
      <c r="T165" s="2">
        <v>18.75</v>
      </c>
      <c r="U165" s="2">
        <v>0</v>
      </c>
      <c r="V165" s="5">
        <v>0</v>
      </c>
      <c r="W165" s="2">
        <f t="shared" si="10"/>
        <v>0</v>
      </c>
      <c r="X165" s="2">
        <f t="shared" si="11"/>
        <v>0</v>
      </c>
      <c r="Y165" s="2">
        <f t="shared" si="12"/>
        <v>18.75</v>
      </c>
      <c r="Z165" s="2">
        <f t="shared" si="13"/>
        <v>0</v>
      </c>
      <c r="AA165" s="2">
        <f t="shared" si="14"/>
        <v>0</v>
      </c>
    </row>
    <row r="166" spans="1:27" x14ac:dyDescent="0.2">
      <c r="A166" s="3">
        <v>21</v>
      </c>
      <c r="B166" s="4" t="s">
        <v>8</v>
      </c>
      <c r="C166" s="2">
        <v>238</v>
      </c>
      <c r="D166" s="2">
        <v>477.5</v>
      </c>
      <c r="E166" s="2">
        <v>534.25</v>
      </c>
      <c r="F166" s="2">
        <v>379</v>
      </c>
      <c r="G166" s="5">
        <v>438.5</v>
      </c>
      <c r="H166" s="2">
        <v>270</v>
      </c>
      <c r="I166" s="2">
        <v>399.5</v>
      </c>
      <c r="J166" s="2">
        <v>487.25</v>
      </c>
      <c r="K166" s="2">
        <v>352</v>
      </c>
      <c r="L166" s="5">
        <v>456</v>
      </c>
      <c r="M166" s="2">
        <v>238</v>
      </c>
      <c r="N166" s="2">
        <v>416.5</v>
      </c>
      <c r="O166" s="2">
        <v>534.25</v>
      </c>
      <c r="P166" s="2">
        <v>379</v>
      </c>
      <c r="Q166" s="5">
        <v>438.5</v>
      </c>
      <c r="R166" s="2">
        <v>270</v>
      </c>
      <c r="S166" s="2">
        <v>399.5</v>
      </c>
      <c r="T166" s="2">
        <v>478.25</v>
      </c>
      <c r="U166" s="2">
        <v>352</v>
      </c>
      <c r="V166" s="5">
        <v>448</v>
      </c>
      <c r="W166" s="2">
        <f t="shared" si="10"/>
        <v>254</v>
      </c>
      <c r="X166" s="2">
        <f t="shared" si="11"/>
        <v>423.25</v>
      </c>
      <c r="Y166" s="2">
        <f t="shared" si="12"/>
        <v>508.5</v>
      </c>
      <c r="Z166" s="2">
        <f t="shared" si="13"/>
        <v>365.5</v>
      </c>
      <c r="AA166" s="2">
        <f t="shared" si="14"/>
        <v>445.25</v>
      </c>
    </row>
    <row r="167" spans="1:27" x14ac:dyDescent="0.2">
      <c r="A167" s="3">
        <v>2102</v>
      </c>
      <c r="B167" s="4" t="s">
        <v>411</v>
      </c>
      <c r="C167" s="2">
        <v>1</v>
      </c>
      <c r="D167" s="2">
        <v>0.25</v>
      </c>
      <c r="E167" s="2">
        <v>0</v>
      </c>
      <c r="F167" s="2">
        <v>0</v>
      </c>
      <c r="G167" s="5">
        <v>0</v>
      </c>
      <c r="H167" s="2">
        <v>0</v>
      </c>
      <c r="I167" s="2">
        <v>0.25</v>
      </c>
      <c r="J167" s="2">
        <v>0</v>
      </c>
      <c r="K167" s="2">
        <v>0</v>
      </c>
      <c r="L167" s="5">
        <v>0</v>
      </c>
      <c r="M167" s="2">
        <v>1</v>
      </c>
      <c r="N167" s="2">
        <v>0.25</v>
      </c>
      <c r="O167" s="2">
        <v>0</v>
      </c>
      <c r="P167" s="2">
        <v>0</v>
      </c>
      <c r="Q167" s="5">
        <v>0</v>
      </c>
      <c r="R167" s="2">
        <v>1</v>
      </c>
      <c r="S167" s="2">
        <v>0.25</v>
      </c>
      <c r="T167" s="2">
        <v>0</v>
      </c>
      <c r="U167" s="2">
        <v>0</v>
      </c>
      <c r="V167" s="5">
        <v>0</v>
      </c>
      <c r="W167" s="2">
        <f t="shared" si="10"/>
        <v>0.75</v>
      </c>
      <c r="X167" s="2">
        <f t="shared" si="11"/>
        <v>0.25</v>
      </c>
      <c r="Y167" s="2">
        <f t="shared" si="12"/>
        <v>0</v>
      </c>
      <c r="Z167" s="2">
        <f t="shared" si="13"/>
        <v>0</v>
      </c>
      <c r="AA167" s="2">
        <f t="shared" si="14"/>
        <v>0</v>
      </c>
    </row>
    <row r="168" spans="1:27" x14ac:dyDescent="0.2">
      <c r="A168" s="3">
        <v>2105</v>
      </c>
      <c r="B168" s="4" t="s">
        <v>127</v>
      </c>
      <c r="C168" s="2">
        <v>0</v>
      </c>
      <c r="D168" s="2">
        <v>0</v>
      </c>
      <c r="E168" s="2">
        <v>0</v>
      </c>
      <c r="F168" s="2">
        <v>0</v>
      </c>
      <c r="G168" s="5">
        <v>0</v>
      </c>
      <c r="H168" s="2">
        <v>0</v>
      </c>
      <c r="I168" s="2">
        <v>0</v>
      </c>
      <c r="J168" s="2">
        <v>0</v>
      </c>
      <c r="K168" s="2">
        <v>0</v>
      </c>
      <c r="L168" s="5">
        <v>0</v>
      </c>
      <c r="M168" s="2">
        <v>0</v>
      </c>
      <c r="N168" s="2">
        <v>0</v>
      </c>
      <c r="O168" s="2">
        <v>0</v>
      </c>
      <c r="P168" s="2">
        <v>0</v>
      </c>
      <c r="Q168" s="5">
        <v>0</v>
      </c>
      <c r="R168" s="2">
        <v>0</v>
      </c>
      <c r="S168" s="2">
        <v>0</v>
      </c>
      <c r="T168" s="2">
        <v>0</v>
      </c>
      <c r="U168" s="2">
        <v>0</v>
      </c>
      <c r="V168" s="5">
        <v>0</v>
      </c>
      <c r="W168" s="2">
        <f t="shared" si="10"/>
        <v>0</v>
      </c>
      <c r="X168" s="2">
        <f t="shared" si="11"/>
        <v>0</v>
      </c>
      <c r="Y168" s="2">
        <f t="shared" si="12"/>
        <v>0</v>
      </c>
      <c r="Z168" s="2">
        <f t="shared" si="13"/>
        <v>0</v>
      </c>
      <c r="AA168" s="2">
        <f t="shared" si="14"/>
        <v>0</v>
      </c>
    </row>
    <row r="169" spans="1:27" x14ac:dyDescent="0.2">
      <c r="A169" s="3">
        <v>211</v>
      </c>
      <c r="B169" s="4" t="s">
        <v>412</v>
      </c>
      <c r="C169" s="2">
        <v>0</v>
      </c>
      <c r="D169" s="2">
        <v>0</v>
      </c>
      <c r="E169" s="2">
        <v>0</v>
      </c>
      <c r="F169" s="2">
        <v>0</v>
      </c>
      <c r="G169" s="5">
        <v>25</v>
      </c>
      <c r="H169" s="2">
        <v>0</v>
      </c>
      <c r="I169" s="2">
        <v>0</v>
      </c>
      <c r="J169" s="2">
        <v>0</v>
      </c>
      <c r="K169" s="2">
        <v>0</v>
      </c>
      <c r="L169" s="5">
        <v>25</v>
      </c>
      <c r="M169" s="2">
        <v>0</v>
      </c>
      <c r="N169" s="2">
        <v>0</v>
      </c>
      <c r="O169" s="2">
        <v>0</v>
      </c>
      <c r="P169" s="2">
        <v>0</v>
      </c>
      <c r="Q169" s="5">
        <v>25</v>
      </c>
      <c r="R169" s="2">
        <v>0</v>
      </c>
      <c r="S169" s="2">
        <v>0</v>
      </c>
      <c r="T169" s="2">
        <v>0</v>
      </c>
      <c r="U169" s="2">
        <v>0</v>
      </c>
      <c r="V169" s="5">
        <v>25</v>
      </c>
      <c r="W169" s="2">
        <f t="shared" si="10"/>
        <v>0</v>
      </c>
      <c r="X169" s="2">
        <f t="shared" si="11"/>
        <v>0</v>
      </c>
      <c r="Y169" s="2">
        <f t="shared" si="12"/>
        <v>0</v>
      </c>
      <c r="Z169" s="2">
        <f t="shared" si="13"/>
        <v>0</v>
      </c>
      <c r="AA169" s="2">
        <f t="shared" si="14"/>
        <v>25</v>
      </c>
    </row>
    <row r="170" spans="1:27" x14ac:dyDescent="0.2">
      <c r="A170" s="3">
        <v>212</v>
      </c>
      <c r="B170" s="4" t="s">
        <v>413</v>
      </c>
      <c r="C170" s="2">
        <v>0</v>
      </c>
      <c r="D170" s="2">
        <v>0</v>
      </c>
      <c r="E170" s="2">
        <v>0</v>
      </c>
      <c r="F170" s="2">
        <v>0</v>
      </c>
      <c r="G170" s="5">
        <v>0</v>
      </c>
      <c r="H170" s="2">
        <v>0</v>
      </c>
      <c r="I170" s="2">
        <v>0</v>
      </c>
      <c r="J170" s="2">
        <v>0</v>
      </c>
      <c r="K170" s="2">
        <v>0</v>
      </c>
      <c r="L170" s="5">
        <v>0</v>
      </c>
      <c r="M170" s="2">
        <v>0</v>
      </c>
      <c r="N170" s="2">
        <v>0</v>
      </c>
      <c r="O170" s="2">
        <v>0</v>
      </c>
      <c r="P170" s="2">
        <v>0</v>
      </c>
      <c r="Q170" s="5">
        <v>0</v>
      </c>
      <c r="R170" s="2">
        <v>0</v>
      </c>
      <c r="S170" s="2">
        <v>0</v>
      </c>
      <c r="T170" s="2">
        <v>0</v>
      </c>
      <c r="U170" s="2">
        <v>0</v>
      </c>
      <c r="V170" s="5">
        <v>0</v>
      </c>
      <c r="W170" s="2">
        <f t="shared" si="10"/>
        <v>0</v>
      </c>
      <c r="X170" s="2">
        <f t="shared" si="11"/>
        <v>0</v>
      </c>
      <c r="Y170" s="2">
        <f t="shared" si="12"/>
        <v>0</v>
      </c>
      <c r="Z170" s="2">
        <f t="shared" si="13"/>
        <v>0</v>
      </c>
      <c r="AA170" s="2">
        <f t="shared" si="14"/>
        <v>0</v>
      </c>
    </row>
    <row r="171" spans="1:27" x14ac:dyDescent="0.2">
      <c r="A171" s="3">
        <v>2135</v>
      </c>
      <c r="B171" s="4" t="s">
        <v>127</v>
      </c>
      <c r="C171" s="2">
        <v>10</v>
      </c>
      <c r="D171" s="2">
        <v>14.75</v>
      </c>
      <c r="E171" s="2">
        <v>5.75</v>
      </c>
      <c r="F171" s="2">
        <v>3.5</v>
      </c>
      <c r="G171" s="5">
        <v>0.75</v>
      </c>
      <c r="H171" s="2">
        <v>10</v>
      </c>
      <c r="I171" s="2">
        <v>7.75</v>
      </c>
      <c r="J171" s="2">
        <v>5.75</v>
      </c>
      <c r="K171" s="2">
        <v>3.5</v>
      </c>
      <c r="L171" s="5">
        <v>0.75</v>
      </c>
      <c r="M171" s="2">
        <v>10</v>
      </c>
      <c r="N171" s="2">
        <v>14.75</v>
      </c>
      <c r="O171" s="2">
        <v>5.75</v>
      </c>
      <c r="P171" s="2">
        <v>3.5</v>
      </c>
      <c r="Q171" s="5">
        <v>0.75</v>
      </c>
      <c r="R171" s="2">
        <v>10</v>
      </c>
      <c r="S171" s="2">
        <v>7.75</v>
      </c>
      <c r="T171" s="2">
        <v>5.75</v>
      </c>
      <c r="U171" s="2">
        <v>3.5</v>
      </c>
      <c r="V171" s="5">
        <v>0.75</v>
      </c>
      <c r="W171" s="2">
        <f t="shared" si="10"/>
        <v>10</v>
      </c>
      <c r="X171" s="2">
        <f t="shared" si="11"/>
        <v>11.25</v>
      </c>
      <c r="Y171" s="2">
        <f t="shared" si="12"/>
        <v>5.75</v>
      </c>
      <c r="Z171" s="2">
        <f t="shared" si="13"/>
        <v>3.5</v>
      </c>
      <c r="AA171" s="2">
        <f t="shared" si="14"/>
        <v>0.75</v>
      </c>
    </row>
    <row r="172" spans="1:27" x14ac:dyDescent="0.2">
      <c r="A172" s="3">
        <v>2137</v>
      </c>
      <c r="B172" s="4" t="s">
        <v>128</v>
      </c>
      <c r="C172" s="2">
        <v>5.25</v>
      </c>
      <c r="D172" s="2">
        <v>6.25</v>
      </c>
      <c r="E172" s="2">
        <v>8.75</v>
      </c>
      <c r="F172" s="2">
        <v>4.5</v>
      </c>
      <c r="G172" s="5">
        <v>5.5</v>
      </c>
      <c r="H172" s="2">
        <v>5.25</v>
      </c>
      <c r="I172" s="2">
        <v>7.25</v>
      </c>
      <c r="J172" s="2">
        <v>5.25</v>
      </c>
      <c r="K172" s="2">
        <v>5.5</v>
      </c>
      <c r="L172" s="5">
        <v>6</v>
      </c>
      <c r="M172" s="2">
        <v>6.25</v>
      </c>
      <c r="N172" s="2">
        <v>6.25</v>
      </c>
      <c r="O172" s="2">
        <v>8.75</v>
      </c>
      <c r="P172" s="2">
        <v>4.5</v>
      </c>
      <c r="Q172" s="5">
        <v>6.5</v>
      </c>
      <c r="R172" s="2">
        <v>5.25</v>
      </c>
      <c r="S172" s="2">
        <v>7.25</v>
      </c>
      <c r="T172" s="2">
        <v>5.25</v>
      </c>
      <c r="U172" s="2">
        <v>5.5</v>
      </c>
      <c r="V172" s="5">
        <v>6</v>
      </c>
      <c r="W172" s="2">
        <f t="shared" si="10"/>
        <v>5.5</v>
      </c>
      <c r="X172" s="2">
        <f t="shared" si="11"/>
        <v>6.75</v>
      </c>
      <c r="Y172" s="2">
        <f t="shared" si="12"/>
        <v>7</v>
      </c>
      <c r="Z172" s="2">
        <f t="shared" si="13"/>
        <v>5</v>
      </c>
      <c r="AA172" s="2">
        <f t="shared" si="14"/>
        <v>6</v>
      </c>
    </row>
    <row r="173" spans="1:27" x14ac:dyDescent="0.2">
      <c r="A173" s="3">
        <v>2138</v>
      </c>
      <c r="B173" s="4" t="s">
        <v>129</v>
      </c>
      <c r="C173" s="2">
        <v>0.5</v>
      </c>
      <c r="D173" s="2">
        <v>1</v>
      </c>
      <c r="E173" s="2">
        <v>1</v>
      </c>
      <c r="F173" s="2">
        <v>0</v>
      </c>
      <c r="G173" s="5">
        <v>0</v>
      </c>
      <c r="H173" s="2">
        <v>0.5</v>
      </c>
      <c r="I173" s="2">
        <v>1</v>
      </c>
      <c r="J173" s="2">
        <v>1</v>
      </c>
      <c r="K173" s="2">
        <v>0</v>
      </c>
      <c r="L173" s="5">
        <v>0</v>
      </c>
      <c r="M173" s="2">
        <v>0.5</v>
      </c>
      <c r="N173" s="2">
        <v>1</v>
      </c>
      <c r="O173" s="2">
        <v>1</v>
      </c>
      <c r="P173" s="2">
        <v>0</v>
      </c>
      <c r="Q173" s="5">
        <v>0</v>
      </c>
      <c r="R173" s="2">
        <v>0.5</v>
      </c>
      <c r="S173" s="2">
        <v>1</v>
      </c>
      <c r="T173" s="2">
        <v>1</v>
      </c>
      <c r="U173" s="2">
        <v>0</v>
      </c>
      <c r="V173" s="5">
        <v>0</v>
      </c>
      <c r="W173" s="2">
        <f t="shared" si="10"/>
        <v>0.5</v>
      </c>
      <c r="X173" s="2">
        <f t="shared" si="11"/>
        <v>1</v>
      </c>
      <c r="Y173" s="2">
        <f t="shared" si="12"/>
        <v>1</v>
      </c>
      <c r="Z173" s="2">
        <f t="shared" si="13"/>
        <v>0</v>
      </c>
      <c r="AA173" s="2">
        <f t="shared" si="14"/>
        <v>0</v>
      </c>
    </row>
    <row r="174" spans="1:27" x14ac:dyDescent="0.2">
      <c r="A174" s="3">
        <v>2139</v>
      </c>
      <c r="B174" s="4" t="s">
        <v>130</v>
      </c>
      <c r="C174" s="2">
        <v>5.75</v>
      </c>
      <c r="D174" s="2">
        <v>5.5</v>
      </c>
      <c r="E174" s="2">
        <v>5.25</v>
      </c>
      <c r="F174" s="2">
        <v>7.5</v>
      </c>
      <c r="G174" s="5">
        <v>6</v>
      </c>
      <c r="H174" s="2">
        <v>7.25</v>
      </c>
      <c r="I174" s="2">
        <v>5.5</v>
      </c>
      <c r="J174" s="2">
        <v>8.25</v>
      </c>
      <c r="K174" s="2">
        <v>5.5</v>
      </c>
      <c r="L174" s="5">
        <v>6.5</v>
      </c>
      <c r="M174" s="2">
        <v>5.75</v>
      </c>
      <c r="N174" s="2">
        <v>5.5</v>
      </c>
      <c r="O174" s="2">
        <v>5.25</v>
      </c>
      <c r="P174" s="2">
        <v>7.5</v>
      </c>
      <c r="Q174" s="5">
        <v>7</v>
      </c>
      <c r="R174" s="2">
        <v>7.25</v>
      </c>
      <c r="S174" s="2">
        <v>5.5</v>
      </c>
      <c r="T174" s="2">
        <v>8.25</v>
      </c>
      <c r="U174" s="2">
        <v>5.5</v>
      </c>
      <c r="V174" s="5">
        <v>6.5</v>
      </c>
      <c r="W174" s="2">
        <f t="shared" si="10"/>
        <v>6.5</v>
      </c>
      <c r="X174" s="2">
        <f t="shared" si="11"/>
        <v>5.5</v>
      </c>
      <c r="Y174" s="2">
        <f t="shared" si="12"/>
        <v>6.75</v>
      </c>
      <c r="Z174" s="2">
        <f t="shared" si="13"/>
        <v>6.5</v>
      </c>
      <c r="AA174" s="2">
        <f t="shared" si="14"/>
        <v>6.5</v>
      </c>
    </row>
    <row r="175" spans="1:27" x14ac:dyDescent="0.2">
      <c r="A175" s="3">
        <v>2142</v>
      </c>
      <c r="B175" s="4" t="s">
        <v>680</v>
      </c>
      <c r="C175" s="2">
        <v>0</v>
      </c>
      <c r="D175" s="2">
        <v>0</v>
      </c>
      <c r="E175" s="2">
        <v>0</v>
      </c>
      <c r="F175" s="2">
        <v>0</v>
      </c>
      <c r="G175" s="5">
        <v>0</v>
      </c>
      <c r="H175" s="2">
        <v>0</v>
      </c>
      <c r="I175" s="2">
        <v>0</v>
      </c>
      <c r="J175" s="2">
        <v>0</v>
      </c>
      <c r="K175" s="2">
        <v>0</v>
      </c>
      <c r="L175" s="5">
        <v>0</v>
      </c>
      <c r="M175" s="2">
        <v>0</v>
      </c>
      <c r="N175" s="2">
        <v>0</v>
      </c>
      <c r="O175" s="2">
        <v>0</v>
      </c>
      <c r="P175" s="2">
        <v>0</v>
      </c>
      <c r="Q175" s="5">
        <v>0</v>
      </c>
      <c r="R175" s="2">
        <v>0</v>
      </c>
      <c r="S175" s="2">
        <v>0</v>
      </c>
      <c r="T175" s="2">
        <v>0</v>
      </c>
      <c r="U175" s="2">
        <v>0</v>
      </c>
      <c r="V175" s="5">
        <v>0</v>
      </c>
      <c r="W175" s="2">
        <f t="shared" si="10"/>
        <v>0</v>
      </c>
      <c r="X175" s="2">
        <f t="shared" si="11"/>
        <v>0</v>
      </c>
      <c r="Y175" s="2">
        <f t="shared" si="12"/>
        <v>0</v>
      </c>
      <c r="Z175" s="2">
        <f t="shared" si="13"/>
        <v>0</v>
      </c>
      <c r="AA175" s="2">
        <f t="shared" si="14"/>
        <v>0</v>
      </c>
    </row>
    <row r="176" spans="1:27" x14ac:dyDescent="0.2">
      <c r="A176" s="3">
        <v>2143</v>
      </c>
      <c r="B176" s="4" t="s">
        <v>278</v>
      </c>
      <c r="C176" s="2">
        <v>1.75</v>
      </c>
      <c r="D176" s="2">
        <v>0.25</v>
      </c>
      <c r="E176" s="2">
        <v>0</v>
      </c>
      <c r="F176" s="2">
        <v>2.75</v>
      </c>
      <c r="G176" s="5">
        <v>0.25</v>
      </c>
      <c r="H176" s="2">
        <v>1.25</v>
      </c>
      <c r="I176" s="2">
        <v>0.5</v>
      </c>
      <c r="J176" s="2">
        <v>0</v>
      </c>
      <c r="K176" s="2">
        <v>2.75</v>
      </c>
      <c r="L176" s="5">
        <v>0.25</v>
      </c>
      <c r="M176" s="2">
        <v>1.75</v>
      </c>
      <c r="N176" s="2">
        <v>0.25</v>
      </c>
      <c r="O176" s="2">
        <v>0</v>
      </c>
      <c r="P176" s="2">
        <v>1.75</v>
      </c>
      <c r="Q176" s="5">
        <v>0.25</v>
      </c>
      <c r="R176" s="2">
        <v>1.25</v>
      </c>
      <c r="S176" s="2">
        <v>0.5</v>
      </c>
      <c r="T176" s="2">
        <v>0</v>
      </c>
      <c r="U176" s="2">
        <v>2.75</v>
      </c>
      <c r="V176" s="5">
        <v>0.25</v>
      </c>
      <c r="W176" s="2">
        <f t="shared" si="10"/>
        <v>1.5</v>
      </c>
      <c r="X176" s="2">
        <f t="shared" si="11"/>
        <v>0.375</v>
      </c>
      <c r="Y176" s="2">
        <f t="shared" si="12"/>
        <v>0</v>
      </c>
      <c r="Z176" s="2">
        <f t="shared" si="13"/>
        <v>2.5</v>
      </c>
      <c r="AA176" s="2">
        <f t="shared" si="14"/>
        <v>0.25</v>
      </c>
    </row>
    <row r="177" spans="1:27" x14ac:dyDescent="0.2">
      <c r="A177" s="3">
        <v>216</v>
      </c>
      <c r="B177" s="4" t="s">
        <v>414</v>
      </c>
      <c r="C177" s="2">
        <v>0</v>
      </c>
      <c r="D177" s="2">
        <v>0</v>
      </c>
      <c r="E177" s="2">
        <v>0</v>
      </c>
      <c r="F177" s="2">
        <v>50</v>
      </c>
      <c r="G177" s="5">
        <v>0</v>
      </c>
      <c r="H177" s="2">
        <v>0</v>
      </c>
      <c r="I177" s="2">
        <v>0</v>
      </c>
      <c r="J177" s="2">
        <v>0</v>
      </c>
      <c r="K177" s="2">
        <v>50</v>
      </c>
      <c r="L177" s="5">
        <v>0</v>
      </c>
      <c r="M177" s="2">
        <v>0</v>
      </c>
      <c r="N177" s="2">
        <v>0</v>
      </c>
      <c r="O177" s="2">
        <v>0</v>
      </c>
      <c r="P177" s="2">
        <v>50</v>
      </c>
      <c r="Q177" s="5">
        <v>0</v>
      </c>
      <c r="R177" s="2">
        <v>0</v>
      </c>
      <c r="S177" s="2">
        <v>0</v>
      </c>
      <c r="T177" s="2">
        <v>0</v>
      </c>
      <c r="U177" s="2">
        <v>50</v>
      </c>
      <c r="V177" s="5">
        <v>0</v>
      </c>
      <c r="W177" s="2">
        <f t="shared" si="10"/>
        <v>0</v>
      </c>
      <c r="X177" s="2">
        <f t="shared" si="11"/>
        <v>0</v>
      </c>
      <c r="Y177" s="2">
        <f t="shared" si="12"/>
        <v>0</v>
      </c>
      <c r="Z177" s="2">
        <f t="shared" si="13"/>
        <v>50</v>
      </c>
      <c r="AA177" s="2">
        <f t="shared" si="14"/>
        <v>0</v>
      </c>
    </row>
    <row r="178" spans="1:27" x14ac:dyDescent="0.2">
      <c r="A178" s="3">
        <v>2162</v>
      </c>
      <c r="B178" s="4" t="s">
        <v>415</v>
      </c>
      <c r="C178" s="2">
        <v>0</v>
      </c>
      <c r="D178" s="2">
        <v>0</v>
      </c>
      <c r="E178" s="2">
        <v>0</v>
      </c>
      <c r="F178" s="2">
        <v>0</v>
      </c>
      <c r="G178" s="5">
        <v>0</v>
      </c>
      <c r="H178" s="2">
        <v>0</v>
      </c>
      <c r="I178" s="2">
        <v>0</v>
      </c>
      <c r="J178" s="2">
        <v>0</v>
      </c>
      <c r="K178" s="2">
        <v>0</v>
      </c>
      <c r="L178" s="5">
        <v>0</v>
      </c>
      <c r="M178" s="2">
        <v>0</v>
      </c>
      <c r="N178" s="2">
        <v>0</v>
      </c>
      <c r="O178" s="2">
        <v>0</v>
      </c>
      <c r="P178" s="2">
        <v>0</v>
      </c>
      <c r="Q178" s="5">
        <v>0</v>
      </c>
      <c r="R178" s="2">
        <v>0</v>
      </c>
      <c r="S178" s="2">
        <v>0</v>
      </c>
      <c r="T178" s="2">
        <v>0</v>
      </c>
      <c r="U178" s="2">
        <v>0</v>
      </c>
      <c r="V178" s="5">
        <v>0</v>
      </c>
      <c r="W178" s="2">
        <f t="shared" si="10"/>
        <v>0</v>
      </c>
      <c r="X178" s="2">
        <f t="shared" si="11"/>
        <v>0</v>
      </c>
      <c r="Y178" s="2">
        <f t="shared" si="12"/>
        <v>0</v>
      </c>
      <c r="Z178" s="2">
        <f t="shared" si="13"/>
        <v>0</v>
      </c>
      <c r="AA178" s="2">
        <f t="shared" si="14"/>
        <v>0</v>
      </c>
    </row>
    <row r="179" spans="1:27" x14ac:dyDescent="0.2">
      <c r="A179" s="3">
        <v>2168</v>
      </c>
      <c r="B179" s="4" t="s">
        <v>681</v>
      </c>
      <c r="C179" s="2">
        <v>0</v>
      </c>
      <c r="D179" s="2">
        <v>0</v>
      </c>
      <c r="E179" s="2">
        <v>0</v>
      </c>
      <c r="F179" s="2">
        <v>0</v>
      </c>
      <c r="G179" s="5">
        <v>0</v>
      </c>
      <c r="H179" s="2">
        <v>0</v>
      </c>
      <c r="I179" s="2">
        <v>0</v>
      </c>
      <c r="J179" s="2">
        <v>0</v>
      </c>
      <c r="K179" s="2">
        <v>0</v>
      </c>
      <c r="L179" s="5">
        <v>0</v>
      </c>
      <c r="M179" s="2">
        <v>0</v>
      </c>
      <c r="N179" s="2">
        <v>0</v>
      </c>
      <c r="O179" s="2">
        <v>0</v>
      </c>
      <c r="P179" s="2">
        <v>0</v>
      </c>
      <c r="Q179" s="5">
        <v>0</v>
      </c>
      <c r="R179" s="2">
        <v>0</v>
      </c>
      <c r="S179" s="2">
        <v>0</v>
      </c>
      <c r="T179" s="2">
        <v>0</v>
      </c>
      <c r="U179" s="2">
        <v>0</v>
      </c>
      <c r="V179" s="5">
        <v>0</v>
      </c>
      <c r="W179" s="2">
        <f t="shared" si="10"/>
        <v>0</v>
      </c>
      <c r="X179" s="2">
        <f t="shared" si="11"/>
        <v>0</v>
      </c>
      <c r="Y179" s="2">
        <f t="shared" si="12"/>
        <v>0</v>
      </c>
      <c r="Z179" s="2">
        <f t="shared" si="13"/>
        <v>0</v>
      </c>
      <c r="AA179" s="2">
        <f t="shared" si="14"/>
        <v>0</v>
      </c>
    </row>
    <row r="180" spans="1:27" x14ac:dyDescent="0.2">
      <c r="A180" s="3">
        <v>217</v>
      </c>
      <c r="B180" s="4" t="s">
        <v>682</v>
      </c>
      <c r="C180" s="2">
        <v>0</v>
      </c>
      <c r="D180" s="2">
        <v>0</v>
      </c>
      <c r="E180" s="2">
        <v>0</v>
      </c>
      <c r="F180" s="2">
        <v>0</v>
      </c>
      <c r="G180" s="5">
        <v>0</v>
      </c>
      <c r="H180" s="2">
        <v>0</v>
      </c>
      <c r="I180" s="2">
        <v>0</v>
      </c>
      <c r="J180" s="2">
        <v>0</v>
      </c>
      <c r="K180" s="2">
        <v>0</v>
      </c>
      <c r="L180" s="5">
        <v>0</v>
      </c>
      <c r="M180" s="2">
        <v>0</v>
      </c>
      <c r="N180" s="2">
        <v>0</v>
      </c>
      <c r="O180" s="2">
        <v>0</v>
      </c>
      <c r="P180" s="2">
        <v>0</v>
      </c>
      <c r="Q180" s="5">
        <v>0</v>
      </c>
      <c r="R180" s="2">
        <v>0</v>
      </c>
      <c r="S180" s="2">
        <v>0</v>
      </c>
      <c r="T180" s="2">
        <v>0</v>
      </c>
      <c r="U180" s="2">
        <v>0</v>
      </c>
      <c r="V180" s="5">
        <v>0</v>
      </c>
      <c r="W180" s="2">
        <f t="shared" si="10"/>
        <v>0</v>
      </c>
      <c r="X180" s="2">
        <f t="shared" si="11"/>
        <v>0</v>
      </c>
      <c r="Y180" s="2">
        <f t="shared" si="12"/>
        <v>0</v>
      </c>
      <c r="Z180" s="2">
        <f t="shared" si="13"/>
        <v>0</v>
      </c>
      <c r="AA180" s="2">
        <f t="shared" si="14"/>
        <v>0</v>
      </c>
    </row>
    <row r="181" spans="1:27" x14ac:dyDescent="0.2">
      <c r="A181" s="3">
        <v>218</v>
      </c>
      <c r="B181" s="4" t="s">
        <v>416</v>
      </c>
      <c r="C181" s="2">
        <v>0</v>
      </c>
      <c r="D181" s="2">
        <v>0</v>
      </c>
      <c r="E181" s="2">
        <v>0</v>
      </c>
      <c r="F181" s="2">
        <v>0</v>
      </c>
      <c r="G181" s="5">
        <v>0</v>
      </c>
      <c r="H181" s="2">
        <v>0</v>
      </c>
      <c r="I181" s="2">
        <v>0</v>
      </c>
      <c r="J181" s="2">
        <v>0</v>
      </c>
      <c r="K181" s="2">
        <v>0</v>
      </c>
      <c r="L181" s="5">
        <v>0</v>
      </c>
      <c r="M181" s="2">
        <v>0</v>
      </c>
      <c r="N181" s="2">
        <v>0</v>
      </c>
      <c r="O181" s="2">
        <v>0</v>
      </c>
      <c r="P181" s="2">
        <v>0</v>
      </c>
      <c r="Q181" s="5">
        <v>0</v>
      </c>
      <c r="R181" s="2">
        <v>0</v>
      </c>
      <c r="S181" s="2">
        <v>0</v>
      </c>
      <c r="T181" s="2">
        <v>0</v>
      </c>
      <c r="U181" s="2">
        <v>0</v>
      </c>
      <c r="V181" s="5">
        <v>0</v>
      </c>
      <c r="W181" s="2">
        <f t="shared" si="10"/>
        <v>0</v>
      </c>
      <c r="X181" s="2">
        <f t="shared" si="11"/>
        <v>0</v>
      </c>
      <c r="Y181" s="2">
        <f t="shared" si="12"/>
        <v>0</v>
      </c>
      <c r="Z181" s="2">
        <f t="shared" si="13"/>
        <v>0</v>
      </c>
      <c r="AA181" s="2">
        <f t="shared" si="14"/>
        <v>0</v>
      </c>
    </row>
    <row r="182" spans="1:27" x14ac:dyDescent="0.2">
      <c r="A182" s="3">
        <v>2182</v>
      </c>
      <c r="B182" s="4" t="s">
        <v>131</v>
      </c>
      <c r="C182" s="2">
        <v>4.25</v>
      </c>
      <c r="D182" s="2">
        <v>4.75</v>
      </c>
      <c r="E182" s="2">
        <v>5.5</v>
      </c>
      <c r="F182" s="2">
        <v>1.25</v>
      </c>
      <c r="G182" s="5">
        <v>4.25</v>
      </c>
      <c r="H182" s="2">
        <v>2.25</v>
      </c>
      <c r="I182" s="2">
        <v>4.25</v>
      </c>
      <c r="J182" s="2">
        <v>4.5</v>
      </c>
      <c r="K182" s="2">
        <v>1.75</v>
      </c>
      <c r="L182" s="5">
        <v>3.25</v>
      </c>
      <c r="M182" s="2">
        <v>4.25</v>
      </c>
      <c r="N182" s="2">
        <v>2.75</v>
      </c>
      <c r="O182" s="2">
        <v>5.5</v>
      </c>
      <c r="P182" s="2">
        <v>1.25</v>
      </c>
      <c r="Q182" s="5">
        <v>4.25</v>
      </c>
      <c r="R182" s="2">
        <v>5.25</v>
      </c>
      <c r="S182" s="2">
        <v>4.25</v>
      </c>
      <c r="T182" s="2">
        <v>4.5</v>
      </c>
      <c r="U182" s="2">
        <v>1.75</v>
      </c>
      <c r="V182" s="5">
        <v>3.25</v>
      </c>
      <c r="W182" s="2">
        <f t="shared" si="10"/>
        <v>4</v>
      </c>
      <c r="X182" s="2">
        <f t="shared" si="11"/>
        <v>4</v>
      </c>
      <c r="Y182" s="2">
        <f t="shared" si="12"/>
        <v>5</v>
      </c>
      <c r="Z182" s="2">
        <f t="shared" si="13"/>
        <v>1.5</v>
      </c>
      <c r="AA182" s="2">
        <f t="shared" si="14"/>
        <v>3.75</v>
      </c>
    </row>
    <row r="183" spans="1:27" x14ac:dyDescent="0.2">
      <c r="A183" s="3" t="s">
        <v>417</v>
      </c>
      <c r="B183" s="4" t="s">
        <v>418</v>
      </c>
      <c r="C183" s="2">
        <v>0</v>
      </c>
      <c r="D183" s="2">
        <v>0</v>
      </c>
      <c r="E183" s="2">
        <v>0</v>
      </c>
      <c r="F183" s="2">
        <v>0</v>
      </c>
      <c r="G183" s="5">
        <v>0</v>
      </c>
      <c r="H183" s="2">
        <v>0</v>
      </c>
      <c r="I183" s="2">
        <v>0</v>
      </c>
      <c r="J183" s="2">
        <v>0</v>
      </c>
      <c r="K183" s="2">
        <v>0</v>
      </c>
      <c r="L183" s="5">
        <v>0</v>
      </c>
      <c r="M183" s="2">
        <v>0</v>
      </c>
      <c r="N183" s="2">
        <v>0</v>
      </c>
      <c r="O183" s="2">
        <v>0</v>
      </c>
      <c r="P183" s="2">
        <v>0</v>
      </c>
      <c r="Q183" s="5">
        <v>0</v>
      </c>
      <c r="R183" s="2">
        <v>0</v>
      </c>
      <c r="S183" s="2">
        <v>0</v>
      </c>
      <c r="T183" s="2">
        <v>0</v>
      </c>
      <c r="U183" s="2">
        <v>0</v>
      </c>
      <c r="V183" s="5">
        <v>0</v>
      </c>
      <c r="W183" s="2">
        <f t="shared" si="10"/>
        <v>0</v>
      </c>
      <c r="X183" s="2">
        <f t="shared" si="11"/>
        <v>0</v>
      </c>
      <c r="Y183" s="2">
        <f t="shared" si="12"/>
        <v>0</v>
      </c>
      <c r="Z183" s="2">
        <f t="shared" si="13"/>
        <v>0</v>
      </c>
      <c r="AA183" s="2">
        <f t="shared" si="14"/>
        <v>0</v>
      </c>
    </row>
    <row r="184" spans="1:27" x14ac:dyDescent="0.2">
      <c r="A184" s="3">
        <v>2183</v>
      </c>
      <c r="B184" s="4" t="s">
        <v>132</v>
      </c>
      <c r="C184" s="2">
        <v>1</v>
      </c>
      <c r="D184" s="2">
        <v>0.25</v>
      </c>
      <c r="E184" s="2">
        <v>0</v>
      </c>
      <c r="F184" s="2">
        <v>0</v>
      </c>
      <c r="G184" s="5">
        <v>6.75</v>
      </c>
      <c r="H184" s="2">
        <v>0</v>
      </c>
      <c r="I184" s="2">
        <v>0.25</v>
      </c>
      <c r="J184" s="2">
        <v>0</v>
      </c>
      <c r="K184" s="2">
        <v>0</v>
      </c>
      <c r="L184" s="5">
        <v>0.25</v>
      </c>
      <c r="M184" s="2">
        <v>0</v>
      </c>
      <c r="N184" s="2">
        <v>0.25</v>
      </c>
      <c r="O184" s="2">
        <v>0</v>
      </c>
      <c r="P184" s="2">
        <v>0</v>
      </c>
      <c r="Q184" s="5">
        <v>6.75</v>
      </c>
      <c r="R184" s="2">
        <v>0</v>
      </c>
      <c r="S184" s="2">
        <v>0.25</v>
      </c>
      <c r="T184" s="2">
        <v>0</v>
      </c>
      <c r="U184" s="2">
        <v>0</v>
      </c>
      <c r="V184" s="5">
        <v>0.25</v>
      </c>
      <c r="W184" s="2">
        <f t="shared" si="10"/>
        <v>0.25</v>
      </c>
      <c r="X184" s="2">
        <f t="shared" si="11"/>
        <v>0.25</v>
      </c>
      <c r="Y184" s="2">
        <f t="shared" si="12"/>
        <v>0</v>
      </c>
      <c r="Z184" s="2">
        <f t="shared" si="13"/>
        <v>0</v>
      </c>
      <c r="AA184" s="2">
        <f t="shared" si="14"/>
        <v>3.5</v>
      </c>
    </row>
    <row r="185" spans="1:27" x14ac:dyDescent="0.2">
      <c r="A185" s="3">
        <v>2187</v>
      </c>
      <c r="B185" s="4" t="s">
        <v>419</v>
      </c>
      <c r="C185" s="2">
        <v>1</v>
      </c>
      <c r="D185" s="2">
        <v>0</v>
      </c>
      <c r="E185" s="2">
        <v>0</v>
      </c>
      <c r="F185" s="2">
        <v>0</v>
      </c>
      <c r="G185" s="5">
        <v>0.5</v>
      </c>
      <c r="H185" s="2">
        <v>0</v>
      </c>
      <c r="I185" s="2">
        <v>0</v>
      </c>
      <c r="J185" s="2">
        <v>0</v>
      </c>
      <c r="K185" s="2">
        <v>0</v>
      </c>
      <c r="L185" s="5">
        <v>0</v>
      </c>
      <c r="M185" s="2">
        <v>0</v>
      </c>
      <c r="N185" s="2">
        <v>0</v>
      </c>
      <c r="O185" s="2">
        <v>0</v>
      </c>
      <c r="P185" s="2">
        <v>0</v>
      </c>
      <c r="Q185" s="5">
        <v>0.5</v>
      </c>
      <c r="R185" s="2">
        <v>0</v>
      </c>
      <c r="S185" s="2">
        <v>0</v>
      </c>
      <c r="T185" s="2">
        <v>0</v>
      </c>
      <c r="U185" s="2">
        <v>0</v>
      </c>
      <c r="V185" s="5">
        <v>0</v>
      </c>
      <c r="W185" s="2">
        <f t="shared" si="10"/>
        <v>0.25</v>
      </c>
      <c r="X185" s="2">
        <f t="shared" si="11"/>
        <v>0</v>
      </c>
      <c r="Y185" s="2">
        <f t="shared" si="12"/>
        <v>0</v>
      </c>
      <c r="Z185" s="2">
        <f t="shared" si="13"/>
        <v>0</v>
      </c>
      <c r="AA185" s="2">
        <f t="shared" si="14"/>
        <v>0.25</v>
      </c>
    </row>
    <row r="186" spans="1:27" x14ac:dyDescent="0.2">
      <c r="A186" s="3">
        <v>2188</v>
      </c>
      <c r="B186" s="4" t="s">
        <v>420</v>
      </c>
      <c r="C186" s="2">
        <v>0</v>
      </c>
      <c r="D186" s="2">
        <v>0</v>
      </c>
      <c r="E186" s="2">
        <v>0</v>
      </c>
      <c r="F186" s="2">
        <v>0</v>
      </c>
      <c r="G186" s="5">
        <v>0</v>
      </c>
      <c r="H186" s="2">
        <v>0</v>
      </c>
      <c r="I186" s="2">
        <v>0</v>
      </c>
      <c r="J186" s="2">
        <v>0</v>
      </c>
      <c r="K186" s="2">
        <v>0</v>
      </c>
      <c r="L186" s="5">
        <v>0</v>
      </c>
      <c r="M186" s="2">
        <v>0</v>
      </c>
      <c r="N186" s="2">
        <v>0</v>
      </c>
      <c r="O186" s="2">
        <v>0</v>
      </c>
      <c r="P186" s="2">
        <v>0</v>
      </c>
      <c r="Q186" s="5">
        <v>0</v>
      </c>
      <c r="R186" s="2">
        <v>0</v>
      </c>
      <c r="S186" s="2">
        <v>0</v>
      </c>
      <c r="T186" s="2">
        <v>0</v>
      </c>
      <c r="U186" s="2">
        <v>0</v>
      </c>
      <c r="V186" s="5">
        <v>0</v>
      </c>
      <c r="W186" s="2">
        <f t="shared" si="10"/>
        <v>0</v>
      </c>
      <c r="X186" s="2">
        <f t="shared" si="11"/>
        <v>0</v>
      </c>
      <c r="Y186" s="2">
        <f t="shared" si="12"/>
        <v>0</v>
      </c>
      <c r="Z186" s="2">
        <f t="shared" si="13"/>
        <v>0</v>
      </c>
      <c r="AA186" s="2">
        <f t="shared" si="14"/>
        <v>0</v>
      </c>
    </row>
    <row r="187" spans="1:27" x14ac:dyDescent="0.2">
      <c r="A187" s="3">
        <v>2190</v>
      </c>
      <c r="B187" s="4" t="s">
        <v>133</v>
      </c>
      <c r="C187" s="2">
        <v>0</v>
      </c>
      <c r="D187" s="2">
        <v>0</v>
      </c>
      <c r="E187" s="2">
        <v>0</v>
      </c>
      <c r="F187" s="2">
        <v>0</v>
      </c>
      <c r="G187" s="5">
        <v>4</v>
      </c>
      <c r="H187" s="2">
        <v>0</v>
      </c>
      <c r="I187" s="2">
        <v>0</v>
      </c>
      <c r="J187" s="2">
        <v>0</v>
      </c>
      <c r="K187" s="2">
        <v>0</v>
      </c>
      <c r="L187" s="5">
        <v>4</v>
      </c>
      <c r="M187" s="2">
        <v>0</v>
      </c>
      <c r="N187" s="2">
        <v>0</v>
      </c>
      <c r="O187" s="2">
        <v>0</v>
      </c>
      <c r="P187" s="2">
        <v>0</v>
      </c>
      <c r="Q187" s="5">
        <v>4</v>
      </c>
      <c r="R187" s="2">
        <v>0</v>
      </c>
      <c r="S187" s="2">
        <v>0</v>
      </c>
      <c r="T187" s="2">
        <v>0</v>
      </c>
      <c r="U187" s="2">
        <v>0</v>
      </c>
      <c r="V187" s="5">
        <v>4</v>
      </c>
      <c r="W187" s="2">
        <f t="shared" si="10"/>
        <v>0</v>
      </c>
      <c r="X187" s="2">
        <f t="shared" si="11"/>
        <v>0</v>
      </c>
      <c r="Y187" s="2">
        <f t="shared" si="12"/>
        <v>0</v>
      </c>
      <c r="Z187" s="2">
        <f t="shared" si="13"/>
        <v>0</v>
      </c>
      <c r="AA187" s="2">
        <f t="shared" si="14"/>
        <v>4</v>
      </c>
    </row>
    <row r="188" spans="1:27" x14ac:dyDescent="0.2">
      <c r="A188" s="3">
        <v>2192</v>
      </c>
      <c r="B188" s="4" t="s">
        <v>134</v>
      </c>
      <c r="C188" s="2">
        <v>4.5</v>
      </c>
      <c r="D188" s="2">
        <v>6</v>
      </c>
      <c r="E188" s="2">
        <v>11.25</v>
      </c>
      <c r="F188" s="2">
        <v>3.25</v>
      </c>
      <c r="G188" s="5">
        <v>5</v>
      </c>
      <c r="H188" s="2">
        <v>4.5</v>
      </c>
      <c r="I188" s="2">
        <v>6</v>
      </c>
      <c r="J188" s="2">
        <v>11.25</v>
      </c>
      <c r="K188" s="2">
        <v>3.25</v>
      </c>
      <c r="L188" s="5">
        <v>4.5</v>
      </c>
      <c r="M188" s="2">
        <v>5.75</v>
      </c>
      <c r="N188" s="2">
        <v>6</v>
      </c>
      <c r="O188" s="2">
        <v>11.25</v>
      </c>
      <c r="P188" s="2">
        <v>3.25</v>
      </c>
      <c r="Q188" s="5">
        <v>5</v>
      </c>
      <c r="R188" s="2">
        <v>4.5</v>
      </c>
      <c r="S188" s="2">
        <v>6</v>
      </c>
      <c r="T188" s="2">
        <v>11.25</v>
      </c>
      <c r="U188" s="2">
        <v>3.25</v>
      </c>
      <c r="V188" s="5">
        <v>4.5</v>
      </c>
      <c r="W188" s="2">
        <f t="shared" si="10"/>
        <v>4.8125</v>
      </c>
      <c r="X188" s="2">
        <f t="shared" si="11"/>
        <v>6</v>
      </c>
      <c r="Y188" s="2">
        <f t="shared" si="12"/>
        <v>11.25</v>
      </c>
      <c r="Z188" s="2">
        <f t="shared" si="13"/>
        <v>3.25</v>
      </c>
      <c r="AA188" s="2">
        <f t="shared" si="14"/>
        <v>4.75</v>
      </c>
    </row>
    <row r="189" spans="1:27" x14ac:dyDescent="0.2">
      <c r="A189" s="3">
        <v>2205</v>
      </c>
      <c r="B189" s="4" t="s">
        <v>683</v>
      </c>
      <c r="C189" s="2">
        <v>0</v>
      </c>
      <c r="D189" s="2">
        <v>0</v>
      </c>
      <c r="E189" s="2">
        <v>0</v>
      </c>
      <c r="F189" s="2">
        <v>0</v>
      </c>
      <c r="G189" s="5">
        <v>0</v>
      </c>
      <c r="H189" s="2">
        <v>0</v>
      </c>
      <c r="I189" s="2">
        <v>0</v>
      </c>
      <c r="J189" s="2">
        <v>0</v>
      </c>
      <c r="K189" s="2">
        <v>0</v>
      </c>
      <c r="L189" s="5">
        <v>0</v>
      </c>
      <c r="M189" s="2">
        <v>0</v>
      </c>
      <c r="N189" s="2">
        <v>0</v>
      </c>
      <c r="O189" s="2">
        <v>0</v>
      </c>
      <c r="P189" s="2">
        <v>0</v>
      </c>
      <c r="Q189" s="5">
        <v>0</v>
      </c>
      <c r="R189" s="2">
        <v>0</v>
      </c>
      <c r="S189" s="2">
        <v>0</v>
      </c>
      <c r="T189" s="2">
        <v>0</v>
      </c>
      <c r="U189" s="2">
        <v>0</v>
      </c>
      <c r="V189" s="5">
        <v>0</v>
      </c>
      <c r="W189" s="2">
        <f t="shared" si="10"/>
        <v>0</v>
      </c>
      <c r="X189" s="2">
        <f t="shared" si="11"/>
        <v>0</v>
      </c>
      <c r="Y189" s="2">
        <f t="shared" si="12"/>
        <v>0</v>
      </c>
      <c r="Z189" s="2">
        <f t="shared" si="13"/>
        <v>0</v>
      </c>
      <c r="AA189" s="2">
        <f t="shared" si="14"/>
        <v>0</v>
      </c>
    </row>
    <row r="190" spans="1:27" x14ac:dyDescent="0.2">
      <c r="A190" s="3">
        <v>2208</v>
      </c>
      <c r="B190" s="4" t="s">
        <v>684</v>
      </c>
      <c r="C190" s="2">
        <v>0</v>
      </c>
      <c r="D190" s="2">
        <v>0</v>
      </c>
      <c r="E190" s="2">
        <v>0</v>
      </c>
      <c r="F190" s="2">
        <v>0</v>
      </c>
      <c r="G190" s="5">
        <v>0</v>
      </c>
      <c r="H190" s="2">
        <v>0</v>
      </c>
      <c r="I190" s="2">
        <v>0</v>
      </c>
      <c r="J190" s="2">
        <v>0</v>
      </c>
      <c r="K190" s="2">
        <v>0</v>
      </c>
      <c r="L190" s="5">
        <v>0</v>
      </c>
      <c r="M190" s="2">
        <v>0</v>
      </c>
      <c r="N190" s="2">
        <v>0</v>
      </c>
      <c r="O190" s="2">
        <v>0</v>
      </c>
      <c r="P190" s="2">
        <v>0</v>
      </c>
      <c r="Q190" s="5">
        <v>0</v>
      </c>
      <c r="R190" s="2">
        <v>0</v>
      </c>
      <c r="S190" s="2">
        <v>0</v>
      </c>
      <c r="T190" s="2">
        <v>0</v>
      </c>
      <c r="U190" s="2">
        <v>0</v>
      </c>
      <c r="V190" s="5">
        <v>0</v>
      </c>
      <c r="W190" s="2">
        <f t="shared" si="10"/>
        <v>0</v>
      </c>
      <c r="X190" s="2">
        <f t="shared" si="11"/>
        <v>0</v>
      </c>
      <c r="Y190" s="2">
        <f t="shared" si="12"/>
        <v>0</v>
      </c>
      <c r="Z190" s="2">
        <f t="shared" si="13"/>
        <v>0</v>
      </c>
      <c r="AA190" s="2">
        <f t="shared" si="14"/>
        <v>0</v>
      </c>
    </row>
    <row r="191" spans="1:27" x14ac:dyDescent="0.2">
      <c r="A191" s="3">
        <v>2209</v>
      </c>
      <c r="B191" s="4" t="s">
        <v>685</v>
      </c>
      <c r="C191" s="2">
        <v>0</v>
      </c>
      <c r="D191" s="2">
        <v>0</v>
      </c>
      <c r="E191" s="2">
        <v>0</v>
      </c>
      <c r="F191" s="2">
        <v>0</v>
      </c>
      <c r="G191" s="5">
        <v>0</v>
      </c>
      <c r="H191" s="2">
        <v>0</v>
      </c>
      <c r="I191" s="2">
        <v>0</v>
      </c>
      <c r="J191" s="2">
        <v>0</v>
      </c>
      <c r="K191" s="2">
        <v>0</v>
      </c>
      <c r="L191" s="5">
        <v>0</v>
      </c>
      <c r="M191" s="2">
        <v>0</v>
      </c>
      <c r="N191" s="2">
        <v>0</v>
      </c>
      <c r="O191" s="2">
        <v>0</v>
      </c>
      <c r="P191" s="2">
        <v>0</v>
      </c>
      <c r="Q191" s="5">
        <v>0</v>
      </c>
      <c r="R191" s="2">
        <v>0</v>
      </c>
      <c r="S191" s="2">
        <v>0</v>
      </c>
      <c r="T191" s="2">
        <v>0</v>
      </c>
      <c r="U191" s="2">
        <v>0</v>
      </c>
      <c r="V191" s="5">
        <v>0</v>
      </c>
      <c r="W191" s="2">
        <f t="shared" si="10"/>
        <v>0</v>
      </c>
      <c r="X191" s="2">
        <f t="shared" si="11"/>
        <v>0</v>
      </c>
      <c r="Y191" s="2">
        <f t="shared" si="12"/>
        <v>0</v>
      </c>
      <c r="Z191" s="2">
        <f t="shared" si="13"/>
        <v>0</v>
      </c>
      <c r="AA191" s="2">
        <f t="shared" si="14"/>
        <v>0</v>
      </c>
    </row>
    <row r="192" spans="1:27" x14ac:dyDescent="0.2">
      <c r="A192" s="3">
        <v>2217</v>
      </c>
      <c r="B192" s="4" t="s">
        <v>686</v>
      </c>
      <c r="C192" s="2">
        <v>0</v>
      </c>
      <c r="D192" s="2">
        <v>0</v>
      </c>
      <c r="E192" s="2">
        <v>0</v>
      </c>
      <c r="F192" s="2">
        <v>0</v>
      </c>
      <c r="G192" s="5">
        <v>0</v>
      </c>
      <c r="H192" s="2">
        <v>0</v>
      </c>
      <c r="I192" s="2">
        <v>0</v>
      </c>
      <c r="J192" s="2">
        <v>0</v>
      </c>
      <c r="K192" s="2">
        <v>0</v>
      </c>
      <c r="L192" s="5">
        <v>0</v>
      </c>
      <c r="M192" s="2">
        <v>0</v>
      </c>
      <c r="N192" s="2">
        <v>0</v>
      </c>
      <c r="O192" s="2">
        <v>0</v>
      </c>
      <c r="P192" s="2">
        <v>0</v>
      </c>
      <c r="Q192" s="5">
        <v>0</v>
      </c>
      <c r="R192" s="2">
        <v>0</v>
      </c>
      <c r="S192" s="2">
        <v>0</v>
      </c>
      <c r="T192" s="2">
        <v>0</v>
      </c>
      <c r="U192" s="2">
        <v>0</v>
      </c>
      <c r="V192" s="5">
        <v>0</v>
      </c>
      <c r="W192" s="2">
        <f t="shared" si="10"/>
        <v>0</v>
      </c>
      <c r="X192" s="2">
        <f t="shared" si="11"/>
        <v>0</v>
      </c>
      <c r="Y192" s="2">
        <f t="shared" si="12"/>
        <v>0</v>
      </c>
      <c r="Z192" s="2">
        <f t="shared" si="13"/>
        <v>0</v>
      </c>
      <c r="AA192" s="2">
        <f t="shared" si="14"/>
        <v>0</v>
      </c>
    </row>
    <row r="193" spans="1:27" x14ac:dyDescent="0.2">
      <c r="A193" s="3">
        <v>2223</v>
      </c>
      <c r="B193" s="4" t="s">
        <v>135</v>
      </c>
      <c r="C193" s="2">
        <v>0</v>
      </c>
      <c r="D193" s="2">
        <v>0</v>
      </c>
      <c r="E193" s="2">
        <v>0</v>
      </c>
      <c r="F193" s="2">
        <v>0</v>
      </c>
      <c r="G193" s="5">
        <v>0.25</v>
      </c>
      <c r="H193" s="2">
        <v>0</v>
      </c>
      <c r="I193" s="2">
        <v>0.25</v>
      </c>
      <c r="J193" s="2">
        <v>0</v>
      </c>
      <c r="K193" s="2">
        <v>0.5</v>
      </c>
      <c r="L193" s="5">
        <v>0.25</v>
      </c>
      <c r="M193" s="2">
        <v>0</v>
      </c>
      <c r="N193" s="2">
        <v>0</v>
      </c>
      <c r="O193" s="2">
        <v>0</v>
      </c>
      <c r="P193" s="2">
        <v>0</v>
      </c>
      <c r="Q193" s="5">
        <v>0.25</v>
      </c>
      <c r="R193" s="2">
        <v>0</v>
      </c>
      <c r="S193" s="2">
        <v>0.25</v>
      </c>
      <c r="T193" s="2">
        <v>0</v>
      </c>
      <c r="U193" s="2">
        <v>1.5</v>
      </c>
      <c r="V193" s="5">
        <v>0.25</v>
      </c>
      <c r="W193" s="2">
        <f t="shared" si="10"/>
        <v>0</v>
      </c>
      <c r="X193" s="2">
        <f t="shared" si="11"/>
        <v>0.125</v>
      </c>
      <c r="Y193" s="2">
        <f t="shared" si="12"/>
        <v>0</v>
      </c>
      <c r="Z193" s="2">
        <f t="shared" si="13"/>
        <v>0.5</v>
      </c>
      <c r="AA193" s="2">
        <f t="shared" si="14"/>
        <v>0.25</v>
      </c>
    </row>
    <row r="194" spans="1:27" x14ac:dyDescent="0.2">
      <c r="A194" s="3">
        <v>2229</v>
      </c>
      <c r="B194" s="4" t="s">
        <v>136</v>
      </c>
      <c r="C194" s="2">
        <v>0</v>
      </c>
      <c r="D194" s="2">
        <v>0</v>
      </c>
      <c r="E194" s="2">
        <v>0</v>
      </c>
      <c r="F194" s="2">
        <v>0</v>
      </c>
      <c r="G194" s="5">
        <v>1</v>
      </c>
      <c r="H194" s="2">
        <v>3</v>
      </c>
      <c r="I194" s="2">
        <v>0</v>
      </c>
      <c r="J194" s="2">
        <v>0</v>
      </c>
      <c r="K194" s="2">
        <v>0</v>
      </c>
      <c r="L194" s="5">
        <v>0</v>
      </c>
      <c r="M194" s="2">
        <v>0</v>
      </c>
      <c r="N194" s="2">
        <v>0</v>
      </c>
      <c r="O194" s="2">
        <v>0</v>
      </c>
      <c r="P194" s="2">
        <v>0</v>
      </c>
      <c r="Q194" s="5">
        <v>1</v>
      </c>
      <c r="R194" s="2">
        <v>3</v>
      </c>
      <c r="S194" s="2">
        <v>0</v>
      </c>
      <c r="T194" s="2">
        <v>0</v>
      </c>
      <c r="U194" s="2">
        <v>0</v>
      </c>
      <c r="V194" s="5">
        <v>0</v>
      </c>
      <c r="W194" s="2">
        <f t="shared" si="10"/>
        <v>1.5</v>
      </c>
      <c r="X194" s="2">
        <f t="shared" si="11"/>
        <v>0</v>
      </c>
      <c r="Y194" s="2">
        <f t="shared" si="12"/>
        <v>0</v>
      </c>
      <c r="Z194" s="2">
        <f t="shared" si="13"/>
        <v>0</v>
      </c>
      <c r="AA194" s="2">
        <f t="shared" si="14"/>
        <v>0.5</v>
      </c>
    </row>
    <row r="195" spans="1:27" x14ac:dyDescent="0.2">
      <c r="A195" s="3">
        <v>224</v>
      </c>
      <c r="B195" s="4" t="s">
        <v>575</v>
      </c>
      <c r="C195" s="2">
        <v>2.5</v>
      </c>
      <c r="D195" s="2">
        <v>0</v>
      </c>
      <c r="E195" s="2">
        <v>0</v>
      </c>
      <c r="F195" s="2">
        <v>0</v>
      </c>
      <c r="G195" s="5">
        <v>0</v>
      </c>
      <c r="H195" s="2">
        <v>2.5</v>
      </c>
      <c r="I195" s="2">
        <v>0</v>
      </c>
      <c r="J195" s="2">
        <v>0</v>
      </c>
      <c r="K195" s="2">
        <v>0</v>
      </c>
      <c r="L195" s="5">
        <v>0</v>
      </c>
      <c r="M195" s="2">
        <v>2.5</v>
      </c>
      <c r="N195" s="2">
        <v>0</v>
      </c>
      <c r="O195" s="2">
        <v>0</v>
      </c>
      <c r="P195" s="2">
        <v>0</v>
      </c>
      <c r="Q195" s="5">
        <v>0</v>
      </c>
      <c r="R195" s="2">
        <v>2.5</v>
      </c>
      <c r="S195" s="2">
        <v>0</v>
      </c>
      <c r="T195" s="2">
        <v>0</v>
      </c>
      <c r="U195" s="2">
        <v>0</v>
      </c>
      <c r="V195" s="5">
        <v>0</v>
      </c>
      <c r="W195" s="2">
        <f t="shared" ref="W195:W258" si="15">(C195+H195+M195+R195)/4</f>
        <v>2.5</v>
      </c>
      <c r="X195" s="2">
        <f t="shared" ref="X195:X258" si="16">(D195+I195+N195+S195)/4</f>
        <v>0</v>
      </c>
      <c r="Y195" s="2">
        <f t="shared" ref="Y195:Y258" si="17">(E195+J195+O195+T195)/4</f>
        <v>0</v>
      </c>
      <c r="Z195" s="2">
        <f t="shared" ref="Z195:Z258" si="18">(F195+K195+P195+U195)/4</f>
        <v>0</v>
      </c>
      <c r="AA195" s="2">
        <f t="shared" ref="AA195:AA258" si="19">(G195+L195+Q195+V195)/4</f>
        <v>0</v>
      </c>
    </row>
    <row r="196" spans="1:27" x14ac:dyDescent="0.2">
      <c r="A196" s="3">
        <v>2248</v>
      </c>
      <c r="B196" s="4" t="s">
        <v>279</v>
      </c>
      <c r="C196" s="2">
        <v>0</v>
      </c>
      <c r="D196" s="2">
        <v>0</v>
      </c>
      <c r="E196" s="2">
        <v>0</v>
      </c>
      <c r="F196" s="2">
        <v>0</v>
      </c>
      <c r="G196" s="5">
        <v>0</v>
      </c>
      <c r="H196" s="2">
        <v>0</v>
      </c>
      <c r="I196" s="2">
        <v>0</v>
      </c>
      <c r="J196" s="2">
        <v>0</v>
      </c>
      <c r="K196" s="2">
        <v>0</v>
      </c>
      <c r="L196" s="5">
        <v>0</v>
      </c>
      <c r="M196" s="2">
        <v>0</v>
      </c>
      <c r="N196" s="2">
        <v>0</v>
      </c>
      <c r="O196" s="2">
        <v>0</v>
      </c>
      <c r="P196" s="2">
        <v>0</v>
      </c>
      <c r="Q196" s="5">
        <v>0</v>
      </c>
      <c r="R196" s="2">
        <v>0</v>
      </c>
      <c r="S196" s="2">
        <v>0</v>
      </c>
      <c r="T196" s="2">
        <v>0</v>
      </c>
      <c r="U196" s="2">
        <v>0</v>
      </c>
      <c r="V196" s="5">
        <v>0</v>
      </c>
      <c r="W196" s="2">
        <f t="shared" si="15"/>
        <v>0</v>
      </c>
      <c r="X196" s="2">
        <f t="shared" si="16"/>
        <v>0</v>
      </c>
      <c r="Y196" s="2">
        <f t="shared" si="17"/>
        <v>0</v>
      </c>
      <c r="Z196" s="2">
        <f t="shared" si="18"/>
        <v>0</v>
      </c>
      <c r="AA196" s="2">
        <f t="shared" si="19"/>
        <v>0</v>
      </c>
    </row>
    <row r="197" spans="1:27" x14ac:dyDescent="0.2">
      <c r="A197" s="3">
        <v>2249</v>
      </c>
      <c r="B197" s="4" t="s">
        <v>280</v>
      </c>
      <c r="C197" s="2">
        <v>0</v>
      </c>
      <c r="D197" s="2">
        <v>0</v>
      </c>
      <c r="E197" s="2">
        <v>0</v>
      </c>
      <c r="F197" s="2">
        <v>0</v>
      </c>
      <c r="G197" s="5">
        <v>0</v>
      </c>
      <c r="H197" s="2">
        <v>0</v>
      </c>
      <c r="I197" s="2">
        <v>0</v>
      </c>
      <c r="J197" s="2">
        <v>0</v>
      </c>
      <c r="K197" s="2">
        <v>0</v>
      </c>
      <c r="L197" s="5">
        <v>0</v>
      </c>
      <c r="M197" s="2">
        <v>0</v>
      </c>
      <c r="N197" s="2">
        <v>0</v>
      </c>
      <c r="O197" s="2">
        <v>0</v>
      </c>
      <c r="P197" s="2">
        <v>0</v>
      </c>
      <c r="Q197" s="5">
        <v>0</v>
      </c>
      <c r="R197" s="2">
        <v>0</v>
      </c>
      <c r="S197" s="2">
        <v>0</v>
      </c>
      <c r="T197" s="2">
        <v>0</v>
      </c>
      <c r="U197" s="2">
        <v>0</v>
      </c>
      <c r="V197" s="5">
        <v>0</v>
      </c>
      <c r="W197" s="2">
        <f t="shared" si="15"/>
        <v>0</v>
      </c>
      <c r="X197" s="2">
        <f t="shared" si="16"/>
        <v>0</v>
      </c>
      <c r="Y197" s="2">
        <f t="shared" si="17"/>
        <v>0</v>
      </c>
      <c r="Z197" s="2">
        <f t="shared" si="18"/>
        <v>0</v>
      </c>
      <c r="AA197" s="2">
        <f t="shared" si="19"/>
        <v>0</v>
      </c>
    </row>
    <row r="198" spans="1:27" x14ac:dyDescent="0.2">
      <c r="A198" s="3">
        <v>225</v>
      </c>
      <c r="B198" s="4" t="s">
        <v>33</v>
      </c>
      <c r="C198" s="2">
        <v>0</v>
      </c>
      <c r="D198" s="2">
        <v>2.5</v>
      </c>
      <c r="E198" s="2">
        <v>0</v>
      </c>
      <c r="F198" s="2">
        <v>0</v>
      </c>
      <c r="G198" s="5">
        <v>0</v>
      </c>
      <c r="H198" s="2">
        <v>0</v>
      </c>
      <c r="I198" s="2">
        <v>2.5</v>
      </c>
      <c r="J198" s="2">
        <v>0</v>
      </c>
      <c r="K198" s="2">
        <v>0</v>
      </c>
      <c r="L198" s="5">
        <v>0</v>
      </c>
      <c r="M198" s="2">
        <v>0</v>
      </c>
      <c r="N198" s="2">
        <v>2.5</v>
      </c>
      <c r="O198" s="2">
        <v>0</v>
      </c>
      <c r="P198" s="2">
        <v>0</v>
      </c>
      <c r="Q198" s="5">
        <v>0</v>
      </c>
      <c r="R198" s="2">
        <v>0</v>
      </c>
      <c r="S198" s="2">
        <v>2.5</v>
      </c>
      <c r="T198" s="2">
        <v>0</v>
      </c>
      <c r="U198" s="2">
        <v>0</v>
      </c>
      <c r="V198" s="5">
        <v>0</v>
      </c>
      <c r="W198" s="2">
        <f t="shared" si="15"/>
        <v>0</v>
      </c>
      <c r="X198" s="2">
        <f t="shared" si="16"/>
        <v>2.5</v>
      </c>
      <c r="Y198" s="2">
        <f t="shared" si="17"/>
        <v>0</v>
      </c>
      <c r="Z198" s="2">
        <f t="shared" si="18"/>
        <v>0</v>
      </c>
      <c r="AA198" s="2">
        <f t="shared" si="19"/>
        <v>0</v>
      </c>
    </row>
    <row r="199" spans="1:27" x14ac:dyDescent="0.2">
      <c r="A199" s="3">
        <v>2250</v>
      </c>
      <c r="B199" s="4" t="s">
        <v>687</v>
      </c>
      <c r="C199" s="2">
        <v>0</v>
      </c>
      <c r="D199" s="2">
        <v>0</v>
      </c>
      <c r="E199" s="2">
        <v>0</v>
      </c>
      <c r="F199" s="2">
        <v>0</v>
      </c>
      <c r="G199" s="5">
        <v>0</v>
      </c>
      <c r="H199" s="2">
        <v>0</v>
      </c>
      <c r="I199" s="2">
        <v>0</v>
      </c>
      <c r="J199" s="2">
        <v>0</v>
      </c>
      <c r="K199" s="2">
        <v>0</v>
      </c>
      <c r="L199" s="5">
        <v>0</v>
      </c>
      <c r="M199" s="2">
        <v>0</v>
      </c>
      <c r="N199" s="2">
        <v>0</v>
      </c>
      <c r="O199" s="2">
        <v>0</v>
      </c>
      <c r="P199" s="2">
        <v>0</v>
      </c>
      <c r="Q199" s="5">
        <v>0</v>
      </c>
      <c r="R199" s="2">
        <v>0</v>
      </c>
      <c r="S199" s="2">
        <v>0</v>
      </c>
      <c r="T199" s="2">
        <v>0</v>
      </c>
      <c r="U199" s="2">
        <v>0</v>
      </c>
      <c r="V199" s="5">
        <v>0</v>
      </c>
      <c r="W199" s="2">
        <f t="shared" si="15"/>
        <v>0</v>
      </c>
      <c r="X199" s="2">
        <f t="shared" si="16"/>
        <v>0</v>
      </c>
      <c r="Y199" s="2">
        <f t="shared" si="17"/>
        <v>0</v>
      </c>
      <c r="Z199" s="2">
        <f t="shared" si="18"/>
        <v>0</v>
      </c>
      <c r="AA199" s="2">
        <f t="shared" si="19"/>
        <v>0</v>
      </c>
    </row>
    <row r="200" spans="1:27" x14ac:dyDescent="0.2">
      <c r="A200" s="3">
        <v>2253</v>
      </c>
      <c r="B200" s="4" t="s">
        <v>137</v>
      </c>
      <c r="C200" s="2">
        <v>0</v>
      </c>
      <c r="D200" s="2">
        <v>0</v>
      </c>
      <c r="E200" s="2">
        <v>0</v>
      </c>
      <c r="F200" s="2">
        <v>0</v>
      </c>
      <c r="G200" s="5">
        <v>0</v>
      </c>
      <c r="H200" s="2">
        <v>0</v>
      </c>
      <c r="I200" s="2">
        <v>0</v>
      </c>
      <c r="J200" s="2">
        <v>0</v>
      </c>
      <c r="K200" s="2">
        <v>0</v>
      </c>
      <c r="L200" s="5">
        <v>0</v>
      </c>
      <c r="M200" s="2">
        <v>0</v>
      </c>
      <c r="N200" s="2">
        <v>0</v>
      </c>
      <c r="O200" s="2">
        <v>0</v>
      </c>
      <c r="P200" s="2">
        <v>0</v>
      </c>
      <c r="Q200" s="5">
        <v>0</v>
      </c>
      <c r="R200" s="2">
        <v>0</v>
      </c>
      <c r="S200" s="2">
        <v>0</v>
      </c>
      <c r="T200" s="2">
        <v>0</v>
      </c>
      <c r="U200" s="2">
        <v>0</v>
      </c>
      <c r="V200" s="5">
        <v>0</v>
      </c>
      <c r="W200" s="2">
        <f t="shared" si="15"/>
        <v>0</v>
      </c>
      <c r="X200" s="2">
        <f t="shared" si="16"/>
        <v>0</v>
      </c>
      <c r="Y200" s="2">
        <f t="shared" si="17"/>
        <v>0</v>
      </c>
      <c r="Z200" s="2">
        <f t="shared" si="18"/>
        <v>0</v>
      </c>
      <c r="AA200" s="2">
        <f t="shared" si="19"/>
        <v>0</v>
      </c>
    </row>
    <row r="201" spans="1:27" x14ac:dyDescent="0.2">
      <c r="A201" s="3">
        <v>2260</v>
      </c>
      <c r="B201" s="4" t="s">
        <v>138</v>
      </c>
      <c r="C201" s="2">
        <v>0.5</v>
      </c>
      <c r="D201" s="2">
        <v>0.25</v>
      </c>
      <c r="E201" s="2">
        <v>1.5</v>
      </c>
      <c r="F201" s="2">
        <v>0.75</v>
      </c>
      <c r="G201" s="5">
        <v>0</v>
      </c>
      <c r="H201" s="2">
        <v>0.5</v>
      </c>
      <c r="I201" s="2">
        <v>0.25</v>
      </c>
      <c r="J201" s="2">
        <v>0</v>
      </c>
      <c r="K201" s="2">
        <v>0.25</v>
      </c>
      <c r="L201" s="5">
        <v>0</v>
      </c>
      <c r="M201" s="2">
        <v>0.5</v>
      </c>
      <c r="N201" s="2">
        <v>0.25</v>
      </c>
      <c r="O201" s="2">
        <v>1.5</v>
      </c>
      <c r="P201" s="2">
        <v>0.75</v>
      </c>
      <c r="Q201" s="5">
        <v>0</v>
      </c>
      <c r="R201" s="2">
        <v>0.5</v>
      </c>
      <c r="S201" s="2">
        <v>0.25</v>
      </c>
      <c r="T201" s="2">
        <v>0</v>
      </c>
      <c r="U201" s="2">
        <v>0.25</v>
      </c>
      <c r="V201" s="5">
        <v>0</v>
      </c>
      <c r="W201" s="2">
        <f t="shared" si="15"/>
        <v>0.5</v>
      </c>
      <c r="X201" s="2">
        <f t="shared" si="16"/>
        <v>0.25</v>
      </c>
      <c r="Y201" s="2">
        <f t="shared" si="17"/>
        <v>0.75</v>
      </c>
      <c r="Z201" s="2">
        <f t="shared" si="18"/>
        <v>0.5</v>
      </c>
      <c r="AA201" s="2">
        <f t="shared" si="19"/>
        <v>0</v>
      </c>
    </row>
    <row r="202" spans="1:27" x14ac:dyDescent="0.2">
      <c r="A202" s="3">
        <v>2261</v>
      </c>
      <c r="B202" s="4" t="s">
        <v>139</v>
      </c>
      <c r="C202" s="2">
        <v>4.5</v>
      </c>
      <c r="D202" s="2">
        <v>10.25</v>
      </c>
      <c r="E202" s="2">
        <v>11</v>
      </c>
      <c r="F202" s="2">
        <v>10.25</v>
      </c>
      <c r="G202" s="5">
        <v>6.75</v>
      </c>
      <c r="H202" s="2">
        <v>4.5</v>
      </c>
      <c r="I202" s="2">
        <v>10.25</v>
      </c>
      <c r="J202" s="2">
        <v>13</v>
      </c>
      <c r="K202" s="2">
        <v>8.25</v>
      </c>
      <c r="L202" s="5">
        <v>8.75</v>
      </c>
      <c r="M202" s="2">
        <v>4.5</v>
      </c>
      <c r="N202" s="2">
        <v>10.25</v>
      </c>
      <c r="O202" s="2">
        <v>11</v>
      </c>
      <c r="P202" s="2">
        <v>8.25</v>
      </c>
      <c r="Q202" s="5">
        <v>6.75</v>
      </c>
      <c r="R202" s="2">
        <v>4.5</v>
      </c>
      <c r="S202" s="2">
        <v>10.25</v>
      </c>
      <c r="T202" s="2">
        <v>13</v>
      </c>
      <c r="U202" s="2">
        <v>8.25</v>
      </c>
      <c r="V202" s="5">
        <v>4.75</v>
      </c>
      <c r="W202" s="2">
        <f t="shared" si="15"/>
        <v>4.5</v>
      </c>
      <c r="X202" s="2">
        <f t="shared" si="16"/>
        <v>10.25</v>
      </c>
      <c r="Y202" s="2">
        <f t="shared" si="17"/>
        <v>12</v>
      </c>
      <c r="Z202" s="2">
        <f t="shared" si="18"/>
        <v>8.75</v>
      </c>
      <c r="AA202" s="2">
        <f t="shared" si="19"/>
        <v>6.75</v>
      </c>
    </row>
    <row r="203" spans="1:27" x14ac:dyDescent="0.2">
      <c r="A203" s="3">
        <v>2262</v>
      </c>
      <c r="B203" s="4" t="s">
        <v>140</v>
      </c>
      <c r="C203" s="2">
        <v>0</v>
      </c>
      <c r="D203" s="2">
        <v>0</v>
      </c>
      <c r="E203" s="2">
        <v>0</v>
      </c>
      <c r="F203" s="2">
        <v>0</v>
      </c>
      <c r="G203" s="5">
        <v>0</v>
      </c>
      <c r="H203" s="2">
        <v>0</v>
      </c>
      <c r="I203" s="2">
        <v>0</v>
      </c>
      <c r="J203" s="2">
        <v>0</v>
      </c>
      <c r="K203" s="2">
        <v>0</v>
      </c>
      <c r="L203" s="5">
        <v>0</v>
      </c>
      <c r="M203" s="2">
        <v>0</v>
      </c>
      <c r="N203" s="2">
        <v>0</v>
      </c>
      <c r="O203" s="2">
        <v>0</v>
      </c>
      <c r="P203" s="2">
        <v>0</v>
      </c>
      <c r="Q203" s="5">
        <v>0</v>
      </c>
      <c r="R203" s="2">
        <v>0</v>
      </c>
      <c r="S203" s="2">
        <v>0</v>
      </c>
      <c r="T203" s="2">
        <v>0</v>
      </c>
      <c r="U203" s="2">
        <v>0</v>
      </c>
      <c r="V203" s="5">
        <v>0</v>
      </c>
      <c r="W203" s="2">
        <f t="shared" si="15"/>
        <v>0</v>
      </c>
      <c r="X203" s="2">
        <f t="shared" si="16"/>
        <v>0</v>
      </c>
      <c r="Y203" s="2">
        <f t="shared" si="17"/>
        <v>0</v>
      </c>
      <c r="Z203" s="2">
        <f t="shared" si="18"/>
        <v>0</v>
      </c>
      <c r="AA203" s="2">
        <f t="shared" si="19"/>
        <v>0</v>
      </c>
    </row>
    <row r="204" spans="1:27" x14ac:dyDescent="0.2">
      <c r="A204" s="3">
        <v>2263</v>
      </c>
      <c r="B204" s="4" t="s">
        <v>141</v>
      </c>
      <c r="C204" s="2">
        <v>3.25</v>
      </c>
      <c r="D204" s="2">
        <v>1</v>
      </c>
      <c r="E204" s="2">
        <v>3</v>
      </c>
      <c r="F204" s="2">
        <v>0</v>
      </c>
      <c r="G204" s="5">
        <v>1</v>
      </c>
      <c r="H204" s="2">
        <v>1.25</v>
      </c>
      <c r="I204" s="2">
        <v>1</v>
      </c>
      <c r="J204" s="2">
        <v>3</v>
      </c>
      <c r="K204" s="2">
        <v>0</v>
      </c>
      <c r="L204" s="5">
        <v>1</v>
      </c>
      <c r="M204" s="2">
        <v>3.25</v>
      </c>
      <c r="N204" s="2">
        <v>1</v>
      </c>
      <c r="O204" s="2">
        <v>3</v>
      </c>
      <c r="P204" s="2">
        <v>0</v>
      </c>
      <c r="Q204" s="5">
        <v>1</v>
      </c>
      <c r="R204" s="2">
        <v>1.25</v>
      </c>
      <c r="S204" s="2">
        <v>1</v>
      </c>
      <c r="T204" s="2">
        <v>3</v>
      </c>
      <c r="U204" s="2">
        <v>0</v>
      </c>
      <c r="V204" s="5">
        <v>1</v>
      </c>
      <c r="W204" s="2">
        <f t="shared" si="15"/>
        <v>2.25</v>
      </c>
      <c r="X204" s="2">
        <f t="shared" si="16"/>
        <v>1</v>
      </c>
      <c r="Y204" s="2">
        <f t="shared" si="17"/>
        <v>3</v>
      </c>
      <c r="Z204" s="2">
        <f t="shared" si="18"/>
        <v>0</v>
      </c>
      <c r="AA204" s="2">
        <f t="shared" si="19"/>
        <v>1</v>
      </c>
    </row>
    <row r="205" spans="1:27" x14ac:dyDescent="0.2">
      <c r="A205" s="3">
        <v>2264</v>
      </c>
      <c r="B205" s="4" t="s">
        <v>142</v>
      </c>
      <c r="C205" s="2">
        <v>0</v>
      </c>
      <c r="D205" s="2">
        <v>0</v>
      </c>
      <c r="E205" s="2">
        <v>0</v>
      </c>
      <c r="F205" s="2">
        <v>0</v>
      </c>
      <c r="G205" s="5">
        <v>0</v>
      </c>
      <c r="H205" s="2">
        <v>0</v>
      </c>
      <c r="I205" s="2">
        <v>0</v>
      </c>
      <c r="J205" s="2">
        <v>0</v>
      </c>
      <c r="K205" s="2">
        <v>0</v>
      </c>
      <c r="L205" s="5">
        <v>0</v>
      </c>
      <c r="M205" s="2">
        <v>0</v>
      </c>
      <c r="N205" s="2">
        <v>0</v>
      </c>
      <c r="O205" s="2">
        <v>0</v>
      </c>
      <c r="P205" s="2">
        <v>0</v>
      </c>
      <c r="Q205" s="5">
        <v>0</v>
      </c>
      <c r="R205" s="2">
        <v>0</v>
      </c>
      <c r="S205" s="2">
        <v>0</v>
      </c>
      <c r="T205" s="2">
        <v>0</v>
      </c>
      <c r="U205" s="2">
        <v>0</v>
      </c>
      <c r="V205" s="5">
        <v>0</v>
      </c>
      <c r="W205" s="2">
        <f t="shared" si="15"/>
        <v>0</v>
      </c>
      <c r="X205" s="2">
        <f t="shared" si="16"/>
        <v>0</v>
      </c>
      <c r="Y205" s="2">
        <f t="shared" si="17"/>
        <v>0</v>
      </c>
      <c r="Z205" s="2">
        <f t="shared" si="18"/>
        <v>0</v>
      </c>
      <c r="AA205" s="2">
        <f t="shared" si="19"/>
        <v>0</v>
      </c>
    </row>
    <row r="206" spans="1:27" x14ac:dyDescent="0.2">
      <c r="A206" s="3">
        <v>2265</v>
      </c>
      <c r="B206" s="4" t="s">
        <v>143</v>
      </c>
      <c r="C206" s="2">
        <v>3</v>
      </c>
      <c r="D206" s="2">
        <v>0.75</v>
      </c>
      <c r="E206" s="2">
        <v>2</v>
      </c>
      <c r="F206" s="2">
        <v>1</v>
      </c>
      <c r="G206" s="5">
        <v>2</v>
      </c>
      <c r="H206" s="2">
        <v>3</v>
      </c>
      <c r="I206" s="2">
        <v>1.25</v>
      </c>
      <c r="J206" s="2">
        <v>2</v>
      </c>
      <c r="K206" s="2">
        <v>1</v>
      </c>
      <c r="L206" s="5">
        <v>2</v>
      </c>
      <c r="M206" s="2">
        <v>3</v>
      </c>
      <c r="N206" s="2">
        <v>0.75</v>
      </c>
      <c r="O206" s="2">
        <v>2</v>
      </c>
      <c r="P206" s="2">
        <v>1</v>
      </c>
      <c r="Q206" s="5">
        <v>2</v>
      </c>
      <c r="R206" s="2">
        <v>3</v>
      </c>
      <c r="S206" s="2">
        <v>1.25</v>
      </c>
      <c r="T206" s="2">
        <v>2</v>
      </c>
      <c r="U206" s="2">
        <v>1</v>
      </c>
      <c r="V206" s="5">
        <v>2</v>
      </c>
      <c r="W206" s="2">
        <f t="shared" si="15"/>
        <v>3</v>
      </c>
      <c r="X206" s="2">
        <f t="shared" si="16"/>
        <v>1</v>
      </c>
      <c r="Y206" s="2">
        <f t="shared" si="17"/>
        <v>2</v>
      </c>
      <c r="Z206" s="2">
        <f t="shared" si="18"/>
        <v>1</v>
      </c>
      <c r="AA206" s="2">
        <f t="shared" si="19"/>
        <v>2</v>
      </c>
    </row>
    <row r="207" spans="1:27" x14ac:dyDescent="0.2">
      <c r="A207" s="3">
        <v>2266</v>
      </c>
      <c r="B207" s="4" t="s">
        <v>144</v>
      </c>
      <c r="C207" s="2">
        <v>0</v>
      </c>
      <c r="D207" s="2">
        <v>0</v>
      </c>
      <c r="E207" s="2">
        <v>0</v>
      </c>
      <c r="F207" s="2">
        <v>0</v>
      </c>
      <c r="G207" s="5">
        <v>0</v>
      </c>
      <c r="H207" s="2">
        <v>0</v>
      </c>
      <c r="I207" s="2">
        <v>0</v>
      </c>
      <c r="J207" s="2">
        <v>0</v>
      </c>
      <c r="K207" s="2">
        <v>0</v>
      </c>
      <c r="L207" s="5">
        <v>0</v>
      </c>
      <c r="M207" s="2">
        <v>0</v>
      </c>
      <c r="N207" s="2">
        <v>0</v>
      </c>
      <c r="O207" s="2">
        <v>0</v>
      </c>
      <c r="P207" s="2">
        <v>0</v>
      </c>
      <c r="Q207" s="5">
        <v>0</v>
      </c>
      <c r="R207" s="2">
        <v>0</v>
      </c>
      <c r="S207" s="2">
        <v>0</v>
      </c>
      <c r="T207" s="2">
        <v>0</v>
      </c>
      <c r="U207" s="2">
        <v>0</v>
      </c>
      <c r="V207" s="5">
        <v>0</v>
      </c>
      <c r="W207" s="2">
        <f t="shared" si="15"/>
        <v>0</v>
      </c>
      <c r="X207" s="2">
        <f t="shared" si="16"/>
        <v>0</v>
      </c>
      <c r="Y207" s="2">
        <f t="shared" si="17"/>
        <v>0</v>
      </c>
      <c r="Z207" s="2">
        <f t="shared" si="18"/>
        <v>0</v>
      </c>
      <c r="AA207" s="2">
        <f t="shared" si="19"/>
        <v>0</v>
      </c>
    </row>
    <row r="208" spans="1:27" x14ac:dyDescent="0.2">
      <c r="A208" s="3">
        <v>2267</v>
      </c>
      <c r="B208" s="4" t="s">
        <v>145</v>
      </c>
      <c r="C208" s="2">
        <v>1</v>
      </c>
      <c r="D208" s="2">
        <v>3</v>
      </c>
      <c r="E208" s="2">
        <v>0.5</v>
      </c>
      <c r="F208" s="2">
        <v>0</v>
      </c>
      <c r="G208" s="5">
        <v>0.25</v>
      </c>
      <c r="H208" s="2">
        <v>0</v>
      </c>
      <c r="I208" s="2">
        <v>3</v>
      </c>
      <c r="J208" s="2">
        <v>0.5</v>
      </c>
      <c r="K208" s="2">
        <v>0</v>
      </c>
      <c r="L208" s="5">
        <v>0.25</v>
      </c>
      <c r="M208" s="2">
        <v>0</v>
      </c>
      <c r="N208" s="2">
        <v>3</v>
      </c>
      <c r="O208" s="2">
        <v>0.5</v>
      </c>
      <c r="P208" s="2">
        <v>0</v>
      </c>
      <c r="Q208" s="5">
        <v>0.25</v>
      </c>
      <c r="R208" s="2">
        <v>0</v>
      </c>
      <c r="S208" s="2">
        <v>3</v>
      </c>
      <c r="T208" s="2">
        <v>0.5</v>
      </c>
      <c r="U208" s="2">
        <v>0</v>
      </c>
      <c r="V208" s="5">
        <v>0.25</v>
      </c>
      <c r="W208" s="2">
        <f t="shared" si="15"/>
        <v>0.25</v>
      </c>
      <c r="X208" s="2">
        <f t="shared" si="16"/>
        <v>3</v>
      </c>
      <c r="Y208" s="2">
        <f t="shared" si="17"/>
        <v>0.5</v>
      </c>
      <c r="Z208" s="2">
        <f t="shared" si="18"/>
        <v>0</v>
      </c>
      <c r="AA208" s="2">
        <f t="shared" si="19"/>
        <v>0.25</v>
      </c>
    </row>
    <row r="209" spans="1:28" x14ac:dyDescent="0.2">
      <c r="A209" s="3">
        <v>2268</v>
      </c>
      <c r="B209" s="4" t="s">
        <v>281</v>
      </c>
      <c r="C209" s="2">
        <v>0</v>
      </c>
      <c r="D209" s="2">
        <v>0</v>
      </c>
      <c r="E209" s="2">
        <v>0</v>
      </c>
      <c r="F209" s="2">
        <v>0</v>
      </c>
      <c r="G209" s="5">
        <v>0</v>
      </c>
      <c r="H209" s="2">
        <v>0</v>
      </c>
      <c r="I209" s="2">
        <v>0</v>
      </c>
      <c r="J209" s="2">
        <v>0</v>
      </c>
      <c r="K209" s="2">
        <v>0</v>
      </c>
      <c r="L209" s="5">
        <v>0</v>
      </c>
      <c r="M209" s="2">
        <v>0</v>
      </c>
      <c r="N209" s="2">
        <v>0</v>
      </c>
      <c r="O209" s="2">
        <v>0</v>
      </c>
      <c r="P209" s="2">
        <v>0</v>
      </c>
      <c r="Q209" s="5">
        <v>0</v>
      </c>
      <c r="R209" s="2">
        <v>0</v>
      </c>
      <c r="S209" s="2">
        <v>0</v>
      </c>
      <c r="T209" s="2">
        <v>0</v>
      </c>
      <c r="U209" s="2">
        <v>0</v>
      </c>
      <c r="V209" s="5">
        <v>0</v>
      </c>
      <c r="W209" s="2">
        <f t="shared" si="15"/>
        <v>0</v>
      </c>
      <c r="X209" s="2">
        <f t="shared" si="16"/>
        <v>0</v>
      </c>
      <c r="Y209" s="2">
        <f t="shared" si="17"/>
        <v>0</v>
      </c>
      <c r="Z209" s="2">
        <f t="shared" si="18"/>
        <v>0</v>
      </c>
      <c r="AA209" s="2">
        <f t="shared" si="19"/>
        <v>0</v>
      </c>
    </row>
    <row r="210" spans="1:28" x14ac:dyDescent="0.2">
      <c r="A210" s="3">
        <v>2269</v>
      </c>
      <c r="B210" s="4" t="s">
        <v>282</v>
      </c>
      <c r="C210" s="2">
        <v>0.5</v>
      </c>
      <c r="D210" s="2">
        <v>1.25</v>
      </c>
      <c r="E210" s="2">
        <v>0</v>
      </c>
      <c r="F210" s="2">
        <v>0</v>
      </c>
      <c r="G210" s="5">
        <v>0</v>
      </c>
      <c r="H210" s="2">
        <v>0.5</v>
      </c>
      <c r="I210" s="2">
        <v>1.25</v>
      </c>
      <c r="J210" s="2">
        <v>0</v>
      </c>
      <c r="K210" s="2">
        <v>0</v>
      </c>
      <c r="L210" s="5">
        <v>0</v>
      </c>
      <c r="M210" s="2">
        <v>0.5</v>
      </c>
      <c r="N210" s="2">
        <v>1.25</v>
      </c>
      <c r="O210" s="2">
        <v>0</v>
      </c>
      <c r="P210" s="2">
        <v>0</v>
      </c>
      <c r="Q210" s="5">
        <v>0</v>
      </c>
      <c r="R210" s="2">
        <v>0.5</v>
      </c>
      <c r="S210" s="2">
        <v>1.25</v>
      </c>
      <c r="T210" s="2">
        <v>0</v>
      </c>
      <c r="U210" s="2">
        <v>0</v>
      </c>
      <c r="V210" s="5">
        <v>0</v>
      </c>
      <c r="W210" s="2">
        <f t="shared" si="15"/>
        <v>0.5</v>
      </c>
      <c r="X210" s="2">
        <f t="shared" si="16"/>
        <v>1.25</v>
      </c>
      <c r="Y210" s="2">
        <f t="shared" si="17"/>
        <v>0</v>
      </c>
      <c r="Z210" s="2">
        <f t="shared" si="18"/>
        <v>0</v>
      </c>
      <c r="AA210" s="2">
        <f t="shared" si="19"/>
        <v>0</v>
      </c>
    </row>
    <row r="211" spans="1:28" x14ac:dyDescent="0.2">
      <c r="A211" s="3">
        <v>2271</v>
      </c>
      <c r="B211" s="4" t="s">
        <v>688</v>
      </c>
      <c r="C211" s="2">
        <v>0</v>
      </c>
      <c r="D211" s="2">
        <v>0</v>
      </c>
      <c r="E211" s="2">
        <v>0</v>
      </c>
      <c r="F211" s="2">
        <v>0</v>
      </c>
      <c r="G211" s="5">
        <v>0</v>
      </c>
      <c r="H211" s="2">
        <v>0</v>
      </c>
      <c r="I211" s="2">
        <v>0</v>
      </c>
      <c r="J211" s="2">
        <v>0</v>
      </c>
      <c r="K211" s="2">
        <v>0</v>
      </c>
      <c r="L211" s="5">
        <v>0</v>
      </c>
      <c r="M211" s="2">
        <v>0</v>
      </c>
      <c r="N211" s="2">
        <v>0</v>
      </c>
      <c r="O211" s="2">
        <v>0</v>
      </c>
      <c r="P211" s="2">
        <v>0</v>
      </c>
      <c r="Q211" s="5">
        <v>0</v>
      </c>
      <c r="R211" s="2">
        <v>0</v>
      </c>
      <c r="S211" s="2">
        <v>0</v>
      </c>
      <c r="T211" s="2">
        <v>0</v>
      </c>
      <c r="U211" s="2">
        <v>0</v>
      </c>
      <c r="V211" s="5">
        <v>0</v>
      </c>
      <c r="W211" s="2">
        <f t="shared" si="15"/>
        <v>0</v>
      </c>
      <c r="X211" s="2">
        <f t="shared" si="16"/>
        <v>0</v>
      </c>
      <c r="Y211" s="2">
        <f t="shared" si="17"/>
        <v>0</v>
      </c>
      <c r="Z211" s="2">
        <f t="shared" si="18"/>
        <v>0</v>
      </c>
      <c r="AA211" s="2">
        <f t="shared" si="19"/>
        <v>0</v>
      </c>
    </row>
    <row r="212" spans="1:28" x14ac:dyDescent="0.2">
      <c r="A212" s="3">
        <v>2274</v>
      </c>
      <c r="B212" s="4" t="s">
        <v>146</v>
      </c>
      <c r="C212" s="2">
        <v>1</v>
      </c>
      <c r="D212" s="2">
        <v>1</v>
      </c>
      <c r="E212" s="2">
        <v>1</v>
      </c>
      <c r="F212" s="2">
        <v>0.5</v>
      </c>
      <c r="G212" s="5">
        <v>1</v>
      </c>
      <c r="H212" s="2">
        <v>0.5</v>
      </c>
      <c r="I212" s="2">
        <v>1</v>
      </c>
      <c r="J212" s="2">
        <v>1</v>
      </c>
      <c r="K212" s="2">
        <v>0.5</v>
      </c>
      <c r="L212" s="5">
        <v>0.5</v>
      </c>
      <c r="M212" s="2">
        <v>1</v>
      </c>
      <c r="N212" s="2">
        <v>1</v>
      </c>
      <c r="O212" s="2">
        <v>1</v>
      </c>
      <c r="P212" s="2">
        <v>0.5</v>
      </c>
      <c r="Q212" s="5">
        <v>1</v>
      </c>
      <c r="R212" s="2">
        <v>0.5</v>
      </c>
      <c r="S212" s="2">
        <v>1</v>
      </c>
      <c r="T212" s="2">
        <v>1</v>
      </c>
      <c r="U212" s="2">
        <v>0.5</v>
      </c>
      <c r="V212" s="5">
        <v>0.5</v>
      </c>
      <c r="W212" s="2">
        <f t="shared" si="15"/>
        <v>0.75</v>
      </c>
      <c r="X212" s="2">
        <f t="shared" si="16"/>
        <v>1</v>
      </c>
      <c r="Y212" s="2">
        <f t="shared" si="17"/>
        <v>1</v>
      </c>
      <c r="Z212" s="2">
        <f t="shared" si="18"/>
        <v>0.5</v>
      </c>
      <c r="AA212" s="2">
        <f t="shared" si="19"/>
        <v>0.75</v>
      </c>
    </row>
    <row r="213" spans="1:28" x14ac:dyDescent="0.2">
      <c r="A213" s="3">
        <v>228</v>
      </c>
      <c r="B213" s="4" t="s">
        <v>421</v>
      </c>
      <c r="C213" s="2">
        <v>0</v>
      </c>
      <c r="D213" s="2">
        <v>10</v>
      </c>
      <c r="E213" s="2">
        <v>0</v>
      </c>
      <c r="F213" s="2">
        <v>0</v>
      </c>
      <c r="G213" s="5">
        <v>0</v>
      </c>
      <c r="H213" s="2">
        <v>0</v>
      </c>
      <c r="I213" s="2">
        <v>10</v>
      </c>
      <c r="J213" s="2">
        <v>0</v>
      </c>
      <c r="K213" s="2">
        <v>0</v>
      </c>
      <c r="L213" s="5">
        <v>0</v>
      </c>
      <c r="M213" s="2">
        <v>0</v>
      </c>
      <c r="N213" s="2">
        <v>10</v>
      </c>
      <c r="O213" s="2">
        <v>0</v>
      </c>
      <c r="P213" s="2">
        <v>0</v>
      </c>
      <c r="Q213" s="5">
        <v>0</v>
      </c>
      <c r="R213" s="2">
        <v>0</v>
      </c>
      <c r="S213" s="2">
        <v>10</v>
      </c>
      <c r="T213" s="2">
        <v>0</v>
      </c>
      <c r="U213" s="2">
        <v>0</v>
      </c>
      <c r="V213" s="5">
        <v>0</v>
      </c>
      <c r="W213" s="2">
        <f t="shared" si="15"/>
        <v>0</v>
      </c>
      <c r="X213" s="2">
        <f t="shared" si="16"/>
        <v>10</v>
      </c>
      <c r="Y213" s="2">
        <f t="shared" si="17"/>
        <v>0</v>
      </c>
      <c r="Z213" s="2">
        <f t="shared" si="18"/>
        <v>0</v>
      </c>
      <c r="AA213" s="2">
        <f t="shared" si="19"/>
        <v>0</v>
      </c>
    </row>
    <row r="214" spans="1:28" x14ac:dyDescent="0.2">
      <c r="A214" s="3">
        <v>2281</v>
      </c>
      <c r="B214" s="4" t="s">
        <v>147</v>
      </c>
      <c r="C214" s="2">
        <v>0</v>
      </c>
      <c r="D214" s="2">
        <v>0</v>
      </c>
      <c r="E214" s="2">
        <v>2</v>
      </c>
      <c r="F214" s="2">
        <v>3</v>
      </c>
      <c r="G214" s="5">
        <v>0</v>
      </c>
      <c r="H214" s="2">
        <v>0</v>
      </c>
      <c r="I214" s="2">
        <v>0</v>
      </c>
      <c r="J214" s="2">
        <v>2</v>
      </c>
      <c r="K214" s="2">
        <v>3</v>
      </c>
      <c r="L214" s="5">
        <v>3</v>
      </c>
      <c r="M214" s="2">
        <v>0</v>
      </c>
      <c r="N214" s="2">
        <v>0</v>
      </c>
      <c r="O214" s="2">
        <v>2</v>
      </c>
      <c r="P214" s="2">
        <v>3</v>
      </c>
      <c r="Q214" s="5">
        <v>0</v>
      </c>
      <c r="R214" s="2">
        <v>0</v>
      </c>
      <c r="S214" s="2">
        <v>0</v>
      </c>
      <c r="T214" s="2">
        <v>2</v>
      </c>
      <c r="U214" s="2">
        <v>3</v>
      </c>
      <c r="V214" s="5">
        <v>0</v>
      </c>
      <c r="W214" s="2">
        <f t="shared" si="15"/>
        <v>0</v>
      </c>
      <c r="X214" s="2">
        <f t="shared" si="16"/>
        <v>0</v>
      </c>
      <c r="Y214" s="2">
        <f t="shared" si="17"/>
        <v>2</v>
      </c>
      <c r="Z214" s="2">
        <f t="shared" si="18"/>
        <v>3</v>
      </c>
      <c r="AA214" s="2">
        <f t="shared" si="19"/>
        <v>0.75</v>
      </c>
    </row>
    <row r="215" spans="1:28" x14ac:dyDescent="0.2">
      <c r="A215" s="3">
        <v>2282</v>
      </c>
      <c r="B215" s="4" t="s">
        <v>148</v>
      </c>
      <c r="C215" s="2">
        <v>2</v>
      </c>
      <c r="D215" s="2">
        <v>8</v>
      </c>
      <c r="E215" s="2">
        <v>1</v>
      </c>
      <c r="F215" s="2">
        <v>0</v>
      </c>
      <c r="G215" s="5">
        <v>0</v>
      </c>
      <c r="H215" s="2">
        <v>2</v>
      </c>
      <c r="I215" s="2">
        <v>8</v>
      </c>
      <c r="J215" s="2">
        <v>1</v>
      </c>
      <c r="K215" s="2">
        <v>0</v>
      </c>
      <c r="L215" s="5">
        <v>0</v>
      </c>
      <c r="M215" s="2">
        <v>2</v>
      </c>
      <c r="N215" s="2">
        <v>8</v>
      </c>
      <c r="O215" s="2">
        <v>1</v>
      </c>
      <c r="P215" s="2">
        <v>0</v>
      </c>
      <c r="Q215" s="5">
        <v>0</v>
      </c>
      <c r="R215" s="2">
        <v>2</v>
      </c>
      <c r="S215" s="2">
        <v>8</v>
      </c>
      <c r="T215" s="2">
        <v>1</v>
      </c>
      <c r="U215" s="2">
        <v>0</v>
      </c>
      <c r="V215" s="5">
        <v>0</v>
      </c>
      <c r="W215" s="2">
        <f t="shared" si="15"/>
        <v>2</v>
      </c>
      <c r="X215" s="2">
        <f t="shared" si="16"/>
        <v>8</v>
      </c>
      <c r="Y215" s="2">
        <f t="shared" si="17"/>
        <v>1</v>
      </c>
      <c r="Z215" s="2">
        <f t="shared" si="18"/>
        <v>0</v>
      </c>
      <c r="AA215" s="2">
        <f t="shared" si="19"/>
        <v>0</v>
      </c>
    </row>
    <row r="216" spans="1:28" x14ac:dyDescent="0.2">
      <c r="A216" s="3">
        <v>2283</v>
      </c>
      <c r="B216" s="4" t="s">
        <v>149</v>
      </c>
      <c r="C216" s="2">
        <v>2</v>
      </c>
      <c r="D216" s="2">
        <v>3</v>
      </c>
      <c r="E216" s="2">
        <v>3</v>
      </c>
      <c r="F216" s="2">
        <v>2</v>
      </c>
      <c r="G216" s="5">
        <v>0</v>
      </c>
      <c r="H216" s="2">
        <v>4</v>
      </c>
      <c r="I216" s="2">
        <v>3</v>
      </c>
      <c r="J216" s="2">
        <v>3</v>
      </c>
      <c r="K216" s="2">
        <v>2</v>
      </c>
      <c r="L216" s="5">
        <v>0</v>
      </c>
      <c r="M216" s="2">
        <v>2</v>
      </c>
      <c r="N216" s="2">
        <v>3</v>
      </c>
      <c r="O216" s="2">
        <v>3</v>
      </c>
      <c r="P216" s="2">
        <v>2</v>
      </c>
      <c r="Q216" s="5">
        <v>0</v>
      </c>
      <c r="R216" s="2">
        <v>4</v>
      </c>
      <c r="S216" s="2">
        <v>3</v>
      </c>
      <c r="T216" s="2">
        <v>3</v>
      </c>
      <c r="U216" s="2">
        <v>2</v>
      </c>
      <c r="V216" s="5">
        <v>0</v>
      </c>
      <c r="W216" s="2">
        <f t="shared" si="15"/>
        <v>3</v>
      </c>
      <c r="X216" s="2">
        <f t="shared" si="16"/>
        <v>3</v>
      </c>
      <c r="Y216" s="2">
        <f t="shared" si="17"/>
        <v>3</v>
      </c>
      <c r="Z216" s="2">
        <f t="shared" si="18"/>
        <v>2</v>
      </c>
      <c r="AA216" s="2">
        <f t="shared" si="19"/>
        <v>0</v>
      </c>
    </row>
    <row r="217" spans="1:28" x14ac:dyDescent="0.2">
      <c r="A217" s="3">
        <v>2287</v>
      </c>
      <c r="B217" s="4" t="s">
        <v>282</v>
      </c>
      <c r="C217" s="2">
        <v>0</v>
      </c>
      <c r="D217" s="2">
        <v>0</v>
      </c>
      <c r="E217" s="2">
        <v>0</v>
      </c>
      <c r="F217" s="2">
        <v>0</v>
      </c>
      <c r="G217" s="5">
        <v>0</v>
      </c>
      <c r="H217" s="2">
        <v>0</v>
      </c>
      <c r="I217" s="2">
        <v>0</v>
      </c>
      <c r="J217" s="2">
        <v>0</v>
      </c>
      <c r="K217" s="2">
        <v>0</v>
      </c>
      <c r="L217" s="5">
        <v>0</v>
      </c>
      <c r="M217" s="2">
        <v>0</v>
      </c>
      <c r="N217" s="2">
        <v>0</v>
      </c>
      <c r="O217" s="2">
        <v>0</v>
      </c>
      <c r="P217" s="2">
        <v>0</v>
      </c>
      <c r="Q217" s="5">
        <v>0</v>
      </c>
      <c r="R217" s="2">
        <v>0</v>
      </c>
      <c r="S217" s="2">
        <v>0</v>
      </c>
      <c r="T217" s="2">
        <v>0</v>
      </c>
      <c r="U217" s="2">
        <v>0</v>
      </c>
      <c r="V217" s="5">
        <v>0</v>
      </c>
      <c r="W217" s="2">
        <f t="shared" si="15"/>
        <v>0</v>
      </c>
      <c r="X217" s="2">
        <f t="shared" si="16"/>
        <v>0</v>
      </c>
      <c r="Y217" s="2">
        <f t="shared" si="17"/>
        <v>0</v>
      </c>
      <c r="Z217" s="2">
        <f t="shared" si="18"/>
        <v>0</v>
      </c>
      <c r="AA217" s="2">
        <f t="shared" si="19"/>
        <v>0</v>
      </c>
    </row>
    <row r="218" spans="1:28" x14ac:dyDescent="0.2">
      <c r="A218" s="3">
        <v>229</v>
      </c>
      <c r="B218" s="4" t="s">
        <v>422</v>
      </c>
      <c r="C218" s="2">
        <v>0</v>
      </c>
      <c r="D218" s="2">
        <v>0</v>
      </c>
      <c r="E218" s="2">
        <v>12.5</v>
      </c>
      <c r="F218" s="2">
        <v>0</v>
      </c>
      <c r="G218" s="5">
        <v>0</v>
      </c>
      <c r="H218" s="2">
        <v>0</v>
      </c>
      <c r="I218" s="2">
        <v>0</v>
      </c>
      <c r="J218" s="2">
        <v>12.5</v>
      </c>
      <c r="K218" s="2">
        <v>0</v>
      </c>
      <c r="L218" s="5">
        <v>0</v>
      </c>
      <c r="M218" s="2">
        <v>0</v>
      </c>
      <c r="N218" s="2">
        <v>0</v>
      </c>
      <c r="O218" s="2">
        <v>12.5</v>
      </c>
      <c r="P218" s="2">
        <v>0</v>
      </c>
      <c r="Q218" s="5">
        <v>0</v>
      </c>
      <c r="R218" s="2">
        <v>0</v>
      </c>
      <c r="S218" s="2">
        <v>0</v>
      </c>
      <c r="T218" s="2">
        <v>12.5</v>
      </c>
      <c r="U218" s="2">
        <v>0</v>
      </c>
      <c r="V218" s="5">
        <v>0</v>
      </c>
      <c r="W218" s="2">
        <f t="shared" si="15"/>
        <v>0</v>
      </c>
      <c r="X218" s="2">
        <f t="shared" si="16"/>
        <v>0</v>
      </c>
      <c r="Y218" s="2">
        <f t="shared" si="17"/>
        <v>12.5</v>
      </c>
      <c r="Z218" s="2">
        <f t="shared" si="18"/>
        <v>0</v>
      </c>
      <c r="AA218" s="2">
        <f t="shared" si="19"/>
        <v>0</v>
      </c>
    </row>
    <row r="219" spans="1:28" x14ac:dyDescent="0.2">
      <c r="A219" s="3">
        <v>2292</v>
      </c>
      <c r="B219" s="4" t="s">
        <v>150</v>
      </c>
      <c r="C219" s="2">
        <v>0</v>
      </c>
      <c r="D219" s="2">
        <v>0</v>
      </c>
      <c r="E219" s="2">
        <v>0</v>
      </c>
      <c r="F219" s="2">
        <v>0</v>
      </c>
      <c r="G219" s="5">
        <v>0</v>
      </c>
      <c r="H219" s="2">
        <v>0</v>
      </c>
      <c r="I219" s="2">
        <v>0</v>
      </c>
      <c r="J219" s="2">
        <v>0</v>
      </c>
      <c r="K219" s="2">
        <v>0</v>
      </c>
      <c r="L219" s="5">
        <v>0</v>
      </c>
      <c r="M219" s="2">
        <v>0</v>
      </c>
      <c r="N219" s="2">
        <v>0</v>
      </c>
      <c r="O219" s="2">
        <v>0</v>
      </c>
      <c r="P219" s="2">
        <v>0</v>
      </c>
      <c r="Q219" s="5">
        <v>0</v>
      </c>
      <c r="R219" s="2">
        <v>0</v>
      </c>
      <c r="S219" s="2">
        <v>0</v>
      </c>
      <c r="T219" s="2">
        <v>0</v>
      </c>
      <c r="U219" s="2">
        <v>0</v>
      </c>
      <c r="V219" s="5">
        <v>0</v>
      </c>
      <c r="W219" s="2">
        <f t="shared" si="15"/>
        <v>0</v>
      </c>
      <c r="X219" s="2">
        <f t="shared" si="16"/>
        <v>0</v>
      </c>
      <c r="Y219" s="2">
        <f t="shared" si="17"/>
        <v>0</v>
      </c>
      <c r="Z219" s="2">
        <f t="shared" si="18"/>
        <v>0</v>
      </c>
      <c r="AA219" s="2">
        <f t="shared" si="19"/>
        <v>0</v>
      </c>
      <c r="AB219" s="1"/>
    </row>
    <row r="220" spans="1:28" x14ac:dyDescent="0.2">
      <c r="A220" s="3">
        <v>2294</v>
      </c>
      <c r="B220" s="4" t="s">
        <v>219</v>
      </c>
      <c r="C220" s="2">
        <v>0</v>
      </c>
      <c r="D220" s="2">
        <v>1</v>
      </c>
      <c r="E220" s="2">
        <v>0</v>
      </c>
      <c r="F220" s="2">
        <v>0</v>
      </c>
      <c r="G220" s="5">
        <v>1</v>
      </c>
      <c r="H220" s="2">
        <v>0</v>
      </c>
      <c r="I220" s="2">
        <v>7</v>
      </c>
      <c r="J220" s="2">
        <v>0</v>
      </c>
      <c r="K220" s="2">
        <v>0</v>
      </c>
      <c r="L220" s="5">
        <v>1</v>
      </c>
      <c r="M220" s="2">
        <v>0</v>
      </c>
      <c r="N220" s="2">
        <v>1</v>
      </c>
      <c r="O220" s="2">
        <v>0</v>
      </c>
      <c r="P220" s="2">
        <v>0</v>
      </c>
      <c r="Q220" s="5">
        <v>1</v>
      </c>
      <c r="R220" s="2">
        <v>0</v>
      </c>
      <c r="S220" s="2">
        <v>1</v>
      </c>
      <c r="T220" s="2">
        <v>0</v>
      </c>
      <c r="U220" s="2">
        <v>0</v>
      </c>
      <c r="V220" s="5">
        <v>1</v>
      </c>
      <c r="W220" s="2">
        <f t="shared" si="15"/>
        <v>0</v>
      </c>
      <c r="X220" s="2">
        <f t="shared" si="16"/>
        <v>2.5</v>
      </c>
      <c r="Y220" s="2">
        <f t="shared" si="17"/>
        <v>0</v>
      </c>
      <c r="Z220" s="2">
        <f t="shared" si="18"/>
        <v>0</v>
      </c>
      <c r="AA220" s="2">
        <f t="shared" si="19"/>
        <v>1</v>
      </c>
      <c r="AB220" s="1"/>
    </row>
    <row r="221" spans="1:28" x14ac:dyDescent="0.2">
      <c r="A221" s="3">
        <v>2296</v>
      </c>
      <c r="B221" s="4" t="s">
        <v>151</v>
      </c>
      <c r="C221" s="2">
        <v>0</v>
      </c>
      <c r="D221" s="2">
        <v>1</v>
      </c>
      <c r="E221" s="2">
        <v>0</v>
      </c>
      <c r="F221" s="2">
        <v>0</v>
      </c>
      <c r="G221" s="5">
        <v>0</v>
      </c>
      <c r="H221" s="2">
        <v>0</v>
      </c>
      <c r="I221" s="2">
        <v>1</v>
      </c>
      <c r="J221" s="2">
        <v>0</v>
      </c>
      <c r="K221" s="2">
        <v>0</v>
      </c>
      <c r="L221" s="5">
        <v>0</v>
      </c>
      <c r="M221" s="2">
        <v>0</v>
      </c>
      <c r="N221" s="2">
        <v>1</v>
      </c>
      <c r="O221" s="2">
        <v>0</v>
      </c>
      <c r="P221" s="2">
        <v>0</v>
      </c>
      <c r="Q221" s="5">
        <v>0</v>
      </c>
      <c r="R221" s="2">
        <v>0</v>
      </c>
      <c r="S221" s="2">
        <v>1</v>
      </c>
      <c r="T221" s="2">
        <v>0</v>
      </c>
      <c r="U221" s="2">
        <v>0</v>
      </c>
      <c r="V221" s="5">
        <v>0</v>
      </c>
      <c r="W221" s="2">
        <f t="shared" si="15"/>
        <v>0</v>
      </c>
      <c r="X221" s="2">
        <f t="shared" si="16"/>
        <v>1</v>
      </c>
      <c r="Y221" s="2">
        <f t="shared" si="17"/>
        <v>0</v>
      </c>
      <c r="Z221" s="2">
        <f t="shared" si="18"/>
        <v>0</v>
      </c>
      <c r="AA221" s="2">
        <f t="shared" si="19"/>
        <v>0</v>
      </c>
      <c r="AB221" s="1"/>
    </row>
    <row r="222" spans="1:28" x14ac:dyDescent="0.2">
      <c r="A222" s="3">
        <v>2297</v>
      </c>
      <c r="B222" s="4" t="s">
        <v>223</v>
      </c>
      <c r="C222" s="2">
        <v>0</v>
      </c>
      <c r="D222" s="2">
        <v>0</v>
      </c>
      <c r="E222" s="2">
        <v>0</v>
      </c>
      <c r="F222" s="2">
        <v>0</v>
      </c>
      <c r="G222" s="5">
        <v>0</v>
      </c>
      <c r="H222" s="2">
        <v>0</v>
      </c>
      <c r="I222" s="2">
        <v>0</v>
      </c>
      <c r="J222" s="2">
        <v>0</v>
      </c>
      <c r="K222" s="2">
        <v>0</v>
      </c>
      <c r="L222" s="5">
        <v>0</v>
      </c>
      <c r="M222" s="2">
        <v>0</v>
      </c>
      <c r="N222" s="2">
        <v>0</v>
      </c>
      <c r="O222" s="2">
        <v>0</v>
      </c>
      <c r="P222" s="2">
        <v>0</v>
      </c>
      <c r="Q222" s="5">
        <v>0</v>
      </c>
      <c r="R222" s="2">
        <v>0</v>
      </c>
      <c r="S222" s="2">
        <v>0</v>
      </c>
      <c r="T222" s="2">
        <v>0</v>
      </c>
      <c r="U222" s="2">
        <v>0</v>
      </c>
      <c r="V222" s="5">
        <v>0</v>
      </c>
      <c r="W222" s="2">
        <f t="shared" si="15"/>
        <v>0</v>
      </c>
      <c r="X222" s="2">
        <f t="shared" si="16"/>
        <v>0</v>
      </c>
      <c r="Y222" s="2">
        <f t="shared" si="17"/>
        <v>0</v>
      </c>
      <c r="Z222" s="2">
        <f t="shared" si="18"/>
        <v>0</v>
      </c>
      <c r="AA222" s="2">
        <f t="shared" si="19"/>
        <v>0</v>
      </c>
      <c r="AB222" s="1"/>
    </row>
    <row r="223" spans="1:28" x14ac:dyDescent="0.2">
      <c r="A223" s="3">
        <v>2298</v>
      </c>
      <c r="B223" s="4" t="s">
        <v>282</v>
      </c>
      <c r="C223" s="2">
        <v>0</v>
      </c>
      <c r="D223" s="2">
        <v>0</v>
      </c>
      <c r="E223" s="2">
        <v>2</v>
      </c>
      <c r="F223" s="2">
        <v>0</v>
      </c>
      <c r="G223" s="5">
        <v>1</v>
      </c>
      <c r="H223" s="2">
        <v>0</v>
      </c>
      <c r="I223" s="2">
        <v>0</v>
      </c>
      <c r="J223" s="2">
        <v>2</v>
      </c>
      <c r="K223" s="2">
        <v>0</v>
      </c>
      <c r="L223" s="5">
        <v>1</v>
      </c>
      <c r="M223" s="2">
        <v>0</v>
      </c>
      <c r="N223" s="2">
        <v>0</v>
      </c>
      <c r="O223" s="2">
        <v>2</v>
      </c>
      <c r="P223" s="2">
        <v>0</v>
      </c>
      <c r="Q223" s="5">
        <v>1</v>
      </c>
      <c r="R223" s="2">
        <v>0</v>
      </c>
      <c r="S223" s="2">
        <v>0</v>
      </c>
      <c r="T223" s="2">
        <v>2</v>
      </c>
      <c r="U223" s="2">
        <v>0</v>
      </c>
      <c r="V223" s="5">
        <v>1</v>
      </c>
      <c r="W223" s="2">
        <f t="shared" si="15"/>
        <v>0</v>
      </c>
      <c r="X223" s="2">
        <f t="shared" si="16"/>
        <v>0</v>
      </c>
      <c r="Y223" s="2">
        <f t="shared" si="17"/>
        <v>2</v>
      </c>
      <c r="Z223" s="2">
        <f t="shared" si="18"/>
        <v>0</v>
      </c>
      <c r="AA223" s="2">
        <f t="shared" si="19"/>
        <v>1</v>
      </c>
      <c r="AB223" s="1"/>
    </row>
    <row r="224" spans="1:28" x14ac:dyDescent="0.2">
      <c r="A224" s="3">
        <v>2299</v>
      </c>
      <c r="B224" s="4" t="s">
        <v>152</v>
      </c>
      <c r="C224" s="2">
        <v>0</v>
      </c>
      <c r="D224" s="2">
        <v>0</v>
      </c>
      <c r="E224" s="2">
        <v>0</v>
      </c>
      <c r="F224" s="2">
        <v>0</v>
      </c>
      <c r="G224" s="5">
        <v>4</v>
      </c>
      <c r="H224" s="2">
        <v>0</v>
      </c>
      <c r="I224" s="2">
        <v>0</v>
      </c>
      <c r="J224" s="2">
        <v>0</v>
      </c>
      <c r="K224" s="2">
        <v>0</v>
      </c>
      <c r="L224" s="5">
        <v>4</v>
      </c>
      <c r="M224" s="2">
        <v>0</v>
      </c>
      <c r="N224" s="2">
        <v>0</v>
      </c>
      <c r="O224" s="2">
        <v>0</v>
      </c>
      <c r="P224" s="2">
        <v>0</v>
      </c>
      <c r="Q224" s="5">
        <v>4</v>
      </c>
      <c r="R224" s="2">
        <v>0</v>
      </c>
      <c r="S224" s="2">
        <v>0</v>
      </c>
      <c r="T224" s="2">
        <v>0</v>
      </c>
      <c r="U224" s="2">
        <v>0</v>
      </c>
      <c r="V224" s="5">
        <v>4</v>
      </c>
      <c r="W224" s="2">
        <f t="shared" si="15"/>
        <v>0</v>
      </c>
      <c r="X224" s="2">
        <f t="shared" si="16"/>
        <v>0</v>
      </c>
      <c r="Y224" s="2">
        <f t="shared" si="17"/>
        <v>0</v>
      </c>
      <c r="Z224" s="2">
        <f t="shared" si="18"/>
        <v>0</v>
      </c>
      <c r="AA224" s="2">
        <f t="shared" si="19"/>
        <v>4</v>
      </c>
      <c r="AB224" s="1"/>
    </row>
    <row r="225" spans="1:28" x14ac:dyDescent="0.2">
      <c r="A225" s="3">
        <v>23</v>
      </c>
      <c r="B225" s="4" t="s">
        <v>423</v>
      </c>
      <c r="C225" s="2">
        <v>0</v>
      </c>
      <c r="D225" s="2">
        <v>0</v>
      </c>
      <c r="E225" s="2">
        <v>0</v>
      </c>
      <c r="F225" s="2">
        <v>0</v>
      </c>
      <c r="G225" s="5">
        <v>0</v>
      </c>
      <c r="H225" s="2">
        <v>0</v>
      </c>
      <c r="I225" s="2">
        <v>0</v>
      </c>
      <c r="J225" s="2">
        <v>0</v>
      </c>
      <c r="K225" s="2">
        <v>0</v>
      </c>
      <c r="L225" s="5">
        <v>0</v>
      </c>
      <c r="M225" s="2">
        <v>0</v>
      </c>
      <c r="N225" s="2">
        <v>0</v>
      </c>
      <c r="O225" s="2">
        <v>0</v>
      </c>
      <c r="P225" s="2">
        <v>0</v>
      </c>
      <c r="Q225" s="5">
        <v>0</v>
      </c>
      <c r="R225" s="2">
        <v>0</v>
      </c>
      <c r="S225" s="2">
        <v>0</v>
      </c>
      <c r="T225" s="2">
        <v>0</v>
      </c>
      <c r="U225" s="2">
        <v>0</v>
      </c>
      <c r="V225" s="5">
        <v>0</v>
      </c>
      <c r="W225" s="2">
        <f t="shared" si="15"/>
        <v>0</v>
      </c>
      <c r="X225" s="2">
        <f t="shared" si="16"/>
        <v>0</v>
      </c>
      <c r="Y225" s="2">
        <f t="shared" si="17"/>
        <v>0</v>
      </c>
      <c r="Z225" s="2">
        <f t="shared" si="18"/>
        <v>0</v>
      </c>
      <c r="AA225" s="2">
        <f t="shared" si="19"/>
        <v>0</v>
      </c>
      <c r="AB225" s="1"/>
    </row>
    <row r="226" spans="1:28" x14ac:dyDescent="0.2">
      <c r="A226" s="3">
        <v>230</v>
      </c>
      <c r="B226" s="4" t="s">
        <v>34</v>
      </c>
      <c r="C226" s="2">
        <v>0</v>
      </c>
      <c r="D226" s="2">
        <v>0</v>
      </c>
      <c r="E226" s="2">
        <v>0</v>
      </c>
      <c r="F226" s="2">
        <v>0</v>
      </c>
      <c r="G226" s="5">
        <v>0</v>
      </c>
      <c r="H226" s="2">
        <v>0</v>
      </c>
      <c r="I226" s="2">
        <v>0</v>
      </c>
      <c r="J226" s="2">
        <v>0</v>
      </c>
      <c r="K226" s="2">
        <v>0</v>
      </c>
      <c r="L226" s="5">
        <v>0</v>
      </c>
      <c r="M226" s="2">
        <v>0</v>
      </c>
      <c r="N226" s="2">
        <v>0</v>
      </c>
      <c r="O226" s="2">
        <v>0</v>
      </c>
      <c r="P226" s="2">
        <v>0</v>
      </c>
      <c r="Q226" s="5">
        <v>0</v>
      </c>
      <c r="R226" s="2">
        <v>0</v>
      </c>
      <c r="S226" s="2">
        <v>0</v>
      </c>
      <c r="T226" s="2">
        <v>0</v>
      </c>
      <c r="U226" s="2">
        <v>0</v>
      </c>
      <c r="V226" s="5">
        <v>0</v>
      </c>
      <c r="W226" s="2">
        <f t="shared" si="15"/>
        <v>0</v>
      </c>
      <c r="X226" s="2">
        <f t="shared" si="16"/>
        <v>0</v>
      </c>
      <c r="Y226" s="2">
        <f t="shared" si="17"/>
        <v>0</v>
      </c>
      <c r="Z226" s="2">
        <f t="shared" si="18"/>
        <v>0</v>
      </c>
      <c r="AA226" s="2">
        <f t="shared" si="19"/>
        <v>0</v>
      </c>
      <c r="AB226" s="1"/>
    </row>
    <row r="227" spans="1:28" x14ac:dyDescent="0.2">
      <c r="A227" s="3">
        <v>2310</v>
      </c>
      <c r="B227" s="4" t="s">
        <v>153</v>
      </c>
      <c r="C227" s="2">
        <v>0.5</v>
      </c>
      <c r="D227" s="2">
        <v>0</v>
      </c>
      <c r="E227" s="2">
        <v>0</v>
      </c>
      <c r="F227" s="2">
        <v>0.5</v>
      </c>
      <c r="G227" s="5">
        <v>0</v>
      </c>
      <c r="H227" s="2">
        <v>0</v>
      </c>
      <c r="I227" s="2">
        <v>0</v>
      </c>
      <c r="J227" s="2">
        <v>0</v>
      </c>
      <c r="K227" s="2">
        <v>0.5</v>
      </c>
      <c r="L227" s="5">
        <v>0</v>
      </c>
      <c r="M227" s="2">
        <v>0.5</v>
      </c>
      <c r="N227" s="2">
        <v>0</v>
      </c>
      <c r="O227" s="2">
        <v>0</v>
      </c>
      <c r="P227" s="2">
        <v>0.5</v>
      </c>
      <c r="Q227" s="5">
        <v>0</v>
      </c>
      <c r="R227" s="2">
        <v>0</v>
      </c>
      <c r="S227" s="2">
        <v>0</v>
      </c>
      <c r="T227" s="2">
        <v>0</v>
      </c>
      <c r="U227" s="2">
        <v>0.5</v>
      </c>
      <c r="V227" s="5">
        <v>0</v>
      </c>
      <c r="W227" s="2">
        <f t="shared" si="15"/>
        <v>0.25</v>
      </c>
      <c r="X227" s="2">
        <f t="shared" si="16"/>
        <v>0</v>
      </c>
      <c r="Y227" s="2">
        <f t="shared" si="17"/>
        <v>0</v>
      </c>
      <c r="Z227" s="2">
        <f t="shared" si="18"/>
        <v>0.5</v>
      </c>
      <c r="AA227" s="2">
        <f t="shared" si="19"/>
        <v>0</v>
      </c>
      <c r="AB227" s="1"/>
    </row>
    <row r="228" spans="1:28" x14ac:dyDescent="0.2">
      <c r="A228" s="3">
        <v>2311</v>
      </c>
      <c r="B228" s="4" t="s">
        <v>424</v>
      </c>
      <c r="C228" s="2">
        <v>0</v>
      </c>
      <c r="D228" s="2">
        <v>0</v>
      </c>
      <c r="E228" s="2">
        <v>0</v>
      </c>
      <c r="F228" s="2">
        <v>0</v>
      </c>
      <c r="G228" s="5">
        <v>0</v>
      </c>
      <c r="H228" s="2">
        <v>0</v>
      </c>
      <c r="I228" s="2">
        <v>0</v>
      </c>
      <c r="J228" s="2">
        <v>0</v>
      </c>
      <c r="K228" s="2">
        <v>0</v>
      </c>
      <c r="L228" s="5">
        <v>0</v>
      </c>
      <c r="M228" s="2">
        <v>0</v>
      </c>
      <c r="N228" s="2">
        <v>0</v>
      </c>
      <c r="O228" s="2">
        <v>0</v>
      </c>
      <c r="P228" s="2">
        <v>0</v>
      </c>
      <c r="Q228" s="5">
        <v>0</v>
      </c>
      <c r="R228" s="2">
        <v>0</v>
      </c>
      <c r="S228" s="2">
        <v>0</v>
      </c>
      <c r="T228" s="2">
        <v>0</v>
      </c>
      <c r="U228" s="2">
        <v>0</v>
      </c>
      <c r="V228" s="5">
        <v>0</v>
      </c>
      <c r="W228" s="2">
        <f t="shared" si="15"/>
        <v>0</v>
      </c>
      <c r="X228" s="2">
        <f t="shared" si="16"/>
        <v>0</v>
      </c>
      <c r="Y228" s="2">
        <f t="shared" si="17"/>
        <v>0</v>
      </c>
      <c r="Z228" s="2">
        <f t="shared" si="18"/>
        <v>0</v>
      </c>
      <c r="AA228" s="2">
        <f t="shared" si="19"/>
        <v>0</v>
      </c>
      <c r="AB228" s="1"/>
    </row>
    <row r="229" spans="1:28" x14ac:dyDescent="0.2">
      <c r="A229" s="3">
        <v>2312</v>
      </c>
      <c r="B229" s="4" t="s">
        <v>154</v>
      </c>
      <c r="C229" s="2">
        <v>0</v>
      </c>
      <c r="D229" s="2">
        <v>0</v>
      </c>
      <c r="E229" s="2">
        <v>0</v>
      </c>
      <c r="F229" s="2">
        <v>1</v>
      </c>
      <c r="G229" s="5">
        <v>0</v>
      </c>
      <c r="H229" s="2">
        <v>0</v>
      </c>
      <c r="I229" s="2">
        <v>0</v>
      </c>
      <c r="J229" s="2">
        <v>0</v>
      </c>
      <c r="K229" s="2">
        <v>1</v>
      </c>
      <c r="L229" s="5">
        <v>0</v>
      </c>
      <c r="M229" s="2">
        <v>0</v>
      </c>
      <c r="N229" s="2">
        <v>0</v>
      </c>
      <c r="O229" s="2">
        <v>0</v>
      </c>
      <c r="P229" s="2">
        <v>1</v>
      </c>
      <c r="Q229" s="5">
        <v>0</v>
      </c>
      <c r="R229" s="2">
        <v>0</v>
      </c>
      <c r="S229" s="2">
        <v>0</v>
      </c>
      <c r="T229" s="2">
        <v>0</v>
      </c>
      <c r="U229" s="2">
        <v>1</v>
      </c>
      <c r="V229" s="5">
        <v>0</v>
      </c>
      <c r="W229" s="2">
        <f t="shared" si="15"/>
        <v>0</v>
      </c>
      <c r="X229" s="2">
        <f t="shared" si="16"/>
        <v>0</v>
      </c>
      <c r="Y229" s="2">
        <f t="shared" si="17"/>
        <v>0</v>
      </c>
      <c r="Z229" s="2">
        <f t="shared" si="18"/>
        <v>1</v>
      </c>
      <c r="AA229" s="2">
        <f t="shared" si="19"/>
        <v>0</v>
      </c>
      <c r="AB229" s="1"/>
    </row>
    <row r="230" spans="1:28" x14ac:dyDescent="0.2">
      <c r="A230" s="3">
        <v>2314</v>
      </c>
      <c r="B230" s="4" t="s">
        <v>155</v>
      </c>
      <c r="C230" s="2">
        <v>0</v>
      </c>
      <c r="D230" s="2">
        <v>0.5</v>
      </c>
      <c r="E230" s="2">
        <v>0</v>
      </c>
      <c r="F230" s="2">
        <v>0</v>
      </c>
      <c r="G230" s="5">
        <v>1.25</v>
      </c>
      <c r="H230" s="2">
        <v>0</v>
      </c>
      <c r="I230" s="2">
        <v>0.5</v>
      </c>
      <c r="J230" s="2">
        <v>0</v>
      </c>
      <c r="K230" s="2">
        <v>0</v>
      </c>
      <c r="L230" s="5">
        <v>0.25</v>
      </c>
      <c r="M230" s="2">
        <v>0</v>
      </c>
      <c r="N230" s="2">
        <v>0.5</v>
      </c>
      <c r="O230" s="2">
        <v>0</v>
      </c>
      <c r="P230" s="2">
        <v>0</v>
      </c>
      <c r="Q230" s="5">
        <v>1.25</v>
      </c>
      <c r="R230" s="2">
        <v>0</v>
      </c>
      <c r="S230" s="2">
        <v>0.5</v>
      </c>
      <c r="T230" s="2">
        <v>0</v>
      </c>
      <c r="U230" s="2">
        <v>0</v>
      </c>
      <c r="V230" s="5">
        <v>0.25</v>
      </c>
      <c r="W230" s="2">
        <f t="shared" si="15"/>
        <v>0</v>
      </c>
      <c r="X230" s="2">
        <f t="shared" si="16"/>
        <v>0.5</v>
      </c>
      <c r="Y230" s="2">
        <f t="shared" si="17"/>
        <v>0</v>
      </c>
      <c r="Z230" s="2">
        <f t="shared" si="18"/>
        <v>0</v>
      </c>
      <c r="AA230" s="2">
        <f t="shared" si="19"/>
        <v>0.75</v>
      </c>
      <c r="AB230" s="1"/>
    </row>
    <row r="231" spans="1:28" x14ac:dyDescent="0.2">
      <c r="A231" s="3">
        <v>2316</v>
      </c>
      <c r="B231" s="4" t="s">
        <v>156</v>
      </c>
      <c r="C231" s="2">
        <v>0</v>
      </c>
      <c r="D231" s="2">
        <v>0.5</v>
      </c>
      <c r="E231" s="2">
        <v>0</v>
      </c>
      <c r="F231" s="2">
        <v>0</v>
      </c>
      <c r="G231" s="5">
        <v>0</v>
      </c>
      <c r="H231" s="2">
        <v>0</v>
      </c>
      <c r="I231" s="2">
        <v>0.5</v>
      </c>
      <c r="J231" s="2">
        <v>0</v>
      </c>
      <c r="K231" s="2">
        <v>0</v>
      </c>
      <c r="L231" s="5">
        <v>0</v>
      </c>
      <c r="M231" s="2">
        <v>0</v>
      </c>
      <c r="N231" s="2">
        <v>0.5</v>
      </c>
      <c r="O231" s="2">
        <v>0</v>
      </c>
      <c r="P231" s="2">
        <v>0</v>
      </c>
      <c r="Q231" s="5">
        <v>0</v>
      </c>
      <c r="R231" s="2">
        <v>0</v>
      </c>
      <c r="S231" s="2">
        <v>0.5</v>
      </c>
      <c r="T231" s="2">
        <v>0</v>
      </c>
      <c r="U231" s="2">
        <v>0</v>
      </c>
      <c r="V231" s="5">
        <v>0</v>
      </c>
      <c r="W231" s="2">
        <f t="shared" si="15"/>
        <v>0</v>
      </c>
      <c r="X231" s="2">
        <f t="shared" si="16"/>
        <v>0.5</v>
      </c>
      <c r="Y231" s="2">
        <f t="shared" si="17"/>
        <v>0</v>
      </c>
      <c r="Z231" s="2">
        <f t="shared" si="18"/>
        <v>0</v>
      </c>
      <c r="AA231" s="2">
        <f t="shared" si="19"/>
        <v>0</v>
      </c>
      <c r="AB231" s="1"/>
    </row>
    <row r="232" spans="1:28" x14ac:dyDescent="0.2">
      <c r="A232" s="3">
        <v>2317</v>
      </c>
      <c r="B232" s="4" t="s">
        <v>689</v>
      </c>
      <c r="C232" s="2">
        <v>0</v>
      </c>
      <c r="D232" s="2">
        <v>0</v>
      </c>
      <c r="E232" s="2">
        <v>0</v>
      </c>
      <c r="F232" s="2">
        <v>0</v>
      </c>
      <c r="G232" s="5">
        <v>0</v>
      </c>
      <c r="H232" s="2">
        <v>0</v>
      </c>
      <c r="I232" s="2">
        <v>0</v>
      </c>
      <c r="J232" s="2">
        <v>0</v>
      </c>
      <c r="K232" s="2">
        <v>0</v>
      </c>
      <c r="L232" s="5">
        <v>0</v>
      </c>
      <c r="M232" s="2">
        <v>0</v>
      </c>
      <c r="N232" s="2">
        <v>0</v>
      </c>
      <c r="O232" s="2">
        <v>0</v>
      </c>
      <c r="P232" s="2">
        <v>0</v>
      </c>
      <c r="Q232" s="5">
        <v>0</v>
      </c>
      <c r="R232" s="2">
        <v>0</v>
      </c>
      <c r="S232" s="2">
        <v>0</v>
      </c>
      <c r="T232" s="2">
        <v>0</v>
      </c>
      <c r="U232" s="2">
        <v>0</v>
      </c>
      <c r="V232" s="5">
        <v>0</v>
      </c>
      <c r="W232" s="2">
        <f t="shared" si="15"/>
        <v>0</v>
      </c>
      <c r="X232" s="2">
        <f t="shared" si="16"/>
        <v>0</v>
      </c>
      <c r="Y232" s="2">
        <f t="shared" si="17"/>
        <v>0</v>
      </c>
      <c r="Z232" s="2">
        <f t="shared" si="18"/>
        <v>0</v>
      </c>
      <c r="AA232" s="2">
        <f t="shared" si="19"/>
        <v>0</v>
      </c>
      <c r="AB232" s="1"/>
    </row>
    <row r="233" spans="1:28" x14ac:dyDescent="0.2">
      <c r="A233" s="3">
        <v>2318</v>
      </c>
      <c r="B233" s="4" t="s">
        <v>157</v>
      </c>
      <c r="C233" s="2">
        <v>0</v>
      </c>
      <c r="D233" s="2">
        <v>0</v>
      </c>
      <c r="E233" s="2">
        <v>0</v>
      </c>
      <c r="F233" s="2">
        <v>0.75</v>
      </c>
      <c r="G233" s="5">
        <v>1.25</v>
      </c>
      <c r="H233" s="2">
        <v>0</v>
      </c>
      <c r="I233" s="2">
        <v>0</v>
      </c>
      <c r="J233" s="2">
        <v>0</v>
      </c>
      <c r="K233" s="2">
        <v>0.75</v>
      </c>
      <c r="L233" s="5">
        <v>0.25</v>
      </c>
      <c r="M233" s="2">
        <v>0</v>
      </c>
      <c r="N233" s="2">
        <v>0</v>
      </c>
      <c r="O233" s="2">
        <v>0</v>
      </c>
      <c r="P233" s="2">
        <v>0.75</v>
      </c>
      <c r="Q233" s="5">
        <v>1.25</v>
      </c>
      <c r="R233" s="2">
        <v>0</v>
      </c>
      <c r="S233" s="2">
        <v>0</v>
      </c>
      <c r="T233" s="2">
        <v>0</v>
      </c>
      <c r="U233" s="2">
        <v>0.75</v>
      </c>
      <c r="V233" s="5">
        <v>0.25</v>
      </c>
      <c r="W233" s="2">
        <f t="shared" si="15"/>
        <v>0</v>
      </c>
      <c r="X233" s="2">
        <f t="shared" si="16"/>
        <v>0</v>
      </c>
      <c r="Y233" s="2">
        <f t="shared" si="17"/>
        <v>0</v>
      </c>
      <c r="Z233" s="2">
        <f t="shared" si="18"/>
        <v>0.75</v>
      </c>
      <c r="AA233" s="2">
        <f t="shared" si="19"/>
        <v>0.75</v>
      </c>
      <c r="AB233" s="1"/>
    </row>
    <row r="234" spans="1:28" x14ac:dyDescent="0.2">
      <c r="A234" s="3">
        <v>2320</v>
      </c>
      <c r="B234" s="4" t="s">
        <v>158</v>
      </c>
      <c r="C234" s="2">
        <v>1.75</v>
      </c>
      <c r="D234" s="2">
        <v>1.5</v>
      </c>
      <c r="E234" s="2">
        <v>2.25</v>
      </c>
      <c r="F234" s="2">
        <v>1</v>
      </c>
      <c r="G234" s="5">
        <v>2.75</v>
      </c>
      <c r="H234" s="2">
        <v>1.75</v>
      </c>
      <c r="I234" s="2">
        <v>1.5</v>
      </c>
      <c r="J234" s="2">
        <v>2.25</v>
      </c>
      <c r="K234" s="2">
        <v>1</v>
      </c>
      <c r="L234" s="5">
        <v>2.75</v>
      </c>
      <c r="M234" s="2">
        <v>1.75</v>
      </c>
      <c r="N234" s="2">
        <v>1.5</v>
      </c>
      <c r="O234" s="2">
        <v>2.25</v>
      </c>
      <c r="P234" s="2">
        <v>1</v>
      </c>
      <c r="Q234" s="5">
        <v>2.75</v>
      </c>
      <c r="R234" s="2">
        <v>1.75</v>
      </c>
      <c r="S234" s="2">
        <v>1.5</v>
      </c>
      <c r="T234" s="2">
        <v>2.25</v>
      </c>
      <c r="U234" s="2">
        <v>1</v>
      </c>
      <c r="V234" s="5">
        <v>2.75</v>
      </c>
      <c r="W234" s="2">
        <f t="shared" si="15"/>
        <v>1.75</v>
      </c>
      <c r="X234" s="2">
        <f t="shared" si="16"/>
        <v>1.5</v>
      </c>
      <c r="Y234" s="2">
        <f t="shared" si="17"/>
        <v>2.25</v>
      </c>
      <c r="Z234" s="2">
        <f t="shared" si="18"/>
        <v>1</v>
      </c>
      <c r="AA234" s="2">
        <f t="shared" si="19"/>
        <v>2.75</v>
      </c>
      <c r="AB234" s="1"/>
    </row>
    <row r="235" spans="1:28" x14ac:dyDescent="0.2">
      <c r="A235" s="3">
        <v>2322</v>
      </c>
      <c r="B235" s="4" t="s">
        <v>159</v>
      </c>
      <c r="C235" s="2">
        <v>0.5</v>
      </c>
      <c r="D235" s="2">
        <v>0.5</v>
      </c>
      <c r="E235" s="2">
        <v>1.25</v>
      </c>
      <c r="F235" s="2">
        <v>0.5</v>
      </c>
      <c r="G235" s="5">
        <v>0.25</v>
      </c>
      <c r="H235" s="2">
        <v>0.5</v>
      </c>
      <c r="I235" s="2">
        <v>0.5</v>
      </c>
      <c r="J235" s="2">
        <v>1.25</v>
      </c>
      <c r="K235" s="2">
        <v>0.5</v>
      </c>
      <c r="L235" s="5">
        <v>0.25</v>
      </c>
      <c r="M235" s="2">
        <v>0.5</v>
      </c>
      <c r="N235" s="2">
        <v>0.5</v>
      </c>
      <c r="O235" s="2">
        <v>1.25</v>
      </c>
      <c r="P235" s="2">
        <v>0.5</v>
      </c>
      <c r="Q235" s="5">
        <v>0.25</v>
      </c>
      <c r="R235" s="2">
        <v>0.5</v>
      </c>
      <c r="S235" s="2">
        <v>0.5</v>
      </c>
      <c r="T235" s="2">
        <v>1.25</v>
      </c>
      <c r="U235" s="2">
        <v>0.5</v>
      </c>
      <c r="V235" s="5">
        <v>0.25</v>
      </c>
      <c r="W235" s="2">
        <f t="shared" si="15"/>
        <v>0.5</v>
      </c>
      <c r="X235" s="2">
        <f t="shared" si="16"/>
        <v>0.5</v>
      </c>
      <c r="Y235" s="2">
        <f t="shared" si="17"/>
        <v>1.25</v>
      </c>
      <c r="Z235" s="2">
        <f t="shared" si="18"/>
        <v>0.5</v>
      </c>
      <c r="AA235" s="2">
        <f t="shared" si="19"/>
        <v>0.25</v>
      </c>
      <c r="AB235" s="1"/>
    </row>
    <row r="236" spans="1:28" x14ac:dyDescent="0.2">
      <c r="A236" s="3">
        <v>2324</v>
      </c>
      <c r="B236" s="4" t="s">
        <v>160</v>
      </c>
      <c r="C236" s="2">
        <v>4</v>
      </c>
      <c r="D236" s="2">
        <v>4.5</v>
      </c>
      <c r="E236" s="2">
        <v>4.25</v>
      </c>
      <c r="F236" s="2">
        <v>3</v>
      </c>
      <c r="G236" s="5">
        <v>5</v>
      </c>
      <c r="H236" s="2">
        <v>2</v>
      </c>
      <c r="I236" s="2">
        <v>4.5</v>
      </c>
      <c r="J236" s="2">
        <v>3.75</v>
      </c>
      <c r="K236" s="2">
        <v>3</v>
      </c>
      <c r="L236" s="5">
        <v>5</v>
      </c>
      <c r="M236" s="2">
        <v>4</v>
      </c>
      <c r="N236" s="2">
        <v>4.5</v>
      </c>
      <c r="O236" s="2">
        <v>4.25</v>
      </c>
      <c r="P236" s="2">
        <v>3</v>
      </c>
      <c r="Q236" s="5">
        <v>5</v>
      </c>
      <c r="R236" s="2">
        <v>2</v>
      </c>
      <c r="S236" s="2">
        <v>4.5</v>
      </c>
      <c r="T236" s="2">
        <v>3.75</v>
      </c>
      <c r="U236" s="2">
        <v>3</v>
      </c>
      <c r="V236" s="5">
        <v>5</v>
      </c>
      <c r="W236" s="2">
        <f t="shared" si="15"/>
        <v>3</v>
      </c>
      <c r="X236" s="2">
        <f t="shared" si="16"/>
        <v>4.5</v>
      </c>
      <c r="Y236" s="2">
        <f t="shared" si="17"/>
        <v>4</v>
      </c>
      <c r="Z236" s="2">
        <f t="shared" si="18"/>
        <v>3</v>
      </c>
      <c r="AA236" s="2">
        <f t="shared" si="19"/>
        <v>5</v>
      </c>
      <c r="AB236" s="1"/>
    </row>
    <row r="237" spans="1:28" x14ac:dyDescent="0.2">
      <c r="A237" s="3">
        <v>2327</v>
      </c>
      <c r="B237" s="4" t="s">
        <v>425</v>
      </c>
      <c r="C237" s="2">
        <v>0</v>
      </c>
      <c r="D237" s="2">
        <v>0</v>
      </c>
      <c r="E237" s="2">
        <v>0</v>
      </c>
      <c r="F237" s="2">
        <v>0</v>
      </c>
      <c r="G237" s="5">
        <v>0</v>
      </c>
      <c r="H237" s="2">
        <v>0</v>
      </c>
      <c r="I237" s="2">
        <v>0</v>
      </c>
      <c r="J237" s="2">
        <v>0</v>
      </c>
      <c r="K237" s="2">
        <v>0</v>
      </c>
      <c r="L237" s="5">
        <v>0</v>
      </c>
      <c r="M237" s="2">
        <v>0</v>
      </c>
      <c r="N237" s="2">
        <v>0</v>
      </c>
      <c r="O237" s="2">
        <v>0</v>
      </c>
      <c r="P237" s="2">
        <v>0</v>
      </c>
      <c r="Q237" s="5">
        <v>0</v>
      </c>
      <c r="R237" s="2">
        <v>0</v>
      </c>
      <c r="S237" s="2">
        <v>0</v>
      </c>
      <c r="T237" s="2">
        <v>0</v>
      </c>
      <c r="U237" s="2">
        <v>0</v>
      </c>
      <c r="V237" s="5">
        <v>0</v>
      </c>
      <c r="W237" s="2">
        <f t="shared" si="15"/>
        <v>0</v>
      </c>
      <c r="X237" s="2">
        <f t="shared" si="16"/>
        <v>0</v>
      </c>
      <c r="Y237" s="2">
        <f t="shared" si="17"/>
        <v>0</v>
      </c>
      <c r="Z237" s="2">
        <f t="shared" si="18"/>
        <v>0</v>
      </c>
      <c r="AA237" s="2">
        <f t="shared" si="19"/>
        <v>0</v>
      </c>
      <c r="AB237" s="1"/>
    </row>
    <row r="238" spans="1:28" x14ac:dyDescent="0.2">
      <c r="A238" s="3">
        <v>2330</v>
      </c>
      <c r="B238" s="4" t="s">
        <v>161</v>
      </c>
      <c r="C238" s="2">
        <v>0</v>
      </c>
      <c r="D238" s="2">
        <v>0</v>
      </c>
      <c r="E238" s="2">
        <v>0.5</v>
      </c>
      <c r="F238" s="2">
        <v>0.75</v>
      </c>
      <c r="G238" s="5">
        <v>0</v>
      </c>
      <c r="H238" s="2">
        <v>0</v>
      </c>
      <c r="I238" s="2">
        <v>0</v>
      </c>
      <c r="J238" s="2">
        <v>0.5</v>
      </c>
      <c r="K238" s="2">
        <v>0.75</v>
      </c>
      <c r="L238" s="5">
        <v>0</v>
      </c>
      <c r="M238" s="2">
        <v>0</v>
      </c>
      <c r="N238" s="2">
        <v>0</v>
      </c>
      <c r="O238" s="2">
        <v>0.5</v>
      </c>
      <c r="P238" s="2">
        <v>0.75</v>
      </c>
      <c r="Q238" s="5">
        <v>0</v>
      </c>
      <c r="R238" s="2">
        <v>0</v>
      </c>
      <c r="S238" s="2">
        <v>0</v>
      </c>
      <c r="T238" s="2">
        <v>0.5</v>
      </c>
      <c r="U238" s="2">
        <v>0.75</v>
      </c>
      <c r="V238" s="5">
        <v>0</v>
      </c>
      <c r="W238" s="2">
        <f t="shared" si="15"/>
        <v>0</v>
      </c>
      <c r="X238" s="2">
        <f t="shared" si="16"/>
        <v>0</v>
      </c>
      <c r="Y238" s="2">
        <f t="shared" si="17"/>
        <v>0.5</v>
      </c>
      <c r="Z238" s="2">
        <f t="shared" si="18"/>
        <v>0.75</v>
      </c>
      <c r="AA238" s="2">
        <f t="shared" si="19"/>
        <v>0</v>
      </c>
      <c r="AB238" s="1"/>
    </row>
    <row r="239" spans="1:28" x14ac:dyDescent="0.2">
      <c r="A239" s="3">
        <v>234</v>
      </c>
      <c r="B239" s="4" t="s">
        <v>426</v>
      </c>
      <c r="C239" s="2">
        <v>0</v>
      </c>
      <c r="D239" s="2">
        <v>0</v>
      </c>
      <c r="E239" s="2">
        <v>0</v>
      </c>
      <c r="F239" s="2">
        <v>0</v>
      </c>
      <c r="G239" s="5">
        <v>0</v>
      </c>
      <c r="H239" s="2">
        <v>0</v>
      </c>
      <c r="I239" s="2">
        <v>0</v>
      </c>
      <c r="J239" s="2">
        <v>0</v>
      </c>
      <c r="K239" s="2">
        <v>0</v>
      </c>
      <c r="L239" s="5">
        <v>0</v>
      </c>
      <c r="M239" s="2">
        <v>0</v>
      </c>
      <c r="N239" s="2">
        <v>0</v>
      </c>
      <c r="O239" s="2">
        <v>0</v>
      </c>
      <c r="P239" s="2">
        <v>0</v>
      </c>
      <c r="Q239" s="5">
        <v>0</v>
      </c>
      <c r="R239" s="2">
        <v>0</v>
      </c>
      <c r="S239" s="2">
        <v>0</v>
      </c>
      <c r="T239" s="2">
        <v>0</v>
      </c>
      <c r="U239" s="2">
        <v>0</v>
      </c>
      <c r="V239" s="5">
        <v>0</v>
      </c>
      <c r="W239" s="2">
        <f t="shared" si="15"/>
        <v>0</v>
      </c>
      <c r="X239" s="2">
        <f t="shared" si="16"/>
        <v>0</v>
      </c>
      <c r="Y239" s="2">
        <f t="shared" si="17"/>
        <v>0</v>
      </c>
      <c r="Z239" s="2">
        <f t="shared" si="18"/>
        <v>0</v>
      </c>
      <c r="AA239" s="2">
        <f t="shared" si="19"/>
        <v>0</v>
      </c>
      <c r="AB239" s="1"/>
    </row>
    <row r="240" spans="1:28" x14ac:dyDescent="0.2">
      <c r="A240" s="3">
        <v>237</v>
      </c>
      <c r="B240" s="4" t="s">
        <v>690</v>
      </c>
      <c r="C240" s="2">
        <v>0</v>
      </c>
      <c r="D240" s="2">
        <v>0</v>
      </c>
      <c r="E240" s="2">
        <v>0</v>
      </c>
      <c r="F240" s="2">
        <v>0</v>
      </c>
      <c r="G240" s="5">
        <v>0</v>
      </c>
      <c r="H240" s="2">
        <v>0</v>
      </c>
      <c r="I240" s="2">
        <v>0</v>
      </c>
      <c r="J240" s="2">
        <v>0</v>
      </c>
      <c r="K240" s="2">
        <v>0</v>
      </c>
      <c r="L240" s="5">
        <v>0</v>
      </c>
      <c r="M240" s="2">
        <v>0</v>
      </c>
      <c r="N240" s="2">
        <v>0</v>
      </c>
      <c r="O240" s="2">
        <v>0</v>
      </c>
      <c r="P240" s="2">
        <v>0</v>
      </c>
      <c r="Q240" s="5">
        <v>0</v>
      </c>
      <c r="R240" s="2">
        <v>0</v>
      </c>
      <c r="S240" s="2">
        <v>0</v>
      </c>
      <c r="T240" s="2">
        <v>0</v>
      </c>
      <c r="U240" s="2">
        <v>0</v>
      </c>
      <c r="V240" s="5">
        <v>0</v>
      </c>
      <c r="W240" s="2">
        <f t="shared" si="15"/>
        <v>0</v>
      </c>
      <c r="X240" s="2">
        <f t="shared" si="16"/>
        <v>0</v>
      </c>
      <c r="Y240" s="2">
        <f t="shared" si="17"/>
        <v>0</v>
      </c>
      <c r="Z240" s="2">
        <f t="shared" si="18"/>
        <v>0</v>
      </c>
      <c r="AA240" s="2">
        <f t="shared" si="19"/>
        <v>0</v>
      </c>
      <c r="AB240" s="1"/>
    </row>
    <row r="241" spans="1:28" x14ac:dyDescent="0.2">
      <c r="A241" s="3">
        <v>2395</v>
      </c>
      <c r="B241" s="4" t="s">
        <v>576</v>
      </c>
      <c r="C241" s="2">
        <v>7</v>
      </c>
      <c r="D241" s="2">
        <v>10.5</v>
      </c>
      <c r="E241" s="2">
        <v>10</v>
      </c>
      <c r="F241" s="2">
        <v>10.25</v>
      </c>
      <c r="G241" s="5">
        <v>6.75</v>
      </c>
      <c r="H241" s="2">
        <v>7.5</v>
      </c>
      <c r="I241" s="2">
        <v>13.75</v>
      </c>
      <c r="J241" s="2">
        <v>9</v>
      </c>
      <c r="K241" s="2">
        <v>10</v>
      </c>
      <c r="L241" s="5">
        <v>6.75</v>
      </c>
      <c r="M241" s="2">
        <v>7</v>
      </c>
      <c r="N241" s="2">
        <v>10.5</v>
      </c>
      <c r="O241" s="2">
        <v>10</v>
      </c>
      <c r="P241" s="2">
        <v>10</v>
      </c>
      <c r="Q241" s="5">
        <v>6.75</v>
      </c>
      <c r="R241" s="2">
        <v>9</v>
      </c>
      <c r="S241" s="2">
        <v>12.25</v>
      </c>
      <c r="T241" s="2">
        <v>9</v>
      </c>
      <c r="U241" s="2">
        <v>10.5</v>
      </c>
      <c r="V241" s="5">
        <v>6.75</v>
      </c>
      <c r="W241" s="2">
        <f t="shared" si="15"/>
        <v>7.625</v>
      </c>
      <c r="X241" s="2">
        <f t="shared" si="16"/>
        <v>11.75</v>
      </c>
      <c r="Y241" s="2">
        <f t="shared" si="17"/>
        <v>9.5</v>
      </c>
      <c r="Z241" s="2">
        <f t="shared" si="18"/>
        <v>10.1875</v>
      </c>
      <c r="AA241" s="2">
        <f t="shared" si="19"/>
        <v>6.75</v>
      </c>
      <c r="AB241" s="1"/>
    </row>
    <row r="242" spans="1:28" x14ac:dyDescent="0.2">
      <c r="A242" s="3">
        <v>2396</v>
      </c>
      <c r="B242" s="4" t="s">
        <v>577</v>
      </c>
      <c r="C242" s="2">
        <v>1.25</v>
      </c>
      <c r="D242" s="2">
        <v>0</v>
      </c>
      <c r="E242" s="2">
        <v>0.5</v>
      </c>
      <c r="F242" s="2">
        <v>1.75</v>
      </c>
      <c r="G242" s="5">
        <v>1</v>
      </c>
      <c r="H242" s="2">
        <v>1.25</v>
      </c>
      <c r="I242" s="2">
        <v>0</v>
      </c>
      <c r="J242" s="2">
        <v>0.5</v>
      </c>
      <c r="K242" s="2">
        <v>1.75</v>
      </c>
      <c r="L242" s="5">
        <v>1</v>
      </c>
      <c r="M242" s="2">
        <v>1.25</v>
      </c>
      <c r="N242" s="2">
        <v>0</v>
      </c>
      <c r="O242" s="2">
        <v>0.5</v>
      </c>
      <c r="P242" s="2">
        <v>1.75</v>
      </c>
      <c r="Q242" s="5">
        <v>1</v>
      </c>
      <c r="R242" s="2">
        <v>1.25</v>
      </c>
      <c r="S242" s="2">
        <v>0</v>
      </c>
      <c r="T242" s="2">
        <v>0.5</v>
      </c>
      <c r="U242" s="2">
        <v>1.75</v>
      </c>
      <c r="V242" s="5">
        <v>1</v>
      </c>
      <c r="W242" s="2">
        <f t="shared" si="15"/>
        <v>1.25</v>
      </c>
      <c r="X242" s="2">
        <f t="shared" si="16"/>
        <v>0</v>
      </c>
      <c r="Y242" s="2">
        <f t="shared" si="17"/>
        <v>0.5</v>
      </c>
      <c r="Z242" s="2">
        <f t="shared" si="18"/>
        <v>1.75</v>
      </c>
      <c r="AA242" s="2">
        <f t="shared" si="19"/>
        <v>1</v>
      </c>
      <c r="AB242" s="1"/>
    </row>
    <row r="243" spans="1:28" x14ac:dyDescent="0.2">
      <c r="A243" s="3">
        <v>2397</v>
      </c>
      <c r="B243" s="4" t="s">
        <v>578</v>
      </c>
      <c r="C243" s="2">
        <v>6.5</v>
      </c>
      <c r="D243" s="2">
        <v>6.25</v>
      </c>
      <c r="E243" s="2">
        <v>2.5</v>
      </c>
      <c r="F243" s="2">
        <v>3.5</v>
      </c>
      <c r="G243" s="5">
        <v>11.25</v>
      </c>
      <c r="H243" s="2">
        <v>6</v>
      </c>
      <c r="I243" s="2">
        <v>7.25</v>
      </c>
      <c r="J243" s="2">
        <v>2.5</v>
      </c>
      <c r="K243" s="2">
        <v>3.5</v>
      </c>
      <c r="L243" s="5">
        <v>1.25</v>
      </c>
      <c r="M243" s="2">
        <v>6.5</v>
      </c>
      <c r="N243" s="2">
        <v>6.25</v>
      </c>
      <c r="O243" s="2">
        <v>2.5</v>
      </c>
      <c r="P243" s="2">
        <v>5</v>
      </c>
      <c r="Q243" s="5">
        <v>11.25</v>
      </c>
      <c r="R243" s="2">
        <v>6.75</v>
      </c>
      <c r="S243" s="2">
        <v>6.25</v>
      </c>
      <c r="T243" s="2">
        <v>2.5</v>
      </c>
      <c r="U243" s="2">
        <v>3.5</v>
      </c>
      <c r="V243" s="5">
        <v>1.25</v>
      </c>
      <c r="W243" s="2">
        <f t="shared" si="15"/>
        <v>6.4375</v>
      </c>
      <c r="X243" s="2">
        <f t="shared" si="16"/>
        <v>6.5</v>
      </c>
      <c r="Y243" s="2">
        <f t="shared" si="17"/>
        <v>2.5</v>
      </c>
      <c r="Z243" s="2">
        <f t="shared" si="18"/>
        <v>3.875</v>
      </c>
      <c r="AA243" s="2">
        <f t="shared" si="19"/>
        <v>6.25</v>
      </c>
      <c r="AB243" s="1"/>
    </row>
    <row r="244" spans="1:28" x14ac:dyDescent="0.2">
      <c r="A244" s="3">
        <v>240</v>
      </c>
      <c r="B244" s="4" t="s">
        <v>427</v>
      </c>
      <c r="C244" s="2">
        <v>0</v>
      </c>
      <c r="D244" s="2">
        <v>0</v>
      </c>
      <c r="E244" s="2">
        <v>25</v>
      </c>
      <c r="F244" s="2">
        <v>0</v>
      </c>
      <c r="G244" s="5">
        <v>0</v>
      </c>
      <c r="H244" s="2">
        <v>0</v>
      </c>
      <c r="I244" s="2">
        <v>0</v>
      </c>
      <c r="J244" s="2">
        <v>25</v>
      </c>
      <c r="K244" s="2">
        <v>0</v>
      </c>
      <c r="L244" s="5">
        <v>0</v>
      </c>
      <c r="M244" s="2">
        <v>0</v>
      </c>
      <c r="N244" s="2">
        <v>0</v>
      </c>
      <c r="O244" s="2">
        <v>25</v>
      </c>
      <c r="P244" s="2">
        <v>0</v>
      </c>
      <c r="Q244" s="5">
        <v>0</v>
      </c>
      <c r="R244" s="2">
        <v>0</v>
      </c>
      <c r="S244" s="2">
        <v>0</v>
      </c>
      <c r="T244" s="2">
        <v>25</v>
      </c>
      <c r="U244" s="2">
        <v>0</v>
      </c>
      <c r="V244" s="5">
        <v>0</v>
      </c>
      <c r="W244" s="2">
        <f t="shared" si="15"/>
        <v>0</v>
      </c>
      <c r="X244" s="2">
        <f t="shared" si="16"/>
        <v>0</v>
      </c>
      <c r="Y244" s="2">
        <f t="shared" si="17"/>
        <v>25</v>
      </c>
      <c r="Z244" s="2">
        <f t="shared" si="18"/>
        <v>0</v>
      </c>
      <c r="AA244" s="2">
        <f t="shared" si="19"/>
        <v>0</v>
      </c>
      <c r="AB244" s="1"/>
    </row>
    <row r="245" spans="1:28" x14ac:dyDescent="0.2">
      <c r="A245" s="3">
        <v>2401</v>
      </c>
      <c r="B245" s="4" t="s">
        <v>691</v>
      </c>
      <c r="C245" s="2">
        <v>0</v>
      </c>
      <c r="D245" s="2">
        <v>0</v>
      </c>
      <c r="E245" s="2">
        <v>0</v>
      </c>
      <c r="F245" s="2">
        <v>0</v>
      </c>
      <c r="G245" s="5">
        <v>0</v>
      </c>
      <c r="H245" s="2">
        <v>0</v>
      </c>
      <c r="I245" s="2">
        <v>0</v>
      </c>
      <c r="J245" s="2">
        <v>0</v>
      </c>
      <c r="K245" s="2">
        <v>0</v>
      </c>
      <c r="L245" s="5">
        <v>0</v>
      </c>
      <c r="M245" s="2">
        <v>0</v>
      </c>
      <c r="N245" s="2">
        <v>0</v>
      </c>
      <c r="O245" s="2">
        <v>0</v>
      </c>
      <c r="P245" s="2">
        <v>0</v>
      </c>
      <c r="Q245" s="5">
        <v>0</v>
      </c>
      <c r="R245" s="2">
        <v>0</v>
      </c>
      <c r="S245" s="2">
        <v>0</v>
      </c>
      <c r="T245" s="2">
        <v>0</v>
      </c>
      <c r="U245" s="2">
        <v>0</v>
      </c>
      <c r="V245" s="5">
        <v>0</v>
      </c>
      <c r="W245" s="2">
        <f t="shared" si="15"/>
        <v>0</v>
      </c>
      <c r="X245" s="2">
        <f t="shared" si="16"/>
        <v>0</v>
      </c>
      <c r="Y245" s="2">
        <f t="shared" si="17"/>
        <v>0</v>
      </c>
      <c r="Z245" s="2">
        <f t="shared" si="18"/>
        <v>0</v>
      </c>
      <c r="AA245" s="2">
        <f t="shared" si="19"/>
        <v>0</v>
      </c>
      <c r="AB245" s="1"/>
    </row>
    <row r="246" spans="1:28" x14ac:dyDescent="0.2">
      <c r="A246" s="3">
        <v>2412</v>
      </c>
      <c r="B246" s="4" t="s">
        <v>283</v>
      </c>
      <c r="C246" s="2">
        <v>2.25</v>
      </c>
      <c r="D246" s="2">
        <v>2</v>
      </c>
      <c r="E246" s="2">
        <v>2.25</v>
      </c>
      <c r="F246" s="2">
        <v>2.5</v>
      </c>
      <c r="G246" s="5">
        <v>1.25</v>
      </c>
      <c r="H246" s="2">
        <v>2.25</v>
      </c>
      <c r="I246" s="2">
        <v>2</v>
      </c>
      <c r="J246" s="2">
        <v>2.25</v>
      </c>
      <c r="K246" s="2">
        <v>2.5</v>
      </c>
      <c r="L246" s="5">
        <v>1.25</v>
      </c>
      <c r="M246" s="2">
        <v>2.25</v>
      </c>
      <c r="N246" s="2">
        <v>2</v>
      </c>
      <c r="O246" s="2">
        <v>2.25</v>
      </c>
      <c r="P246" s="2">
        <v>2.5</v>
      </c>
      <c r="Q246" s="5">
        <v>1.25</v>
      </c>
      <c r="R246" s="2">
        <v>2.25</v>
      </c>
      <c r="S246" s="2">
        <v>2</v>
      </c>
      <c r="T246" s="2">
        <v>2.25</v>
      </c>
      <c r="U246" s="2">
        <v>2.5</v>
      </c>
      <c r="V246" s="5">
        <v>1.25</v>
      </c>
      <c r="W246" s="2">
        <f t="shared" si="15"/>
        <v>2.25</v>
      </c>
      <c r="X246" s="2">
        <f t="shared" si="16"/>
        <v>2</v>
      </c>
      <c r="Y246" s="2">
        <f t="shared" si="17"/>
        <v>2.25</v>
      </c>
      <c r="Z246" s="2">
        <f t="shared" si="18"/>
        <v>2.5</v>
      </c>
      <c r="AA246" s="2">
        <f t="shared" si="19"/>
        <v>1.25</v>
      </c>
      <c r="AB246" s="1"/>
    </row>
    <row r="247" spans="1:28" x14ac:dyDescent="0.2">
      <c r="A247" s="3">
        <v>2413</v>
      </c>
      <c r="B247" s="4" t="s">
        <v>284</v>
      </c>
      <c r="C247" s="2">
        <v>0</v>
      </c>
      <c r="D247" s="2">
        <v>0</v>
      </c>
      <c r="E247" s="2">
        <v>0</v>
      </c>
      <c r="F247" s="2">
        <v>0</v>
      </c>
      <c r="G247" s="5">
        <v>0</v>
      </c>
      <c r="H247" s="2">
        <v>0</v>
      </c>
      <c r="I247" s="2">
        <v>0</v>
      </c>
      <c r="J247" s="2">
        <v>0</v>
      </c>
      <c r="K247" s="2">
        <v>0</v>
      </c>
      <c r="L247" s="5">
        <v>0</v>
      </c>
      <c r="M247" s="2">
        <v>0</v>
      </c>
      <c r="N247" s="2">
        <v>0</v>
      </c>
      <c r="O247" s="2">
        <v>0</v>
      </c>
      <c r="P247" s="2">
        <v>0</v>
      </c>
      <c r="Q247" s="5">
        <v>0</v>
      </c>
      <c r="R247" s="2">
        <v>0</v>
      </c>
      <c r="S247" s="2">
        <v>0</v>
      </c>
      <c r="T247" s="2">
        <v>0</v>
      </c>
      <c r="U247" s="2">
        <v>0</v>
      </c>
      <c r="V247" s="5">
        <v>0</v>
      </c>
      <c r="W247" s="2">
        <f t="shared" si="15"/>
        <v>0</v>
      </c>
      <c r="X247" s="2">
        <f t="shared" si="16"/>
        <v>0</v>
      </c>
      <c r="Y247" s="2">
        <f t="shared" si="17"/>
        <v>0</v>
      </c>
      <c r="Z247" s="2">
        <f t="shared" si="18"/>
        <v>0</v>
      </c>
      <c r="AA247" s="2">
        <f t="shared" si="19"/>
        <v>0</v>
      </c>
      <c r="AB247" s="1"/>
    </row>
    <row r="248" spans="1:28" x14ac:dyDescent="0.2">
      <c r="A248" s="3">
        <v>2414</v>
      </c>
      <c r="B248" s="4" t="s">
        <v>285</v>
      </c>
      <c r="C248" s="2">
        <v>0</v>
      </c>
      <c r="D248" s="2">
        <v>0</v>
      </c>
      <c r="E248" s="2">
        <v>0</v>
      </c>
      <c r="F248" s="2">
        <v>0</v>
      </c>
      <c r="G248" s="5">
        <v>0</v>
      </c>
      <c r="H248" s="2">
        <v>0</v>
      </c>
      <c r="I248" s="2">
        <v>0</v>
      </c>
      <c r="J248" s="2">
        <v>0</v>
      </c>
      <c r="K248" s="2">
        <v>0</v>
      </c>
      <c r="L248" s="5">
        <v>0</v>
      </c>
      <c r="M248" s="2">
        <v>0</v>
      </c>
      <c r="N248" s="2">
        <v>0</v>
      </c>
      <c r="O248" s="2">
        <v>0</v>
      </c>
      <c r="P248" s="2">
        <v>0</v>
      </c>
      <c r="Q248" s="5">
        <v>0</v>
      </c>
      <c r="R248" s="2">
        <v>0</v>
      </c>
      <c r="S248" s="2">
        <v>0</v>
      </c>
      <c r="T248" s="2">
        <v>0</v>
      </c>
      <c r="U248" s="2">
        <v>0</v>
      </c>
      <c r="V248" s="5">
        <v>0</v>
      </c>
      <c r="W248" s="2">
        <f t="shared" si="15"/>
        <v>0</v>
      </c>
      <c r="X248" s="2">
        <f t="shared" si="16"/>
        <v>0</v>
      </c>
      <c r="Y248" s="2">
        <f t="shared" si="17"/>
        <v>0</v>
      </c>
      <c r="Z248" s="2">
        <f t="shared" si="18"/>
        <v>0</v>
      </c>
      <c r="AA248" s="2">
        <f t="shared" si="19"/>
        <v>0</v>
      </c>
      <c r="AB248" s="1"/>
    </row>
    <row r="249" spans="1:28" x14ac:dyDescent="0.2">
      <c r="A249" s="3">
        <v>242</v>
      </c>
      <c r="B249" s="4" t="s">
        <v>692</v>
      </c>
      <c r="C249" s="2">
        <v>150</v>
      </c>
      <c r="D249" s="2">
        <v>0</v>
      </c>
      <c r="E249" s="2">
        <v>0</v>
      </c>
      <c r="F249" s="2">
        <v>0</v>
      </c>
      <c r="G249" s="5">
        <v>0</v>
      </c>
      <c r="H249" s="2">
        <v>150</v>
      </c>
      <c r="I249" s="2">
        <v>0</v>
      </c>
      <c r="J249" s="2">
        <v>0</v>
      </c>
      <c r="K249" s="2">
        <v>0</v>
      </c>
      <c r="L249" s="5">
        <v>0</v>
      </c>
      <c r="M249" s="2">
        <v>150</v>
      </c>
      <c r="N249" s="2">
        <v>0</v>
      </c>
      <c r="O249" s="2">
        <v>0</v>
      </c>
      <c r="P249" s="2">
        <v>0</v>
      </c>
      <c r="Q249" s="5">
        <v>0</v>
      </c>
      <c r="R249" s="2">
        <v>150</v>
      </c>
      <c r="S249" s="2">
        <v>0</v>
      </c>
      <c r="T249" s="2">
        <v>0</v>
      </c>
      <c r="U249" s="2">
        <v>0</v>
      </c>
      <c r="V249" s="5">
        <v>0</v>
      </c>
      <c r="W249" s="2">
        <f t="shared" si="15"/>
        <v>150</v>
      </c>
      <c r="X249" s="2">
        <f t="shared" si="16"/>
        <v>0</v>
      </c>
      <c r="Y249" s="2">
        <f t="shared" si="17"/>
        <v>0</v>
      </c>
      <c r="Z249" s="2">
        <f t="shared" si="18"/>
        <v>0</v>
      </c>
      <c r="AA249" s="2">
        <f t="shared" si="19"/>
        <v>0</v>
      </c>
      <c r="AB249" s="1"/>
    </row>
    <row r="250" spans="1:28" x14ac:dyDescent="0.2">
      <c r="A250" s="3">
        <v>2420</v>
      </c>
      <c r="B250" s="4" t="s">
        <v>286</v>
      </c>
      <c r="C250" s="2">
        <v>0</v>
      </c>
      <c r="D250" s="2">
        <v>0.5</v>
      </c>
      <c r="E250" s="2">
        <v>0</v>
      </c>
      <c r="F250" s="2">
        <v>0</v>
      </c>
      <c r="G250" s="5">
        <v>0.5</v>
      </c>
      <c r="H250" s="2">
        <v>0</v>
      </c>
      <c r="I250" s="2">
        <v>0.5</v>
      </c>
      <c r="J250" s="2">
        <v>0</v>
      </c>
      <c r="K250" s="2">
        <v>0</v>
      </c>
      <c r="L250" s="5">
        <v>0.5</v>
      </c>
      <c r="M250" s="2">
        <v>0</v>
      </c>
      <c r="N250" s="2">
        <v>0.5</v>
      </c>
      <c r="O250" s="2">
        <v>0</v>
      </c>
      <c r="P250" s="2">
        <v>0</v>
      </c>
      <c r="Q250" s="5">
        <v>0.5</v>
      </c>
      <c r="R250" s="2">
        <v>0</v>
      </c>
      <c r="S250" s="2">
        <v>0.5</v>
      </c>
      <c r="T250" s="2">
        <v>0</v>
      </c>
      <c r="U250" s="2">
        <v>0</v>
      </c>
      <c r="V250" s="5">
        <v>0.5</v>
      </c>
      <c r="W250" s="2">
        <f t="shared" si="15"/>
        <v>0</v>
      </c>
      <c r="X250" s="2">
        <f t="shared" si="16"/>
        <v>0.5</v>
      </c>
      <c r="Y250" s="2">
        <f t="shared" si="17"/>
        <v>0</v>
      </c>
      <c r="Z250" s="2">
        <f t="shared" si="18"/>
        <v>0</v>
      </c>
      <c r="AA250" s="2">
        <f t="shared" si="19"/>
        <v>0.5</v>
      </c>
      <c r="AB250" s="1"/>
    </row>
    <row r="251" spans="1:28" x14ac:dyDescent="0.2">
      <c r="A251" s="3">
        <v>2421</v>
      </c>
      <c r="B251" s="4" t="s">
        <v>287</v>
      </c>
      <c r="C251" s="2">
        <v>0</v>
      </c>
      <c r="D251" s="2">
        <v>0</v>
      </c>
      <c r="E251" s="2">
        <v>0</v>
      </c>
      <c r="F251" s="2">
        <v>0.5</v>
      </c>
      <c r="G251" s="5">
        <v>0</v>
      </c>
      <c r="H251" s="2">
        <v>0</v>
      </c>
      <c r="I251" s="2">
        <v>0</v>
      </c>
      <c r="J251" s="2">
        <v>0</v>
      </c>
      <c r="K251" s="2">
        <v>0.5</v>
      </c>
      <c r="L251" s="5">
        <v>0</v>
      </c>
      <c r="M251" s="2">
        <v>0</v>
      </c>
      <c r="N251" s="2">
        <v>0</v>
      </c>
      <c r="O251" s="2">
        <v>0</v>
      </c>
      <c r="P251" s="2">
        <v>0.5</v>
      </c>
      <c r="Q251" s="5">
        <v>0</v>
      </c>
      <c r="R251" s="2">
        <v>0</v>
      </c>
      <c r="S251" s="2">
        <v>0</v>
      </c>
      <c r="T251" s="2">
        <v>0</v>
      </c>
      <c r="U251" s="2">
        <v>0.5</v>
      </c>
      <c r="V251" s="5">
        <v>0</v>
      </c>
      <c r="W251" s="2">
        <f t="shared" si="15"/>
        <v>0</v>
      </c>
      <c r="X251" s="2">
        <f t="shared" si="16"/>
        <v>0</v>
      </c>
      <c r="Y251" s="2">
        <f t="shared" si="17"/>
        <v>0</v>
      </c>
      <c r="Z251" s="2">
        <f t="shared" si="18"/>
        <v>0.5</v>
      </c>
      <c r="AA251" s="2">
        <f t="shared" si="19"/>
        <v>0</v>
      </c>
      <c r="AB251" s="1"/>
    </row>
    <row r="252" spans="1:28" x14ac:dyDescent="0.2">
      <c r="A252" s="3">
        <v>2422</v>
      </c>
      <c r="B252" s="4" t="s">
        <v>693</v>
      </c>
      <c r="C252" s="2">
        <v>0</v>
      </c>
      <c r="D252" s="2">
        <v>0</v>
      </c>
      <c r="E252" s="2">
        <v>0</v>
      </c>
      <c r="F252" s="2">
        <v>0</v>
      </c>
      <c r="G252" s="5">
        <v>0</v>
      </c>
      <c r="H252" s="2">
        <v>0</v>
      </c>
      <c r="I252" s="2">
        <v>0</v>
      </c>
      <c r="J252" s="2">
        <v>0</v>
      </c>
      <c r="K252" s="2">
        <v>0</v>
      </c>
      <c r="L252" s="5">
        <v>0</v>
      </c>
      <c r="M252" s="2">
        <v>0</v>
      </c>
      <c r="N252" s="2">
        <v>0</v>
      </c>
      <c r="O252" s="2">
        <v>0</v>
      </c>
      <c r="P252" s="2">
        <v>0</v>
      </c>
      <c r="Q252" s="5">
        <v>0</v>
      </c>
      <c r="R252" s="2">
        <v>0</v>
      </c>
      <c r="S252" s="2">
        <v>0</v>
      </c>
      <c r="T252" s="2">
        <v>0</v>
      </c>
      <c r="U252" s="2">
        <v>0</v>
      </c>
      <c r="V252" s="5">
        <v>0</v>
      </c>
      <c r="W252" s="2">
        <f t="shared" si="15"/>
        <v>0</v>
      </c>
      <c r="X252" s="2">
        <f t="shared" si="16"/>
        <v>0</v>
      </c>
      <c r="Y252" s="2">
        <f t="shared" si="17"/>
        <v>0</v>
      </c>
      <c r="Z252" s="2">
        <f t="shared" si="18"/>
        <v>0</v>
      </c>
      <c r="AA252" s="2">
        <f t="shared" si="19"/>
        <v>0</v>
      </c>
      <c r="AB252" s="1"/>
    </row>
    <row r="253" spans="1:28" x14ac:dyDescent="0.2">
      <c r="A253" s="3">
        <v>243</v>
      </c>
      <c r="B253" s="4" t="s">
        <v>694</v>
      </c>
      <c r="C253" s="2">
        <v>30</v>
      </c>
      <c r="D253" s="2">
        <v>0</v>
      </c>
      <c r="E253" s="2">
        <v>0</v>
      </c>
      <c r="F253" s="2">
        <v>0</v>
      </c>
      <c r="G253" s="5">
        <v>0</v>
      </c>
      <c r="H253" s="2">
        <v>30</v>
      </c>
      <c r="I253" s="2">
        <v>0</v>
      </c>
      <c r="J253" s="2">
        <v>0</v>
      </c>
      <c r="K253" s="2">
        <v>0</v>
      </c>
      <c r="L253" s="5">
        <v>0</v>
      </c>
      <c r="M253" s="2">
        <v>30</v>
      </c>
      <c r="N253" s="2">
        <v>0</v>
      </c>
      <c r="O253" s="2">
        <v>0</v>
      </c>
      <c r="P253" s="2">
        <v>0</v>
      </c>
      <c r="Q253" s="5">
        <v>0</v>
      </c>
      <c r="R253" s="2">
        <v>30</v>
      </c>
      <c r="S253" s="2">
        <v>0</v>
      </c>
      <c r="T253" s="2">
        <v>0</v>
      </c>
      <c r="U253" s="2">
        <v>0</v>
      </c>
      <c r="V253" s="5">
        <v>0</v>
      </c>
      <c r="W253" s="2">
        <f t="shared" si="15"/>
        <v>30</v>
      </c>
      <c r="X253" s="2">
        <f t="shared" si="16"/>
        <v>0</v>
      </c>
      <c r="Y253" s="2">
        <f t="shared" si="17"/>
        <v>0</v>
      </c>
      <c r="Z253" s="2">
        <f t="shared" si="18"/>
        <v>0</v>
      </c>
      <c r="AA253" s="2">
        <f t="shared" si="19"/>
        <v>0</v>
      </c>
      <c r="AB253" s="1"/>
    </row>
    <row r="254" spans="1:28" x14ac:dyDescent="0.2">
      <c r="A254" s="3">
        <v>2430</v>
      </c>
      <c r="B254" s="4" t="s">
        <v>428</v>
      </c>
      <c r="C254" s="2">
        <v>0.25</v>
      </c>
      <c r="D254" s="2">
        <v>0</v>
      </c>
      <c r="E254" s="2">
        <v>0</v>
      </c>
      <c r="F254" s="2">
        <v>0</v>
      </c>
      <c r="G254" s="5">
        <v>0</v>
      </c>
      <c r="H254" s="2">
        <v>0.25</v>
      </c>
      <c r="I254" s="2">
        <v>0</v>
      </c>
      <c r="J254" s="2">
        <v>0</v>
      </c>
      <c r="K254" s="2">
        <v>0</v>
      </c>
      <c r="L254" s="5">
        <v>0</v>
      </c>
      <c r="M254" s="2">
        <v>0.25</v>
      </c>
      <c r="N254" s="2">
        <v>0</v>
      </c>
      <c r="O254" s="2">
        <v>0</v>
      </c>
      <c r="P254" s="2">
        <v>0</v>
      </c>
      <c r="Q254" s="5">
        <v>0</v>
      </c>
      <c r="R254" s="2">
        <v>0.25</v>
      </c>
      <c r="S254" s="2">
        <v>0</v>
      </c>
      <c r="T254" s="2">
        <v>0</v>
      </c>
      <c r="U254" s="2">
        <v>0</v>
      </c>
      <c r="V254" s="5">
        <v>0</v>
      </c>
      <c r="W254" s="2">
        <f t="shared" si="15"/>
        <v>0.25</v>
      </c>
      <c r="X254" s="2">
        <f t="shared" si="16"/>
        <v>0</v>
      </c>
      <c r="Y254" s="2">
        <f t="shared" si="17"/>
        <v>0</v>
      </c>
      <c r="Z254" s="2">
        <f t="shared" si="18"/>
        <v>0</v>
      </c>
      <c r="AA254" s="2">
        <f t="shared" si="19"/>
        <v>0</v>
      </c>
      <c r="AB254" s="1"/>
    </row>
    <row r="255" spans="1:28" x14ac:dyDescent="0.2">
      <c r="A255" s="3">
        <v>2431</v>
      </c>
      <c r="B255" s="4" t="s">
        <v>695</v>
      </c>
      <c r="C255" s="2">
        <v>0</v>
      </c>
      <c r="D255" s="2">
        <v>0</v>
      </c>
      <c r="E255" s="2">
        <v>0</v>
      </c>
      <c r="F255" s="2">
        <v>0</v>
      </c>
      <c r="G255" s="5">
        <v>0</v>
      </c>
      <c r="H255" s="2">
        <v>0</v>
      </c>
      <c r="I255" s="2">
        <v>0</v>
      </c>
      <c r="J255" s="2">
        <v>0</v>
      </c>
      <c r="K255" s="2">
        <v>0</v>
      </c>
      <c r="L255" s="5">
        <v>0</v>
      </c>
      <c r="M255" s="2">
        <v>0</v>
      </c>
      <c r="N255" s="2">
        <v>0</v>
      </c>
      <c r="O255" s="2">
        <v>0</v>
      </c>
      <c r="P255" s="2">
        <v>0</v>
      </c>
      <c r="Q255" s="5">
        <v>0</v>
      </c>
      <c r="R255" s="2">
        <v>0</v>
      </c>
      <c r="S255" s="2">
        <v>0</v>
      </c>
      <c r="T255" s="2">
        <v>0</v>
      </c>
      <c r="U255" s="2">
        <v>0</v>
      </c>
      <c r="V255" s="5">
        <v>0</v>
      </c>
      <c r="W255" s="2">
        <f t="shared" si="15"/>
        <v>0</v>
      </c>
      <c r="X255" s="2">
        <f t="shared" si="16"/>
        <v>0</v>
      </c>
      <c r="Y255" s="2">
        <f t="shared" si="17"/>
        <v>0</v>
      </c>
      <c r="Z255" s="2">
        <f t="shared" si="18"/>
        <v>0</v>
      </c>
      <c r="AA255" s="2">
        <f t="shared" si="19"/>
        <v>0</v>
      </c>
      <c r="AB255" s="1"/>
    </row>
    <row r="256" spans="1:28" x14ac:dyDescent="0.2">
      <c r="A256" s="3">
        <v>2432</v>
      </c>
      <c r="B256" s="4" t="s">
        <v>429</v>
      </c>
      <c r="C256" s="2">
        <v>0</v>
      </c>
      <c r="D256" s="2">
        <v>0</v>
      </c>
      <c r="E256" s="2">
        <v>0</v>
      </c>
      <c r="F256" s="2">
        <v>0</v>
      </c>
      <c r="G256" s="5">
        <v>0</v>
      </c>
      <c r="H256" s="2">
        <v>0</v>
      </c>
      <c r="I256" s="2">
        <v>0</v>
      </c>
      <c r="J256" s="2">
        <v>0</v>
      </c>
      <c r="K256" s="2">
        <v>0</v>
      </c>
      <c r="L256" s="5">
        <v>0</v>
      </c>
      <c r="M256" s="2">
        <v>0</v>
      </c>
      <c r="N256" s="2">
        <v>0</v>
      </c>
      <c r="O256" s="2">
        <v>0</v>
      </c>
      <c r="P256" s="2">
        <v>0</v>
      </c>
      <c r="Q256" s="5">
        <v>0</v>
      </c>
      <c r="R256" s="2">
        <v>0</v>
      </c>
      <c r="S256" s="2">
        <v>0</v>
      </c>
      <c r="T256" s="2">
        <v>0</v>
      </c>
      <c r="U256" s="2">
        <v>0</v>
      </c>
      <c r="V256" s="5">
        <v>0</v>
      </c>
      <c r="W256" s="2">
        <f t="shared" si="15"/>
        <v>0</v>
      </c>
      <c r="X256" s="2">
        <f t="shared" si="16"/>
        <v>0</v>
      </c>
      <c r="Y256" s="2">
        <f t="shared" si="17"/>
        <v>0</v>
      </c>
      <c r="Z256" s="2">
        <f t="shared" si="18"/>
        <v>0</v>
      </c>
      <c r="AA256" s="2">
        <f t="shared" si="19"/>
        <v>0</v>
      </c>
      <c r="AB256" s="1"/>
    </row>
    <row r="257" spans="1:28" x14ac:dyDescent="0.2">
      <c r="A257" s="3">
        <v>2433</v>
      </c>
      <c r="B257" s="4" t="s">
        <v>430</v>
      </c>
      <c r="C257" s="2">
        <v>0</v>
      </c>
      <c r="D257" s="2">
        <v>0</v>
      </c>
      <c r="E257" s="2">
        <v>0</v>
      </c>
      <c r="F257" s="2">
        <v>0</v>
      </c>
      <c r="G257" s="5">
        <v>0</v>
      </c>
      <c r="H257" s="2">
        <v>0</v>
      </c>
      <c r="I257" s="2">
        <v>0</v>
      </c>
      <c r="J257" s="2">
        <v>0</v>
      </c>
      <c r="K257" s="2">
        <v>0</v>
      </c>
      <c r="L257" s="5">
        <v>0</v>
      </c>
      <c r="M257" s="2">
        <v>0</v>
      </c>
      <c r="N257" s="2">
        <v>0</v>
      </c>
      <c r="O257" s="2">
        <v>0</v>
      </c>
      <c r="P257" s="2">
        <v>0</v>
      </c>
      <c r="Q257" s="5">
        <v>0</v>
      </c>
      <c r="R257" s="2">
        <v>0</v>
      </c>
      <c r="S257" s="2">
        <v>0</v>
      </c>
      <c r="T257" s="2">
        <v>0</v>
      </c>
      <c r="U257" s="2">
        <v>0</v>
      </c>
      <c r="V257" s="5">
        <v>0</v>
      </c>
      <c r="W257" s="2">
        <f t="shared" si="15"/>
        <v>0</v>
      </c>
      <c r="X257" s="2">
        <f t="shared" si="16"/>
        <v>0</v>
      </c>
      <c r="Y257" s="2">
        <f t="shared" si="17"/>
        <v>0</v>
      </c>
      <c r="Z257" s="2">
        <f t="shared" si="18"/>
        <v>0</v>
      </c>
      <c r="AA257" s="2">
        <f t="shared" si="19"/>
        <v>0</v>
      </c>
      <c r="AB257" s="1"/>
    </row>
    <row r="258" spans="1:28" x14ac:dyDescent="0.2">
      <c r="A258" s="3">
        <v>2434</v>
      </c>
      <c r="B258" s="4" t="s">
        <v>431</v>
      </c>
      <c r="C258" s="2">
        <v>0</v>
      </c>
      <c r="D258" s="2">
        <v>0</v>
      </c>
      <c r="E258" s="2">
        <v>0</v>
      </c>
      <c r="F258" s="2">
        <v>0</v>
      </c>
      <c r="G258" s="5">
        <v>0</v>
      </c>
      <c r="H258" s="2">
        <v>0</v>
      </c>
      <c r="I258" s="2">
        <v>0</v>
      </c>
      <c r="J258" s="2">
        <v>0</v>
      </c>
      <c r="K258" s="2">
        <v>0</v>
      </c>
      <c r="L258" s="5">
        <v>0</v>
      </c>
      <c r="M258" s="2">
        <v>0</v>
      </c>
      <c r="N258" s="2">
        <v>0</v>
      </c>
      <c r="O258" s="2">
        <v>0</v>
      </c>
      <c r="P258" s="2">
        <v>0</v>
      </c>
      <c r="Q258" s="5">
        <v>0</v>
      </c>
      <c r="R258" s="2">
        <v>0</v>
      </c>
      <c r="S258" s="2">
        <v>0</v>
      </c>
      <c r="T258" s="2">
        <v>0</v>
      </c>
      <c r="U258" s="2">
        <v>0</v>
      </c>
      <c r="V258" s="5">
        <v>0</v>
      </c>
      <c r="W258" s="2">
        <f t="shared" si="15"/>
        <v>0</v>
      </c>
      <c r="X258" s="2">
        <f t="shared" si="16"/>
        <v>0</v>
      </c>
      <c r="Y258" s="2">
        <f t="shared" si="17"/>
        <v>0</v>
      </c>
      <c r="Z258" s="2">
        <f t="shared" si="18"/>
        <v>0</v>
      </c>
      <c r="AA258" s="2">
        <f t="shared" si="19"/>
        <v>0</v>
      </c>
      <c r="AB258" s="1"/>
    </row>
    <row r="259" spans="1:28" x14ac:dyDescent="0.2">
      <c r="A259" s="3">
        <v>2435</v>
      </c>
      <c r="B259" s="4" t="s">
        <v>432</v>
      </c>
      <c r="C259" s="2">
        <v>0</v>
      </c>
      <c r="D259" s="2">
        <v>0</v>
      </c>
      <c r="E259" s="2">
        <v>0</v>
      </c>
      <c r="F259" s="2">
        <v>0</v>
      </c>
      <c r="G259" s="5">
        <v>0</v>
      </c>
      <c r="H259" s="2">
        <v>0</v>
      </c>
      <c r="I259" s="2">
        <v>0</v>
      </c>
      <c r="J259" s="2">
        <v>0</v>
      </c>
      <c r="K259" s="2">
        <v>0</v>
      </c>
      <c r="L259" s="5">
        <v>0</v>
      </c>
      <c r="M259" s="2">
        <v>0</v>
      </c>
      <c r="N259" s="2">
        <v>0</v>
      </c>
      <c r="O259" s="2">
        <v>0</v>
      </c>
      <c r="P259" s="2">
        <v>0</v>
      </c>
      <c r="Q259" s="5">
        <v>0</v>
      </c>
      <c r="R259" s="2">
        <v>0</v>
      </c>
      <c r="S259" s="2">
        <v>0</v>
      </c>
      <c r="T259" s="2">
        <v>0</v>
      </c>
      <c r="U259" s="2">
        <v>0</v>
      </c>
      <c r="V259" s="5">
        <v>0</v>
      </c>
      <c r="W259" s="2">
        <f t="shared" ref="W259:W322" si="20">(C259+H259+M259+R259)/4</f>
        <v>0</v>
      </c>
      <c r="X259" s="2">
        <f t="shared" ref="X259:X322" si="21">(D259+I259+N259+S259)/4</f>
        <v>0</v>
      </c>
      <c r="Y259" s="2">
        <f t="shared" ref="Y259:Y322" si="22">(E259+J259+O259+T259)/4</f>
        <v>0</v>
      </c>
      <c r="Z259" s="2">
        <f t="shared" ref="Z259:Z322" si="23">(F259+K259+P259+U259)/4</f>
        <v>0</v>
      </c>
      <c r="AA259" s="2">
        <f t="shared" ref="AA259:AA322" si="24">(G259+L259+Q259+V259)/4</f>
        <v>0</v>
      </c>
      <c r="AB259" s="1"/>
    </row>
    <row r="260" spans="1:28" x14ac:dyDescent="0.2">
      <c r="A260" s="3">
        <v>2436</v>
      </c>
      <c r="B260" s="4" t="s">
        <v>696</v>
      </c>
      <c r="C260" s="2">
        <v>0</v>
      </c>
      <c r="D260" s="2">
        <v>0</v>
      </c>
      <c r="E260" s="2">
        <v>0</v>
      </c>
      <c r="F260" s="2">
        <v>0</v>
      </c>
      <c r="G260" s="5">
        <v>0</v>
      </c>
      <c r="H260" s="2">
        <v>0</v>
      </c>
      <c r="I260" s="2">
        <v>0</v>
      </c>
      <c r="J260" s="2">
        <v>0</v>
      </c>
      <c r="K260" s="2">
        <v>0</v>
      </c>
      <c r="L260" s="5">
        <v>0</v>
      </c>
      <c r="M260" s="2">
        <v>0</v>
      </c>
      <c r="N260" s="2">
        <v>0</v>
      </c>
      <c r="O260" s="2">
        <v>0</v>
      </c>
      <c r="P260" s="2">
        <v>0</v>
      </c>
      <c r="Q260" s="5">
        <v>0</v>
      </c>
      <c r="R260" s="2">
        <v>0</v>
      </c>
      <c r="S260" s="2">
        <v>0</v>
      </c>
      <c r="T260" s="2">
        <v>0</v>
      </c>
      <c r="U260" s="2">
        <v>0</v>
      </c>
      <c r="V260" s="5">
        <v>0</v>
      </c>
      <c r="W260" s="2">
        <f t="shared" si="20"/>
        <v>0</v>
      </c>
      <c r="X260" s="2">
        <f t="shared" si="21"/>
        <v>0</v>
      </c>
      <c r="Y260" s="2">
        <f t="shared" si="22"/>
        <v>0</v>
      </c>
      <c r="Z260" s="2">
        <f t="shared" si="23"/>
        <v>0</v>
      </c>
      <c r="AA260" s="2">
        <f t="shared" si="24"/>
        <v>0</v>
      </c>
      <c r="AB260" s="1"/>
    </row>
    <row r="261" spans="1:28" x14ac:dyDescent="0.2">
      <c r="A261" s="3">
        <v>2437</v>
      </c>
      <c r="B261" s="4" t="s">
        <v>433</v>
      </c>
      <c r="C261" s="2">
        <v>0</v>
      </c>
      <c r="D261" s="2">
        <v>0</v>
      </c>
      <c r="E261" s="2">
        <v>0</v>
      </c>
      <c r="F261" s="2">
        <v>0</v>
      </c>
      <c r="G261" s="5">
        <v>0</v>
      </c>
      <c r="H261" s="2">
        <v>0</v>
      </c>
      <c r="I261" s="2">
        <v>0</v>
      </c>
      <c r="J261" s="2">
        <v>0</v>
      </c>
      <c r="K261" s="2">
        <v>0</v>
      </c>
      <c r="L261" s="5">
        <v>0</v>
      </c>
      <c r="M261" s="2">
        <v>0</v>
      </c>
      <c r="N261" s="2">
        <v>0</v>
      </c>
      <c r="O261" s="2">
        <v>0</v>
      </c>
      <c r="P261" s="2">
        <v>0</v>
      </c>
      <c r="Q261" s="5">
        <v>0</v>
      </c>
      <c r="R261" s="2">
        <v>0</v>
      </c>
      <c r="S261" s="2">
        <v>0</v>
      </c>
      <c r="T261" s="2">
        <v>0</v>
      </c>
      <c r="U261" s="2">
        <v>0</v>
      </c>
      <c r="V261" s="5">
        <v>0</v>
      </c>
      <c r="W261" s="2">
        <f t="shared" si="20"/>
        <v>0</v>
      </c>
      <c r="X261" s="2">
        <f t="shared" si="21"/>
        <v>0</v>
      </c>
      <c r="Y261" s="2">
        <f t="shared" si="22"/>
        <v>0</v>
      </c>
      <c r="Z261" s="2">
        <f t="shared" si="23"/>
        <v>0</v>
      </c>
      <c r="AA261" s="2">
        <f t="shared" si="24"/>
        <v>0</v>
      </c>
      <c r="AB261" s="1"/>
    </row>
    <row r="262" spans="1:28" x14ac:dyDescent="0.2">
      <c r="A262" s="3">
        <v>245</v>
      </c>
      <c r="B262" s="4" t="s">
        <v>434</v>
      </c>
      <c r="C262" s="2">
        <v>0</v>
      </c>
      <c r="D262" s="2">
        <v>0</v>
      </c>
      <c r="E262" s="2">
        <v>0</v>
      </c>
      <c r="F262" s="2">
        <v>0</v>
      </c>
      <c r="G262" s="5">
        <v>0</v>
      </c>
      <c r="H262" s="2">
        <v>0</v>
      </c>
      <c r="I262" s="2">
        <v>0</v>
      </c>
      <c r="J262" s="2">
        <v>0</v>
      </c>
      <c r="K262" s="2">
        <v>0</v>
      </c>
      <c r="L262" s="5">
        <v>0.5</v>
      </c>
      <c r="M262" s="2">
        <v>0</v>
      </c>
      <c r="N262" s="2">
        <v>0</v>
      </c>
      <c r="O262" s="2">
        <v>0</v>
      </c>
      <c r="P262" s="2">
        <v>0</v>
      </c>
      <c r="Q262" s="5">
        <v>0</v>
      </c>
      <c r="R262" s="2">
        <v>0</v>
      </c>
      <c r="S262" s="2">
        <v>0</v>
      </c>
      <c r="T262" s="2">
        <v>0</v>
      </c>
      <c r="U262" s="2">
        <v>0</v>
      </c>
      <c r="V262" s="5">
        <v>0.5</v>
      </c>
      <c r="W262" s="2">
        <f t="shared" si="20"/>
        <v>0</v>
      </c>
      <c r="X262" s="2">
        <f t="shared" si="21"/>
        <v>0</v>
      </c>
      <c r="Y262" s="2">
        <f t="shared" si="22"/>
        <v>0</v>
      </c>
      <c r="Z262" s="2">
        <f t="shared" si="23"/>
        <v>0</v>
      </c>
      <c r="AA262" s="2">
        <f t="shared" si="24"/>
        <v>0.25</v>
      </c>
      <c r="AB262" s="1"/>
    </row>
    <row r="263" spans="1:28" x14ac:dyDescent="0.2">
      <c r="A263" s="3">
        <v>2450</v>
      </c>
      <c r="B263" s="4" t="s">
        <v>288</v>
      </c>
      <c r="C263" s="2">
        <v>0</v>
      </c>
      <c r="D263" s="2">
        <v>0</v>
      </c>
      <c r="E263" s="2">
        <v>0</v>
      </c>
      <c r="F263" s="2">
        <v>0</v>
      </c>
      <c r="G263" s="5">
        <v>0</v>
      </c>
      <c r="H263" s="2">
        <v>0</v>
      </c>
      <c r="I263" s="2">
        <v>0</v>
      </c>
      <c r="J263" s="2">
        <v>0</v>
      </c>
      <c r="K263" s="2">
        <v>0</v>
      </c>
      <c r="L263" s="5">
        <v>0</v>
      </c>
      <c r="M263" s="2">
        <v>0</v>
      </c>
      <c r="N263" s="2">
        <v>0</v>
      </c>
      <c r="O263" s="2">
        <v>0</v>
      </c>
      <c r="P263" s="2">
        <v>0</v>
      </c>
      <c r="Q263" s="5">
        <v>0</v>
      </c>
      <c r="R263" s="2">
        <v>0</v>
      </c>
      <c r="S263" s="2">
        <v>0</v>
      </c>
      <c r="T263" s="2">
        <v>0</v>
      </c>
      <c r="U263" s="2">
        <v>0</v>
      </c>
      <c r="V263" s="5">
        <v>0</v>
      </c>
      <c r="W263" s="2">
        <f t="shared" si="20"/>
        <v>0</v>
      </c>
      <c r="X263" s="2">
        <f t="shared" si="21"/>
        <v>0</v>
      </c>
      <c r="Y263" s="2">
        <f t="shared" si="22"/>
        <v>0</v>
      </c>
      <c r="Z263" s="2">
        <f t="shared" si="23"/>
        <v>0</v>
      </c>
      <c r="AA263" s="2">
        <f t="shared" si="24"/>
        <v>0</v>
      </c>
      <c r="AB263" s="1"/>
    </row>
    <row r="264" spans="1:28" x14ac:dyDescent="0.2">
      <c r="A264" s="3">
        <v>2451</v>
      </c>
      <c r="B264" s="4" t="s">
        <v>289</v>
      </c>
      <c r="C264" s="2">
        <v>0</v>
      </c>
      <c r="D264" s="2">
        <v>0</v>
      </c>
      <c r="E264" s="2">
        <v>0.75</v>
      </c>
      <c r="F264" s="2">
        <v>0</v>
      </c>
      <c r="G264" s="5">
        <v>0</v>
      </c>
      <c r="H264" s="2">
        <v>0</v>
      </c>
      <c r="I264" s="2">
        <v>0</v>
      </c>
      <c r="J264" s="2">
        <v>0.75</v>
      </c>
      <c r="K264" s="2">
        <v>0</v>
      </c>
      <c r="L264" s="5">
        <v>0</v>
      </c>
      <c r="M264" s="2">
        <v>0</v>
      </c>
      <c r="N264" s="2">
        <v>0</v>
      </c>
      <c r="O264" s="2">
        <v>0.75</v>
      </c>
      <c r="P264" s="2">
        <v>0</v>
      </c>
      <c r="Q264" s="5">
        <v>0</v>
      </c>
      <c r="R264" s="2">
        <v>0</v>
      </c>
      <c r="S264" s="2">
        <v>0</v>
      </c>
      <c r="T264" s="2">
        <v>0.75</v>
      </c>
      <c r="U264" s="2">
        <v>0</v>
      </c>
      <c r="V264" s="5">
        <v>0</v>
      </c>
      <c r="W264" s="2">
        <f t="shared" si="20"/>
        <v>0</v>
      </c>
      <c r="X264" s="2">
        <f t="shared" si="21"/>
        <v>0</v>
      </c>
      <c r="Y264" s="2">
        <f t="shared" si="22"/>
        <v>0.75</v>
      </c>
      <c r="Z264" s="2">
        <f t="shared" si="23"/>
        <v>0</v>
      </c>
      <c r="AA264" s="2">
        <f t="shared" si="24"/>
        <v>0</v>
      </c>
      <c r="AB264" s="1"/>
    </row>
    <row r="265" spans="1:28" x14ac:dyDescent="0.2">
      <c r="A265" s="3">
        <v>246</v>
      </c>
      <c r="B265" s="4" t="s">
        <v>697</v>
      </c>
      <c r="C265" s="2">
        <v>0</v>
      </c>
      <c r="D265" s="2">
        <v>0</v>
      </c>
      <c r="E265" s="2">
        <v>0</v>
      </c>
      <c r="F265" s="2">
        <v>0</v>
      </c>
      <c r="G265" s="5">
        <v>0</v>
      </c>
      <c r="H265" s="2">
        <v>0</v>
      </c>
      <c r="I265" s="2">
        <v>0</v>
      </c>
      <c r="J265" s="2">
        <v>0</v>
      </c>
      <c r="K265" s="2">
        <v>0</v>
      </c>
      <c r="L265" s="5">
        <v>0</v>
      </c>
      <c r="M265" s="2">
        <v>0</v>
      </c>
      <c r="N265" s="2">
        <v>0</v>
      </c>
      <c r="O265" s="2">
        <v>0</v>
      </c>
      <c r="P265" s="2">
        <v>0</v>
      </c>
      <c r="Q265" s="5">
        <v>0</v>
      </c>
      <c r="R265" s="2">
        <v>0</v>
      </c>
      <c r="S265" s="2">
        <v>0</v>
      </c>
      <c r="T265" s="2">
        <v>0</v>
      </c>
      <c r="U265" s="2">
        <v>0</v>
      </c>
      <c r="V265" s="5">
        <v>0</v>
      </c>
      <c r="W265" s="2">
        <f t="shared" si="20"/>
        <v>0</v>
      </c>
      <c r="X265" s="2">
        <f t="shared" si="21"/>
        <v>0</v>
      </c>
      <c r="Y265" s="2">
        <f t="shared" si="22"/>
        <v>0</v>
      </c>
      <c r="Z265" s="2">
        <f t="shared" si="23"/>
        <v>0</v>
      </c>
      <c r="AA265" s="2">
        <f t="shared" si="24"/>
        <v>0</v>
      </c>
      <c r="AB265" s="1"/>
    </row>
    <row r="266" spans="1:28" x14ac:dyDescent="0.2">
      <c r="A266" s="3">
        <v>247</v>
      </c>
      <c r="B266" s="4" t="s">
        <v>698</v>
      </c>
      <c r="C266" s="2">
        <v>10</v>
      </c>
      <c r="D266" s="2">
        <v>0</v>
      </c>
      <c r="E266" s="2">
        <v>0</v>
      </c>
      <c r="F266" s="2">
        <v>0</v>
      </c>
      <c r="G266" s="5">
        <v>0</v>
      </c>
      <c r="H266" s="2">
        <v>10</v>
      </c>
      <c r="I266" s="2">
        <v>0</v>
      </c>
      <c r="J266" s="2">
        <v>0</v>
      </c>
      <c r="K266" s="2">
        <v>0</v>
      </c>
      <c r="L266" s="5">
        <v>0</v>
      </c>
      <c r="M266" s="2">
        <v>10</v>
      </c>
      <c r="N266" s="2">
        <v>0</v>
      </c>
      <c r="O266" s="2">
        <v>0</v>
      </c>
      <c r="P266" s="2">
        <v>0</v>
      </c>
      <c r="Q266" s="5">
        <v>0</v>
      </c>
      <c r="R266" s="2">
        <v>10</v>
      </c>
      <c r="S266" s="2">
        <v>0</v>
      </c>
      <c r="T266" s="2">
        <v>0</v>
      </c>
      <c r="U266" s="2">
        <v>0</v>
      </c>
      <c r="V266" s="5">
        <v>0</v>
      </c>
      <c r="W266" s="2">
        <f t="shared" si="20"/>
        <v>10</v>
      </c>
      <c r="X266" s="2">
        <f t="shared" si="21"/>
        <v>0</v>
      </c>
      <c r="Y266" s="2">
        <f t="shared" si="22"/>
        <v>0</v>
      </c>
      <c r="Z266" s="2">
        <f t="shared" si="23"/>
        <v>0</v>
      </c>
      <c r="AA266" s="2">
        <f t="shared" si="24"/>
        <v>0</v>
      </c>
      <c r="AB266" s="1"/>
    </row>
    <row r="267" spans="1:28" x14ac:dyDescent="0.2">
      <c r="A267" s="3">
        <v>2500</v>
      </c>
      <c r="B267" s="4" t="s">
        <v>435</v>
      </c>
      <c r="C267" s="2">
        <v>0</v>
      </c>
      <c r="D267" s="2">
        <v>0</v>
      </c>
      <c r="E267" s="2">
        <v>0</v>
      </c>
      <c r="F267" s="2">
        <v>0</v>
      </c>
      <c r="G267" s="5">
        <v>0</v>
      </c>
      <c r="H267" s="2">
        <v>0</v>
      </c>
      <c r="I267" s="2">
        <v>0</v>
      </c>
      <c r="J267" s="2">
        <v>0</v>
      </c>
      <c r="K267" s="2">
        <v>0</v>
      </c>
      <c r="L267" s="5">
        <v>0</v>
      </c>
      <c r="M267" s="2">
        <v>0</v>
      </c>
      <c r="N267" s="2">
        <v>0</v>
      </c>
      <c r="O267" s="2">
        <v>0</v>
      </c>
      <c r="P267" s="2">
        <v>0</v>
      </c>
      <c r="Q267" s="5">
        <v>0</v>
      </c>
      <c r="R267" s="2">
        <v>0</v>
      </c>
      <c r="S267" s="2">
        <v>0</v>
      </c>
      <c r="T267" s="2">
        <v>0</v>
      </c>
      <c r="U267" s="2">
        <v>0</v>
      </c>
      <c r="V267" s="5">
        <v>0</v>
      </c>
      <c r="W267" s="2">
        <f t="shared" si="20"/>
        <v>0</v>
      </c>
      <c r="X267" s="2">
        <f t="shared" si="21"/>
        <v>0</v>
      </c>
      <c r="Y267" s="2">
        <f t="shared" si="22"/>
        <v>0</v>
      </c>
      <c r="Z267" s="2">
        <f t="shared" si="23"/>
        <v>0</v>
      </c>
      <c r="AA267" s="2">
        <f t="shared" si="24"/>
        <v>0</v>
      </c>
      <c r="AB267" s="1"/>
    </row>
    <row r="268" spans="1:28" x14ac:dyDescent="0.2">
      <c r="A268" s="3" t="s">
        <v>436</v>
      </c>
      <c r="B268" s="4" t="s">
        <v>437</v>
      </c>
      <c r="C268" s="2">
        <v>0</v>
      </c>
      <c r="D268" s="2">
        <v>4</v>
      </c>
      <c r="E268" s="2">
        <v>3.75</v>
      </c>
      <c r="F268" s="2">
        <v>0</v>
      </c>
      <c r="G268" s="5">
        <v>0</v>
      </c>
      <c r="H268" s="2">
        <v>0</v>
      </c>
      <c r="I268" s="2">
        <v>4</v>
      </c>
      <c r="J268" s="2">
        <v>3.75</v>
      </c>
      <c r="K268" s="2">
        <v>0</v>
      </c>
      <c r="L268" s="5">
        <v>0</v>
      </c>
      <c r="M268" s="2">
        <v>0</v>
      </c>
      <c r="N268" s="2">
        <v>4</v>
      </c>
      <c r="O268" s="2">
        <v>3.75</v>
      </c>
      <c r="P268" s="2">
        <v>0</v>
      </c>
      <c r="Q268" s="5">
        <v>0</v>
      </c>
      <c r="R268" s="2">
        <v>0</v>
      </c>
      <c r="S268" s="2">
        <v>4</v>
      </c>
      <c r="T268" s="2">
        <v>3.75</v>
      </c>
      <c r="U268" s="2">
        <v>0</v>
      </c>
      <c r="V268" s="5">
        <v>0</v>
      </c>
      <c r="W268" s="2">
        <f t="shared" si="20"/>
        <v>0</v>
      </c>
      <c r="X268" s="2">
        <f t="shared" si="21"/>
        <v>4</v>
      </c>
      <c r="Y268" s="2">
        <f t="shared" si="22"/>
        <v>3.75</v>
      </c>
      <c r="Z268" s="2">
        <f t="shared" si="23"/>
        <v>0</v>
      </c>
      <c r="AA268" s="2">
        <f t="shared" si="24"/>
        <v>0</v>
      </c>
      <c r="AB268" s="1"/>
    </row>
    <row r="269" spans="1:28" x14ac:dyDescent="0.2">
      <c r="A269" s="3">
        <v>2501</v>
      </c>
      <c r="B269" s="4" t="s">
        <v>699</v>
      </c>
      <c r="C269" s="2">
        <v>0</v>
      </c>
      <c r="D269" s="2">
        <v>0</v>
      </c>
      <c r="E269" s="2">
        <v>0</v>
      </c>
      <c r="F269" s="2">
        <v>0</v>
      </c>
      <c r="G269" s="5">
        <v>0</v>
      </c>
      <c r="H269" s="2">
        <v>0</v>
      </c>
      <c r="I269" s="2">
        <v>0</v>
      </c>
      <c r="J269" s="2">
        <v>0</v>
      </c>
      <c r="K269" s="2">
        <v>0</v>
      </c>
      <c r="L269" s="5">
        <v>0</v>
      </c>
      <c r="M269" s="2">
        <v>0</v>
      </c>
      <c r="N269" s="2">
        <v>0</v>
      </c>
      <c r="O269" s="2">
        <v>0</v>
      </c>
      <c r="P269" s="2">
        <v>0</v>
      </c>
      <c r="Q269" s="5">
        <v>0</v>
      </c>
      <c r="R269" s="2">
        <v>0</v>
      </c>
      <c r="S269" s="2">
        <v>0</v>
      </c>
      <c r="T269" s="2">
        <v>0</v>
      </c>
      <c r="U269" s="2">
        <v>0</v>
      </c>
      <c r="V269" s="5">
        <v>0</v>
      </c>
      <c r="W269" s="2">
        <f t="shared" si="20"/>
        <v>0</v>
      </c>
      <c r="X269" s="2">
        <f t="shared" si="21"/>
        <v>0</v>
      </c>
      <c r="Y269" s="2">
        <f t="shared" si="22"/>
        <v>0</v>
      </c>
      <c r="Z269" s="2">
        <f t="shared" si="23"/>
        <v>0</v>
      </c>
      <c r="AA269" s="2">
        <f t="shared" si="24"/>
        <v>0</v>
      </c>
      <c r="AB269" s="1"/>
    </row>
    <row r="270" spans="1:28" x14ac:dyDescent="0.2">
      <c r="A270" s="3">
        <v>2504</v>
      </c>
      <c r="B270" s="4" t="s">
        <v>559</v>
      </c>
      <c r="C270" s="2">
        <v>0.5</v>
      </c>
      <c r="D270" s="2">
        <v>0</v>
      </c>
      <c r="E270" s="2">
        <v>0</v>
      </c>
      <c r="F270" s="2">
        <v>4.25</v>
      </c>
      <c r="G270" s="5">
        <v>0</v>
      </c>
      <c r="H270" s="2">
        <v>0</v>
      </c>
      <c r="I270" s="2">
        <v>0</v>
      </c>
      <c r="J270" s="2">
        <v>0</v>
      </c>
      <c r="K270" s="2">
        <v>4.25</v>
      </c>
      <c r="L270" s="5">
        <v>0</v>
      </c>
      <c r="M270" s="2">
        <v>0.5</v>
      </c>
      <c r="N270" s="2">
        <v>0</v>
      </c>
      <c r="O270" s="2">
        <v>0</v>
      </c>
      <c r="P270" s="2">
        <v>4.25</v>
      </c>
      <c r="Q270" s="5">
        <v>0</v>
      </c>
      <c r="R270" s="2">
        <v>0</v>
      </c>
      <c r="S270" s="2">
        <v>0</v>
      </c>
      <c r="T270" s="2">
        <v>0</v>
      </c>
      <c r="U270" s="2">
        <v>4.25</v>
      </c>
      <c r="V270" s="5">
        <v>0</v>
      </c>
      <c r="W270" s="2">
        <f t="shared" si="20"/>
        <v>0.25</v>
      </c>
      <c r="X270" s="2">
        <f t="shared" si="21"/>
        <v>0</v>
      </c>
      <c r="Y270" s="2">
        <f t="shared" si="22"/>
        <v>0</v>
      </c>
      <c r="Z270" s="2">
        <f t="shared" si="23"/>
        <v>4.25</v>
      </c>
      <c r="AA270" s="2">
        <f t="shared" si="24"/>
        <v>0</v>
      </c>
      <c r="AB270" s="1"/>
    </row>
    <row r="271" spans="1:28" x14ac:dyDescent="0.2">
      <c r="A271" s="3">
        <v>2507</v>
      </c>
      <c r="B271" s="4" t="s">
        <v>700</v>
      </c>
      <c r="C271" s="2">
        <v>0</v>
      </c>
      <c r="D271" s="2">
        <v>0</v>
      </c>
      <c r="E271" s="2">
        <v>0</v>
      </c>
      <c r="F271" s="2">
        <v>0</v>
      </c>
      <c r="G271" s="5">
        <v>0.5</v>
      </c>
      <c r="H271" s="2">
        <v>0</v>
      </c>
      <c r="I271" s="2">
        <v>0</v>
      </c>
      <c r="J271" s="2">
        <v>0</v>
      </c>
      <c r="K271" s="2">
        <v>0</v>
      </c>
      <c r="L271" s="5">
        <v>0.5</v>
      </c>
      <c r="M271" s="2">
        <v>0</v>
      </c>
      <c r="N271" s="2">
        <v>0</v>
      </c>
      <c r="O271" s="2">
        <v>0</v>
      </c>
      <c r="P271" s="2">
        <v>0</v>
      </c>
      <c r="Q271" s="5">
        <v>0.5</v>
      </c>
      <c r="R271" s="2">
        <v>0</v>
      </c>
      <c r="S271" s="2">
        <v>0</v>
      </c>
      <c r="T271" s="2">
        <v>0</v>
      </c>
      <c r="U271" s="2">
        <v>0</v>
      </c>
      <c r="V271" s="5">
        <v>0.5</v>
      </c>
      <c r="W271" s="2">
        <f t="shared" si="20"/>
        <v>0</v>
      </c>
      <c r="X271" s="2">
        <f t="shared" si="21"/>
        <v>0</v>
      </c>
      <c r="Y271" s="2">
        <f t="shared" si="22"/>
        <v>0</v>
      </c>
      <c r="Z271" s="2">
        <f t="shared" si="23"/>
        <v>0</v>
      </c>
      <c r="AA271" s="2">
        <f t="shared" si="24"/>
        <v>0.5</v>
      </c>
      <c r="AB271" s="1"/>
    </row>
    <row r="272" spans="1:28" x14ac:dyDescent="0.2">
      <c r="A272" s="3">
        <v>2522</v>
      </c>
      <c r="B272" s="4" t="s">
        <v>438</v>
      </c>
      <c r="C272" s="2">
        <v>0</v>
      </c>
      <c r="D272" s="2">
        <v>0</v>
      </c>
      <c r="E272" s="2">
        <v>0</v>
      </c>
      <c r="F272" s="2">
        <v>0</v>
      </c>
      <c r="G272" s="5">
        <v>0</v>
      </c>
      <c r="H272" s="2">
        <v>0</v>
      </c>
      <c r="I272" s="2">
        <v>0</v>
      </c>
      <c r="J272" s="2">
        <v>0</v>
      </c>
      <c r="K272" s="2">
        <v>0</v>
      </c>
      <c r="L272" s="5">
        <v>0</v>
      </c>
      <c r="M272" s="2">
        <v>0</v>
      </c>
      <c r="N272" s="2">
        <v>0</v>
      </c>
      <c r="O272" s="2">
        <v>0</v>
      </c>
      <c r="P272" s="2">
        <v>0</v>
      </c>
      <c r="Q272" s="5">
        <v>0</v>
      </c>
      <c r="R272" s="2">
        <v>0</v>
      </c>
      <c r="S272" s="2">
        <v>0</v>
      </c>
      <c r="T272" s="2">
        <v>0</v>
      </c>
      <c r="U272" s="2">
        <v>0</v>
      </c>
      <c r="V272" s="5">
        <v>0</v>
      </c>
      <c r="W272" s="2">
        <f t="shared" si="20"/>
        <v>0</v>
      </c>
      <c r="X272" s="2">
        <f t="shared" si="21"/>
        <v>0</v>
      </c>
      <c r="Y272" s="2">
        <f t="shared" si="22"/>
        <v>0</v>
      </c>
      <c r="Z272" s="2">
        <f t="shared" si="23"/>
        <v>0</v>
      </c>
      <c r="AA272" s="2">
        <f t="shared" si="24"/>
        <v>0</v>
      </c>
      <c r="AB272" s="1"/>
    </row>
    <row r="273" spans="1:28" x14ac:dyDescent="0.2">
      <c r="A273" s="3">
        <v>253</v>
      </c>
      <c r="B273" s="4" t="s">
        <v>701</v>
      </c>
      <c r="C273" s="2">
        <v>0</v>
      </c>
      <c r="D273" s="2">
        <v>0</v>
      </c>
      <c r="E273" s="2">
        <v>0</v>
      </c>
      <c r="F273" s="2">
        <v>0</v>
      </c>
      <c r="G273" s="5">
        <v>0</v>
      </c>
      <c r="H273" s="2">
        <v>0</v>
      </c>
      <c r="I273" s="2">
        <v>0</v>
      </c>
      <c r="J273" s="2">
        <v>0</v>
      </c>
      <c r="K273" s="2">
        <v>0</v>
      </c>
      <c r="L273" s="5">
        <v>0</v>
      </c>
      <c r="M273" s="2">
        <v>0</v>
      </c>
      <c r="N273" s="2">
        <v>0</v>
      </c>
      <c r="O273" s="2">
        <v>0</v>
      </c>
      <c r="P273" s="2">
        <v>0</v>
      </c>
      <c r="Q273" s="5">
        <v>0</v>
      </c>
      <c r="R273" s="2">
        <v>0</v>
      </c>
      <c r="S273" s="2">
        <v>0</v>
      </c>
      <c r="T273" s="2">
        <v>0</v>
      </c>
      <c r="U273" s="2">
        <v>0</v>
      </c>
      <c r="V273" s="5">
        <v>0</v>
      </c>
      <c r="W273" s="2">
        <f t="shared" si="20"/>
        <v>0</v>
      </c>
      <c r="X273" s="2">
        <f t="shared" si="21"/>
        <v>0</v>
      </c>
      <c r="Y273" s="2">
        <f t="shared" si="22"/>
        <v>0</v>
      </c>
      <c r="Z273" s="2">
        <f t="shared" si="23"/>
        <v>0</v>
      </c>
      <c r="AA273" s="2">
        <f t="shared" si="24"/>
        <v>0</v>
      </c>
      <c r="AB273" s="1"/>
    </row>
    <row r="274" spans="1:28" x14ac:dyDescent="0.2">
      <c r="A274" s="3">
        <v>2545</v>
      </c>
      <c r="B274" s="4" t="s">
        <v>702</v>
      </c>
      <c r="C274" s="2">
        <v>0</v>
      </c>
      <c r="D274" s="2">
        <v>0</v>
      </c>
      <c r="E274" s="2">
        <v>0</v>
      </c>
      <c r="F274" s="2">
        <v>0</v>
      </c>
      <c r="G274" s="5">
        <v>0</v>
      </c>
      <c r="H274" s="2">
        <v>0</v>
      </c>
      <c r="I274" s="2">
        <v>0</v>
      </c>
      <c r="J274" s="2">
        <v>0</v>
      </c>
      <c r="K274" s="2">
        <v>0</v>
      </c>
      <c r="L274" s="5">
        <v>0</v>
      </c>
      <c r="M274" s="2">
        <v>0</v>
      </c>
      <c r="N274" s="2">
        <v>0</v>
      </c>
      <c r="O274" s="2">
        <v>0</v>
      </c>
      <c r="P274" s="2">
        <v>0</v>
      </c>
      <c r="Q274" s="5">
        <v>0</v>
      </c>
      <c r="R274" s="2">
        <v>0</v>
      </c>
      <c r="S274" s="2">
        <v>0</v>
      </c>
      <c r="T274" s="2">
        <v>0</v>
      </c>
      <c r="U274" s="2">
        <v>0</v>
      </c>
      <c r="V274" s="5">
        <v>0</v>
      </c>
      <c r="W274" s="2">
        <f t="shared" si="20"/>
        <v>0</v>
      </c>
      <c r="X274" s="2">
        <f t="shared" si="21"/>
        <v>0</v>
      </c>
      <c r="Y274" s="2">
        <f t="shared" si="22"/>
        <v>0</v>
      </c>
      <c r="Z274" s="2">
        <f t="shared" si="23"/>
        <v>0</v>
      </c>
      <c r="AA274" s="2">
        <f t="shared" si="24"/>
        <v>0</v>
      </c>
      <c r="AB274" s="1"/>
    </row>
    <row r="275" spans="1:28" x14ac:dyDescent="0.2">
      <c r="A275" s="3">
        <v>257</v>
      </c>
      <c r="B275" s="4" t="s">
        <v>439</v>
      </c>
      <c r="C275" s="2">
        <v>2</v>
      </c>
      <c r="D275" s="2">
        <v>0</v>
      </c>
      <c r="E275" s="2">
        <v>0</v>
      </c>
      <c r="F275" s="2">
        <v>0</v>
      </c>
      <c r="G275" s="5">
        <v>0</v>
      </c>
      <c r="H275" s="2">
        <v>2</v>
      </c>
      <c r="I275" s="2">
        <v>0</v>
      </c>
      <c r="J275" s="2">
        <v>0</v>
      </c>
      <c r="K275" s="2">
        <v>0</v>
      </c>
      <c r="L275" s="5">
        <v>14.5</v>
      </c>
      <c r="M275" s="2">
        <v>2</v>
      </c>
      <c r="N275" s="2">
        <v>0</v>
      </c>
      <c r="O275" s="2">
        <v>0</v>
      </c>
      <c r="P275" s="2">
        <v>0</v>
      </c>
      <c r="Q275" s="5">
        <v>0</v>
      </c>
      <c r="R275" s="2">
        <v>2</v>
      </c>
      <c r="S275" s="2">
        <v>0</v>
      </c>
      <c r="T275" s="2">
        <v>0</v>
      </c>
      <c r="U275" s="2">
        <v>0</v>
      </c>
      <c r="V275" s="5">
        <v>14.5</v>
      </c>
      <c r="W275" s="2">
        <f t="shared" si="20"/>
        <v>2</v>
      </c>
      <c r="X275" s="2">
        <f t="shared" si="21"/>
        <v>0</v>
      </c>
      <c r="Y275" s="2">
        <f t="shared" si="22"/>
        <v>0</v>
      </c>
      <c r="Z275" s="2">
        <f t="shared" si="23"/>
        <v>0</v>
      </c>
      <c r="AA275" s="2">
        <f t="shared" si="24"/>
        <v>7.25</v>
      </c>
      <c r="AB275" s="1"/>
    </row>
    <row r="276" spans="1:28" x14ac:dyDescent="0.2">
      <c r="A276" s="3">
        <v>259</v>
      </c>
      <c r="B276" s="4" t="s">
        <v>703</v>
      </c>
      <c r="C276" s="2">
        <v>0</v>
      </c>
      <c r="D276" s="2">
        <v>0</v>
      </c>
      <c r="E276" s="2">
        <v>0</v>
      </c>
      <c r="F276" s="2">
        <v>0</v>
      </c>
      <c r="G276" s="5">
        <v>0</v>
      </c>
      <c r="H276" s="2">
        <v>0</v>
      </c>
      <c r="I276" s="2">
        <v>0</v>
      </c>
      <c r="J276" s="2">
        <v>0</v>
      </c>
      <c r="K276" s="2">
        <v>0</v>
      </c>
      <c r="L276" s="5">
        <v>0</v>
      </c>
      <c r="M276" s="2">
        <v>0</v>
      </c>
      <c r="N276" s="2">
        <v>0</v>
      </c>
      <c r="O276" s="2">
        <v>0</v>
      </c>
      <c r="P276" s="2">
        <v>0</v>
      </c>
      <c r="Q276" s="5">
        <v>0</v>
      </c>
      <c r="R276" s="2">
        <v>0</v>
      </c>
      <c r="S276" s="2">
        <v>0</v>
      </c>
      <c r="T276" s="2">
        <v>0</v>
      </c>
      <c r="U276" s="2">
        <v>0</v>
      </c>
      <c r="V276" s="5">
        <v>0</v>
      </c>
      <c r="W276" s="2">
        <f t="shared" si="20"/>
        <v>0</v>
      </c>
      <c r="X276" s="2">
        <f t="shared" si="21"/>
        <v>0</v>
      </c>
      <c r="Y276" s="2">
        <f t="shared" si="22"/>
        <v>0</v>
      </c>
      <c r="Z276" s="2">
        <f t="shared" si="23"/>
        <v>0</v>
      </c>
      <c r="AA276" s="2">
        <f t="shared" si="24"/>
        <v>0</v>
      </c>
      <c r="AB276" s="1"/>
    </row>
    <row r="277" spans="1:28" x14ac:dyDescent="0.2">
      <c r="A277" s="3">
        <v>2599</v>
      </c>
      <c r="B277" s="4" t="s">
        <v>704</v>
      </c>
      <c r="C277" s="2">
        <v>0</v>
      </c>
      <c r="D277" s="2">
        <v>0</v>
      </c>
      <c r="E277" s="2">
        <v>0</v>
      </c>
      <c r="F277" s="2">
        <v>0</v>
      </c>
      <c r="G277" s="5">
        <v>0</v>
      </c>
      <c r="H277" s="2">
        <v>0</v>
      </c>
      <c r="I277" s="2">
        <v>0</v>
      </c>
      <c r="J277" s="2">
        <v>0</v>
      </c>
      <c r="K277" s="2">
        <v>0</v>
      </c>
      <c r="L277" s="5">
        <v>0</v>
      </c>
      <c r="M277" s="2">
        <v>0</v>
      </c>
      <c r="N277" s="2">
        <v>0</v>
      </c>
      <c r="O277" s="2">
        <v>0</v>
      </c>
      <c r="P277" s="2">
        <v>0</v>
      </c>
      <c r="Q277" s="5">
        <v>0</v>
      </c>
      <c r="R277" s="2">
        <v>0</v>
      </c>
      <c r="S277" s="2">
        <v>0</v>
      </c>
      <c r="T277" s="2">
        <v>0</v>
      </c>
      <c r="U277" s="2">
        <v>0</v>
      </c>
      <c r="V277" s="5">
        <v>0</v>
      </c>
      <c r="W277" s="2">
        <f t="shared" si="20"/>
        <v>0</v>
      </c>
      <c r="X277" s="2">
        <f t="shared" si="21"/>
        <v>0</v>
      </c>
      <c r="Y277" s="2">
        <f t="shared" si="22"/>
        <v>0</v>
      </c>
      <c r="Z277" s="2">
        <f t="shared" si="23"/>
        <v>0</v>
      </c>
      <c r="AA277" s="2">
        <f t="shared" si="24"/>
        <v>0</v>
      </c>
      <c r="AB277" s="1"/>
    </row>
    <row r="278" spans="1:28" x14ac:dyDescent="0.2">
      <c r="A278" s="3">
        <v>260</v>
      </c>
      <c r="B278" s="4" t="s">
        <v>440</v>
      </c>
      <c r="C278" s="2">
        <v>0</v>
      </c>
      <c r="D278" s="2">
        <v>0</v>
      </c>
      <c r="E278" s="2">
        <v>0</v>
      </c>
      <c r="F278" s="2">
        <v>0</v>
      </c>
      <c r="G278" s="5">
        <v>0</v>
      </c>
      <c r="H278" s="2">
        <v>0</v>
      </c>
      <c r="I278" s="2">
        <v>0</v>
      </c>
      <c r="J278" s="2">
        <v>0</v>
      </c>
      <c r="K278" s="2">
        <v>0</v>
      </c>
      <c r="L278" s="5">
        <v>0</v>
      </c>
      <c r="M278" s="2">
        <v>0</v>
      </c>
      <c r="N278" s="2">
        <v>0</v>
      </c>
      <c r="O278" s="2">
        <v>0</v>
      </c>
      <c r="P278" s="2">
        <v>0</v>
      </c>
      <c r="Q278" s="5">
        <v>0</v>
      </c>
      <c r="R278" s="2">
        <v>0</v>
      </c>
      <c r="S278" s="2">
        <v>0</v>
      </c>
      <c r="T278" s="2">
        <v>0</v>
      </c>
      <c r="U278" s="2">
        <v>0</v>
      </c>
      <c r="V278" s="5">
        <v>0</v>
      </c>
      <c r="W278" s="2">
        <f t="shared" si="20"/>
        <v>0</v>
      </c>
      <c r="X278" s="2">
        <f t="shared" si="21"/>
        <v>0</v>
      </c>
      <c r="Y278" s="2">
        <f t="shared" si="22"/>
        <v>0</v>
      </c>
      <c r="Z278" s="2">
        <f t="shared" si="23"/>
        <v>0</v>
      </c>
      <c r="AA278" s="2">
        <f t="shared" si="24"/>
        <v>0</v>
      </c>
      <c r="AB278" s="1"/>
    </row>
    <row r="279" spans="1:28" x14ac:dyDescent="0.2">
      <c r="A279" s="3" t="s">
        <v>441</v>
      </c>
      <c r="B279" s="4" t="s">
        <v>442</v>
      </c>
      <c r="C279" s="2">
        <v>0</v>
      </c>
      <c r="D279" s="2">
        <v>0</v>
      </c>
      <c r="E279" s="2">
        <v>5.5</v>
      </c>
      <c r="F279" s="2">
        <v>0</v>
      </c>
      <c r="G279" s="5">
        <v>0</v>
      </c>
      <c r="H279" s="2">
        <v>0</v>
      </c>
      <c r="I279" s="2">
        <v>0</v>
      </c>
      <c r="J279" s="2">
        <v>5.5</v>
      </c>
      <c r="K279" s="2">
        <v>0</v>
      </c>
      <c r="L279" s="5">
        <v>0</v>
      </c>
      <c r="M279" s="2">
        <v>0</v>
      </c>
      <c r="N279" s="2">
        <v>0</v>
      </c>
      <c r="O279" s="2">
        <v>5.5</v>
      </c>
      <c r="P279" s="2">
        <v>0</v>
      </c>
      <c r="Q279" s="5">
        <v>0</v>
      </c>
      <c r="R279" s="2">
        <v>0</v>
      </c>
      <c r="S279" s="2">
        <v>0</v>
      </c>
      <c r="T279" s="2">
        <v>5.5</v>
      </c>
      <c r="U279" s="2">
        <v>0</v>
      </c>
      <c r="V279" s="5">
        <v>0</v>
      </c>
      <c r="W279" s="2">
        <f t="shared" si="20"/>
        <v>0</v>
      </c>
      <c r="X279" s="2">
        <f t="shared" si="21"/>
        <v>0</v>
      </c>
      <c r="Y279" s="2">
        <f t="shared" si="22"/>
        <v>5.5</v>
      </c>
      <c r="Z279" s="2">
        <f t="shared" si="23"/>
        <v>0</v>
      </c>
      <c r="AA279" s="2">
        <f t="shared" si="24"/>
        <v>0</v>
      </c>
      <c r="AB279" s="1"/>
    </row>
    <row r="280" spans="1:28" x14ac:dyDescent="0.2">
      <c r="A280" s="3">
        <v>2680</v>
      </c>
      <c r="B280" s="4" t="s">
        <v>443</v>
      </c>
      <c r="C280" s="2">
        <v>0</v>
      </c>
      <c r="D280" s="2">
        <v>889.5</v>
      </c>
      <c r="E280" s="2">
        <v>0</v>
      </c>
      <c r="F280" s="2">
        <v>0</v>
      </c>
      <c r="G280" s="5">
        <v>0</v>
      </c>
      <c r="H280" s="2">
        <v>0</v>
      </c>
      <c r="I280" s="2">
        <v>889.5</v>
      </c>
      <c r="J280" s="2">
        <v>0</v>
      </c>
      <c r="K280" s="2">
        <v>0</v>
      </c>
      <c r="L280" s="5">
        <v>0</v>
      </c>
      <c r="M280" s="2">
        <v>0</v>
      </c>
      <c r="N280" s="2">
        <v>889.5</v>
      </c>
      <c r="O280" s="2">
        <v>0</v>
      </c>
      <c r="P280" s="2">
        <v>0</v>
      </c>
      <c r="Q280" s="5">
        <v>0</v>
      </c>
      <c r="R280" s="2">
        <v>0</v>
      </c>
      <c r="S280" s="2">
        <v>889.5</v>
      </c>
      <c r="T280" s="2">
        <v>0</v>
      </c>
      <c r="U280" s="2">
        <v>0</v>
      </c>
      <c r="V280" s="5">
        <v>0</v>
      </c>
      <c r="W280" s="2">
        <f t="shared" si="20"/>
        <v>0</v>
      </c>
      <c r="X280" s="2">
        <f t="shared" si="21"/>
        <v>889.5</v>
      </c>
      <c r="Y280" s="2">
        <f t="shared" si="22"/>
        <v>0</v>
      </c>
      <c r="Z280" s="2">
        <f t="shared" si="23"/>
        <v>0</v>
      </c>
      <c r="AA280" s="2">
        <f t="shared" si="24"/>
        <v>0</v>
      </c>
      <c r="AB280" s="1"/>
    </row>
    <row r="281" spans="1:28" x14ac:dyDescent="0.2">
      <c r="A281" s="3">
        <v>2699</v>
      </c>
      <c r="B281" s="4" t="s">
        <v>705</v>
      </c>
      <c r="C281" s="2">
        <v>0</v>
      </c>
      <c r="D281" s="2">
        <v>0</v>
      </c>
      <c r="E281" s="2">
        <v>0</v>
      </c>
      <c r="F281" s="2">
        <v>0</v>
      </c>
      <c r="G281" s="5">
        <v>0</v>
      </c>
      <c r="H281" s="2">
        <v>0</v>
      </c>
      <c r="I281" s="2">
        <v>0</v>
      </c>
      <c r="J281" s="2">
        <v>0</v>
      </c>
      <c r="K281" s="2">
        <v>0</v>
      </c>
      <c r="L281" s="5">
        <v>0</v>
      </c>
      <c r="M281" s="2">
        <v>0</v>
      </c>
      <c r="N281" s="2">
        <v>0</v>
      </c>
      <c r="O281" s="2">
        <v>0</v>
      </c>
      <c r="P281" s="2">
        <v>0</v>
      </c>
      <c r="Q281" s="5">
        <v>0</v>
      </c>
      <c r="R281" s="2">
        <v>0</v>
      </c>
      <c r="S281" s="2">
        <v>0</v>
      </c>
      <c r="T281" s="2">
        <v>0</v>
      </c>
      <c r="U281" s="2">
        <v>0</v>
      </c>
      <c r="V281" s="5">
        <v>0</v>
      </c>
      <c r="W281" s="2">
        <f t="shared" si="20"/>
        <v>0</v>
      </c>
      <c r="X281" s="2">
        <f t="shared" si="21"/>
        <v>0</v>
      </c>
      <c r="Y281" s="2">
        <f t="shared" si="22"/>
        <v>0</v>
      </c>
      <c r="Z281" s="2">
        <f t="shared" si="23"/>
        <v>0</v>
      </c>
      <c r="AA281" s="2">
        <f t="shared" si="24"/>
        <v>0</v>
      </c>
      <c r="AB281" s="1"/>
    </row>
    <row r="282" spans="1:28" x14ac:dyDescent="0.2">
      <c r="A282" s="3">
        <v>2720</v>
      </c>
      <c r="B282" s="4" t="s">
        <v>706</v>
      </c>
      <c r="C282" s="2">
        <v>0</v>
      </c>
      <c r="D282" s="2">
        <v>0</v>
      </c>
      <c r="E282" s="2">
        <v>0</v>
      </c>
      <c r="F282" s="2">
        <v>0.25</v>
      </c>
      <c r="G282" s="5">
        <v>0</v>
      </c>
      <c r="H282" s="2">
        <v>0</v>
      </c>
      <c r="I282" s="2">
        <v>0</v>
      </c>
      <c r="J282" s="2">
        <v>0</v>
      </c>
      <c r="K282" s="2">
        <v>0.25</v>
      </c>
      <c r="L282" s="5">
        <v>0</v>
      </c>
      <c r="M282" s="2">
        <v>0</v>
      </c>
      <c r="N282" s="2">
        <v>0</v>
      </c>
      <c r="O282" s="2">
        <v>0</v>
      </c>
      <c r="P282" s="2">
        <v>0.25</v>
      </c>
      <c r="Q282" s="5">
        <v>0</v>
      </c>
      <c r="R282" s="2">
        <v>0</v>
      </c>
      <c r="S282" s="2">
        <v>0</v>
      </c>
      <c r="T282" s="2">
        <v>0</v>
      </c>
      <c r="U282" s="2">
        <v>0.25</v>
      </c>
      <c r="V282" s="5">
        <v>0</v>
      </c>
      <c r="W282" s="2">
        <f t="shared" si="20"/>
        <v>0</v>
      </c>
      <c r="X282" s="2">
        <f t="shared" si="21"/>
        <v>0</v>
      </c>
      <c r="Y282" s="2">
        <f t="shared" si="22"/>
        <v>0</v>
      </c>
      <c r="Z282" s="2">
        <f t="shared" si="23"/>
        <v>0.25</v>
      </c>
      <c r="AA282" s="2">
        <f t="shared" si="24"/>
        <v>0</v>
      </c>
      <c r="AB282" s="1"/>
    </row>
    <row r="283" spans="1:28" x14ac:dyDescent="0.2">
      <c r="A283" s="3">
        <v>273</v>
      </c>
      <c r="B283" s="4" t="s">
        <v>444</v>
      </c>
      <c r="C283" s="2">
        <v>0</v>
      </c>
      <c r="D283" s="2">
        <v>0</v>
      </c>
      <c r="E283" s="2">
        <v>0</v>
      </c>
      <c r="F283" s="2">
        <v>0</v>
      </c>
      <c r="G283" s="5">
        <v>0</v>
      </c>
      <c r="H283" s="2">
        <v>0</v>
      </c>
      <c r="I283" s="2">
        <v>0</v>
      </c>
      <c r="J283" s="2">
        <v>0</v>
      </c>
      <c r="K283" s="2">
        <v>0</v>
      </c>
      <c r="L283" s="5">
        <v>0</v>
      </c>
      <c r="M283" s="2">
        <v>0</v>
      </c>
      <c r="N283" s="2">
        <v>0</v>
      </c>
      <c r="O283" s="2">
        <v>0</v>
      </c>
      <c r="P283" s="2">
        <v>0</v>
      </c>
      <c r="Q283" s="5">
        <v>0</v>
      </c>
      <c r="R283" s="2">
        <v>0</v>
      </c>
      <c r="S283" s="2">
        <v>0</v>
      </c>
      <c r="T283" s="2">
        <v>0</v>
      </c>
      <c r="U283" s="2">
        <v>0</v>
      </c>
      <c r="V283" s="5">
        <v>0</v>
      </c>
      <c r="W283" s="2">
        <f t="shared" si="20"/>
        <v>0</v>
      </c>
      <c r="X283" s="2">
        <f t="shared" si="21"/>
        <v>0</v>
      </c>
      <c r="Y283" s="2">
        <f t="shared" si="22"/>
        <v>0</v>
      </c>
      <c r="Z283" s="2">
        <f t="shared" si="23"/>
        <v>0</v>
      </c>
      <c r="AA283" s="2">
        <f t="shared" si="24"/>
        <v>0</v>
      </c>
      <c r="AB283" s="1"/>
    </row>
    <row r="284" spans="1:28" x14ac:dyDescent="0.2">
      <c r="A284" s="3">
        <v>276</v>
      </c>
      <c r="B284" s="4" t="s">
        <v>445</v>
      </c>
      <c r="C284" s="2">
        <v>0</v>
      </c>
      <c r="D284" s="2">
        <v>0</v>
      </c>
      <c r="E284" s="2">
        <v>0</v>
      </c>
      <c r="F284" s="2">
        <v>5</v>
      </c>
      <c r="G284" s="5">
        <v>0</v>
      </c>
      <c r="H284" s="2">
        <v>0</v>
      </c>
      <c r="I284" s="2">
        <v>0</v>
      </c>
      <c r="J284" s="2">
        <v>0</v>
      </c>
      <c r="K284" s="2">
        <v>5</v>
      </c>
      <c r="L284" s="5">
        <v>0</v>
      </c>
      <c r="M284" s="2">
        <v>0</v>
      </c>
      <c r="N284" s="2">
        <v>0</v>
      </c>
      <c r="O284" s="2">
        <v>0</v>
      </c>
      <c r="P284" s="2">
        <v>5</v>
      </c>
      <c r="Q284" s="5">
        <v>0</v>
      </c>
      <c r="R284" s="2">
        <v>0</v>
      </c>
      <c r="S284" s="2">
        <v>0</v>
      </c>
      <c r="T284" s="2">
        <v>0</v>
      </c>
      <c r="U284" s="2">
        <v>5</v>
      </c>
      <c r="V284" s="5">
        <v>0</v>
      </c>
      <c r="W284" s="2">
        <f t="shared" si="20"/>
        <v>0</v>
      </c>
      <c r="X284" s="2">
        <f t="shared" si="21"/>
        <v>0</v>
      </c>
      <c r="Y284" s="2">
        <f t="shared" si="22"/>
        <v>0</v>
      </c>
      <c r="Z284" s="2">
        <f t="shared" si="23"/>
        <v>5</v>
      </c>
      <c r="AA284" s="2">
        <f t="shared" si="24"/>
        <v>0</v>
      </c>
      <c r="AB284" s="1"/>
    </row>
    <row r="285" spans="1:28" x14ac:dyDescent="0.2">
      <c r="A285" s="3">
        <v>279</v>
      </c>
      <c r="B285" s="4" t="s">
        <v>446</v>
      </c>
      <c r="C285" s="2">
        <v>0</v>
      </c>
      <c r="D285" s="2">
        <v>0</v>
      </c>
      <c r="E285" s="2">
        <v>0</v>
      </c>
      <c r="F285" s="2">
        <v>0</v>
      </c>
      <c r="G285" s="5">
        <v>0</v>
      </c>
      <c r="H285" s="2">
        <v>0</v>
      </c>
      <c r="I285" s="2">
        <v>0</v>
      </c>
      <c r="J285" s="2">
        <v>0</v>
      </c>
      <c r="K285" s="2">
        <v>0</v>
      </c>
      <c r="L285" s="5">
        <v>0</v>
      </c>
      <c r="M285" s="2">
        <v>0</v>
      </c>
      <c r="N285" s="2">
        <v>0</v>
      </c>
      <c r="O285" s="2">
        <v>0</v>
      </c>
      <c r="P285" s="2">
        <v>0</v>
      </c>
      <c r="Q285" s="5">
        <v>0</v>
      </c>
      <c r="R285" s="2">
        <v>0</v>
      </c>
      <c r="S285" s="2">
        <v>0</v>
      </c>
      <c r="T285" s="2">
        <v>0</v>
      </c>
      <c r="U285" s="2">
        <v>0</v>
      </c>
      <c r="V285" s="5">
        <v>0</v>
      </c>
      <c r="W285" s="2">
        <f t="shared" si="20"/>
        <v>0</v>
      </c>
      <c r="X285" s="2">
        <f t="shared" si="21"/>
        <v>0</v>
      </c>
      <c r="Y285" s="2">
        <f t="shared" si="22"/>
        <v>0</v>
      </c>
      <c r="Z285" s="2">
        <f t="shared" si="23"/>
        <v>0</v>
      </c>
      <c r="AA285" s="2">
        <f t="shared" si="24"/>
        <v>0</v>
      </c>
      <c r="AB285" s="1"/>
    </row>
    <row r="286" spans="1:28" x14ac:dyDescent="0.2">
      <c r="A286" s="3">
        <v>280</v>
      </c>
      <c r="B286" s="4" t="s">
        <v>35</v>
      </c>
      <c r="C286" s="2">
        <v>8.75</v>
      </c>
      <c r="D286" s="2">
        <v>18</v>
      </c>
      <c r="E286" s="2">
        <v>43.75</v>
      </c>
      <c r="F286" s="2">
        <v>17.5</v>
      </c>
      <c r="G286" s="5">
        <v>0</v>
      </c>
      <c r="H286" s="2">
        <v>8.75</v>
      </c>
      <c r="I286" s="2">
        <v>32.5</v>
      </c>
      <c r="J286" s="2">
        <v>43.75</v>
      </c>
      <c r="K286" s="2">
        <v>17.5</v>
      </c>
      <c r="L286" s="5">
        <v>0</v>
      </c>
      <c r="M286" s="2">
        <v>8.75</v>
      </c>
      <c r="N286" s="2">
        <v>10</v>
      </c>
      <c r="O286" s="2">
        <v>43.75</v>
      </c>
      <c r="P286" s="2">
        <v>17.5</v>
      </c>
      <c r="Q286" s="5">
        <v>0</v>
      </c>
      <c r="R286" s="2">
        <v>8.75</v>
      </c>
      <c r="S286" s="2">
        <v>0</v>
      </c>
      <c r="T286" s="2">
        <v>43.75</v>
      </c>
      <c r="U286" s="2">
        <v>17.5</v>
      </c>
      <c r="V286" s="5">
        <v>0</v>
      </c>
      <c r="W286" s="2">
        <f t="shared" si="20"/>
        <v>8.75</v>
      </c>
      <c r="X286" s="2">
        <f t="shared" si="21"/>
        <v>15.125</v>
      </c>
      <c r="Y286" s="2">
        <f t="shared" si="22"/>
        <v>43.75</v>
      </c>
      <c r="Z286" s="2">
        <f t="shared" si="23"/>
        <v>17.5</v>
      </c>
      <c r="AA286" s="2">
        <f t="shared" si="24"/>
        <v>0</v>
      </c>
      <c r="AB286" s="1"/>
    </row>
    <row r="287" spans="1:28" x14ac:dyDescent="0.2">
      <c r="A287" s="3">
        <v>281</v>
      </c>
      <c r="B287" s="4" t="s">
        <v>36</v>
      </c>
      <c r="C287" s="2">
        <v>0</v>
      </c>
      <c r="D287" s="2">
        <v>0</v>
      </c>
      <c r="E287" s="2">
        <v>0</v>
      </c>
      <c r="F287" s="2">
        <v>0</v>
      </c>
      <c r="G287" s="5">
        <v>0</v>
      </c>
      <c r="H287" s="2">
        <v>0</v>
      </c>
      <c r="I287" s="2">
        <v>0</v>
      </c>
      <c r="J287" s="2">
        <v>0</v>
      </c>
      <c r="K287" s="2">
        <v>0</v>
      </c>
      <c r="L287" s="5">
        <v>0</v>
      </c>
      <c r="M287" s="2">
        <v>0</v>
      </c>
      <c r="N287" s="2">
        <v>0</v>
      </c>
      <c r="O287" s="2">
        <v>0</v>
      </c>
      <c r="P287" s="2">
        <v>0</v>
      </c>
      <c r="Q287" s="5">
        <v>0</v>
      </c>
      <c r="R287" s="2">
        <v>0</v>
      </c>
      <c r="S287" s="2">
        <v>0</v>
      </c>
      <c r="T287" s="2">
        <v>0</v>
      </c>
      <c r="U287" s="2">
        <v>0</v>
      </c>
      <c r="V287" s="5">
        <v>0</v>
      </c>
      <c r="W287" s="2">
        <f t="shared" si="20"/>
        <v>0</v>
      </c>
      <c r="X287" s="2">
        <f t="shared" si="21"/>
        <v>0</v>
      </c>
      <c r="Y287" s="2">
        <f t="shared" si="22"/>
        <v>0</v>
      </c>
      <c r="Z287" s="2">
        <f t="shared" si="23"/>
        <v>0</v>
      </c>
      <c r="AA287" s="2">
        <f t="shared" si="24"/>
        <v>0</v>
      </c>
      <c r="AB287" s="1"/>
    </row>
    <row r="288" spans="1:28" x14ac:dyDescent="0.2">
      <c r="A288" s="3">
        <v>282</v>
      </c>
      <c r="B288" s="4" t="s">
        <v>37</v>
      </c>
      <c r="C288" s="2">
        <v>4</v>
      </c>
      <c r="D288" s="2">
        <v>0</v>
      </c>
      <c r="E288" s="2">
        <v>10</v>
      </c>
      <c r="F288" s="2">
        <v>0</v>
      </c>
      <c r="G288" s="5">
        <v>0</v>
      </c>
      <c r="H288" s="2">
        <v>4</v>
      </c>
      <c r="I288" s="2">
        <v>0</v>
      </c>
      <c r="J288" s="2">
        <v>10</v>
      </c>
      <c r="K288" s="2">
        <v>0</v>
      </c>
      <c r="L288" s="5">
        <v>0</v>
      </c>
      <c r="M288" s="2">
        <v>4</v>
      </c>
      <c r="N288" s="2">
        <v>0</v>
      </c>
      <c r="O288" s="2">
        <v>10</v>
      </c>
      <c r="P288" s="2">
        <v>0</v>
      </c>
      <c r="Q288" s="5">
        <v>0</v>
      </c>
      <c r="R288" s="2">
        <v>4</v>
      </c>
      <c r="S288" s="2">
        <v>0</v>
      </c>
      <c r="T288" s="2">
        <v>10</v>
      </c>
      <c r="U288" s="2">
        <v>0</v>
      </c>
      <c r="V288" s="5">
        <v>0</v>
      </c>
      <c r="W288" s="2">
        <f t="shared" si="20"/>
        <v>4</v>
      </c>
      <c r="X288" s="2">
        <f t="shared" si="21"/>
        <v>0</v>
      </c>
      <c r="Y288" s="2">
        <f t="shared" si="22"/>
        <v>10</v>
      </c>
      <c r="Z288" s="2">
        <f t="shared" si="23"/>
        <v>0</v>
      </c>
      <c r="AA288" s="2">
        <f t="shared" si="24"/>
        <v>0</v>
      </c>
      <c r="AB288" s="1"/>
    </row>
    <row r="289" spans="1:28" x14ac:dyDescent="0.2">
      <c r="A289" s="3">
        <v>283</v>
      </c>
      <c r="B289" s="4" t="s">
        <v>38</v>
      </c>
      <c r="C289" s="2">
        <v>0</v>
      </c>
      <c r="D289" s="2">
        <v>0</v>
      </c>
      <c r="E289" s="2">
        <v>11.25</v>
      </c>
      <c r="F289" s="2">
        <v>30</v>
      </c>
      <c r="G289" s="5">
        <v>0</v>
      </c>
      <c r="H289" s="2">
        <v>0</v>
      </c>
      <c r="I289" s="2">
        <v>0</v>
      </c>
      <c r="J289" s="2">
        <v>11.25</v>
      </c>
      <c r="K289" s="2">
        <v>30</v>
      </c>
      <c r="L289" s="5">
        <v>0</v>
      </c>
      <c r="M289" s="2">
        <v>0</v>
      </c>
      <c r="N289" s="2">
        <v>0</v>
      </c>
      <c r="O289" s="2">
        <v>11.25</v>
      </c>
      <c r="P289" s="2">
        <v>30</v>
      </c>
      <c r="Q289" s="5">
        <v>0</v>
      </c>
      <c r="R289" s="2">
        <v>0</v>
      </c>
      <c r="S289" s="2">
        <v>0</v>
      </c>
      <c r="T289" s="2">
        <v>11.25</v>
      </c>
      <c r="U289" s="2">
        <v>30</v>
      </c>
      <c r="V289" s="5">
        <v>0</v>
      </c>
      <c r="W289" s="2">
        <f t="shared" si="20"/>
        <v>0</v>
      </c>
      <c r="X289" s="2">
        <f t="shared" si="21"/>
        <v>0</v>
      </c>
      <c r="Y289" s="2">
        <f t="shared" si="22"/>
        <v>11.25</v>
      </c>
      <c r="Z289" s="2">
        <f t="shared" si="23"/>
        <v>30</v>
      </c>
      <c r="AA289" s="2">
        <f t="shared" si="24"/>
        <v>0</v>
      </c>
      <c r="AB289" s="1"/>
    </row>
    <row r="290" spans="1:28" x14ac:dyDescent="0.2">
      <c r="A290" s="3">
        <v>284</v>
      </c>
      <c r="B290" s="4" t="s">
        <v>39</v>
      </c>
      <c r="C290" s="2">
        <v>0</v>
      </c>
      <c r="D290" s="2">
        <v>10</v>
      </c>
      <c r="E290" s="2">
        <v>5</v>
      </c>
      <c r="F290" s="2">
        <v>2.5</v>
      </c>
      <c r="G290" s="5">
        <v>0</v>
      </c>
      <c r="H290" s="2">
        <v>0</v>
      </c>
      <c r="I290" s="2">
        <v>5</v>
      </c>
      <c r="J290" s="2">
        <v>5</v>
      </c>
      <c r="K290" s="2">
        <v>2.5</v>
      </c>
      <c r="L290" s="5">
        <v>0</v>
      </c>
      <c r="M290" s="2">
        <v>0</v>
      </c>
      <c r="N290" s="2">
        <v>10</v>
      </c>
      <c r="O290" s="2">
        <v>5</v>
      </c>
      <c r="P290" s="2">
        <v>2.5</v>
      </c>
      <c r="Q290" s="5">
        <v>0</v>
      </c>
      <c r="R290" s="2">
        <v>0</v>
      </c>
      <c r="S290" s="2">
        <v>0</v>
      </c>
      <c r="T290" s="2">
        <v>5</v>
      </c>
      <c r="U290" s="2">
        <v>2.5</v>
      </c>
      <c r="V290" s="5">
        <v>0</v>
      </c>
      <c r="W290" s="2">
        <f t="shared" si="20"/>
        <v>0</v>
      </c>
      <c r="X290" s="2">
        <f t="shared" si="21"/>
        <v>6.25</v>
      </c>
      <c r="Y290" s="2">
        <f t="shared" si="22"/>
        <v>5</v>
      </c>
      <c r="Z290" s="2">
        <f t="shared" si="23"/>
        <v>2.5</v>
      </c>
      <c r="AA290" s="2">
        <f t="shared" si="24"/>
        <v>0</v>
      </c>
      <c r="AB290" s="1"/>
    </row>
    <row r="291" spans="1:28" x14ac:dyDescent="0.2">
      <c r="A291" s="3">
        <v>286</v>
      </c>
      <c r="B291" s="4" t="s">
        <v>40</v>
      </c>
      <c r="C291" s="2">
        <v>3</v>
      </c>
      <c r="D291" s="2">
        <v>0</v>
      </c>
      <c r="E291" s="2">
        <v>0</v>
      </c>
      <c r="F291" s="2">
        <v>7.5</v>
      </c>
      <c r="G291" s="5">
        <v>0</v>
      </c>
      <c r="H291" s="2">
        <v>3</v>
      </c>
      <c r="I291" s="2">
        <v>7.5</v>
      </c>
      <c r="J291" s="2">
        <v>0</v>
      </c>
      <c r="K291" s="2">
        <v>7.5</v>
      </c>
      <c r="L291" s="5">
        <v>0</v>
      </c>
      <c r="M291" s="2">
        <v>3</v>
      </c>
      <c r="N291" s="2">
        <v>0</v>
      </c>
      <c r="O291" s="2">
        <v>0</v>
      </c>
      <c r="P291" s="2">
        <v>7.5</v>
      </c>
      <c r="Q291" s="5">
        <v>0</v>
      </c>
      <c r="R291" s="2">
        <v>3</v>
      </c>
      <c r="S291" s="2">
        <v>0</v>
      </c>
      <c r="T291" s="2">
        <v>0</v>
      </c>
      <c r="U291" s="2">
        <v>7.5</v>
      </c>
      <c r="V291" s="5">
        <v>0</v>
      </c>
      <c r="W291" s="2">
        <f t="shared" si="20"/>
        <v>3</v>
      </c>
      <c r="X291" s="2">
        <f t="shared" si="21"/>
        <v>1.875</v>
      </c>
      <c r="Y291" s="2">
        <f t="shared" si="22"/>
        <v>0</v>
      </c>
      <c r="Z291" s="2">
        <f t="shared" si="23"/>
        <v>7.5</v>
      </c>
      <c r="AA291" s="2">
        <f t="shared" si="24"/>
        <v>0</v>
      </c>
      <c r="AB291" s="1"/>
    </row>
    <row r="292" spans="1:28" x14ac:dyDescent="0.2">
      <c r="A292" s="3">
        <v>287</v>
      </c>
      <c r="B292" s="4" t="s">
        <v>447</v>
      </c>
      <c r="C292" s="2">
        <v>0</v>
      </c>
      <c r="D292" s="2">
        <v>2.5</v>
      </c>
      <c r="E292" s="2">
        <v>0</v>
      </c>
      <c r="F292" s="2">
        <v>0</v>
      </c>
      <c r="G292" s="5">
        <v>0</v>
      </c>
      <c r="H292" s="2">
        <v>0</v>
      </c>
      <c r="I292" s="2">
        <v>2.5</v>
      </c>
      <c r="J292" s="2">
        <v>0</v>
      </c>
      <c r="K292" s="2">
        <v>0</v>
      </c>
      <c r="L292" s="5">
        <v>0</v>
      </c>
      <c r="M292" s="2">
        <v>0</v>
      </c>
      <c r="N292" s="2">
        <v>2.5</v>
      </c>
      <c r="O292" s="2">
        <v>0</v>
      </c>
      <c r="P292" s="2">
        <v>0</v>
      </c>
      <c r="Q292" s="5">
        <v>0</v>
      </c>
      <c r="R292" s="2">
        <v>0</v>
      </c>
      <c r="S292" s="2">
        <v>2.5</v>
      </c>
      <c r="T292" s="2">
        <v>0</v>
      </c>
      <c r="U292" s="2">
        <v>0</v>
      </c>
      <c r="V292" s="5">
        <v>0</v>
      </c>
      <c r="W292" s="2">
        <f t="shared" si="20"/>
        <v>0</v>
      </c>
      <c r="X292" s="2">
        <f t="shared" si="21"/>
        <v>2.5</v>
      </c>
      <c r="Y292" s="2">
        <f t="shared" si="22"/>
        <v>0</v>
      </c>
      <c r="Z292" s="2">
        <f t="shared" si="23"/>
        <v>0</v>
      </c>
      <c r="AA292" s="2">
        <f t="shared" si="24"/>
        <v>0</v>
      </c>
      <c r="AB292" s="1"/>
    </row>
    <row r="293" spans="1:28" x14ac:dyDescent="0.2">
      <c r="A293" s="3">
        <v>288</v>
      </c>
      <c r="B293" s="4" t="s">
        <v>41</v>
      </c>
      <c r="C293" s="2">
        <v>0</v>
      </c>
      <c r="D293" s="2">
        <v>0</v>
      </c>
      <c r="E293" s="2">
        <v>0</v>
      </c>
      <c r="F293" s="2">
        <v>0</v>
      </c>
      <c r="G293" s="5">
        <v>0</v>
      </c>
      <c r="H293" s="2">
        <v>0</v>
      </c>
      <c r="I293" s="2">
        <v>0</v>
      </c>
      <c r="J293" s="2">
        <v>0</v>
      </c>
      <c r="K293" s="2">
        <v>0</v>
      </c>
      <c r="L293" s="5">
        <v>0</v>
      </c>
      <c r="M293" s="2">
        <v>0</v>
      </c>
      <c r="N293" s="2">
        <v>0</v>
      </c>
      <c r="O293" s="2">
        <v>0</v>
      </c>
      <c r="P293" s="2">
        <v>0</v>
      </c>
      <c r="Q293" s="5">
        <v>0</v>
      </c>
      <c r="R293" s="2">
        <v>0</v>
      </c>
      <c r="S293" s="2">
        <v>0</v>
      </c>
      <c r="T293" s="2">
        <v>0</v>
      </c>
      <c r="U293" s="2">
        <v>0</v>
      </c>
      <c r="V293" s="5">
        <v>0</v>
      </c>
      <c r="W293" s="2">
        <f t="shared" si="20"/>
        <v>0</v>
      </c>
      <c r="X293" s="2">
        <f t="shared" si="21"/>
        <v>0</v>
      </c>
      <c r="Y293" s="2">
        <f t="shared" si="22"/>
        <v>0</v>
      </c>
      <c r="Z293" s="2">
        <f t="shared" si="23"/>
        <v>0</v>
      </c>
      <c r="AA293" s="2">
        <f t="shared" si="24"/>
        <v>0</v>
      </c>
      <c r="AB293" s="1"/>
    </row>
    <row r="294" spans="1:28" x14ac:dyDescent="0.2">
      <c r="A294" s="3">
        <v>289</v>
      </c>
      <c r="B294" s="4" t="s">
        <v>448</v>
      </c>
      <c r="C294" s="2">
        <v>0</v>
      </c>
      <c r="D294" s="2">
        <v>0</v>
      </c>
      <c r="E294" s="2">
        <v>0</v>
      </c>
      <c r="F294" s="2">
        <v>0</v>
      </c>
      <c r="G294" s="5">
        <v>0</v>
      </c>
      <c r="H294" s="2">
        <v>0</v>
      </c>
      <c r="I294" s="2">
        <v>0</v>
      </c>
      <c r="J294" s="2">
        <v>0</v>
      </c>
      <c r="K294" s="2">
        <v>0</v>
      </c>
      <c r="L294" s="5">
        <v>0</v>
      </c>
      <c r="M294" s="2">
        <v>0</v>
      </c>
      <c r="N294" s="2">
        <v>0</v>
      </c>
      <c r="O294" s="2">
        <v>0</v>
      </c>
      <c r="P294" s="2">
        <v>0</v>
      </c>
      <c r="Q294" s="5">
        <v>0</v>
      </c>
      <c r="R294" s="2">
        <v>0</v>
      </c>
      <c r="S294" s="2">
        <v>0</v>
      </c>
      <c r="T294" s="2">
        <v>0</v>
      </c>
      <c r="U294" s="2">
        <v>0</v>
      </c>
      <c r="V294" s="5">
        <v>0</v>
      </c>
      <c r="W294" s="2">
        <f t="shared" si="20"/>
        <v>0</v>
      </c>
      <c r="X294" s="2">
        <f t="shared" si="21"/>
        <v>0</v>
      </c>
      <c r="Y294" s="2">
        <f t="shared" si="22"/>
        <v>0</v>
      </c>
      <c r="Z294" s="2">
        <f t="shared" si="23"/>
        <v>0</v>
      </c>
      <c r="AA294" s="2">
        <f t="shared" si="24"/>
        <v>0</v>
      </c>
      <c r="AB294" s="1"/>
    </row>
    <row r="295" spans="1:28" x14ac:dyDescent="0.2">
      <c r="A295" s="3">
        <v>290</v>
      </c>
      <c r="B295" s="4" t="s">
        <v>449</v>
      </c>
      <c r="C295" s="2">
        <v>0</v>
      </c>
      <c r="D295" s="2">
        <v>0</v>
      </c>
      <c r="E295" s="2">
        <v>0</v>
      </c>
      <c r="F295" s="2">
        <v>0</v>
      </c>
      <c r="G295" s="5">
        <v>65</v>
      </c>
      <c r="H295" s="2">
        <v>0</v>
      </c>
      <c r="I295" s="2">
        <v>0</v>
      </c>
      <c r="J295" s="2">
        <v>0</v>
      </c>
      <c r="K295" s="2">
        <v>0</v>
      </c>
      <c r="L295" s="5">
        <v>65</v>
      </c>
      <c r="M295" s="2">
        <v>0</v>
      </c>
      <c r="N295" s="2">
        <v>0</v>
      </c>
      <c r="O295" s="2">
        <v>0</v>
      </c>
      <c r="P295" s="2">
        <v>0</v>
      </c>
      <c r="Q295" s="5">
        <v>65</v>
      </c>
      <c r="R295" s="2">
        <v>0</v>
      </c>
      <c r="S295" s="2">
        <v>0</v>
      </c>
      <c r="T295" s="2">
        <v>0</v>
      </c>
      <c r="U295" s="2">
        <v>0</v>
      </c>
      <c r="V295" s="5">
        <v>65</v>
      </c>
      <c r="W295" s="2">
        <f t="shared" si="20"/>
        <v>0</v>
      </c>
      <c r="X295" s="2">
        <f t="shared" si="21"/>
        <v>0</v>
      </c>
      <c r="Y295" s="2">
        <f t="shared" si="22"/>
        <v>0</v>
      </c>
      <c r="Z295" s="2">
        <f t="shared" si="23"/>
        <v>0</v>
      </c>
      <c r="AA295" s="2">
        <f t="shared" si="24"/>
        <v>65</v>
      </c>
      <c r="AB295" s="1"/>
    </row>
    <row r="296" spans="1:28" x14ac:dyDescent="0.2">
      <c r="A296" s="3">
        <v>291</v>
      </c>
      <c r="B296" s="4" t="s">
        <v>450</v>
      </c>
      <c r="C296" s="2">
        <v>0</v>
      </c>
      <c r="D296" s="2">
        <v>0</v>
      </c>
      <c r="E296" s="2">
        <v>0</v>
      </c>
      <c r="F296" s="2">
        <v>0</v>
      </c>
      <c r="G296" s="5">
        <v>97.5</v>
      </c>
      <c r="H296" s="2">
        <v>0</v>
      </c>
      <c r="I296" s="2">
        <v>0</v>
      </c>
      <c r="J296" s="2">
        <v>0</v>
      </c>
      <c r="K296" s="2">
        <v>0</v>
      </c>
      <c r="L296" s="5">
        <v>97.5</v>
      </c>
      <c r="M296" s="2">
        <v>0</v>
      </c>
      <c r="N296" s="2">
        <v>0</v>
      </c>
      <c r="O296" s="2">
        <v>0</v>
      </c>
      <c r="P296" s="2">
        <v>0</v>
      </c>
      <c r="Q296" s="5">
        <v>97.5</v>
      </c>
      <c r="R296" s="2">
        <v>0</v>
      </c>
      <c r="S296" s="2">
        <v>0</v>
      </c>
      <c r="T296" s="2">
        <v>0</v>
      </c>
      <c r="U296" s="2">
        <v>0</v>
      </c>
      <c r="V296" s="5">
        <v>97.5</v>
      </c>
      <c r="W296" s="2">
        <f t="shared" si="20"/>
        <v>0</v>
      </c>
      <c r="X296" s="2">
        <f t="shared" si="21"/>
        <v>0</v>
      </c>
      <c r="Y296" s="2">
        <f t="shared" si="22"/>
        <v>0</v>
      </c>
      <c r="Z296" s="2">
        <f t="shared" si="23"/>
        <v>0</v>
      </c>
      <c r="AA296" s="2">
        <f t="shared" si="24"/>
        <v>97.5</v>
      </c>
      <c r="AB296" s="1"/>
    </row>
    <row r="297" spans="1:28" x14ac:dyDescent="0.2">
      <c r="A297" s="3">
        <v>292</v>
      </c>
      <c r="B297" s="4" t="s">
        <v>42</v>
      </c>
      <c r="C297" s="2">
        <v>0</v>
      </c>
      <c r="D297" s="2">
        <v>0</v>
      </c>
      <c r="E297" s="2">
        <v>0</v>
      </c>
      <c r="F297" s="2">
        <v>0</v>
      </c>
      <c r="G297" s="5">
        <v>3.75</v>
      </c>
      <c r="H297" s="2">
        <v>0</v>
      </c>
      <c r="I297" s="2">
        <v>0</v>
      </c>
      <c r="J297" s="2">
        <v>0</v>
      </c>
      <c r="K297" s="2">
        <v>0</v>
      </c>
      <c r="L297" s="5">
        <v>3.75</v>
      </c>
      <c r="M297" s="2">
        <v>0</v>
      </c>
      <c r="N297" s="2">
        <v>0</v>
      </c>
      <c r="O297" s="2">
        <v>0</v>
      </c>
      <c r="P297" s="2">
        <v>0</v>
      </c>
      <c r="Q297" s="5">
        <v>3.75</v>
      </c>
      <c r="R297" s="2">
        <v>0</v>
      </c>
      <c r="S297" s="2">
        <v>0</v>
      </c>
      <c r="T297" s="2">
        <v>0</v>
      </c>
      <c r="U297" s="2">
        <v>0</v>
      </c>
      <c r="V297" s="5">
        <v>3.75</v>
      </c>
      <c r="W297" s="2">
        <f t="shared" si="20"/>
        <v>0</v>
      </c>
      <c r="X297" s="2">
        <f t="shared" si="21"/>
        <v>0</v>
      </c>
      <c r="Y297" s="2">
        <f t="shared" si="22"/>
        <v>0</v>
      </c>
      <c r="Z297" s="2">
        <f t="shared" si="23"/>
        <v>0</v>
      </c>
      <c r="AA297" s="2">
        <f t="shared" si="24"/>
        <v>3.75</v>
      </c>
      <c r="AB297" s="1"/>
    </row>
    <row r="298" spans="1:28" x14ac:dyDescent="0.2">
      <c r="A298" s="3">
        <v>298</v>
      </c>
      <c r="B298" s="4" t="s">
        <v>451</v>
      </c>
      <c r="C298" s="2">
        <v>0</v>
      </c>
      <c r="D298" s="2">
        <v>0</v>
      </c>
      <c r="E298" s="2">
        <v>0</v>
      </c>
      <c r="F298" s="2">
        <v>0</v>
      </c>
      <c r="G298" s="5">
        <v>0</v>
      </c>
      <c r="H298" s="2">
        <v>0</v>
      </c>
      <c r="I298" s="2">
        <v>0</v>
      </c>
      <c r="J298" s="2">
        <v>0</v>
      </c>
      <c r="K298" s="2">
        <v>0</v>
      </c>
      <c r="L298" s="5">
        <v>0</v>
      </c>
      <c r="M298" s="2">
        <v>0</v>
      </c>
      <c r="N298" s="2">
        <v>0</v>
      </c>
      <c r="O298" s="2">
        <v>0</v>
      </c>
      <c r="P298" s="2">
        <v>0</v>
      </c>
      <c r="Q298" s="5">
        <v>0</v>
      </c>
      <c r="R298" s="2">
        <v>0</v>
      </c>
      <c r="S298" s="2">
        <v>0</v>
      </c>
      <c r="T298" s="2">
        <v>0</v>
      </c>
      <c r="U298" s="2">
        <v>0</v>
      </c>
      <c r="V298" s="5">
        <v>0</v>
      </c>
      <c r="W298" s="2">
        <f t="shared" si="20"/>
        <v>0</v>
      </c>
      <c r="X298" s="2">
        <f t="shared" si="21"/>
        <v>0</v>
      </c>
      <c r="Y298" s="2">
        <f t="shared" si="22"/>
        <v>0</v>
      </c>
      <c r="Z298" s="2">
        <f t="shared" si="23"/>
        <v>0</v>
      </c>
      <c r="AA298" s="2">
        <f t="shared" si="24"/>
        <v>0</v>
      </c>
      <c r="AB298" s="1"/>
    </row>
    <row r="299" spans="1:28" x14ac:dyDescent="0.2">
      <c r="A299" s="3">
        <v>3</v>
      </c>
      <c r="B299" s="4" t="s">
        <v>4</v>
      </c>
      <c r="C299" s="2">
        <v>27</v>
      </c>
      <c r="D299" s="2">
        <v>15</v>
      </c>
      <c r="E299" s="2">
        <v>7</v>
      </c>
      <c r="F299" s="2">
        <v>0</v>
      </c>
      <c r="G299" s="5">
        <v>15</v>
      </c>
      <c r="H299" s="2">
        <v>27</v>
      </c>
      <c r="I299" s="2">
        <v>40</v>
      </c>
      <c r="J299" s="2">
        <v>7</v>
      </c>
      <c r="K299" s="2">
        <v>0</v>
      </c>
      <c r="L299" s="5">
        <v>15</v>
      </c>
      <c r="M299" s="2">
        <v>27</v>
      </c>
      <c r="N299" s="2">
        <v>15</v>
      </c>
      <c r="O299" s="2">
        <v>7</v>
      </c>
      <c r="P299" s="2">
        <v>0</v>
      </c>
      <c r="Q299" s="5">
        <v>15</v>
      </c>
      <c r="R299" s="2">
        <v>27</v>
      </c>
      <c r="S299" s="2">
        <v>40</v>
      </c>
      <c r="T299" s="2">
        <v>7</v>
      </c>
      <c r="U299" s="2">
        <v>0</v>
      </c>
      <c r="V299" s="5">
        <v>15</v>
      </c>
      <c r="W299" s="2">
        <f t="shared" si="20"/>
        <v>27</v>
      </c>
      <c r="X299" s="2">
        <f t="shared" si="21"/>
        <v>27.5</v>
      </c>
      <c r="Y299" s="2">
        <f t="shared" si="22"/>
        <v>7</v>
      </c>
      <c r="Z299" s="2">
        <f t="shared" si="23"/>
        <v>0</v>
      </c>
      <c r="AA299" s="2">
        <f t="shared" si="24"/>
        <v>15</v>
      </c>
      <c r="AB299" s="1"/>
    </row>
    <row r="300" spans="1:28" x14ac:dyDescent="0.2">
      <c r="A300" s="3">
        <v>301</v>
      </c>
      <c r="B300" s="4" t="s">
        <v>43</v>
      </c>
      <c r="C300" s="2">
        <v>4201.5</v>
      </c>
      <c r="D300" s="2">
        <v>3449</v>
      </c>
      <c r="E300" s="2">
        <v>3823.5</v>
      </c>
      <c r="F300" s="2">
        <v>5656.75</v>
      </c>
      <c r="G300" s="5">
        <v>3142</v>
      </c>
      <c r="H300" s="2">
        <v>3656.5</v>
      </c>
      <c r="I300" s="2">
        <v>3846</v>
      </c>
      <c r="J300" s="2">
        <v>3581.5</v>
      </c>
      <c r="K300" s="2">
        <v>5458.75</v>
      </c>
      <c r="L300" s="5">
        <v>3240.5</v>
      </c>
      <c r="M300" s="2">
        <v>3812.5</v>
      </c>
      <c r="N300" s="2">
        <v>3488</v>
      </c>
      <c r="O300" s="2">
        <v>3823.5</v>
      </c>
      <c r="P300" s="2">
        <v>5666.75</v>
      </c>
      <c r="Q300" s="5">
        <v>3067</v>
      </c>
      <c r="R300" s="2">
        <v>3831.5</v>
      </c>
      <c r="S300" s="2">
        <v>3846</v>
      </c>
      <c r="T300" s="2">
        <v>3581.5</v>
      </c>
      <c r="U300" s="2">
        <v>5458.75</v>
      </c>
      <c r="V300" s="5">
        <v>3232.5</v>
      </c>
      <c r="W300" s="2">
        <f t="shared" si="20"/>
        <v>3875.5</v>
      </c>
      <c r="X300" s="2">
        <f t="shared" si="21"/>
        <v>3657.25</v>
      </c>
      <c r="Y300" s="2">
        <f t="shared" si="22"/>
        <v>3702.5</v>
      </c>
      <c r="Z300" s="2">
        <f t="shared" si="23"/>
        <v>5560.25</v>
      </c>
      <c r="AA300" s="2">
        <f t="shared" si="24"/>
        <v>3170.5</v>
      </c>
      <c r="AB300" s="1"/>
    </row>
    <row r="301" spans="1:28" x14ac:dyDescent="0.2">
      <c r="A301" s="3">
        <v>306</v>
      </c>
      <c r="B301" s="4" t="s">
        <v>44</v>
      </c>
      <c r="C301" s="2">
        <v>359.5</v>
      </c>
      <c r="D301" s="2">
        <v>134.75</v>
      </c>
      <c r="E301" s="2">
        <v>273.75</v>
      </c>
      <c r="F301" s="2">
        <v>466.25</v>
      </c>
      <c r="G301" s="5">
        <v>124.5</v>
      </c>
      <c r="H301" s="2">
        <v>317</v>
      </c>
      <c r="I301" s="2">
        <v>262.25</v>
      </c>
      <c r="J301" s="2">
        <v>125.75</v>
      </c>
      <c r="K301" s="2">
        <v>533.25</v>
      </c>
      <c r="L301" s="5">
        <v>97.5</v>
      </c>
      <c r="M301" s="2">
        <v>359.5</v>
      </c>
      <c r="N301" s="2">
        <v>134.75</v>
      </c>
      <c r="O301" s="2">
        <v>273.75</v>
      </c>
      <c r="P301" s="2">
        <v>466.25</v>
      </c>
      <c r="Q301" s="5">
        <v>124.5</v>
      </c>
      <c r="R301" s="2">
        <v>317</v>
      </c>
      <c r="S301" s="2">
        <v>262.25</v>
      </c>
      <c r="T301" s="2">
        <v>125.75</v>
      </c>
      <c r="U301" s="2">
        <v>533.25</v>
      </c>
      <c r="V301" s="5">
        <v>72.5</v>
      </c>
      <c r="W301" s="2">
        <f t="shared" si="20"/>
        <v>338.25</v>
      </c>
      <c r="X301" s="2">
        <f t="shared" si="21"/>
        <v>198.5</v>
      </c>
      <c r="Y301" s="2">
        <f t="shared" si="22"/>
        <v>199.75</v>
      </c>
      <c r="Z301" s="2">
        <f t="shared" si="23"/>
        <v>499.75</v>
      </c>
      <c r="AA301" s="2">
        <f t="shared" si="24"/>
        <v>104.75</v>
      </c>
      <c r="AB301" s="1"/>
    </row>
    <row r="302" spans="1:28" x14ac:dyDescent="0.2">
      <c r="A302" s="3">
        <v>307</v>
      </c>
      <c r="B302" s="4" t="s">
        <v>45</v>
      </c>
      <c r="C302" s="2">
        <v>3675.25</v>
      </c>
      <c r="D302" s="2">
        <v>3983</v>
      </c>
      <c r="E302" s="2">
        <v>4325.75</v>
      </c>
      <c r="F302" s="2">
        <v>3064.25</v>
      </c>
      <c r="G302" s="5">
        <v>3406.25</v>
      </c>
      <c r="H302" s="2">
        <v>3923.25</v>
      </c>
      <c r="I302" s="2">
        <v>3926</v>
      </c>
      <c r="J302" s="2">
        <v>4364.75</v>
      </c>
      <c r="K302" s="2">
        <v>3010.25</v>
      </c>
      <c r="L302" s="5">
        <v>2833.25</v>
      </c>
      <c r="M302" s="2">
        <v>3650.25</v>
      </c>
      <c r="N302" s="2">
        <v>3938</v>
      </c>
      <c r="O302" s="2">
        <v>4325.75</v>
      </c>
      <c r="P302" s="2">
        <v>3134.25</v>
      </c>
      <c r="Q302" s="5">
        <v>3356.25</v>
      </c>
      <c r="R302" s="2">
        <v>3906.25</v>
      </c>
      <c r="S302" s="2">
        <v>3909</v>
      </c>
      <c r="T302" s="2">
        <v>4357.75</v>
      </c>
      <c r="U302" s="2">
        <v>3094.25</v>
      </c>
      <c r="V302" s="5">
        <v>2832.25</v>
      </c>
      <c r="W302" s="2">
        <f t="shared" si="20"/>
        <v>3788.75</v>
      </c>
      <c r="X302" s="2">
        <f t="shared" si="21"/>
        <v>3939</v>
      </c>
      <c r="Y302" s="2">
        <f t="shared" si="22"/>
        <v>4343.5</v>
      </c>
      <c r="Z302" s="2">
        <f t="shared" si="23"/>
        <v>3075.75</v>
      </c>
      <c r="AA302" s="2">
        <f t="shared" si="24"/>
        <v>3107</v>
      </c>
      <c r="AB302" s="1"/>
    </row>
    <row r="303" spans="1:28" x14ac:dyDescent="0.2">
      <c r="A303" s="3">
        <v>309</v>
      </c>
      <c r="B303" s="4" t="s">
        <v>46</v>
      </c>
      <c r="C303" s="2">
        <v>8.5</v>
      </c>
      <c r="D303" s="2">
        <v>0</v>
      </c>
      <c r="E303" s="2">
        <v>5.25</v>
      </c>
      <c r="F303" s="2">
        <v>5</v>
      </c>
      <c r="G303" s="5">
        <v>14</v>
      </c>
      <c r="H303" s="2">
        <v>8.5</v>
      </c>
      <c r="I303" s="2">
        <v>0</v>
      </c>
      <c r="J303" s="2">
        <v>5.25</v>
      </c>
      <c r="K303" s="2">
        <v>0</v>
      </c>
      <c r="L303" s="5">
        <v>14</v>
      </c>
      <c r="M303" s="2">
        <v>8.5</v>
      </c>
      <c r="N303" s="2">
        <v>0</v>
      </c>
      <c r="O303" s="2">
        <v>5.25</v>
      </c>
      <c r="P303" s="2">
        <v>5</v>
      </c>
      <c r="Q303" s="5">
        <v>14</v>
      </c>
      <c r="R303" s="2">
        <v>8.5</v>
      </c>
      <c r="S303" s="2">
        <v>0</v>
      </c>
      <c r="T303" s="2">
        <v>5.25</v>
      </c>
      <c r="U303" s="2">
        <v>0</v>
      </c>
      <c r="V303" s="5">
        <v>14</v>
      </c>
      <c r="W303" s="2">
        <f t="shared" si="20"/>
        <v>8.5</v>
      </c>
      <c r="X303" s="2">
        <f t="shared" si="21"/>
        <v>0</v>
      </c>
      <c r="Y303" s="2">
        <f t="shared" si="22"/>
        <v>5.25</v>
      </c>
      <c r="Z303" s="2">
        <f t="shared" si="23"/>
        <v>2.5</v>
      </c>
      <c r="AA303" s="2">
        <f t="shared" si="24"/>
        <v>14</v>
      </c>
      <c r="AB303" s="1"/>
    </row>
    <row r="304" spans="1:28" x14ac:dyDescent="0.2">
      <c r="A304" s="3">
        <v>31</v>
      </c>
      <c r="B304" s="4" t="s">
        <v>452</v>
      </c>
      <c r="C304" s="2">
        <v>0</v>
      </c>
      <c r="D304" s="2">
        <v>75</v>
      </c>
      <c r="E304" s="2">
        <v>35</v>
      </c>
      <c r="F304" s="2">
        <v>0</v>
      </c>
      <c r="G304" s="5">
        <v>33.75</v>
      </c>
      <c r="H304" s="2">
        <v>0</v>
      </c>
      <c r="I304" s="2">
        <v>75</v>
      </c>
      <c r="J304" s="2">
        <v>35</v>
      </c>
      <c r="K304" s="2">
        <v>0</v>
      </c>
      <c r="L304" s="5">
        <v>33.75</v>
      </c>
      <c r="M304" s="2">
        <v>0</v>
      </c>
      <c r="N304" s="2">
        <v>99</v>
      </c>
      <c r="O304" s="2">
        <v>35</v>
      </c>
      <c r="P304" s="2">
        <v>0</v>
      </c>
      <c r="Q304" s="5">
        <v>33.75</v>
      </c>
      <c r="R304" s="2">
        <v>0</v>
      </c>
      <c r="S304" s="2">
        <v>75</v>
      </c>
      <c r="T304" s="2">
        <v>35</v>
      </c>
      <c r="U304" s="2">
        <v>0</v>
      </c>
      <c r="V304" s="5">
        <v>33.75</v>
      </c>
      <c r="W304" s="2">
        <f t="shared" si="20"/>
        <v>0</v>
      </c>
      <c r="X304" s="2">
        <f t="shared" si="21"/>
        <v>81</v>
      </c>
      <c r="Y304" s="2">
        <f t="shared" si="22"/>
        <v>35</v>
      </c>
      <c r="Z304" s="2">
        <f t="shared" si="23"/>
        <v>0</v>
      </c>
      <c r="AA304" s="2">
        <f t="shared" si="24"/>
        <v>33.75</v>
      </c>
      <c r="AB304" s="1"/>
    </row>
    <row r="305" spans="1:28" x14ac:dyDescent="0.2">
      <c r="A305" s="3">
        <v>3153</v>
      </c>
      <c r="B305" s="4" t="s">
        <v>707</v>
      </c>
      <c r="C305" s="2">
        <v>0</v>
      </c>
      <c r="D305" s="2">
        <v>0</v>
      </c>
      <c r="E305" s="2">
        <v>1.25</v>
      </c>
      <c r="F305" s="2">
        <v>0</v>
      </c>
      <c r="G305" s="5">
        <v>0</v>
      </c>
      <c r="H305" s="2">
        <v>0</v>
      </c>
      <c r="I305" s="2">
        <v>0</v>
      </c>
      <c r="J305" s="2">
        <v>1.25</v>
      </c>
      <c r="K305" s="2">
        <v>0</v>
      </c>
      <c r="L305" s="5">
        <v>0</v>
      </c>
      <c r="M305" s="2">
        <v>0</v>
      </c>
      <c r="N305" s="2">
        <v>0</v>
      </c>
      <c r="O305" s="2">
        <v>1.25</v>
      </c>
      <c r="P305" s="2">
        <v>0</v>
      </c>
      <c r="Q305" s="5">
        <v>0</v>
      </c>
      <c r="R305" s="2">
        <v>0</v>
      </c>
      <c r="S305" s="2">
        <v>0</v>
      </c>
      <c r="T305" s="2">
        <v>1.25</v>
      </c>
      <c r="U305" s="2">
        <v>0</v>
      </c>
      <c r="V305" s="5">
        <v>0</v>
      </c>
      <c r="W305" s="2">
        <f t="shared" si="20"/>
        <v>0</v>
      </c>
      <c r="X305" s="2">
        <f t="shared" si="21"/>
        <v>0</v>
      </c>
      <c r="Y305" s="2">
        <f t="shared" si="22"/>
        <v>1.25</v>
      </c>
      <c r="Z305" s="2">
        <f t="shared" si="23"/>
        <v>0</v>
      </c>
      <c r="AA305" s="2">
        <f t="shared" si="24"/>
        <v>0</v>
      </c>
      <c r="AB305" s="1"/>
    </row>
    <row r="306" spans="1:28" x14ac:dyDescent="0.2">
      <c r="A306" s="3">
        <v>318</v>
      </c>
      <c r="B306" s="4" t="s">
        <v>453</v>
      </c>
      <c r="C306" s="2">
        <v>0</v>
      </c>
      <c r="D306" s="2">
        <v>0</v>
      </c>
      <c r="E306" s="2">
        <v>0</v>
      </c>
      <c r="F306" s="2">
        <v>0</v>
      </c>
      <c r="G306" s="5">
        <v>0</v>
      </c>
      <c r="H306" s="2">
        <v>0</v>
      </c>
      <c r="I306" s="2">
        <v>0</v>
      </c>
      <c r="J306" s="2">
        <v>0</v>
      </c>
      <c r="K306" s="2">
        <v>0</v>
      </c>
      <c r="L306" s="5">
        <v>0</v>
      </c>
      <c r="M306" s="2">
        <v>0</v>
      </c>
      <c r="N306" s="2">
        <v>0</v>
      </c>
      <c r="O306" s="2">
        <v>0</v>
      </c>
      <c r="P306" s="2">
        <v>0</v>
      </c>
      <c r="Q306" s="5">
        <v>0</v>
      </c>
      <c r="R306" s="2">
        <v>0</v>
      </c>
      <c r="S306" s="2">
        <v>0</v>
      </c>
      <c r="T306" s="2">
        <v>0</v>
      </c>
      <c r="U306" s="2">
        <v>0</v>
      </c>
      <c r="V306" s="5">
        <v>0</v>
      </c>
      <c r="W306" s="2">
        <f t="shared" si="20"/>
        <v>0</v>
      </c>
      <c r="X306" s="2">
        <f t="shared" si="21"/>
        <v>0</v>
      </c>
      <c r="Y306" s="2">
        <f t="shared" si="22"/>
        <v>0</v>
      </c>
      <c r="Z306" s="2">
        <f t="shared" si="23"/>
        <v>0</v>
      </c>
      <c r="AA306" s="2">
        <f t="shared" si="24"/>
        <v>0</v>
      </c>
      <c r="AB306" s="1"/>
    </row>
    <row r="307" spans="1:28" x14ac:dyDescent="0.2">
      <c r="A307" s="3">
        <v>325</v>
      </c>
      <c r="B307" s="4" t="s">
        <v>47</v>
      </c>
      <c r="C307" s="2">
        <v>0</v>
      </c>
      <c r="D307" s="2">
        <v>0</v>
      </c>
      <c r="E307" s="2">
        <v>0</v>
      </c>
      <c r="F307" s="2">
        <v>0</v>
      </c>
      <c r="G307" s="5">
        <v>27.5</v>
      </c>
      <c r="H307" s="2">
        <v>0</v>
      </c>
      <c r="I307" s="2">
        <v>0</v>
      </c>
      <c r="J307" s="2">
        <v>0</v>
      </c>
      <c r="K307" s="2">
        <v>0</v>
      </c>
      <c r="L307" s="5">
        <v>49</v>
      </c>
      <c r="M307" s="2">
        <v>0</v>
      </c>
      <c r="N307" s="2">
        <v>0</v>
      </c>
      <c r="O307" s="2">
        <v>0</v>
      </c>
      <c r="P307" s="2">
        <v>0</v>
      </c>
      <c r="Q307" s="5">
        <v>27.5</v>
      </c>
      <c r="R307" s="2">
        <v>0</v>
      </c>
      <c r="S307" s="2">
        <v>0</v>
      </c>
      <c r="T307" s="2">
        <v>0</v>
      </c>
      <c r="U307" s="2">
        <v>0</v>
      </c>
      <c r="V307" s="5">
        <v>49</v>
      </c>
      <c r="W307" s="2">
        <f t="shared" si="20"/>
        <v>0</v>
      </c>
      <c r="X307" s="2">
        <f t="shared" si="21"/>
        <v>0</v>
      </c>
      <c r="Y307" s="2">
        <f t="shared" si="22"/>
        <v>0</v>
      </c>
      <c r="Z307" s="2">
        <f t="shared" si="23"/>
        <v>0</v>
      </c>
      <c r="AA307" s="2">
        <f t="shared" si="24"/>
        <v>38.25</v>
      </c>
      <c r="AB307" s="1"/>
    </row>
    <row r="308" spans="1:28" x14ac:dyDescent="0.2">
      <c r="A308" s="3">
        <v>327</v>
      </c>
      <c r="B308" s="4" t="s">
        <v>579</v>
      </c>
      <c r="C308" s="2">
        <v>0</v>
      </c>
      <c r="D308" s="2">
        <v>0</v>
      </c>
      <c r="E308" s="2">
        <v>25</v>
      </c>
      <c r="F308" s="2">
        <v>0</v>
      </c>
      <c r="G308" s="5">
        <v>0</v>
      </c>
      <c r="H308" s="2">
        <v>0</v>
      </c>
      <c r="I308" s="2">
        <v>0</v>
      </c>
      <c r="J308" s="2">
        <v>25</v>
      </c>
      <c r="K308" s="2">
        <v>0</v>
      </c>
      <c r="L308" s="5">
        <v>0</v>
      </c>
      <c r="M308" s="2">
        <v>0</v>
      </c>
      <c r="N308" s="2">
        <v>0</v>
      </c>
      <c r="O308" s="2">
        <v>25</v>
      </c>
      <c r="P308" s="2">
        <v>0</v>
      </c>
      <c r="Q308" s="5">
        <v>0</v>
      </c>
      <c r="R308" s="2">
        <v>0</v>
      </c>
      <c r="S308" s="2">
        <v>0</v>
      </c>
      <c r="T308" s="2">
        <v>25</v>
      </c>
      <c r="U308" s="2">
        <v>0</v>
      </c>
      <c r="V308" s="5">
        <v>0</v>
      </c>
      <c r="W308" s="2">
        <f t="shared" si="20"/>
        <v>0</v>
      </c>
      <c r="X308" s="2">
        <f t="shared" si="21"/>
        <v>0</v>
      </c>
      <c r="Y308" s="2">
        <f t="shared" si="22"/>
        <v>25</v>
      </c>
      <c r="Z308" s="2">
        <f t="shared" si="23"/>
        <v>0</v>
      </c>
      <c r="AA308" s="2">
        <f t="shared" si="24"/>
        <v>0</v>
      </c>
      <c r="AB308" s="1"/>
    </row>
    <row r="309" spans="1:28" x14ac:dyDescent="0.2">
      <c r="A309" s="3">
        <v>330</v>
      </c>
      <c r="B309" s="4" t="s">
        <v>48</v>
      </c>
      <c r="C309" s="2">
        <v>112.5</v>
      </c>
      <c r="D309" s="2">
        <v>6</v>
      </c>
      <c r="E309" s="2">
        <v>0</v>
      </c>
      <c r="F309" s="2">
        <v>5</v>
      </c>
      <c r="G309" s="5">
        <v>124</v>
      </c>
      <c r="H309" s="2">
        <v>95.5</v>
      </c>
      <c r="I309" s="2">
        <v>0</v>
      </c>
      <c r="J309" s="2">
        <v>14</v>
      </c>
      <c r="K309" s="2">
        <v>5</v>
      </c>
      <c r="L309" s="5">
        <v>207</v>
      </c>
      <c r="M309" s="2">
        <v>95.5</v>
      </c>
      <c r="N309" s="2">
        <v>0</v>
      </c>
      <c r="O309" s="2">
        <v>0</v>
      </c>
      <c r="P309" s="2">
        <v>5</v>
      </c>
      <c r="Q309" s="5">
        <v>124</v>
      </c>
      <c r="R309" s="2">
        <v>95.5</v>
      </c>
      <c r="S309" s="2">
        <v>0</v>
      </c>
      <c r="T309" s="2">
        <v>14</v>
      </c>
      <c r="U309" s="2">
        <v>5</v>
      </c>
      <c r="V309" s="5">
        <v>207</v>
      </c>
      <c r="W309" s="2">
        <f t="shared" si="20"/>
        <v>99.75</v>
      </c>
      <c r="X309" s="2">
        <f t="shared" si="21"/>
        <v>1.5</v>
      </c>
      <c r="Y309" s="2">
        <f t="shared" si="22"/>
        <v>7</v>
      </c>
      <c r="Z309" s="2">
        <f t="shared" si="23"/>
        <v>5</v>
      </c>
      <c r="AA309" s="2">
        <f t="shared" si="24"/>
        <v>165.5</v>
      </c>
      <c r="AB309" s="1"/>
    </row>
    <row r="310" spans="1:28" x14ac:dyDescent="0.2">
      <c r="A310" s="3">
        <v>331</v>
      </c>
      <c r="B310" s="4" t="s">
        <v>49</v>
      </c>
      <c r="C310" s="2">
        <v>8</v>
      </c>
      <c r="D310" s="2">
        <v>26.25</v>
      </c>
      <c r="E310" s="2">
        <v>21.25</v>
      </c>
      <c r="F310" s="2">
        <v>0</v>
      </c>
      <c r="G310" s="5">
        <v>215</v>
      </c>
      <c r="H310" s="2">
        <v>8</v>
      </c>
      <c r="I310" s="2">
        <v>47.25</v>
      </c>
      <c r="J310" s="2">
        <v>6.75</v>
      </c>
      <c r="K310" s="2">
        <v>0</v>
      </c>
      <c r="L310" s="5">
        <v>210</v>
      </c>
      <c r="M310" s="2">
        <v>8</v>
      </c>
      <c r="N310" s="2">
        <v>26.25</v>
      </c>
      <c r="O310" s="2">
        <v>21.25</v>
      </c>
      <c r="P310" s="2">
        <v>0</v>
      </c>
      <c r="Q310" s="5">
        <v>210</v>
      </c>
      <c r="R310" s="2">
        <v>8</v>
      </c>
      <c r="S310" s="2">
        <v>47.25</v>
      </c>
      <c r="T310" s="2">
        <v>6.75</v>
      </c>
      <c r="U310" s="2">
        <v>0</v>
      </c>
      <c r="V310" s="5">
        <v>210</v>
      </c>
      <c r="W310" s="2">
        <f t="shared" si="20"/>
        <v>8</v>
      </c>
      <c r="X310" s="2">
        <f t="shared" si="21"/>
        <v>36.75</v>
      </c>
      <c r="Y310" s="2">
        <f t="shared" si="22"/>
        <v>14</v>
      </c>
      <c r="Z310" s="2">
        <f t="shared" si="23"/>
        <v>0</v>
      </c>
      <c r="AA310" s="2">
        <f t="shared" si="24"/>
        <v>211.25</v>
      </c>
      <c r="AB310" s="1"/>
    </row>
    <row r="311" spans="1:28" x14ac:dyDescent="0.2">
      <c r="A311" s="3">
        <v>333</v>
      </c>
      <c r="B311" s="4" t="s">
        <v>708</v>
      </c>
      <c r="C311" s="2">
        <v>0</v>
      </c>
      <c r="D311" s="2">
        <v>0</v>
      </c>
      <c r="E311" s="2">
        <v>5</v>
      </c>
      <c r="F311" s="2">
        <v>0</v>
      </c>
      <c r="G311" s="5">
        <v>10</v>
      </c>
      <c r="H311" s="2">
        <v>0</v>
      </c>
      <c r="I311" s="2">
        <v>0</v>
      </c>
      <c r="J311" s="2">
        <v>0</v>
      </c>
      <c r="K311" s="2">
        <v>0</v>
      </c>
      <c r="L311" s="5">
        <v>11</v>
      </c>
      <c r="M311" s="2">
        <v>0</v>
      </c>
      <c r="N311" s="2">
        <v>0</v>
      </c>
      <c r="O311" s="2">
        <v>5</v>
      </c>
      <c r="P311" s="2">
        <v>0</v>
      </c>
      <c r="Q311" s="5">
        <v>10</v>
      </c>
      <c r="R311" s="2">
        <v>0</v>
      </c>
      <c r="S311" s="2">
        <v>0</v>
      </c>
      <c r="T311" s="2">
        <v>0</v>
      </c>
      <c r="U311" s="2">
        <v>0</v>
      </c>
      <c r="V311" s="5">
        <v>11</v>
      </c>
      <c r="W311" s="2">
        <f t="shared" si="20"/>
        <v>0</v>
      </c>
      <c r="X311" s="2">
        <f t="shared" si="21"/>
        <v>0</v>
      </c>
      <c r="Y311" s="2">
        <f t="shared" si="22"/>
        <v>2.5</v>
      </c>
      <c r="Z311" s="2">
        <f t="shared" si="23"/>
        <v>0</v>
      </c>
      <c r="AA311" s="2">
        <f t="shared" si="24"/>
        <v>10.5</v>
      </c>
      <c r="AB311" s="1"/>
    </row>
    <row r="312" spans="1:28" x14ac:dyDescent="0.2">
      <c r="A312" s="3" t="s">
        <v>454</v>
      </c>
      <c r="B312" s="4" t="s">
        <v>455</v>
      </c>
      <c r="C312" s="2">
        <v>0</v>
      </c>
      <c r="D312" s="2">
        <v>0</v>
      </c>
      <c r="E312" s="2">
        <v>284.5</v>
      </c>
      <c r="F312" s="2">
        <v>9.25</v>
      </c>
      <c r="G312" s="5">
        <v>0</v>
      </c>
      <c r="H312" s="2">
        <v>0</v>
      </c>
      <c r="I312" s="2">
        <v>0</v>
      </c>
      <c r="J312" s="2">
        <v>284.5</v>
      </c>
      <c r="K312" s="2">
        <v>9.25</v>
      </c>
      <c r="L312" s="5">
        <v>0</v>
      </c>
      <c r="M312" s="2">
        <v>0</v>
      </c>
      <c r="N312" s="2">
        <v>0</v>
      </c>
      <c r="O312" s="2">
        <v>284.5</v>
      </c>
      <c r="P312" s="2">
        <v>9.25</v>
      </c>
      <c r="Q312" s="5">
        <v>0</v>
      </c>
      <c r="R312" s="2">
        <v>0</v>
      </c>
      <c r="S312" s="2">
        <v>0</v>
      </c>
      <c r="T312" s="2">
        <v>284.5</v>
      </c>
      <c r="U312" s="2">
        <v>9.25</v>
      </c>
      <c r="V312" s="5">
        <v>0</v>
      </c>
      <c r="W312" s="2">
        <f t="shared" si="20"/>
        <v>0</v>
      </c>
      <c r="X312" s="2">
        <f t="shared" si="21"/>
        <v>0</v>
      </c>
      <c r="Y312" s="2">
        <f t="shared" si="22"/>
        <v>284.5</v>
      </c>
      <c r="Z312" s="2">
        <f t="shared" si="23"/>
        <v>9.25</v>
      </c>
      <c r="AA312" s="2">
        <f t="shared" si="24"/>
        <v>0</v>
      </c>
      <c r="AB312" s="1"/>
    </row>
    <row r="313" spans="1:28" x14ac:dyDescent="0.2">
      <c r="A313" s="3" t="s">
        <v>456</v>
      </c>
      <c r="B313" s="4" t="s">
        <v>455</v>
      </c>
      <c r="C313" s="2">
        <v>15.25</v>
      </c>
      <c r="D313" s="2">
        <v>0</v>
      </c>
      <c r="E313" s="2">
        <v>0</v>
      </c>
      <c r="F313" s="2">
        <v>0</v>
      </c>
      <c r="G313" s="5">
        <v>0</v>
      </c>
      <c r="H313" s="2">
        <v>15.25</v>
      </c>
      <c r="I313" s="2">
        <v>0</v>
      </c>
      <c r="J313" s="2">
        <v>0</v>
      </c>
      <c r="K313" s="2">
        <v>0</v>
      </c>
      <c r="L313" s="5">
        <v>0</v>
      </c>
      <c r="M313" s="2">
        <v>15.25</v>
      </c>
      <c r="N313" s="2">
        <v>0</v>
      </c>
      <c r="O313" s="2">
        <v>0</v>
      </c>
      <c r="P313" s="2">
        <v>0</v>
      </c>
      <c r="Q313" s="5">
        <v>0</v>
      </c>
      <c r="R313" s="2">
        <v>15.25</v>
      </c>
      <c r="S313" s="2">
        <v>0</v>
      </c>
      <c r="T313" s="2">
        <v>0</v>
      </c>
      <c r="U313" s="2">
        <v>0</v>
      </c>
      <c r="V313" s="5">
        <v>0</v>
      </c>
      <c r="W313" s="2">
        <f t="shared" si="20"/>
        <v>15.25</v>
      </c>
      <c r="X313" s="2">
        <f t="shared" si="21"/>
        <v>0</v>
      </c>
      <c r="Y313" s="2">
        <f t="shared" si="22"/>
        <v>0</v>
      </c>
      <c r="Z313" s="2">
        <f t="shared" si="23"/>
        <v>0</v>
      </c>
      <c r="AA313" s="2">
        <f t="shared" si="24"/>
        <v>0</v>
      </c>
      <c r="AB313" s="1"/>
    </row>
    <row r="314" spans="1:28" x14ac:dyDescent="0.2">
      <c r="A314" s="3">
        <v>334</v>
      </c>
      <c r="B314" s="4" t="s">
        <v>50</v>
      </c>
      <c r="C314" s="2">
        <v>0</v>
      </c>
      <c r="D314" s="2">
        <v>7</v>
      </c>
      <c r="E314" s="2">
        <v>25.5</v>
      </c>
      <c r="F314" s="2">
        <v>27.5</v>
      </c>
      <c r="G314" s="5">
        <v>165.5</v>
      </c>
      <c r="H314" s="2">
        <v>35</v>
      </c>
      <c r="I314" s="2">
        <v>7</v>
      </c>
      <c r="J314" s="2">
        <v>15</v>
      </c>
      <c r="K314" s="2">
        <v>27.5</v>
      </c>
      <c r="L314" s="5">
        <v>113</v>
      </c>
      <c r="M314" s="2">
        <v>0</v>
      </c>
      <c r="N314" s="2">
        <v>0</v>
      </c>
      <c r="O314" s="2">
        <v>25.5</v>
      </c>
      <c r="P314" s="2">
        <v>27.5</v>
      </c>
      <c r="Q314" s="5">
        <v>151.5</v>
      </c>
      <c r="R314" s="2">
        <v>35</v>
      </c>
      <c r="S314" s="2">
        <v>7</v>
      </c>
      <c r="T314" s="2">
        <v>15</v>
      </c>
      <c r="U314" s="2">
        <v>27.5</v>
      </c>
      <c r="V314" s="5">
        <v>113</v>
      </c>
      <c r="W314" s="2">
        <f t="shared" si="20"/>
        <v>17.5</v>
      </c>
      <c r="X314" s="2">
        <f t="shared" si="21"/>
        <v>5.25</v>
      </c>
      <c r="Y314" s="2">
        <f t="shared" si="22"/>
        <v>20.25</v>
      </c>
      <c r="Z314" s="2">
        <f t="shared" si="23"/>
        <v>27.5</v>
      </c>
      <c r="AA314" s="2">
        <f t="shared" si="24"/>
        <v>135.75</v>
      </c>
      <c r="AB314" s="1"/>
    </row>
    <row r="315" spans="1:28" x14ac:dyDescent="0.2">
      <c r="A315" s="3">
        <v>337</v>
      </c>
      <c r="B315" s="4" t="s">
        <v>51</v>
      </c>
      <c r="C315" s="2">
        <v>186.25</v>
      </c>
      <c r="D315" s="2">
        <v>6</v>
      </c>
      <c r="E315" s="2">
        <v>21</v>
      </c>
      <c r="F315" s="2">
        <v>0</v>
      </c>
      <c r="G315" s="5">
        <v>0</v>
      </c>
      <c r="H315" s="2">
        <v>186.25</v>
      </c>
      <c r="I315" s="2">
        <v>0</v>
      </c>
      <c r="J315" s="2">
        <v>0</v>
      </c>
      <c r="K315" s="2">
        <v>0</v>
      </c>
      <c r="L315" s="5">
        <v>0</v>
      </c>
      <c r="M315" s="2">
        <v>186.25</v>
      </c>
      <c r="N315" s="2">
        <v>0</v>
      </c>
      <c r="O315" s="2">
        <v>0</v>
      </c>
      <c r="P315" s="2">
        <v>0</v>
      </c>
      <c r="Q315" s="5">
        <v>0</v>
      </c>
      <c r="R315" s="2">
        <v>186.25</v>
      </c>
      <c r="S315" s="2">
        <v>0</v>
      </c>
      <c r="T315" s="2">
        <v>0</v>
      </c>
      <c r="U315" s="2">
        <v>0</v>
      </c>
      <c r="V315" s="5">
        <v>0</v>
      </c>
      <c r="W315" s="2">
        <f t="shared" si="20"/>
        <v>186.25</v>
      </c>
      <c r="X315" s="2">
        <f t="shared" si="21"/>
        <v>1.5</v>
      </c>
      <c r="Y315" s="2">
        <f t="shared" si="22"/>
        <v>5.25</v>
      </c>
      <c r="Z315" s="2">
        <f t="shared" si="23"/>
        <v>0</v>
      </c>
      <c r="AA315" s="2">
        <f t="shared" si="24"/>
        <v>0</v>
      </c>
      <c r="AB315" s="1"/>
    </row>
    <row r="316" spans="1:28" x14ac:dyDescent="0.2">
      <c r="A316" s="3">
        <v>338</v>
      </c>
      <c r="B316" s="4" t="s">
        <v>457</v>
      </c>
      <c r="C316" s="2">
        <v>17</v>
      </c>
      <c r="D316" s="2">
        <v>0</v>
      </c>
      <c r="E316" s="2">
        <v>12.75</v>
      </c>
      <c r="F316" s="2">
        <v>227.5</v>
      </c>
      <c r="G316" s="5">
        <v>381.5</v>
      </c>
      <c r="H316" s="2">
        <v>17</v>
      </c>
      <c r="I316" s="2">
        <v>0</v>
      </c>
      <c r="J316" s="2">
        <v>12.75</v>
      </c>
      <c r="K316" s="2">
        <v>227.5</v>
      </c>
      <c r="L316" s="5">
        <v>346.5</v>
      </c>
      <c r="M316" s="2">
        <v>17</v>
      </c>
      <c r="N316" s="2">
        <v>0</v>
      </c>
      <c r="O316" s="2">
        <v>12.75</v>
      </c>
      <c r="P316" s="2">
        <v>227.5</v>
      </c>
      <c r="Q316" s="5">
        <v>381.5</v>
      </c>
      <c r="R316" s="2">
        <v>17</v>
      </c>
      <c r="S316" s="2">
        <v>0</v>
      </c>
      <c r="T316" s="2">
        <v>12.75</v>
      </c>
      <c r="U316" s="2">
        <v>227.5</v>
      </c>
      <c r="V316" s="5">
        <v>346.5</v>
      </c>
      <c r="W316" s="2">
        <f t="shared" si="20"/>
        <v>17</v>
      </c>
      <c r="X316" s="2">
        <f t="shared" si="21"/>
        <v>0</v>
      </c>
      <c r="Y316" s="2">
        <f t="shared" si="22"/>
        <v>12.75</v>
      </c>
      <c r="Z316" s="2">
        <f t="shared" si="23"/>
        <v>227.5</v>
      </c>
      <c r="AA316" s="2">
        <f t="shared" si="24"/>
        <v>364</v>
      </c>
      <c r="AB316" s="1"/>
    </row>
    <row r="317" spans="1:28" x14ac:dyDescent="0.2">
      <c r="A317" s="3">
        <v>340</v>
      </c>
      <c r="B317" s="4" t="s">
        <v>52</v>
      </c>
      <c r="C317" s="2">
        <v>17</v>
      </c>
      <c r="D317" s="2">
        <v>7</v>
      </c>
      <c r="E317" s="2">
        <v>7</v>
      </c>
      <c r="F317" s="2">
        <v>53.5</v>
      </c>
      <c r="G317" s="5">
        <v>18.75</v>
      </c>
      <c r="H317" s="2">
        <v>17</v>
      </c>
      <c r="I317" s="2">
        <v>7</v>
      </c>
      <c r="J317" s="2">
        <v>7</v>
      </c>
      <c r="K317" s="2">
        <v>53.5</v>
      </c>
      <c r="L317" s="5">
        <v>18.75</v>
      </c>
      <c r="M317" s="2">
        <v>17</v>
      </c>
      <c r="N317" s="2">
        <v>7</v>
      </c>
      <c r="O317" s="2">
        <v>7</v>
      </c>
      <c r="P317" s="2">
        <v>53.5</v>
      </c>
      <c r="Q317" s="5">
        <v>18.75</v>
      </c>
      <c r="R317" s="2">
        <v>17</v>
      </c>
      <c r="S317" s="2">
        <v>7</v>
      </c>
      <c r="T317" s="2">
        <v>7</v>
      </c>
      <c r="U317" s="2">
        <v>53.5</v>
      </c>
      <c r="V317" s="5">
        <v>18.75</v>
      </c>
      <c r="W317" s="2">
        <f t="shared" si="20"/>
        <v>17</v>
      </c>
      <c r="X317" s="2">
        <f t="shared" si="21"/>
        <v>7</v>
      </c>
      <c r="Y317" s="2">
        <f t="shared" si="22"/>
        <v>7</v>
      </c>
      <c r="Z317" s="2">
        <f t="shared" si="23"/>
        <v>53.5</v>
      </c>
      <c r="AA317" s="2">
        <f t="shared" si="24"/>
        <v>18.75</v>
      </c>
      <c r="AB317" s="1"/>
    </row>
    <row r="318" spans="1:28" x14ac:dyDescent="0.2">
      <c r="A318" s="3">
        <v>342</v>
      </c>
      <c r="B318" s="4" t="s">
        <v>53</v>
      </c>
      <c r="C318" s="2">
        <v>27</v>
      </c>
      <c r="D318" s="2">
        <v>0</v>
      </c>
      <c r="E318" s="2">
        <v>10.5</v>
      </c>
      <c r="F318" s="2">
        <v>0</v>
      </c>
      <c r="G318" s="5">
        <v>60</v>
      </c>
      <c r="H318" s="2">
        <v>27</v>
      </c>
      <c r="I318" s="2">
        <v>0</v>
      </c>
      <c r="J318" s="2">
        <v>0</v>
      </c>
      <c r="K318" s="2">
        <v>50</v>
      </c>
      <c r="L318" s="5">
        <v>64</v>
      </c>
      <c r="M318" s="2">
        <v>27</v>
      </c>
      <c r="N318" s="2">
        <v>0</v>
      </c>
      <c r="O318" s="2">
        <v>10.5</v>
      </c>
      <c r="P318" s="2">
        <v>0</v>
      </c>
      <c r="Q318" s="5">
        <v>60</v>
      </c>
      <c r="R318" s="2">
        <v>27</v>
      </c>
      <c r="S318" s="2">
        <v>0</v>
      </c>
      <c r="T318" s="2">
        <v>0</v>
      </c>
      <c r="U318" s="2">
        <v>61</v>
      </c>
      <c r="V318" s="5">
        <v>64</v>
      </c>
      <c r="W318" s="2">
        <f t="shared" si="20"/>
        <v>27</v>
      </c>
      <c r="X318" s="2">
        <f t="shared" si="21"/>
        <v>0</v>
      </c>
      <c r="Y318" s="2">
        <f t="shared" si="22"/>
        <v>5.25</v>
      </c>
      <c r="Z318" s="2">
        <f t="shared" si="23"/>
        <v>27.75</v>
      </c>
      <c r="AA318" s="2">
        <f t="shared" si="24"/>
        <v>62</v>
      </c>
      <c r="AB318" s="1"/>
    </row>
    <row r="319" spans="1:28" x14ac:dyDescent="0.2">
      <c r="A319" s="3">
        <v>348</v>
      </c>
      <c r="B319" s="4" t="s">
        <v>290</v>
      </c>
      <c r="C319" s="2">
        <v>35</v>
      </c>
      <c r="D319" s="2">
        <v>0</v>
      </c>
      <c r="E319" s="2">
        <v>0</v>
      </c>
      <c r="F319" s="2">
        <v>0</v>
      </c>
      <c r="G319" s="5">
        <v>0</v>
      </c>
      <c r="H319" s="2">
        <v>35</v>
      </c>
      <c r="I319" s="2">
        <v>0</v>
      </c>
      <c r="J319" s="2">
        <v>0</v>
      </c>
      <c r="K319" s="2">
        <v>0</v>
      </c>
      <c r="L319" s="5">
        <v>0</v>
      </c>
      <c r="M319" s="2">
        <v>35</v>
      </c>
      <c r="N319" s="2">
        <v>0</v>
      </c>
      <c r="O319" s="2">
        <v>0</v>
      </c>
      <c r="P319" s="2">
        <v>0</v>
      </c>
      <c r="Q319" s="5">
        <v>0</v>
      </c>
      <c r="R319" s="2">
        <v>35</v>
      </c>
      <c r="S319" s="2">
        <v>0</v>
      </c>
      <c r="T319" s="2">
        <v>0</v>
      </c>
      <c r="U319" s="2">
        <v>0</v>
      </c>
      <c r="V319" s="5">
        <v>0</v>
      </c>
      <c r="W319" s="2">
        <f t="shared" si="20"/>
        <v>35</v>
      </c>
      <c r="X319" s="2">
        <f t="shared" si="21"/>
        <v>0</v>
      </c>
      <c r="Y319" s="2">
        <f t="shared" si="22"/>
        <v>0</v>
      </c>
      <c r="Z319" s="2">
        <f t="shared" si="23"/>
        <v>0</v>
      </c>
      <c r="AA319" s="2">
        <f t="shared" si="24"/>
        <v>0</v>
      </c>
      <c r="AB319" s="1"/>
    </row>
    <row r="320" spans="1:28" x14ac:dyDescent="0.2">
      <c r="A320" s="3">
        <v>349</v>
      </c>
      <c r="B320" s="4" t="s">
        <v>291</v>
      </c>
      <c r="C320" s="2">
        <v>102.5</v>
      </c>
      <c r="D320" s="2">
        <v>582.5</v>
      </c>
      <c r="E320" s="2">
        <v>75</v>
      </c>
      <c r="F320" s="2">
        <v>75</v>
      </c>
      <c r="G320" s="5">
        <v>98.25</v>
      </c>
      <c r="H320" s="2">
        <v>102.5</v>
      </c>
      <c r="I320" s="2">
        <v>582.5</v>
      </c>
      <c r="J320" s="2">
        <v>75</v>
      </c>
      <c r="K320" s="2">
        <v>75</v>
      </c>
      <c r="L320" s="5">
        <v>81.25</v>
      </c>
      <c r="M320" s="2">
        <v>102.5</v>
      </c>
      <c r="N320" s="2">
        <v>582.5</v>
      </c>
      <c r="O320" s="2">
        <v>75</v>
      </c>
      <c r="P320" s="2">
        <v>75</v>
      </c>
      <c r="Q320" s="5">
        <v>98.25</v>
      </c>
      <c r="R320" s="2">
        <v>102.5</v>
      </c>
      <c r="S320" s="2">
        <v>582.5</v>
      </c>
      <c r="T320" s="2">
        <v>75</v>
      </c>
      <c r="U320" s="2">
        <v>75</v>
      </c>
      <c r="V320" s="5">
        <v>81.25</v>
      </c>
      <c r="W320" s="2">
        <f t="shared" si="20"/>
        <v>102.5</v>
      </c>
      <c r="X320" s="2">
        <f t="shared" si="21"/>
        <v>582.5</v>
      </c>
      <c r="Y320" s="2">
        <f t="shared" si="22"/>
        <v>75</v>
      </c>
      <c r="Z320" s="2">
        <f t="shared" si="23"/>
        <v>75</v>
      </c>
      <c r="AA320" s="2">
        <f t="shared" si="24"/>
        <v>89.75</v>
      </c>
      <c r="AB320" s="1"/>
    </row>
    <row r="321" spans="1:28" x14ac:dyDescent="0.2">
      <c r="A321" s="3">
        <v>350</v>
      </c>
      <c r="B321" s="4" t="s">
        <v>458</v>
      </c>
      <c r="C321" s="2">
        <v>0</v>
      </c>
      <c r="D321" s="2">
        <v>0</v>
      </c>
      <c r="E321" s="2">
        <v>815.75</v>
      </c>
      <c r="F321" s="2">
        <v>100</v>
      </c>
      <c r="G321" s="5">
        <v>26.25</v>
      </c>
      <c r="H321" s="2">
        <v>0</v>
      </c>
      <c r="I321" s="2">
        <v>0</v>
      </c>
      <c r="J321" s="2">
        <v>728.75</v>
      </c>
      <c r="K321" s="2">
        <v>170</v>
      </c>
      <c r="L321" s="5">
        <v>26.25</v>
      </c>
      <c r="M321" s="2">
        <v>0</v>
      </c>
      <c r="N321" s="2">
        <v>0</v>
      </c>
      <c r="O321" s="2">
        <v>815.75</v>
      </c>
      <c r="P321" s="2">
        <v>100</v>
      </c>
      <c r="Q321" s="5">
        <v>26.25</v>
      </c>
      <c r="R321" s="2">
        <v>0</v>
      </c>
      <c r="S321" s="2">
        <v>0</v>
      </c>
      <c r="T321" s="2">
        <v>728.75</v>
      </c>
      <c r="U321" s="2">
        <v>170</v>
      </c>
      <c r="V321" s="5">
        <v>26.25</v>
      </c>
      <c r="W321" s="2">
        <f t="shared" si="20"/>
        <v>0</v>
      </c>
      <c r="X321" s="2">
        <f t="shared" si="21"/>
        <v>0</v>
      </c>
      <c r="Y321" s="2">
        <f t="shared" si="22"/>
        <v>772.25</v>
      </c>
      <c r="Z321" s="2">
        <f t="shared" si="23"/>
        <v>135</v>
      </c>
      <c r="AA321" s="2">
        <f t="shared" si="24"/>
        <v>26.25</v>
      </c>
      <c r="AB321" s="1"/>
    </row>
    <row r="322" spans="1:28" x14ac:dyDescent="0.2">
      <c r="A322" s="3">
        <v>352</v>
      </c>
      <c r="B322" s="4" t="s">
        <v>54</v>
      </c>
      <c r="C322" s="2">
        <v>2410.5</v>
      </c>
      <c r="D322" s="2">
        <v>2190.75</v>
      </c>
      <c r="E322" s="2">
        <v>908.75</v>
      </c>
      <c r="F322" s="2">
        <v>710.5</v>
      </c>
      <c r="G322" s="5">
        <v>3651.25</v>
      </c>
      <c r="H322" s="2">
        <v>2938</v>
      </c>
      <c r="I322" s="2">
        <v>1924.75</v>
      </c>
      <c r="J322" s="2">
        <v>1027.75</v>
      </c>
      <c r="K322" s="2">
        <v>710.5</v>
      </c>
      <c r="L322" s="5">
        <v>3406.25</v>
      </c>
      <c r="M322" s="2">
        <v>2375.5</v>
      </c>
      <c r="N322" s="2">
        <v>1945.75</v>
      </c>
      <c r="O322" s="2">
        <v>958.75</v>
      </c>
      <c r="P322" s="2">
        <v>710.5</v>
      </c>
      <c r="Q322" s="5">
        <v>3511.25</v>
      </c>
      <c r="R322" s="2">
        <v>2938</v>
      </c>
      <c r="S322" s="2">
        <v>1924.75</v>
      </c>
      <c r="T322" s="2">
        <v>1127.75</v>
      </c>
      <c r="U322" s="2">
        <v>710.5</v>
      </c>
      <c r="V322" s="5">
        <v>3406.25</v>
      </c>
      <c r="W322" s="2">
        <f t="shared" si="20"/>
        <v>2665.5</v>
      </c>
      <c r="X322" s="2">
        <f t="shared" si="21"/>
        <v>1996.5</v>
      </c>
      <c r="Y322" s="2">
        <f t="shared" si="22"/>
        <v>1005.75</v>
      </c>
      <c r="Z322" s="2">
        <f t="shared" si="23"/>
        <v>710.5</v>
      </c>
      <c r="AA322" s="2">
        <f t="shared" si="24"/>
        <v>3493.75</v>
      </c>
      <c r="AB322" s="1"/>
    </row>
    <row r="323" spans="1:28" x14ac:dyDescent="0.2">
      <c r="A323" s="3">
        <v>353</v>
      </c>
      <c r="B323" s="4" t="s">
        <v>55</v>
      </c>
      <c r="C323" s="2">
        <v>0</v>
      </c>
      <c r="D323" s="2">
        <v>50</v>
      </c>
      <c r="E323" s="2">
        <v>0</v>
      </c>
      <c r="F323" s="2">
        <v>0</v>
      </c>
      <c r="G323" s="5">
        <v>270</v>
      </c>
      <c r="H323" s="2">
        <v>0</v>
      </c>
      <c r="I323" s="2">
        <v>50</v>
      </c>
      <c r="J323" s="2">
        <v>0</v>
      </c>
      <c r="K323" s="2">
        <v>0</v>
      </c>
      <c r="L323" s="5">
        <v>0</v>
      </c>
      <c r="M323" s="2">
        <v>0</v>
      </c>
      <c r="N323" s="2">
        <v>50</v>
      </c>
      <c r="O323" s="2">
        <v>0</v>
      </c>
      <c r="P323" s="2">
        <v>0</v>
      </c>
      <c r="Q323" s="5">
        <v>270</v>
      </c>
      <c r="R323" s="2">
        <v>0</v>
      </c>
      <c r="S323" s="2">
        <v>50</v>
      </c>
      <c r="T323" s="2">
        <v>0</v>
      </c>
      <c r="U323" s="2">
        <v>0</v>
      </c>
      <c r="V323" s="5">
        <v>0</v>
      </c>
      <c r="W323" s="2">
        <f t="shared" ref="W323:W386" si="25">(C323+H323+M323+R323)/4</f>
        <v>0</v>
      </c>
      <c r="X323" s="2">
        <f t="shared" ref="X323:X386" si="26">(D323+I323+N323+S323)/4</f>
        <v>50</v>
      </c>
      <c r="Y323" s="2">
        <f t="shared" ref="Y323:Y386" si="27">(E323+J323+O323+T323)/4</f>
        <v>0</v>
      </c>
      <c r="Z323" s="2">
        <f t="shared" ref="Z323:Z386" si="28">(F323+K323+P323+U323)/4</f>
        <v>0</v>
      </c>
      <c r="AA323" s="2">
        <f t="shared" ref="AA323:AA386" si="29">(G323+L323+Q323+V323)/4</f>
        <v>135</v>
      </c>
      <c r="AB323" s="1"/>
    </row>
    <row r="324" spans="1:28" x14ac:dyDescent="0.2">
      <c r="A324" s="3">
        <v>357</v>
      </c>
      <c r="B324" s="4" t="s">
        <v>56</v>
      </c>
      <c r="C324" s="2">
        <v>312</v>
      </c>
      <c r="D324" s="2">
        <v>0</v>
      </c>
      <c r="E324" s="2">
        <v>552.5</v>
      </c>
      <c r="F324" s="2">
        <v>200</v>
      </c>
      <c r="G324" s="5">
        <v>0</v>
      </c>
      <c r="H324" s="2">
        <v>312</v>
      </c>
      <c r="I324" s="2">
        <v>0</v>
      </c>
      <c r="J324" s="2">
        <v>552.5</v>
      </c>
      <c r="K324" s="2">
        <v>327.5</v>
      </c>
      <c r="L324" s="5">
        <v>0</v>
      </c>
      <c r="M324" s="2">
        <v>312</v>
      </c>
      <c r="N324" s="2">
        <v>0</v>
      </c>
      <c r="O324" s="2">
        <v>552.5</v>
      </c>
      <c r="P324" s="2">
        <v>200</v>
      </c>
      <c r="Q324" s="5">
        <v>0</v>
      </c>
      <c r="R324" s="2">
        <v>312</v>
      </c>
      <c r="S324" s="2">
        <v>0</v>
      </c>
      <c r="T324" s="2">
        <v>552.5</v>
      </c>
      <c r="U324" s="2">
        <v>327.5</v>
      </c>
      <c r="V324" s="5">
        <v>0</v>
      </c>
      <c r="W324" s="2">
        <f t="shared" si="25"/>
        <v>312</v>
      </c>
      <c r="X324" s="2">
        <f t="shared" si="26"/>
        <v>0</v>
      </c>
      <c r="Y324" s="2">
        <f t="shared" si="27"/>
        <v>552.5</v>
      </c>
      <c r="Z324" s="2">
        <f t="shared" si="28"/>
        <v>263.75</v>
      </c>
      <c r="AA324" s="2">
        <f t="shared" si="29"/>
        <v>0</v>
      </c>
      <c r="AB324" s="1"/>
    </row>
    <row r="325" spans="1:28" x14ac:dyDescent="0.2">
      <c r="A325" s="3">
        <v>359</v>
      </c>
      <c r="B325" s="4" t="s">
        <v>209</v>
      </c>
      <c r="C325" s="2">
        <v>0</v>
      </c>
      <c r="D325" s="2">
        <v>1.5</v>
      </c>
      <c r="E325" s="2">
        <v>0.75</v>
      </c>
      <c r="F325" s="2">
        <v>0</v>
      </c>
      <c r="G325" s="5">
        <v>0</v>
      </c>
      <c r="H325" s="2">
        <v>0</v>
      </c>
      <c r="I325" s="2">
        <v>1.5</v>
      </c>
      <c r="J325" s="2">
        <v>0.75</v>
      </c>
      <c r="K325" s="2">
        <v>0</v>
      </c>
      <c r="L325" s="5">
        <v>0</v>
      </c>
      <c r="M325" s="2">
        <v>0</v>
      </c>
      <c r="N325" s="2">
        <v>1.5</v>
      </c>
      <c r="O325" s="2">
        <v>0.75</v>
      </c>
      <c r="P325" s="2">
        <v>0</v>
      </c>
      <c r="Q325" s="5">
        <v>0</v>
      </c>
      <c r="R325" s="2">
        <v>0</v>
      </c>
      <c r="S325" s="2">
        <v>1.5</v>
      </c>
      <c r="T325" s="2">
        <v>0.75</v>
      </c>
      <c r="U325" s="2">
        <v>0</v>
      </c>
      <c r="V325" s="5">
        <v>0</v>
      </c>
      <c r="W325" s="2">
        <f t="shared" si="25"/>
        <v>0</v>
      </c>
      <c r="X325" s="2">
        <f t="shared" si="26"/>
        <v>1.5</v>
      </c>
      <c r="Y325" s="2">
        <f t="shared" si="27"/>
        <v>0.75</v>
      </c>
      <c r="Z325" s="2">
        <f t="shared" si="28"/>
        <v>0</v>
      </c>
      <c r="AA325" s="2">
        <f t="shared" si="29"/>
        <v>0</v>
      </c>
      <c r="AB325" s="1"/>
    </row>
    <row r="326" spans="1:28" x14ac:dyDescent="0.2">
      <c r="A326" s="3">
        <v>360</v>
      </c>
      <c r="B326" s="4" t="s">
        <v>57</v>
      </c>
      <c r="C326" s="2">
        <v>0</v>
      </c>
      <c r="D326" s="2">
        <v>0</v>
      </c>
      <c r="E326" s="2">
        <v>0</v>
      </c>
      <c r="F326" s="2">
        <v>0</v>
      </c>
      <c r="G326" s="5">
        <v>0</v>
      </c>
      <c r="H326" s="2">
        <v>0</v>
      </c>
      <c r="I326" s="2">
        <v>0</v>
      </c>
      <c r="J326" s="2">
        <v>0</v>
      </c>
      <c r="K326" s="2">
        <v>0</v>
      </c>
      <c r="L326" s="5">
        <v>0</v>
      </c>
      <c r="M326" s="2">
        <v>0</v>
      </c>
      <c r="N326" s="2">
        <v>0</v>
      </c>
      <c r="O326" s="2">
        <v>0</v>
      </c>
      <c r="P326" s="2">
        <v>0</v>
      </c>
      <c r="Q326" s="5">
        <v>0</v>
      </c>
      <c r="R326" s="2">
        <v>0</v>
      </c>
      <c r="S326" s="2">
        <v>0</v>
      </c>
      <c r="T326" s="2">
        <v>0</v>
      </c>
      <c r="U326" s="2">
        <v>0</v>
      </c>
      <c r="V326" s="5">
        <v>0</v>
      </c>
      <c r="W326" s="2">
        <f t="shared" si="25"/>
        <v>0</v>
      </c>
      <c r="X326" s="2">
        <f t="shared" si="26"/>
        <v>0</v>
      </c>
      <c r="Y326" s="2">
        <f t="shared" si="27"/>
        <v>0</v>
      </c>
      <c r="Z326" s="2">
        <f t="shared" si="28"/>
        <v>0</v>
      </c>
      <c r="AA326" s="2">
        <f t="shared" si="29"/>
        <v>0</v>
      </c>
      <c r="AB326" s="1"/>
    </row>
    <row r="327" spans="1:28" x14ac:dyDescent="0.2">
      <c r="A327" s="3">
        <v>361</v>
      </c>
      <c r="B327" s="4" t="s">
        <v>58</v>
      </c>
      <c r="C327" s="2">
        <v>8.25</v>
      </c>
      <c r="D327" s="2">
        <v>9.75</v>
      </c>
      <c r="E327" s="2">
        <v>8.25</v>
      </c>
      <c r="F327" s="2">
        <v>3</v>
      </c>
      <c r="G327" s="5">
        <v>22</v>
      </c>
      <c r="H327" s="2">
        <v>9.25</v>
      </c>
      <c r="I327" s="2">
        <v>10.25</v>
      </c>
      <c r="J327" s="2">
        <v>9.25</v>
      </c>
      <c r="K327" s="2">
        <v>3</v>
      </c>
      <c r="L327" s="5">
        <v>14</v>
      </c>
      <c r="M327" s="2">
        <v>8.25</v>
      </c>
      <c r="N327" s="2">
        <v>9.75</v>
      </c>
      <c r="O327" s="2">
        <v>8.25</v>
      </c>
      <c r="P327" s="2">
        <v>3</v>
      </c>
      <c r="Q327" s="5">
        <v>14</v>
      </c>
      <c r="R327" s="2">
        <v>8.25</v>
      </c>
      <c r="S327" s="2">
        <v>10.25</v>
      </c>
      <c r="T327" s="2">
        <v>9.25</v>
      </c>
      <c r="U327" s="2">
        <v>3</v>
      </c>
      <c r="V327" s="5">
        <v>14</v>
      </c>
      <c r="W327" s="2">
        <f t="shared" si="25"/>
        <v>8.5</v>
      </c>
      <c r="X327" s="2">
        <f t="shared" si="26"/>
        <v>10</v>
      </c>
      <c r="Y327" s="2">
        <f t="shared" si="27"/>
        <v>8.75</v>
      </c>
      <c r="Z327" s="2">
        <f t="shared" si="28"/>
        <v>3</v>
      </c>
      <c r="AA327" s="2">
        <f t="shared" si="29"/>
        <v>16</v>
      </c>
      <c r="AB327" s="1"/>
    </row>
    <row r="328" spans="1:28" x14ac:dyDescent="0.2">
      <c r="A328" s="3">
        <v>374</v>
      </c>
      <c r="B328" s="4" t="s">
        <v>560</v>
      </c>
      <c r="C328" s="2">
        <v>0</v>
      </c>
      <c r="D328" s="2">
        <v>0</v>
      </c>
      <c r="E328" s="2">
        <v>0</v>
      </c>
      <c r="F328" s="2">
        <v>0</v>
      </c>
      <c r="G328" s="5">
        <v>0</v>
      </c>
      <c r="H328" s="2">
        <v>0</v>
      </c>
      <c r="I328" s="2">
        <v>0</v>
      </c>
      <c r="J328" s="2">
        <v>0</v>
      </c>
      <c r="K328" s="2">
        <v>0</v>
      </c>
      <c r="L328" s="5">
        <v>0</v>
      </c>
      <c r="M328" s="2">
        <v>0</v>
      </c>
      <c r="N328" s="2">
        <v>0</v>
      </c>
      <c r="O328" s="2">
        <v>0</v>
      </c>
      <c r="P328" s="2">
        <v>0</v>
      </c>
      <c r="Q328" s="5">
        <v>0</v>
      </c>
      <c r="R328" s="2">
        <v>0</v>
      </c>
      <c r="S328" s="2">
        <v>0</v>
      </c>
      <c r="T328" s="2">
        <v>0</v>
      </c>
      <c r="U328" s="2">
        <v>0</v>
      </c>
      <c r="V328" s="5">
        <v>0</v>
      </c>
      <c r="W328" s="2">
        <f t="shared" si="25"/>
        <v>0</v>
      </c>
      <c r="X328" s="2">
        <f t="shared" si="26"/>
        <v>0</v>
      </c>
      <c r="Y328" s="2">
        <f t="shared" si="27"/>
        <v>0</v>
      </c>
      <c r="Z328" s="2">
        <f t="shared" si="28"/>
        <v>0</v>
      </c>
      <c r="AA328" s="2">
        <f t="shared" si="29"/>
        <v>0</v>
      </c>
      <c r="AB328" s="1"/>
    </row>
    <row r="329" spans="1:28" x14ac:dyDescent="0.2">
      <c r="A329" s="3">
        <v>4</v>
      </c>
      <c r="B329" s="4" t="s">
        <v>459</v>
      </c>
      <c r="C329" s="2">
        <v>0</v>
      </c>
      <c r="D329" s="2">
        <v>7.5</v>
      </c>
      <c r="E329" s="2">
        <v>0.75</v>
      </c>
      <c r="F329" s="2">
        <v>0</v>
      </c>
      <c r="G329" s="5">
        <v>1.75</v>
      </c>
      <c r="H329" s="2">
        <v>0</v>
      </c>
      <c r="I329" s="2">
        <v>7.5</v>
      </c>
      <c r="J329" s="2">
        <v>0.75</v>
      </c>
      <c r="K329" s="2">
        <v>0</v>
      </c>
      <c r="L329" s="5">
        <v>1.75</v>
      </c>
      <c r="M329" s="2">
        <v>0</v>
      </c>
      <c r="N329" s="2">
        <v>7.5</v>
      </c>
      <c r="O329" s="2">
        <v>0.75</v>
      </c>
      <c r="P329" s="2">
        <v>0</v>
      </c>
      <c r="Q329" s="5">
        <v>1.75</v>
      </c>
      <c r="R329" s="2">
        <v>0</v>
      </c>
      <c r="S329" s="2">
        <v>7.5</v>
      </c>
      <c r="T329" s="2">
        <v>0.75</v>
      </c>
      <c r="U329" s="2">
        <v>0</v>
      </c>
      <c r="V329" s="5">
        <v>1.75</v>
      </c>
      <c r="W329" s="2">
        <f t="shared" si="25"/>
        <v>0</v>
      </c>
      <c r="X329" s="2">
        <f t="shared" si="26"/>
        <v>7.5</v>
      </c>
      <c r="Y329" s="2">
        <f t="shared" si="27"/>
        <v>0.75</v>
      </c>
      <c r="Z329" s="2">
        <f t="shared" si="28"/>
        <v>0</v>
      </c>
      <c r="AA329" s="2">
        <f t="shared" si="29"/>
        <v>1.75</v>
      </c>
      <c r="AB329" s="1"/>
    </row>
    <row r="330" spans="1:28" x14ac:dyDescent="0.2">
      <c r="A330" s="3">
        <v>40</v>
      </c>
      <c r="B330" s="4" t="s">
        <v>9</v>
      </c>
      <c r="C330" s="2">
        <v>0</v>
      </c>
      <c r="D330" s="2">
        <v>4</v>
      </c>
      <c r="E330" s="2">
        <v>121</v>
      </c>
      <c r="F330" s="2">
        <v>12.5</v>
      </c>
      <c r="G330" s="5">
        <v>131.25</v>
      </c>
      <c r="H330" s="2">
        <v>0</v>
      </c>
      <c r="I330" s="2">
        <v>105</v>
      </c>
      <c r="J330" s="2">
        <v>100</v>
      </c>
      <c r="K330" s="2">
        <v>12.5</v>
      </c>
      <c r="L330" s="5">
        <v>194.25</v>
      </c>
      <c r="M330" s="2">
        <v>0</v>
      </c>
      <c r="N330" s="2">
        <v>0</v>
      </c>
      <c r="O330" s="2">
        <v>121</v>
      </c>
      <c r="P330" s="2">
        <v>12.5</v>
      </c>
      <c r="Q330" s="5">
        <v>129.25</v>
      </c>
      <c r="R330" s="2">
        <v>0</v>
      </c>
      <c r="S330" s="2">
        <v>105</v>
      </c>
      <c r="T330" s="2">
        <v>100</v>
      </c>
      <c r="U330" s="2">
        <v>12.5</v>
      </c>
      <c r="V330" s="5">
        <v>194.25</v>
      </c>
      <c r="W330" s="2">
        <f t="shared" si="25"/>
        <v>0</v>
      </c>
      <c r="X330" s="2">
        <f t="shared" si="26"/>
        <v>53.5</v>
      </c>
      <c r="Y330" s="2">
        <f t="shared" si="27"/>
        <v>110.5</v>
      </c>
      <c r="Z330" s="2">
        <f t="shared" si="28"/>
        <v>12.5</v>
      </c>
      <c r="AA330" s="2">
        <f t="shared" si="29"/>
        <v>162.25</v>
      </c>
      <c r="AB330" s="1"/>
    </row>
    <row r="331" spans="1:28" x14ac:dyDescent="0.2">
      <c r="A331" s="3">
        <v>400</v>
      </c>
      <c r="B331" s="4" t="s">
        <v>59</v>
      </c>
      <c r="C331" s="2">
        <v>33.25</v>
      </c>
      <c r="D331" s="2">
        <v>24</v>
      </c>
      <c r="E331" s="2">
        <v>0</v>
      </c>
      <c r="F331" s="2">
        <v>15</v>
      </c>
      <c r="G331" s="5">
        <v>0</v>
      </c>
      <c r="H331" s="2">
        <v>33.25</v>
      </c>
      <c r="I331" s="2">
        <v>24</v>
      </c>
      <c r="J331" s="2">
        <v>0</v>
      </c>
      <c r="K331" s="2">
        <v>15</v>
      </c>
      <c r="L331" s="5">
        <v>0</v>
      </c>
      <c r="M331" s="2">
        <v>33.25</v>
      </c>
      <c r="N331" s="2">
        <v>24</v>
      </c>
      <c r="O331" s="2">
        <v>0</v>
      </c>
      <c r="P331" s="2">
        <v>15</v>
      </c>
      <c r="Q331" s="5">
        <v>0</v>
      </c>
      <c r="R331" s="2">
        <v>33.25</v>
      </c>
      <c r="S331" s="2">
        <v>24</v>
      </c>
      <c r="T331" s="2">
        <v>0</v>
      </c>
      <c r="U331" s="2">
        <v>15</v>
      </c>
      <c r="V331" s="5">
        <v>0</v>
      </c>
      <c r="W331" s="2">
        <f t="shared" si="25"/>
        <v>33.25</v>
      </c>
      <c r="X331" s="2">
        <f t="shared" si="26"/>
        <v>24</v>
      </c>
      <c r="Y331" s="2">
        <f t="shared" si="27"/>
        <v>0</v>
      </c>
      <c r="Z331" s="2">
        <f t="shared" si="28"/>
        <v>15</v>
      </c>
      <c r="AA331" s="2">
        <f t="shared" si="29"/>
        <v>0</v>
      </c>
      <c r="AB331" s="1"/>
    </row>
    <row r="332" spans="1:28" x14ac:dyDescent="0.2">
      <c r="A332" s="3">
        <v>4016210</v>
      </c>
      <c r="B332" s="4" t="s">
        <v>228</v>
      </c>
      <c r="C332" s="2">
        <v>0</v>
      </c>
      <c r="D332" s="2">
        <v>0</v>
      </c>
      <c r="E332" s="2">
        <v>0</v>
      </c>
      <c r="F332" s="2">
        <v>0</v>
      </c>
      <c r="G332" s="5">
        <v>0</v>
      </c>
      <c r="H332" s="2">
        <v>0</v>
      </c>
      <c r="I332" s="2">
        <v>0</v>
      </c>
      <c r="J332" s="2">
        <v>0</v>
      </c>
      <c r="K332" s="2">
        <v>0</v>
      </c>
      <c r="L332" s="5">
        <v>0</v>
      </c>
      <c r="M332" s="2">
        <v>0</v>
      </c>
      <c r="N332" s="2">
        <v>0</v>
      </c>
      <c r="O332" s="2">
        <v>0</v>
      </c>
      <c r="P332" s="2">
        <v>0</v>
      </c>
      <c r="Q332" s="5">
        <v>0</v>
      </c>
      <c r="R332" s="2">
        <v>0</v>
      </c>
      <c r="S332" s="2">
        <v>0</v>
      </c>
      <c r="T332" s="2">
        <v>0</v>
      </c>
      <c r="U332" s="2">
        <v>0</v>
      </c>
      <c r="V332" s="5">
        <v>0</v>
      </c>
      <c r="W332" s="2">
        <f t="shared" si="25"/>
        <v>0</v>
      </c>
      <c r="X332" s="2">
        <f t="shared" si="26"/>
        <v>0</v>
      </c>
      <c r="Y332" s="2">
        <f t="shared" si="27"/>
        <v>0</v>
      </c>
      <c r="Z332" s="2">
        <f t="shared" si="28"/>
        <v>0</v>
      </c>
      <c r="AA332" s="2">
        <f t="shared" si="29"/>
        <v>0</v>
      </c>
      <c r="AB332" s="1"/>
    </row>
    <row r="333" spans="1:28" x14ac:dyDescent="0.2">
      <c r="A333" s="3">
        <v>405</v>
      </c>
      <c r="B333" s="4" t="s">
        <v>580</v>
      </c>
      <c r="C333" s="2">
        <v>0</v>
      </c>
      <c r="D333" s="2">
        <v>0</v>
      </c>
      <c r="E333" s="2">
        <v>0</v>
      </c>
      <c r="F333" s="2">
        <v>0</v>
      </c>
      <c r="G333" s="5">
        <v>0.25</v>
      </c>
      <c r="H333" s="2">
        <v>0</v>
      </c>
      <c r="I333" s="2">
        <v>0</v>
      </c>
      <c r="J333" s="2">
        <v>0</v>
      </c>
      <c r="K333" s="2">
        <v>0</v>
      </c>
      <c r="L333" s="5">
        <v>0.25</v>
      </c>
      <c r="M333" s="2">
        <v>0</v>
      </c>
      <c r="N333" s="2">
        <v>0</v>
      </c>
      <c r="O333" s="2">
        <v>0</v>
      </c>
      <c r="P333" s="2">
        <v>0</v>
      </c>
      <c r="Q333" s="5">
        <v>0.25</v>
      </c>
      <c r="R333" s="2">
        <v>0</v>
      </c>
      <c r="S333" s="2">
        <v>0</v>
      </c>
      <c r="T333" s="2">
        <v>0</v>
      </c>
      <c r="U333" s="2">
        <v>0</v>
      </c>
      <c r="V333" s="5">
        <v>0.25</v>
      </c>
      <c r="W333" s="2">
        <f t="shared" si="25"/>
        <v>0</v>
      </c>
      <c r="X333" s="2">
        <f t="shared" si="26"/>
        <v>0</v>
      </c>
      <c r="Y333" s="2">
        <f t="shared" si="27"/>
        <v>0</v>
      </c>
      <c r="Z333" s="2">
        <f t="shared" si="28"/>
        <v>0</v>
      </c>
      <c r="AA333" s="2">
        <f t="shared" si="29"/>
        <v>0.25</v>
      </c>
      <c r="AB333" s="1"/>
    </row>
    <row r="334" spans="1:28" x14ac:dyDescent="0.2">
      <c r="A334" s="3">
        <v>406</v>
      </c>
      <c r="B334" s="4" t="s">
        <v>60</v>
      </c>
      <c r="C334" s="2">
        <v>0</v>
      </c>
      <c r="D334" s="2">
        <v>0</v>
      </c>
      <c r="E334" s="2">
        <v>0.25</v>
      </c>
      <c r="F334" s="2">
        <v>0</v>
      </c>
      <c r="G334" s="5">
        <v>0.5</v>
      </c>
      <c r="H334" s="2">
        <v>0</v>
      </c>
      <c r="I334" s="2">
        <v>0</v>
      </c>
      <c r="J334" s="2">
        <v>0.25</v>
      </c>
      <c r="K334" s="2">
        <v>0</v>
      </c>
      <c r="L334" s="5">
        <v>0.5</v>
      </c>
      <c r="M334" s="2">
        <v>0</v>
      </c>
      <c r="N334" s="2">
        <v>0</v>
      </c>
      <c r="O334" s="2">
        <v>0.25</v>
      </c>
      <c r="P334" s="2">
        <v>0</v>
      </c>
      <c r="Q334" s="5">
        <v>0.5</v>
      </c>
      <c r="R334" s="2">
        <v>0</v>
      </c>
      <c r="S334" s="2">
        <v>0</v>
      </c>
      <c r="T334" s="2">
        <v>0.25</v>
      </c>
      <c r="U334" s="2">
        <v>0</v>
      </c>
      <c r="V334" s="5">
        <v>0.5</v>
      </c>
      <c r="W334" s="2">
        <f t="shared" si="25"/>
        <v>0</v>
      </c>
      <c r="X334" s="2">
        <f t="shared" si="26"/>
        <v>0</v>
      </c>
      <c r="Y334" s="2">
        <f t="shared" si="27"/>
        <v>0.25</v>
      </c>
      <c r="Z334" s="2">
        <f t="shared" si="28"/>
        <v>0</v>
      </c>
      <c r="AA334" s="2">
        <f t="shared" si="29"/>
        <v>0.5</v>
      </c>
      <c r="AB334" s="1"/>
    </row>
    <row r="335" spans="1:28" x14ac:dyDescent="0.2">
      <c r="A335" s="3">
        <v>407</v>
      </c>
      <c r="B335" s="4" t="s">
        <v>61</v>
      </c>
      <c r="C335" s="2">
        <v>0</v>
      </c>
      <c r="D335" s="2">
        <v>1.25</v>
      </c>
      <c r="E335" s="2">
        <v>0.25</v>
      </c>
      <c r="F335" s="2">
        <v>0.25</v>
      </c>
      <c r="G335" s="5">
        <v>0.5</v>
      </c>
      <c r="H335" s="2">
        <v>0</v>
      </c>
      <c r="I335" s="2">
        <v>0.25</v>
      </c>
      <c r="J335" s="2">
        <v>0.25</v>
      </c>
      <c r="K335" s="2">
        <v>0.25</v>
      </c>
      <c r="L335" s="5">
        <v>0.5</v>
      </c>
      <c r="M335" s="2">
        <v>0</v>
      </c>
      <c r="N335" s="2">
        <v>0.25</v>
      </c>
      <c r="O335" s="2">
        <v>0.25</v>
      </c>
      <c r="P335" s="2">
        <v>0.25</v>
      </c>
      <c r="Q335" s="5">
        <v>0.5</v>
      </c>
      <c r="R335" s="2">
        <v>0</v>
      </c>
      <c r="S335" s="2">
        <v>0.25</v>
      </c>
      <c r="T335" s="2">
        <v>0.25</v>
      </c>
      <c r="U335" s="2">
        <v>0.25</v>
      </c>
      <c r="V335" s="5">
        <v>0.5</v>
      </c>
      <c r="W335" s="2">
        <f t="shared" si="25"/>
        <v>0</v>
      </c>
      <c r="X335" s="2">
        <f t="shared" si="26"/>
        <v>0.5</v>
      </c>
      <c r="Y335" s="2">
        <f t="shared" si="27"/>
        <v>0.25</v>
      </c>
      <c r="Z335" s="2">
        <f t="shared" si="28"/>
        <v>0.25</v>
      </c>
      <c r="AA335" s="2">
        <f t="shared" si="29"/>
        <v>0.5</v>
      </c>
      <c r="AB335" s="1"/>
    </row>
    <row r="336" spans="1:28" x14ac:dyDescent="0.2">
      <c r="A336" s="3">
        <v>408</v>
      </c>
      <c r="B336" s="4" t="s">
        <v>62</v>
      </c>
      <c r="C336" s="2">
        <v>0</v>
      </c>
      <c r="D336" s="2">
        <v>0.25</v>
      </c>
      <c r="E336" s="2">
        <v>0</v>
      </c>
      <c r="F336" s="2">
        <v>0</v>
      </c>
      <c r="G336" s="5">
        <v>0.25</v>
      </c>
      <c r="H336" s="2">
        <v>0</v>
      </c>
      <c r="I336" s="2">
        <v>0.25</v>
      </c>
      <c r="J336" s="2">
        <v>0</v>
      </c>
      <c r="K336" s="2">
        <v>0</v>
      </c>
      <c r="L336" s="5">
        <v>0.25</v>
      </c>
      <c r="M336" s="2">
        <v>0</v>
      </c>
      <c r="N336" s="2">
        <v>0.25</v>
      </c>
      <c r="O336" s="2">
        <v>0</v>
      </c>
      <c r="P336" s="2">
        <v>0</v>
      </c>
      <c r="Q336" s="5">
        <v>0.25</v>
      </c>
      <c r="R336" s="2">
        <v>0</v>
      </c>
      <c r="S336" s="2">
        <v>0.25</v>
      </c>
      <c r="T336" s="2">
        <v>0</v>
      </c>
      <c r="U336" s="2">
        <v>0</v>
      </c>
      <c r="V336" s="5">
        <v>0.25</v>
      </c>
      <c r="W336" s="2">
        <f t="shared" si="25"/>
        <v>0</v>
      </c>
      <c r="X336" s="2">
        <f t="shared" si="26"/>
        <v>0.25</v>
      </c>
      <c r="Y336" s="2">
        <f t="shared" si="27"/>
        <v>0</v>
      </c>
      <c r="Z336" s="2">
        <f t="shared" si="28"/>
        <v>0</v>
      </c>
      <c r="AA336" s="2">
        <f t="shared" si="29"/>
        <v>0.25</v>
      </c>
      <c r="AB336" s="1"/>
    </row>
    <row r="337" spans="1:28" x14ac:dyDescent="0.2">
      <c r="A337" s="3">
        <v>41</v>
      </c>
      <c r="B337" s="4" t="s">
        <v>460</v>
      </c>
      <c r="C337" s="2">
        <v>0</v>
      </c>
      <c r="D337" s="2">
        <v>0</v>
      </c>
      <c r="E337" s="2">
        <v>72</v>
      </c>
      <c r="F337" s="2">
        <v>0</v>
      </c>
      <c r="G337" s="5">
        <v>20</v>
      </c>
      <c r="H337" s="2">
        <v>0</v>
      </c>
      <c r="I337" s="2">
        <v>0</v>
      </c>
      <c r="J337" s="2">
        <v>72</v>
      </c>
      <c r="K337" s="2">
        <v>0</v>
      </c>
      <c r="L337" s="5">
        <v>20</v>
      </c>
      <c r="M337" s="2">
        <v>0</v>
      </c>
      <c r="N337" s="2">
        <v>0</v>
      </c>
      <c r="O337" s="2">
        <v>72</v>
      </c>
      <c r="P337" s="2">
        <v>0</v>
      </c>
      <c r="Q337" s="5">
        <v>20</v>
      </c>
      <c r="R337" s="2">
        <v>0</v>
      </c>
      <c r="S337" s="2">
        <v>0</v>
      </c>
      <c r="T337" s="2">
        <v>72</v>
      </c>
      <c r="U337" s="2">
        <v>0</v>
      </c>
      <c r="V337" s="5">
        <v>20</v>
      </c>
      <c r="W337" s="2">
        <f t="shared" si="25"/>
        <v>0</v>
      </c>
      <c r="X337" s="2">
        <f t="shared" si="26"/>
        <v>0</v>
      </c>
      <c r="Y337" s="2">
        <f t="shared" si="27"/>
        <v>72</v>
      </c>
      <c r="Z337" s="2">
        <f t="shared" si="28"/>
        <v>0</v>
      </c>
      <c r="AA337" s="2">
        <f t="shared" si="29"/>
        <v>20</v>
      </c>
      <c r="AB337" s="1"/>
    </row>
    <row r="338" spans="1:28" x14ac:dyDescent="0.2">
      <c r="A338" s="3">
        <v>413</v>
      </c>
      <c r="B338" s="4" t="s">
        <v>63</v>
      </c>
      <c r="C338" s="2">
        <v>0</v>
      </c>
      <c r="D338" s="2">
        <v>0</v>
      </c>
      <c r="E338" s="2">
        <v>0</v>
      </c>
      <c r="F338" s="2">
        <v>0</v>
      </c>
      <c r="G338" s="5">
        <v>0</v>
      </c>
      <c r="H338" s="2">
        <v>0</v>
      </c>
      <c r="I338" s="2">
        <v>0</v>
      </c>
      <c r="J338" s="2">
        <v>0</v>
      </c>
      <c r="K338" s="2">
        <v>0</v>
      </c>
      <c r="L338" s="5">
        <v>0</v>
      </c>
      <c r="M338" s="2">
        <v>0</v>
      </c>
      <c r="N338" s="2">
        <v>0</v>
      </c>
      <c r="O338" s="2">
        <v>0</v>
      </c>
      <c r="P338" s="2">
        <v>0</v>
      </c>
      <c r="Q338" s="5">
        <v>0</v>
      </c>
      <c r="R338" s="2">
        <v>0</v>
      </c>
      <c r="S338" s="2">
        <v>0</v>
      </c>
      <c r="T338" s="2">
        <v>0</v>
      </c>
      <c r="U338" s="2">
        <v>0</v>
      </c>
      <c r="V338" s="5">
        <v>0</v>
      </c>
      <c r="W338" s="2">
        <f t="shared" si="25"/>
        <v>0</v>
      </c>
      <c r="X338" s="2">
        <f t="shared" si="26"/>
        <v>0</v>
      </c>
      <c r="Y338" s="2">
        <f t="shared" si="27"/>
        <v>0</v>
      </c>
      <c r="Z338" s="2">
        <f t="shared" si="28"/>
        <v>0</v>
      </c>
      <c r="AA338" s="2">
        <f t="shared" si="29"/>
        <v>0</v>
      </c>
      <c r="AB338" s="1"/>
    </row>
    <row r="339" spans="1:28" x14ac:dyDescent="0.2">
      <c r="A339" s="3">
        <v>414</v>
      </c>
      <c r="B339" s="4" t="s">
        <v>64</v>
      </c>
      <c r="C339" s="2">
        <v>0</v>
      </c>
      <c r="D339" s="2">
        <v>0</v>
      </c>
      <c r="E339" s="2">
        <v>0</v>
      </c>
      <c r="F339" s="2">
        <v>0</v>
      </c>
      <c r="G339" s="5">
        <v>0</v>
      </c>
      <c r="H339" s="2">
        <v>0</v>
      </c>
      <c r="I339" s="2">
        <v>0</v>
      </c>
      <c r="J339" s="2">
        <v>0</v>
      </c>
      <c r="K339" s="2">
        <v>0</v>
      </c>
      <c r="L339" s="5">
        <v>0</v>
      </c>
      <c r="M339" s="2">
        <v>0</v>
      </c>
      <c r="N339" s="2">
        <v>0</v>
      </c>
      <c r="O339" s="2">
        <v>0</v>
      </c>
      <c r="P339" s="2">
        <v>0</v>
      </c>
      <c r="Q339" s="5">
        <v>0</v>
      </c>
      <c r="R339" s="2">
        <v>0</v>
      </c>
      <c r="S339" s="2">
        <v>0</v>
      </c>
      <c r="T339" s="2">
        <v>0</v>
      </c>
      <c r="U339" s="2">
        <v>0</v>
      </c>
      <c r="V339" s="5">
        <v>0</v>
      </c>
      <c r="W339" s="2">
        <f t="shared" si="25"/>
        <v>0</v>
      </c>
      <c r="X339" s="2">
        <f t="shared" si="26"/>
        <v>0</v>
      </c>
      <c r="Y339" s="2">
        <f t="shared" si="27"/>
        <v>0</v>
      </c>
      <c r="Z339" s="2">
        <f t="shared" si="28"/>
        <v>0</v>
      </c>
      <c r="AA339" s="2">
        <f t="shared" si="29"/>
        <v>0</v>
      </c>
      <c r="AB339" s="1"/>
    </row>
    <row r="340" spans="1:28" x14ac:dyDescent="0.2">
      <c r="A340" s="3">
        <v>416</v>
      </c>
      <c r="B340" s="4" t="s">
        <v>210</v>
      </c>
      <c r="C340" s="2">
        <v>0</v>
      </c>
      <c r="D340" s="2">
        <v>0</v>
      </c>
      <c r="E340" s="2">
        <v>0</v>
      </c>
      <c r="F340" s="2">
        <v>0</v>
      </c>
      <c r="G340" s="5">
        <v>2</v>
      </c>
      <c r="H340" s="2">
        <v>0</v>
      </c>
      <c r="I340" s="2">
        <v>0</v>
      </c>
      <c r="J340" s="2">
        <v>0</v>
      </c>
      <c r="K340" s="2">
        <v>0</v>
      </c>
      <c r="L340" s="5">
        <v>2</v>
      </c>
      <c r="M340" s="2">
        <v>0</v>
      </c>
      <c r="N340" s="2">
        <v>0</v>
      </c>
      <c r="O340" s="2">
        <v>0</v>
      </c>
      <c r="P340" s="2">
        <v>0</v>
      </c>
      <c r="Q340" s="5">
        <v>2</v>
      </c>
      <c r="R340" s="2">
        <v>0</v>
      </c>
      <c r="S340" s="2">
        <v>0</v>
      </c>
      <c r="T340" s="2">
        <v>0</v>
      </c>
      <c r="U340" s="2">
        <v>0</v>
      </c>
      <c r="V340" s="5">
        <v>2</v>
      </c>
      <c r="W340" s="2">
        <f t="shared" si="25"/>
        <v>0</v>
      </c>
      <c r="X340" s="2">
        <f t="shared" si="26"/>
        <v>0</v>
      </c>
      <c r="Y340" s="2">
        <f t="shared" si="27"/>
        <v>0</v>
      </c>
      <c r="Z340" s="2">
        <f t="shared" si="28"/>
        <v>0</v>
      </c>
      <c r="AA340" s="2">
        <f t="shared" si="29"/>
        <v>2</v>
      </c>
      <c r="AB340" s="1"/>
    </row>
    <row r="341" spans="1:28" x14ac:dyDescent="0.2">
      <c r="A341" s="3">
        <v>417</v>
      </c>
      <c r="B341" s="4" t="s">
        <v>65</v>
      </c>
      <c r="C341" s="2">
        <v>0</v>
      </c>
      <c r="D341" s="2">
        <v>0</v>
      </c>
      <c r="E341" s="2">
        <v>0</v>
      </c>
      <c r="F341" s="2">
        <v>0</v>
      </c>
      <c r="G341" s="5">
        <v>1</v>
      </c>
      <c r="H341" s="2">
        <v>0</v>
      </c>
      <c r="I341" s="2">
        <v>0</v>
      </c>
      <c r="J341" s="2">
        <v>0</v>
      </c>
      <c r="K341" s="2">
        <v>0</v>
      </c>
      <c r="L341" s="5">
        <v>1</v>
      </c>
      <c r="M341" s="2">
        <v>0</v>
      </c>
      <c r="N341" s="2">
        <v>0</v>
      </c>
      <c r="O341" s="2">
        <v>0</v>
      </c>
      <c r="P341" s="2">
        <v>0</v>
      </c>
      <c r="Q341" s="5">
        <v>1</v>
      </c>
      <c r="R341" s="2">
        <v>0</v>
      </c>
      <c r="S341" s="2">
        <v>0</v>
      </c>
      <c r="T341" s="2">
        <v>0</v>
      </c>
      <c r="U341" s="2">
        <v>0</v>
      </c>
      <c r="V341" s="5">
        <v>1</v>
      </c>
      <c r="W341" s="2">
        <f t="shared" si="25"/>
        <v>0</v>
      </c>
      <c r="X341" s="2">
        <f t="shared" si="26"/>
        <v>0</v>
      </c>
      <c r="Y341" s="2">
        <f t="shared" si="27"/>
        <v>0</v>
      </c>
      <c r="Z341" s="2">
        <f t="shared" si="28"/>
        <v>0</v>
      </c>
      <c r="AA341" s="2">
        <f t="shared" si="29"/>
        <v>1</v>
      </c>
      <c r="AB341" s="1"/>
    </row>
    <row r="342" spans="1:28" x14ac:dyDescent="0.2">
      <c r="A342" s="3">
        <v>418</v>
      </c>
      <c r="B342" s="4" t="s">
        <v>461</v>
      </c>
      <c r="C342" s="2">
        <v>0</v>
      </c>
      <c r="D342" s="2">
        <v>0</v>
      </c>
      <c r="E342" s="2">
        <v>0</v>
      </c>
      <c r="F342" s="2">
        <v>0</v>
      </c>
      <c r="G342" s="5">
        <v>0</v>
      </c>
      <c r="H342" s="2">
        <v>0</v>
      </c>
      <c r="I342" s="2">
        <v>0</v>
      </c>
      <c r="J342" s="2">
        <v>0</v>
      </c>
      <c r="K342" s="2">
        <v>0</v>
      </c>
      <c r="L342" s="5">
        <v>0</v>
      </c>
      <c r="M342" s="2">
        <v>0</v>
      </c>
      <c r="N342" s="2">
        <v>0</v>
      </c>
      <c r="O342" s="2">
        <v>0</v>
      </c>
      <c r="P342" s="2">
        <v>0</v>
      </c>
      <c r="Q342" s="5">
        <v>0</v>
      </c>
      <c r="R342" s="2">
        <v>0</v>
      </c>
      <c r="S342" s="2">
        <v>0</v>
      </c>
      <c r="T342" s="2">
        <v>0</v>
      </c>
      <c r="U342" s="2">
        <v>0</v>
      </c>
      <c r="V342" s="5">
        <v>0</v>
      </c>
      <c r="W342" s="2">
        <f t="shared" si="25"/>
        <v>0</v>
      </c>
      <c r="X342" s="2">
        <f t="shared" si="26"/>
        <v>0</v>
      </c>
      <c r="Y342" s="2">
        <f t="shared" si="27"/>
        <v>0</v>
      </c>
      <c r="Z342" s="2">
        <f t="shared" si="28"/>
        <v>0</v>
      </c>
      <c r="AA342" s="2">
        <f t="shared" si="29"/>
        <v>0</v>
      </c>
      <c r="AB342" s="1"/>
    </row>
    <row r="343" spans="1:28" x14ac:dyDescent="0.2">
      <c r="A343" s="3">
        <v>421</v>
      </c>
      <c r="B343" s="4" t="s">
        <v>709</v>
      </c>
      <c r="C343" s="2">
        <v>0</v>
      </c>
      <c r="D343" s="2">
        <v>0</v>
      </c>
      <c r="E343" s="2">
        <v>0</v>
      </c>
      <c r="F343" s="2">
        <v>0</v>
      </c>
      <c r="G343" s="5">
        <v>0</v>
      </c>
      <c r="H343" s="2">
        <v>0</v>
      </c>
      <c r="I343" s="2">
        <v>0</v>
      </c>
      <c r="J343" s="2">
        <v>0</v>
      </c>
      <c r="K343" s="2">
        <v>0</v>
      </c>
      <c r="L343" s="5">
        <v>0</v>
      </c>
      <c r="M343" s="2">
        <v>0</v>
      </c>
      <c r="N343" s="2">
        <v>0</v>
      </c>
      <c r="O343" s="2">
        <v>0</v>
      </c>
      <c r="P343" s="2">
        <v>0</v>
      </c>
      <c r="Q343" s="5">
        <v>0</v>
      </c>
      <c r="R343" s="2">
        <v>0</v>
      </c>
      <c r="S343" s="2">
        <v>0</v>
      </c>
      <c r="T343" s="2">
        <v>0</v>
      </c>
      <c r="U343" s="2">
        <v>0</v>
      </c>
      <c r="V343" s="5">
        <v>0</v>
      </c>
      <c r="W343" s="2">
        <f t="shared" si="25"/>
        <v>0</v>
      </c>
      <c r="X343" s="2">
        <f t="shared" si="26"/>
        <v>0</v>
      </c>
      <c r="Y343" s="2">
        <f t="shared" si="27"/>
        <v>0</v>
      </c>
      <c r="Z343" s="2">
        <f t="shared" si="28"/>
        <v>0</v>
      </c>
      <c r="AA343" s="2">
        <f t="shared" si="29"/>
        <v>0</v>
      </c>
      <c r="AB343" s="1"/>
    </row>
    <row r="344" spans="1:28" x14ac:dyDescent="0.2">
      <c r="A344" s="3">
        <v>422</v>
      </c>
      <c r="B344" s="4" t="s">
        <v>581</v>
      </c>
      <c r="C344" s="2">
        <v>0</v>
      </c>
      <c r="D344" s="2">
        <v>0</v>
      </c>
      <c r="E344" s="2">
        <v>0</v>
      </c>
      <c r="F344" s="2">
        <v>0</v>
      </c>
      <c r="G344" s="5">
        <v>0</v>
      </c>
      <c r="H344" s="2">
        <v>0</v>
      </c>
      <c r="I344" s="2">
        <v>0</v>
      </c>
      <c r="J344" s="2">
        <v>0</v>
      </c>
      <c r="K344" s="2">
        <v>0</v>
      </c>
      <c r="L344" s="5">
        <v>0</v>
      </c>
      <c r="M344" s="2">
        <v>0</v>
      </c>
      <c r="N344" s="2">
        <v>0</v>
      </c>
      <c r="O344" s="2">
        <v>0</v>
      </c>
      <c r="P344" s="2">
        <v>0</v>
      </c>
      <c r="Q344" s="5">
        <v>0</v>
      </c>
      <c r="R344" s="2">
        <v>0</v>
      </c>
      <c r="S344" s="2">
        <v>0</v>
      </c>
      <c r="T344" s="2">
        <v>0</v>
      </c>
      <c r="U344" s="2">
        <v>0</v>
      </c>
      <c r="V344" s="5">
        <v>0</v>
      </c>
      <c r="W344" s="2">
        <f t="shared" si="25"/>
        <v>0</v>
      </c>
      <c r="X344" s="2">
        <f t="shared" si="26"/>
        <v>0</v>
      </c>
      <c r="Y344" s="2">
        <f t="shared" si="27"/>
        <v>0</v>
      </c>
      <c r="Z344" s="2">
        <f t="shared" si="28"/>
        <v>0</v>
      </c>
      <c r="AA344" s="2">
        <f t="shared" si="29"/>
        <v>0</v>
      </c>
      <c r="AB344" s="1"/>
    </row>
    <row r="345" spans="1:28" x14ac:dyDescent="0.2">
      <c r="A345" s="3">
        <v>426</v>
      </c>
      <c r="B345" s="4" t="s">
        <v>582</v>
      </c>
      <c r="C345" s="2">
        <v>0</v>
      </c>
      <c r="D345" s="2">
        <v>0</v>
      </c>
      <c r="E345" s="2">
        <v>0</v>
      </c>
      <c r="F345" s="2">
        <v>0</v>
      </c>
      <c r="G345" s="5">
        <v>0</v>
      </c>
      <c r="H345" s="2">
        <v>0</v>
      </c>
      <c r="I345" s="2">
        <v>0</v>
      </c>
      <c r="J345" s="2">
        <v>0</v>
      </c>
      <c r="K345" s="2">
        <v>0</v>
      </c>
      <c r="L345" s="5">
        <v>0</v>
      </c>
      <c r="M345" s="2">
        <v>0</v>
      </c>
      <c r="N345" s="2">
        <v>0</v>
      </c>
      <c r="O345" s="2">
        <v>0</v>
      </c>
      <c r="P345" s="2">
        <v>0</v>
      </c>
      <c r="Q345" s="5">
        <v>0</v>
      </c>
      <c r="R345" s="2">
        <v>0</v>
      </c>
      <c r="S345" s="2">
        <v>0</v>
      </c>
      <c r="T345" s="2">
        <v>0</v>
      </c>
      <c r="U345" s="2">
        <v>0</v>
      </c>
      <c r="V345" s="5">
        <v>0</v>
      </c>
      <c r="W345" s="2">
        <f t="shared" si="25"/>
        <v>0</v>
      </c>
      <c r="X345" s="2">
        <f t="shared" si="26"/>
        <v>0</v>
      </c>
      <c r="Y345" s="2">
        <f t="shared" si="27"/>
        <v>0</v>
      </c>
      <c r="Z345" s="2">
        <f t="shared" si="28"/>
        <v>0</v>
      </c>
      <c r="AA345" s="2">
        <f t="shared" si="29"/>
        <v>0</v>
      </c>
      <c r="AB345" s="1"/>
    </row>
    <row r="346" spans="1:28" x14ac:dyDescent="0.2">
      <c r="A346" s="3">
        <v>427</v>
      </c>
      <c r="B346" s="4" t="s">
        <v>583</v>
      </c>
      <c r="C346" s="2">
        <v>0</v>
      </c>
      <c r="D346" s="2">
        <v>0</v>
      </c>
      <c r="E346" s="2">
        <v>0</v>
      </c>
      <c r="F346" s="2">
        <v>0</v>
      </c>
      <c r="G346" s="5">
        <v>0</v>
      </c>
      <c r="H346" s="2">
        <v>0</v>
      </c>
      <c r="I346" s="2">
        <v>0</v>
      </c>
      <c r="J346" s="2">
        <v>0</v>
      </c>
      <c r="K346" s="2">
        <v>0</v>
      </c>
      <c r="L346" s="5">
        <v>0</v>
      </c>
      <c r="M346" s="2">
        <v>0</v>
      </c>
      <c r="N346" s="2">
        <v>0</v>
      </c>
      <c r="O346" s="2">
        <v>0</v>
      </c>
      <c r="P346" s="2">
        <v>0</v>
      </c>
      <c r="Q346" s="5">
        <v>0</v>
      </c>
      <c r="R346" s="2">
        <v>0</v>
      </c>
      <c r="S346" s="2">
        <v>0</v>
      </c>
      <c r="T346" s="2">
        <v>0</v>
      </c>
      <c r="U346" s="2">
        <v>0</v>
      </c>
      <c r="V346" s="5">
        <v>0</v>
      </c>
      <c r="W346" s="2">
        <f t="shared" si="25"/>
        <v>0</v>
      </c>
      <c r="X346" s="2">
        <f t="shared" si="26"/>
        <v>0</v>
      </c>
      <c r="Y346" s="2">
        <f t="shared" si="27"/>
        <v>0</v>
      </c>
      <c r="Z346" s="2">
        <f t="shared" si="28"/>
        <v>0</v>
      </c>
      <c r="AA346" s="2">
        <f t="shared" si="29"/>
        <v>0</v>
      </c>
      <c r="AB346" s="1"/>
    </row>
    <row r="347" spans="1:28" x14ac:dyDescent="0.2">
      <c r="A347" s="3">
        <v>43</v>
      </c>
      <c r="B347" s="4" t="s">
        <v>10</v>
      </c>
      <c r="C347" s="2">
        <v>0</v>
      </c>
      <c r="D347" s="2">
        <v>0</v>
      </c>
      <c r="E347" s="2">
        <v>10</v>
      </c>
      <c r="F347" s="2">
        <v>0</v>
      </c>
      <c r="G347" s="5">
        <v>47</v>
      </c>
      <c r="H347" s="2">
        <v>0</v>
      </c>
      <c r="I347" s="2">
        <v>0</v>
      </c>
      <c r="J347" s="2">
        <v>0</v>
      </c>
      <c r="K347" s="2">
        <v>0</v>
      </c>
      <c r="L347" s="5">
        <v>27</v>
      </c>
      <c r="M347" s="2">
        <v>0</v>
      </c>
      <c r="N347" s="2">
        <v>0</v>
      </c>
      <c r="O347" s="2">
        <v>0</v>
      </c>
      <c r="P347" s="2">
        <v>0</v>
      </c>
      <c r="Q347" s="5">
        <v>47</v>
      </c>
      <c r="R347" s="2">
        <v>0</v>
      </c>
      <c r="S347" s="2">
        <v>0</v>
      </c>
      <c r="T347" s="2">
        <v>0</v>
      </c>
      <c r="U347" s="2">
        <v>0</v>
      </c>
      <c r="V347" s="5">
        <v>27</v>
      </c>
      <c r="W347" s="2">
        <f t="shared" si="25"/>
        <v>0</v>
      </c>
      <c r="X347" s="2">
        <f t="shared" si="26"/>
        <v>0</v>
      </c>
      <c r="Y347" s="2">
        <f t="shared" si="27"/>
        <v>2.5</v>
      </c>
      <c r="Z347" s="2">
        <f t="shared" si="28"/>
        <v>0</v>
      </c>
      <c r="AA347" s="2">
        <f t="shared" si="29"/>
        <v>37</v>
      </c>
      <c r="AB347" s="1"/>
    </row>
    <row r="348" spans="1:28" x14ac:dyDescent="0.2">
      <c r="A348" s="3">
        <v>436</v>
      </c>
      <c r="B348" s="4" t="s">
        <v>710</v>
      </c>
      <c r="C348" s="2">
        <v>0</v>
      </c>
      <c r="D348" s="2">
        <v>0</v>
      </c>
      <c r="E348" s="2">
        <v>0</v>
      </c>
      <c r="F348" s="2">
        <v>0</v>
      </c>
      <c r="G348" s="5">
        <v>0</v>
      </c>
      <c r="H348" s="2">
        <v>0</v>
      </c>
      <c r="I348" s="2">
        <v>0</v>
      </c>
      <c r="J348" s="2">
        <v>0</v>
      </c>
      <c r="K348" s="2">
        <v>0</v>
      </c>
      <c r="L348" s="5">
        <v>0</v>
      </c>
      <c r="M348" s="2">
        <v>0</v>
      </c>
      <c r="N348" s="2">
        <v>0</v>
      </c>
      <c r="O348" s="2">
        <v>0</v>
      </c>
      <c r="P348" s="2">
        <v>0</v>
      </c>
      <c r="Q348" s="5">
        <v>0</v>
      </c>
      <c r="R348" s="2">
        <v>0</v>
      </c>
      <c r="S348" s="2">
        <v>0</v>
      </c>
      <c r="T348" s="2">
        <v>0</v>
      </c>
      <c r="U348" s="2">
        <v>0</v>
      </c>
      <c r="V348" s="5">
        <v>0</v>
      </c>
      <c r="W348" s="2">
        <f t="shared" si="25"/>
        <v>0</v>
      </c>
      <c r="X348" s="2">
        <f t="shared" si="26"/>
        <v>0</v>
      </c>
      <c r="Y348" s="2">
        <f t="shared" si="27"/>
        <v>0</v>
      </c>
      <c r="Z348" s="2">
        <f t="shared" si="28"/>
        <v>0</v>
      </c>
      <c r="AA348" s="2">
        <f t="shared" si="29"/>
        <v>0</v>
      </c>
      <c r="AB348" s="1"/>
    </row>
    <row r="349" spans="1:28" x14ac:dyDescent="0.2">
      <c r="A349" s="3">
        <v>439</v>
      </c>
      <c r="B349" s="4" t="s">
        <v>66</v>
      </c>
      <c r="C349" s="2">
        <v>0</v>
      </c>
      <c r="D349" s="2">
        <v>0</v>
      </c>
      <c r="E349" s="2">
        <v>0</v>
      </c>
      <c r="F349" s="2">
        <v>0</v>
      </c>
      <c r="G349" s="5">
        <v>0</v>
      </c>
      <c r="H349" s="2">
        <v>0</v>
      </c>
      <c r="I349" s="2">
        <v>0</v>
      </c>
      <c r="J349" s="2">
        <v>0</v>
      </c>
      <c r="K349" s="2">
        <v>0</v>
      </c>
      <c r="L349" s="5">
        <v>0</v>
      </c>
      <c r="M349" s="2">
        <v>0</v>
      </c>
      <c r="N349" s="2">
        <v>0</v>
      </c>
      <c r="O349" s="2">
        <v>0</v>
      </c>
      <c r="P349" s="2">
        <v>0</v>
      </c>
      <c r="Q349" s="5">
        <v>0</v>
      </c>
      <c r="R349" s="2">
        <v>0</v>
      </c>
      <c r="S349" s="2">
        <v>0</v>
      </c>
      <c r="T349" s="2">
        <v>0</v>
      </c>
      <c r="U349" s="2">
        <v>0</v>
      </c>
      <c r="V349" s="5">
        <v>0</v>
      </c>
      <c r="W349" s="2">
        <f t="shared" si="25"/>
        <v>0</v>
      </c>
      <c r="X349" s="2">
        <f t="shared" si="26"/>
        <v>0</v>
      </c>
      <c r="Y349" s="2">
        <f t="shared" si="27"/>
        <v>0</v>
      </c>
      <c r="Z349" s="2">
        <f t="shared" si="28"/>
        <v>0</v>
      </c>
      <c r="AA349" s="2">
        <f t="shared" si="29"/>
        <v>0</v>
      </c>
      <c r="AB349" s="1"/>
    </row>
    <row r="350" spans="1:28" x14ac:dyDescent="0.2">
      <c r="A350" s="3">
        <v>44</v>
      </c>
      <c r="B350" s="4" t="s">
        <v>11</v>
      </c>
      <c r="C350" s="2">
        <v>0</v>
      </c>
      <c r="D350" s="2">
        <v>4</v>
      </c>
      <c r="E350" s="2">
        <v>3.5</v>
      </c>
      <c r="F350" s="2">
        <v>0</v>
      </c>
      <c r="G350" s="5">
        <v>0</v>
      </c>
      <c r="H350" s="2">
        <v>0</v>
      </c>
      <c r="I350" s="2">
        <v>0</v>
      </c>
      <c r="J350" s="2">
        <v>0</v>
      </c>
      <c r="K350" s="2">
        <v>0</v>
      </c>
      <c r="L350" s="5">
        <v>60</v>
      </c>
      <c r="M350" s="2">
        <v>0</v>
      </c>
      <c r="N350" s="2">
        <v>0</v>
      </c>
      <c r="O350" s="2">
        <v>3.5</v>
      </c>
      <c r="P350" s="2">
        <v>0</v>
      </c>
      <c r="Q350" s="5">
        <v>0</v>
      </c>
      <c r="R350" s="2">
        <v>0</v>
      </c>
      <c r="S350" s="2">
        <v>0</v>
      </c>
      <c r="T350" s="2">
        <v>0</v>
      </c>
      <c r="U350" s="2">
        <v>0</v>
      </c>
      <c r="V350" s="5">
        <v>60</v>
      </c>
      <c r="W350" s="2">
        <f t="shared" si="25"/>
        <v>0</v>
      </c>
      <c r="X350" s="2">
        <f t="shared" si="26"/>
        <v>1</v>
      </c>
      <c r="Y350" s="2">
        <f t="shared" si="27"/>
        <v>1.75</v>
      </c>
      <c r="Z350" s="2">
        <f t="shared" si="28"/>
        <v>0</v>
      </c>
      <c r="AA350" s="2">
        <f t="shared" si="29"/>
        <v>30</v>
      </c>
      <c r="AB350" s="1"/>
    </row>
    <row r="351" spans="1:28" x14ac:dyDescent="0.2">
      <c r="A351" s="3">
        <v>443</v>
      </c>
      <c r="B351" s="4" t="s">
        <v>711</v>
      </c>
      <c r="C351" s="2">
        <v>0</v>
      </c>
      <c r="D351" s="2">
        <v>0</v>
      </c>
      <c r="E351" s="2">
        <v>0</v>
      </c>
      <c r="F351" s="2">
        <v>0</v>
      </c>
      <c r="G351" s="5">
        <v>0</v>
      </c>
      <c r="H351" s="2">
        <v>0</v>
      </c>
      <c r="I351" s="2">
        <v>0</v>
      </c>
      <c r="J351" s="2">
        <v>0</v>
      </c>
      <c r="K351" s="2">
        <v>0</v>
      </c>
      <c r="L351" s="5">
        <v>0</v>
      </c>
      <c r="M351" s="2">
        <v>0</v>
      </c>
      <c r="N351" s="2">
        <v>0</v>
      </c>
      <c r="O351" s="2">
        <v>0</v>
      </c>
      <c r="P351" s="2">
        <v>0</v>
      </c>
      <c r="Q351" s="5">
        <v>0</v>
      </c>
      <c r="R351" s="2">
        <v>0</v>
      </c>
      <c r="S351" s="2">
        <v>0</v>
      </c>
      <c r="T351" s="2">
        <v>0</v>
      </c>
      <c r="U351" s="2">
        <v>0</v>
      </c>
      <c r="V351" s="5">
        <v>0</v>
      </c>
      <c r="W351" s="2">
        <f t="shared" si="25"/>
        <v>0</v>
      </c>
      <c r="X351" s="2">
        <f t="shared" si="26"/>
        <v>0</v>
      </c>
      <c r="Y351" s="2">
        <f t="shared" si="27"/>
        <v>0</v>
      </c>
      <c r="Z351" s="2">
        <f t="shared" si="28"/>
        <v>0</v>
      </c>
      <c r="AA351" s="2">
        <f t="shared" si="29"/>
        <v>0</v>
      </c>
      <c r="AB351" s="1"/>
    </row>
    <row r="352" spans="1:28" x14ac:dyDescent="0.2">
      <c r="A352" s="3">
        <v>444</v>
      </c>
      <c r="B352" s="4" t="s">
        <v>211</v>
      </c>
      <c r="C352" s="2">
        <v>0</v>
      </c>
      <c r="D352" s="2">
        <v>0</v>
      </c>
      <c r="E352" s="2">
        <v>0</v>
      </c>
      <c r="F352" s="2">
        <v>0</v>
      </c>
      <c r="G352" s="5">
        <v>0</v>
      </c>
      <c r="H352" s="2">
        <v>0</v>
      </c>
      <c r="I352" s="2">
        <v>0</v>
      </c>
      <c r="J352" s="2">
        <v>0</v>
      </c>
      <c r="K352" s="2">
        <v>0</v>
      </c>
      <c r="L352" s="5">
        <v>0</v>
      </c>
      <c r="M352" s="2">
        <v>0</v>
      </c>
      <c r="N352" s="2">
        <v>0</v>
      </c>
      <c r="O352" s="2">
        <v>0</v>
      </c>
      <c r="P352" s="2">
        <v>0</v>
      </c>
      <c r="Q352" s="5">
        <v>0</v>
      </c>
      <c r="R352" s="2">
        <v>0</v>
      </c>
      <c r="S352" s="2">
        <v>0</v>
      </c>
      <c r="T352" s="2">
        <v>0</v>
      </c>
      <c r="U352" s="2">
        <v>0</v>
      </c>
      <c r="V352" s="5">
        <v>0</v>
      </c>
      <c r="W352" s="2">
        <f t="shared" si="25"/>
        <v>0</v>
      </c>
      <c r="X352" s="2">
        <f t="shared" si="26"/>
        <v>0</v>
      </c>
      <c r="Y352" s="2">
        <f t="shared" si="27"/>
        <v>0</v>
      </c>
      <c r="Z352" s="2">
        <f t="shared" si="28"/>
        <v>0</v>
      </c>
      <c r="AA352" s="2">
        <f t="shared" si="29"/>
        <v>0</v>
      </c>
      <c r="AB352" s="1"/>
    </row>
    <row r="353" spans="1:28" x14ac:dyDescent="0.2">
      <c r="A353" s="3">
        <v>447</v>
      </c>
      <c r="B353" s="4" t="s">
        <v>712</v>
      </c>
      <c r="C353" s="2">
        <v>0</v>
      </c>
      <c r="D353" s="2">
        <v>0</v>
      </c>
      <c r="E353" s="2">
        <v>0</v>
      </c>
      <c r="F353" s="2">
        <v>0</v>
      </c>
      <c r="G353" s="5">
        <v>0</v>
      </c>
      <c r="H353" s="2">
        <v>0</v>
      </c>
      <c r="I353" s="2">
        <v>0</v>
      </c>
      <c r="J353" s="2">
        <v>0</v>
      </c>
      <c r="K353" s="2">
        <v>0</v>
      </c>
      <c r="L353" s="5">
        <v>0</v>
      </c>
      <c r="M353" s="2">
        <v>0</v>
      </c>
      <c r="N353" s="2">
        <v>0</v>
      </c>
      <c r="O353" s="2">
        <v>0</v>
      </c>
      <c r="P353" s="2">
        <v>0</v>
      </c>
      <c r="Q353" s="5">
        <v>0</v>
      </c>
      <c r="R353" s="2">
        <v>0</v>
      </c>
      <c r="S353" s="2">
        <v>0</v>
      </c>
      <c r="T353" s="2">
        <v>0</v>
      </c>
      <c r="U353" s="2">
        <v>0</v>
      </c>
      <c r="V353" s="5">
        <v>0</v>
      </c>
      <c r="W353" s="2">
        <f t="shared" si="25"/>
        <v>0</v>
      </c>
      <c r="X353" s="2">
        <f t="shared" si="26"/>
        <v>0</v>
      </c>
      <c r="Y353" s="2">
        <f t="shared" si="27"/>
        <v>0</v>
      </c>
      <c r="Z353" s="2">
        <f t="shared" si="28"/>
        <v>0</v>
      </c>
      <c r="AA353" s="2">
        <f t="shared" si="29"/>
        <v>0</v>
      </c>
      <c r="AB353" s="1"/>
    </row>
    <row r="354" spans="1:28" x14ac:dyDescent="0.2">
      <c r="A354" s="3">
        <v>448</v>
      </c>
      <c r="B354" s="4" t="s">
        <v>713</v>
      </c>
      <c r="C354" s="2">
        <v>0</v>
      </c>
      <c r="D354" s="2">
        <v>0</v>
      </c>
      <c r="E354" s="2">
        <v>0</v>
      </c>
      <c r="F354" s="2">
        <v>0</v>
      </c>
      <c r="G354" s="5">
        <v>0</v>
      </c>
      <c r="H354" s="2">
        <v>0</v>
      </c>
      <c r="I354" s="2">
        <v>0</v>
      </c>
      <c r="J354" s="2">
        <v>0</v>
      </c>
      <c r="K354" s="2">
        <v>0</v>
      </c>
      <c r="L354" s="5">
        <v>0</v>
      </c>
      <c r="M354" s="2">
        <v>0</v>
      </c>
      <c r="N354" s="2">
        <v>0</v>
      </c>
      <c r="O354" s="2">
        <v>0</v>
      </c>
      <c r="P354" s="2">
        <v>0</v>
      </c>
      <c r="Q354" s="5">
        <v>0</v>
      </c>
      <c r="R354" s="2">
        <v>0</v>
      </c>
      <c r="S354" s="2">
        <v>0</v>
      </c>
      <c r="T354" s="2">
        <v>0</v>
      </c>
      <c r="U354" s="2">
        <v>0</v>
      </c>
      <c r="V354" s="5">
        <v>0</v>
      </c>
      <c r="W354" s="2">
        <f t="shared" si="25"/>
        <v>0</v>
      </c>
      <c r="X354" s="2">
        <f t="shared" si="26"/>
        <v>0</v>
      </c>
      <c r="Y354" s="2">
        <f t="shared" si="27"/>
        <v>0</v>
      </c>
      <c r="Z354" s="2">
        <f t="shared" si="28"/>
        <v>0</v>
      </c>
      <c r="AA354" s="2">
        <f t="shared" si="29"/>
        <v>0</v>
      </c>
      <c r="AB354" s="1"/>
    </row>
    <row r="355" spans="1:28" x14ac:dyDescent="0.2">
      <c r="A355" s="3">
        <v>45</v>
      </c>
      <c r="B355" s="4" t="s">
        <v>584</v>
      </c>
      <c r="C355" s="2">
        <v>0</v>
      </c>
      <c r="D355" s="2">
        <v>0</v>
      </c>
      <c r="E355" s="2">
        <v>72</v>
      </c>
      <c r="F355" s="2">
        <v>0</v>
      </c>
      <c r="G355" s="5">
        <v>0</v>
      </c>
      <c r="H355" s="2">
        <v>0</v>
      </c>
      <c r="I355" s="2">
        <v>0</v>
      </c>
      <c r="J355" s="2">
        <v>72</v>
      </c>
      <c r="K355" s="2">
        <v>0</v>
      </c>
      <c r="L355" s="5">
        <v>0</v>
      </c>
      <c r="M355" s="2">
        <v>0</v>
      </c>
      <c r="N355" s="2">
        <v>0</v>
      </c>
      <c r="O355" s="2">
        <v>72</v>
      </c>
      <c r="P355" s="2">
        <v>0</v>
      </c>
      <c r="Q355" s="5">
        <v>0</v>
      </c>
      <c r="R355" s="2">
        <v>0</v>
      </c>
      <c r="S355" s="2">
        <v>0</v>
      </c>
      <c r="T355" s="2">
        <v>72</v>
      </c>
      <c r="U355" s="2">
        <v>0</v>
      </c>
      <c r="V355" s="5">
        <v>0</v>
      </c>
      <c r="W355" s="2">
        <f t="shared" si="25"/>
        <v>0</v>
      </c>
      <c r="X355" s="2">
        <f t="shared" si="26"/>
        <v>0</v>
      </c>
      <c r="Y355" s="2">
        <f t="shared" si="27"/>
        <v>72</v>
      </c>
      <c r="Z355" s="2">
        <f t="shared" si="28"/>
        <v>0</v>
      </c>
      <c r="AA355" s="2">
        <f t="shared" si="29"/>
        <v>0</v>
      </c>
      <c r="AB355" s="1"/>
    </row>
    <row r="356" spans="1:28" x14ac:dyDescent="0.2">
      <c r="A356" s="3">
        <v>451</v>
      </c>
      <c r="B356" s="4" t="s">
        <v>585</v>
      </c>
      <c r="C356" s="2">
        <v>0</v>
      </c>
      <c r="D356" s="2">
        <v>0.5</v>
      </c>
      <c r="E356" s="2">
        <v>0.5</v>
      </c>
      <c r="F356" s="2">
        <v>3</v>
      </c>
      <c r="G356" s="5">
        <v>0.25</v>
      </c>
      <c r="H356" s="2">
        <v>0</v>
      </c>
      <c r="I356" s="2">
        <v>0</v>
      </c>
      <c r="J356" s="2">
        <v>0.5</v>
      </c>
      <c r="K356" s="2">
        <v>3</v>
      </c>
      <c r="L356" s="5">
        <v>0.25</v>
      </c>
      <c r="M356" s="2">
        <v>0</v>
      </c>
      <c r="N356" s="2">
        <v>0.5</v>
      </c>
      <c r="O356" s="2">
        <v>0.5</v>
      </c>
      <c r="P356" s="2">
        <v>3</v>
      </c>
      <c r="Q356" s="5">
        <v>0.25</v>
      </c>
      <c r="R356" s="2">
        <v>0</v>
      </c>
      <c r="S356" s="2">
        <v>0</v>
      </c>
      <c r="T356" s="2">
        <v>0.5</v>
      </c>
      <c r="U356" s="2">
        <v>3</v>
      </c>
      <c r="V356" s="5">
        <v>0.25</v>
      </c>
      <c r="W356" s="2">
        <f t="shared" si="25"/>
        <v>0</v>
      </c>
      <c r="X356" s="2">
        <f t="shared" si="26"/>
        <v>0.25</v>
      </c>
      <c r="Y356" s="2">
        <f t="shared" si="27"/>
        <v>0.5</v>
      </c>
      <c r="Z356" s="2">
        <f t="shared" si="28"/>
        <v>3</v>
      </c>
      <c r="AA356" s="2">
        <f t="shared" si="29"/>
        <v>0.25</v>
      </c>
      <c r="AB356" s="1"/>
    </row>
    <row r="357" spans="1:28" x14ac:dyDescent="0.2">
      <c r="A357" s="3">
        <v>452</v>
      </c>
      <c r="B357" s="4" t="s">
        <v>586</v>
      </c>
      <c r="C357" s="2">
        <v>0</v>
      </c>
      <c r="D357" s="2">
        <v>1.25</v>
      </c>
      <c r="E357" s="2">
        <v>0.5</v>
      </c>
      <c r="F357" s="2">
        <v>6.5</v>
      </c>
      <c r="G357" s="5">
        <v>1</v>
      </c>
      <c r="H357" s="2">
        <v>0</v>
      </c>
      <c r="I357" s="2">
        <v>0.25</v>
      </c>
      <c r="J357" s="2">
        <v>0.5</v>
      </c>
      <c r="K357" s="2">
        <v>5.5</v>
      </c>
      <c r="L357" s="5">
        <v>1</v>
      </c>
      <c r="M357" s="2">
        <v>0</v>
      </c>
      <c r="N357" s="2">
        <v>1.25</v>
      </c>
      <c r="O357" s="2">
        <v>0.5</v>
      </c>
      <c r="P357" s="2">
        <v>6.5</v>
      </c>
      <c r="Q357" s="5">
        <v>1</v>
      </c>
      <c r="R357" s="2">
        <v>0</v>
      </c>
      <c r="S357" s="2">
        <v>0.25</v>
      </c>
      <c r="T357" s="2">
        <v>0.5</v>
      </c>
      <c r="U357" s="2">
        <v>5.5</v>
      </c>
      <c r="V357" s="5">
        <v>1</v>
      </c>
      <c r="W357" s="2">
        <f t="shared" si="25"/>
        <v>0</v>
      </c>
      <c r="X357" s="2">
        <f t="shared" si="26"/>
        <v>0.75</v>
      </c>
      <c r="Y357" s="2">
        <f t="shared" si="27"/>
        <v>0.5</v>
      </c>
      <c r="Z357" s="2">
        <f t="shared" si="28"/>
        <v>6</v>
      </c>
      <c r="AA357" s="2">
        <f t="shared" si="29"/>
        <v>1</v>
      </c>
      <c r="AB357" s="1"/>
    </row>
    <row r="358" spans="1:28" x14ac:dyDescent="0.2">
      <c r="A358" s="3">
        <v>453</v>
      </c>
      <c r="B358" s="4" t="s">
        <v>587</v>
      </c>
      <c r="C358" s="2">
        <v>0</v>
      </c>
      <c r="D358" s="2">
        <v>1.25</v>
      </c>
      <c r="E358" s="2">
        <v>0.75</v>
      </c>
      <c r="F358" s="2">
        <v>2.75</v>
      </c>
      <c r="G358" s="5">
        <v>2</v>
      </c>
      <c r="H358" s="2">
        <v>0</v>
      </c>
      <c r="I358" s="2">
        <v>0.75</v>
      </c>
      <c r="J358" s="2">
        <v>0.75</v>
      </c>
      <c r="K358" s="2">
        <v>6.75</v>
      </c>
      <c r="L358" s="5">
        <v>2</v>
      </c>
      <c r="M358" s="2">
        <v>0</v>
      </c>
      <c r="N358" s="2">
        <v>1.25</v>
      </c>
      <c r="O358" s="2">
        <v>0.75</v>
      </c>
      <c r="P358" s="2">
        <v>2.75</v>
      </c>
      <c r="Q358" s="5">
        <v>2</v>
      </c>
      <c r="R358" s="2">
        <v>0</v>
      </c>
      <c r="S358" s="2">
        <v>0.75</v>
      </c>
      <c r="T358" s="2">
        <v>0.75</v>
      </c>
      <c r="U358" s="2">
        <v>6.75</v>
      </c>
      <c r="V358" s="5">
        <v>2</v>
      </c>
      <c r="W358" s="2">
        <f t="shared" si="25"/>
        <v>0</v>
      </c>
      <c r="X358" s="2">
        <f t="shared" si="26"/>
        <v>1</v>
      </c>
      <c r="Y358" s="2">
        <f t="shared" si="27"/>
        <v>0.75</v>
      </c>
      <c r="Z358" s="2">
        <f t="shared" si="28"/>
        <v>4.75</v>
      </c>
      <c r="AA358" s="2">
        <f t="shared" si="29"/>
        <v>2</v>
      </c>
      <c r="AB358" s="1"/>
    </row>
    <row r="359" spans="1:28" x14ac:dyDescent="0.2">
      <c r="A359" s="3">
        <v>454</v>
      </c>
      <c r="B359" s="4" t="s">
        <v>588</v>
      </c>
      <c r="C359" s="2">
        <v>0</v>
      </c>
      <c r="D359" s="2">
        <v>0</v>
      </c>
      <c r="E359" s="2">
        <v>0.75</v>
      </c>
      <c r="F359" s="2">
        <v>2.25</v>
      </c>
      <c r="G359" s="5">
        <v>1.25</v>
      </c>
      <c r="H359" s="2">
        <v>0</v>
      </c>
      <c r="I359" s="2">
        <v>0</v>
      </c>
      <c r="J359" s="2">
        <v>0.75</v>
      </c>
      <c r="K359" s="2">
        <v>4.75</v>
      </c>
      <c r="L359" s="5">
        <v>1.25</v>
      </c>
      <c r="M359" s="2">
        <v>0</v>
      </c>
      <c r="N359" s="2">
        <v>0</v>
      </c>
      <c r="O359" s="2">
        <v>0.75</v>
      </c>
      <c r="P359" s="2">
        <v>2.25</v>
      </c>
      <c r="Q359" s="5">
        <v>1.25</v>
      </c>
      <c r="R359" s="2">
        <v>0</v>
      </c>
      <c r="S359" s="2">
        <v>0</v>
      </c>
      <c r="T359" s="2">
        <v>0.75</v>
      </c>
      <c r="U359" s="2">
        <v>4.75</v>
      </c>
      <c r="V359" s="5">
        <v>1.25</v>
      </c>
      <c r="W359" s="2">
        <f t="shared" si="25"/>
        <v>0</v>
      </c>
      <c r="X359" s="2">
        <f t="shared" si="26"/>
        <v>0</v>
      </c>
      <c r="Y359" s="2">
        <f t="shared" si="27"/>
        <v>0.75</v>
      </c>
      <c r="Z359" s="2">
        <f t="shared" si="28"/>
        <v>3.5</v>
      </c>
      <c r="AA359" s="2">
        <f t="shared" si="29"/>
        <v>1.25</v>
      </c>
      <c r="AB359" s="1"/>
    </row>
    <row r="360" spans="1:28" x14ac:dyDescent="0.2">
      <c r="A360" s="3">
        <v>462</v>
      </c>
      <c r="B360" s="4" t="s">
        <v>589</v>
      </c>
      <c r="C360" s="2">
        <v>0</v>
      </c>
      <c r="D360" s="2">
        <v>0.25</v>
      </c>
      <c r="E360" s="2">
        <v>0.5</v>
      </c>
      <c r="F360" s="2">
        <v>0.25</v>
      </c>
      <c r="G360" s="5">
        <v>0</v>
      </c>
      <c r="H360" s="2">
        <v>0</v>
      </c>
      <c r="I360" s="2">
        <v>0.25</v>
      </c>
      <c r="J360" s="2">
        <v>0.5</v>
      </c>
      <c r="K360" s="2">
        <v>0.25</v>
      </c>
      <c r="L360" s="5">
        <v>0</v>
      </c>
      <c r="M360" s="2">
        <v>0</v>
      </c>
      <c r="N360" s="2">
        <v>0.25</v>
      </c>
      <c r="O360" s="2">
        <v>0.5</v>
      </c>
      <c r="P360" s="2">
        <v>0.25</v>
      </c>
      <c r="Q360" s="5">
        <v>0</v>
      </c>
      <c r="R360" s="2">
        <v>0</v>
      </c>
      <c r="S360" s="2">
        <v>0.25</v>
      </c>
      <c r="T360" s="2">
        <v>0.5</v>
      </c>
      <c r="U360" s="2">
        <v>0.25</v>
      </c>
      <c r="V360" s="5">
        <v>0</v>
      </c>
      <c r="W360" s="2">
        <f t="shared" si="25"/>
        <v>0</v>
      </c>
      <c r="X360" s="2">
        <f t="shared" si="26"/>
        <v>0.25</v>
      </c>
      <c r="Y360" s="2">
        <f t="shared" si="27"/>
        <v>0.5</v>
      </c>
      <c r="Z360" s="2">
        <f t="shared" si="28"/>
        <v>0.25</v>
      </c>
      <c r="AA360" s="2">
        <f t="shared" si="29"/>
        <v>0</v>
      </c>
      <c r="AB360" s="1"/>
    </row>
    <row r="361" spans="1:28" x14ac:dyDescent="0.2">
      <c r="A361" s="3">
        <v>463</v>
      </c>
      <c r="B361" s="4" t="s">
        <v>590</v>
      </c>
      <c r="C361" s="2">
        <v>0.5</v>
      </c>
      <c r="D361" s="2">
        <v>0</v>
      </c>
      <c r="E361" s="2">
        <v>0.5</v>
      </c>
      <c r="F361" s="2">
        <v>0.25</v>
      </c>
      <c r="G361" s="5">
        <v>0.75</v>
      </c>
      <c r="H361" s="2">
        <v>0.5</v>
      </c>
      <c r="I361" s="2">
        <v>0</v>
      </c>
      <c r="J361" s="2">
        <v>0.5</v>
      </c>
      <c r="K361" s="2">
        <v>0.25</v>
      </c>
      <c r="L361" s="5">
        <v>0.75</v>
      </c>
      <c r="M361" s="2">
        <v>0.5</v>
      </c>
      <c r="N361" s="2">
        <v>0</v>
      </c>
      <c r="O361" s="2">
        <v>0.5</v>
      </c>
      <c r="P361" s="2">
        <v>0.25</v>
      </c>
      <c r="Q361" s="5">
        <v>0.75</v>
      </c>
      <c r="R361" s="2">
        <v>0.5</v>
      </c>
      <c r="S361" s="2">
        <v>0</v>
      </c>
      <c r="T361" s="2">
        <v>1.5</v>
      </c>
      <c r="U361" s="2">
        <v>0.25</v>
      </c>
      <c r="V361" s="5">
        <v>0.75</v>
      </c>
      <c r="W361" s="2">
        <f t="shared" si="25"/>
        <v>0.5</v>
      </c>
      <c r="X361" s="2">
        <f t="shared" si="26"/>
        <v>0</v>
      </c>
      <c r="Y361" s="2">
        <f t="shared" si="27"/>
        <v>0.75</v>
      </c>
      <c r="Z361" s="2">
        <f t="shared" si="28"/>
        <v>0.25</v>
      </c>
      <c r="AA361" s="2">
        <f t="shared" si="29"/>
        <v>0.75</v>
      </c>
      <c r="AB361" s="1"/>
    </row>
    <row r="362" spans="1:28" x14ac:dyDescent="0.2">
      <c r="A362" s="3">
        <v>467</v>
      </c>
      <c r="B362" s="4" t="s">
        <v>591</v>
      </c>
      <c r="C362" s="2">
        <v>0</v>
      </c>
      <c r="D362" s="2">
        <v>0</v>
      </c>
      <c r="E362" s="2">
        <v>0</v>
      </c>
      <c r="F362" s="2">
        <v>0</v>
      </c>
      <c r="G362" s="5">
        <v>0</v>
      </c>
      <c r="H362" s="2">
        <v>0</v>
      </c>
      <c r="I362" s="2">
        <v>0</v>
      </c>
      <c r="J362" s="2">
        <v>0</v>
      </c>
      <c r="K362" s="2">
        <v>0</v>
      </c>
      <c r="L362" s="5">
        <v>0</v>
      </c>
      <c r="M362" s="2">
        <v>0</v>
      </c>
      <c r="N362" s="2">
        <v>0</v>
      </c>
      <c r="O362" s="2">
        <v>0</v>
      </c>
      <c r="P362" s="2">
        <v>0</v>
      </c>
      <c r="Q362" s="5">
        <v>0</v>
      </c>
      <c r="R362" s="2">
        <v>0</v>
      </c>
      <c r="S362" s="2">
        <v>0</v>
      </c>
      <c r="T362" s="2">
        <v>0</v>
      </c>
      <c r="U362" s="2">
        <v>0</v>
      </c>
      <c r="V362" s="5">
        <v>0</v>
      </c>
      <c r="W362" s="2">
        <f t="shared" si="25"/>
        <v>0</v>
      </c>
      <c r="X362" s="2">
        <f t="shared" si="26"/>
        <v>0</v>
      </c>
      <c r="Y362" s="2">
        <f t="shared" si="27"/>
        <v>0</v>
      </c>
      <c r="Z362" s="2">
        <f t="shared" si="28"/>
        <v>0</v>
      </c>
      <c r="AA362" s="2">
        <f t="shared" si="29"/>
        <v>0</v>
      </c>
      <c r="AB362" s="1"/>
    </row>
    <row r="363" spans="1:28" x14ac:dyDescent="0.2">
      <c r="A363" s="3">
        <v>471</v>
      </c>
      <c r="B363" s="4" t="s">
        <v>592</v>
      </c>
      <c r="C363" s="2">
        <v>0</v>
      </c>
      <c r="D363" s="2">
        <v>0</v>
      </c>
      <c r="E363" s="2">
        <v>0.5</v>
      </c>
      <c r="F363" s="2">
        <v>0.25</v>
      </c>
      <c r="G363" s="5">
        <v>0.25</v>
      </c>
      <c r="H363" s="2">
        <v>0</v>
      </c>
      <c r="I363" s="2">
        <v>0</v>
      </c>
      <c r="J363" s="2">
        <v>0.5</v>
      </c>
      <c r="K363" s="2">
        <v>0.25</v>
      </c>
      <c r="L363" s="5">
        <v>0.25</v>
      </c>
      <c r="M363" s="2">
        <v>0</v>
      </c>
      <c r="N363" s="2">
        <v>0</v>
      </c>
      <c r="O363" s="2">
        <v>0.5</v>
      </c>
      <c r="P363" s="2">
        <v>0.25</v>
      </c>
      <c r="Q363" s="5">
        <v>0.25</v>
      </c>
      <c r="R363" s="2">
        <v>0</v>
      </c>
      <c r="S363" s="2">
        <v>0</v>
      </c>
      <c r="T363" s="2">
        <v>0.5</v>
      </c>
      <c r="U363" s="2">
        <v>0.25</v>
      </c>
      <c r="V363" s="5">
        <v>0.25</v>
      </c>
      <c r="W363" s="2">
        <f t="shared" si="25"/>
        <v>0</v>
      </c>
      <c r="X363" s="2">
        <f t="shared" si="26"/>
        <v>0</v>
      </c>
      <c r="Y363" s="2">
        <f t="shared" si="27"/>
        <v>0.5</v>
      </c>
      <c r="Z363" s="2">
        <f t="shared" si="28"/>
        <v>0.25</v>
      </c>
      <c r="AA363" s="2">
        <f t="shared" si="29"/>
        <v>0.25</v>
      </c>
      <c r="AB363" s="1"/>
    </row>
    <row r="364" spans="1:28" x14ac:dyDescent="0.2">
      <c r="A364" s="3">
        <v>48</v>
      </c>
      <c r="B364" s="4" t="s">
        <v>714</v>
      </c>
      <c r="C364" s="2">
        <v>0</v>
      </c>
      <c r="D364" s="2">
        <v>0</v>
      </c>
      <c r="E364" s="2">
        <v>1.5</v>
      </c>
      <c r="F364" s="2">
        <v>12.5</v>
      </c>
      <c r="G364" s="5">
        <v>2.5</v>
      </c>
      <c r="H364" s="2">
        <v>0</v>
      </c>
      <c r="I364" s="2">
        <v>0</v>
      </c>
      <c r="J364" s="2">
        <v>0</v>
      </c>
      <c r="K364" s="2">
        <v>12.5</v>
      </c>
      <c r="L364" s="5">
        <v>0</v>
      </c>
      <c r="M364" s="2">
        <v>0</v>
      </c>
      <c r="N364" s="2">
        <v>0</v>
      </c>
      <c r="O364" s="2">
        <v>1.5</v>
      </c>
      <c r="P364" s="2">
        <v>12.5</v>
      </c>
      <c r="Q364" s="5">
        <v>2.5</v>
      </c>
      <c r="R364" s="2">
        <v>0</v>
      </c>
      <c r="S364" s="2">
        <v>0</v>
      </c>
      <c r="T364" s="2">
        <v>0</v>
      </c>
      <c r="U364" s="2">
        <v>12.5</v>
      </c>
      <c r="V364" s="5">
        <v>0</v>
      </c>
      <c r="W364" s="2">
        <f t="shared" si="25"/>
        <v>0</v>
      </c>
      <c r="X364" s="2">
        <f t="shared" si="26"/>
        <v>0</v>
      </c>
      <c r="Y364" s="2">
        <f t="shared" si="27"/>
        <v>0.75</v>
      </c>
      <c r="Z364" s="2">
        <f t="shared" si="28"/>
        <v>12.5</v>
      </c>
      <c r="AA364" s="2">
        <f t="shared" si="29"/>
        <v>1.25</v>
      </c>
      <c r="AB364" s="1"/>
    </row>
    <row r="365" spans="1:28" x14ac:dyDescent="0.2">
      <c r="A365" s="3">
        <v>480</v>
      </c>
      <c r="B365" s="4" t="s">
        <v>715</v>
      </c>
      <c r="C365" s="2">
        <v>0</v>
      </c>
      <c r="D365" s="2">
        <v>0</v>
      </c>
      <c r="E365" s="2">
        <v>0</v>
      </c>
      <c r="F365" s="2">
        <v>0</v>
      </c>
      <c r="G365" s="5">
        <v>0</v>
      </c>
      <c r="H365" s="2">
        <v>0</v>
      </c>
      <c r="I365" s="2">
        <v>0</v>
      </c>
      <c r="J365" s="2">
        <v>0</v>
      </c>
      <c r="K365" s="2">
        <v>0</v>
      </c>
      <c r="L365" s="5">
        <v>0</v>
      </c>
      <c r="M365" s="2">
        <v>0</v>
      </c>
      <c r="N365" s="2">
        <v>0</v>
      </c>
      <c r="O365" s="2">
        <v>0</v>
      </c>
      <c r="P365" s="2">
        <v>0</v>
      </c>
      <c r="Q365" s="5">
        <v>0</v>
      </c>
      <c r="R365" s="2">
        <v>0</v>
      </c>
      <c r="S365" s="2">
        <v>0</v>
      </c>
      <c r="T365" s="2">
        <v>0</v>
      </c>
      <c r="U365" s="2">
        <v>0</v>
      </c>
      <c r="V365" s="5">
        <v>0</v>
      </c>
      <c r="W365" s="2">
        <f t="shared" si="25"/>
        <v>0</v>
      </c>
      <c r="X365" s="2">
        <f t="shared" si="26"/>
        <v>0</v>
      </c>
      <c r="Y365" s="2">
        <f t="shared" si="27"/>
        <v>0</v>
      </c>
      <c r="Z365" s="2">
        <f t="shared" si="28"/>
        <v>0</v>
      </c>
      <c r="AA365" s="2">
        <f t="shared" si="29"/>
        <v>0</v>
      </c>
      <c r="AB365" s="1"/>
    </row>
    <row r="366" spans="1:28" x14ac:dyDescent="0.2">
      <c r="A366" s="3">
        <v>481</v>
      </c>
      <c r="B366" s="4" t="s">
        <v>716</v>
      </c>
      <c r="C366" s="2">
        <v>0</v>
      </c>
      <c r="D366" s="2">
        <v>0.25</v>
      </c>
      <c r="E366" s="2">
        <v>0</v>
      </c>
      <c r="F366" s="2">
        <v>0</v>
      </c>
      <c r="G366" s="5">
        <v>0.25</v>
      </c>
      <c r="H366" s="2">
        <v>0</v>
      </c>
      <c r="I366" s="2">
        <v>0.25</v>
      </c>
      <c r="J366" s="2">
        <v>0</v>
      </c>
      <c r="K366" s="2">
        <v>0</v>
      </c>
      <c r="L366" s="5">
        <v>0.25</v>
      </c>
      <c r="M366" s="2">
        <v>0</v>
      </c>
      <c r="N366" s="2">
        <v>0.25</v>
      </c>
      <c r="O366" s="2">
        <v>0</v>
      </c>
      <c r="P366" s="2">
        <v>0</v>
      </c>
      <c r="Q366" s="5">
        <v>0.25</v>
      </c>
      <c r="R366" s="2">
        <v>0</v>
      </c>
      <c r="S366" s="2">
        <v>0.25</v>
      </c>
      <c r="T366" s="2">
        <v>0</v>
      </c>
      <c r="U366" s="2">
        <v>0</v>
      </c>
      <c r="V366" s="5">
        <v>0.25</v>
      </c>
      <c r="W366" s="2">
        <f t="shared" si="25"/>
        <v>0</v>
      </c>
      <c r="X366" s="2">
        <f t="shared" si="26"/>
        <v>0.25</v>
      </c>
      <c r="Y366" s="2">
        <f t="shared" si="27"/>
        <v>0</v>
      </c>
      <c r="Z366" s="2">
        <f t="shared" si="28"/>
        <v>0</v>
      </c>
      <c r="AA366" s="2">
        <f t="shared" si="29"/>
        <v>0.25</v>
      </c>
      <c r="AB366" s="1"/>
    </row>
    <row r="367" spans="1:28" x14ac:dyDescent="0.2">
      <c r="A367" s="3">
        <v>499</v>
      </c>
      <c r="B367" s="4" t="s">
        <v>462</v>
      </c>
      <c r="C367" s="2">
        <v>0</v>
      </c>
      <c r="D367" s="2">
        <v>0</v>
      </c>
      <c r="E367" s="2">
        <v>0</v>
      </c>
      <c r="F367" s="2">
        <v>0</v>
      </c>
      <c r="G367" s="5">
        <v>0</v>
      </c>
      <c r="H367" s="2">
        <v>0</v>
      </c>
      <c r="I367" s="2">
        <v>0</v>
      </c>
      <c r="J367" s="2">
        <v>0</v>
      </c>
      <c r="K367" s="2">
        <v>0</v>
      </c>
      <c r="L367" s="5">
        <v>0</v>
      </c>
      <c r="M367" s="2">
        <v>0</v>
      </c>
      <c r="N367" s="2">
        <v>0</v>
      </c>
      <c r="O367" s="2">
        <v>0</v>
      </c>
      <c r="P367" s="2">
        <v>0</v>
      </c>
      <c r="Q367" s="5">
        <v>0</v>
      </c>
      <c r="R367" s="2">
        <v>0</v>
      </c>
      <c r="S367" s="2">
        <v>0</v>
      </c>
      <c r="T367" s="2">
        <v>0</v>
      </c>
      <c r="U367" s="2">
        <v>0</v>
      </c>
      <c r="V367" s="5">
        <v>0</v>
      </c>
      <c r="W367" s="2">
        <f t="shared" si="25"/>
        <v>0</v>
      </c>
      <c r="X367" s="2">
        <f t="shared" si="26"/>
        <v>0</v>
      </c>
      <c r="Y367" s="2">
        <f t="shared" si="27"/>
        <v>0</v>
      </c>
      <c r="Z367" s="2">
        <f t="shared" si="28"/>
        <v>0</v>
      </c>
      <c r="AA367" s="2">
        <f t="shared" si="29"/>
        <v>0</v>
      </c>
      <c r="AB367" s="1"/>
    </row>
    <row r="368" spans="1:28" x14ac:dyDescent="0.2">
      <c r="A368" s="3">
        <v>50</v>
      </c>
      <c r="B368" s="4" t="s">
        <v>12</v>
      </c>
      <c r="C368" s="2">
        <v>191.75</v>
      </c>
      <c r="D368" s="2">
        <v>199</v>
      </c>
      <c r="E368" s="2">
        <v>189</v>
      </c>
      <c r="F368" s="2">
        <v>168.5</v>
      </c>
      <c r="G368" s="5">
        <v>198.5</v>
      </c>
      <c r="H368" s="2">
        <v>194.25</v>
      </c>
      <c r="I368" s="2">
        <v>204</v>
      </c>
      <c r="J368" s="2">
        <v>180.5</v>
      </c>
      <c r="K368" s="2">
        <v>161</v>
      </c>
      <c r="L368" s="5">
        <v>184.5</v>
      </c>
      <c r="M368" s="2">
        <v>188.75</v>
      </c>
      <c r="N368" s="2">
        <v>198</v>
      </c>
      <c r="O368" s="2">
        <v>189</v>
      </c>
      <c r="P368" s="2">
        <v>172.5</v>
      </c>
      <c r="Q368" s="5">
        <v>195.5</v>
      </c>
      <c r="R368" s="2">
        <v>195.25</v>
      </c>
      <c r="S368" s="2">
        <v>199</v>
      </c>
      <c r="T368" s="2">
        <v>179.5</v>
      </c>
      <c r="U368" s="2">
        <v>162</v>
      </c>
      <c r="V368" s="5">
        <v>185.5</v>
      </c>
      <c r="W368" s="2">
        <f t="shared" si="25"/>
        <v>192.5</v>
      </c>
      <c r="X368" s="2">
        <f t="shared" si="26"/>
        <v>200</v>
      </c>
      <c r="Y368" s="2">
        <f t="shared" si="27"/>
        <v>184.5</v>
      </c>
      <c r="Z368" s="2">
        <f t="shared" si="28"/>
        <v>166</v>
      </c>
      <c r="AA368" s="2">
        <f t="shared" si="29"/>
        <v>191</v>
      </c>
      <c r="AB368" s="1"/>
    </row>
    <row r="369" spans="1:28" x14ac:dyDescent="0.2">
      <c r="A369" s="3" t="s">
        <v>463</v>
      </c>
      <c r="B369" s="4" t="s">
        <v>232</v>
      </c>
      <c r="C369" s="2">
        <v>0</v>
      </c>
      <c r="D369" s="2">
        <v>5.25</v>
      </c>
      <c r="E369" s="2">
        <v>9</v>
      </c>
      <c r="F369" s="2">
        <v>0</v>
      </c>
      <c r="G369" s="5">
        <v>0</v>
      </c>
      <c r="H369" s="2">
        <v>0</v>
      </c>
      <c r="I369" s="2">
        <v>5.25</v>
      </c>
      <c r="J369" s="2">
        <v>9</v>
      </c>
      <c r="K369" s="2">
        <v>0</v>
      </c>
      <c r="L369" s="5">
        <v>0</v>
      </c>
      <c r="M369" s="2">
        <v>0</v>
      </c>
      <c r="N369" s="2">
        <v>5.25</v>
      </c>
      <c r="O369" s="2">
        <v>9</v>
      </c>
      <c r="P369" s="2">
        <v>0</v>
      </c>
      <c r="Q369" s="5">
        <v>0</v>
      </c>
      <c r="R369" s="2">
        <v>0</v>
      </c>
      <c r="S369" s="2">
        <v>5.25</v>
      </c>
      <c r="T369" s="2">
        <v>9</v>
      </c>
      <c r="U369" s="2">
        <v>0</v>
      </c>
      <c r="V369" s="5">
        <v>0</v>
      </c>
      <c r="W369" s="2">
        <f t="shared" si="25"/>
        <v>0</v>
      </c>
      <c r="X369" s="2">
        <f t="shared" si="26"/>
        <v>5.25</v>
      </c>
      <c r="Y369" s="2">
        <f t="shared" si="27"/>
        <v>9</v>
      </c>
      <c r="Z369" s="2">
        <f t="shared" si="28"/>
        <v>0</v>
      </c>
      <c r="AA369" s="2">
        <f t="shared" si="29"/>
        <v>0</v>
      </c>
      <c r="AB369" s="1"/>
    </row>
    <row r="370" spans="1:28" x14ac:dyDescent="0.2">
      <c r="A370" s="3">
        <v>506</v>
      </c>
      <c r="B370" s="4" t="s">
        <v>717</v>
      </c>
      <c r="C370" s="2">
        <v>0</v>
      </c>
      <c r="D370" s="2">
        <v>0</v>
      </c>
      <c r="E370" s="2">
        <v>0</v>
      </c>
      <c r="F370" s="2">
        <v>0</v>
      </c>
      <c r="G370" s="5">
        <v>0</v>
      </c>
      <c r="H370" s="2">
        <v>0</v>
      </c>
      <c r="I370" s="2">
        <v>0</v>
      </c>
      <c r="J370" s="2">
        <v>0</v>
      </c>
      <c r="K370" s="2">
        <v>0</v>
      </c>
      <c r="L370" s="5">
        <v>0</v>
      </c>
      <c r="M370" s="2">
        <v>0</v>
      </c>
      <c r="N370" s="2">
        <v>0</v>
      </c>
      <c r="O370" s="2">
        <v>0</v>
      </c>
      <c r="P370" s="2">
        <v>0</v>
      </c>
      <c r="Q370" s="5">
        <v>0</v>
      </c>
      <c r="R370" s="2">
        <v>0</v>
      </c>
      <c r="S370" s="2">
        <v>0</v>
      </c>
      <c r="T370" s="2">
        <v>0</v>
      </c>
      <c r="U370" s="2">
        <v>0</v>
      </c>
      <c r="V370" s="5">
        <v>0</v>
      </c>
      <c r="W370" s="2">
        <f t="shared" si="25"/>
        <v>0</v>
      </c>
      <c r="X370" s="2">
        <f t="shared" si="26"/>
        <v>0</v>
      </c>
      <c r="Y370" s="2">
        <f t="shared" si="27"/>
        <v>0</v>
      </c>
      <c r="Z370" s="2">
        <f t="shared" si="28"/>
        <v>0</v>
      </c>
      <c r="AA370" s="2">
        <f t="shared" si="29"/>
        <v>0</v>
      </c>
      <c r="AB370" s="1"/>
    </row>
    <row r="371" spans="1:28" x14ac:dyDescent="0.2">
      <c r="A371" s="3">
        <v>507</v>
      </c>
      <c r="B371" s="4" t="s">
        <v>212</v>
      </c>
      <c r="C371" s="2">
        <v>0</v>
      </c>
      <c r="D371" s="2">
        <v>0</v>
      </c>
      <c r="E371" s="2">
        <v>0</v>
      </c>
      <c r="F371" s="2">
        <v>0</v>
      </c>
      <c r="G371" s="5">
        <v>0</v>
      </c>
      <c r="H371" s="2">
        <v>0</v>
      </c>
      <c r="I371" s="2">
        <v>0</v>
      </c>
      <c r="J371" s="2">
        <v>0</v>
      </c>
      <c r="K371" s="2">
        <v>0</v>
      </c>
      <c r="L371" s="5">
        <v>0</v>
      </c>
      <c r="M371" s="2">
        <v>0</v>
      </c>
      <c r="N371" s="2">
        <v>0</v>
      </c>
      <c r="O371" s="2">
        <v>0</v>
      </c>
      <c r="P371" s="2">
        <v>0</v>
      </c>
      <c r="Q371" s="5">
        <v>0</v>
      </c>
      <c r="R371" s="2">
        <v>0</v>
      </c>
      <c r="S371" s="2">
        <v>0</v>
      </c>
      <c r="T371" s="2">
        <v>0</v>
      </c>
      <c r="U371" s="2">
        <v>0</v>
      </c>
      <c r="V371" s="5">
        <v>0</v>
      </c>
      <c r="W371" s="2">
        <f t="shared" si="25"/>
        <v>0</v>
      </c>
      <c r="X371" s="2">
        <f t="shared" si="26"/>
        <v>0</v>
      </c>
      <c r="Y371" s="2">
        <f t="shared" si="27"/>
        <v>0</v>
      </c>
      <c r="Z371" s="2">
        <f t="shared" si="28"/>
        <v>0</v>
      </c>
      <c r="AA371" s="2">
        <f t="shared" si="29"/>
        <v>0</v>
      </c>
      <c r="AB371" s="1"/>
    </row>
    <row r="372" spans="1:28" x14ac:dyDescent="0.2">
      <c r="A372" s="3" t="s">
        <v>718</v>
      </c>
      <c r="B372" s="4" t="s">
        <v>719</v>
      </c>
      <c r="C372" s="2">
        <v>5</v>
      </c>
      <c r="D372" s="2">
        <v>0</v>
      </c>
      <c r="E372" s="2">
        <v>0</v>
      </c>
      <c r="F372" s="2">
        <v>0</v>
      </c>
      <c r="G372" s="5">
        <v>0</v>
      </c>
      <c r="H372" s="2">
        <v>5</v>
      </c>
      <c r="I372" s="2">
        <v>0</v>
      </c>
      <c r="J372" s="2">
        <v>0</v>
      </c>
      <c r="K372" s="2">
        <v>0</v>
      </c>
      <c r="L372" s="5">
        <v>0</v>
      </c>
      <c r="M372" s="2">
        <v>5</v>
      </c>
      <c r="N372" s="2">
        <v>0</v>
      </c>
      <c r="O372" s="2">
        <v>0</v>
      </c>
      <c r="P372" s="2">
        <v>0</v>
      </c>
      <c r="Q372" s="5">
        <v>0</v>
      </c>
      <c r="R372" s="2">
        <v>5</v>
      </c>
      <c r="S372" s="2">
        <v>0</v>
      </c>
      <c r="T372" s="2">
        <v>0</v>
      </c>
      <c r="U372" s="2">
        <v>0</v>
      </c>
      <c r="V372" s="5">
        <v>0</v>
      </c>
      <c r="W372" s="2">
        <f t="shared" si="25"/>
        <v>5</v>
      </c>
      <c r="X372" s="2">
        <f t="shared" si="26"/>
        <v>0</v>
      </c>
      <c r="Y372" s="2">
        <f t="shared" si="27"/>
        <v>0</v>
      </c>
      <c r="Z372" s="2">
        <f t="shared" si="28"/>
        <v>0</v>
      </c>
      <c r="AA372" s="2">
        <f t="shared" si="29"/>
        <v>0</v>
      </c>
      <c r="AB372" s="1"/>
    </row>
    <row r="373" spans="1:28" x14ac:dyDescent="0.2">
      <c r="A373" s="3">
        <v>508</v>
      </c>
      <c r="B373" s="4" t="s">
        <v>213</v>
      </c>
      <c r="C373" s="2">
        <v>0</v>
      </c>
      <c r="D373" s="2">
        <v>0</v>
      </c>
      <c r="E373" s="2">
        <v>0</v>
      </c>
      <c r="F373" s="2">
        <v>0</v>
      </c>
      <c r="G373" s="5">
        <v>0</v>
      </c>
      <c r="H373" s="2">
        <v>0</v>
      </c>
      <c r="I373" s="2">
        <v>0</v>
      </c>
      <c r="J373" s="2">
        <v>0</v>
      </c>
      <c r="K373" s="2">
        <v>0</v>
      </c>
      <c r="L373" s="5">
        <v>0</v>
      </c>
      <c r="M373" s="2">
        <v>0</v>
      </c>
      <c r="N373" s="2">
        <v>0</v>
      </c>
      <c r="O373" s="2">
        <v>0</v>
      </c>
      <c r="P373" s="2">
        <v>0</v>
      </c>
      <c r="Q373" s="5">
        <v>0</v>
      </c>
      <c r="R373" s="2">
        <v>0</v>
      </c>
      <c r="S373" s="2">
        <v>0</v>
      </c>
      <c r="T373" s="2">
        <v>0</v>
      </c>
      <c r="U373" s="2">
        <v>0</v>
      </c>
      <c r="V373" s="5">
        <v>0</v>
      </c>
      <c r="W373" s="2">
        <f t="shared" si="25"/>
        <v>0</v>
      </c>
      <c r="X373" s="2">
        <f t="shared" si="26"/>
        <v>0</v>
      </c>
      <c r="Y373" s="2">
        <f t="shared" si="27"/>
        <v>0</v>
      </c>
      <c r="Z373" s="2">
        <f t="shared" si="28"/>
        <v>0</v>
      </c>
      <c r="AA373" s="2">
        <f t="shared" si="29"/>
        <v>0</v>
      </c>
      <c r="AB373" s="1"/>
    </row>
    <row r="374" spans="1:28" x14ac:dyDescent="0.2">
      <c r="A374" s="3">
        <v>513</v>
      </c>
      <c r="B374" s="4" t="s">
        <v>292</v>
      </c>
      <c r="C374" s="2">
        <v>0</v>
      </c>
      <c r="D374" s="2">
        <v>0</v>
      </c>
      <c r="E374" s="2">
        <v>0</v>
      </c>
      <c r="F374" s="2">
        <v>0</v>
      </c>
      <c r="G374" s="5">
        <v>0</v>
      </c>
      <c r="H374" s="2">
        <v>0</v>
      </c>
      <c r="I374" s="2">
        <v>0</v>
      </c>
      <c r="J374" s="2">
        <v>0</v>
      </c>
      <c r="K374" s="2">
        <v>0</v>
      </c>
      <c r="L374" s="5">
        <v>0</v>
      </c>
      <c r="M374" s="2">
        <v>0</v>
      </c>
      <c r="N374" s="2">
        <v>0</v>
      </c>
      <c r="O374" s="2">
        <v>0</v>
      </c>
      <c r="P374" s="2">
        <v>0</v>
      </c>
      <c r="Q374" s="5">
        <v>0</v>
      </c>
      <c r="R374" s="2">
        <v>0</v>
      </c>
      <c r="S374" s="2">
        <v>0</v>
      </c>
      <c r="T374" s="2">
        <v>0</v>
      </c>
      <c r="U374" s="2">
        <v>0</v>
      </c>
      <c r="V374" s="5">
        <v>0</v>
      </c>
      <c r="W374" s="2">
        <f t="shared" si="25"/>
        <v>0</v>
      </c>
      <c r="X374" s="2">
        <f t="shared" si="26"/>
        <v>0</v>
      </c>
      <c r="Y374" s="2">
        <f t="shared" si="27"/>
        <v>0</v>
      </c>
      <c r="Z374" s="2">
        <f t="shared" si="28"/>
        <v>0</v>
      </c>
      <c r="AA374" s="2">
        <f t="shared" si="29"/>
        <v>0</v>
      </c>
      <c r="AB374" s="1"/>
    </row>
    <row r="375" spans="1:28" x14ac:dyDescent="0.2">
      <c r="A375" s="3">
        <v>515</v>
      </c>
      <c r="B375" s="4" t="s">
        <v>720</v>
      </c>
      <c r="C375" s="2">
        <v>0</v>
      </c>
      <c r="D375" s="2">
        <v>0</v>
      </c>
      <c r="E375" s="2">
        <v>0</v>
      </c>
      <c r="F375" s="2">
        <v>0</v>
      </c>
      <c r="G375" s="5">
        <v>0</v>
      </c>
      <c r="H375" s="2">
        <v>0</v>
      </c>
      <c r="I375" s="2">
        <v>0</v>
      </c>
      <c r="J375" s="2">
        <v>0</v>
      </c>
      <c r="K375" s="2">
        <v>0</v>
      </c>
      <c r="L375" s="5">
        <v>0</v>
      </c>
      <c r="M375" s="2">
        <v>0</v>
      </c>
      <c r="N375" s="2">
        <v>0</v>
      </c>
      <c r="O375" s="2">
        <v>0</v>
      </c>
      <c r="P375" s="2">
        <v>0</v>
      </c>
      <c r="Q375" s="5">
        <v>0</v>
      </c>
      <c r="R375" s="2">
        <v>0</v>
      </c>
      <c r="S375" s="2">
        <v>0</v>
      </c>
      <c r="T375" s="2">
        <v>0</v>
      </c>
      <c r="U375" s="2">
        <v>0</v>
      </c>
      <c r="V375" s="5">
        <v>0</v>
      </c>
      <c r="W375" s="2">
        <f t="shared" si="25"/>
        <v>0</v>
      </c>
      <c r="X375" s="2">
        <f t="shared" si="26"/>
        <v>0</v>
      </c>
      <c r="Y375" s="2">
        <f t="shared" si="27"/>
        <v>0</v>
      </c>
      <c r="Z375" s="2">
        <f t="shared" si="28"/>
        <v>0</v>
      </c>
      <c r="AA375" s="2">
        <f t="shared" si="29"/>
        <v>0</v>
      </c>
      <c r="AB375" s="1"/>
    </row>
    <row r="376" spans="1:28" x14ac:dyDescent="0.2">
      <c r="A376" s="3">
        <v>516</v>
      </c>
      <c r="B376" s="4" t="s">
        <v>214</v>
      </c>
      <c r="C376" s="2">
        <v>0</v>
      </c>
      <c r="D376" s="2">
        <v>0</v>
      </c>
      <c r="E376" s="2">
        <v>0</v>
      </c>
      <c r="F376" s="2">
        <v>0</v>
      </c>
      <c r="G376" s="5">
        <v>0</v>
      </c>
      <c r="H376" s="2">
        <v>0</v>
      </c>
      <c r="I376" s="2">
        <v>0</v>
      </c>
      <c r="J376" s="2">
        <v>0</v>
      </c>
      <c r="K376" s="2">
        <v>0</v>
      </c>
      <c r="L376" s="5">
        <v>0</v>
      </c>
      <c r="M376" s="2">
        <v>0</v>
      </c>
      <c r="N376" s="2">
        <v>0</v>
      </c>
      <c r="O376" s="2">
        <v>0</v>
      </c>
      <c r="P376" s="2">
        <v>0</v>
      </c>
      <c r="Q376" s="5">
        <v>0</v>
      </c>
      <c r="R376" s="2">
        <v>0</v>
      </c>
      <c r="S376" s="2">
        <v>0</v>
      </c>
      <c r="T376" s="2">
        <v>0</v>
      </c>
      <c r="U376" s="2">
        <v>0</v>
      </c>
      <c r="V376" s="5">
        <v>0</v>
      </c>
      <c r="W376" s="2">
        <f t="shared" si="25"/>
        <v>0</v>
      </c>
      <c r="X376" s="2">
        <f t="shared" si="26"/>
        <v>0</v>
      </c>
      <c r="Y376" s="2">
        <f t="shared" si="27"/>
        <v>0</v>
      </c>
      <c r="Z376" s="2">
        <f t="shared" si="28"/>
        <v>0</v>
      </c>
      <c r="AA376" s="2">
        <f t="shared" si="29"/>
        <v>0</v>
      </c>
      <c r="AB376" s="1"/>
    </row>
    <row r="377" spans="1:28" x14ac:dyDescent="0.2">
      <c r="A377" s="3">
        <v>517</v>
      </c>
      <c r="B377" s="4" t="s">
        <v>721</v>
      </c>
      <c r="C377" s="2">
        <v>0</v>
      </c>
      <c r="D377" s="2">
        <v>0</v>
      </c>
      <c r="E377" s="2">
        <v>0</v>
      </c>
      <c r="F377" s="2">
        <v>0</v>
      </c>
      <c r="G377" s="5">
        <v>0</v>
      </c>
      <c r="H377" s="2">
        <v>0</v>
      </c>
      <c r="I377" s="2">
        <v>0</v>
      </c>
      <c r="J377" s="2">
        <v>0</v>
      </c>
      <c r="K377" s="2">
        <v>0</v>
      </c>
      <c r="L377" s="5">
        <v>0</v>
      </c>
      <c r="M377" s="2">
        <v>0</v>
      </c>
      <c r="N377" s="2">
        <v>0</v>
      </c>
      <c r="O377" s="2">
        <v>0</v>
      </c>
      <c r="P377" s="2">
        <v>0</v>
      </c>
      <c r="Q377" s="5">
        <v>0</v>
      </c>
      <c r="R377" s="2">
        <v>0</v>
      </c>
      <c r="S377" s="2">
        <v>0</v>
      </c>
      <c r="T377" s="2">
        <v>0</v>
      </c>
      <c r="U377" s="2">
        <v>0</v>
      </c>
      <c r="V377" s="5">
        <v>0</v>
      </c>
      <c r="W377" s="2">
        <f t="shared" si="25"/>
        <v>0</v>
      </c>
      <c r="X377" s="2">
        <f t="shared" si="26"/>
        <v>0</v>
      </c>
      <c r="Y377" s="2">
        <f t="shared" si="27"/>
        <v>0</v>
      </c>
      <c r="Z377" s="2">
        <f t="shared" si="28"/>
        <v>0</v>
      </c>
      <c r="AA377" s="2">
        <f t="shared" si="29"/>
        <v>0</v>
      </c>
      <c r="AB377" s="1"/>
    </row>
    <row r="378" spans="1:28" x14ac:dyDescent="0.2">
      <c r="A378" s="3">
        <v>518</v>
      </c>
      <c r="B378" s="4" t="s">
        <v>464</v>
      </c>
      <c r="C378" s="2">
        <v>0</v>
      </c>
      <c r="D378" s="2">
        <v>0</v>
      </c>
      <c r="E378" s="2">
        <v>0</v>
      </c>
      <c r="F378" s="2">
        <v>0</v>
      </c>
      <c r="G378" s="5">
        <v>0</v>
      </c>
      <c r="H378" s="2">
        <v>0</v>
      </c>
      <c r="I378" s="2">
        <v>0</v>
      </c>
      <c r="J378" s="2">
        <v>0</v>
      </c>
      <c r="K378" s="2">
        <v>0</v>
      </c>
      <c r="L378" s="5">
        <v>0</v>
      </c>
      <c r="M378" s="2">
        <v>0</v>
      </c>
      <c r="N378" s="2">
        <v>0</v>
      </c>
      <c r="O378" s="2">
        <v>0</v>
      </c>
      <c r="P378" s="2">
        <v>0</v>
      </c>
      <c r="Q378" s="5">
        <v>0</v>
      </c>
      <c r="R378" s="2">
        <v>0</v>
      </c>
      <c r="S378" s="2">
        <v>0</v>
      </c>
      <c r="T378" s="2">
        <v>0</v>
      </c>
      <c r="U378" s="2">
        <v>0</v>
      </c>
      <c r="V378" s="5">
        <v>0</v>
      </c>
      <c r="W378" s="2">
        <f t="shared" si="25"/>
        <v>0</v>
      </c>
      <c r="X378" s="2">
        <f t="shared" si="26"/>
        <v>0</v>
      </c>
      <c r="Y378" s="2">
        <f t="shared" si="27"/>
        <v>0</v>
      </c>
      <c r="Z378" s="2">
        <f t="shared" si="28"/>
        <v>0</v>
      </c>
      <c r="AA378" s="2">
        <f t="shared" si="29"/>
        <v>0</v>
      </c>
      <c r="AB378" s="1"/>
    </row>
    <row r="379" spans="1:28" x14ac:dyDescent="0.2">
      <c r="A379" s="3">
        <v>519</v>
      </c>
      <c r="B379" s="4" t="s">
        <v>722</v>
      </c>
      <c r="C379" s="2">
        <v>0</v>
      </c>
      <c r="D379" s="2">
        <v>0</v>
      </c>
      <c r="E379" s="2">
        <v>0</v>
      </c>
      <c r="F379" s="2">
        <v>0</v>
      </c>
      <c r="G379" s="5">
        <v>0</v>
      </c>
      <c r="H379" s="2">
        <v>0</v>
      </c>
      <c r="I379" s="2">
        <v>0</v>
      </c>
      <c r="J379" s="2">
        <v>0</v>
      </c>
      <c r="K379" s="2">
        <v>0</v>
      </c>
      <c r="L379" s="5">
        <v>0</v>
      </c>
      <c r="M379" s="2">
        <v>0</v>
      </c>
      <c r="N379" s="2">
        <v>0</v>
      </c>
      <c r="O379" s="2">
        <v>0</v>
      </c>
      <c r="P379" s="2">
        <v>0</v>
      </c>
      <c r="Q379" s="5">
        <v>0</v>
      </c>
      <c r="R379" s="2">
        <v>0</v>
      </c>
      <c r="S379" s="2">
        <v>0</v>
      </c>
      <c r="T379" s="2">
        <v>0</v>
      </c>
      <c r="U379" s="2">
        <v>0</v>
      </c>
      <c r="V379" s="5">
        <v>0</v>
      </c>
      <c r="W379" s="2">
        <f t="shared" si="25"/>
        <v>0</v>
      </c>
      <c r="X379" s="2">
        <f t="shared" si="26"/>
        <v>0</v>
      </c>
      <c r="Y379" s="2">
        <f t="shared" si="27"/>
        <v>0</v>
      </c>
      <c r="Z379" s="2">
        <f t="shared" si="28"/>
        <v>0</v>
      </c>
      <c r="AA379" s="2">
        <f t="shared" si="29"/>
        <v>0</v>
      </c>
      <c r="AB379" s="1"/>
    </row>
    <row r="380" spans="1:28" x14ac:dyDescent="0.2">
      <c r="A380" s="3">
        <v>524</v>
      </c>
      <c r="B380" s="4" t="s">
        <v>723</v>
      </c>
      <c r="C380" s="2">
        <v>0</v>
      </c>
      <c r="D380" s="2">
        <v>0</v>
      </c>
      <c r="E380" s="2">
        <v>0</v>
      </c>
      <c r="F380" s="2">
        <v>0</v>
      </c>
      <c r="G380" s="5">
        <v>0</v>
      </c>
      <c r="H380" s="2">
        <v>0</v>
      </c>
      <c r="I380" s="2">
        <v>0</v>
      </c>
      <c r="J380" s="2">
        <v>0</v>
      </c>
      <c r="K380" s="2">
        <v>0</v>
      </c>
      <c r="L380" s="5">
        <v>0</v>
      </c>
      <c r="M380" s="2">
        <v>0</v>
      </c>
      <c r="N380" s="2">
        <v>0</v>
      </c>
      <c r="O380" s="2">
        <v>0</v>
      </c>
      <c r="P380" s="2">
        <v>0</v>
      </c>
      <c r="Q380" s="5">
        <v>0</v>
      </c>
      <c r="R380" s="2">
        <v>0</v>
      </c>
      <c r="S380" s="2">
        <v>0</v>
      </c>
      <c r="T380" s="2">
        <v>0</v>
      </c>
      <c r="U380" s="2">
        <v>0</v>
      </c>
      <c r="V380" s="5">
        <v>0</v>
      </c>
      <c r="W380" s="2">
        <f t="shared" si="25"/>
        <v>0</v>
      </c>
      <c r="X380" s="2">
        <f t="shared" si="26"/>
        <v>0</v>
      </c>
      <c r="Y380" s="2">
        <f t="shared" si="27"/>
        <v>0</v>
      </c>
      <c r="Z380" s="2">
        <f t="shared" si="28"/>
        <v>0</v>
      </c>
      <c r="AA380" s="2">
        <f t="shared" si="29"/>
        <v>0</v>
      </c>
      <c r="AB380" s="1"/>
    </row>
    <row r="381" spans="1:28" x14ac:dyDescent="0.2">
      <c r="A381" s="3">
        <v>525</v>
      </c>
      <c r="B381" s="4" t="s">
        <v>724</v>
      </c>
      <c r="C381" s="2">
        <v>0</v>
      </c>
      <c r="D381" s="2">
        <v>0</v>
      </c>
      <c r="E381" s="2">
        <v>0</v>
      </c>
      <c r="F381" s="2">
        <v>0</v>
      </c>
      <c r="G381" s="5">
        <v>0</v>
      </c>
      <c r="H381" s="2">
        <v>0</v>
      </c>
      <c r="I381" s="2">
        <v>0</v>
      </c>
      <c r="J381" s="2">
        <v>0</v>
      </c>
      <c r="K381" s="2">
        <v>0</v>
      </c>
      <c r="L381" s="5">
        <v>0</v>
      </c>
      <c r="M381" s="2">
        <v>0</v>
      </c>
      <c r="N381" s="2">
        <v>0</v>
      </c>
      <c r="O381" s="2">
        <v>0</v>
      </c>
      <c r="P381" s="2">
        <v>0</v>
      </c>
      <c r="Q381" s="5">
        <v>0</v>
      </c>
      <c r="R381" s="2">
        <v>0</v>
      </c>
      <c r="S381" s="2">
        <v>0</v>
      </c>
      <c r="T381" s="2">
        <v>0</v>
      </c>
      <c r="U381" s="2">
        <v>0</v>
      </c>
      <c r="V381" s="5">
        <v>0</v>
      </c>
      <c r="W381" s="2">
        <f t="shared" si="25"/>
        <v>0</v>
      </c>
      <c r="X381" s="2">
        <f t="shared" si="26"/>
        <v>0</v>
      </c>
      <c r="Y381" s="2">
        <f t="shared" si="27"/>
        <v>0</v>
      </c>
      <c r="Z381" s="2">
        <f t="shared" si="28"/>
        <v>0</v>
      </c>
      <c r="AA381" s="2">
        <f t="shared" si="29"/>
        <v>0</v>
      </c>
      <c r="AB381" s="1"/>
    </row>
    <row r="382" spans="1:28" x14ac:dyDescent="0.2">
      <c r="A382" s="3">
        <v>526</v>
      </c>
      <c r="B382" s="4" t="s">
        <v>293</v>
      </c>
      <c r="C382" s="2">
        <v>0</v>
      </c>
      <c r="D382" s="2">
        <v>0</v>
      </c>
      <c r="E382" s="2">
        <v>0</v>
      </c>
      <c r="F382" s="2">
        <v>0</v>
      </c>
      <c r="G382" s="5">
        <v>0</v>
      </c>
      <c r="H382" s="2">
        <v>0</v>
      </c>
      <c r="I382" s="2">
        <v>0</v>
      </c>
      <c r="J382" s="2">
        <v>0</v>
      </c>
      <c r="K382" s="2">
        <v>0</v>
      </c>
      <c r="L382" s="5">
        <v>0</v>
      </c>
      <c r="M382" s="2">
        <v>0</v>
      </c>
      <c r="N382" s="2">
        <v>0</v>
      </c>
      <c r="O382" s="2">
        <v>0</v>
      </c>
      <c r="P382" s="2">
        <v>0</v>
      </c>
      <c r="Q382" s="5">
        <v>0</v>
      </c>
      <c r="R382" s="2">
        <v>0</v>
      </c>
      <c r="S382" s="2">
        <v>0</v>
      </c>
      <c r="T382" s="2">
        <v>0</v>
      </c>
      <c r="U382" s="2">
        <v>0</v>
      </c>
      <c r="V382" s="5">
        <v>0</v>
      </c>
      <c r="W382" s="2">
        <f t="shared" si="25"/>
        <v>0</v>
      </c>
      <c r="X382" s="2">
        <f t="shared" si="26"/>
        <v>0</v>
      </c>
      <c r="Y382" s="2">
        <f t="shared" si="27"/>
        <v>0</v>
      </c>
      <c r="Z382" s="2">
        <f t="shared" si="28"/>
        <v>0</v>
      </c>
      <c r="AA382" s="2">
        <f t="shared" si="29"/>
        <v>0</v>
      </c>
      <c r="AB382" s="1"/>
    </row>
    <row r="383" spans="1:28" x14ac:dyDescent="0.2">
      <c r="A383" s="3">
        <v>527</v>
      </c>
      <c r="B383" s="4" t="s">
        <v>294</v>
      </c>
      <c r="C383" s="2">
        <v>0</v>
      </c>
      <c r="D383" s="2">
        <v>0</v>
      </c>
      <c r="E383" s="2">
        <v>0</v>
      </c>
      <c r="F383" s="2">
        <v>0</v>
      </c>
      <c r="G383" s="5">
        <v>0</v>
      </c>
      <c r="H383" s="2">
        <v>0</v>
      </c>
      <c r="I383" s="2">
        <v>0</v>
      </c>
      <c r="J383" s="2">
        <v>0</v>
      </c>
      <c r="K383" s="2">
        <v>0</v>
      </c>
      <c r="L383" s="5">
        <v>0</v>
      </c>
      <c r="M383" s="2">
        <v>0</v>
      </c>
      <c r="N383" s="2">
        <v>0</v>
      </c>
      <c r="O383" s="2">
        <v>0</v>
      </c>
      <c r="P383" s="2">
        <v>0</v>
      </c>
      <c r="Q383" s="5">
        <v>0</v>
      </c>
      <c r="R383" s="2">
        <v>0</v>
      </c>
      <c r="S383" s="2">
        <v>0</v>
      </c>
      <c r="T383" s="2">
        <v>0</v>
      </c>
      <c r="U383" s="2">
        <v>0</v>
      </c>
      <c r="V383" s="5">
        <v>0</v>
      </c>
      <c r="W383" s="2">
        <f t="shared" si="25"/>
        <v>0</v>
      </c>
      <c r="X383" s="2">
        <f t="shared" si="26"/>
        <v>0</v>
      </c>
      <c r="Y383" s="2">
        <f t="shared" si="27"/>
        <v>0</v>
      </c>
      <c r="Z383" s="2">
        <f t="shared" si="28"/>
        <v>0</v>
      </c>
      <c r="AA383" s="2">
        <f t="shared" si="29"/>
        <v>0</v>
      </c>
      <c r="AB383" s="1"/>
    </row>
    <row r="384" spans="1:28" x14ac:dyDescent="0.2">
      <c r="A384" s="3">
        <v>528</v>
      </c>
      <c r="B384" s="4" t="s">
        <v>295</v>
      </c>
      <c r="C384" s="2">
        <v>0</v>
      </c>
      <c r="D384" s="2">
        <v>0</v>
      </c>
      <c r="E384" s="2">
        <v>0</v>
      </c>
      <c r="F384" s="2">
        <v>0</v>
      </c>
      <c r="G384" s="5">
        <v>0</v>
      </c>
      <c r="H384" s="2">
        <v>0</v>
      </c>
      <c r="I384" s="2">
        <v>0</v>
      </c>
      <c r="J384" s="2">
        <v>0</v>
      </c>
      <c r="K384" s="2">
        <v>0</v>
      </c>
      <c r="L384" s="5">
        <v>0</v>
      </c>
      <c r="M384" s="2">
        <v>0</v>
      </c>
      <c r="N384" s="2">
        <v>0</v>
      </c>
      <c r="O384" s="2">
        <v>0</v>
      </c>
      <c r="P384" s="2">
        <v>0</v>
      </c>
      <c r="Q384" s="5">
        <v>0</v>
      </c>
      <c r="R384" s="2">
        <v>0</v>
      </c>
      <c r="S384" s="2">
        <v>0</v>
      </c>
      <c r="T384" s="2">
        <v>0</v>
      </c>
      <c r="U384" s="2">
        <v>0</v>
      </c>
      <c r="V384" s="5">
        <v>0</v>
      </c>
      <c r="W384" s="2">
        <f t="shared" si="25"/>
        <v>0</v>
      </c>
      <c r="X384" s="2">
        <f t="shared" si="26"/>
        <v>0</v>
      </c>
      <c r="Y384" s="2">
        <f t="shared" si="27"/>
        <v>0</v>
      </c>
      <c r="Z384" s="2">
        <f t="shared" si="28"/>
        <v>0</v>
      </c>
      <c r="AA384" s="2">
        <f t="shared" si="29"/>
        <v>0</v>
      </c>
      <c r="AB384" s="1"/>
    </row>
    <row r="385" spans="1:28" x14ac:dyDescent="0.2">
      <c r="A385" s="3">
        <v>53</v>
      </c>
      <c r="B385" s="4" t="s">
        <v>13</v>
      </c>
      <c r="C385" s="2">
        <v>0</v>
      </c>
      <c r="D385" s="2">
        <v>0</v>
      </c>
      <c r="E385" s="2">
        <v>0</v>
      </c>
      <c r="F385" s="2">
        <v>0</v>
      </c>
      <c r="G385" s="5">
        <v>45</v>
      </c>
      <c r="H385" s="2">
        <v>0</v>
      </c>
      <c r="I385" s="2">
        <v>0</v>
      </c>
      <c r="J385" s="2">
        <v>0</v>
      </c>
      <c r="K385" s="2">
        <v>0</v>
      </c>
      <c r="L385" s="5">
        <v>25</v>
      </c>
      <c r="M385" s="2">
        <v>0</v>
      </c>
      <c r="N385" s="2">
        <v>0</v>
      </c>
      <c r="O385" s="2">
        <v>0</v>
      </c>
      <c r="P385" s="2">
        <v>0</v>
      </c>
      <c r="Q385" s="5">
        <v>45</v>
      </c>
      <c r="R385" s="2">
        <v>0</v>
      </c>
      <c r="S385" s="2">
        <v>0</v>
      </c>
      <c r="T385" s="2">
        <v>0</v>
      </c>
      <c r="U385" s="2">
        <v>0</v>
      </c>
      <c r="V385" s="5">
        <v>25</v>
      </c>
      <c r="W385" s="2">
        <f t="shared" si="25"/>
        <v>0</v>
      </c>
      <c r="X385" s="2">
        <f t="shared" si="26"/>
        <v>0</v>
      </c>
      <c r="Y385" s="2">
        <f t="shared" si="27"/>
        <v>0</v>
      </c>
      <c r="Z385" s="2">
        <f t="shared" si="28"/>
        <v>0</v>
      </c>
      <c r="AA385" s="2">
        <f t="shared" si="29"/>
        <v>35</v>
      </c>
      <c r="AB385" s="1"/>
    </row>
    <row r="386" spans="1:28" x14ac:dyDescent="0.2">
      <c r="A386" s="3">
        <v>535</v>
      </c>
      <c r="B386" s="4" t="s">
        <v>725</v>
      </c>
      <c r="C386" s="2">
        <v>0</v>
      </c>
      <c r="D386" s="2">
        <v>0</v>
      </c>
      <c r="E386" s="2">
        <v>0</v>
      </c>
      <c r="F386" s="2">
        <v>0</v>
      </c>
      <c r="G386" s="5">
        <v>0</v>
      </c>
      <c r="H386" s="2">
        <v>0</v>
      </c>
      <c r="I386" s="2">
        <v>0</v>
      </c>
      <c r="J386" s="2">
        <v>0</v>
      </c>
      <c r="K386" s="2">
        <v>0</v>
      </c>
      <c r="L386" s="5">
        <v>0</v>
      </c>
      <c r="M386" s="2">
        <v>0</v>
      </c>
      <c r="N386" s="2">
        <v>0</v>
      </c>
      <c r="O386" s="2">
        <v>0</v>
      </c>
      <c r="P386" s="2">
        <v>0</v>
      </c>
      <c r="Q386" s="5">
        <v>0</v>
      </c>
      <c r="R386" s="2">
        <v>0</v>
      </c>
      <c r="S386" s="2">
        <v>0</v>
      </c>
      <c r="T386" s="2">
        <v>0</v>
      </c>
      <c r="U386" s="2">
        <v>0</v>
      </c>
      <c r="V386" s="5">
        <v>0</v>
      </c>
      <c r="W386" s="2">
        <f t="shared" si="25"/>
        <v>0</v>
      </c>
      <c r="X386" s="2">
        <f t="shared" si="26"/>
        <v>0</v>
      </c>
      <c r="Y386" s="2">
        <f t="shared" si="27"/>
        <v>0</v>
      </c>
      <c r="Z386" s="2">
        <f t="shared" si="28"/>
        <v>0</v>
      </c>
      <c r="AA386" s="2">
        <f t="shared" si="29"/>
        <v>0</v>
      </c>
      <c r="AB386" s="1"/>
    </row>
    <row r="387" spans="1:28" x14ac:dyDescent="0.2">
      <c r="A387" s="3">
        <v>536</v>
      </c>
      <c r="B387" s="4" t="s">
        <v>726</v>
      </c>
      <c r="C387" s="2">
        <v>0</v>
      </c>
      <c r="D387" s="2">
        <v>0</v>
      </c>
      <c r="E387" s="2">
        <v>0</v>
      </c>
      <c r="F387" s="2">
        <v>0</v>
      </c>
      <c r="G387" s="5">
        <v>0</v>
      </c>
      <c r="H387" s="2">
        <v>0</v>
      </c>
      <c r="I387" s="2">
        <v>0</v>
      </c>
      <c r="J387" s="2">
        <v>0</v>
      </c>
      <c r="K387" s="2">
        <v>0</v>
      </c>
      <c r="L387" s="5">
        <v>0</v>
      </c>
      <c r="M387" s="2">
        <v>0</v>
      </c>
      <c r="N387" s="2">
        <v>0</v>
      </c>
      <c r="O387" s="2">
        <v>0</v>
      </c>
      <c r="P387" s="2">
        <v>0</v>
      </c>
      <c r="Q387" s="5">
        <v>0</v>
      </c>
      <c r="R387" s="2">
        <v>0</v>
      </c>
      <c r="S387" s="2">
        <v>0</v>
      </c>
      <c r="T387" s="2">
        <v>0</v>
      </c>
      <c r="U387" s="2">
        <v>0</v>
      </c>
      <c r="V387" s="5">
        <v>0</v>
      </c>
      <c r="W387" s="2">
        <f t="shared" ref="W387:W450" si="30">(C387+H387+M387+R387)/4</f>
        <v>0</v>
      </c>
      <c r="X387" s="2">
        <f t="shared" ref="X387:X450" si="31">(D387+I387+N387+S387)/4</f>
        <v>0</v>
      </c>
      <c r="Y387" s="2">
        <f t="shared" ref="Y387:Y450" si="32">(E387+J387+O387+T387)/4</f>
        <v>0</v>
      </c>
      <c r="Z387" s="2">
        <f t="shared" ref="Z387:Z450" si="33">(F387+K387+P387+U387)/4</f>
        <v>0</v>
      </c>
      <c r="AA387" s="2">
        <f t="shared" ref="AA387:AA450" si="34">(G387+L387+Q387+V387)/4</f>
        <v>0</v>
      </c>
      <c r="AB387" s="1"/>
    </row>
    <row r="388" spans="1:28" x14ac:dyDescent="0.2">
      <c r="A388" s="3">
        <v>537</v>
      </c>
      <c r="B388" s="4" t="s">
        <v>727</v>
      </c>
      <c r="C388" s="2">
        <v>0</v>
      </c>
      <c r="D388" s="2">
        <v>0</v>
      </c>
      <c r="E388" s="2">
        <v>0</v>
      </c>
      <c r="F388" s="2">
        <v>0</v>
      </c>
      <c r="G388" s="5">
        <v>0</v>
      </c>
      <c r="H388" s="2">
        <v>0</v>
      </c>
      <c r="I388" s="2">
        <v>0</v>
      </c>
      <c r="J388" s="2">
        <v>0</v>
      </c>
      <c r="K388" s="2">
        <v>0</v>
      </c>
      <c r="L388" s="5">
        <v>0</v>
      </c>
      <c r="M388" s="2">
        <v>0</v>
      </c>
      <c r="N388" s="2">
        <v>0</v>
      </c>
      <c r="O388" s="2">
        <v>0</v>
      </c>
      <c r="P388" s="2">
        <v>0</v>
      </c>
      <c r="Q388" s="5">
        <v>0</v>
      </c>
      <c r="R388" s="2">
        <v>0</v>
      </c>
      <c r="S388" s="2">
        <v>0</v>
      </c>
      <c r="T388" s="2">
        <v>0</v>
      </c>
      <c r="U388" s="2">
        <v>0</v>
      </c>
      <c r="V388" s="5">
        <v>0</v>
      </c>
      <c r="W388" s="2">
        <f t="shared" si="30"/>
        <v>0</v>
      </c>
      <c r="X388" s="2">
        <f t="shared" si="31"/>
        <v>0</v>
      </c>
      <c r="Y388" s="2">
        <f t="shared" si="32"/>
        <v>0</v>
      </c>
      <c r="Z388" s="2">
        <f t="shared" si="33"/>
        <v>0</v>
      </c>
      <c r="AA388" s="2">
        <f t="shared" si="34"/>
        <v>0</v>
      </c>
      <c r="AB388" s="1"/>
    </row>
    <row r="389" spans="1:28" x14ac:dyDescent="0.2">
      <c r="A389" s="3">
        <v>538</v>
      </c>
      <c r="B389" s="4" t="s">
        <v>215</v>
      </c>
      <c r="C389" s="2">
        <v>0</v>
      </c>
      <c r="D389" s="2">
        <v>0</v>
      </c>
      <c r="E389" s="2">
        <v>0</v>
      </c>
      <c r="F389" s="2">
        <v>0</v>
      </c>
      <c r="G389" s="5">
        <v>0</v>
      </c>
      <c r="H389" s="2">
        <v>0</v>
      </c>
      <c r="I389" s="2">
        <v>0</v>
      </c>
      <c r="J389" s="2">
        <v>0</v>
      </c>
      <c r="K389" s="2">
        <v>0</v>
      </c>
      <c r="L389" s="5">
        <v>0</v>
      </c>
      <c r="M389" s="2">
        <v>0</v>
      </c>
      <c r="N389" s="2">
        <v>0</v>
      </c>
      <c r="O389" s="2">
        <v>0</v>
      </c>
      <c r="P389" s="2">
        <v>0</v>
      </c>
      <c r="Q389" s="5">
        <v>0</v>
      </c>
      <c r="R389" s="2">
        <v>0</v>
      </c>
      <c r="S389" s="2">
        <v>0</v>
      </c>
      <c r="T389" s="2">
        <v>0</v>
      </c>
      <c r="U389" s="2">
        <v>0</v>
      </c>
      <c r="V389" s="5">
        <v>0</v>
      </c>
      <c r="W389" s="2">
        <f t="shared" si="30"/>
        <v>0</v>
      </c>
      <c r="X389" s="2">
        <f t="shared" si="31"/>
        <v>0</v>
      </c>
      <c r="Y389" s="2">
        <f t="shared" si="32"/>
        <v>0</v>
      </c>
      <c r="Z389" s="2">
        <f t="shared" si="33"/>
        <v>0</v>
      </c>
      <c r="AA389" s="2">
        <f t="shared" si="34"/>
        <v>0</v>
      </c>
      <c r="AB389" s="1"/>
    </row>
    <row r="390" spans="1:28" x14ac:dyDescent="0.2">
      <c r="A390" s="3">
        <v>539</v>
      </c>
      <c r="B390" s="4" t="s">
        <v>466</v>
      </c>
      <c r="C390" s="2">
        <v>0</v>
      </c>
      <c r="D390" s="2">
        <v>0</v>
      </c>
      <c r="E390" s="2">
        <v>0</v>
      </c>
      <c r="F390" s="2">
        <v>0</v>
      </c>
      <c r="G390" s="5">
        <v>0</v>
      </c>
      <c r="H390" s="2">
        <v>0</v>
      </c>
      <c r="I390" s="2">
        <v>0</v>
      </c>
      <c r="J390" s="2">
        <v>0</v>
      </c>
      <c r="K390" s="2">
        <v>0</v>
      </c>
      <c r="L390" s="5">
        <v>0</v>
      </c>
      <c r="M390" s="2">
        <v>0</v>
      </c>
      <c r="N390" s="2">
        <v>0</v>
      </c>
      <c r="O390" s="2">
        <v>0</v>
      </c>
      <c r="P390" s="2">
        <v>0</v>
      </c>
      <c r="Q390" s="5">
        <v>0</v>
      </c>
      <c r="R390" s="2">
        <v>0</v>
      </c>
      <c r="S390" s="2">
        <v>0</v>
      </c>
      <c r="T390" s="2">
        <v>0</v>
      </c>
      <c r="U390" s="2">
        <v>0</v>
      </c>
      <c r="V390" s="5">
        <v>0</v>
      </c>
      <c r="W390" s="2">
        <f t="shared" si="30"/>
        <v>0</v>
      </c>
      <c r="X390" s="2">
        <f t="shared" si="31"/>
        <v>0</v>
      </c>
      <c r="Y390" s="2">
        <f t="shared" si="32"/>
        <v>0</v>
      </c>
      <c r="Z390" s="2">
        <f t="shared" si="33"/>
        <v>0</v>
      </c>
      <c r="AA390" s="2">
        <f t="shared" si="34"/>
        <v>0</v>
      </c>
      <c r="AB390" s="1"/>
    </row>
    <row r="391" spans="1:28" x14ac:dyDescent="0.2">
      <c r="A391" s="3">
        <v>547</v>
      </c>
      <c r="B391" s="4" t="s">
        <v>728</v>
      </c>
      <c r="C391" s="2">
        <v>0</v>
      </c>
      <c r="D391" s="2">
        <v>0</v>
      </c>
      <c r="E391" s="2">
        <v>0</v>
      </c>
      <c r="F391" s="2">
        <v>0</v>
      </c>
      <c r="G391" s="5">
        <v>0</v>
      </c>
      <c r="H391" s="2">
        <v>0</v>
      </c>
      <c r="I391" s="2">
        <v>0</v>
      </c>
      <c r="J391" s="2">
        <v>0</v>
      </c>
      <c r="K391" s="2">
        <v>0</v>
      </c>
      <c r="L391" s="5">
        <v>0</v>
      </c>
      <c r="M391" s="2">
        <v>0</v>
      </c>
      <c r="N391" s="2">
        <v>0</v>
      </c>
      <c r="O391" s="2">
        <v>0</v>
      </c>
      <c r="P391" s="2">
        <v>0</v>
      </c>
      <c r="Q391" s="5">
        <v>0</v>
      </c>
      <c r="R391" s="2">
        <v>0</v>
      </c>
      <c r="S391" s="2">
        <v>0</v>
      </c>
      <c r="T391" s="2">
        <v>0</v>
      </c>
      <c r="U391" s="2">
        <v>0</v>
      </c>
      <c r="V391" s="5">
        <v>0</v>
      </c>
      <c r="W391" s="2">
        <f t="shared" si="30"/>
        <v>0</v>
      </c>
      <c r="X391" s="2">
        <f t="shared" si="31"/>
        <v>0</v>
      </c>
      <c r="Y391" s="2">
        <f t="shared" si="32"/>
        <v>0</v>
      </c>
      <c r="Z391" s="2">
        <f t="shared" si="33"/>
        <v>0</v>
      </c>
      <c r="AA391" s="2">
        <f t="shared" si="34"/>
        <v>0</v>
      </c>
      <c r="AB391" s="1"/>
    </row>
    <row r="392" spans="1:28" x14ac:dyDescent="0.2">
      <c r="A392" s="3">
        <v>548</v>
      </c>
      <c r="B392" s="4" t="s">
        <v>729</v>
      </c>
      <c r="C392" s="2">
        <v>0</v>
      </c>
      <c r="D392" s="2">
        <v>0</v>
      </c>
      <c r="E392" s="2">
        <v>0</v>
      </c>
      <c r="F392" s="2">
        <v>0</v>
      </c>
      <c r="G392" s="5">
        <v>0</v>
      </c>
      <c r="H392" s="2">
        <v>0</v>
      </c>
      <c r="I392" s="2">
        <v>0</v>
      </c>
      <c r="J392" s="2">
        <v>0</v>
      </c>
      <c r="K392" s="2">
        <v>0</v>
      </c>
      <c r="L392" s="5">
        <v>0</v>
      </c>
      <c r="M392" s="2">
        <v>0</v>
      </c>
      <c r="N392" s="2">
        <v>0</v>
      </c>
      <c r="O392" s="2">
        <v>0</v>
      </c>
      <c r="P392" s="2">
        <v>0</v>
      </c>
      <c r="Q392" s="5">
        <v>0</v>
      </c>
      <c r="R392" s="2">
        <v>0</v>
      </c>
      <c r="S392" s="2">
        <v>0</v>
      </c>
      <c r="T392" s="2">
        <v>0</v>
      </c>
      <c r="U392" s="2">
        <v>0</v>
      </c>
      <c r="V392" s="5">
        <v>0</v>
      </c>
      <c r="W392" s="2">
        <f t="shared" si="30"/>
        <v>0</v>
      </c>
      <c r="X392" s="2">
        <f t="shared" si="31"/>
        <v>0</v>
      </c>
      <c r="Y392" s="2">
        <f t="shared" si="32"/>
        <v>0</v>
      </c>
      <c r="Z392" s="2">
        <f t="shared" si="33"/>
        <v>0</v>
      </c>
      <c r="AA392" s="2">
        <f t="shared" si="34"/>
        <v>0</v>
      </c>
      <c r="AB392" s="1"/>
    </row>
    <row r="393" spans="1:28" x14ac:dyDescent="0.2">
      <c r="A393" s="3">
        <v>549</v>
      </c>
      <c r="B393" s="4" t="s">
        <v>216</v>
      </c>
      <c r="C393" s="2">
        <v>0</v>
      </c>
      <c r="D393" s="2">
        <v>0</v>
      </c>
      <c r="E393" s="2">
        <v>0</v>
      </c>
      <c r="F393" s="2">
        <v>0</v>
      </c>
      <c r="G393" s="5">
        <v>0</v>
      </c>
      <c r="H393" s="2">
        <v>0</v>
      </c>
      <c r="I393" s="2">
        <v>0</v>
      </c>
      <c r="J393" s="2">
        <v>0</v>
      </c>
      <c r="K393" s="2">
        <v>0</v>
      </c>
      <c r="L393" s="5">
        <v>0</v>
      </c>
      <c r="M393" s="2">
        <v>0</v>
      </c>
      <c r="N393" s="2">
        <v>0</v>
      </c>
      <c r="O393" s="2">
        <v>0</v>
      </c>
      <c r="P393" s="2">
        <v>0</v>
      </c>
      <c r="Q393" s="5">
        <v>0</v>
      </c>
      <c r="R393" s="2">
        <v>0</v>
      </c>
      <c r="S393" s="2">
        <v>0</v>
      </c>
      <c r="T393" s="2">
        <v>0</v>
      </c>
      <c r="U393" s="2">
        <v>0</v>
      </c>
      <c r="V393" s="5">
        <v>0</v>
      </c>
      <c r="W393" s="2">
        <f t="shared" si="30"/>
        <v>0</v>
      </c>
      <c r="X393" s="2">
        <f t="shared" si="31"/>
        <v>0</v>
      </c>
      <c r="Y393" s="2">
        <f t="shared" si="32"/>
        <v>0</v>
      </c>
      <c r="Z393" s="2">
        <f t="shared" si="33"/>
        <v>0</v>
      </c>
      <c r="AA393" s="2">
        <f t="shared" si="34"/>
        <v>0</v>
      </c>
      <c r="AB393" s="1"/>
    </row>
    <row r="394" spans="1:28" x14ac:dyDescent="0.2">
      <c r="A394" s="3">
        <v>550</v>
      </c>
      <c r="B394" s="4" t="s">
        <v>296</v>
      </c>
      <c r="C394" s="2">
        <v>0</v>
      </c>
      <c r="D394" s="2">
        <v>0</v>
      </c>
      <c r="E394" s="2">
        <v>0</v>
      </c>
      <c r="F394" s="2">
        <v>0</v>
      </c>
      <c r="G394" s="5">
        <v>0</v>
      </c>
      <c r="H394" s="2">
        <v>0</v>
      </c>
      <c r="I394" s="2">
        <v>0</v>
      </c>
      <c r="J394" s="2">
        <v>0</v>
      </c>
      <c r="K394" s="2">
        <v>0</v>
      </c>
      <c r="L394" s="5">
        <v>0</v>
      </c>
      <c r="M394" s="2">
        <v>0</v>
      </c>
      <c r="N394" s="2">
        <v>0</v>
      </c>
      <c r="O394" s="2">
        <v>0</v>
      </c>
      <c r="P394" s="2">
        <v>0</v>
      </c>
      <c r="Q394" s="5">
        <v>0</v>
      </c>
      <c r="R394" s="2">
        <v>0</v>
      </c>
      <c r="S394" s="2">
        <v>0</v>
      </c>
      <c r="T394" s="2">
        <v>0</v>
      </c>
      <c r="U394" s="2">
        <v>0</v>
      </c>
      <c r="V394" s="5">
        <v>0</v>
      </c>
      <c r="W394" s="2">
        <f t="shared" si="30"/>
        <v>0</v>
      </c>
      <c r="X394" s="2">
        <f t="shared" si="31"/>
        <v>0</v>
      </c>
      <c r="Y394" s="2">
        <f t="shared" si="32"/>
        <v>0</v>
      </c>
      <c r="Z394" s="2">
        <f t="shared" si="33"/>
        <v>0</v>
      </c>
      <c r="AA394" s="2">
        <f t="shared" si="34"/>
        <v>0</v>
      </c>
      <c r="AB394" s="1"/>
    </row>
    <row r="395" spans="1:28" x14ac:dyDescent="0.2">
      <c r="A395" s="3">
        <v>551</v>
      </c>
      <c r="B395" s="4" t="s">
        <v>297</v>
      </c>
      <c r="C395" s="2">
        <v>0</v>
      </c>
      <c r="D395" s="2">
        <v>0</v>
      </c>
      <c r="E395" s="2">
        <v>0</v>
      </c>
      <c r="F395" s="2">
        <v>0</v>
      </c>
      <c r="G395" s="5">
        <v>0</v>
      </c>
      <c r="H395" s="2">
        <v>0</v>
      </c>
      <c r="I395" s="2">
        <v>0</v>
      </c>
      <c r="J395" s="2">
        <v>0</v>
      </c>
      <c r="K395" s="2">
        <v>0</v>
      </c>
      <c r="L395" s="5">
        <v>0</v>
      </c>
      <c r="M395" s="2">
        <v>0</v>
      </c>
      <c r="N395" s="2">
        <v>0</v>
      </c>
      <c r="O395" s="2">
        <v>0</v>
      </c>
      <c r="P395" s="2">
        <v>0</v>
      </c>
      <c r="Q395" s="5">
        <v>1</v>
      </c>
      <c r="R395" s="2">
        <v>0</v>
      </c>
      <c r="S395" s="2">
        <v>0</v>
      </c>
      <c r="T395" s="2">
        <v>0</v>
      </c>
      <c r="U395" s="2">
        <v>0</v>
      </c>
      <c r="V395" s="5">
        <v>0</v>
      </c>
      <c r="W395" s="2">
        <f t="shared" si="30"/>
        <v>0</v>
      </c>
      <c r="X395" s="2">
        <f t="shared" si="31"/>
        <v>0</v>
      </c>
      <c r="Y395" s="2">
        <f t="shared" si="32"/>
        <v>0</v>
      </c>
      <c r="Z395" s="2">
        <f t="shared" si="33"/>
        <v>0</v>
      </c>
      <c r="AA395" s="2">
        <f t="shared" si="34"/>
        <v>0.25</v>
      </c>
      <c r="AB395" s="1"/>
    </row>
    <row r="396" spans="1:28" x14ac:dyDescent="0.2">
      <c r="A396" s="3">
        <v>552</v>
      </c>
      <c r="B396" s="4" t="s">
        <v>298</v>
      </c>
      <c r="C396" s="2">
        <v>0</v>
      </c>
      <c r="D396" s="2">
        <v>0</v>
      </c>
      <c r="E396" s="2">
        <v>0</v>
      </c>
      <c r="F396" s="2">
        <v>0</v>
      </c>
      <c r="G396" s="5">
        <v>0</v>
      </c>
      <c r="H396" s="2">
        <v>0</v>
      </c>
      <c r="I396" s="2">
        <v>0</v>
      </c>
      <c r="J396" s="2">
        <v>0</v>
      </c>
      <c r="K396" s="2">
        <v>0</v>
      </c>
      <c r="L396" s="5">
        <v>0</v>
      </c>
      <c r="M396" s="2">
        <v>0</v>
      </c>
      <c r="N396" s="2">
        <v>0</v>
      </c>
      <c r="O396" s="2">
        <v>0</v>
      </c>
      <c r="P396" s="2">
        <v>0</v>
      </c>
      <c r="Q396" s="5">
        <v>0</v>
      </c>
      <c r="R396" s="2">
        <v>0</v>
      </c>
      <c r="S396" s="2">
        <v>0</v>
      </c>
      <c r="T396" s="2">
        <v>0</v>
      </c>
      <c r="U396" s="2">
        <v>0</v>
      </c>
      <c r="V396" s="5">
        <v>0</v>
      </c>
      <c r="W396" s="2">
        <f t="shared" si="30"/>
        <v>0</v>
      </c>
      <c r="X396" s="2">
        <f t="shared" si="31"/>
        <v>0</v>
      </c>
      <c r="Y396" s="2">
        <f t="shared" si="32"/>
        <v>0</v>
      </c>
      <c r="Z396" s="2">
        <f t="shared" si="33"/>
        <v>0</v>
      </c>
      <c r="AA396" s="2">
        <f t="shared" si="34"/>
        <v>0</v>
      </c>
      <c r="AB396" s="1"/>
    </row>
    <row r="397" spans="1:28" x14ac:dyDescent="0.2">
      <c r="A397" s="3">
        <v>553</v>
      </c>
      <c r="B397" s="4" t="s">
        <v>730</v>
      </c>
      <c r="C397" s="2">
        <v>0</v>
      </c>
      <c r="D397" s="2">
        <v>0</v>
      </c>
      <c r="E397" s="2">
        <v>0</v>
      </c>
      <c r="F397" s="2">
        <v>0</v>
      </c>
      <c r="G397" s="5">
        <v>0</v>
      </c>
      <c r="H397" s="2">
        <v>0</v>
      </c>
      <c r="I397" s="2">
        <v>0</v>
      </c>
      <c r="J397" s="2">
        <v>0</v>
      </c>
      <c r="K397" s="2">
        <v>0</v>
      </c>
      <c r="L397" s="5">
        <v>0</v>
      </c>
      <c r="M397" s="2">
        <v>0</v>
      </c>
      <c r="N397" s="2">
        <v>0</v>
      </c>
      <c r="O397" s="2">
        <v>0</v>
      </c>
      <c r="P397" s="2">
        <v>0</v>
      </c>
      <c r="Q397" s="5">
        <v>0</v>
      </c>
      <c r="R397" s="2">
        <v>0</v>
      </c>
      <c r="S397" s="2">
        <v>0</v>
      </c>
      <c r="T397" s="2">
        <v>0</v>
      </c>
      <c r="U397" s="2">
        <v>0</v>
      </c>
      <c r="V397" s="5">
        <v>0</v>
      </c>
      <c r="W397" s="2">
        <f t="shared" si="30"/>
        <v>0</v>
      </c>
      <c r="X397" s="2">
        <f t="shared" si="31"/>
        <v>0</v>
      </c>
      <c r="Y397" s="2">
        <f t="shared" si="32"/>
        <v>0</v>
      </c>
      <c r="Z397" s="2">
        <f t="shared" si="33"/>
        <v>0</v>
      </c>
      <c r="AA397" s="2">
        <f t="shared" si="34"/>
        <v>0</v>
      </c>
      <c r="AB397" s="1"/>
    </row>
    <row r="398" spans="1:28" x14ac:dyDescent="0.2">
      <c r="A398" s="3">
        <v>554</v>
      </c>
      <c r="B398" s="4" t="s">
        <v>467</v>
      </c>
      <c r="C398" s="2">
        <v>0</v>
      </c>
      <c r="D398" s="2">
        <v>0</v>
      </c>
      <c r="E398" s="2">
        <v>0</v>
      </c>
      <c r="F398" s="2">
        <v>0</v>
      </c>
      <c r="G398" s="5">
        <v>0</v>
      </c>
      <c r="H398" s="2">
        <v>0</v>
      </c>
      <c r="I398" s="2">
        <v>0</v>
      </c>
      <c r="J398" s="2">
        <v>0</v>
      </c>
      <c r="K398" s="2">
        <v>0</v>
      </c>
      <c r="L398" s="5">
        <v>0</v>
      </c>
      <c r="M398" s="2">
        <v>0</v>
      </c>
      <c r="N398" s="2">
        <v>0</v>
      </c>
      <c r="O398" s="2">
        <v>0</v>
      </c>
      <c r="P398" s="2">
        <v>0</v>
      </c>
      <c r="Q398" s="5">
        <v>0</v>
      </c>
      <c r="R398" s="2">
        <v>0</v>
      </c>
      <c r="S398" s="2">
        <v>0</v>
      </c>
      <c r="T398" s="2">
        <v>0</v>
      </c>
      <c r="U398" s="2">
        <v>0</v>
      </c>
      <c r="V398" s="5">
        <v>0</v>
      </c>
      <c r="W398" s="2">
        <f t="shared" si="30"/>
        <v>0</v>
      </c>
      <c r="X398" s="2">
        <f t="shared" si="31"/>
        <v>0</v>
      </c>
      <c r="Y398" s="2">
        <f t="shared" si="32"/>
        <v>0</v>
      </c>
      <c r="Z398" s="2">
        <f t="shared" si="33"/>
        <v>0</v>
      </c>
      <c r="AA398" s="2">
        <f t="shared" si="34"/>
        <v>0</v>
      </c>
      <c r="AB398" s="1"/>
    </row>
    <row r="399" spans="1:28" x14ac:dyDescent="0.2">
      <c r="A399" s="3">
        <v>557</v>
      </c>
      <c r="B399" s="4" t="s">
        <v>731</v>
      </c>
      <c r="C399" s="2">
        <v>300</v>
      </c>
      <c r="D399" s="2">
        <v>35</v>
      </c>
      <c r="E399" s="2">
        <v>0</v>
      </c>
      <c r="F399" s="2">
        <v>0</v>
      </c>
      <c r="G399" s="5">
        <v>0</v>
      </c>
      <c r="H399" s="2">
        <v>0</v>
      </c>
      <c r="I399" s="2">
        <v>35</v>
      </c>
      <c r="J399" s="2">
        <v>0</v>
      </c>
      <c r="K399" s="2">
        <v>0</v>
      </c>
      <c r="L399" s="5">
        <v>0</v>
      </c>
      <c r="M399" s="2">
        <v>300</v>
      </c>
      <c r="N399" s="2">
        <v>35</v>
      </c>
      <c r="O399" s="2">
        <v>0</v>
      </c>
      <c r="P399" s="2">
        <v>0</v>
      </c>
      <c r="Q399" s="5">
        <v>0</v>
      </c>
      <c r="R399" s="2">
        <v>0</v>
      </c>
      <c r="S399" s="2">
        <v>35</v>
      </c>
      <c r="T399" s="2">
        <v>0</v>
      </c>
      <c r="U399" s="2">
        <v>0</v>
      </c>
      <c r="V399" s="5">
        <v>0</v>
      </c>
      <c r="W399" s="2">
        <f t="shared" si="30"/>
        <v>150</v>
      </c>
      <c r="X399" s="2">
        <f t="shared" si="31"/>
        <v>35</v>
      </c>
      <c r="Y399" s="2">
        <f t="shared" si="32"/>
        <v>0</v>
      </c>
      <c r="Z399" s="2">
        <f t="shared" si="33"/>
        <v>0</v>
      </c>
      <c r="AA399" s="2">
        <f t="shared" si="34"/>
        <v>0</v>
      </c>
      <c r="AB399" s="1"/>
    </row>
    <row r="400" spans="1:28" x14ac:dyDescent="0.2">
      <c r="A400" s="3">
        <v>56</v>
      </c>
      <c r="B400" s="4" t="s">
        <v>732</v>
      </c>
      <c r="C400" s="2">
        <v>0</v>
      </c>
      <c r="D400" s="2">
        <v>0</v>
      </c>
      <c r="E400" s="2">
        <v>3.5</v>
      </c>
      <c r="F400" s="2">
        <v>7.5</v>
      </c>
      <c r="G400" s="5">
        <v>0</v>
      </c>
      <c r="H400" s="2">
        <v>0</v>
      </c>
      <c r="I400" s="2">
        <v>0</v>
      </c>
      <c r="J400" s="2">
        <v>0</v>
      </c>
      <c r="K400" s="2">
        <v>7.5</v>
      </c>
      <c r="L400" s="5">
        <v>60</v>
      </c>
      <c r="M400" s="2">
        <v>0</v>
      </c>
      <c r="N400" s="2">
        <v>0</v>
      </c>
      <c r="O400" s="2">
        <v>3.5</v>
      </c>
      <c r="P400" s="2">
        <v>7.5</v>
      </c>
      <c r="Q400" s="5">
        <v>0</v>
      </c>
      <c r="R400" s="2">
        <v>0</v>
      </c>
      <c r="S400" s="2">
        <v>0</v>
      </c>
      <c r="T400" s="2">
        <v>0</v>
      </c>
      <c r="U400" s="2">
        <v>7.5</v>
      </c>
      <c r="V400" s="5">
        <v>60</v>
      </c>
      <c r="W400" s="2">
        <f t="shared" si="30"/>
        <v>0</v>
      </c>
      <c r="X400" s="2">
        <f t="shared" si="31"/>
        <v>0</v>
      </c>
      <c r="Y400" s="2">
        <f t="shared" si="32"/>
        <v>1.75</v>
      </c>
      <c r="Z400" s="2">
        <f t="shared" si="33"/>
        <v>7.5</v>
      </c>
      <c r="AA400" s="2">
        <f t="shared" si="34"/>
        <v>30</v>
      </c>
      <c r="AB400" s="1"/>
    </row>
    <row r="401" spans="1:28" x14ac:dyDescent="0.2">
      <c r="A401" s="3">
        <v>561</v>
      </c>
      <c r="B401" s="4" t="s">
        <v>733</v>
      </c>
      <c r="C401" s="2">
        <v>0</v>
      </c>
      <c r="D401" s="2">
        <v>0</v>
      </c>
      <c r="E401" s="2">
        <v>0</v>
      </c>
      <c r="F401" s="2">
        <v>0</v>
      </c>
      <c r="G401" s="5">
        <v>0</v>
      </c>
      <c r="H401" s="2">
        <v>0</v>
      </c>
      <c r="I401" s="2">
        <v>0</v>
      </c>
      <c r="J401" s="2">
        <v>0</v>
      </c>
      <c r="K401" s="2">
        <v>0</v>
      </c>
      <c r="L401" s="5">
        <v>0</v>
      </c>
      <c r="M401" s="2">
        <v>0</v>
      </c>
      <c r="N401" s="2">
        <v>0</v>
      </c>
      <c r="O401" s="2">
        <v>0</v>
      </c>
      <c r="P401" s="2">
        <v>0</v>
      </c>
      <c r="Q401" s="5">
        <v>0</v>
      </c>
      <c r="R401" s="2">
        <v>0</v>
      </c>
      <c r="S401" s="2">
        <v>0</v>
      </c>
      <c r="T401" s="2">
        <v>0</v>
      </c>
      <c r="U401" s="2">
        <v>0</v>
      </c>
      <c r="V401" s="5">
        <v>0</v>
      </c>
      <c r="W401" s="2">
        <f t="shared" si="30"/>
        <v>0</v>
      </c>
      <c r="X401" s="2">
        <f t="shared" si="31"/>
        <v>0</v>
      </c>
      <c r="Y401" s="2">
        <f t="shared" si="32"/>
        <v>0</v>
      </c>
      <c r="Z401" s="2">
        <f t="shared" si="33"/>
        <v>0</v>
      </c>
      <c r="AA401" s="2">
        <f t="shared" si="34"/>
        <v>0</v>
      </c>
      <c r="AB401" s="1"/>
    </row>
    <row r="402" spans="1:28" x14ac:dyDescent="0.2">
      <c r="A402" s="3">
        <v>562</v>
      </c>
      <c r="B402" s="4" t="s">
        <v>67</v>
      </c>
      <c r="C402" s="2">
        <v>0.5</v>
      </c>
      <c r="D402" s="2">
        <v>2.75</v>
      </c>
      <c r="E402" s="2">
        <v>0</v>
      </c>
      <c r="F402" s="2">
        <v>0.75</v>
      </c>
      <c r="G402" s="5">
        <v>2.75</v>
      </c>
      <c r="H402" s="2">
        <v>0.5</v>
      </c>
      <c r="I402" s="2">
        <v>2.75</v>
      </c>
      <c r="J402" s="2">
        <v>1</v>
      </c>
      <c r="K402" s="2">
        <v>0.75</v>
      </c>
      <c r="L402" s="5">
        <v>2.75</v>
      </c>
      <c r="M402" s="2">
        <v>0.5</v>
      </c>
      <c r="N402" s="2">
        <v>2.75</v>
      </c>
      <c r="O402" s="2">
        <v>0</v>
      </c>
      <c r="P402" s="2">
        <v>0.75</v>
      </c>
      <c r="Q402" s="5">
        <v>2.75</v>
      </c>
      <c r="R402" s="2">
        <v>0.5</v>
      </c>
      <c r="S402" s="2">
        <v>2.75</v>
      </c>
      <c r="T402" s="2">
        <v>0</v>
      </c>
      <c r="U402" s="2">
        <v>0.75</v>
      </c>
      <c r="V402" s="5">
        <v>2.75</v>
      </c>
      <c r="W402" s="2">
        <f t="shared" si="30"/>
        <v>0.5</v>
      </c>
      <c r="X402" s="2">
        <f t="shared" si="31"/>
        <v>2.75</v>
      </c>
      <c r="Y402" s="2">
        <f t="shared" si="32"/>
        <v>0.25</v>
      </c>
      <c r="Z402" s="2">
        <f t="shared" si="33"/>
        <v>0.75</v>
      </c>
      <c r="AA402" s="2">
        <f t="shared" si="34"/>
        <v>2.75</v>
      </c>
      <c r="AB402" s="1"/>
    </row>
    <row r="403" spans="1:28" x14ac:dyDescent="0.2">
      <c r="A403" s="3">
        <v>563</v>
      </c>
      <c r="B403" s="4" t="s">
        <v>68</v>
      </c>
      <c r="C403" s="2">
        <v>0</v>
      </c>
      <c r="D403" s="2">
        <v>1.25</v>
      </c>
      <c r="E403" s="2">
        <v>1.75</v>
      </c>
      <c r="F403" s="2">
        <v>0.5</v>
      </c>
      <c r="G403" s="5">
        <v>1.25</v>
      </c>
      <c r="H403" s="2">
        <v>0</v>
      </c>
      <c r="I403" s="2">
        <v>1.25</v>
      </c>
      <c r="J403" s="2">
        <v>2.75</v>
      </c>
      <c r="K403" s="2">
        <v>0.5</v>
      </c>
      <c r="L403" s="5">
        <v>1.25</v>
      </c>
      <c r="M403" s="2">
        <v>0</v>
      </c>
      <c r="N403" s="2">
        <v>1.25</v>
      </c>
      <c r="O403" s="2">
        <v>1.75</v>
      </c>
      <c r="P403" s="2">
        <v>0.5</v>
      </c>
      <c r="Q403" s="5">
        <v>1.25</v>
      </c>
      <c r="R403" s="2">
        <v>0</v>
      </c>
      <c r="S403" s="2">
        <v>1.25</v>
      </c>
      <c r="T403" s="2">
        <v>1.75</v>
      </c>
      <c r="U403" s="2">
        <v>0.5</v>
      </c>
      <c r="V403" s="5">
        <v>1.25</v>
      </c>
      <c r="W403" s="2">
        <f t="shared" si="30"/>
        <v>0</v>
      </c>
      <c r="X403" s="2">
        <f t="shared" si="31"/>
        <v>1.25</v>
      </c>
      <c r="Y403" s="2">
        <f t="shared" si="32"/>
        <v>2</v>
      </c>
      <c r="Z403" s="2">
        <f t="shared" si="33"/>
        <v>0.5</v>
      </c>
      <c r="AA403" s="2">
        <f t="shared" si="34"/>
        <v>1.25</v>
      </c>
      <c r="AB403" s="1"/>
    </row>
    <row r="404" spans="1:28" x14ac:dyDescent="0.2">
      <c r="A404" s="3">
        <v>564</v>
      </c>
      <c r="B404" s="4" t="s">
        <v>734</v>
      </c>
      <c r="C404" s="2">
        <v>0</v>
      </c>
      <c r="D404" s="2">
        <v>0</v>
      </c>
      <c r="E404" s="2">
        <v>0</v>
      </c>
      <c r="F404" s="2">
        <v>0</v>
      </c>
      <c r="G404" s="5">
        <v>0</v>
      </c>
      <c r="H404" s="2">
        <v>0</v>
      </c>
      <c r="I404" s="2">
        <v>0</v>
      </c>
      <c r="J404" s="2">
        <v>0</v>
      </c>
      <c r="K404" s="2">
        <v>0</v>
      </c>
      <c r="L404" s="5">
        <v>0</v>
      </c>
      <c r="M404" s="2">
        <v>0</v>
      </c>
      <c r="N404" s="2">
        <v>0</v>
      </c>
      <c r="O404" s="2">
        <v>0</v>
      </c>
      <c r="P404" s="2">
        <v>0</v>
      </c>
      <c r="Q404" s="5">
        <v>0</v>
      </c>
      <c r="R404" s="2">
        <v>0</v>
      </c>
      <c r="S404" s="2">
        <v>0</v>
      </c>
      <c r="T404" s="2">
        <v>0</v>
      </c>
      <c r="U404" s="2">
        <v>0</v>
      </c>
      <c r="V404" s="5">
        <v>0</v>
      </c>
      <c r="W404" s="2">
        <f t="shared" si="30"/>
        <v>0</v>
      </c>
      <c r="X404" s="2">
        <f t="shared" si="31"/>
        <v>0</v>
      </c>
      <c r="Y404" s="2">
        <f t="shared" si="32"/>
        <v>0</v>
      </c>
      <c r="Z404" s="2">
        <f t="shared" si="33"/>
        <v>0</v>
      </c>
      <c r="AA404" s="2">
        <f t="shared" si="34"/>
        <v>0</v>
      </c>
      <c r="AB404" s="1"/>
    </row>
    <row r="405" spans="1:28" x14ac:dyDescent="0.2">
      <c r="A405" s="3">
        <v>567</v>
      </c>
      <c r="B405" s="4" t="s">
        <v>217</v>
      </c>
      <c r="C405" s="2">
        <v>0</v>
      </c>
      <c r="D405" s="2">
        <v>0</v>
      </c>
      <c r="E405" s="2">
        <v>0.25</v>
      </c>
      <c r="F405" s="2">
        <v>0</v>
      </c>
      <c r="G405" s="5">
        <v>0</v>
      </c>
      <c r="H405" s="2">
        <v>0</v>
      </c>
      <c r="I405" s="2">
        <v>0</v>
      </c>
      <c r="J405" s="2">
        <v>0.25</v>
      </c>
      <c r="K405" s="2">
        <v>0</v>
      </c>
      <c r="L405" s="5">
        <v>0</v>
      </c>
      <c r="M405" s="2">
        <v>0</v>
      </c>
      <c r="N405" s="2">
        <v>0</v>
      </c>
      <c r="O405" s="2">
        <v>0.25</v>
      </c>
      <c r="P405" s="2">
        <v>0</v>
      </c>
      <c r="Q405" s="5">
        <v>0</v>
      </c>
      <c r="R405" s="2">
        <v>0</v>
      </c>
      <c r="S405" s="2">
        <v>0</v>
      </c>
      <c r="T405" s="2">
        <v>0.25</v>
      </c>
      <c r="U405" s="2">
        <v>0</v>
      </c>
      <c r="V405" s="5">
        <v>0</v>
      </c>
      <c r="W405" s="2">
        <f t="shared" si="30"/>
        <v>0</v>
      </c>
      <c r="X405" s="2">
        <f t="shared" si="31"/>
        <v>0</v>
      </c>
      <c r="Y405" s="2">
        <f t="shared" si="32"/>
        <v>0.25</v>
      </c>
      <c r="Z405" s="2">
        <f t="shared" si="33"/>
        <v>0</v>
      </c>
      <c r="AA405" s="2">
        <f t="shared" si="34"/>
        <v>0</v>
      </c>
      <c r="AB405" s="1"/>
    </row>
    <row r="406" spans="1:28" x14ac:dyDescent="0.2">
      <c r="A406" s="3">
        <v>57</v>
      </c>
      <c r="B406" s="4" t="s">
        <v>735</v>
      </c>
      <c r="C406" s="2">
        <v>0</v>
      </c>
      <c r="D406" s="2">
        <v>0</v>
      </c>
      <c r="E406" s="2">
        <v>1.5</v>
      </c>
      <c r="F406" s="2">
        <v>5</v>
      </c>
      <c r="G406" s="5">
        <v>5</v>
      </c>
      <c r="H406" s="2">
        <v>0</v>
      </c>
      <c r="I406" s="2">
        <v>0</v>
      </c>
      <c r="J406" s="2">
        <v>0</v>
      </c>
      <c r="K406" s="2">
        <v>5</v>
      </c>
      <c r="L406" s="5">
        <v>0</v>
      </c>
      <c r="M406" s="2">
        <v>0</v>
      </c>
      <c r="N406" s="2">
        <v>0</v>
      </c>
      <c r="O406" s="2">
        <v>1.5</v>
      </c>
      <c r="P406" s="2">
        <v>5</v>
      </c>
      <c r="Q406" s="5">
        <v>5</v>
      </c>
      <c r="R406" s="2">
        <v>0</v>
      </c>
      <c r="S406" s="2">
        <v>0</v>
      </c>
      <c r="T406" s="2">
        <v>0</v>
      </c>
      <c r="U406" s="2">
        <v>5</v>
      </c>
      <c r="V406" s="5">
        <v>0</v>
      </c>
      <c r="W406" s="2">
        <f t="shared" si="30"/>
        <v>0</v>
      </c>
      <c r="X406" s="2">
        <f t="shared" si="31"/>
        <v>0</v>
      </c>
      <c r="Y406" s="2">
        <f t="shared" si="32"/>
        <v>0.75</v>
      </c>
      <c r="Z406" s="2">
        <f t="shared" si="33"/>
        <v>5</v>
      </c>
      <c r="AA406" s="2">
        <f t="shared" si="34"/>
        <v>2.5</v>
      </c>
      <c r="AB406" s="1"/>
    </row>
    <row r="407" spans="1:28" x14ac:dyDescent="0.2">
      <c r="A407" s="3" t="s">
        <v>468</v>
      </c>
      <c r="B407" s="4" t="s">
        <v>469</v>
      </c>
      <c r="C407" s="2">
        <v>10.5</v>
      </c>
      <c r="D407" s="2">
        <v>0</v>
      </c>
      <c r="E407" s="2">
        <v>0</v>
      </c>
      <c r="F407" s="2">
        <v>0</v>
      </c>
      <c r="G407" s="5">
        <v>0.25</v>
      </c>
      <c r="H407" s="2">
        <v>0</v>
      </c>
      <c r="I407" s="2">
        <v>0</v>
      </c>
      <c r="J407" s="2">
        <v>0</v>
      </c>
      <c r="K407" s="2">
        <v>0</v>
      </c>
      <c r="L407" s="5">
        <v>0.25</v>
      </c>
      <c r="M407" s="2">
        <v>10.5</v>
      </c>
      <c r="N407" s="2">
        <v>0</v>
      </c>
      <c r="O407" s="2">
        <v>0</v>
      </c>
      <c r="P407" s="2">
        <v>0</v>
      </c>
      <c r="Q407" s="5">
        <v>0.25</v>
      </c>
      <c r="R407" s="2">
        <v>0</v>
      </c>
      <c r="S407" s="2">
        <v>0</v>
      </c>
      <c r="T407" s="2">
        <v>0</v>
      </c>
      <c r="U407" s="2">
        <v>0</v>
      </c>
      <c r="V407" s="5">
        <v>0.25</v>
      </c>
      <c r="W407" s="2">
        <f t="shared" si="30"/>
        <v>5.25</v>
      </c>
      <c r="X407" s="2">
        <f t="shared" si="31"/>
        <v>0</v>
      </c>
      <c r="Y407" s="2">
        <f t="shared" si="32"/>
        <v>0</v>
      </c>
      <c r="Z407" s="2">
        <f t="shared" si="33"/>
        <v>0</v>
      </c>
      <c r="AA407" s="2">
        <f t="shared" si="34"/>
        <v>0.25</v>
      </c>
      <c r="AB407" s="1"/>
    </row>
    <row r="408" spans="1:28" x14ac:dyDescent="0.2">
      <c r="A408" s="3" t="s">
        <v>736</v>
      </c>
      <c r="B408" s="4" t="s">
        <v>737</v>
      </c>
      <c r="C408" s="2">
        <v>0.25</v>
      </c>
      <c r="D408" s="2">
        <v>0</v>
      </c>
      <c r="E408" s="2">
        <v>0</v>
      </c>
      <c r="F408" s="2">
        <v>0</v>
      </c>
      <c r="G408" s="5">
        <v>0</v>
      </c>
      <c r="H408" s="2">
        <v>0.25</v>
      </c>
      <c r="I408" s="2">
        <v>0</v>
      </c>
      <c r="J408" s="2">
        <v>0</v>
      </c>
      <c r="K408" s="2">
        <v>0</v>
      </c>
      <c r="L408" s="5">
        <v>0</v>
      </c>
      <c r="M408" s="2">
        <v>0.25</v>
      </c>
      <c r="N408" s="2">
        <v>0</v>
      </c>
      <c r="O408" s="2">
        <v>0</v>
      </c>
      <c r="P408" s="2">
        <v>0</v>
      </c>
      <c r="Q408" s="5">
        <v>0</v>
      </c>
      <c r="R408" s="2">
        <v>0.25</v>
      </c>
      <c r="S408" s="2">
        <v>0</v>
      </c>
      <c r="T408" s="2">
        <v>0</v>
      </c>
      <c r="U408" s="2">
        <v>0</v>
      </c>
      <c r="V408" s="5">
        <v>0</v>
      </c>
      <c r="W408" s="2">
        <f t="shared" si="30"/>
        <v>0.25</v>
      </c>
      <c r="X408" s="2">
        <f t="shared" si="31"/>
        <v>0</v>
      </c>
      <c r="Y408" s="2">
        <f t="shared" si="32"/>
        <v>0</v>
      </c>
      <c r="Z408" s="2">
        <f t="shared" si="33"/>
        <v>0</v>
      </c>
      <c r="AA408" s="2">
        <f t="shared" si="34"/>
        <v>0</v>
      </c>
      <c r="AB408" s="1"/>
    </row>
    <row r="409" spans="1:28" x14ac:dyDescent="0.2">
      <c r="A409" s="3">
        <v>571</v>
      </c>
      <c r="B409" s="4" t="s">
        <v>299</v>
      </c>
      <c r="C409" s="2">
        <v>0.25</v>
      </c>
      <c r="D409" s="2">
        <v>0.25</v>
      </c>
      <c r="E409" s="2">
        <v>0</v>
      </c>
      <c r="F409" s="2">
        <v>0.5</v>
      </c>
      <c r="G409" s="5">
        <v>1</v>
      </c>
      <c r="H409" s="2">
        <v>0.25</v>
      </c>
      <c r="I409" s="2">
        <v>0.25</v>
      </c>
      <c r="J409" s="2">
        <v>0</v>
      </c>
      <c r="K409" s="2">
        <v>0.5</v>
      </c>
      <c r="L409" s="5">
        <v>1</v>
      </c>
      <c r="M409" s="2">
        <v>0.25</v>
      </c>
      <c r="N409" s="2">
        <v>0.25</v>
      </c>
      <c r="O409" s="2">
        <v>0</v>
      </c>
      <c r="P409" s="2">
        <v>0.5</v>
      </c>
      <c r="Q409" s="5">
        <v>1</v>
      </c>
      <c r="R409" s="2">
        <v>0.25</v>
      </c>
      <c r="S409" s="2">
        <v>0.25</v>
      </c>
      <c r="T409" s="2">
        <v>0</v>
      </c>
      <c r="U409" s="2">
        <v>0.5</v>
      </c>
      <c r="V409" s="5">
        <v>1</v>
      </c>
      <c r="W409" s="2">
        <f t="shared" si="30"/>
        <v>0.25</v>
      </c>
      <c r="X409" s="2">
        <f t="shared" si="31"/>
        <v>0.25</v>
      </c>
      <c r="Y409" s="2">
        <f t="shared" si="32"/>
        <v>0</v>
      </c>
      <c r="Z409" s="2">
        <f t="shared" si="33"/>
        <v>0.5</v>
      </c>
      <c r="AA409" s="2">
        <f t="shared" si="34"/>
        <v>1</v>
      </c>
      <c r="AB409" s="1"/>
    </row>
    <row r="410" spans="1:28" x14ac:dyDescent="0.2">
      <c r="A410" s="3">
        <v>572</v>
      </c>
      <c r="B410" s="4" t="s">
        <v>738</v>
      </c>
      <c r="C410" s="2">
        <v>0</v>
      </c>
      <c r="D410" s="2">
        <v>0</v>
      </c>
      <c r="E410" s="2">
        <v>0</v>
      </c>
      <c r="F410" s="2">
        <v>0</v>
      </c>
      <c r="G410" s="5">
        <v>0</v>
      </c>
      <c r="H410" s="2">
        <v>0</v>
      </c>
      <c r="I410" s="2">
        <v>0</v>
      </c>
      <c r="J410" s="2">
        <v>0</v>
      </c>
      <c r="K410" s="2">
        <v>0</v>
      </c>
      <c r="L410" s="5">
        <v>0</v>
      </c>
      <c r="M410" s="2">
        <v>0</v>
      </c>
      <c r="N410" s="2">
        <v>0</v>
      </c>
      <c r="O410" s="2">
        <v>0</v>
      </c>
      <c r="P410" s="2">
        <v>0</v>
      </c>
      <c r="Q410" s="5">
        <v>0</v>
      </c>
      <c r="R410" s="2">
        <v>0</v>
      </c>
      <c r="S410" s="2">
        <v>0</v>
      </c>
      <c r="T410" s="2">
        <v>0</v>
      </c>
      <c r="U410" s="2">
        <v>0</v>
      </c>
      <c r="V410" s="5">
        <v>0</v>
      </c>
      <c r="W410" s="2">
        <f t="shared" si="30"/>
        <v>0</v>
      </c>
      <c r="X410" s="2">
        <f t="shared" si="31"/>
        <v>0</v>
      </c>
      <c r="Y410" s="2">
        <f t="shared" si="32"/>
        <v>0</v>
      </c>
      <c r="Z410" s="2">
        <f t="shared" si="33"/>
        <v>0</v>
      </c>
      <c r="AA410" s="2">
        <f t="shared" si="34"/>
        <v>0</v>
      </c>
      <c r="AB410" s="1"/>
    </row>
    <row r="411" spans="1:28" x14ac:dyDescent="0.2">
      <c r="A411" s="3">
        <v>579</v>
      </c>
      <c r="B411" s="4" t="s">
        <v>300</v>
      </c>
      <c r="C411" s="2">
        <v>0</v>
      </c>
      <c r="D411" s="2">
        <v>0</v>
      </c>
      <c r="E411" s="2">
        <v>0</v>
      </c>
      <c r="F411" s="2">
        <v>0</v>
      </c>
      <c r="G411" s="5">
        <v>0</v>
      </c>
      <c r="H411" s="2">
        <v>0</v>
      </c>
      <c r="I411" s="2">
        <v>0</v>
      </c>
      <c r="J411" s="2">
        <v>0</v>
      </c>
      <c r="K411" s="2">
        <v>0</v>
      </c>
      <c r="L411" s="5">
        <v>0</v>
      </c>
      <c r="M411" s="2">
        <v>0</v>
      </c>
      <c r="N411" s="2">
        <v>0</v>
      </c>
      <c r="O411" s="2">
        <v>0</v>
      </c>
      <c r="P411" s="2">
        <v>0</v>
      </c>
      <c r="Q411" s="5">
        <v>0</v>
      </c>
      <c r="R411" s="2">
        <v>0</v>
      </c>
      <c r="S411" s="2">
        <v>0</v>
      </c>
      <c r="T411" s="2">
        <v>0</v>
      </c>
      <c r="U411" s="2">
        <v>0</v>
      </c>
      <c r="V411" s="5">
        <v>0</v>
      </c>
      <c r="W411" s="2">
        <f t="shared" si="30"/>
        <v>0</v>
      </c>
      <c r="X411" s="2">
        <f t="shared" si="31"/>
        <v>0</v>
      </c>
      <c r="Y411" s="2">
        <f t="shared" si="32"/>
        <v>0</v>
      </c>
      <c r="Z411" s="2">
        <f t="shared" si="33"/>
        <v>0</v>
      </c>
      <c r="AA411" s="2">
        <f t="shared" si="34"/>
        <v>0</v>
      </c>
      <c r="AB411" s="1"/>
    </row>
    <row r="412" spans="1:28" x14ac:dyDescent="0.2">
      <c r="A412" s="3">
        <v>580</v>
      </c>
      <c r="B412" s="4" t="s">
        <v>739</v>
      </c>
      <c r="C412" s="2">
        <v>0</v>
      </c>
      <c r="D412" s="2">
        <v>0</v>
      </c>
      <c r="E412" s="2">
        <v>0</v>
      </c>
      <c r="F412" s="2">
        <v>0</v>
      </c>
      <c r="G412" s="5">
        <v>0</v>
      </c>
      <c r="H412" s="2">
        <v>0</v>
      </c>
      <c r="I412" s="2">
        <v>0</v>
      </c>
      <c r="J412" s="2">
        <v>0</v>
      </c>
      <c r="K412" s="2">
        <v>0</v>
      </c>
      <c r="L412" s="5">
        <v>0</v>
      </c>
      <c r="M412" s="2">
        <v>0</v>
      </c>
      <c r="N412" s="2">
        <v>0</v>
      </c>
      <c r="O412" s="2">
        <v>0</v>
      </c>
      <c r="P412" s="2">
        <v>0</v>
      </c>
      <c r="Q412" s="5">
        <v>0</v>
      </c>
      <c r="R412" s="2">
        <v>0</v>
      </c>
      <c r="S412" s="2">
        <v>0</v>
      </c>
      <c r="T412" s="2">
        <v>0</v>
      </c>
      <c r="U412" s="2">
        <v>0</v>
      </c>
      <c r="V412" s="5">
        <v>0</v>
      </c>
      <c r="W412" s="2">
        <f t="shared" si="30"/>
        <v>0</v>
      </c>
      <c r="X412" s="2">
        <f t="shared" si="31"/>
        <v>0</v>
      </c>
      <c r="Y412" s="2">
        <f t="shared" si="32"/>
        <v>0</v>
      </c>
      <c r="Z412" s="2">
        <f t="shared" si="33"/>
        <v>0</v>
      </c>
      <c r="AA412" s="2">
        <f t="shared" si="34"/>
        <v>0</v>
      </c>
      <c r="AB412" s="1"/>
    </row>
    <row r="413" spans="1:28" x14ac:dyDescent="0.2">
      <c r="A413" s="3">
        <v>59</v>
      </c>
      <c r="B413" s="4" t="s">
        <v>740</v>
      </c>
      <c r="C413" s="2">
        <v>2</v>
      </c>
      <c r="D413" s="2">
        <v>3</v>
      </c>
      <c r="E413" s="2">
        <v>2</v>
      </c>
      <c r="F413" s="2">
        <v>1</v>
      </c>
      <c r="G413" s="5">
        <v>2</v>
      </c>
      <c r="H413" s="2">
        <v>2</v>
      </c>
      <c r="I413" s="2">
        <v>3</v>
      </c>
      <c r="J413" s="2">
        <v>2</v>
      </c>
      <c r="K413" s="2">
        <v>3</v>
      </c>
      <c r="L413" s="5">
        <v>2</v>
      </c>
      <c r="M413" s="2">
        <v>2</v>
      </c>
      <c r="N413" s="2">
        <v>3</v>
      </c>
      <c r="O413" s="2">
        <v>2</v>
      </c>
      <c r="P413" s="2">
        <v>1</v>
      </c>
      <c r="Q413" s="5">
        <v>2</v>
      </c>
      <c r="R413" s="2">
        <v>2</v>
      </c>
      <c r="S413" s="2">
        <v>3</v>
      </c>
      <c r="T413" s="2">
        <v>2</v>
      </c>
      <c r="U413" s="2">
        <v>3</v>
      </c>
      <c r="V413" s="5">
        <v>2</v>
      </c>
      <c r="W413" s="2">
        <f t="shared" si="30"/>
        <v>2</v>
      </c>
      <c r="X413" s="2">
        <f t="shared" si="31"/>
        <v>3</v>
      </c>
      <c r="Y413" s="2">
        <f t="shared" si="32"/>
        <v>2</v>
      </c>
      <c r="Z413" s="2">
        <f t="shared" si="33"/>
        <v>2</v>
      </c>
      <c r="AA413" s="2">
        <f t="shared" si="34"/>
        <v>2</v>
      </c>
      <c r="AB413" s="1"/>
    </row>
    <row r="414" spans="1:28" x14ac:dyDescent="0.2">
      <c r="A414" s="3">
        <v>596</v>
      </c>
      <c r="B414" s="4" t="s">
        <v>741</v>
      </c>
      <c r="C414" s="2">
        <v>0</v>
      </c>
      <c r="D414" s="2">
        <v>0</v>
      </c>
      <c r="E414" s="2">
        <v>0</v>
      </c>
      <c r="F414" s="2">
        <v>0</v>
      </c>
      <c r="G414" s="5">
        <v>0</v>
      </c>
      <c r="H414" s="2">
        <v>0</v>
      </c>
      <c r="I414" s="2">
        <v>0</v>
      </c>
      <c r="J414" s="2">
        <v>0</v>
      </c>
      <c r="K414" s="2">
        <v>0</v>
      </c>
      <c r="L414" s="5">
        <v>0</v>
      </c>
      <c r="M414" s="2">
        <v>0</v>
      </c>
      <c r="N414" s="2">
        <v>0</v>
      </c>
      <c r="O414" s="2">
        <v>0</v>
      </c>
      <c r="P414" s="2">
        <v>0</v>
      </c>
      <c r="Q414" s="5">
        <v>0</v>
      </c>
      <c r="R414" s="2">
        <v>0</v>
      </c>
      <c r="S414" s="2">
        <v>0</v>
      </c>
      <c r="T414" s="2">
        <v>0</v>
      </c>
      <c r="U414" s="2">
        <v>0</v>
      </c>
      <c r="V414" s="5">
        <v>0</v>
      </c>
      <c r="W414" s="2">
        <f t="shared" si="30"/>
        <v>0</v>
      </c>
      <c r="X414" s="2">
        <f t="shared" si="31"/>
        <v>0</v>
      </c>
      <c r="Y414" s="2">
        <f t="shared" si="32"/>
        <v>0</v>
      </c>
      <c r="Z414" s="2">
        <f t="shared" si="33"/>
        <v>0</v>
      </c>
      <c r="AA414" s="2">
        <f t="shared" si="34"/>
        <v>0</v>
      </c>
      <c r="AB414" s="1"/>
    </row>
    <row r="415" spans="1:28" x14ac:dyDescent="0.2">
      <c r="A415" s="3">
        <v>5990</v>
      </c>
      <c r="B415" s="4" t="s">
        <v>162</v>
      </c>
      <c r="C415" s="2">
        <v>6</v>
      </c>
      <c r="D415" s="2">
        <v>1</v>
      </c>
      <c r="E415" s="2">
        <v>17</v>
      </c>
      <c r="F415" s="2">
        <v>5.25</v>
      </c>
      <c r="G415" s="5">
        <v>18.75</v>
      </c>
      <c r="H415" s="2">
        <v>4</v>
      </c>
      <c r="I415" s="2">
        <v>2</v>
      </c>
      <c r="J415" s="2">
        <v>15</v>
      </c>
      <c r="K415" s="2">
        <v>5.25</v>
      </c>
      <c r="L415" s="5">
        <v>15.75</v>
      </c>
      <c r="M415" s="2">
        <v>6</v>
      </c>
      <c r="N415" s="2">
        <v>0</v>
      </c>
      <c r="O415" s="2">
        <v>15</v>
      </c>
      <c r="P415" s="2">
        <v>5.25</v>
      </c>
      <c r="Q415" s="5">
        <v>17.75</v>
      </c>
      <c r="R415" s="2">
        <v>4</v>
      </c>
      <c r="S415" s="2">
        <v>2</v>
      </c>
      <c r="T415" s="2">
        <v>15</v>
      </c>
      <c r="U415" s="2">
        <v>5.25</v>
      </c>
      <c r="V415" s="5">
        <v>15.75</v>
      </c>
      <c r="W415" s="2">
        <f t="shared" si="30"/>
        <v>5</v>
      </c>
      <c r="X415" s="2">
        <f t="shared" si="31"/>
        <v>1.25</v>
      </c>
      <c r="Y415" s="2">
        <f t="shared" si="32"/>
        <v>15.5</v>
      </c>
      <c r="Z415" s="2">
        <f t="shared" si="33"/>
        <v>5.25</v>
      </c>
      <c r="AA415" s="2">
        <f t="shared" si="34"/>
        <v>17</v>
      </c>
    </row>
    <row r="416" spans="1:28" x14ac:dyDescent="0.2">
      <c r="A416" s="3">
        <v>60</v>
      </c>
      <c r="B416" s="4" t="s">
        <v>14</v>
      </c>
      <c r="C416" s="2">
        <v>0</v>
      </c>
      <c r="D416" s="2">
        <v>0</v>
      </c>
      <c r="E416" s="2">
        <v>0</v>
      </c>
      <c r="F416" s="2">
        <v>0</v>
      </c>
      <c r="G416" s="5">
        <v>40</v>
      </c>
      <c r="H416" s="2">
        <v>0</v>
      </c>
      <c r="I416" s="2">
        <v>0</v>
      </c>
      <c r="J416" s="2">
        <v>0</v>
      </c>
      <c r="K416" s="2">
        <v>0</v>
      </c>
      <c r="L416" s="5">
        <v>20</v>
      </c>
      <c r="M416" s="2">
        <v>0</v>
      </c>
      <c r="N416" s="2">
        <v>0</v>
      </c>
      <c r="O416" s="2">
        <v>0</v>
      </c>
      <c r="P416" s="2">
        <v>0</v>
      </c>
      <c r="Q416" s="5">
        <v>40</v>
      </c>
      <c r="R416" s="2">
        <v>0</v>
      </c>
      <c r="S416" s="2">
        <v>0</v>
      </c>
      <c r="T416" s="2">
        <v>0</v>
      </c>
      <c r="U416" s="2">
        <v>0</v>
      </c>
      <c r="V416" s="5">
        <v>20</v>
      </c>
      <c r="W416" s="2">
        <f t="shared" si="30"/>
        <v>0</v>
      </c>
      <c r="X416" s="2">
        <f t="shared" si="31"/>
        <v>0</v>
      </c>
      <c r="Y416" s="2">
        <f t="shared" si="32"/>
        <v>0</v>
      </c>
      <c r="Z416" s="2">
        <f t="shared" si="33"/>
        <v>0</v>
      </c>
      <c r="AA416" s="2">
        <f t="shared" si="34"/>
        <v>30</v>
      </c>
    </row>
    <row r="417" spans="1:27" x14ac:dyDescent="0.2">
      <c r="A417" s="3">
        <v>601</v>
      </c>
      <c r="B417" s="4" t="s">
        <v>301</v>
      </c>
      <c r="C417" s="2">
        <v>0</v>
      </c>
      <c r="D417" s="2">
        <v>0</v>
      </c>
      <c r="E417" s="2">
        <v>0</v>
      </c>
      <c r="F417" s="2">
        <v>0</v>
      </c>
      <c r="G417" s="5">
        <v>0</v>
      </c>
      <c r="H417" s="2">
        <v>0</v>
      </c>
      <c r="I417" s="2">
        <v>0</v>
      </c>
      <c r="J417" s="2">
        <v>0</v>
      </c>
      <c r="K417" s="2">
        <v>0</v>
      </c>
      <c r="L417" s="5">
        <v>0</v>
      </c>
      <c r="M417" s="2">
        <v>0</v>
      </c>
      <c r="N417" s="2">
        <v>0</v>
      </c>
      <c r="O417" s="2">
        <v>0</v>
      </c>
      <c r="P417" s="2">
        <v>0</v>
      </c>
      <c r="Q417" s="5">
        <v>0</v>
      </c>
      <c r="R417" s="2">
        <v>0</v>
      </c>
      <c r="S417" s="2">
        <v>0</v>
      </c>
      <c r="T417" s="2">
        <v>0</v>
      </c>
      <c r="U417" s="2">
        <v>0</v>
      </c>
      <c r="V417" s="5">
        <v>0</v>
      </c>
      <c r="W417" s="2">
        <f t="shared" si="30"/>
        <v>0</v>
      </c>
      <c r="X417" s="2">
        <f t="shared" si="31"/>
        <v>0</v>
      </c>
      <c r="Y417" s="2">
        <f t="shared" si="32"/>
        <v>0</v>
      </c>
      <c r="Z417" s="2">
        <f t="shared" si="33"/>
        <v>0</v>
      </c>
      <c r="AA417" s="2">
        <f t="shared" si="34"/>
        <v>0</v>
      </c>
    </row>
    <row r="418" spans="1:27" x14ac:dyDescent="0.2">
      <c r="A418" s="3">
        <v>602</v>
      </c>
      <c r="B418" s="4" t="s">
        <v>742</v>
      </c>
      <c r="C418" s="2">
        <v>0</v>
      </c>
      <c r="D418" s="2">
        <v>0</v>
      </c>
      <c r="E418" s="2">
        <v>0</v>
      </c>
      <c r="F418" s="2">
        <v>0</v>
      </c>
      <c r="G418" s="5">
        <v>0</v>
      </c>
      <c r="H418" s="2">
        <v>0</v>
      </c>
      <c r="I418" s="2">
        <v>0</v>
      </c>
      <c r="J418" s="2">
        <v>0</v>
      </c>
      <c r="K418" s="2">
        <v>0</v>
      </c>
      <c r="L418" s="5">
        <v>0</v>
      </c>
      <c r="M418" s="2">
        <v>0</v>
      </c>
      <c r="N418" s="2">
        <v>0</v>
      </c>
      <c r="O418" s="2">
        <v>0</v>
      </c>
      <c r="P418" s="2">
        <v>0</v>
      </c>
      <c r="Q418" s="5">
        <v>0</v>
      </c>
      <c r="R418" s="2">
        <v>0</v>
      </c>
      <c r="S418" s="2">
        <v>0</v>
      </c>
      <c r="T418" s="2">
        <v>0</v>
      </c>
      <c r="U418" s="2">
        <v>0</v>
      </c>
      <c r="V418" s="5">
        <v>0</v>
      </c>
      <c r="W418" s="2">
        <f t="shared" si="30"/>
        <v>0</v>
      </c>
      <c r="X418" s="2">
        <f t="shared" si="31"/>
        <v>0</v>
      </c>
      <c r="Y418" s="2">
        <f t="shared" si="32"/>
        <v>0</v>
      </c>
      <c r="Z418" s="2">
        <f t="shared" si="33"/>
        <v>0</v>
      </c>
      <c r="AA418" s="2">
        <f t="shared" si="34"/>
        <v>0</v>
      </c>
    </row>
    <row r="419" spans="1:27" x14ac:dyDescent="0.2">
      <c r="A419" s="3">
        <v>603</v>
      </c>
      <c r="B419" s="4" t="s">
        <v>302</v>
      </c>
      <c r="C419" s="2">
        <v>0</v>
      </c>
      <c r="D419" s="2">
        <v>0</v>
      </c>
      <c r="E419" s="2">
        <v>0</v>
      </c>
      <c r="F419" s="2">
        <v>0</v>
      </c>
      <c r="G419" s="5">
        <v>0</v>
      </c>
      <c r="H419" s="2">
        <v>0</v>
      </c>
      <c r="I419" s="2">
        <v>0</v>
      </c>
      <c r="J419" s="2">
        <v>0</v>
      </c>
      <c r="K419" s="2">
        <v>0</v>
      </c>
      <c r="L419" s="5">
        <v>0</v>
      </c>
      <c r="M419" s="2">
        <v>0</v>
      </c>
      <c r="N419" s="2">
        <v>0</v>
      </c>
      <c r="O419" s="2">
        <v>0</v>
      </c>
      <c r="P419" s="2">
        <v>0</v>
      </c>
      <c r="Q419" s="5">
        <v>0</v>
      </c>
      <c r="R419" s="2">
        <v>0</v>
      </c>
      <c r="S419" s="2">
        <v>0</v>
      </c>
      <c r="T419" s="2">
        <v>0</v>
      </c>
      <c r="U419" s="2">
        <v>0</v>
      </c>
      <c r="V419" s="5">
        <v>0</v>
      </c>
      <c r="W419" s="2">
        <f t="shared" si="30"/>
        <v>0</v>
      </c>
      <c r="X419" s="2">
        <f t="shared" si="31"/>
        <v>0</v>
      </c>
      <c r="Y419" s="2">
        <f t="shared" si="32"/>
        <v>0</v>
      </c>
      <c r="Z419" s="2">
        <f t="shared" si="33"/>
        <v>0</v>
      </c>
      <c r="AA419" s="2">
        <f t="shared" si="34"/>
        <v>0</v>
      </c>
    </row>
    <row r="420" spans="1:27" x14ac:dyDescent="0.2">
      <c r="A420" s="3">
        <v>608</v>
      </c>
      <c r="B420" s="4" t="s">
        <v>303</v>
      </c>
      <c r="C420" s="2">
        <v>0</v>
      </c>
      <c r="D420" s="2">
        <v>0</v>
      </c>
      <c r="E420" s="2">
        <v>0</v>
      </c>
      <c r="F420" s="2">
        <v>0</v>
      </c>
      <c r="G420" s="5">
        <v>0</v>
      </c>
      <c r="H420" s="2">
        <v>0</v>
      </c>
      <c r="I420" s="2">
        <v>0</v>
      </c>
      <c r="J420" s="2">
        <v>0</v>
      </c>
      <c r="K420" s="2">
        <v>0</v>
      </c>
      <c r="L420" s="5">
        <v>0</v>
      </c>
      <c r="M420" s="2">
        <v>0</v>
      </c>
      <c r="N420" s="2">
        <v>0</v>
      </c>
      <c r="O420" s="2">
        <v>0</v>
      </c>
      <c r="P420" s="2">
        <v>0</v>
      </c>
      <c r="Q420" s="5">
        <v>0</v>
      </c>
      <c r="R420" s="2">
        <v>0</v>
      </c>
      <c r="S420" s="2">
        <v>0</v>
      </c>
      <c r="T420" s="2">
        <v>0</v>
      </c>
      <c r="U420" s="2">
        <v>0</v>
      </c>
      <c r="V420" s="5">
        <v>0</v>
      </c>
      <c r="W420" s="2">
        <f t="shared" si="30"/>
        <v>0</v>
      </c>
      <c r="X420" s="2">
        <f t="shared" si="31"/>
        <v>0</v>
      </c>
      <c r="Y420" s="2">
        <f t="shared" si="32"/>
        <v>0</v>
      </c>
      <c r="Z420" s="2">
        <f t="shared" si="33"/>
        <v>0</v>
      </c>
      <c r="AA420" s="2">
        <f t="shared" si="34"/>
        <v>0</v>
      </c>
    </row>
    <row r="421" spans="1:27" x14ac:dyDescent="0.2">
      <c r="A421" s="3">
        <v>609</v>
      </c>
      <c r="B421" s="4" t="s">
        <v>304</v>
      </c>
      <c r="C421" s="2">
        <v>0</v>
      </c>
      <c r="D421" s="2">
        <v>0</v>
      </c>
      <c r="E421" s="2">
        <v>0</v>
      </c>
      <c r="F421" s="2">
        <v>0</v>
      </c>
      <c r="G421" s="5">
        <v>0</v>
      </c>
      <c r="H421" s="2">
        <v>0</v>
      </c>
      <c r="I421" s="2">
        <v>0</v>
      </c>
      <c r="J421" s="2">
        <v>0</v>
      </c>
      <c r="K421" s="2">
        <v>0</v>
      </c>
      <c r="L421" s="5">
        <v>0</v>
      </c>
      <c r="M421" s="2">
        <v>0</v>
      </c>
      <c r="N421" s="2">
        <v>0</v>
      </c>
      <c r="O421" s="2">
        <v>0</v>
      </c>
      <c r="P421" s="2">
        <v>0</v>
      </c>
      <c r="Q421" s="5">
        <v>0</v>
      </c>
      <c r="R421" s="2">
        <v>0</v>
      </c>
      <c r="S421" s="2">
        <v>0</v>
      </c>
      <c r="T421" s="2">
        <v>0</v>
      </c>
      <c r="U421" s="2">
        <v>0</v>
      </c>
      <c r="V421" s="5">
        <v>0</v>
      </c>
      <c r="W421" s="2">
        <f t="shared" si="30"/>
        <v>0</v>
      </c>
      <c r="X421" s="2">
        <f t="shared" si="31"/>
        <v>0</v>
      </c>
      <c r="Y421" s="2">
        <f t="shared" si="32"/>
        <v>0</v>
      </c>
      <c r="Z421" s="2">
        <f t="shared" si="33"/>
        <v>0</v>
      </c>
      <c r="AA421" s="2">
        <f t="shared" si="34"/>
        <v>0</v>
      </c>
    </row>
    <row r="422" spans="1:27" x14ac:dyDescent="0.2">
      <c r="A422" s="3">
        <v>615</v>
      </c>
      <c r="B422" s="4" t="s">
        <v>743</v>
      </c>
      <c r="C422" s="2">
        <v>0</v>
      </c>
      <c r="D422" s="2">
        <v>0.25</v>
      </c>
      <c r="E422" s="2">
        <v>0</v>
      </c>
      <c r="F422" s="2">
        <v>1</v>
      </c>
      <c r="G422" s="5">
        <v>0</v>
      </c>
      <c r="H422" s="2">
        <v>0</v>
      </c>
      <c r="I422" s="2">
        <v>0.25</v>
      </c>
      <c r="J422" s="2">
        <v>0</v>
      </c>
      <c r="K422" s="2">
        <v>1</v>
      </c>
      <c r="L422" s="5">
        <v>0</v>
      </c>
      <c r="M422" s="2">
        <v>0</v>
      </c>
      <c r="N422" s="2">
        <v>0.25</v>
      </c>
      <c r="O422" s="2">
        <v>0</v>
      </c>
      <c r="P422" s="2">
        <v>1</v>
      </c>
      <c r="Q422" s="5">
        <v>0</v>
      </c>
      <c r="R422" s="2">
        <v>0</v>
      </c>
      <c r="S422" s="2">
        <v>0.25</v>
      </c>
      <c r="T422" s="2">
        <v>0</v>
      </c>
      <c r="U422" s="2">
        <v>1</v>
      </c>
      <c r="V422" s="5">
        <v>0</v>
      </c>
      <c r="W422" s="2">
        <f t="shared" si="30"/>
        <v>0</v>
      </c>
      <c r="X422" s="2">
        <f t="shared" si="31"/>
        <v>0.25</v>
      </c>
      <c r="Y422" s="2">
        <f t="shared" si="32"/>
        <v>0</v>
      </c>
      <c r="Z422" s="2">
        <f t="shared" si="33"/>
        <v>1</v>
      </c>
      <c r="AA422" s="2">
        <f t="shared" si="34"/>
        <v>0</v>
      </c>
    </row>
    <row r="423" spans="1:27" x14ac:dyDescent="0.2">
      <c r="A423" s="3">
        <v>7</v>
      </c>
      <c r="B423" s="4" t="s">
        <v>5</v>
      </c>
      <c r="C423" s="2">
        <v>0</v>
      </c>
      <c r="D423" s="2">
        <v>19</v>
      </c>
      <c r="E423" s="2">
        <v>87.75</v>
      </c>
      <c r="F423" s="2">
        <v>40</v>
      </c>
      <c r="G423" s="5">
        <v>21</v>
      </c>
      <c r="H423" s="2">
        <v>0</v>
      </c>
      <c r="I423" s="2">
        <v>19</v>
      </c>
      <c r="J423" s="2">
        <v>17.75</v>
      </c>
      <c r="K423" s="2">
        <v>40</v>
      </c>
      <c r="L423" s="5">
        <v>0</v>
      </c>
      <c r="M423" s="2">
        <v>0</v>
      </c>
      <c r="N423" s="2">
        <v>19</v>
      </c>
      <c r="O423" s="2">
        <v>87.75</v>
      </c>
      <c r="P423" s="2">
        <v>40</v>
      </c>
      <c r="Q423" s="5">
        <v>21</v>
      </c>
      <c r="R423" s="2">
        <v>17</v>
      </c>
      <c r="S423" s="2">
        <v>19</v>
      </c>
      <c r="T423" s="2">
        <v>17.75</v>
      </c>
      <c r="U423" s="2">
        <v>40</v>
      </c>
      <c r="V423" s="5">
        <v>0</v>
      </c>
      <c r="W423" s="2">
        <f t="shared" si="30"/>
        <v>4.25</v>
      </c>
      <c r="X423" s="2">
        <f t="shared" si="31"/>
        <v>19</v>
      </c>
      <c r="Y423" s="2">
        <f t="shared" si="32"/>
        <v>52.75</v>
      </c>
      <c r="Z423" s="2">
        <f t="shared" si="33"/>
        <v>40</v>
      </c>
      <c r="AA423" s="2">
        <f t="shared" si="34"/>
        <v>10.5</v>
      </c>
    </row>
    <row r="424" spans="1:27" x14ac:dyDescent="0.2">
      <c r="A424" s="3">
        <v>70</v>
      </c>
      <c r="B424" s="4" t="s">
        <v>15</v>
      </c>
      <c r="C424" s="2">
        <v>21.5</v>
      </c>
      <c r="D424" s="2">
        <v>18.5</v>
      </c>
      <c r="E424" s="2">
        <v>22</v>
      </c>
      <c r="F424" s="2">
        <v>9</v>
      </c>
      <c r="G424" s="5">
        <v>34</v>
      </c>
      <c r="H424" s="2">
        <v>19.5</v>
      </c>
      <c r="I424" s="2">
        <v>14.5</v>
      </c>
      <c r="J424" s="2">
        <v>24</v>
      </c>
      <c r="K424" s="2">
        <v>10</v>
      </c>
      <c r="L424" s="5">
        <v>28</v>
      </c>
      <c r="M424" s="2">
        <v>21.5</v>
      </c>
      <c r="N424" s="2">
        <v>15.5</v>
      </c>
      <c r="O424" s="2">
        <v>23</v>
      </c>
      <c r="P424" s="2">
        <v>9</v>
      </c>
      <c r="Q424" s="5">
        <v>32</v>
      </c>
      <c r="R424" s="2">
        <v>19.5</v>
      </c>
      <c r="S424" s="2">
        <v>14.5</v>
      </c>
      <c r="T424" s="2">
        <v>25</v>
      </c>
      <c r="U424" s="2">
        <v>10</v>
      </c>
      <c r="V424" s="5">
        <v>28</v>
      </c>
      <c r="W424" s="2">
        <f t="shared" si="30"/>
        <v>20.5</v>
      </c>
      <c r="X424" s="2">
        <f t="shared" si="31"/>
        <v>15.75</v>
      </c>
      <c r="Y424" s="2">
        <f t="shared" si="32"/>
        <v>23.5</v>
      </c>
      <c r="Z424" s="2">
        <f t="shared" si="33"/>
        <v>9.5</v>
      </c>
      <c r="AA424" s="2">
        <f t="shared" si="34"/>
        <v>30.5</v>
      </c>
    </row>
    <row r="425" spans="1:27" x14ac:dyDescent="0.2">
      <c r="A425" s="3" t="s">
        <v>744</v>
      </c>
      <c r="B425" s="4" t="s">
        <v>745</v>
      </c>
      <c r="C425" s="2">
        <v>0</v>
      </c>
      <c r="D425" s="2">
        <v>0</v>
      </c>
      <c r="E425" s="2">
        <v>0</v>
      </c>
      <c r="F425" s="2">
        <v>0</v>
      </c>
      <c r="G425" s="5">
        <v>0</v>
      </c>
      <c r="H425" s="2">
        <v>0</v>
      </c>
      <c r="I425" s="2">
        <v>0</v>
      </c>
      <c r="J425" s="2">
        <v>0</v>
      </c>
      <c r="K425" s="2">
        <v>0</v>
      </c>
      <c r="L425" s="5">
        <v>0</v>
      </c>
      <c r="M425" s="2">
        <v>0</v>
      </c>
      <c r="N425" s="2">
        <v>0</v>
      </c>
      <c r="O425" s="2">
        <v>0</v>
      </c>
      <c r="P425" s="2">
        <v>0</v>
      </c>
      <c r="Q425" s="5">
        <v>0</v>
      </c>
      <c r="R425" s="2">
        <v>0</v>
      </c>
      <c r="S425" s="2">
        <v>0</v>
      </c>
      <c r="T425" s="2">
        <v>0</v>
      </c>
      <c r="U425" s="2">
        <v>0</v>
      </c>
      <c r="V425" s="5">
        <v>0</v>
      </c>
      <c r="W425" s="2">
        <f t="shared" si="30"/>
        <v>0</v>
      </c>
      <c r="X425" s="2">
        <f t="shared" si="31"/>
        <v>0</v>
      </c>
      <c r="Y425" s="2">
        <f t="shared" si="32"/>
        <v>0</v>
      </c>
      <c r="Z425" s="2">
        <f t="shared" si="33"/>
        <v>0</v>
      </c>
      <c r="AA425" s="2">
        <f t="shared" si="34"/>
        <v>0</v>
      </c>
    </row>
    <row r="426" spans="1:27" x14ac:dyDescent="0.2">
      <c r="A426" s="3">
        <v>7502</v>
      </c>
      <c r="B426" s="4" t="s">
        <v>220</v>
      </c>
      <c r="C426" s="2">
        <v>0</v>
      </c>
      <c r="D426" s="2">
        <v>0</v>
      </c>
      <c r="E426" s="2">
        <v>0</v>
      </c>
      <c r="F426" s="2">
        <v>0</v>
      </c>
      <c r="G426" s="5">
        <v>0</v>
      </c>
      <c r="H426" s="2">
        <v>0</v>
      </c>
      <c r="I426" s="2">
        <v>0</v>
      </c>
      <c r="J426" s="2">
        <v>0</v>
      </c>
      <c r="K426" s="2">
        <v>0</v>
      </c>
      <c r="L426" s="5">
        <v>0</v>
      </c>
      <c r="M426" s="2">
        <v>0</v>
      </c>
      <c r="N426" s="2">
        <v>0</v>
      </c>
      <c r="O426" s="2">
        <v>0</v>
      </c>
      <c r="P426" s="2">
        <v>0</v>
      </c>
      <c r="Q426" s="5">
        <v>0</v>
      </c>
      <c r="R426" s="2">
        <v>0</v>
      </c>
      <c r="S426" s="2">
        <v>0</v>
      </c>
      <c r="T426" s="2">
        <v>0</v>
      </c>
      <c r="U426" s="2">
        <v>0</v>
      </c>
      <c r="V426" s="5">
        <v>0</v>
      </c>
      <c r="W426" s="2">
        <f t="shared" si="30"/>
        <v>0</v>
      </c>
      <c r="X426" s="2">
        <f t="shared" si="31"/>
        <v>0</v>
      </c>
      <c r="Y426" s="2">
        <f t="shared" si="32"/>
        <v>0</v>
      </c>
      <c r="Z426" s="2">
        <f t="shared" si="33"/>
        <v>0</v>
      </c>
      <c r="AA426" s="2">
        <f t="shared" si="34"/>
        <v>0</v>
      </c>
    </row>
    <row r="427" spans="1:27" x14ac:dyDescent="0.2">
      <c r="A427" s="3">
        <v>7514</v>
      </c>
      <c r="B427" s="4" t="s">
        <v>163</v>
      </c>
      <c r="C427" s="2">
        <v>0</v>
      </c>
      <c r="D427" s="2">
        <v>0</v>
      </c>
      <c r="E427" s="2">
        <v>0</v>
      </c>
      <c r="F427" s="2">
        <v>0</v>
      </c>
      <c r="G427" s="5">
        <v>0</v>
      </c>
      <c r="H427" s="2">
        <v>0</v>
      </c>
      <c r="I427" s="2">
        <v>0</v>
      </c>
      <c r="J427" s="2">
        <v>0</v>
      </c>
      <c r="K427" s="2">
        <v>0</v>
      </c>
      <c r="L427" s="5">
        <v>0</v>
      </c>
      <c r="M427" s="2">
        <v>0</v>
      </c>
      <c r="N427" s="2">
        <v>0</v>
      </c>
      <c r="O427" s="2">
        <v>0</v>
      </c>
      <c r="P427" s="2">
        <v>0</v>
      </c>
      <c r="Q427" s="5">
        <v>0</v>
      </c>
      <c r="R427" s="2">
        <v>0</v>
      </c>
      <c r="S427" s="2">
        <v>0</v>
      </c>
      <c r="T427" s="2">
        <v>0</v>
      </c>
      <c r="U427" s="2">
        <v>0</v>
      </c>
      <c r="V427" s="5">
        <v>0</v>
      </c>
      <c r="W427" s="2">
        <f t="shared" si="30"/>
        <v>0</v>
      </c>
      <c r="X427" s="2">
        <f t="shared" si="31"/>
        <v>0</v>
      </c>
      <c r="Y427" s="2">
        <f t="shared" si="32"/>
        <v>0</v>
      </c>
      <c r="Z427" s="2">
        <f t="shared" si="33"/>
        <v>0</v>
      </c>
      <c r="AA427" s="2">
        <f t="shared" si="34"/>
        <v>0</v>
      </c>
    </row>
    <row r="428" spans="1:27" x14ac:dyDescent="0.2">
      <c r="A428" s="3">
        <v>7526</v>
      </c>
      <c r="B428" s="4" t="s">
        <v>164</v>
      </c>
      <c r="C428" s="2">
        <v>0.25</v>
      </c>
      <c r="D428" s="2">
        <v>0</v>
      </c>
      <c r="E428" s="2">
        <v>0</v>
      </c>
      <c r="F428" s="2">
        <v>0</v>
      </c>
      <c r="G428" s="5">
        <v>0</v>
      </c>
      <c r="H428" s="2">
        <v>0.25</v>
      </c>
      <c r="I428" s="2">
        <v>0</v>
      </c>
      <c r="J428" s="2">
        <v>0</v>
      </c>
      <c r="K428" s="2">
        <v>0</v>
      </c>
      <c r="L428" s="5">
        <v>0</v>
      </c>
      <c r="M428" s="2">
        <v>0.25</v>
      </c>
      <c r="N428" s="2">
        <v>0</v>
      </c>
      <c r="O428" s="2">
        <v>0</v>
      </c>
      <c r="P428" s="2">
        <v>0</v>
      </c>
      <c r="Q428" s="5">
        <v>0</v>
      </c>
      <c r="R428" s="2">
        <v>0.25</v>
      </c>
      <c r="S428" s="2">
        <v>0</v>
      </c>
      <c r="T428" s="2">
        <v>0</v>
      </c>
      <c r="U428" s="2">
        <v>0</v>
      </c>
      <c r="V428" s="5">
        <v>0</v>
      </c>
      <c r="W428" s="2">
        <f t="shared" si="30"/>
        <v>0.25</v>
      </c>
      <c r="X428" s="2">
        <f t="shared" si="31"/>
        <v>0</v>
      </c>
      <c r="Y428" s="2">
        <f t="shared" si="32"/>
        <v>0</v>
      </c>
      <c r="Z428" s="2">
        <f t="shared" si="33"/>
        <v>0</v>
      </c>
      <c r="AA428" s="2">
        <f t="shared" si="34"/>
        <v>0</v>
      </c>
    </row>
    <row r="429" spans="1:27" x14ac:dyDescent="0.2">
      <c r="A429" s="3">
        <v>7538</v>
      </c>
      <c r="B429" s="4" t="s">
        <v>221</v>
      </c>
      <c r="C429" s="2">
        <v>0</v>
      </c>
      <c r="D429" s="2">
        <v>0</v>
      </c>
      <c r="E429" s="2">
        <v>0</v>
      </c>
      <c r="F429" s="2">
        <v>0</v>
      </c>
      <c r="G429" s="5">
        <v>0</v>
      </c>
      <c r="H429" s="2">
        <v>0</v>
      </c>
      <c r="I429" s="2">
        <v>0</v>
      </c>
      <c r="J429" s="2">
        <v>0</v>
      </c>
      <c r="K429" s="2">
        <v>0</v>
      </c>
      <c r="L429" s="5">
        <v>0</v>
      </c>
      <c r="M429" s="2">
        <v>0</v>
      </c>
      <c r="N429" s="2">
        <v>0</v>
      </c>
      <c r="O429" s="2">
        <v>0</v>
      </c>
      <c r="P429" s="2">
        <v>0</v>
      </c>
      <c r="Q429" s="5">
        <v>0</v>
      </c>
      <c r="R429" s="2">
        <v>0</v>
      </c>
      <c r="S429" s="2">
        <v>0</v>
      </c>
      <c r="T429" s="2">
        <v>0</v>
      </c>
      <c r="U429" s="2">
        <v>0</v>
      </c>
      <c r="V429" s="5">
        <v>0</v>
      </c>
      <c r="W429" s="2">
        <f t="shared" si="30"/>
        <v>0</v>
      </c>
      <c r="X429" s="2">
        <f t="shared" si="31"/>
        <v>0</v>
      </c>
      <c r="Y429" s="2">
        <f t="shared" si="32"/>
        <v>0</v>
      </c>
      <c r="Z429" s="2">
        <f t="shared" si="33"/>
        <v>0</v>
      </c>
      <c r="AA429" s="2">
        <f t="shared" si="34"/>
        <v>0</v>
      </c>
    </row>
    <row r="430" spans="1:27" x14ac:dyDescent="0.2">
      <c r="A430" s="3">
        <v>7540</v>
      </c>
      <c r="B430" s="4" t="s">
        <v>222</v>
      </c>
      <c r="C430" s="2">
        <v>0</v>
      </c>
      <c r="D430" s="2">
        <v>0</v>
      </c>
      <c r="E430" s="2">
        <v>0</v>
      </c>
      <c r="F430" s="2">
        <v>0</v>
      </c>
      <c r="G430" s="5">
        <v>0</v>
      </c>
      <c r="H430" s="2">
        <v>0</v>
      </c>
      <c r="I430" s="2">
        <v>0</v>
      </c>
      <c r="J430" s="2">
        <v>0</v>
      </c>
      <c r="K430" s="2">
        <v>0</v>
      </c>
      <c r="L430" s="5">
        <v>0</v>
      </c>
      <c r="M430" s="2">
        <v>0</v>
      </c>
      <c r="N430" s="2">
        <v>0</v>
      </c>
      <c r="O430" s="2">
        <v>0</v>
      </c>
      <c r="P430" s="2">
        <v>0</v>
      </c>
      <c r="Q430" s="5">
        <v>0</v>
      </c>
      <c r="R430" s="2">
        <v>0</v>
      </c>
      <c r="S430" s="2">
        <v>0</v>
      </c>
      <c r="T430" s="2">
        <v>0</v>
      </c>
      <c r="U430" s="2">
        <v>0</v>
      </c>
      <c r="V430" s="5">
        <v>0</v>
      </c>
      <c r="W430" s="2">
        <f t="shared" si="30"/>
        <v>0</v>
      </c>
      <c r="X430" s="2">
        <f t="shared" si="31"/>
        <v>0</v>
      </c>
      <c r="Y430" s="2">
        <f t="shared" si="32"/>
        <v>0</v>
      </c>
      <c r="Z430" s="2">
        <f t="shared" si="33"/>
        <v>0</v>
      </c>
      <c r="AA430" s="2">
        <f t="shared" si="34"/>
        <v>0</v>
      </c>
    </row>
    <row r="431" spans="1:27" x14ac:dyDescent="0.2">
      <c r="A431" s="3">
        <v>7550</v>
      </c>
      <c r="B431" s="4" t="s">
        <v>165</v>
      </c>
      <c r="C431" s="2">
        <v>0.25</v>
      </c>
      <c r="D431" s="2">
        <v>0</v>
      </c>
      <c r="E431" s="2">
        <v>0</v>
      </c>
      <c r="F431" s="2">
        <v>0</v>
      </c>
      <c r="G431" s="5">
        <v>0</v>
      </c>
      <c r="H431" s="2">
        <v>0.25</v>
      </c>
      <c r="I431" s="2">
        <v>0</v>
      </c>
      <c r="J431" s="2">
        <v>0</v>
      </c>
      <c r="K431" s="2">
        <v>0</v>
      </c>
      <c r="L431" s="5">
        <v>0</v>
      </c>
      <c r="M431" s="2">
        <v>0.25</v>
      </c>
      <c r="N431" s="2">
        <v>0</v>
      </c>
      <c r="O431" s="2">
        <v>0</v>
      </c>
      <c r="P431" s="2">
        <v>0</v>
      </c>
      <c r="Q431" s="5">
        <v>0</v>
      </c>
      <c r="R431" s="2">
        <v>0.25</v>
      </c>
      <c r="S431" s="2">
        <v>0</v>
      </c>
      <c r="T431" s="2">
        <v>0</v>
      </c>
      <c r="U431" s="2">
        <v>0</v>
      </c>
      <c r="V431" s="5">
        <v>0</v>
      </c>
      <c r="W431" s="2">
        <f t="shared" si="30"/>
        <v>0.25</v>
      </c>
      <c r="X431" s="2">
        <f t="shared" si="31"/>
        <v>0</v>
      </c>
      <c r="Y431" s="2">
        <f t="shared" si="32"/>
        <v>0</v>
      </c>
      <c r="Z431" s="2">
        <f t="shared" si="33"/>
        <v>0</v>
      </c>
      <c r="AA431" s="2">
        <f t="shared" si="34"/>
        <v>0</v>
      </c>
    </row>
    <row r="432" spans="1:27" x14ac:dyDescent="0.2">
      <c r="A432" s="3">
        <v>7552</v>
      </c>
      <c r="B432" s="4" t="s">
        <v>305</v>
      </c>
      <c r="C432" s="2">
        <v>0.5</v>
      </c>
      <c r="D432" s="2">
        <v>0.75</v>
      </c>
      <c r="E432" s="2">
        <v>1</v>
      </c>
      <c r="F432" s="2">
        <v>0</v>
      </c>
      <c r="G432" s="5">
        <v>0</v>
      </c>
      <c r="H432" s="2">
        <v>0.5</v>
      </c>
      <c r="I432" s="2">
        <v>0.25</v>
      </c>
      <c r="J432" s="2">
        <v>1</v>
      </c>
      <c r="K432" s="2">
        <v>0</v>
      </c>
      <c r="L432" s="5">
        <v>0</v>
      </c>
      <c r="M432" s="2">
        <v>0.5</v>
      </c>
      <c r="N432" s="2">
        <v>0.75</v>
      </c>
      <c r="O432" s="2">
        <v>1</v>
      </c>
      <c r="P432" s="2">
        <v>0</v>
      </c>
      <c r="Q432" s="5">
        <v>0</v>
      </c>
      <c r="R432" s="2">
        <v>0.5</v>
      </c>
      <c r="S432" s="2">
        <v>0.25</v>
      </c>
      <c r="T432" s="2">
        <v>1</v>
      </c>
      <c r="U432" s="2">
        <v>0</v>
      </c>
      <c r="V432" s="5">
        <v>0</v>
      </c>
      <c r="W432" s="2">
        <f t="shared" si="30"/>
        <v>0.5</v>
      </c>
      <c r="X432" s="2">
        <f t="shared" si="31"/>
        <v>0.5</v>
      </c>
      <c r="Y432" s="2">
        <f t="shared" si="32"/>
        <v>1</v>
      </c>
      <c r="Z432" s="2">
        <f t="shared" si="33"/>
        <v>0</v>
      </c>
      <c r="AA432" s="2">
        <f t="shared" si="34"/>
        <v>0</v>
      </c>
    </row>
    <row r="433" spans="1:27" x14ac:dyDescent="0.2">
      <c r="A433" s="3">
        <v>7553</v>
      </c>
      <c r="B433" s="4" t="s">
        <v>470</v>
      </c>
      <c r="C433" s="2">
        <v>0</v>
      </c>
      <c r="D433" s="2">
        <v>0</v>
      </c>
      <c r="E433" s="2">
        <v>0</v>
      </c>
      <c r="F433" s="2">
        <v>0</v>
      </c>
      <c r="G433" s="5">
        <v>0</v>
      </c>
      <c r="H433" s="2">
        <v>0</v>
      </c>
      <c r="I433" s="2">
        <v>0</v>
      </c>
      <c r="J433" s="2">
        <v>0</v>
      </c>
      <c r="K433" s="2">
        <v>0</v>
      </c>
      <c r="L433" s="5">
        <v>0</v>
      </c>
      <c r="M433" s="2">
        <v>0</v>
      </c>
      <c r="N433" s="2">
        <v>0</v>
      </c>
      <c r="O433" s="2">
        <v>0</v>
      </c>
      <c r="P433" s="2">
        <v>0</v>
      </c>
      <c r="Q433" s="5">
        <v>0</v>
      </c>
      <c r="R433" s="2">
        <v>0</v>
      </c>
      <c r="S433" s="2">
        <v>0</v>
      </c>
      <c r="T433" s="2">
        <v>0</v>
      </c>
      <c r="U433" s="2">
        <v>0</v>
      </c>
      <c r="V433" s="5">
        <v>0</v>
      </c>
      <c r="W433" s="2">
        <f t="shared" si="30"/>
        <v>0</v>
      </c>
      <c r="X433" s="2">
        <f t="shared" si="31"/>
        <v>0</v>
      </c>
      <c r="Y433" s="2">
        <f t="shared" si="32"/>
        <v>0</v>
      </c>
      <c r="Z433" s="2">
        <f t="shared" si="33"/>
        <v>0</v>
      </c>
      <c r="AA433" s="2">
        <f t="shared" si="34"/>
        <v>0</v>
      </c>
    </row>
    <row r="434" spans="1:27" x14ac:dyDescent="0.2">
      <c r="A434" s="3">
        <v>7600</v>
      </c>
      <c r="B434" s="4" t="s">
        <v>166</v>
      </c>
      <c r="C434" s="2">
        <v>0</v>
      </c>
      <c r="D434" s="2">
        <v>0</v>
      </c>
      <c r="E434" s="2">
        <v>0</v>
      </c>
      <c r="F434" s="2">
        <v>0</v>
      </c>
      <c r="G434" s="5">
        <v>0</v>
      </c>
      <c r="H434" s="2">
        <v>0</v>
      </c>
      <c r="I434" s="2">
        <v>0</v>
      </c>
      <c r="J434" s="2">
        <v>0</v>
      </c>
      <c r="K434" s="2">
        <v>0</v>
      </c>
      <c r="L434" s="5">
        <v>0</v>
      </c>
      <c r="M434" s="2">
        <v>0</v>
      </c>
      <c r="N434" s="2">
        <v>0</v>
      </c>
      <c r="O434" s="2">
        <v>0</v>
      </c>
      <c r="P434" s="2">
        <v>0</v>
      </c>
      <c r="Q434" s="5">
        <v>0</v>
      </c>
      <c r="R434" s="2">
        <v>0</v>
      </c>
      <c r="S434" s="2">
        <v>0</v>
      </c>
      <c r="T434" s="2">
        <v>0</v>
      </c>
      <c r="U434" s="2">
        <v>0</v>
      </c>
      <c r="V434" s="5">
        <v>0</v>
      </c>
      <c r="W434" s="2">
        <f t="shared" si="30"/>
        <v>0</v>
      </c>
      <c r="X434" s="2">
        <f t="shared" si="31"/>
        <v>0</v>
      </c>
      <c r="Y434" s="2">
        <f t="shared" si="32"/>
        <v>0</v>
      </c>
      <c r="Z434" s="2">
        <f t="shared" si="33"/>
        <v>0</v>
      </c>
      <c r="AA434" s="2">
        <f t="shared" si="34"/>
        <v>0</v>
      </c>
    </row>
    <row r="435" spans="1:27" x14ac:dyDescent="0.2">
      <c r="A435" s="3">
        <v>7601</v>
      </c>
      <c r="B435" s="4" t="s">
        <v>167</v>
      </c>
      <c r="C435" s="2">
        <v>1.5</v>
      </c>
      <c r="D435" s="2">
        <v>0</v>
      </c>
      <c r="E435" s="2">
        <v>0.25</v>
      </c>
      <c r="F435" s="2">
        <v>0</v>
      </c>
      <c r="G435" s="5">
        <v>0.25</v>
      </c>
      <c r="H435" s="2">
        <v>1.5</v>
      </c>
      <c r="I435" s="2">
        <v>0</v>
      </c>
      <c r="J435" s="2">
        <v>0.75</v>
      </c>
      <c r="K435" s="2">
        <v>0</v>
      </c>
      <c r="L435" s="5">
        <v>0.25</v>
      </c>
      <c r="M435" s="2">
        <v>1.5</v>
      </c>
      <c r="N435" s="2">
        <v>0</v>
      </c>
      <c r="O435" s="2">
        <v>0.25</v>
      </c>
      <c r="P435" s="2">
        <v>0</v>
      </c>
      <c r="Q435" s="5">
        <v>0.25</v>
      </c>
      <c r="R435" s="2">
        <v>1.5</v>
      </c>
      <c r="S435" s="2">
        <v>0</v>
      </c>
      <c r="T435" s="2">
        <v>0.75</v>
      </c>
      <c r="U435" s="2">
        <v>0</v>
      </c>
      <c r="V435" s="5">
        <v>0.25</v>
      </c>
      <c r="W435" s="2">
        <f t="shared" si="30"/>
        <v>1.5</v>
      </c>
      <c r="X435" s="2">
        <f t="shared" si="31"/>
        <v>0</v>
      </c>
      <c r="Y435" s="2">
        <f t="shared" si="32"/>
        <v>0.5</v>
      </c>
      <c r="Z435" s="2">
        <f t="shared" si="33"/>
        <v>0</v>
      </c>
      <c r="AA435" s="2">
        <f t="shared" si="34"/>
        <v>0.25</v>
      </c>
    </row>
    <row r="436" spans="1:27" x14ac:dyDescent="0.2">
      <c r="A436" s="3" t="s">
        <v>306</v>
      </c>
      <c r="B436" s="4" t="s">
        <v>307</v>
      </c>
      <c r="C436" s="2">
        <v>0</v>
      </c>
      <c r="D436" s="2">
        <v>0</v>
      </c>
      <c r="E436" s="2">
        <v>0</v>
      </c>
      <c r="F436" s="2">
        <v>0</v>
      </c>
      <c r="G436" s="5">
        <v>0</v>
      </c>
      <c r="H436" s="2">
        <v>0</v>
      </c>
      <c r="I436" s="2">
        <v>0</v>
      </c>
      <c r="J436" s="2">
        <v>0</v>
      </c>
      <c r="K436" s="2">
        <v>0</v>
      </c>
      <c r="L436" s="5">
        <v>0</v>
      </c>
      <c r="M436" s="2">
        <v>0</v>
      </c>
      <c r="N436" s="2">
        <v>0</v>
      </c>
      <c r="O436" s="2">
        <v>0</v>
      </c>
      <c r="P436" s="2">
        <v>0</v>
      </c>
      <c r="Q436" s="5">
        <v>0</v>
      </c>
      <c r="R436" s="2">
        <v>0</v>
      </c>
      <c r="S436" s="2">
        <v>0</v>
      </c>
      <c r="T436" s="2">
        <v>0</v>
      </c>
      <c r="U436" s="2">
        <v>0</v>
      </c>
      <c r="V436" s="5">
        <v>0</v>
      </c>
      <c r="W436" s="2">
        <f t="shared" si="30"/>
        <v>0</v>
      </c>
      <c r="X436" s="2">
        <f t="shared" si="31"/>
        <v>0</v>
      </c>
      <c r="Y436" s="2">
        <f t="shared" si="32"/>
        <v>0</v>
      </c>
      <c r="Z436" s="2">
        <f t="shared" si="33"/>
        <v>0</v>
      </c>
      <c r="AA436" s="2">
        <f t="shared" si="34"/>
        <v>0</v>
      </c>
    </row>
    <row r="437" spans="1:27" x14ac:dyDescent="0.2">
      <c r="A437" s="3">
        <v>7602</v>
      </c>
      <c r="B437" s="4" t="s">
        <v>168</v>
      </c>
      <c r="C437" s="2">
        <v>0</v>
      </c>
      <c r="D437" s="2">
        <v>0</v>
      </c>
      <c r="E437" s="2">
        <v>0</v>
      </c>
      <c r="F437" s="2">
        <v>0.25</v>
      </c>
      <c r="G437" s="5">
        <v>0</v>
      </c>
      <c r="H437" s="2">
        <v>0</v>
      </c>
      <c r="I437" s="2">
        <v>0</v>
      </c>
      <c r="J437" s="2">
        <v>0</v>
      </c>
      <c r="K437" s="2">
        <v>0.25</v>
      </c>
      <c r="L437" s="5">
        <v>0</v>
      </c>
      <c r="M437" s="2">
        <v>0</v>
      </c>
      <c r="N437" s="2">
        <v>0</v>
      </c>
      <c r="O437" s="2">
        <v>0</v>
      </c>
      <c r="P437" s="2">
        <v>0.25</v>
      </c>
      <c r="Q437" s="5">
        <v>0</v>
      </c>
      <c r="R437" s="2">
        <v>0</v>
      </c>
      <c r="S437" s="2">
        <v>0</v>
      </c>
      <c r="T437" s="2">
        <v>0</v>
      </c>
      <c r="U437" s="2">
        <v>0.25</v>
      </c>
      <c r="V437" s="5">
        <v>0</v>
      </c>
      <c r="W437" s="2">
        <f t="shared" si="30"/>
        <v>0</v>
      </c>
      <c r="X437" s="2">
        <f t="shared" si="31"/>
        <v>0</v>
      </c>
      <c r="Y437" s="2">
        <f t="shared" si="32"/>
        <v>0</v>
      </c>
      <c r="Z437" s="2">
        <f t="shared" si="33"/>
        <v>0.25</v>
      </c>
      <c r="AA437" s="2">
        <f t="shared" si="34"/>
        <v>0</v>
      </c>
    </row>
    <row r="438" spans="1:27" x14ac:dyDescent="0.2">
      <c r="A438" s="3" t="s">
        <v>308</v>
      </c>
      <c r="B438" s="4" t="s">
        <v>309</v>
      </c>
      <c r="C438" s="2">
        <v>0</v>
      </c>
      <c r="D438" s="2">
        <v>0</v>
      </c>
      <c r="E438" s="2">
        <v>0</v>
      </c>
      <c r="F438" s="2">
        <v>0</v>
      </c>
      <c r="G438" s="5">
        <v>0</v>
      </c>
      <c r="H438" s="2">
        <v>0</v>
      </c>
      <c r="I438" s="2">
        <v>0</v>
      </c>
      <c r="J438" s="2">
        <v>0</v>
      </c>
      <c r="K438" s="2">
        <v>0</v>
      </c>
      <c r="L438" s="5">
        <v>0</v>
      </c>
      <c r="M438" s="2">
        <v>0</v>
      </c>
      <c r="N438" s="2">
        <v>0</v>
      </c>
      <c r="O438" s="2">
        <v>0</v>
      </c>
      <c r="P438" s="2">
        <v>0</v>
      </c>
      <c r="Q438" s="5">
        <v>0</v>
      </c>
      <c r="R438" s="2">
        <v>0</v>
      </c>
      <c r="S438" s="2">
        <v>0</v>
      </c>
      <c r="T438" s="2">
        <v>0</v>
      </c>
      <c r="U438" s="2">
        <v>0</v>
      </c>
      <c r="V438" s="5">
        <v>0</v>
      </c>
      <c r="W438" s="2">
        <f t="shared" si="30"/>
        <v>0</v>
      </c>
      <c r="X438" s="2">
        <f t="shared" si="31"/>
        <v>0</v>
      </c>
      <c r="Y438" s="2">
        <f t="shared" si="32"/>
        <v>0</v>
      </c>
      <c r="Z438" s="2">
        <f t="shared" si="33"/>
        <v>0</v>
      </c>
      <c r="AA438" s="2">
        <f t="shared" si="34"/>
        <v>0</v>
      </c>
    </row>
    <row r="439" spans="1:27" x14ac:dyDescent="0.2">
      <c r="A439" s="3">
        <v>7603</v>
      </c>
      <c r="B439" s="4" t="s">
        <v>223</v>
      </c>
      <c r="C439" s="2">
        <v>0</v>
      </c>
      <c r="D439" s="2">
        <v>0</v>
      </c>
      <c r="E439" s="2">
        <v>0</v>
      </c>
      <c r="F439" s="2">
        <v>0</v>
      </c>
      <c r="G439" s="5">
        <v>0</v>
      </c>
      <c r="H439" s="2">
        <v>0</v>
      </c>
      <c r="I439" s="2">
        <v>0</v>
      </c>
      <c r="J439" s="2">
        <v>0</v>
      </c>
      <c r="K439" s="2">
        <v>0</v>
      </c>
      <c r="L439" s="5">
        <v>0</v>
      </c>
      <c r="M439" s="2">
        <v>0</v>
      </c>
      <c r="N439" s="2">
        <v>0</v>
      </c>
      <c r="O439" s="2">
        <v>0</v>
      </c>
      <c r="P439" s="2">
        <v>0</v>
      </c>
      <c r="Q439" s="5">
        <v>0</v>
      </c>
      <c r="R439" s="2">
        <v>0</v>
      </c>
      <c r="S439" s="2">
        <v>0</v>
      </c>
      <c r="T439" s="2">
        <v>0</v>
      </c>
      <c r="U439" s="2">
        <v>0</v>
      </c>
      <c r="V439" s="5">
        <v>0</v>
      </c>
      <c r="W439" s="2">
        <f t="shared" si="30"/>
        <v>0</v>
      </c>
      <c r="X439" s="2">
        <f t="shared" si="31"/>
        <v>0</v>
      </c>
      <c r="Y439" s="2">
        <f t="shared" si="32"/>
        <v>0</v>
      </c>
      <c r="Z439" s="2">
        <f t="shared" si="33"/>
        <v>0</v>
      </c>
      <c r="AA439" s="2">
        <f t="shared" si="34"/>
        <v>0</v>
      </c>
    </row>
    <row r="440" spans="1:27" x14ac:dyDescent="0.2">
      <c r="A440" s="3">
        <v>7604</v>
      </c>
      <c r="B440" s="4" t="s">
        <v>169</v>
      </c>
      <c r="C440" s="2">
        <v>0.5</v>
      </c>
      <c r="D440" s="2">
        <v>0</v>
      </c>
      <c r="E440" s="2">
        <v>0.25</v>
      </c>
      <c r="F440" s="2">
        <v>0</v>
      </c>
      <c r="G440" s="5">
        <v>0</v>
      </c>
      <c r="H440" s="2">
        <v>0.5</v>
      </c>
      <c r="I440" s="2">
        <v>0</v>
      </c>
      <c r="J440" s="2">
        <v>0.25</v>
      </c>
      <c r="K440" s="2">
        <v>0</v>
      </c>
      <c r="L440" s="5">
        <v>0</v>
      </c>
      <c r="M440" s="2">
        <v>0.5</v>
      </c>
      <c r="N440" s="2">
        <v>0</v>
      </c>
      <c r="O440" s="2">
        <v>0.25</v>
      </c>
      <c r="P440" s="2">
        <v>0</v>
      </c>
      <c r="Q440" s="5">
        <v>0</v>
      </c>
      <c r="R440" s="2">
        <v>0.5</v>
      </c>
      <c r="S440" s="2">
        <v>0</v>
      </c>
      <c r="T440" s="2">
        <v>0.25</v>
      </c>
      <c r="U440" s="2">
        <v>0</v>
      </c>
      <c r="V440" s="5">
        <v>0</v>
      </c>
      <c r="W440" s="2">
        <f t="shared" si="30"/>
        <v>0.5</v>
      </c>
      <c r="X440" s="2">
        <f t="shared" si="31"/>
        <v>0</v>
      </c>
      <c r="Y440" s="2">
        <f t="shared" si="32"/>
        <v>0.25</v>
      </c>
      <c r="Z440" s="2">
        <f t="shared" si="33"/>
        <v>0</v>
      </c>
      <c r="AA440" s="2">
        <f t="shared" si="34"/>
        <v>0</v>
      </c>
    </row>
    <row r="441" spans="1:27" x14ac:dyDescent="0.2">
      <c r="A441" s="3">
        <v>7608</v>
      </c>
      <c r="B441" s="4" t="s">
        <v>746</v>
      </c>
      <c r="C441" s="2">
        <v>0</v>
      </c>
      <c r="D441" s="2">
        <v>0</v>
      </c>
      <c r="E441" s="2">
        <v>0</v>
      </c>
      <c r="F441" s="2">
        <v>0</v>
      </c>
      <c r="G441" s="5">
        <v>0</v>
      </c>
      <c r="H441" s="2">
        <v>0</v>
      </c>
      <c r="I441" s="2">
        <v>0</v>
      </c>
      <c r="J441" s="2">
        <v>0</v>
      </c>
      <c r="K441" s="2">
        <v>0</v>
      </c>
      <c r="L441" s="5">
        <v>0</v>
      </c>
      <c r="M441" s="2">
        <v>0</v>
      </c>
      <c r="N441" s="2">
        <v>0</v>
      </c>
      <c r="O441" s="2">
        <v>0</v>
      </c>
      <c r="P441" s="2">
        <v>0</v>
      </c>
      <c r="Q441" s="5">
        <v>0</v>
      </c>
      <c r="R441" s="2">
        <v>0</v>
      </c>
      <c r="S441" s="2">
        <v>0</v>
      </c>
      <c r="T441" s="2">
        <v>0</v>
      </c>
      <c r="U441" s="2">
        <v>0</v>
      </c>
      <c r="V441" s="5">
        <v>0</v>
      </c>
      <c r="W441" s="2">
        <f t="shared" si="30"/>
        <v>0</v>
      </c>
      <c r="X441" s="2">
        <f t="shared" si="31"/>
        <v>0</v>
      </c>
      <c r="Y441" s="2">
        <f t="shared" si="32"/>
        <v>0</v>
      </c>
      <c r="Z441" s="2">
        <f t="shared" si="33"/>
        <v>0</v>
      </c>
      <c r="AA441" s="2">
        <f t="shared" si="34"/>
        <v>0</v>
      </c>
    </row>
    <row r="442" spans="1:27" x14ac:dyDescent="0.2">
      <c r="A442" s="3">
        <v>7610</v>
      </c>
      <c r="B442" s="4" t="s">
        <v>747</v>
      </c>
      <c r="C442" s="2">
        <v>0</v>
      </c>
      <c r="D442" s="2">
        <v>0</v>
      </c>
      <c r="E442" s="2">
        <v>0</v>
      </c>
      <c r="F442" s="2">
        <v>0</v>
      </c>
      <c r="G442" s="5">
        <v>0</v>
      </c>
      <c r="H442" s="2">
        <v>0</v>
      </c>
      <c r="I442" s="2">
        <v>0</v>
      </c>
      <c r="J442" s="2">
        <v>0</v>
      </c>
      <c r="K442" s="2">
        <v>0</v>
      </c>
      <c r="L442" s="5">
        <v>0</v>
      </c>
      <c r="M442" s="2">
        <v>0</v>
      </c>
      <c r="N442" s="2">
        <v>0</v>
      </c>
      <c r="O442" s="2">
        <v>0</v>
      </c>
      <c r="P442" s="2">
        <v>0</v>
      </c>
      <c r="Q442" s="5">
        <v>0</v>
      </c>
      <c r="R442" s="2">
        <v>0</v>
      </c>
      <c r="S442" s="2">
        <v>0</v>
      </c>
      <c r="T442" s="2">
        <v>0</v>
      </c>
      <c r="U442" s="2">
        <v>0</v>
      </c>
      <c r="V442" s="5">
        <v>0</v>
      </c>
      <c r="W442" s="2">
        <f t="shared" si="30"/>
        <v>0</v>
      </c>
      <c r="X442" s="2">
        <f t="shared" si="31"/>
        <v>0</v>
      </c>
      <c r="Y442" s="2">
        <f t="shared" si="32"/>
        <v>0</v>
      </c>
      <c r="Z442" s="2">
        <f t="shared" si="33"/>
        <v>0</v>
      </c>
      <c r="AA442" s="2">
        <f t="shared" si="34"/>
        <v>0</v>
      </c>
    </row>
    <row r="443" spans="1:27" x14ac:dyDescent="0.2">
      <c r="A443" s="3">
        <v>7611</v>
      </c>
      <c r="B443" s="4" t="s">
        <v>748</v>
      </c>
      <c r="C443" s="2">
        <v>0</v>
      </c>
      <c r="D443" s="2">
        <v>0</v>
      </c>
      <c r="E443" s="2">
        <v>0</v>
      </c>
      <c r="F443" s="2">
        <v>0</v>
      </c>
      <c r="G443" s="5">
        <v>0</v>
      </c>
      <c r="H443" s="2">
        <v>0</v>
      </c>
      <c r="I443" s="2">
        <v>0</v>
      </c>
      <c r="J443" s="2">
        <v>0</v>
      </c>
      <c r="K443" s="2">
        <v>0</v>
      </c>
      <c r="L443" s="5">
        <v>0</v>
      </c>
      <c r="M443" s="2">
        <v>0</v>
      </c>
      <c r="N443" s="2">
        <v>0</v>
      </c>
      <c r="O443" s="2">
        <v>0</v>
      </c>
      <c r="P443" s="2">
        <v>0</v>
      </c>
      <c r="Q443" s="5">
        <v>0</v>
      </c>
      <c r="R443" s="2">
        <v>0</v>
      </c>
      <c r="S443" s="2">
        <v>0</v>
      </c>
      <c r="T443" s="2">
        <v>0</v>
      </c>
      <c r="U443" s="2">
        <v>0</v>
      </c>
      <c r="V443" s="5">
        <v>0</v>
      </c>
      <c r="W443" s="2">
        <f t="shared" si="30"/>
        <v>0</v>
      </c>
      <c r="X443" s="2">
        <f t="shared" si="31"/>
        <v>0</v>
      </c>
      <c r="Y443" s="2">
        <f t="shared" si="32"/>
        <v>0</v>
      </c>
      <c r="Z443" s="2">
        <f t="shared" si="33"/>
        <v>0</v>
      </c>
      <c r="AA443" s="2">
        <f t="shared" si="34"/>
        <v>0</v>
      </c>
    </row>
    <row r="444" spans="1:27" x14ac:dyDescent="0.2">
      <c r="A444" s="3">
        <v>7618</v>
      </c>
      <c r="B444" s="4" t="s">
        <v>749</v>
      </c>
      <c r="C444" s="2">
        <v>0</v>
      </c>
      <c r="D444" s="2">
        <v>0</v>
      </c>
      <c r="E444" s="2">
        <v>0</v>
      </c>
      <c r="F444" s="2">
        <v>0</v>
      </c>
      <c r="G444" s="5">
        <v>0</v>
      </c>
      <c r="H444" s="2">
        <v>0</v>
      </c>
      <c r="I444" s="2">
        <v>0</v>
      </c>
      <c r="J444" s="2">
        <v>0</v>
      </c>
      <c r="K444" s="2">
        <v>0</v>
      </c>
      <c r="L444" s="5">
        <v>0</v>
      </c>
      <c r="M444" s="2">
        <v>0</v>
      </c>
      <c r="N444" s="2">
        <v>0</v>
      </c>
      <c r="O444" s="2">
        <v>0</v>
      </c>
      <c r="P444" s="2">
        <v>0</v>
      </c>
      <c r="Q444" s="5">
        <v>0</v>
      </c>
      <c r="R444" s="2">
        <v>0</v>
      </c>
      <c r="S444" s="2">
        <v>0</v>
      </c>
      <c r="T444" s="2">
        <v>0</v>
      </c>
      <c r="U444" s="2">
        <v>0</v>
      </c>
      <c r="V444" s="5">
        <v>0</v>
      </c>
      <c r="W444" s="2">
        <f t="shared" si="30"/>
        <v>0</v>
      </c>
      <c r="X444" s="2">
        <f t="shared" si="31"/>
        <v>0</v>
      </c>
      <c r="Y444" s="2">
        <f t="shared" si="32"/>
        <v>0</v>
      </c>
      <c r="Z444" s="2">
        <f t="shared" si="33"/>
        <v>0</v>
      </c>
      <c r="AA444" s="2">
        <f t="shared" si="34"/>
        <v>0</v>
      </c>
    </row>
    <row r="445" spans="1:27" x14ac:dyDescent="0.2">
      <c r="A445" s="3">
        <v>7619</v>
      </c>
      <c r="B445" s="4" t="s">
        <v>471</v>
      </c>
      <c r="C445" s="2">
        <v>0</v>
      </c>
      <c r="D445" s="2">
        <v>0</v>
      </c>
      <c r="E445" s="2">
        <v>0</v>
      </c>
      <c r="F445" s="2">
        <v>0</v>
      </c>
      <c r="G445" s="5">
        <v>0</v>
      </c>
      <c r="H445" s="2">
        <v>0</v>
      </c>
      <c r="I445" s="2">
        <v>0</v>
      </c>
      <c r="J445" s="2">
        <v>0</v>
      </c>
      <c r="K445" s="2">
        <v>0</v>
      </c>
      <c r="L445" s="5">
        <v>0</v>
      </c>
      <c r="M445" s="2">
        <v>0</v>
      </c>
      <c r="N445" s="2">
        <v>0</v>
      </c>
      <c r="O445" s="2">
        <v>0</v>
      </c>
      <c r="P445" s="2">
        <v>0</v>
      </c>
      <c r="Q445" s="5">
        <v>0</v>
      </c>
      <c r="R445" s="2">
        <v>0</v>
      </c>
      <c r="S445" s="2">
        <v>0</v>
      </c>
      <c r="T445" s="2">
        <v>0</v>
      </c>
      <c r="U445" s="2">
        <v>0</v>
      </c>
      <c r="V445" s="5">
        <v>0</v>
      </c>
      <c r="W445" s="2">
        <f t="shared" si="30"/>
        <v>0</v>
      </c>
      <c r="X445" s="2">
        <f t="shared" si="31"/>
        <v>0</v>
      </c>
      <c r="Y445" s="2">
        <f t="shared" si="32"/>
        <v>0</v>
      </c>
      <c r="Z445" s="2">
        <f t="shared" si="33"/>
        <v>0</v>
      </c>
      <c r="AA445" s="2">
        <f t="shared" si="34"/>
        <v>0</v>
      </c>
    </row>
    <row r="446" spans="1:27" x14ac:dyDescent="0.2">
      <c r="A446" s="3">
        <v>7623</v>
      </c>
      <c r="B446" s="4" t="s">
        <v>750</v>
      </c>
      <c r="C446" s="2">
        <v>0</v>
      </c>
      <c r="D446" s="2">
        <v>0</v>
      </c>
      <c r="E446" s="2">
        <v>0</v>
      </c>
      <c r="F446" s="2">
        <v>0</v>
      </c>
      <c r="G446" s="5">
        <v>0</v>
      </c>
      <c r="H446" s="2">
        <v>0</v>
      </c>
      <c r="I446" s="2">
        <v>0</v>
      </c>
      <c r="J446" s="2">
        <v>0</v>
      </c>
      <c r="K446" s="2">
        <v>0</v>
      </c>
      <c r="L446" s="5">
        <v>0</v>
      </c>
      <c r="M446" s="2">
        <v>0</v>
      </c>
      <c r="N446" s="2">
        <v>0</v>
      </c>
      <c r="O446" s="2">
        <v>0</v>
      </c>
      <c r="P446" s="2">
        <v>0</v>
      </c>
      <c r="Q446" s="5">
        <v>0</v>
      </c>
      <c r="R446" s="2">
        <v>0</v>
      </c>
      <c r="S446" s="2">
        <v>0</v>
      </c>
      <c r="T446" s="2">
        <v>0</v>
      </c>
      <c r="U446" s="2">
        <v>0</v>
      </c>
      <c r="V446" s="5">
        <v>0</v>
      </c>
      <c r="W446" s="2">
        <f t="shared" si="30"/>
        <v>0</v>
      </c>
      <c r="X446" s="2">
        <f t="shared" si="31"/>
        <v>0</v>
      </c>
      <c r="Y446" s="2">
        <f t="shared" si="32"/>
        <v>0</v>
      </c>
      <c r="Z446" s="2">
        <f t="shared" si="33"/>
        <v>0</v>
      </c>
      <c r="AA446" s="2">
        <f t="shared" si="34"/>
        <v>0</v>
      </c>
    </row>
    <row r="447" spans="1:27" x14ac:dyDescent="0.2">
      <c r="A447" s="3">
        <v>7624</v>
      </c>
      <c r="B447" s="4" t="s">
        <v>751</v>
      </c>
      <c r="C447" s="2">
        <v>0</v>
      </c>
      <c r="D447" s="2">
        <v>0</v>
      </c>
      <c r="E447" s="2">
        <v>0</v>
      </c>
      <c r="F447" s="2">
        <v>0</v>
      </c>
      <c r="G447" s="5">
        <v>0</v>
      </c>
      <c r="H447" s="2">
        <v>0</v>
      </c>
      <c r="I447" s="2">
        <v>0</v>
      </c>
      <c r="J447" s="2">
        <v>0</v>
      </c>
      <c r="K447" s="2">
        <v>0</v>
      </c>
      <c r="L447" s="5">
        <v>0</v>
      </c>
      <c r="M447" s="2">
        <v>0</v>
      </c>
      <c r="N447" s="2">
        <v>0</v>
      </c>
      <c r="O447" s="2">
        <v>0</v>
      </c>
      <c r="P447" s="2">
        <v>0</v>
      </c>
      <c r="Q447" s="5">
        <v>0</v>
      </c>
      <c r="R447" s="2">
        <v>0</v>
      </c>
      <c r="S447" s="2">
        <v>0</v>
      </c>
      <c r="T447" s="2">
        <v>0</v>
      </c>
      <c r="U447" s="2">
        <v>0</v>
      </c>
      <c r="V447" s="5">
        <v>0</v>
      </c>
      <c r="W447" s="2">
        <f t="shared" si="30"/>
        <v>0</v>
      </c>
      <c r="X447" s="2">
        <f t="shared" si="31"/>
        <v>0</v>
      </c>
      <c r="Y447" s="2">
        <f t="shared" si="32"/>
        <v>0</v>
      </c>
      <c r="Z447" s="2">
        <f t="shared" si="33"/>
        <v>0</v>
      </c>
      <c r="AA447" s="2">
        <f t="shared" si="34"/>
        <v>0</v>
      </c>
    </row>
    <row r="448" spans="1:27" x14ac:dyDescent="0.2">
      <c r="A448" s="3">
        <v>7625</v>
      </c>
      <c r="B448" s="4" t="s">
        <v>170</v>
      </c>
      <c r="C448" s="2">
        <v>0</v>
      </c>
      <c r="D448" s="2">
        <v>0</v>
      </c>
      <c r="E448" s="2">
        <v>0</v>
      </c>
      <c r="F448" s="2">
        <v>0.25</v>
      </c>
      <c r="G448" s="5">
        <v>0</v>
      </c>
      <c r="H448" s="2">
        <v>0</v>
      </c>
      <c r="I448" s="2">
        <v>0</v>
      </c>
      <c r="J448" s="2">
        <v>0</v>
      </c>
      <c r="K448" s="2">
        <v>0.25</v>
      </c>
      <c r="L448" s="5">
        <v>0</v>
      </c>
      <c r="M448" s="2">
        <v>0</v>
      </c>
      <c r="N448" s="2">
        <v>0</v>
      </c>
      <c r="O448" s="2">
        <v>0</v>
      </c>
      <c r="P448" s="2">
        <v>0.25</v>
      </c>
      <c r="Q448" s="5">
        <v>0</v>
      </c>
      <c r="R448" s="2">
        <v>0</v>
      </c>
      <c r="S448" s="2">
        <v>0</v>
      </c>
      <c r="T448" s="2">
        <v>0</v>
      </c>
      <c r="U448" s="2">
        <v>0.25</v>
      </c>
      <c r="V448" s="5">
        <v>0</v>
      </c>
      <c r="W448" s="2">
        <f t="shared" si="30"/>
        <v>0</v>
      </c>
      <c r="X448" s="2">
        <f t="shared" si="31"/>
        <v>0</v>
      </c>
      <c r="Y448" s="2">
        <f t="shared" si="32"/>
        <v>0</v>
      </c>
      <c r="Z448" s="2">
        <f t="shared" si="33"/>
        <v>0.25</v>
      </c>
      <c r="AA448" s="2">
        <f t="shared" si="34"/>
        <v>0</v>
      </c>
    </row>
    <row r="449" spans="1:27" x14ac:dyDescent="0.2">
      <c r="A449" s="3">
        <v>7626</v>
      </c>
      <c r="B449" s="4" t="s">
        <v>224</v>
      </c>
      <c r="C449" s="2">
        <v>0</v>
      </c>
      <c r="D449" s="2">
        <v>0</v>
      </c>
      <c r="E449" s="2">
        <v>0</v>
      </c>
      <c r="F449" s="2">
        <v>0</v>
      </c>
      <c r="G449" s="5">
        <v>0</v>
      </c>
      <c r="H449" s="2">
        <v>0</v>
      </c>
      <c r="I449" s="2">
        <v>0</v>
      </c>
      <c r="J449" s="2">
        <v>0</v>
      </c>
      <c r="K449" s="2">
        <v>0</v>
      </c>
      <c r="L449" s="5">
        <v>0</v>
      </c>
      <c r="M449" s="2">
        <v>0</v>
      </c>
      <c r="N449" s="2">
        <v>0</v>
      </c>
      <c r="O449" s="2">
        <v>0</v>
      </c>
      <c r="P449" s="2">
        <v>0</v>
      </c>
      <c r="Q449" s="5">
        <v>0</v>
      </c>
      <c r="R449" s="2">
        <v>0</v>
      </c>
      <c r="S449" s="2">
        <v>0</v>
      </c>
      <c r="T449" s="2">
        <v>0</v>
      </c>
      <c r="U449" s="2">
        <v>0</v>
      </c>
      <c r="V449" s="5">
        <v>0</v>
      </c>
      <c r="W449" s="2">
        <f t="shared" si="30"/>
        <v>0</v>
      </c>
      <c r="X449" s="2">
        <f t="shared" si="31"/>
        <v>0</v>
      </c>
      <c r="Y449" s="2">
        <f t="shared" si="32"/>
        <v>0</v>
      </c>
      <c r="Z449" s="2">
        <f t="shared" si="33"/>
        <v>0</v>
      </c>
      <c r="AA449" s="2">
        <f t="shared" si="34"/>
        <v>0</v>
      </c>
    </row>
    <row r="450" spans="1:27" x14ac:dyDescent="0.2">
      <c r="A450" s="3">
        <v>7627</v>
      </c>
      <c r="B450" s="4" t="s">
        <v>171</v>
      </c>
      <c r="C450" s="2">
        <v>0.25</v>
      </c>
      <c r="D450" s="2">
        <v>0.25</v>
      </c>
      <c r="E450" s="2">
        <v>0.25</v>
      </c>
      <c r="F450" s="2">
        <v>0</v>
      </c>
      <c r="G450" s="5">
        <v>0.25</v>
      </c>
      <c r="H450" s="2">
        <v>0.25</v>
      </c>
      <c r="I450" s="2">
        <v>0.25</v>
      </c>
      <c r="J450" s="2">
        <v>0.25</v>
      </c>
      <c r="K450" s="2">
        <v>0</v>
      </c>
      <c r="L450" s="5">
        <v>0.25</v>
      </c>
      <c r="M450" s="2">
        <v>0.25</v>
      </c>
      <c r="N450" s="2">
        <v>0.25</v>
      </c>
      <c r="O450" s="2">
        <v>0.25</v>
      </c>
      <c r="P450" s="2">
        <v>0</v>
      </c>
      <c r="Q450" s="5">
        <v>0.25</v>
      </c>
      <c r="R450" s="2">
        <v>0.25</v>
      </c>
      <c r="S450" s="2">
        <v>0.25</v>
      </c>
      <c r="T450" s="2">
        <v>0.25</v>
      </c>
      <c r="U450" s="2">
        <v>0</v>
      </c>
      <c r="V450" s="5">
        <v>0.25</v>
      </c>
      <c r="W450" s="2">
        <f t="shared" si="30"/>
        <v>0.25</v>
      </c>
      <c r="X450" s="2">
        <f t="shared" si="31"/>
        <v>0.25</v>
      </c>
      <c r="Y450" s="2">
        <f t="shared" si="32"/>
        <v>0.25</v>
      </c>
      <c r="Z450" s="2">
        <f t="shared" si="33"/>
        <v>0</v>
      </c>
      <c r="AA450" s="2">
        <f t="shared" si="34"/>
        <v>0.25</v>
      </c>
    </row>
    <row r="451" spans="1:27" x14ac:dyDescent="0.2">
      <c r="A451" s="3">
        <v>7630</v>
      </c>
      <c r="B451" s="4" t="s">
        <v>225</v>
      </c>
      <c r="C451" s="2">
        <v>0</v>
      </c>
      <c r="D451" s="2">
        <v>0</v>
      </c>
      <c r="E451" s="2">
        <v>0</v>
      </c>
      <c r="F451" s="2">
        <v>0</v>
      </c>
      <c r="G451" s="5">
        <v>0</v>
      </c>
      <c r="H451" s="2">
        <v>0</v>
      </c>
      <c r="I451" s="2">
        <v>0</v>
      </c>
      <c r="J451" s="2">
        <v>0</v>
      </c>
      <c r="K451" s="2">
        <v>0</v>
      </c>
      <c r="L451" s="5">
        <v>0</v>
      </c>
      <c r="M451" s="2">
        <v>0</v>
      </c>
      <c r="N451" s="2">
        <v>0</v>
      </c>
      <c r="O451" s="2">
        <v>0</v>
      </c>
      <c r="P451" s="2">
        <v>0</v>
      </c>
      <c r="Q451" s="5">
        <v>0</v>
      </c>
      <c r="R451" s="2">
        <v>0</v>
      </c>
      <c r="S451" s="2">
        <v>0</v>
      </c>
      <c r="T451" s="2">
        <v>0</v>
      </c>
      <c r="U451" s="2">
        <v>0</v>
      </c>
      <c r="V451" s="5">
        <v>0</v>
      </c>
      <c r="W451" s="2">
        <f t="shared" ref="W451:W514" si="35">(C451+H451+M451+R451)/4</f>
        <v>0</v>
      </c>
      <c r="X451" s="2">
        <f t="shared" ref="X451:X514" si="36">(D451+I451+N451+S451)/4</f>
        <v>0</v>
      </c>
      <c r="Y451" s="2">
        <f t="shared" ref="Y451:Y514" si="37">(E451+J451+O451+T451)/4</f>
        <v>0</v>
      </c>
      <c r="Z451" s="2">
        <f t="shared" ref="Z451:Z514" si="38">(F451+K451+P451+U451)/4</f>
        <v>0</v>
      </c>
      <c r="AA451" s="2">
        <f t="shared" ref="AA451:AA514" si="39">(G451+L451+Q451+V451)/4</f>
        <v>0</v>
      </c>
    </row>
    <row r="452" spans="1:27" x14ac:dyDescent="0.2">
      <c r="A452" s="3">
        <v>7632</v>
      </c>
      <c r="B452" s="4" t="s">
        <v>172</v>
      </c>
      <c r="C452" s="2">
        <v>0</v>
      </c>
      <c r="D452" s="2">
        <v>0</v>
      </c>
      <c r="E452" s="2">
        <v>0.75</v>
      </c>
      <c r="F452" s="2">
        <v>0</v>
      </c>
      <c r="G452" s="5">
        <v>0</v>
      </c>
      <c r="H452" s="2">
        <v>0</v>
      </c>
      <c r="I452" s="2">
        <v>0</v>
      </c>
      <c r="J452" s="2">
        <v>0.75</v>
      </c>
      <c r="K452" s="2">
        <v>0</v>
      </c>
      <c r="L452" s="5">
        <v>0</v>
      </c>
      <c r="M452" s="2">
        <v>0</v>
      </c>
      <c r="N452" s="2">
        <v>0</v>
      </c>
      <c r="O452" s="2">
        <v>0.75</v>
      </c>
      <c r="P452" s="2">
        <v>0</v>
      </c>
      <c r="Q452" s="5">
        <v>0</v>
      </c>
      <c r="R452" s="2">
        <v>0</v>
      </c>
      <c r="S452" s="2">
        <v>0</v>
      </c>
      <c r="T452" s="2">
        <v>0.75</v>
      </c>
      <c r="U452" s="2">
        <v>0</v>
      </c>
      <c r="V452" s="5">
        <v>0</v>
      </c>
      <c r="W452" s="2">
        <f t="shared" si="35"/>
        <v>0</v>
      </c>
      <c r="X452" s="2">
        <f t="shared" si="36"/>
        <v>0</v>
      </c>
      <c r="Y452" s="2">
        <f t="shared" si="37"/>
        <v>0.75</v>
      </c>
      <c r="Z452" s="2">
        <f t="shared" si="38"/>
        <v>0</v>
      </c>
      <c r="AA452" s="2">
        <f t="shared" si="39"/>
        <v>0</v>
      </c>
    </row>
    <row r="453" spans="1:27" x14ac:dyDescent="0.2">
      <c r="A453" s="3">
        <v>7633</v>
      </c>
      <c r="B453" s="4" t="s">
        <v>173</v>
      </c>
      <c r="C453" s="2">
        <v>0.5</v>
      </c>
      <c r="D453" s="2">
        <v>0</v>
      </c>
      <c r="E453" s="2">
        <v>0.75</v>
      </c>
      <c r="F453" s="2">
        <v>0.25</v>
      </c>
      <c r="G453" s="5">
        <v>0</v>
      </c>
      <c r="H453" s="2">
        <v>0.5</v>
      </c>
      <c r="I453" s="2">
        <v>0</v>
      </c>
      <c r="J453" s="2">
        <v>0.75</v>
      </c>
      <c r="K453" s="2">
        <v>0.25</v>
      </c>
      <c r="L453" s="5">
        <v>0</v>
      </c>
      <c r="M453" s="2">
        <v>0.5</v>
      </c>
      <c r="N453" s="2">
        <v>0</v>
      </c>
      <c r="O453" s="2">
        <v>0.75</v>
      </c>
      <c r="P453" s="2">
        <v>0.25</v>
      </c>
      <c r="Q453" s="5">
        <v>0</v>
      </c>
      <c r="R453" s="2">
        <v>0.5</v>
      </c>
      <c r="S453" s="2">
        <v>0</v>
      </c>
      <c r="T453" s="2">
        <v>0.75</v>
      </c>
      <c r="U453" s="2">
        <v>0.25</v>
      </c>
      <c r="V453" s="5">
        <v>0</v>
      </c>
      <c r="W453" s="2">
        <f t="shared" si="35"/>
        <v>0.5</v>
      </c>
      <c r="X453" s="2">
        <f t="shared" si="36"/>
        <v>0</v>
      </c>
      <c r="Y453" s="2">
        <f t="shared" si="37"/>
        <v>0.75</v>
      </c>
      <c r="Z453" s="2">
        <f t="shared" si="38"/>
        <v>0.25</v>
      </c>
      <c r="AA453" s="2">
        <f t="shared" si="39"/>
        <v>0</v>
      </c>
    </row>
    <row r="454" spans="1:27" x14ac:dyDescent="0.2">
      <c r="A454" s="3">
        <v>7634</v>
      </c>
      <c r="B454" s="4" t="s">
        <v>226</v>
      </c>
      <c r="C454" s="2">
        <v>0</v>
      </c>
      <c r="D454" s="2">
        <v>0</v>
      </c>
      <c r="E454" s="2">
        <v>0.25</v>
      </c>
      <c r="F454" s="2">
        <v>0</v>
      </c>
      <c r="G454" s="5">
        <v>0</v>
      </c>
      <c r="H454" s="2">
        <v>0</v>
      </c>
      <c r="I454" s="2">
        <v>0</v>
      </c>
      <c r="J454" s="2">
        <v>0.25</v>
      </c>
      <c r="K454" s="2">
        <v>0</v>
      </c>
      <c r="L454" s="5">
        <v>0</v>
      </c>
      <c r="M454" s="2">
        <v>0</v>
      </c>
      <c r="N454" s="2">
        <v>0</v>
      </c>
      <c r="O454" s="2">
        <v>0.25</v>
      </c>
      <c r="P454" s="2">
        <v>0</v>
      </c>
      <c r="Q454" s="5">
        <v>0</v>
      </c>
      <c r="R454" s="2">
        <v>0</v>
      </c>
      <c r="S454" s="2">
        <v>0</v>
      </c>
      <c r="T454" s="2">
        <v>0.25</v>
      </c>
      <c r="U454" s="2">
        <v>0</v>
      </c>
      <c r="V454" s="5">
        <v>0</v>
      </c>
      <c r="W454" s="2">
        <f t="shared" si="35"/>
        <v>0</v>
      </c>
      <c r="X454" s="2">
        <f t="shared" si="36"/>
        <v>0</v>
      </c>
      <c r="Y454" s="2">
        <f t="shared" si="37"/>
        <v>0.25</v>
      </c>
      <c r="Z454" s="2">
        <f t="shared" si="38"/>
        <v>0</v>
      </c>
      <c r="AA454" s="2">
        <f t="shared" si="39"/>
        <v>0</v>
      </c>
    </row>
    <row r="455" spans="1:27" x14ac:dyDescent="0.2">
      <c r="A455" s="3">
        <v>7637</v>
      </c>
      <c r="B455" s="4" t="s">
        <v>227</v>
      </c>
      <c r="C455" s="2">
        <v>0</v>
      </c>
      <c r="D455" s="2">
        <v>0</v>
      </c>
      <c r="E455" s="2">
        <v>0</v>
      </c>
      <c r="F455" s="2">
        <v>0</v>
      </c>
      <c r="G455" s="5">
        <v>0</v>
      </c>
      <c r="H455" s="2">
        <v>0</v>
      </c>
      <c r="I455" s="2">
        <v>0</v>
      </c>
      <c r="J455" s="2">
        <v>0</v>
      </c>
      <c r="K455" s="2">
        <v>0</v>
      </c>
      <c r="L455" s="5">
        <v>0</v>
      </c>
      <c r="M455" s="2">
        <v>0</v>
      </c>
      <c r="N455" s="2">
        <v>0</v>
      </c>
      <c r="O455" s="2">
        <v>0</v>
      </c>
      <c r="P455" s="2">
        <v>0</v>
      </c>
      <c r="Q455" s="5">
        <v>0</v>
      </c>
      <c r="R455" s="2">
        <v>0</v>
      </c>
      <c r="S455" s="2">
        <v>0</v>
      </c>
      <c r="T455" s="2">
        <v>0</v>
      </c>
      <c r="U455" s="2">
        <v>0</v>
      </c>
      <c r="V455" s="5">
        <v>0</v>
      </c>
      <c r="W455" s="2">
        <f t="shared" si="35"/>
        <v>0</v>
      </c>
      <c r="X455" s="2">
        <f t="shared" si="36"/>
        <v>0</v>
      </c>
      <c r="Y455" s="2">
        <f t="shared" si="37"/>
        <v>0</v>
      </c>
      <c r="Z455" s="2">
        <f t="shared" si="38"/>
        <v>0</v>
      </c>
      <c r="AA455" s="2">
        <f t="shared" si="39"/>
        <v>0</v>
      </c>
    </row>
    <row r="456" spans="1:27" x14ac:dyDescent="0.2">
      <c r="A456" s="3">
        <v>7643</v>
      </c>
      <c r="B456" s="4" t="s">
        <v>174</v>
      </c>
      <c r="C456" s="2">
        <v>0</v>
      </c>
      <c r="D456" s="2">
        <v>0</v>
      </c>
      <c r="E456" s="2">
        <v>0</v>
      </c>
      <c r="F456" s="2">
        <v>0</v>
      </c>
      <c r="G456" s="5">
        <v>0</v>
      </c>
      <c r="H456" s="2">
        <v>0</v>
      </c>
      <c r="I456" s="2">
        <v>0</v>
      </c>
      <c r="J456" s="2">
        <v>0</v>
      </c>
      <c r="K456" s="2">
        <v>0</v>
      </c>
      <c r="L456" s="5">
        <v>0</v>
      </c>
      <c r="M456" s="2">
        <v>0</v>
      </c>
      <c r="N456" s="2">
        <v>0</v>
      </c>
      <c r="O456" s="2">
        <v>0</v>
      </c>
      <c r="P456" s="2">
        <v>0</v>
      </c>
      <c r="Q456" s="5">
        <v>0</v>
      </c>
      <c r="R456" s="2">
        <v>0</v>
      </c>
      <c r="S456" s="2">
        <v>0</v>
      </c>
      <c r="T456" s="2">
        <v>0</v>
      </c>
      <c r="U456" s="2">
        <v>0</v>
      </c>
      <c r="V456" s="5">
        <v>0</v>
      </c>
      <c r="W456" s="2">
        <f t="shared" si="35"/>
        <v>0</v>
      </c>
      <c r="X456" s="2">
        <f t="shared" si="36"/>
        <v>0</v>
      </c>
      <c r="Y456" s="2">
        <f t="shared" si="37"/>
        <v>0</v>
      </c>
      <c r="Z456" s="2">
        <f t="shared" si="38"/>
        <v>0</v>
      </c>
      <c r="AA456" s="2">
        <f t="shared" si="39"/>
        <v>0</v>
      </c>
    </row>
    <row r="457" spans="1:27" x14ac:dyDescent="0.2">
      <c r="A457" s="3">
        <v>7650</v>
      </c>
      <c r="B457" s="4" t="s">
        <v>472</v>
      </c>
      <c r="C457" s="2">
        <v>0</v>
      </c>
      <c r="D457" s="2">
        <v>0</v>
      </c>
      <c r="E457" s="2">
        <v>0</v>
      </c>
      <c r="F457" s="2">
        <v>0</v>
      </c>
      <c r="G457" s="5">
        <v>0</v>
      </c>
      <c r="H457" s="2">
        <v>0</v>
      </c>
      <c r="I457" s="2">
        <v>0</v>
      </c>
      <c r="J457" s="2">
        <v>0</v>
      </c>
      <c r="K457" s="2">
        <v>0</v>
      </c>
      <c r="L457" s="5">
        <v>0</v>
      </c>
      <c r="M457" s="2">
        <v>0</v>
      </c>
      <c r="N457" s="2">
        <v>0</v>
      </c>
      <c r="O457" s="2">
        <v>0</v>
      </c>
      <c r="P457" s="2">
        <v>0</v>
      </c>
      <c r="Q457" s="5">
        <v>0</v>
      </c>
      <c r="R457" s="2">
        <v>0</v>
      </c>
      <c r="S457" s="2">
        <v>0</v>
      </c>
      <c r="T457" s="2">
        <v>0</v>
      </c>
      <c r="U457" s="2">
        <v>0</v>
      </c>
      <c r="V457" s="5">
        <v>0</v>
      </c>
      <c r="W457" s="2">
        <f t="shared" si="35"/>
        <v>0</v>
      </c>
      <c r="X457" s="2">
        <f t="shared" si="36"/>
        <v>0</v>
      </c>
      <c r="Y457" s="2">
        <f t="shared" si="37"/>
        <v>0</v>
      </c>
      <c r="Z457" s="2">
        <f t="shared" si="38"/>
        <v>0</v>
      </c>
      <c r="AA457" s="2">
        <f t="shared" si="39"/>
        <v>0</v>
      </c>
    </row>
    <row r="458" spans="1:27" x14ac:dyDescent="0.2">
      <c r="A458" s="3">
        <v>7656</v>
      </c>
      <c r="B458" s="4" t="s">
        <v>473</v>
      </c>
      <c r="C458" s="2">
        <v>0</v>
      </c>
      <c r="D458" s="2">
        <v>0</v>
      </c>
      <c r="E458" s="2">
        <v>0</v>
      </c>
      <c r="F458" s="2">
        <v>0</v>
      </c>
      <c r="G458" s="5">
        <v>0</v>
      </c>
      <c r="H458" s="2">
        <v>0</v>
      </c>
      <c r="I458" s="2">
        <v>0</v>
      </c>
      <c r="J458" s="2">
        <v>0</v>
      </c>
      <c r="K458" s="2">
        <v>0</v>
      </c>
      <c r="L458" s="5">
        <v>0</v>
      </c>
      <c r="M458" s="2">
        <v>0</v>
      </c>
      <c r="N458" s="2">
        <v>0</v>
      </c>
      <c r="O458" s="2">
        <v>0</v>
      </c>
      <c r="P458" s="2">
        <v>0</v>
      </c>
      <c r="Q458" s="5">
        <v>0</v>
      </c>
      <c r="R458" s="2">
        <v>0</v>
      </c>
      <c r="S458" s="2">
        <v>0</v>
      </c>
      <c r="T458" s="2">
        <v>0</v>
      </c>
      <c r="U458" s="2">
        <v>0</v>
      </c>
      <c r="V458" s="5">
        <v>0</v>
      </c>
      <c r="W458" s="2">
        <f t="shared" si="35"/>
        <v>0</v>
      </c>
      <c r="X458" s="2">
        <f t="shared" si="36"/>
        <v>0</v>
      </c>
      <c r="Y458" s="2">
        <f t="shared" si="37"/>
        <v>0</v>
      </c>
      <c r="Z458" s="2">
        <f t="shared" si="38"/>
        <v>0</v>
      </c>
      <c r="AA458" s="2">
        <f t="shared" si="39"/>
        <v>0</v>
      </c>
    </row>
    <row r="459" spans="1:27" x14ac:dyDescent="0.2">
      <c r="A459" s="3">
        <v>7660</v>
      </c>
      <c r="B459" s="4" t="s">
        <v>474</v>
      </c>
      <c r="C459" s="2">
        <v>0</v>
      </c>
      <c r="D459" s="2">
        <v>0</v>
      </c>
      <c r="E459" s="2">
        <v>0</v>
      </c>
      <c r="F459" s="2">
        <v>0</v>
      </c>
      <c r="G459" s="5">
        <v>0</v>
      </c>
      <c r="H459" s="2">
        <v>0</v>
      </c>
      <c r="I459" s="2">
        <v>0</v>
      </c>
      <c r="J459" s="2">
        <v>0</v>
      </c>
      <c r="K459" s="2">
        <v>0</v>
      </c>
      <c r="L459" s="5">
        <v>0</v>
      </c>
      <c r="M459" s="2">
        <v>0</v>
      </c>
      <c r="N459" s="2">
        <v>0</v>
      </c>
      <c r="O459" s="2">
        <v>0</v>
      </c>
      <c r="P459" s="2">
        <v>0</v>
      </c>
      <c r="Q459" s="5">
        <v>0</v>
      </c>
      <c r="R459" s="2">
        <v>0</v>
      </c>
      <c r="S459" s="2">
        <v>0</v>
      </c>
      <c r="T459" s="2">
        <v>0</v>
      </c>
      <c r="U459" s="2">
        <v>0</v>
      </c>
      <c r="V459" s="5">
        <v>0</v>
      </c>
      <c r="W459" s="2">
        <f t="shared" si="35"/>
        <v>0</v>
      </c>
      <c r="X459" s="2">
        <f t="shared" si="36"/>
        <v>0</v>
      </c>
      <c r="Y459" s="2">
        <f t="shared" si="37"/>
        <v>0</v>
      </c>
      <c r="Z459" s="2">
        <f t="shared" si="38"/>
        <v>0</v>
      </c>
      <c r="AA459" s="2">
        <f t="shared" si="39"/>
        <v>0</v>
      </c>
    </row>
    <row r="460" spans="1:27" x14ac:dyDescent="0.2">
      <c r="A460" s="3">
        <v>7661</v>
      </c>
      <c r="B460" s="4" t="s">
        <v>175</v>
      </c>
      <c r="C460" s="2">
        <v>0</v>
      </c>
      <c r="D460" s="2">
        <v>0</v>
      </c>
      <c r="E460" s="2">
        <v>0</v>
      </c>
      <c r="F460" s="2">
        <v>0</v>
      </c>
      <c r="G460" s="5">
        <v>0</v>
      </c>
      <c r="H460" s="2">
        <v>0</v>
      </c>
      <c r="I460" s="2">
        <v>0</v>
      </c>
      <c r="J460" s="2">
        <v>0</v>
      </c>
      <c r="K460" s="2">
        <v>0</v>
      </c>
      <c r="L460" s="5">
        <v>0</v>
      </c>
      <c r="M460" s="2">
        <v>0</v>
      </c>
      <c r="N460" s="2">
        <v>0</v>
      </c>
      <c r="O460" s="2">
        <v>0</v>
      </c>
      <c r="P460" s="2">
        <v>0</v>
      </c>
      <c r="Q460" s="5">
        <v>0</v>
      </c>
      <c r="R460" s="2">
        <v>0</v>
      </c>
      <c r="S460" s="2">
        <v>0</v>
      </c>
      <c r="T460" s="2">
        <v>0</v>
      </c>
      <c r="U460" s="2">
        <v>0</v>
      </c>
      <c r="V460" s="5">
        <v>0</v>
      </c>
      <c r="W460" s="2">
        <f t="shared" si="35"/>
        <v>0</v>
      </c>
      <c r="X460" s="2">
        <f t="shared" si="36"/>
        <v>0</v>
      </c>
      <c r="Y460" s="2">
        <f t="shared" si="37"/>
        <v>0</v>
      </c>
      <c r="Z460" s="2">
        <f t="shared" si="38"/>
        <v>0</v>
      </c>
      <c r="AA460" s="2">
        <f t="shared" si="39"/>
        <v>0</v>
      </c>
    </row>
    <row r="461" spans="1:27" x14ac:dyDescent="0.2">
      <c r="A461" s="3">
        <v>7665</v>
      </c>
      <c r="B461" s="4" t="s">
        <v>475</v>
      </c>
      <c r="C461" s="2">
        <v>0</v>
      </c>
      <c r="D461" s="2">
        <v>0</v>
      </c>
      <c r="E461" s="2">
        <v>0</v>
      </c>
      <c r="F461" s="2">
        <v>0</v>
      </c>
      <c r="G461" s="5">
        <v>0</v>
      </c>
      <c r="H461" s="2">
        <v>0</v>
      </c>
      <c r="I461" s="2">
        <v>0</v>
      </c>
      <c r="J461" s="2">
        <v>0</v>
      </c>
      <c r="K461" s="2">
        <v>0</v>
      </c>
      <c r="L461" s="5">
        <v>0</v>
      </c>
      <c r="M461" s="2">
        <v>0</v>
      </c>
      <c r="N461" s="2">
        <v>0</v>
      </c>
      <c r="O461" s="2">
        <v>0</v>
      </c>
      <c r="P461" s="2">
        <v>0</v>
      </c>
      <c r="Q461" s="5">
        <v>0</v>
      </c>
      <c r="R461" s="2">
        <v>0</v>
      </c>
      <c r="S461" s="2">
        <v>0</v>
      </c>
      <c r="T461" s="2">
        <v>0</v>
      </c>
      <c r="U461" s="2">
        <v>0</v>
      </c>
      <c r="V461" s="5">
        <v>0</v>
      </c>
      <c r="W461" s="2">
        <f t="shared" si="35"/>
        <v>0</v>
      </c>
      <c r="X461" s="2">
        <f t="shared" si="36"/>
        <v>0</v>
      </c>
      <c r="Y461" s="2">
        <f t="shared" si="37"/>
        <v>0</v>
      </c>
      <c r="Z461" s="2">
        <f t="shared" si="38"/>
        <v>0</v>
      </c>
      <c r="AA461" s="2">
        <f t="shared" si="39"/>
        <v>0</v>
      </c>
    </row>
    <row r="462" spans="1:27" x14ac:dyDescent="0.2">
      <c r="A462" s="3">
        <v>7670</v>
      </c>
      <c r="B462" s="4" t="s">
        <v>176</v>
      </c>
      <c r="C462" s="2">
        <v>3.25</v>
      </c>
      <c r="D462" s="2">
        <v>1.5</v>
      </c>
      <c r="E462" s="2">
        <v>4</v>
      </c>
      <c r="F462" s="2">
        <v>3</v>
      </c>
      <c r="G462" s="5">
        <v>0.75</v>
      </c>
      <c r="H462" s="2">
        <v>3.25</v>
      </c>
      <c r="I462" s="2">
        <v>1.5</v>
      </c>
      <c r="J462" s="2">
        <v>4</v>
      </c>
      <c r="K462" s="2">
        <v>3</v>
      </c>
      <c r="L462" s="5">
        <v>0.75</v>
      </c>
      <c r="M462" s="2">
        <v>3.25</v>
      </c>
      <c r="N462" s="2">
        <v>1.5</v>
      </c>
      <c r="O462" s="2">
        <v>4</v>
      </c>
      <c r="P462" s="2">
        <v>3</v>
      </c>
      <c r="Q462" s="5">
        <v>0.75</v>
      </c>
      <c r="R462" s="2">
        <v>3.25</v>
      </c>
      <c r="S462" s="2">
        <v>1.5</v>
      </c>
      <c r="T462" s="2">
        <v>4</v>
      </c>
      <c r="U462" s="2">
        <v>3</v>
      </c>
      <c r="V462" s="5">
        <v>0.75</v>
      </c>
      <c r="W462" s="2">
        <f t="shared" si="35"/>
        <v>3.25</v>
      </c>
      <c r="X462" s="2">
        <f t="shared" si="36"/>
        <v>1.5</v>
      </c>
      <c r="Y462" s="2">
        <f t="shared" si="37"/>
        <v>4</v>
      </c>
      <c r="Z462" s="2">
        <f t="shared" si="38"/>
        <v>3</v>
      </c>
      <c r="AA462" s="2">
        <f t="shared" si="39"/>
        <v>0.75</v>
      </c>
    </row>
    <row r="463" spans="1:27" x14ac:dyDescent="0.2">
      <c r="A463" s="3">
        <v>7672</v>
      </c>
      <c r="B463" s="4" t="s">
        <v>310</v>
      </c>
      <c r="C463" s="2">
        <v>0</v>
      </c>
      <c r="D463" s="2">
        <v>0</v>
      </c>
      <c r="E463" s="2">
        <v>0</v>
      </c>
      <c r="F463" s="2">
        <v>0</v>
      </c>
      <c r="G463" s="5">
        <v>0</v>
      </c>
      <c r="H463" s="2">
        <v>0</v>
      </c>
      <c r="I463" s="2">
        <v>0</v>
      </c>
      <c r="J463" s="2">
        <v>0</v>
      </c>
      <c r="K463" s="2">
        <v>0</v>
      </c>
      <c r="L463" s="5">
        <v>0</v>
      </c>
      <c r="M463" s="2">
        <v>0</v>
      </c>
      <c r="N463" s="2">
        <v>0</v>
      </c>
      <c r="O463" s="2">
        <v>0</v>
      </c>
      <c r="P463" s="2">
        <v>0</v>
      </c>
      <c r="Q463" s="5">
        <v>0</v>
      </c>
      <c r="R463" s="2">
        <v>0</v>
      </c>
      <c r="S463" s="2">
        <v>0</v>
      </c>
      <c r="T463" s="2">
        <v>0</v>
      </c>
      <c r="U463" s="2">
        <v>0</v>
      </c>
      <c r="V463" s="5">
        <v>0</v>
      </c>
      <c r="W463" s="2">
        <f t="shared" si="35"/>
        <v>0</v>
      </c>
      <c r="X463" s="2">
        <f t="shared" si="36"/>
        <v>0</v>
      </c>
      <c r="Y463" s="2">
        <f t="shared" si="37"/>
        <v>0</v>
      </c>
      <c r="Z463" s="2">
        <f t="shared" si="38"/>
        <v>0</v>
      </c>
      <c r="AA463" s="2">
        <f t="shared" si="39"/>
        <v>0</v>
      </c>
    </row>
    <row r="464" spans="1:27" x14ac:dyDescent="0.2">
      <c r="A464" s="3">
        <v>7675</v>
      </c>
      <c r="B464" s="4" t="s">
        <v>476</v>
      </c>
      <c r="C464" s="2">
        <v>0</v>
      </c>
      <c r="D464" s="2">
        <v>0</v>
      </c>
      <c r="E464" s="2">
        <v>0</v>
      </c>
      <c r="F464" s="2">
        <v>0</v>
      </c>
      <c r="G464" s="5">
        <v>0</v>
      </c>
      <c r="H464" s="2">
        <v>0</v>
      </c>
      <c r="I464" s="2">
        <v>0</v>
      </c>
      <c r="J464" s="2">
        <v>0</v>
      </c>
      <c r="K464" s="2">
        <v>0</v>
      </c>
      <c r="L464" s="5">
        <v>0</v>
      </c>
      <c r="M464" s="2">
        <v>0</v>
      </c>
      <c r="N464" s="2">
        <v>0</v>
      </c>
      <c r="O464" s="2">
        <v>0</v>
      </c>
      <c r="P464" s="2">
        <v>0</v>
      </c>
      <c r="Q464" s="5">
        <v>0</v>
      </c>
      <c r="R464" s="2">
        <v>0</v>
      </c>
      <c r="S464" s="2">
        <v>0</v>
      </c>
      <c r="T464" s="2">
        <v>0</v>
      </c>
      <c r="U464" s="2">
        <v>0</v>
      </c>
      <c r="V464" s="5">
        <v>0</v>
      </c>
      <c r="W464" s="2">
        <f t="shared" si="35"/>
        <v>0</v>
      </c>
      <c r="X464" s="2">
        <f t="shared" si="36"/>
        <v>0</v>
      </c>
      <c r="Y464" s="2">
        <f t="shared" si="37"/>
        <v>0</v>
      </c>
      <c r="Z464" s="2">
        <f t="shared" si="38"/>
        <v>0</v>
      </c>
      <c r="AA464" s="2">
        <f t="shared" si="39"/>
        <v>0</v>
      </c>
    </row>
    <row r="465" spans="1:28" x14ac:dyDescent="0.2">
      <c r="A465" s="3">
        <v>7680</v>
      </c>
      <c r="B465" s="4" t="s">
        <v>177</v>
      </c>
      <c r="C465" s="2">
        <v>0</v>
      </c>
      <c r="D465" s="2">
        <v>0.25</v>
      </c>
      <c r="E465" s="2">
        <v>0.5</v>
      </c>
      <c r="F465" s="2">
        <v>0</v>
      </c>
      <c r="G465" s="5">
        <v>0</v>
      </c>
      <c r="H465" s="2">
        <v>0</v>
      </c>
      <c r="I465" s="2">
        <v>0.25</v>
      </c>
      <c r="J465" s="2">
        <v>0.5</v>
      </c>
      <c r="K465" s="2">
        <v>0</v>
      </c>
      <c r="L465" s="5">
        <v>0</v>
      </c>
      <c r="M465" s="2">
        <v>0</v>
      </c>
      <c r="N465" s="2">
        <v>0.25</v>
      </c>
      <c r="O465" s="2">
        <v>0.5</v>
      </c>
      <c r="P465" s="2">
        <v>0</v>
      </c>
      <c r="Q465" s="5">
        <v>0</v>
      </c>
      <c r="R465" s="2">
        <v>0</v>
      </c>
      <c r="S465" s="2">
        <v>0.25</v>
      </c>
      <c r="T465" s="2">
        <v>0.5</v>
      </c>
      <c r="U465" s="2">
        <v>0</v>
      </c>
      <c r="V465" s="5">
        <v>0</v>
      </c>
      <c r="W465" s="2">
        <f t="shared" si="35"/>
        <v>0</v>
      </c>
      <c r="X465" s="2">
        <f t="shared" si="36"/>
        <v>0.25</v>
      </c>
      <c r="Y465" s="2">
        <f t="shared" si="37"/>
        <v>0.5</v>
      </c>
      <c r="Z465" s="2">
        <f t="shared" si="38"/>
        <v>0</v>
      </c>
      <c r="AA465" s="2">
        <f t="shared" si="39"/>
        <v>0</v>
      </c>
    </row>
    <row r="466" spans="1:28" x14ac:dyDescent="0.2">
      <c r="A466" s="3">
        <v>7689</v>
      </c>
      <c r="B466" s="4" t="s">
        <v>752</v>
      </c>
      <c r="C466" s="2">
        <v>0</v>
      </c>
      <c r="D466" s="2">
        <v>0</v>
      </c>
      <c r="E466" s="2">
        <v>0</v>
      </c>
      <c r="F466" s="2">
        <v>0</v>
      </c>
      <c r="G466" s="5">
        <v>0</v>
      </c>
      <c r="H466" s="2">
        <v>0</v>
      </c>
      <c r="I466" s="2">
        <v>0</v>
      </c>
      <c r="J466" s="2">
        <v>0</v>
      </c>
      <c r="K466" s="2">
        <v>0</v>
      </c>
      <c r="L466" s="5">
        <v>0</v>
      </c>
      <c r="M466" s="2">
        <v>0</v>
      </c>
      <c r="N466" s="2">
        <v>0</v>
      </c>
      <c r="O466" s="2">
        <v>0</v>
      </c>
      <c r="P466" s="2">
        <v>0</v>
      </c>
      <c r="Q466" s="5">
        <v>0</v>
      </c>
      <c r="R466" s="2">
        <v>0</v>
      </c>
      <c r="S466" s="2">
        <v>0</v>
      </c>
      <c r="T466" s="2">
        <v>0</v>
      </c>
      <c r="U466" s="2">
        <v>0</v>
      </c>
      <c r="V466" s="5">
        <v>0</v>
      </c>
      <c r="W466" s="2">
        <f t="shared" si="35"/>
        <v>0</v>
      </c>
      <c r="X466" s="2">
        <f t="shared" si="36"/>
        <v>0</v>
      </c>
      <c r="Y466" s="2">
        <f t="shared" si="37"/>
        <v>0</v>
      </c>
      <c r="Z466" s="2">
        <f t="shared" si="38"/>
        <v>0</v>
      </c>
      <c r="AA466" s="2">
        <f t="shared" si="39"/>
        <v>0</v>
      </c>
    </row>
    <row r="467" spans="1:28" x14ac:dyDescent="0.2">
      <c r="A467" s="3">
        <v>7693</v>
      </c>
      <c r="B467" s="4" t="s">
        <v>477</v>
      </c>
      <c r="C467" s="2">
        <v>0</v>
      </c>
      <c r="D467" s="2">
        <v>0</v>
      </c>
      <c r="E467" s="2">
        <v>0</v>
      </c>
      <c r="F467" s="2">
        <v>0</v>
      </c>
      <c r="G467" s="5">
        <v>0</v>
      </c>
      <c r="H467" s="2">
        <v>0</v>
      </c>
      <c r="I467" s="2">
        <v>0</v>
      </c>
      <c r="J467" s="2">
        <v>0</v>
      </c>
      <c r="K467" s="2">
        <v>0</v>
      </c>
      <c r="L467" s="5">
        <v>0</v>
      </c>
      <c r="M467" s="2">
        <v>0</v>
      </c>
      <c r="N467" s="2">
        <v>0</v>
      </c>
      <c r="O467" s="2">
        <v>0</v>
      </c>
      <c r="P467" s="2">
        <v>0</v>
      </c>
      <c r="Q467" s="5">
        <v>0</v>
      </c>
      <c r="R467" s="2">
        <v>0</v>
      </c>
      <c r="S467" s="2">
        <v>0</v>
      </c>
      <c r="T467" s="2">
        <v>0</v>
      </c>
      <c r="U467" s="2">
        <v>0</v>
      </c>
      <c r="V467" s="5">
        <v>0</v>
      </c>
      <c r="W467" s="2">
        <f t="shared" si="35"/>
        <v>0</v>
      </c>
      <c r="X467" s="2">
        <f t="shared" si="36"/>
        <v>0</v>
      </c>
      <c r="Y467" s="2">
        <f t="shared" si="37"/>
        <v>0</v>
      </c>
      <c r="Z467" s="2">
        <f t="shared" si="38"/>
        <v>0</v>
      </c>
      <c r="AA467" s="2">
        <f t="shared" si="39"/>
        <v>0</v>
      </c>
    </row>
    <row r="468" spans="1:28" x14ac:dyDescent="0.2">
      <c r="A468" s="3">
        <v>7695</v>
      </c>
      <c r="B468" s="4" t="s">
        <v>478</v>
      </c>
      <c r="C468" s="2">
        <v>0</v>
      </c>
      <c r="D468" s="2">
        <v>0</v>
      </c>
      <c r="E468" s="2">
        <v>0</v>
      </c>
      <c r="F468" s="2">
        <v>0</v>
      </c>
      <c r="G468" s="5">
        <v>0</v>
      </c>
      <c r="H468" s="2">
        <v>0</v>
      </c>
      <c r="I468" s="2">
        <v>0</v>
      </c>
      <c r="J468" s="2">
        <v>0</v>
      </c>
      <c r="K468" s="2">
        <v>0</v>
      </c>
      <c r="L468" s="5">
        <v>0</v>
      </c>
      <c r="M468" s="2">
        <v>0</v>
      </c>
      <c r="N468" s="2">
        <v>0</v>
      </c>
      <c r="O468" s="2">
        <v>0</v>
      </c>
      <c r="P468" s="2">
        <v>0</v>
      </c>
      <c r="Q468" s="5">
        <v>0</v>
      </c>
      <c r="R468" s="2">
        <v>0</v>
      </c>
      <c r="S468" s="2">
        <v>0</v>
      </c>
      <c r="T468" s="2">
        <v>0</v>
      </c>
      <c r="U468" s="2">
        <v>0</v>
      </c>
      <c r="V468" s="5">
        <v>0</v>
      </c>
      <c r="W468" s="2">
        <f t="shared" si="35"/>
        <v>0</v>
      </c>
      <c r="X468" s="2">
        <f t="shared" si="36"/>
        <v>0</v>
      </c>
      <c r="Y468" s="2">
        <f t="shared" si="37"/>
        <v>0</v>
      </c>
      <c r="Z468" s="2">
        <f t="shared" si="38"/>
        <v>0</v>
      </c>
      <c r="AA468" s="2">
        <f t="shared" si="39"/>
        <v>0</v>
      </c>
    </row>
    <row r="469" spans="1:28" x14ac:dyDescent="0.2">
      <c r="A469" s="3">
        <v>7698</v>
      </c>
      <c r="B469" s="4" t="s">
        <v>753</v>
      </c>
      <c r="C469" s="2">
        <v>0</v>
      </c>
      <c r="D469" s="2">
        <v>0</v>
      </c>
      <c r="E469" s="2">
        <v>0</v>
      </c>
      <c r="F469" s="2">
        <v>0</v>
      </c>
      <c r="G469" s="5">
        <v>0</v>
      </c>
      <c r="H469" s="2">
        <v>0</v>
      </c>
      <c r="I469" s="2">
        <v>0</v>
      </c>
      <c r="J469" s="2">
        <v>0</v>
      </c>
      <c r="K469" s="2">
        <v>0</v>
      </c>
      <c r="L469" s="5">
        <v>0</v>
      </c>
      <c r="M469" s="2">
        <v>0</v>
      </c>
      <c r="N469" s="2">
        <v>0</v>
      </c>
      <c r="O469" s="2">
        <v>0</v>
      </c>
      <c r="P469" s="2">
        <v>0</v>
      </c>
      <c r="Q469" s="5">
        <v>0</v>
      </c>
      <c r="R469" s="2">
        <v>0</v>
      </c>
      <c r="S469" s="2">
        <v>0</v>
      </c>
      <c r="T469" s="2">
        <v>0</v>
      </c>
      <c r="U469" s="2">
        <v>0</v>
      </c>
      <c r="V469" s="5">
        <v>0</v>
      </c>
      <c r="W469" s="2">
        <f t="shared" si="35"/>
        <v>0</v>
      </c>
      <c r="X469" s="2">
        <f t="shared" si="36"/>
        <v>0</v>
      </c>
      <c r="Y469" s="2">
        <f t="shared" si="37"/>
        <v>0</v>
      </c>
      <c r="Z469" s="2">
        <f t="shared" si="38"/>
        <v>0</v>
      </c>
      <c r="AA469" s="2">
        <f t="shared" si="39"/>
        <v>0</v>
      </c>
    </row>
    <row r="470" spans="1:28" x14ac:dyDescent="0.2">
      <c r="A470" s="3">
        <v>7790</v>
      </c>
      <c r="B470" s="4" t="s">
        <v>593</v>
      </c>
      <c r="C470" s="2">
        <v>0</v>
      </c>
      <c r="D470" s="2">
        <v>0</v>
      </c>
      <c r="E470" s="2">
        <v>1.25</v>
      </c>
      <c r="F470" s="2">
        <v>1</v>
      </c>
      <c r="G470" s="5">
        <v>0</v>
      </c>
      <c r="H470" s="2">
        <v>0</v>
      </c>
      <c r="I470" s="2">
        <v>0</v>
      </c>
      <c r="J470" s="2">
        <v>0.75</v>
      </c>
      <c r="K470" s="2">
        <v>1</v>
      </c>
      <c r="L470" s="5">
        <v>0</v>
      </c>
      <c r="M470" s="2">
        <v>0</v>
      </c>
      <c r="N470" s="2">
        <v>0</v>
      </c>
      <c r="O470" s="2">
        <v>1.25</v>
      </c>
      <c r="P470" s="2">
        <v>1</v>
      </c>
      <c r="Q470" s="5">
        <v>0</v>
      </c>
      <c r="R470" s="2">
        <v>0</v>
      </c>
      <c r="S470" s="2">
        <v>0</v>
      </c>
      <c r="T470" s="2">
        <v>0.75</v>
      </c>
      <c r="U470" s="2">
        <v>1</v>
      </c>
      <c r="V470" s="5">
        <v>0</v>
      </c>
      <c r="W470" s="2">
        <f t="shared" si="35"/>
        <v>0</v>
      </c>
      <c r="X470" s="2">
        <f t="shared" si="36"/>
        <v>0</v>
      </c>
      <c r="Y470" s="2">
        <f t="shared" si="37"/>
        <v>1</v>
      </c>
      <c r="Z470" s="2">
        <f t="shared" si="38"/>
        <v>1</v>
      </c>
      <c r="AA470" s="2">
        <f t="shared" si="39"/>
        <v>0</v>
      </c>
    </row>
    <row r="471" spans="1:28" x14ac:dyDescent="0.2">
      <c r="A471" s="3">
        <v>7791</v>
      </c>
      <c r="B471" s="4" t="s">
        <v>594</v>
      </c>
      <c r="C471" s="2">
        <v>0.5</v>
      </c>
      <c r="D471" s="2">
        <v>0.25</v>
      </c>
      <c r="E471" s="2">
        <v>2.5</v>
      </c>
      <c r="F471" s="2">
        <v>0</v>
      </c>
      <c r="G471" s="5">
        <v>0.25</v>
      </c>
      <c r="H471" s="2">
        <v>0.5</v>
      </c>
      <c r="I471" s="2">
        <v>1.75</v>
      </c>
      <c r="J471" s="2">
        <v>2.5</v>
      </c>
      <c r="K471" s="2">
        <v>0</v>
      </c>
      <c r="L471" s="5">
        <v>0.25</v>
      </c>
      <c r="M471" s="2">
        <v>0.5</v>
      </c>
      <c r="N471" s="2">
        <v>0.25</v>
      </c>
      <c r="O471" s="2">
        <v>2.5</v>
      </c>
      <c r="P471" s="2">
        <v>0</v>
      </c>
      <c r="Q471" s="5">
        <v>0.25</v>
      </c>
      <c r="R471" s="2">
        <v>0.5</v>
      </c>
      <c r="S471" s="2">
        <v>1.75</v>
      </c>
      <c r="T471" s="2">
        <v>2.5</v>
      </c>
      <c r="U471" s="2">
        <v>0</v>
      </c>
      <c r="V471" s="5">
        <v>0.25</v>
      </c>
      <c r="W471" s="2">
        <f t="shared" si="35"/>
        <v>0.5</v>
      </c>
      <c r="X471" s="2">
        <f t="shared" si="36"/>
        <v>1</v>
      </c>
      <c r="Y471" s="2">
        <f t="shared" si="37"/>
        <v>2.5</v>
      </c>
      <c r="Z471" s="2">
        <f t="shared" si="38"/>
        <v>0</v>
      </c>
      <c r="AA471" s="2">
        <f t="shared" si="39"/>
        <v>0.25</v>
      </c>
    </row>
    <row r="472" spans="1:28" x14ac:dyDescent="0.2">
      <c r="A472" s="3">
        <v>8</v>
      </c>
      <c r="B472" s="4" t="s">
        <v>6</v>
      </c>
      <c r="C472" s="2">
        <v>115</v>
      </c>
      <c r="D472" s="2">
        <v>0</v>
      </c>
      <c r="E472" s="2">
        <v>25</v>
      </c>
      <c r="F472" s="2">
        <v>0</v>
      </c>
      <c r="G472" s="5">
        <v>0</v>
      </c>
      <c r="H472" s="2">
        <v>115</v>
      </c>
      <c r="I472" s="2">
        <v>7</v>
      </c>
      <c r="J472" s="2">
        <v>25</v>
      </c>
      <c r="K472" s="2">
        <v>52</v>
      </c>
      <c r="L472" s="5">
        <v>0</v>
      </c>
      <c r="M472" s="2">
        <v>115</v>
      </c>
      <c r="N472" s="2">
        <v>0</v>
      </c>
      <c r="O472" s="2">
        <v>25</v>
      </c>
      <c r="P472" s="2">
        <v>0</v>
      </c>
      <c r="Q472" s="5">
        <v>0</v>
      </c>
      <c r="R472" s="2">
        <v>115</v>
      </c>
      <c r="S472" s="2">
        <v>7</v>
      </c>
      <c r="T472" s="2">
        <v>25</v>
      </c>
      <c r="U472" s="2">
        <v>52</v>
      </c>
      <c r="V472" s="5">
        <v>0</v>
      </c>
      <c r="W472" s="2">
        <f t="shared" si="35"/>
        <v>115</v>
      </c>
      <c r="X472" s="2">
        <f t="shared" si="36"/>
        <v>3.5</v>
      </c>
      <c r="Y472" s="2">
        <f t="shared" si="37"/>
        <v>25</v>
      </c>
      <c r="Z472" s="2">
        <f t="shared" si="38"/>
        <v>26</v>
      </c>
      <c r="AA472" s="2">
        <f t="shared" si="39"/>
        <v>0</v>
      </c>
    </row>
    <row r="473" spans="1:28" x14ac:dyDescent="0.2">
      <c r="A473" s="3" t="s">
        <v>595</v>
      </c>
      <c r="B473" s="4" t="s">
        <v>596</v>
      </c>
      <c r="C473" s="2">
        <v>0</v>
      </c>
      <c r="D473" s="2">
        <v>0</v>
      </c>
      <c r="E473" s="2">
        <v>5</v>
      </c>
      <c r="F473" s="2">
        <v>0</v>
      </c>
      <c r="G473" s="5">
        <v>0</v>
      </c>
      <c r="H473" s="2">
        <v>0</v>
      </c>
      <c r="I473" s="2">
        <v>0</v>
      </c>
      <c r="J473" s="2">
        <v>5</v>
      </c>
      <c r="K473" s="2">
        <v>0</v>
      </c>
      <c r="L473" s="5">
        <v>0</v>
      </c>
      <c r="M473" s="2">
        <v>0</v>
      </c>
      <c r="N473" s="2">
        <v>0</v>
      </c>
      <c r="O473" s="2">
        <v>5</v>
      </c>
      <c r="P473" s="2">
        <v>0</v>
      </c>
      <c r="Q473" s="5">
        <v>0</v>
      </c>
      <c r="R473" s="2">
        <v>0</v>
      </c>
      <c r="S473" s="2">
        <v>0</v>
      </c>
      <c r="T473" s="2">
        <v>5</v>
      </c>
      <c r="U473" s="2">
        <v>0</v>
      </c>
      <c r="V473" s="5">
        <v>0</v>
      </c>
      <c r="W473" s="2">
        <f t="shared" si="35"/>
        <v>0</v>
      </c>
      <c r="X473" s="2">
        <f t="shared" si="36"/>
        <v>0</v>
      </c>
      <c r="Y473" s="2">
        <f t="shared" si="37"/>
        <v>5</v>
      </c>
      <c r="Z473" s="2">
        <f t="shared" si="38"/>
        <v>0</v>
      </c>
      <c r="AA473" s="2">
        <f t="shared" si="39"/>
        <v>0</v>
      </c>
    </row>
    <row r="474" spans="1:28" x14ac:dyDescent="0.2">
      <c r="A474" s="3" t="s">
        <v>597</v>
      </c>
      <c r="B474" s="4" t="s">
        <v>598</v>
      </c>
      <c r="C474" s="2">
        <v>0</v>
      </c>
      <c r="D474" s="2">
        <v>0</v>
      </c>
      <c r="E474" s="2">
        <v>5</v>
      </c>
      <c r="F474" s="2">
        <v>0</v>
      </c>
      <c r="G474" s="5">
        <v>0</v>
      </c>
      <c r="H474" s="2">
        <v>0</v>
      </c>
      <c r="I474" s="2">
        <v>0</v>
      </c>
      <c r="J474" s="2">
        <v>5</v>
      </c>
      <c r="K474" s="2">
        <v>0</v>
      </c>
      <c r="L474" s="5">
        <v>0</v>
      </c>
      <c r="M474" s="2">
        <v>0</v>
      </c>
      <c r="N474" s="2">
        <v>0</v>
      </c>
      <c r="O474" s="2">
        <v>5</v>
      </c>
      <c r="P474" s="2">
        <v>0</v>
      </c>
      <c r="Q474" s="5">
        <v>0</v>
      </c>
      <c r="R474" s="2">
        <v>0</v>
      </c>
      <c r="S474" s="2">
        <v>0</v>
      </c>
      <c r="T474" s="2">
        <v>5</v>
      </c>
      <c r="U474" s="2">
        <v>0</v>
      </c>
      <c r="V474" s="5">
        <v>0</v>
      </c>
      <c r="W474" s="2">
        <f t="shared" si="35"/>
        <v>0</v>
      </c>
      <c r="X474" s="2">
        <f t="shared" si="36"/>
        <v>0</v>
      </c>
      <c r="Y474" s="2">
        <f t="shared" si="37"/>
        <v>5</v>
      </c>
      <c r="Z474" s="2">
        <f t="shared" si="38"/>
        <v>0</v>
      </c>
      <c r="AA474" s="2">
        <f t="shared" si="39"/>
        <v>0</v>
      </c>
    </row>
    <row r="475" spans="1:28" x14ac:dyDescent="0.2">
      <c r="A475" s="3" t="s">
        <v>599</v>
      </c>
      <c r="B475" s="4" t="s">
        <v>600</v>
      </c>
      <c r="C475" s="2">
        <v>0</v>
      </c>
      <c r="D475" s="2">
        <v>0</v>
      </c>
      <c r="E475" s="2">
        <v>13</v>
      </c>
      <c r="F475" s="2">
        <v>0</v>
      </c>
      <c r="G475" s="5">
        <v>0</v>
      </c>
      <c r="H475" s="2">
        <v>0</v>
      </c>
      <c r="I475" s="2">
        <v>0</v>
      </c>
      <c r="J475" s="2">
        <v>13</v>
      </c>
      <c r="K475" s="2">
        <v>0</v>
      </c>
      <c r="L475" s="5">
        <v>0</v>
      </c>
      <c r="M475" s="2">
        <v>0</v>
      </c>
      <c r="N475" s="2">
        <v>0</v>
      </c>
      <c r="O475" s="2">
        <v>13</v>
      </c>
      <c r="P475" s="2">
        <v>0</v>
      </c>
      <c r="Q475" s="5">
        <v>0</v>
      </c>
      <c r="R475" s="2">
        <v>0</v>
      </c>
      <c r="S475" s="2">
        <v>0</v>
      </c>
      <c r="T475" s="2">
        <v>13</v>
      </c>
      <c r="U475" s="2">
        <v>0</v>
      </c>
      <c r="V475" s="5">
        <v>0</v>
      </c>
      <c r="W475" s="2">
        <f t="shared" si="35"/>
        <v>0</v>
      </c>
      <c r="X475" s="2">
        <f t="shared" si="36"/>
        <v>0</v>
      </c>
      <c r="Y475" s="2">
        <f t="shared" si="37"/>
        <v>13</v>
      </c>
      <c r="Z475" s="2">
        <f t="shared" si="38"/>
        <v>0</v>
      </c>
      <c r="AA475" s="2">
        <f t="shared" si="39"/>
        <v>0</v>
      </c>
    </row>
    <row r="476" spans="1:28" x14ac:dyDescent="0.2">
      <c r="A476" s="3">
        <v>802</v>
      </c>
      <c r="B476" s="4" t="s">
        <v>69</v>
      </c>
      <c r="C476" s="2">
        <v>0</v>
      </c>
      <c r="D476" s="2">
        <v>0</v>
      </c>
      <c r="E476" s="2">
        <v>0</v>
      </c>
      <c r="F476" s="2">
        <v>0</v>
      </c>
      <c r="G476" s="5">
        <v>22</v>
      </c>
      <c r="H476" s="2">
        <v>0</v>
      </c>
      <c r="I476" s="2">
        <v>0</v>
      </c>
      <c r="J476" s="2">
        <v>0</v>
      </c>
      <c r="K476" s="2">
        <v>0</v>
      </c>
      <c r="L476" s="5">
        <v>22</v>
      </c>
      <c r="M476" s="2">
        <v>0</v>
      </c>
      <c r="N476" s="2">
        <v>0</v>
      </c>
      <c r="O476" s="2">
        <v>0</v>
      </c>
      <c r="P476" s="2">
        <v>0</v>
      </c>
      <c r="Q476" s="5">
        <v>22</v>
      </c>
      <c r="R476" s="2">
        <v>0</v>
      </c>
      <c r="S476" s="2">
        <v>0</v>
      </c>
      <c r="T476" s="2">
        <v>0</v>
      </c>
      <c r="U476" s="2">
        <v>0</v>
      </c>
      <c r="V476" s="5">
        <v>22</v>
      </c>
      <c r="W476" s="2">
        <f t="shared" si="35"/>
        <v>0</v>
      </c>
      <c r="X476" s="2">
        <f t="shared" si="36"/>
        <v>0</v>
      </c>
      <c r="Y476" s="2">
        <f t="shared" si="37"/>
        <v>0</v>
      </c>
      <c r="Z476" s="2">
        <f t="shared" si="38"/>
        <v>0</v>
      </c>
      <c r="AA476" s="2">
        <f t="shared" si="39"/>
        <v>22</v>
      </c>
    </row>
    <row r="477" spans="1:28" x14ac:dyDescent="0.2">
      <c r="A477" s="3">
        <v>804</v>
      </c>
      <c r="B477" s="4" t="s">
        <v>601</v>
      </c>
      <c r="C477" s="2">
        <v>2</v>
      </c>
      <c r="D477" s="2">
        <v>0</v>
      </c>
      <c r="E477" s="2">
        <v>10</v>
      </c>
      <c r="F477" s="2">
        <v>0</v>
      </c>
      <c r="G477" s="5">
        <v>0</v>
      </c>
      <c r="H477" s="2">
        <v>2</v>
      </c>
      <c r="I477" s="2">
        <v>0</v>
      </c>
      <c r="J477" s="2">
        <v>10</v>
      </c>
      <c r="K477" s="2">
        <v>0</v>
      </c>
      <c r="L477" s="5">
        <v>0</v>
      </c>
      <c r="M477" s="2">
        <v>2</v>
      </c>
      <c r="N477" s="2">
        <v>0</v>
      </c>
      <c r="O477" s="2">
        <v>10</v>
      </c>
      <c r="P477" s="2">
        <v>0</v>
      </c>
      <c r="Q477" s="5">
        <v>0</v>
      </c>
      <c r="R477" s="2">
        <v>2</v>
      </c>
      <c r="S477" s="2">
        <v>0</v>
      </c>
      <c r="T477" s="2">
        <v>10</v>
      </c>
      <c r="U477" s="2">
        <v>0</v>
      </c>
      <c r="V477" s="5">
        <v>0</v>
      </c>
      <c r="W477" s="2">
        <f t="shared" si="35"/>
        <v>2</v>
      </c>
      <c r="X477" s="2">
        <f t="shared" si="36"/>
        <v>0</v>
      </c>
      <c r="Y477" s="2">
        <f t="shared" si="37"/>
        <v>10</v>
      </c>
      <c r="Z477" s="2">
        <f t="shared" si="38"/>
        <v>0</v>
      </c>
      <c r="AA477" s="2">
        <f t="shared" si="39"/>
        <v>0</v>
      </c>
    </row>
    <row r="478" spans="1:28" x14ac:dyDescent="0.2">
      <c r="A478" s="3">
        <v>805</v>
      </c>
      <c r="B478" s="4" t="s">
        <v>70</v>
      </c>
      <c r="C478" s="2">
        <v>0</v>
      </c>
      <c r="D478" s="2">
        <v>0</v>
      </c>
      <c r="E478" s="2">
        <v>13.5</v>
      </c>
      <c r="F478" s="2">
        <v>0</v>
      </c>
      <c r="G478" s="5">
        <v>52.5</v>
      </c>
      <c r="H478" s="2">
        <v>0</v>
      </c>
      <c r="I478" s="2">
        <v>0</v>
      </c>
      <c r="J478" s="2">
        <v>13.5</v>
      </c>
      <c r="K478" s="2">
        <v>0</v>
      </c>
      <c r="L478" s="5">
        <v>52.5</v>
      </c>
      <c r="M478" s="2">
        <v>0</v>
      </c>
      <c r="N478" s="2">
        <v>0</v>
      </c>
      <c r="O478" s="2">
        <v>13.5</v>
      </c>
      <c r="P478" s="2">
        <v>0</v>
      </c>
      <c r="Q478" s="5">
        <v>52.5</v>
      </c>
      <c r="R478" s="2">
        <v>0</v>
      </c>
      <c r="S478" s="2">
        <v>0</v>
      </c>
      <c r="T478" s="2">
        <v>13.5</v>
      </c>
      <c r="U478" s="2">
        <v>0</v>
      </c>
      <c r="V478" s="5">
        <v>52.5</v>
      </c>
      <c r="W478" s="2">
        <f t="shared" si="35"/>
        <v>0</v>
      </c>
      <c r="X478" s="2">
        <f t="shared" si="36"/>
        <v>0</v>
      </c>
      <c r="Y478" s="2">
        <f t="shared" si="37"/>
        <v>13.5</v>
      </c>
      <c r="Z478" s="2">
        <f t="shared" si="38"/>
        <v>0</v>
      </c>
      <c r="AA478" s="2">
        <f t="shared" si="39"/>
        <v>52.5</v>
      </c>
    </row>
    <row r="479" spans="1:28" x14ac:dyDescent="0.2">
      <c r="A479" s="3" t="s">
        <v>602</v>
      </c>
      <c r="B479" s="4" t="s">
        <v>603</v>
      </c>
      <c r="C479" s="2">
        <v>0</v>
      </c>
      <c r="D479" s="2">
        <v>0</v>
      </c>
      <c r="E479" s="2">
        <v>1.75</v>
      </c>
      <c r="F479" s="2">
        <v>0</v>
      </c>
      <c r="G479" s="5">
        <v>0</v>
      </c>
      <c r="H479" s="2">
        <v>0</v>
      </c>
      <c r="I479" s="2">
        <v>0</v>
      </c>
      <c r="J479" s="2">
        <v>1.75</v>
      </c>
      <c r="K479" s="2">
        <v>0</v>
      </c>
      <c r="L479" s="5">
        <v>0</v>
      </c>
      <c r="M479" s="2">
        <v>0</v>
      </c>
      <c r="N479" s="2">
        <v>0</v>
      </c>
      <c r="O479" s="2">
        <v>1.75</v>
      </c>
      <c r="P479" s="2">
        <v>0</v>
      </c>
      <c r="Q479" s="5">
        <v>0</v>
      </c>
      <c r="R479" s="2">
        <v>0</v>
      </c>
      <c r="S479" s="2">
        <v>0</v>
      </c>
      <c r="T479" s="2">
        <v>1.75</v>
      </c>
      <c r="U479" s="2">
        <v>0</v>
      </c>
      <c r="V479" s="5">
        <v>0</v>
      </c>
      <c r="W479" s="2">
        <f t="shared" si="35"/>
        <v>0</v>
      </c>
      <c r="X479" s="2">
        <f t="shared" si="36"/>
        <v>0</v>
      </c>
      <c r="Y479" s="2">
        <f t="shared" si="37"/>
        <v>1.75</v>
      </c>
      <c r="Z479" s="2">
        <f t="shared" si="38"/>
        <v>0</v>
      </c>
      <c r="AA479" s="2">
        <f t="shared" si="39"/>
        <v>0</v>
      </c>
      <c r="AB479" s="1"/>
    </row>
    <row r="480" spans="1:28" x14ac:dyDescent="0.2">
      <c r="A480" s="3" t="s">
        <v>604</v>
      </c>
      <c r="B480" s="4" t="s">
        <v>605</v>
      </c>
      <c r="C480" s="2">
        <v>0</v>
      </c>
      <c r="D480" s="2">
        <v>0</v>
      </c>
      <c r="E480" s="2">
        <v>4</v>
      </c>
      <c r="F480" s="2">
        <v>0</v>
      </c>
      <c r="G480" s="5">
        <v>0</v>
      </c>
      <c r="H480" s="2">
        <v>0</v>
      </c>
      <c r="I480" s="2">
        <v>0</v>
      </c>
      <c r="J480" s="2">
        <v>4</v>
      </c>
      <c r="K480" s="2">
        <v>0</v>
      </c>
      <c r="L480" s="5">
        <v>0</v>
      </c>
      <c r="M480" s="2">
        <v>0</v>
      </c>
      <c r="N480" s="2">
        <v>0</v>
      </c>
      <c r="O480" s="2">
        <v>4</v>
      </c>
      <c r="P480" s="2">
        <v>0</v>
      </c>
      <c r="Q480" s="5">
        <v>0</v>
      </c>
      <c r="R480" s="2">
        <v>0</v>
      </c>
      <c r="S480" s="2">
        <v>0</v>
      </c>
      <c r="T480" s="2">
        <v>4</v>
      </c>
      <c r="U480" s="2">
        <v>0</v>
      </c>
      <c r="V480" s="5">
        <v>0</v>
      </c>
      <c r="W480" s="2">
        <f t="shared" si="35"/>
        <v>0</v>
      </c>
      <c r="X480" s="2">
        <f t="shared" si="36"/>
        <v>0</v>
      </c>
      <c r="Y480" s="2">
        <f t="shared" si="37"/>
        <v>4</v>
      </c>
      <c r="Z480" s="2">
        <f t="shared" si="38"/>
        <v>0</v>
      </c>
      <c r="AA480" s="2">
        <f t="shared" si="39"/>
        <v>0</v>
      </c>
      <c r="AB480" s="1"/>
    </row>
    <row r="481" spans="1:28" x14ac:dyDescent="0.2">
      <c r="A481" s="3">
        <v>813</v>
      </c>
      <c r="B481" s="4" t="s">
        <v>606</v>
      </c>
      <c r="C481" s="2">
        <v>0</v>
      </c>
      <c r="D481" s="2">
        <v>0</v>
      </c>
      <c r="E481" s="2">
        <v>2</v>
      </c>
      <c r="F481" s="2">
        <v>0</v>
      </c>
      <c r="G481" s="5">
        <v>0</v>
      </c>
      <c r="H481" s="2">
        <v>0</v>
      </c>
      <c r="I481" s="2">
        <v>0</v>
      </c>
      <c r="J481" s="2">
        <v>2</v>
      </c>
      <c r="K481" s="2">
        <v>0</v>
      </c>
      <c r="L481" s="5">
        <v>0</v>
      </c>
      <c r="M481" s="2">
        <v>0</v>
      </c>
      <c r="N481" s="2">
        <v>0</v>
      </c>
      <c r="O481" s="2">
        <v>2</v>
      </c>
      <c r="P481" s="2">
        <v>0</v>
      </c>
      <c r="Q481" s="5">
        <v>0</v>
      </c>
      <c r="R481" s="2">
        <v>0</v>
      </c>
      <c r="S481" s="2">
        <v>0</v>
      </c>
      <c r="T481" s="2">
        <v>2</v>
      </c>
      <c r="U481" s="2">
        <v>0</v>
      </c>
      <c r="V481" s="5">
        <v>0</v>
      </c>
      <c r="W481" s="2">
        <f t="shared" si="35"/>
        <v>0</v>
      </c>
      <c r="X481" s="2">
        <f t="shared" si="36"/>
        <v>0</v>
      </c>
      <c r="Y481" s="2">
        <f t="shared" si="37"/>
        <v>2</v>
      </c>
      <c r="Z481" s="2">
        <f t="shared" si="38"/>
        <v>0</v>
      </c>
      <c r="AA481" s="2">
        <f t="shared" si="39"/>
        <v>0</v>
      </c>
      <c r="AB481" s="1"/>
    </row>
    <row r="482" spans="1:28" x14ac:dyDescent="0.2">
      <c r="A482" s="3">
        <v>820</v>
      </c>
      <c r="B482" s="4" t="s">
        <v>479</v>
      </c>
      <c r="C482" s="2">
        <v>0</v>
      </c>
      <c r="D482" s="2">
        <v>0</v>
      </c>
      <c r="E482" s="2">
        <v>75</v>
      </c>
      <c r="F482" s="2">
        <v>75</v>
      </c>
      <c r="G482" s="5">
        <v>0</v>
      </c>
      <c r="H482" s="2">
        <v>0</v>
      </c>
      <c r="I482" s="2">
        <v>0</v>
      </c>
      <c r="J482" s="2">
        <v>75</v>
      </c>
      <c r="K482" s="2">
        <v>75</v>
      </c>
      <c r="L482" s="5">
        <v>0</v>
      </c>
      <c r="M482" s="2">
        <v>0</v>
      </c>
      <c r="N482" s="2">
        <v>0</v>
      </c>
      <c r="O482" s="2">
        <v>75</v>
      </c>
      <c r="P482" s="2">
        <v>75</v>
      </c>
      <c r="Q482" s="5">
        <v>0</v>
      </c>
      <c r="R482" s="2">
        <v>0</v>
      </c>
      <c r="S482" s="2">
        <v>0</v>
      </c>
      <c r="T482" s="2">
        <v>75</v>
      </c>
      <c r="U482" s="2">
        <v>75</v>
      </c>
      <c r="V482" s="5">
        <v>0</v>
      </c>
      <c r="W482" s="2">
        <f t="shared" si="35"/>
        <v>0</v>
      </c>
      <c r="X482" s="2">
        <f t="shared" si="36"/>
        <v>0</v>
      </c>
      <c r="Y482" s="2">
        <f t="shared" si="37"/>
        <v>75</v>
      </c>
      <c r="Z482" s="2">
        <f t="shared" si="38"/>
        <v>75</v>
      </c>
      <c r="AA482" s="2">
        <f t="shared" si="39"/>
        <v>0</v>
      </c>
      <c r="AB482" s="1"/>
    </row>
    <row r="483" spans="1:28" x14ac:dyDescent="0.2">
      <c r="A483" s="3">
        <v>821</v>
      </c>
      <c r="B483" s="4" t="s">
        <v>71</v>
      </c>
      <c r="C483" s="2">
        <v>25</v>
      </c>
      <c r="D483" s="2">
        <v>0</v>
      </c>
      <c r="E483" s="2">
        <v>0</v>
      </c>
      <c r="F483" s="2">
        <v>0</v>
      </c>
      <c r="G483" s="5">
        <v>10</v>
      </c>
      <c r="H483" s="2">
        <v>25</v>
      </c>
      <c r="I483" s="2">
        <v>0</v>
      </c>
      <c r="J483" s="2">
        <v>0</v>
      </c>
      <c r="K483" s="2">
        <v>0</v>
      </c>
      <c r="L483" s="5">
        <v>10</v>
      </c>
      <c r="M483" s="2">
        <v>25</v>
      </c>
      <c r="N483" s="2">
        <v>0</v>
      </c>
      <c r="O483" s="2">
        <v>0</v>
      </c>
      <c r="P483" s="2">
        <v>0</v>
      </c>
      <c r="Q483" s="5">
        <v>10</v>
      </c>
      <c r="R483" s="2">
        <v>25</v>
      </c>
      <c r="S483" s="2">
        <v>0</v>
      </c>
      <c r="T483" s="2">
        <v>0</v>
      </c>
      <c r="U483" s="2">
        <v>0</v>
      </c>
      <c r="V483" s="5">
        <v>10</v>
      </c>
      <c r="W483" s="2">
        <f t="shared" si="35"/>
        <v>25</v>
      </c>
      <c r="X483" s="2">
        <f t="shared" si="36"/>
        <v>0</v>
      </c>
      <c r="Y483" s="2">
        <f t="shared" si="37"/>
        <v>0</v>
      </c>
      <c r="Z483" s="2">
        <f t="shared" si="38"/>
        <v>0</v>
      </c>
      <c r="AA483" s="2">
        <f t="shared" si="39"/>
        <v>10</v>
      </c>
      <c r="AB483" s="1"/>
    </row>
    <row r="484" spans="1:28" x14ac:dyDescent="0.2">
      <c r="A484" s="3">
        <v>828</v>
      </c>
      <c r="B484" s="4" t="s">
        <v>607</v>
      </c>
      <c r="C484" s="2">
        <v>10</v>
      </c>
      <c r="D484" s="2">
        <v>0</v>
      </c>
      <c r="E484" s="2">
        <v>2.5</v>
      </c>
      <c r="F484" s="2">
        <v>0</v>
      </c>
      <c r="G484" s="5">
        <v>0</v>
      </c>
      <c r="H484" s="2">
        <v>10</v>
      </c>
      <c r="I484" s="2">
        <v>0</v>
      </c>
      <c r="J484" s="2">
        <v>2.5</v>
      </c>
      <c r="K484" s="2">
        <v>0</v>
      </c>
      <c r="L484" s="5">
        <v>0</v>
      </c>
      <c r="M484" s="2">
        <v>10</v>
      </c>
      <c r="N484" s="2">
        <v>0</v>
      </c>
      <c r="O484" s="2">
        <v>2.5</v>
      </c>
      <c r="P484" s="2">
        <v>0</v>
      </c>
      <c r="Q484" s="5">
        <v>0</v>
      </c>
      <c r="R484" s="2">
        <v>10</v>
      </c>
      <c r="S484" s="2">
        <v>0</v>
      </c>
      <c r="T484" s="2">
        <v>2.5</v>
      </c>
      <c r="U484" s="2">
        <v>0</v>
      </c>
      <c r="V484" s="5">
        <v>0</v>
      </c>
      <c r="W484" s="2">
        <f t="shared" si="35"/>
        <v>10</v>
      </c>
      <c r="X484" s="2">
        <f t="shared" si="36"/>
        <v>0</v>
      </c>
      <c r="Y484" s="2">
        <f t="shared" si="37"/>
        <v>2.5</v>
      </c>
      <c r="Z484" s="2">
        <f t="shared" si="38"/>
        <v>0</v>
      </c>
      <c r="AA484" s="2">
        <f t="shared" si="39"/>
        <v>0</v>
      </c>
      <c r="AB484" s="1"/>
    </row>
    <row r="485" spans="1:28" x14ac:dyDescent="0.2">
      <c r="A485" s="3" t="s">
        <v>608</v>
      </c>
      <c r="B485" s="4" t="s">
        <v>609</v>
      </c>
      <c r="C485" s="2">
        <v>0</v>
      </c>
      <c r="D485" s="2">
        <v>0</v>
      </c>
      <c r="E485" s="2">
        <v>1</v>
      </c>
      <c r="F485" s="2">
        <v>0</v>
      </c>
      <c r="G485" s="5">
        <v>0</v>
      </c>
      <c r="H485" s="2">
        <v>0</v>
      </c>
      <c r="I485" s="2">
        <v>0</v>
      </c>
      <c r="J485" s="2">
        <v>1</v>
      </c>
      <c r="K485" s="2">
        <v>0</v>
      </c>
      <c r="L485" s="5">
        <v>0</v>
      </c>
      <c r="M485" s="2">
        <v>0</v>
      </c>
      <c r="N485" s="2">
        <v>0</v>
      </c>
      <c r="O485" s="2">
        <v>1</v>
      </c>
      <c r="P485" s="2">
        <v>0</v>
      </c>
      <c r="Q485" s="5">
        <v>0</v>
      </c>
      <c r="R485" s="2">
        <v>0</v>
      </c>
      <c r="S485" s="2">
        <v>0</v>
      </c>
      <c r="T485" s="2">
        <v>1</v>
      </c>
      <c r="U485" s="2">
        <v>0</v>
      </c>
      <c r="V485" s="5">
        <v>0</v>
      </c>
      <c r="W485" s="2">
        <f t="shared" si="35"/>
        <v>0</v>
      </c>
      <c r="X485" s="2">
        <f t="shared" si="36"/>
        <v>0</v>
      </c>
      <c r="Y485" s="2">
        <f t="shared" si="37"/>
        <v>1</v>
      </c>
      <c r="Z485" s="2">
        <f t="shared" si="38"/>
        <v>0</v>
      </c>
      <c r="AA485" s="2">
        <f t="shared" si="39"/>
        <v>0</v>
      </c>
      <c r="AB485" s="1"/>
    </row>
    <row r="486" spans="1:28" x14ac:dyDescent="0.2">
      <c r="A486" s="3" t="s">
        <v>610</v>
      </c>
      <c r="B486" s="4" t="s">
        <v>609</v>
      </c>
      <c r="C486" s="2">
        <v>0</v>
      </c>
      <c r="D486" s="2">
        <v>0</v>
      </c>
      <c r="E486" s="2">
        <v>0.75</v>
      </c>
      <c r="F486" s="2">
        <v>0</v>
      </c>
      <c r="G486" s="5">
        <v>0</v>
      </c>
      <c r="H486" s="2">
        <v>0</v>
      </c>
      <c r="I486" s="2">
        <v>0</v>
      </c>
      <c r="J486" s="2">
        <v>0.75</v>
      </c>
      <c r="K486" s="2">
        <v>0</v>
      </c>
      <c r="L486" s="5">
        <v>0</v>
      </c>
      <c r="M486" s="2">
        <v>0</v>
      </c>
      <c r="N486" s="2">
        <v>0</v>
      </c>
      <c r="O486" s="2">
        <v>0.75</v>
      </c>
      <c r="P486" s="2">
        <v>0</v>
      </c>
      <c r="Q486" s="5">
        <v>0</v>
      </c>
      <c r="R486" s="2">
        <v>0</v>
      </c>
      <c r="S486" s="2">
        <v>0</v>
      </c>
      <c r="T486" s="2">
        <v>0.75</v>
      </c>
      <c r="U486" s="2">
        <v>0</v>
      </c>
      <c r="V486" s="5">
        <v>0</v>
      </c>
      <c r="W486" s="2">
        <f t="shared" si="35"/>
        <v>0</v>
      </c>
      <c r="X486" s="2">
        <f t="shared" si="36"/>
        <v>0</v>
      </c>
      <c r="Y486" s="2">
        <f t="shared" si="37"/>
        <v>0.75</v>
      </c>
      <c r="Z486" s="2">
        <f t="shared" si="38"/>
        <v>0</v>
      </c>
      <c r="AA486" s="2">
        <f t="shared" si="39"/>
        <v>0</v>
      </c>
      <c r="AB486" s="1"/>
    </row>
    <row r="487" spans="1:28" x14ac:dyDescent="0.2">
      <c r="A487" s="3" t="s">
        <v>611</v>
      </c>
      <c r="B487" s="4" t="s">
        <v>609</v>
      </c>
      <c r="C487" s="2">
        <v>12</v>
      </c>
      <c r="D487" s="2">
        <v>0</v>
      </c>
      <c r="E487" s="2">
        <v>3.5</v>
      </c>
      <c r="F487" s="2">
        <v>0</v>
      </c>
      <c r="G487" s="5">
        <v>0</v>
      </c>
      <c r="H487" s="2">
        <v>12</v>
      </c>
      <c r="I487" s="2">
        <v>0</v>
      </c>
      <c r="J487" s="2">
        <v>3.5</v>
      </c>
      <c r="K487" s="2">
        <v>0</v>
      </c>
      <c r="L487" s="5">
        <v>0</v>
      </c>
      <c r="M487" s="2">
        <v>12</v>
      </c>
      <c r="N487" s="2">
        <v>0</v>
      </c>
      <c r="O487" s="2">
        <v>3.5</v>
      </c>
      <c r="P487" s="2">
        <v>0</v>
      </c>
      <c r="Q487" s="5">
        <v>0</v>
      </c>
      <c r="R487" s="2">
        <v>12</v>
      </c>
      <c r="S487" s="2">
        <v>0</v>
      </c>
      <c r="T487" s="2">
        <v>3.5</v>
      </c>
      <c r="U487" s="2">
        <v>0</v>
      </c>
      <c r="V487" s="5">
        <v>0</v>
      </c>
      <c r="W487" s="2">
        <f t="shared" si="35"/>
        <v>12</v>
      </c>
      <c r="X487" s="2">
        <f t="shared" si="36"/>
        <v>0</v>
      </c>
      <c r="Y487" s="2">
        <f t="shared" si="37"/>
        <v>3.5</v>
      </c>
      <c r="Z487" s="2">
        <f t="shared" si="38"/>
        <v>0</v>
      </c>
      <c r="AA487" s="2">
        <f t="shared" si="39"/>
        <v>0</v>
      </c>
      <c r="AB487" s="1"/>
    </row>
    <row r="488" spans="1:28" x14ac:dyDescent="0.2">
      <c r="A488" s="3" t="s">
        <v>754</v>
      </c>
      <c r="B488" s="4" t="s">
        <v>755</v>
      </c>
      <c r="C488" s="2">
        <v>0</v>
      </c>
      <c r="D488" s="2">
        <v>0</v>
      </c>
      <c r="E488" s="2">
        <v>17.5</v>
      </c>
      <c r="F488" s="2">
        <v>0</v>
      </c>
      <c r="G488" s="5">
        <v>0</v>
      </c>
      <c r="H488" s="2">
        <v>0</v>
      </c>
      <c r="I488" s="2">
        <v>0</v>
      </c>
      <c r="J488" s="2">
        <v>17.5</v>
      </c>
      <c r="K488" s="2">
        <v>0</v>
      </c>
      <c r="L488" s="5">
        <v>0</v>
      </c>
      <c r="M488" s="2">
        <v>0</v>
      </c>
      <c r="N488" s="2">
        <v>0</v>
      </c>
      <c r="O488" s="2">
        <v>17.5</v>
      </c>
      <c r="P488" s="2">
        <v>0</v>
      </c>
      <c r="Q488" s="5">
        <v>0</v>
      </c>
      <c r="R488" s="2">
        <v>0</v>
      </c>
      <c r="S488" s="2">
        <v>0</v>
      </c>
      <c r="T488" s="2">
        <v>17.5</v>
      </c>
      <c r="U488" s="2">
        <v>0</v>
      </c>
      <c r="V488" s="5">
        <v>0</v>
      </c>
      <c r="W488" s="2">
        <f t="shared" si="35"/>
        <v>0</v>
      </c>
      <c r="X488" s="2">
        <f t="shared" si="36"/>
        <v>0</v>
      </c>
      <c r="Y488" s="2">
        <f t="shared" si="37"/>
        <v>17.5</v>
      </c>
      <c r="Z488" s="2">
        <f t="shared" si="38"/>
        <v>0</v>
      </c>
      <c r="AA488" s="2">
        <f t="shared" si="39"/>
        <v>0</v>
      </c>
      <c r="AB488" s="1"/>
    </row>
    <row r="489" spans="1:28" x14ac:dyDescent="0.2">
      <c r="A489" s="3">
        <v>8542</v>
      </c>
      <c r="B489" s="4" t="s">
        <v>756</v>
      </c>
      <c r="C489" s="2">
        <v>0</v>
      </c>
      <c r="D489" s="2">
        <v>0</v>
      </c>
      <c r="E489" s="2">
        <v>0</v>
      </c>
      <c r="F489" s="2">
        <v>0</v>
      </c>
      <c r="G489" s="5">
        <v>0</v>
      </c>
      <c r="H489" s="2">
        <v>0</v>
      </c>
      <c r="I489" s="2">
        <v>0</v>
      </c>
      <c r="J489" s="2">
        <v>0</v>
      </c>
      <c r="K489" s="2">
        <v>0</v>
      </c>
      <c r="L489" s="5">
        <v>0</v>
      </c>
      <c r="M489" s="2">
        <v>0</v>
      </c>
      <c r="N489" s="2">
        <v>0</v>
      </c>
      <c r="O489" s="2">
        <v>0</v>
      </c>
      <c r="P489" s="2">
        <v>0</v>
      </c>
      <c r="Q489" s="5">
        <v>0</v>
      </c>
      <c r="R489" s="2">
        <v>0</v>
      </c>
      <c r="S489" s="2">
        <v>0</v>
      </c>
      <c r="T489" s="2">
        <v>0</v>
      </c>
      <c r="U489" s="2">
        <v>0</v>
      </c>
      <c r="V489" s="5">
        <v>0</v>
      </c>
      <c r="W489" s="2">
        <f t="shared" si="35"/>
        <v>0</v>
      </c>
      <c r="X489" s="2">
        <f t="shared" si="36"/>
        <v>0</v>
      </c>
      <c r="Y489" s="2">
        <f t="shared" si="37"/>
        <v>0</v>
      </c>
      <c r="Z489" s="2">
        <f t="shared" si="38"/>
        <v>0</v>
      </c>
      <c r="AA489" s="2">
        <f t="shared" si="39"/>
        <v>0</v>
      </c>
      <c r="AB489" s="1"/>
    </row>
    <row r="490" spans="1:28" x14ac:dyDescent="0.2">
      <c r="A490" s="3" t="s">
        <v>757</v>
      </c>
      <c r="B490" s="4" t="s">
        <v>465</v>
      </c>
      <c r="C490" s="2">
        <v>0</v>
      </c>
      <c r="D490" s="2">
        <v>0</v>
      </c>
      <c r="E490" s="2">
        <v>0</v>
      </c>
      <c r="F490" s="2">
        <v>0.5</v>
      </c>
      <c r="G490" s="5">
        <v>0</v>
      </c>
      <c r="H490" s="2">
        <v>0</v>
      </c>
      <c r="I490" s="2">
        <v>0</v>
      </c>
      <c r="J490" s="2">
        <v>0</v>
      </c>
      <c r="K490" s="2">
        <v>0.5</v>
      </c>
      <c r="L490" s="5">
        <v>0</v>
      </c>
      <c r="M490" s="2">
        <v>0</v>
      </c>
      <c r="N490" s="2">
        <v>0</v>
      </c>
      <c r="O490" s="2">
        <v>0</v>
      </c>
      <c r="P490" s="2">
        <v>0.5</v>
      </c>
      <c r="Q490" s="5">
        <v>0</v>
      </c>
      <c r="R490" s="2">
        <v>0</v>
      </c>
      <c r="S490" s="2">
        <v>0</v>
      </c>
      <c r="T490" s="2">
        <v>0</v>
      </c>
      <c r="U490" s="2">
        <v>0.5</v>
      </c>
      <c r="V490" s="5">
        <v>0</v>
      </c>
      <c r="W490" s="2">
        <f t="shared" si="35"/>
        <v>0</v>
      </c>
      <c r="X490" s="2">
        <f t="shared" si="36"/>
        <v>0</v>
      </c>
      <c r="Y490" s="2">
        <f t="shared" si="37"/>
        <v>0</v>
      </c>
      <c r="Z490" s="2">
        <f t="shared" si="38"/>
        <v>0.5</v>
      </c>
      <c r="AA490" s="2">
        <f t="shared" si="39"/>
        <v>0</v>
      </c>
      <c r="AB490" s="1"/>
    </row>
    <row r="491" spans="1:28" x14ac:dyDescent="0.2">
      <c r="A491" s="3" t="s">
        <v>480</v>
      </c>
      <c r="B491" s="4" t="s">
        <v>465</v>
      </c>
      <c r="C491" s="2">
        <v>3.25</v>
      </c>
      <c r="D491" s="2">
        <v>13.5</v>
      </c>
      <c r="E491" s="2">
        <v>10.75</v>
      </c>
      <c r="F491" s="2">
        <v>239.25</v>
      </c>
      <c r="G491" s="5">
        <v>4.75</v>
      </c>
      <c r="H491" s="2">
        <v>3.25</v>
      </c>
      <c r="I491" s="2">
        <v>13.5</v>
      </c>
      <c r="J491" s="2">
        <v>10.75</v>
      </c>
      <c r="K491" s="2">
        <v>232.25</v>
      </c>
      <c r="L491" s="5">
        <v>4.75</v>
      </c>
      <c r="M491" s="2">
        <v>3.25</v>
      </c>
      <c r="N491" s="2">
        <v>13.5</v>
      </c>
      <c r="O491" s="2">
        <v>10.75</v>
      </c>
      <c r="P491" s="2">
        <v>239.25</v>
      </c>
      <c r="Q491" s="5">
        <v>4.75</v>
      </c>
      <c r="R491" s="2">
        <v>3.25</v>
      </c>
      <c r="S491" s="2">
        <v>13.5</v>
      </c>
      <c r="T491" s="2">
        <v>10.75</v>
      </c>
      <c r="U491" s="2">
        <v>232.25</v>
      </c>
      <c r="V491" s="5">
        <v>4.75</v>
      </c>
      <c r="W491" s="2">
        <f t="shared" si="35"/>
        <v>3.25</v>
      </c>
      <c r="X491" s="2">
        <f t="shared" si="36"/>
        <v>13.5</v>
      </c>
      <c r="Y491" s="2">
        <f t="shared" si="37"/>
        <v>10.75</v>
      </c>
      <c r="Z491" s="2">
        <f t="shared" si="38"/>
        <v>235.75</v>
      </c>
      <c r="AA491" s="2">
        <f t="shared" si="39"/>
        <v>4.75</v>
      </c>
      <c r="AB491" s="1"/>
    </row>
    <row r="492" spans="1:28" x14ac:dyDescent="0.2">
      <c r="A492" s="3" t="s">
        <v>758</v>
      </c>
      <c r="B492" s="4" t="s">
        <v>465</v>
      </c>
      <c r="C492" s="2">
        <v>30.5</v>
      </c>
      <c r="D492" s="2">
        <v>0</v>
      </c>
      <c r="E492" s="2">
        <v>0</v>
      </c>
      <c r="F492" s="2">
        <v>0</v>
      </c>
      <c r="G492" s="5">
        <v>0</v>
      </c>
      <c r="H492" s="2">
        <v>30.5</v>
      </c>
      <c r="I492" s="2">
        <v>0</v>
      </c>
      <c r="J492" s="2">
        <v>0</v>
      </c>
      <c r="K492" s="2">
        <v>0</v>
      </c>
      <c r="L492" s="5">
        <v>0</v>
      </c>
      <c r="M492" s="2">
        <v>30.5</v>
      </c>
      <c r="N492" s="2">
        <v>0</v>
      </c>
      <c r="O492" s="2">
        <v>0</v>
      </c>
      <c r="P492" s="2">
        <v>0</v>
      </c>
      <c r="Q492" s="5">
        <v>0</v>
      </c>
      <c r="R492" s="2">
        <v>30.5</v>
      </c>
      <c r="S492" s="2">
        <v>0</v>
      </c>
      <c r="T492" s="2">
        <v>0</v>
      </c>
      <c r="U492" s="2">
        <v>0</v>
      </c>
      <c r="V492" s="5">
        <v>0</v>
      </c>
      <c r="W492" s="2">
        <f t="shared" si="35"/>
        <v>30.5</v>
      </c>
      <c r="X492" s="2">
        <f t="shared" si="36"/>
        <v>0</v>
      </c>
      <c r="Y492" s="2">
        <f t="shared" si="37"/>
        <v>0</v>
      </c>
      <c r="Z492" s="2">
        <f t="shared" si="38"/>
        <v>0</v>
      </c>
      <c r="AA492" s="2">
        <f t="shared" si="39"/>
        <v>0</v>
      </c>
      <c r="AB492" s="1"/>
    </row>
    <row r="493" spans="1:28" x14ac:dyDescent="0.2">
      <c r="A493" s="3" t="s">
        <v>481</v>
      </c>
      <c r="B493" s="4" t="s">
        <v>482</v>
      </c>
      <c r="C493" s="2">
        <v>0</v>
      </c>
      <c r="D493" s="2">
        <v>0</v>
      </c>
      <c r="E493" s="2">
        <v>43.5</v>
      </c>
      <c r="F493" s="2">
        <v>4</v>
      </c>
      <c r="G493" s="5">
        <v>0</v>
      </c>
      <c r="H493" s="2">
        <v>0</v>
      </c>
      <c r="I493" s="2">
        <v>0</v>
      </c>
      <c r="J493" s="2">
        <v>43.5</v>
      </c>
      <c r="K493" s="2">
        <v>4</v>
      </c>
      <c r="L493" s="5">
        <v>0</v>
      </c>
      <c r="M493" s="2">
        <v>0</v>
      </c>
      <c r="N493" s="2">
        <v>0</v>
      </c>
      <c r="O493" s="2">
        <v>43.5</v>
      </c>
      <c r="P493" s="2">
        <v>4</v>
      </c>
      <c r="Q493" s="5">
        <v>0</v>
      </c>
      <c r="R493" s="2">
        <v>0</v>
      </c>
      <c r="S493" s="2">
        <v>0</v>
      </c>
      <c r="T493" s="2">
        <v>43.5</v>
      </c>
      <c r="U493" s="2">
        <v>4</v>
      </c>
      <c r="V493" s="5">
        <v>0</v>
      </c>
      <c r="W493" s="2">
        <f t="shared" si="35"/>
        <v>0</v>
      </c>
      <c r="X493" s="2">
        <f t="shared" si="36"/>
        <v>0</v>
      </c>
      <c r="Y493" s="2">
        <f t="shared" si="37"/>
        <v>43.5</v>
      </c>
      <c r="Z493" s="2">
        <f t="shared" si="38"/>
        <v>4</v>
      </c>
      <c r="AA493" s="2">
        <f t="shared" si="39"/>
        <v>0</v>
      </c>
      <c r="AB493" s="1"/>
    </row>
    <row r="494" spans="1:28" x14ac:dyDescent="0.2">
      <c r="A494" s="3" t="s">
        <v>483</v>
      </c>
      <c r="B494" s="4" t="s">
        <v>484</v>
      </c>
      <c r="C494" s="2">
        <v>0</v>
      </c>
      <c r="D494" s="2">
        <v>0</v>
      </c>
      <c r="E494" s="2">
        <v>0</v>
      </c>
      <c r="F494" s="2">
        <v>32.5</v>
      </c>
      <c r="G494" s="5">
        <v>0</v>
      </c>
      <c r="H494" s="2">
        <v>0</v>
      </c>
      <c r="I494" s="2">
        <v>0</v>
      </c>
      <c r="J494" s="2">
        <v>0</v>
      </c>
      <c r="K494" s="2">
        <v>32.5</v>
      </c>
      <c r="L494" s="5">
        <v>0</v>
      </c>
      <c r="M494" s="2">
        <v>0</v>
      </c>
      <c r="N494" s="2">
        <v>0</v>
      </c>
      <c r="O494" s="2">
        <v>0</v>
      </c>
      <c r="P494" s="2">
        <v>32.5</v>
      </c>
      <c r="Q494" s="5">
        <v>0</v>
      </c>
      <c r="R494" s="2">
        <v>0</v>
      </c>
      <c r="S494" s="2">
        <v>0</v>
      </c>
      <c r="T494" s="2">
        <v>0</v>
      </c>
      <c r="U494" s="2">
        <v>32.5</v>
      </c>
      <c r="V494" s="5">
        <v>0</v>
      </c>
      <c r="W494" s="2">
        <f t="shared" si="35"/>
        <v>0</v>
      </c>
      <c r="X494" s="2">
        <f t="shared" si="36"/>
        <v>0</v>
      </c>
      <c r="Y494" s="2">
        <f t="shared" si="37"/>
        <v>0</v>
      </c>
      <c r="Z494" s="2">
        <f t="shared" si="38"/>
        <v>32.5</v>
      </c>
      <c r="AA494" s="2">
        <f t="shared" si="39"/>
        <v>0</v>
      </c>
      <c r="AB494" s="1"/>
    </row>
    <row r="495" spans="1:28" x14ac:dyDescent="0.2">
      <c r="A495" s="3" t="s">
        <v>485</v>
      </c>
      <c r="B495" s="4" t="s">
        <v>486</v>
      </c>
      <c r="C495" s="2">
        <v>0</v>
      </c>
      <c r="D495" s="2">
        <v>0</v>
      </c>
      <c r="E495" s="2">
        <v>14.25</v>
      </c>
      <c r="F495" s="2">
        <v>0</v>
      </c>
      <c r="G495" s="5">
        <v>0</v>
      </c>
      <c r="H495" s="2">
        <v>0</v>
      </c>
      <c r="I495" s="2">
        <v>0</v>
      </c>
      <c r="J495" s="2">
        <v>14.25</v>
      </c>
      <c r="K495" s="2">
        <v>0</v>
      </c>
      <c r="L495" s="5">
        <v>0</v>
      </c>
      <c r="M495" s="2">
        <v>0</v>
      </c>
      <c r="N495" s="2">
        <v>0</v>
      </c>
      <c r="O495" s="2">
        <v>14.25</v>
      </c>
      <c r="P495" s="2">
        <v>0</v>
      </c>
      <c r="Q495" s="5">
        <v>0</v>
      </c>
      <c r="R495" s="2">
        <v>0</v>
      </c>
      <c r="S495" s="2">
        <v>0</v>
      </c>
      <c r="T495" s="2">
        <v>14.25</v>
      </c>
      <c r="U495" s="2">
        <v>0</v>
      </c>
      <c r="V495" s="5">
        <v>0</v>
      </c>
      <c r="W495" s="2">
        <f t="shared" si="35"/>
        <v>0</v>
      </c>
      <c r="X495" s="2">
        <f t="shared" si="36"/>
        <v>0</v>
      </c>
      <c r="Y495" s="2">
        <f t="shared" si="37"/>
        <v>14.25</v>
      </c>
      <c r="Z495" s="2">
        <f t="shared" si="38"/>
        <v>0</v>
      </c>
      <c r="AA495" s="2">
        <f t="shared" si="39"/>
        <v>0</v>
      </c>
      <c r="AB495" s="1"/>
    </row>
    <row r="496" spans="1:28" x14ac:dyDescent="0.2">
      <c r="A496" s="3" t="s">
        <v>759</v>
      </c>
      <c r="B496" s="4" t="s">
        <v>486</v>
      </c>
      <c r="C496" s="2">
        <v>0</v>
      </c>
      <c r="D496" s="2">
        <v>0</v>
      </c>
      <c r="E496" s="2">
        <v>0</v>
      </c>
      <c r="F496" s="2">
        <v>70.25</v>
      </c>
      <c r="G496" s="5">
        <v>0</v>
      </c>
      <c r="H496" s="2">
        <v>0</v>
      </c>
      <c r="I496" s="2">
        <v>0</v>
      </c>
      <c r="J496" s="2">
        <v>0</v>
      </c>
      <c r="K496" s="2">
        <v>70.25</v>
      </c>
      <c r="L496" s="5">
        <v>0</v>
      </c>
      <c r="M496" s="2">
        <v>0</v>
      </c>
      <c r="N496" s="2">
        <v>0</v>
      </c>
      <c r="O496" s="2">
        <v>0</v>
      </c>
      <c r="P496" s="2">
        <v>70.25</v>
      </c>
      <c r="Q496" s="5">
        <v>0</v>
      </c>
      <c r="R496" s="2">
        <v>0</v>
      </c>
      <c r="S496" s="2">
        <v>0</v>
      </c>
      <c r="T496" s="2">
        <v>0</v>
      </c>
      <c r="U496" s="2">
        <v>70.25</v>
      </c>
      <c r="V496" s="5">
        <v>0</v>
      </c>
      <c r="W496" s="2">
        <f t="shared" si="35"/>
        <v>0</v>
      </c>
      <c r="X496" s="2">
        <f t="shared" si="36"/>
        <v>0</v>
      </c>
      <c r="Y496" s="2">
        <f t="shared" si="37"/>
        <v>0</v>
      </c>
      <c r="Z496" s="2">
        <f t="shared" si="38"/>
        <v>70.25</v>
      </c>
      <c r="AA496" s="2">
        <f t="shared" si="39"/>
        <v>0</v>
      </c>
      <c r="AB496" s="1"/>
    </row>
    <row r="497" spans="1:28" x14ac:dyDescent="0.2">
      <c r="A497" s="3" t="s">
        <v>487</v>
      </c>
      <c r="B497" s="4" t="s">
        <v>488</v>
      </c>
      <c r="C497" s="2">
        <v>0</v>
      </c>
      <c r="D497" s="2">
        <v>0</v>
      </c>
      <c r="E497" s="2">
        <v>0</v>
      </c>
      <c r="F497" s="2">
        <v>0</v>
      </c>
      <c r="G497" s="5">
        <v>22.25</v>
      </c>
      <c r="H497" s="2">
        <v>0</v>
      </c>
      <c r="I497" s="2">
        <v>0</v>
      </c>
      <c r="J497" s="2">
        <v>0</v>
      </c>
      <c r="K497" s="2">
        <v>0</v>
      </c>
      <c r="L497" s="5">
        <v>22.25</v>
      </c>
      <c r="M497" s="2">
        <v>0</v>
      </c>
      <c r="N497" s="2">
        <v>0</v>
      </c>
      <c r="O497" s="2">
        <v>0</v>
      </c>
      <c r="P497" s="2">
        <v>0</v>
      </c>
      <c r="Q497" s="5">
        <v>22.25</v>
      </c>
      <c r="R497" s="2">
        <v>0</v>
      </c>
      <c r="S497" s="2">
        <v>0</v>
      </c>
      <c r="T497" s="2">
        <v>0</v>
      </c>
      <c r="U497" s="2">
        <v>0</v>
      </c>
      <c r="V497" s="5">
        <v>22.25</v>
      </c>
      <c r="W497" s="2">
        <f t="shared" si="35"/>
        <v>0</v>
      </c>
      <c r="X497" s="2">
        <f t="shared" si="36"/>
        <v>0</v>
      </c>
      <c r="Y497" s="2">
        <f t="shared" si="37"/>
        <v>0</v>
      </c>
      <c r="Z497" s="2">
        <f t="shared" si="38"/>
        <v>0</v>
      </c>
      <c r="AA497" s="2">
        <f t="shared" si="39"/>
        <v>22.25</v>
      </c>
      <c r="AB497" s="1"/>
    </row>
    <row r="498" spans="1:28" x14ac:dyDescent="0.2">
      <c r="A498" s="3" t="s">
        <v>489</v>
      </c>
      <c r="B498" s="4" t="s">
        <v>488</v>
      </c>
      <c r="C498" s="2">
        <v>0</v>
      </c>
      <c r="D498" s="2">
        <v>0</v>
      </c>
      <c r="E498" s="2">
        <v>0</v>
      </c>
      <c r="F498" s="2">
        <v>0</v>
      </c>
      <c r="G498" s="5">
        <v>6.5</v>
      </c>
      <c r="H498" s="2">
        <v>0</v>
      </c>
      <c r="I498" s="2">
        <v>0</v>
      </c>
      <c r="J498" s="2">
        <v>0</v>
      </c>
      <c r="K498" s="2">
        <v>0</v>
      </c>
      <c r="L498" s="5">
        <v>6.5</v>
      </c>
      <c r="M498" s="2">
        <v>0</v>
      </c>
      <c r="N498" s="2">
        <v>0</v>
      </c>
      <c r="O498" s="2">
        <v>0</v>
      </c>
      <c r="P498" s="2">
        <v>0</v>
      </c>
      <c r="Q498" s="5">
        <v>6.5</v>
      </c>
      <c r="R498" s="2">
        <v>0</v>
      </c>
      <c r="S498" s="2">
        <v>0</v>
      </c>
      <c r="T498" s="2">
        <v>0</v>
      </c>
      <c r="U498" s="2">
        <v>0</v>
      </c>
      <c r="V498" s="5">
        <v>6.5</v>
      </c>
      <c r="W498" s="2">
        <f t="shared" si="35"/>
        <v>0</v>
      </c>
      <c r="X498" s="2">
        <f t="shared" si="36"/>
        <v>0</v>
      </c>
      <c r="Y498" s="2">
        <f t="shared" si="37"/>
        <v>0</v>
      </c>
      <c r="Z498" s="2">
        <f t="shared" si="38"/>
        <v>0</v>
      </c>
      <c r="AA498" s="2">
        <f t="shared" si="39"/>
        <v>6.5</v>
      </c>
      <c r="AB498" s="1"/>
    </row>
    <row r="499" spans="1:28" x14ac:dyDescent="0.2">
      <c r="A499" s="3" t="s">
        <v>760</v>
      </c>
      <c r="B499" s="4" t="s">
        <v>761</v>
      </c>
      <c r="C499" s="2">
        <v>36.5</v>
      </c>
      <c r="D499" s="2">
        <v>9.25</v>
      </c>
      <c r="E499" s="2">
        <v>0</v>
      </c>
      <c r="F499" s="2">
        <v>0</v>
      </c>
      <c r="G499" s="5">
        <v>0</v>
      </c>
      <c r="H499" s="2">
        <v>36.5</v>
      </c>
      <c r="I499" s="2">
        <v>9.25</v>
      </c>
      <c r="J499" s="2">
        <v>0</v>
      </c>
      <c r="K499" s="2">
        <v>0</v>
      </c>
      <c r="L499" s="5">
        <v>0</v>
      </c>
      <c r="M499" s="2">
        <v>36.5</v>
      </c>
      <c r="N499" s="2">
        <v>9.25</v>
      </c>
      <c r="O499" s="2">
        <v>0</v>
      </c>
      <c r="P499" s="2">
        <v>0</v>
      </c>
      <c r="Q499" s="5">
        <v>0</v>
      </c>
      <c r="R499" s="2">
        <v>36.5</v>
      </c>
      <c r="S499" s="2">
        <v>9.25</v>
      </c>
      <c r="T499" s="2">
        <v>0</v>
      </c>
      <c r="U499" s="2">
        <v>0</v>
      </c>
      <c r="V499" s="5">
        <v>0</v>
      </c>
      <c r="W499" s="2">
        <f t="shared" si="35"/>
        <v>36.5</v>
      </c>
      <c r="X499" s="2">
        <f t="shared" si="36"/>
        <v>9.25</v>
      </c>
      <c r="Y499" s="2">
        <f t="shared" si="37"/>
        <v>0</v>
      </c>
      <c r="Z499" s="2">
        <f t="shared" si="38"/>
        <v>0</v>
      </c>
      <c r="AA499" s="2">
        <f t="shared" si="39"/>
        <v>0</v>
      </c>
      <c r="AB499" s="1"/>
    </row>
    <row r="500" spans="1:28" x14ac:dyDescent="0.2">
      <c r="A500" s="3" t="s">
        <v>762</v>
      </c>
      <c r="B500" s="4" t="s">
        <v>763</v>
      </c>
      <c r="C500" s="2">
        <v>0</v>
      </c>
      <c r="D500" s="2">
        <v>0</v>
      </c>
      <c r="E500" s="2">
        <v>0</v>
      </c>
      <c r="F500" s="2">
        <v>0</v>
      </c>
      <c r="G500" s="5">
        <v>11</v>
      </c>
      <c r="H500" s="2">
        <v>0</v>
      </c>
      <c r="I500" s="2">
        <v>0</v>
      </c>
      <c r="J500" s="2">
        <v>0</v>
      </c>
      <c r="K500" s="2">
        <v>0</v>
      </c>
      <c r="L500" s="5">
        <v>11</v>
      </c>
      <c r="M500" s="2">
        <v>0</v>
      </c>
      <c r="N500" s="2">
        <v>0</v>
      </c>
      <c r="O500" s="2">
        <v>0</v>
      </c>
      <c r="P500" s="2">
        <v>0</v>
      </c>
      <c r="Q500" s="5">
        <v>11</v>
      </c>
      <c r="R500" s="2">
        <v>0</v>
      </c>
      <c r="S500" s="2">
        <v>0</v>
      </c>
      <c r="T500" s="2">
        <v>0</v>
      </c>
      <c r="U500" s="2">
        <v>0</v>
      </c>
      <c r="V500" s="5">
        <v>11</v>
      </c>
      <c r="W500" s="2">
        <f t="shared" si="35"/>
        <v>0</v>
      </c>
      <c r="X500" s="2">
        <f t="shared" si="36"/>
        <v>0</v>
      </c>
      <c r="Y500" s="2">
        <f t="shared" si="37"/>
        <v>0</v>
      </c>
      <c r="Z500" s="2">
        <f t="shared" si="38"/>
        <v>0</v>
      </c>
      <c r="AA500" s="2">
        <f t="shared" si="39"/>
        <v>11</v>
      </c>
      <c r="AB500" s="1"/>
    </row>
    <row r="501" spans="1:28" x14ac:dyDescent="0.2">
      <c r="A501" s="3" t="s">
        <v>764</v>
      </c>
      <c r="B501" s="4" t="s">
        <v>763</v>
      </c>
      <c r="C501" s="2">
        <v>0</v>
      </c>
      <c r="D501" s="2">
        <v>0</v>
      </c>
      <c r="E501" s="2">
        <v>0</v>
      </c>
      <c r="F501" s="2">
        <v>0</v>
      </c>
      <c r="G501" s="5">
        <v>6</v>
      </c>
      <c r="H501" s="2">
        <v>0</v>
      </c>
      <c r="I501" s="2">
        <v>0</v>
      </c>
      <c r="J501" s="2">
        <v>0</v>
      </c>
      <c r="K501" s="2">
        <v>0</v>
      </c>
      <c r="L501" s="5">
        <v>6</v>
      </c>
      <c r="M501" s="2">
        <v>0</v>
      </c>
      <c r="N501" s="2">
        <v>0</v>
      </c>
      <c r="O501" s="2">
        <v>0</v>
      </c>
      <c r="P501" s="2">
        <v>0</v>
      </c>
      <c r="Q501" s="5">
        <v>6</v>
      </c>
      <c r="R501" s="2">
        <v>0</v>
      </c>
      <c r="S501" s="2">
        <v>0</v>
      </c>
      <c r="T501" s="2">
        <v>0</v>
      </c>
      <c r="U501" s="2">
        <v>0</v>
      </c>
      <c r="V501" s="5">
        <v>6</v>
      </c>
      <c r="W501" s="2">
        <f t="shared" si="35"/>
        <v>0</v>
      </c>
      <c r="X501" s="2">
        <f t="shared" si="36"/>
        <v>0</v>
      </c>
      <c r="Y501" s="2">
        <f t="shared" si="37"/>
        <v>0</v>
      </c>
      <c r="Z501" s="2">
        <f t="shared" si="38"/>
        <v>0</v>
      </c>
      <c r="AA501" s="2">
        <f t="shared" si="39"/>
        <v>6</v>
      </c>
      <c r="AB501" s="1"/>
    </row>
    <row r="502" spans="1:28" x14ac:dyDescent="0.2">
      <c r="A502" s="3" t="s">
        <v>765</v>
      </c>
      <c r="B502" s="4" t="s">
        <v>766</v>
      </c>
      <c r="C502" s="2">
        <v>17.5</v>
      </c>
      <c r="D502" s="2">
        <v>0</v>
      </c>
      <c r="E502" s="2">
        <v>0</v>
      </c>
      <c r="F502" s="2">
        <v>0</v>
      </c>
      <c r="G502" s="5">
        <v>0</v>
      </c>
      <c r="H502" s="2">
        <v>17.5</v>
      </c>
      <c r="I502" s="2">
        <v>0</v>
      </c>
      <c r="J502" s="2">
        <v>0</v>
      </c>
      <c r="K502" s="2">
        <v>0</v>
      </c>
      <c r="L502" s="5">
        <v>0</v>
      </c>
      <c r="M502" s="2">
        <v>17.5</v>
      </c>
      <c r="N502" s="2">
        <v>0</v>
      </c>
      <c r="O502" s="2">
        <v>0</v>
      </c>
      <c r="P502" s="2">
        <v>0</v>
      </c>
      <c r="Q502" s="5">
        <v>0</v>
      </c>
      <c r="R502" s="2">
        <v>17.5</v>
      </c>
      <c r="S502" s="2">
        <v>0</v>
      </c>
      <c r="T502" s="2">
        <v>0</v>
      </c>
      <c r="U502" s="2">
        <v>0</v>
      </c>
      <c r="V502" s="5">
        <v>0</v>
      </c>
      <c r="W502" s="2">
        <f t="shared" si="35"/>
        <v>17.5</v>
      </c>
      <c r="X502" s="2">
        <f t="shared" si="36"/>
        <v>0</v>
      </c>
      <c r="Y502" s="2">
        <f t="shared" si="37"/>
        <v>0</v>
      </c>
      <c r="Z502" s="2">
        <f t="shared" si="38"/>
        <v>0</v>
      </c>
      <c r="AA502" s="2">
        <f t="shared" si="39"/>
        <v>0</v>
      </c>
      <c r="AB502" s="1"/>
    </row>
    <row r="503" spans="1:28" x14ac:dyDescent="0.2">
      <c r="A503" s="3" t="s">
        <v>767</v>
      </c>
      <c r="B503" s="4" t="s">
        <v>237</v>
      </c>
      <c r="C503" s="2">
        <v>0.5</v>
      </c>
      <c r="D503" s="2">
        <v>15.25</v>
      </c>
      <c r="E503" s="2">
        <v>7.25</v>
      </c>
      <c r="F503" s="2">
        <v>1.25</v>
      </c>
      <c r="G503" s="5">
        <v>4.75</v>
      </c>
      <c r="H503" s="2">
        <v>0.5</v>
      </c>
      <c r="I503" s="2">
        <v>15.25</v>
      </c>
      <c r="J503" s="2">
        <v>7.25</v>
      </c>
      <c r="K503" s="2">
        <v>1.25</v>
      </c>
      <c r="L503" s="5">
        <v>4.75</v>
      </c>
      <c r="M503" s="2">
        <v>0.5</v>
      </c>
      <c r="N503" s="2">
        <v>15.25</v>
      </c>
      <c r="O503" s="2">
        <v>7.25</v>
      </c>
      <c r="P503" s="2">
        <v>1.25</v>
      </c>
      <c r="Q503" s="5">
        <v>4.75</v>
      </c>
      <c r="R503" s="2">
        <v>0.5</v>
      </c>
      <c r="S503" s="2">
        <v>15.25</v>
      </c>
      <c r="T503" s="2">
        <v>7.25</v>
      </c>
      <c r="U503" s="2">
        <v>1.25</v>
      </c>
      <c r="V503" s="5">
        <v>4.75</v>
      </c>
      <c r="W503" s="2">
        <f t="shared" si="35"/>
        <v>0.5</v>
      </c>
      <c r="X503" s="2">
        <f t="shared" si="36"/>
        <v>15.25</v>
      </c>
      <c r="Y503" s="2">
        <f t="shared" si="37"/>
        <v>7.25</v>
      </c>
      <c r="Z503" s="2">
        <f t="shared" si="38"/>
        <v>1.25</v>
      </c>
      <c r="AA503" s="2">
        <f t="shared" si="39"/>
        <v>4.75</v>
      </c>
      <c r="AB503" s="1"/>
    </row>
    <row r="504" spans="1:28" x14ac:dyDescent="0.2">
      <c r="A504" s="3" t="s">
        <v>311</v>
      </c>
      <c r="B504" s="4" t="s">
        <v>233</v>
      </c>
      <c r="C504" s="2">
        <v>0.25</v>
      </c>
      <c r="D504" s="2">
        <v>0</v>
      </c>
      <c r="E504" s="2">
        <v>0</v>
      </c>
      <c r="F504" s="2">
        <v>5</v>
      </c>
      <c r="G504" s="5">
        <v>0</v>
      </c>
      <c r="H504" s="2">
        <v>0.25</v>
      </c>
      <c r="I504" s="2">
        <v>0</v>
      </c>
      <c r="J504" s="2">
        <v>0</v>
      </c>
      <c r="K504" s="2">
        <v>5</v>
      </c>
      <c r="L504" s="5">
        <v>0</v>
      </c>
      <c r="M504" s="2">
        <v>0.25</v>
      </c>
      <c r="N504" s="2">
        <v>0</v>
      </c>
      <c r="O504" s="2">
        <v>0</v>
      </c>
      <c r="P504" s="2">
        <v>5</v>
      </c>
      <c r="Q504" s="5">
        <v>0</v>
      </c>
      <c r="R504" s="2">
        <v>0.25</v>
      </c>
      <c r="S504" s="2">
        <v>0</v>
      </c>
      <c r="T504" s="2">
        <v>0</v>
      </c>
      <c r="U504" s="2">
        <v>5</v>
      </c>
      <c r="V504" s="5">
        <v>0</v>
      </c>
      <c r="W504" s="2">
        <f t="shared" si="35"/>
        <v>0.25</v>
      </c>
      <c r="X504" s="2">
        <f t="shared" si="36"/>
        <v>0</v>
      </c>
      <c r="Y504" s="2">
        <f t="shared" si="37"/>
        <v>0</v>
      </c>
      <c r="Z504" s="2">
        <f t="shared" si="38"/>
        <v>5</v>
      </c>
      <c r="AA504" s="2">
        <f t="shared" si="39"/>
        <v>0</v>
      </c>
      <c r="AB504" s="1"/>
    </row>
    <row r="505" spans="1:28" x14ac:dyDescent="0.2">
      <c r="A505" s="3" t="s">
        <v>312</v>
      </c>
      <c r="B505" s="4" t="s">
        <v>313</v>
      </c>
      <c r="C505" s="2">
        <v>0</v>
      </c>
      <c r="D505" s="2">
        <v>0</v>
      </c>
      <c r="E505" s="2">
        <v>0</v>
      </c>
      <c r="F505" s="2">
        <v>0</v>
      </c>
      <c r="G505" s="5">
        <v>0</v>
      </c>
      <c r="H505" s="2">
        <v>0</v>
      </c>
      <c r="I505" s="2">
        <v>0</v>
      </c>
      <c r="J505" s="2">
        <v>0</v>
      </c>
      <c r="K505" s="2">
        <v>0</v>
      </c>
      <c r="L505" s="5">
        <v>0</v>
      </c>
      <c r="M505" s="2">
        <v>0</v>
      </c>
      <c r="N505" s="2">
        <v>0</v>
      </c>
      <c r="O505" s="2">
        <v>0</v>
      </c>
      <c r="P505" s="2">
        <v>0</v>
      </c>
      <c r="Q505" s="5">
        <v>0</v>
      </c>
      <c r="R505" s="2">
        <v>0</v>
      </c>
      <c r="S505" s="2">
        <v>0</v>
      </c>
      <c r="T505" s="2">
        <v>0</v>
      </c>
      <c r="U505" s="2">
        <v>0</v>
      </c>
      <c r="V505" s="5">
        <v>0</v>
      </c>
      <c r="W505" s="2">
        <f t="shared" si="35"/>
        <v>0</v>
      </c>
      <c r="X505" s="2">
        <f t="shared" si="36"/>
        <v>0</v>
      </c>
      <c r="Y505" s="2">
        <f t="shared" si="37"/>
        <v>0</v>
      </c>
      <c r="Z505" s="2">
        <f t="shared" si="38"/>
        <v>0</v>
      </c>
      <c r="AA505" s="2">
        <f t="shared" si="39"/>
        <v>0</v>
      </c>
      <c r="AB505" s="1"/>
    </row>
    <row r="506" spans="1:28" x14ac:dyDescent="0.2">
      <c r="A506" s="3" t="s">
        <v>768</v>
      </c>
      <c r="B506" s="4" t="s">
        <v>490</v>
      </c>
      <c r="C506" s="2">
        <v>0</v>
      </c>
      <c r="D506" s="2">
        <v>0</v>
      </c>
      <c r="E506" s="2">
        <v>0</v>
      </c>
      <c r="F506" s="2">
        <v>7.5</v>
      </c>
      <c r="G506" s="5">
        <v>9.5</v>
      </c>
      <c r="H506" s="2">
        <v>0</v>
      </c>
      <c r="I506" s="2">
        <v>0</v>
      </c>
      <c r="J506" s="2">
        <v>0</v>
      </c>
      <c r="K506" s="2">
        <v>7.5</v>
      </c>
      <c r="L506" s="5">
        <v>9.5</v>
      </c>
      <c r="M506" s="2">
        <v>0</v>
      </c>
      <c r="N506" s="2">
        <v>0</v>
      </c>
      <c r="O506" s="2">
        <v>0</v>
      </c>
      <c r="P506" s="2">
        <v>7.5</v>
      </c>
      <c r="Q506" s="5">
        <v>9.5</v>
      </c>
      <c r="R506" s="2">
        <v>0</v>
      </c>
      <c r="S506" s="2">
        <v>0</v>
      </c>
      <c r="T506" s="2">
        <v>0</v>
      </c>
      <c r="U506" s="2">
        <v>7.5</v>
      </c>
      <c r="V506" s="5">
        <v>9.5</v>
      </c>
      <c r="W506" s="2">
        <f t="shared" si="35"/>
        <v>0</v>
      </c>
      <c r="X506" s="2">
        <f t="shared" si="36"/>
        <v>0</v>
      </c>
      <c r="Y506" s="2">
        <f t="shared" si="37"/>
        <v>0</v>
      </c>
      <c r="Z506" s="2">
        <f t="shared" si="38"/>
        <v>7.5</v>
      </c>
      <c r="AA506" s="2">
        <f t="shared" si="39"/>
        <v>9.5</v>
      </c>
      <c r="AB506" s="1"/>
    </row>
    <row r="507" spans="1:28" x14ac:dyDescent="0.2">
      <c r="A507" s="3" t="s">
        <v>769</v>
      </c>
      <c r="B507" s="4" t="s">
        <v>234</v>
      </c>
      <c r="C507" s="2">
        <v>0</v>
      </c>
      <c r="D507" s="2">
        <v>2.5</v>
      </c>
      <c r="E507" s="2">
        <v>0</v>
      </c>
      <c r="F507" s="2">
        <v>0</v>
      </c>
      <c r="G507" s="5">
        <v>0</v>
      </c>
      <c r="H507" s="2">
        <v>0</v>
      </c>
      <c r="I507" s="2">
        <v>2.5</v>
      </c>
      <c r="J507" s="2">
        <v>0</v>
      </c>
      <c r="K507" s="2">
        <v>0</v>
      </c>
      <c r="L507" s="5">
        <v>0</v>
      </c>
      <c r="M507" s="2">
        <v>0</v>
      </c>
      <c r="N507" s="2">
        <v>2.5</v>
      </c>
      <c r="O507" s="2">
        <v>0</v>
      </c>
      <c r="P507" s="2">
        <v>0</v>
      </c>
      <c r="Q507" s="5">
        <v>0</v>
      </c>
      <c r="R507" s="2">
        <v>0</v>
      </c>
      <c r="S507" s="2">
        <v>2.5</v>
      </c>
      <c r="T507" s="2">
        <v>0</v>
      </c>
      <c r="U507" s="2">
        <v>0</v>
      </c>
      <c r="V507" s="5">
        <v>0</v>
      </c>
      <c r="W507" s="2">
        <f t="shared" si="35"/>
        <v>0</v>
      </c>
      <c r="X507" s="2">
        <f t="shared" si="36"/>
        <v>2.5</v>
      </c>
      <c r="Y507" s="2">
        <f t="shared" si="37"/>
        <v>0</v>
      </c>
      <c r="Z507" s="2">
        <f t="shared" si="38"/>
        <v>0</v>
      </c>
      <c r="AA507" s="2">
        <f t="shared" si="39"/>
        <v>0</v>
      </c>
      <c r="AB507" s="1"/>
    </row>
    <row r="508" spans="1:28" x14ac:dyDescent="0.2">
      <c r="A508" s="3" t="s">
        <v>314</v>
      </c>
      <c r="B508" s="4" t="s">
        <v>234</v>
      </c>
      <c r="C508" s="2">
        <v>0</v>
      </c>
      <c r="D508" s="2">
        <v>0</v>
      </c>
      <c r="E508" s="2">
        <v>0.5</v>
      </c>
      <c r="F508" s="2">
        <v>0</v>
      </c>
      <c r="G508" s="5">
        <v>0.25</v>
      </c>
      <c r="H508" s="2">
        <v>2.5</v>
      </c>
      <c r="I508" s="2">
        <v>0</v>
      </c>
      <c r="J508" s="2">
        <v>0.5</v>
      </c>
      <c r="K508" s="2">
        <v>0</v>
      </c>
      <c r="L508" s="5">
        <v>0.25</v>
      </c>
      <c r="M508" s="2">
        <v>0</v>
      </c>
      <c r="N508" s="2">
        <v>0</v>
      </c>
      <c r="O508" s="2">
        <v>0.5</v>
      </c>
      <c r="P508" s="2">
        <v>0</v>
      </c>
      <c r="Q508" s="5">
        <v>0.25</v>
      </c>
      <c r="R508" s="2">
        <v>2.5</v>
      </c>
      <c r="S508" s="2">
        <v>0</v>
      </c>
      <c r="T508" s="2">
        <v>0.5</v>
      </c>
      <c r="U508" s="2">
        <v>0</v>
      </c>
      <c r="V508" s="5">
        <v>0.25</v>
      </c>
      <c r="W508" s="2">
        <f t="shared" si="35"/>
        <v>1.25</v>
      </c>
      <c r="X508" s="2">
        <f t="shared" si="36"/>
        <v>0</v>
      </c>
      <c r="Y508" s="2">
        <f t="shared" si="37"/>
        <v>0.5</v>
      </c>
      <c r="Z508" s="2">
        <f t="shared" si="38"/>
        <v>0</v>
      </c>
      <c r="AA508" s="2">
        <f t="shared" si="39"/>
        <v>0.25</v>
      </c>
      <c r="AB508" s="1"/>
    </row>
    <row r="509" spans="1:28" x14ac:dyDescent="0.2">
      <c r="A509" s="3" t="s">
        <v>612</v>
      </c>
      <c r="B509" s="4" t="s">
        <v>613</v>
      </c>
      <c r="C509" s="2">
        <v>6.25</v>
      </c>
      <c r="D509" s="2">
        <v>0</v>
      </c>
      <c r="E509" s="2">
        <v>0</v>
      </c>
      <c r="F509" s="2">
        <v>0</v>
      </c>
      <c r="G509" s="5">
        <v>0</v>
      </c>
      <c r="H509" s="2">
        <v>6.25</v>
      </c>
      <c r="I509" s="2">
        <v>0</v>
      </c>
      <c r="J509" s="2">
        <v>0</v>
      </c>
      <c r="K509" s="2">
        <v>0</v>
      </c>
      <c r="L509" s="5">
        <v>0</v>
      </c>
      <c r="M509" s="2">
        <v>6.25</v>
      </c>
      <c r="N509" s="2">
        <v>0</v>
      </c>
      <c r="O509" s="2">
        <v>0</v>
      </c>
      <c r="P509" s="2">
        <v>0</v>
      </c>
      <c r="Q509" s="5">
        <v>0</v>
      </c>
      <c r="R509" s="2">
        <v>6.25</v>
      </c>
      <c r="S509" s="2">
        <v>0</v>
      </c>
      <c r="T509" s="2">
        <v>0</v>
      </c>
      <c r="U509" s="2">
        <v>0</v>
      </c>
      <c r="V509" s="5">
        <v>0</v>
      </c>
      <c r="W509" s="2">
        <f t="shared" si="35"/>
        <v>6.25</v>
      </c>
      <c r="X509" s="2">
        <f t="shared" si="36"/>
        <v>0</v>
      </c>
      <c r="Y509" s="2">
        <f t="shared" si="37"/>
        <v>0</v>
      </c>
      <c r="Z509" s="2">
        <f t="shared" si="38"/>
        <v>0</v>
      </c>
      <c r="AA509" s="2">
        <f t="shared" si="39"/>
        <v>0</v>
      </c>
      <c r="AB509" s="1"/>
    </row>
    <row r="510" spans="1:28" x14ac:dyDescent="0.2">
      <c r="A510" s="3" t="s">
        <v>770</v>
      </c>
      <c r="B510" s="4" t="s">
        <v>771</v>
      </c>
      <c r="C510" s="2">
        <v>0</v>
      </c>
      <c r="D510" s="2">
        <v>0</v>
      </c>
      <c r="E510" s="2">
        <v>0</v>
      </c>
      <c r="F510" s="2">
        <v>0</v>
      </c>
      <c r="G510" s="5">
        <v>0</v>
      </c>
      <c r="H510" s="2">
        <v>0</v>
      </c>
      <c r="I510" s="2">
        <v>0</v>
      </c>
      <c r="J510" s="2">
        <v>0</v>
      </c>
      <c r="K510" s="2">
        <v>0</v>
      </c>
      <c r="L510" s="5">
        <v>0</v>
      </c>
      <c r="M510" s="2">
        <v>0</v>
      </c>
      <c r="N510" s="2">
        <v>0</v>
      </c>
      <c r="O510" s="2">
        <v>0</v>
      </c>
      <c r="P510" s="2">
        <v>0</v>
      </c>
      <c r="Q510" s="5">
        <v>0</v>
      </c>
      <c r="R510" s="2">
        <v>0</v>
      </c>
      <c r="S510" s="2">
        <v>0</v>
      </c>
      <c r="T510" s="2">
        <v>0</v>
      </c>
      <c r="U510" s="2">
        <v>0</v>
      </c>
      <c r="V510" s="5">
        <v>0</v>
      </c>
      <c r="W510" s="2">
        <f t="shared" si="35"/>
        <v>0</v>
      </c>
      <c r="X510" s="2">
        <f t="shared" si="36"/>
        <v>0</v>
      </c>
      <c r="Y510" s="2">
        <f t="shared" si="37"/>
        <v>0</v>
      </c>
      <c r="Z510" s="2">
        <f t="shared" si="38"/>
        <v>0</v>
      </c>
      <c r="AA510" s="2">
        <f t="shared" si="39"/>
        <v>0</v>
      </c>
      <c r="AB510" s="1"/>
    </row>
    <row r="511" spans="1:28" x14ac:dyDescent="0.2">
      <c r="A511" s="3" t="s">
        <v>772</v>
      </c>
      <c r="B511" s="4" t="s">
        <v>773</v>
      </c>
      <c r="C511" s="2">
        <v>0</v>
      </c>
      <c r="D511" s="2">
        <v>0</v>
      </c>
      <c r="E511" s="2">
        <v>0</v>
      </c>
      <c r="F511" s="2">
        <v>0</v>
      </c>
      <c r="G511" s="5">
        <v>0</v>
      </c>
      <c r="H511" s="2">
        <v>0</v>
      </c>
      <c r="I511" s="2">
        <v>0</v>
      </c>
      <c r="J511" s="2">
        <v>0</v>
      </c>
      <c r="K511" s="2">
        <v>0</v>
      </c>
      <c r="L511" s="5">
        <v>0</v>
      </c>
      <c r="M511" s="2">
        <v>0</v>
      </c>
      <c r="N511" s="2">
        <v>0</v>
      </c>
      <c r="O511" s="2">
        <v>0</v>
      </c>
      <c r="P511" s="2">
        <v>0</v>
      </c>
      <c r="Q511" s="5">
        <v>0</v>
      </c>
      <c r="R511" s="2">
        <v>0</v>
      </c>
      <c r="S511" s="2">
        <v>0</v>
      </c>
      <c r="T511" s="2">
        <v>0</v>
      </c>
      <c r="U511" s="2">
        <v>0</v>
      </c>
      <c r="V511" s="5">
        <v>0</v>
      </c>
      <c r="W511" s="2">
        <f t="shared" si="35"/>
        <v>0</v>
      </c>
      <c r="X511" s="2">
        <f t="shared" si="36"/>
        <v>0</v>
      </c>
      <c r="Y511" s="2">
        <f t="shared" si="37"/>
        <v>0</v>
      </c>
      <c r="Z511" s="2">
        <f t="shared" si="38"/>
        <v>0</v>
      </c>
      <c r="AA511" s="2">
        <f t="shared" si="39"/>
        <v>0</v>
      </c>
      <c r="AB511" s="1"/>
    </row>
    <row r="512" spans="1:28" x14ac:dyDescent="0.2">
      <c r="A512" s="3" t="s">
        <v>491</v>
      </c>
      <c r="B512" s="4" t="s">
        <v>492</v>
      </c>
      <c r="C512" s="2">
        <v>0</v>
      </c>
      <c r="D512" s="2">
        <v>0</v>
      </c>
      <c r="E512" s="2">
        <v>4.5</v>
      </c>
      <c r="F512" s="2">
        <v>0</v>
      </c>
      <c r="G512" s="5">
        <v>0</v>
      </c>
      <c r="H512" s="2">
        <v>0</v>
      </c>
      <c r="I512" s="2">
        <v>0</v>
      </c>
      <c r="J512" s="2">
        <v>4.5</v>
      </c>
      <c r="K512" s="2">
        <v>0</v>
      </c>
      <c r="L512" s="5">
        <v>0</v>
      </c>
      <c r="M512" s="2">
        <v>0</v>
      </c>
      <c r="N512" s="2">
        <v>0</v>
      </c>
      <c r="O512" s="2">
        <v>4.5</v>
      </c>
      <c r="P512" s="2">
        <v>0</v>
      </c>
      <c r="Q512" s="5">
        <v>0</v>
      </c>
      <c r="R512" s="2">
        <v>0</v>
      </c>
      <c r="S512" s="2">
        <v>0</v>
      </c>
      <c r="T512" s="2">
        <v>4.5</v>
      </c>
      <c r="U512" s="2">
        <v>0</v>
      </c>
      <c r="V512" s="5">
        <v>0</v>
      </c>
      <c r="W512" s="2">
        <f t="shared" si="35"/>
        <v>0</v>
      </c>
      <c r="X512" s="2">
        <f t="shared" si="36"/>
        <v>0</v>
      </c>
      <c r="Y512" s="2">
        <f t="shared" si="37"/>
        <v>4.5</v>
      </c>
      <c r="Z512" s="2">
        <f t="shared" si="38"/>
        <v>0</v>
      </c>
      <c r="AA512" s="2">
        <f t="shared" si="39"/>
        <v>0</v>
      </c>
      <c r="AB512" s="1"/>
    </row>
    <row r="513" spans="1:28" x14ac:dyDescent="0.2">
      <c r="A513" s="3" t="s">
        <v>493</v>
      </c>
      <c r="B513" s="4" t="s">
        <v>494</v>
      </c>
      <c r="C513" s="2">
        <v>0</v>
      </c>
      <c r="D513" s="2">
        <v>0</v>
      </c>
      <c r="E513" s="2">
        <v>0</v>
      </c>
      <c r="F513" s="2">
        <v>0</v>
      </c>
      <c r="G513" s="5">
        <v>0</v>
      </c>
      <c r="H513" s="2">
        <v>0</v>
      </c>
      <c r="I513" s="2">
        <v>0</v>
      </c>
      <c r="J513" s="2">
        <v>0</v>
      </c>
      <c r="K513" s="2">
        <v>0</v>
      </c>
      <c r="L513" s="5">
        <v>0</v>
      </c>
      <c r="M513" s="2">
        <v>0</v>
      </c>
      <c r="N513" s="2">
        <v>0</v>
      </c>
      <c r="O513" s="2">
        <v>0</v>
      </c>
      <c r="P513" s="2">
        <v>0</v>
      </c>
      <c r="Q513" s="5">
        <v>0</v>
      </c>
      <c r="R513" s="2">
        <v>0</v>
      </c>
      <c r="S513" s="2">
        <v>0</v>
      </c>
      <c r="T513" s="2">
        <v>0</v>
      </c>
      <c r="U513" s="2">
        <v>0</v>
      </c>
      <c r="V513" s="5">
        <v>0</v>
      </c>
      <c r="W513" s="2">
        <f t="shared" si="35"/>
        <v>0</v>
      </c>
      <c r="X513" s="2">
        <f t="shared" si="36"/>
        <v>0</v>
      </c>
      <c r="Y513" s="2">
        <f t="shared" si="37"/>
        <v>0</v>
      </c>
      <c r="Z513" s="2">
        <f t="shared" si="38"/>
        <v>0</v>
      </c>
      <c r="AA513" s="2">
        <f t="shared" si="39"/>
        <v>0</v>
      </c>
      <c r="AB513" s="1"/>
    </row>
    <row r="514" spans="1:28" x14ac:dyDescent="0.2">
      <c r="A514" s="3" t="s">
        <v>495</v>
      </c>
      <c r="B514" s="4" t="s">
        <v>496</v>
      </c>
      <c r="C514" s="2">
        <v>0</v>
      </c>
      <c r="D514" s="2">
        <v>0</v>
      </c>
      <c r="E514" s="2">
        <v>0</v>
      </c>
      <c r="F514" s="2">
        <v>0</v>
      </c>
      <c r="G514" s="5">
        <v>0</v>
      </c>
      <c r="H514" s="2">
        <v>0</v>
      </c>
      <c r="I514" s="2">
        <v>0</v>
      </c>
      <c r="J514" s="2">
        <v>0</v>
      </c>
      <c r="K514" s="2">
        <v>0</v>
      </c>
      <c r="L514" s="5">
        <v>0</v>
      </c>
      <c r="M514" s="2">
        <v>0</v>
      </c>
      <c r="N514" s="2">
        <v>0</v>
      </c>
      <c r="O514" s="2">
        <v>0</v>
      </c>
      <c r="P514" s="2">
        <v>0</v>
      </c>
      <c r="Q514" s="5">
        <v>0</v>
      </c>
      <c r="R514" s="2">
        <v>0</v>
      </c>
      <c r="S514" s="2">
        <v>0</v>
      </c>
      <c r="T514" s="2">
        <v>0</v>
      </c>
      <c r="U514" s="2">
        <v>0</v>
      </c>
      <c r="V514" s="5">
        <v>0</v>
      </c>
      <c r="W514" s="2">
        <f t="shared" si="35"/>
        <v>0</v>
      </c>
      <c r="X514" s="2">
        <f t="shared" si="36"/>
        <v>0</v>
      </c>
      <c r="Y514" s="2">
        <f t="shared" si="37"/>
        <v>0</v>
      </c>
      <c r="Z514" s="2">
        <f t="shared" si="38"/>
        <v>0</v>
      </c>
      <c r="AA514" s="2">
        <f t="shared" si="39"/>
        <v>0</v>
      </c>
      <c r="AB514" s="1"/>
    </row>
    <row r="515" spans="1:28" x14ac:dyDescent="0.2">
      <c r="A515" s="3" t="s">
        <v>774</v>
      </c>
      <c r="B515" s="4" t="s">
        <v>775</v>
      </c>
      <c r="C515" s="2">
        <v>0</v>
      </c>
      <c r="D515" s="2">
        <v>0</v>
      </c>
      <c r="E515" s="2">
        <v>0</v>
      </c>
      <c r="F515" s="2">
        <v>0</v>
      </c>
      <c r="G515" s="5">
        <v>0</v>
      </c>
      <c r="H515" s="2">
        <v>0</v>
      </c>
      <c r="I515" s="2">
        <v>0</v>
      </c>
      <c r="J515" s="2">
        <v>0</v>
      </c>
      <c r="K515" s="2">
        <v>0</v>
      </c>
      <c r="L515" s="5">
        <v>0</v>
      </c>
      <c r="M515" s="2">
        <v>0</v>
      </c>
      <c r="N515" s="2">
        <v>0</v>
      </c>
      <c r="O515" s="2">
        <v>0</v>
      </c>
      <c r="P515" s="2">
        <v>0</v>
      </c>
      <c r="Q515" s="5">
        <v>0</v>
      </c>
      <c r="R515" s="2">
        <v>0</v>
      </c>
      <c r="S515" s="2">
        <v>0</v>
      </c>
      <c r="T515" s="2">
        <v>0</v>
      </c>
      <c r="U515" s="2">
        <v>0</v>
      </c>
      <c r="V515" s="5">
        <v>0</v>
      </c>
      <c r="W515" s="2">
        <f t="shared" ref="W515:W578" si="40">(C515+H515+M515+R515)/4</f>
        <v>0</v>
      </c>
      <c r="X515" s="2">
        <f t="shared" ref="X515:X578" si="41">(D515+I515+N515+S515)/4</f>
        <v>0</v>
      </c>
      <c r="Y515" s="2">
        <f t="shared" ref="Y515:Y578" si="42">(E515+J515+O515+T515)/4</f>
        <v>0</v>
      </c>
      <c r="Z515" s="2">
        <f t="shared" ref="Z515:Z578" si="43">(F515+K515+P515+U515)/4</f>
        <v>0</v>
      </c>
      <c r="AA515" s="2">
        <f t="shared" ref="AA515:AA578" si="44">(G515+L515+Q515+V515)/4</f>
        <v>0</v>
      </c>
      <c r="AB515" s="1"/>
    </row>
    <row r="516" spans="1:28" x14ac:dyDescent="0.2">
      <c r="A516" s="3" t="s">
        <v>497</v>
      </c>
      <c r="B516" s="4" t="s">
        <v>498</v>
      </c>
      <c r="C516" s="2">
        <v>0</v>
      </c>
      <c r="D516" s="2">
        <v>0</v>
      </c>
      <c r="E516" s="2">
        <v>0</v>
      </c>
      <c r="F516" s="2">
        <v>0</v>
      </c>
      <c r="G516" s="5">
        <v>0</v>
      </c>
      <c r="H516" s="2">
        <v>0</v>
      </c>
      <c r="I516" s="2">
        <v>0</v>
      </c>
      <c r="J516" s="2">
        <v>0</v>
      </c>
      <c r="K516" s="2">
        <v>0</v>
      </c>
      <c r="L516" s="5">
        <v>0</v>
      </c>
      <c r="M516" s="2">
        <v>0</v>
      </c>
      <c r="N516" s="2">
        <v>0</v>
      </c>
      <c r="O516" s="2">
        <v>0</v>
      </c>
      <c r="P516" s="2">
        <v>0</v>
      </c>
      <c r="Q516" s="5">
        <v>0</v>
      </c>
      <c r="R516" s="2">
        <v>0</v>
      </c>
      <c r="S516" s="2">
        <v>0</v>
      </c>
      <c r="T516" s="2">
        <v>0</v>
      </c>
      <c r="U516" s="2">
        <v>0</v>
      </c>
      <c r="V516" s="5">
        <v>0</v>
      </c>
      <c r="W516" s="2">
        <f t="shared" si="40"/>
        <v>0</v>
      </c>
      <c r="X516" s="2">
        <f t="shared" si="41"/>
        <v>0</v>
      </c>
      <c r="Y516" s="2">
        <f t="shared" si="42"/>
        <v>0</v>
      </c>
      <c r="Z516" s="2">
        <f t="shared" si="43"/>
        <v>0</v>
      </c>
      <c r="AA516" s="2">
        <f t="shared" si="44"/>
        <v>0</v>
      </c>
      <c r="AB516" s="1"/>
    </row>
    <row r="517" spans="1:28" x14ac:dyDescent="0.2">
      <c r="A517" s="3" t="s">
        <v>499</v>
      </c>
      <c r="B517" s="4" t="s">
        <v>500</v>
      </c>
      <c r="C517" s="2">
        <v>0</v>
      </c>
      <c r="D517" s="2">
        <v>0</v>
      </c>
      <c r="E517" s="2">
        <v>0</v>
      </c>
      <c r="F517" s="2">
        <v>0</v>
      </c>
      <c r="G517" s="5">
        <v>0</v>
      </c>
      <c r="H517" s="2">
        <v>0</v>
      </c>
      <c r="I517" s="2">
        <v>0</v>
      </c>
      <c r="J517" s="2">
        <v>0</v>
      </c>
      <c r="K517" s="2">
        <v>0</v>
      </c>
      <c r="L517" s="5">
        <v>0</v>
      </c>
      <c r="M517" s="2">
        <v>0</v>
      </c>
      <c r="N517" s="2">
        <v>0</v>
      </c>
      <c r="O517" s="2">
        <v>0</v>
      </c>
      <c r="P517" s="2">
        <v>0</v>
      </c>
      <c r="Q517" s="5">
        <v>0</v>
      </c>
      <c r="R517" s="2">
        <v>0</v>
      </c>
      <c r="S517" s="2">
        <v>0</v>
      </c>
      <c r="T517" s="2">
        <v>0</v>
      </c>
      <c r="U517" s="2">
        <v>0</v>
      </c>
      <c r="V517" s="5">
        <v>0</v>
      </c>
      <c r="W517" s="2">
        <f t="shared" si="40"/>
        <v>0</v>
      </c>
      <c r="X517" s="2">
        <f t="shared" si="41"/>
        <v>0</v>
      </c>
      <c r="Y517" s="2">
        <f t="shared" si="42"/>
        <v>0</v>
      </c>
      <c r="Z517" s="2">
        <f t="shared" si="43"/>
        <v>0</v>
      </c>
      <c r="AA517" s="2">
        <f t="shared" si="44"/>
        <v>0</v>
      </c>
      <c r="AB517" s="1"/>
    </row>
    <row r="518" spans="1:28" x14ac:dyDescent="0.2">
      <c r="A518" s="3" t="s">
        <v>501</v>
      </c>
      <c r="B518" s="4" t="s">
        <v>502</v>
      </c>
      <c r="C518" s="2">
        <v>0</v>
      </c>
      <c r="D518" s="2">
        <v>0</v>
      </c>
      <c r="E518" s="2">
        <v>0</v>
      </c>
      <c r="F518" s="2">
        <v>0</v>
      </c>
      <c r="G518" s="5">
        <v>0</v>
      </c>
      <c r="H518" s="2">
        <v>0</v>
      </c>
      <c r="I518" s="2">
        <v>0</v>
      </c>
      <c r="J518" s="2">
        <v>0</v>
      </c>
      <c r="K518" s="2">
        <v>0</v>
      </c>
      <c r="L518" s="5">
        <v>0</v>
      </c>
      <c r="M518" s="2">
        <v>0</v>
      </c>
      <c r="N518" s="2">
        <v>0</v>
      </c>
      <c r="O518" s="2">
        <v>0</v>
      </c>
      <c r="P518" s="2">
        <v>0</v>
      </c>
      <c r="Q518" s="5">
        <v>0</v>
      </c>
      <c r="R518" s="2">
        <v>0</v>
      </c>
      <c r="S518" s="2">
        <v>0</v>
      </c>
      <c r="T518" s="2">
        <v>0</v>
      </c>
      <c r="U518" s="2">
        <v>0</v>
      </c>
      <c r="V518" s="5">
        <v>0</v>
      </c>
      <c r="W518" s="2">
        <f t="shared" si="40"/>
        <v>0</v>
      </c>
      <c r="X518" s="2">
        <f t="shared" si="41"/>
        <v>0</v>
      </c>
      <c r="Y518" s="2">
        <f t="shared" si="42"/>
        <v>0</v>
      </c>
      <c r="Z518" s="2">
        <f t="shared" si="43"/>
        <v>0</v>
      </c>
      <c r="AA518" s="2">
        <f t="shared" si="44"/>
        <v>0</v>
      </c>
      <c r="AB518" s="1"/>
    </row>
    <row r="519" spans="1:28" x14ac:dyDescent="0.2">
      <c r="A519" s="3" t="s">
        <v>315</v>
      </c>
      <c r="B519" s="4" t="s">
        <v>229</v>
      </c>
      <c r="C519" s="2">
        <v>23.5</v>
      </c>
      <c r="D519" s="2">
        <v>20.25</v>
      </c>
      <c r="E519" s="2">
        <v>34.25</v>
      </c>
      <c r="F519" s="2">
        <v>5</v>
      </c>
      <c r="G519" s="5">
        <v>12.25</v>
      </c>
      <c r="H519" s="2">
        <v>23.5</v>
      </c>
      <c r="I519" s="2">
        <v>20.25</v>
      </c>
      <c r="J519" s="2">
        <v>34.25</v>
      </c>
      <c r="K519" s="2">
        <v>5</v>
      </c>
      <c r="L519" s="5">
        <v>12.25</v>
      </c>
      <c r="M519" s="2">
        <v>23.5</v>
      </c>
      <c r="N519" s="2">
        <v>20.25</v>
      </c>
      <c r="O519" s="2">
        <v>34.25</v>
      </c>
      <c r="P519" s="2">
        <v>5</v>
      </c>
      <c r="Q519" s="5">
        <v>12.25</v>
      </c>
      <c r="R519" s="2">
        <v>23.5</v>
      </c>
      <c r="S519" s="2">
        <v>20.25</v>
      </c>
      <c r="T519" s="2">
        <v>34.25</v>
      </c>
      <c r="U519" s="2">
        <v>5</v>
      </c>
      <c r="V519" s="5">
        <v>12.25</v>
      </c>
      <c r="W519" s="2">
        <f t="shared" si="40"/>
        <v>23.5</v>
      </c>
      <c r="X519" s="2">
        <f t="shared" si="41"/>
        <v>20.25</v>
      </c>
      <c r="Y519" s="2">
        <f t="shared" si="42"/>
        <v>34.25</v>
      </c>
      <c r="Z519" s="2">
        <f t="shared" si="43"/>
        <v>5</v>
      </c>
      <c r="AA519" s="2">
        <f t="shared" si="44"/>
        <v>12.25</v>
      </c>
    </row>
    <row r="520" spans="1:28" x14ac:dyDescent="0.2">
      <c r="A520" s="3" t="s">
        <v>316</v>
      </c>
      <c r="B520" s="4" t="s">
        <v>230</v>
      </c>
      <c r="C520" s="2">
        <v>7.25</v>
      </c>
      <c r="D520" s="2">
        <v>24</v>
      </c>
      <c r="E520" s="2">
        <v>15.25</v>
      </c>
      <c r="F520" s="2">
        <v>42.75</v>
      </c>
      <c r="G520" s="5">
        <v>5.75</v>
      </c>
      <c r="H520" s="2">
        <v>7.25</v>
      </c>
      <c r="I520" s="2">
        <v>21</v>
      </c>
      <c r="J520" s="2">
        <v>15.25</v>
      </c>
      <c r="K520" s="2">
        <v>42.75</v>
      </c>
      <c r="L520" s="5">
        <v>5.75</v>
      </c>
      <c r="M520" s="2">
        <v>7.25</v>
      </c>
      <c r="N520" s="2">
        <v>24</v>
      </c>
      <c r="O520" s="2">
        <v>15.25</v>
      </c>
      <c r="P520" s="2">
        <v>42.75</v>
      </c>
      <c r="Q520" s="5">
        <v>5.75</v>
      </c>
      <c r="R520" s="2">
        <v>7.25</v>
      </c>
      <c r="S520" s="2">
        <v>21</v>
      </c>
      <c r="T520" s="2">
        <v>15.25</v>
      </c>
      <c r="U520" s="2">
        <v>42.75</v>
      </c>
      <c r="V520" s="5">
        <v>5.75</v>
      </c>
      <c r="W520" s="2">
        <f t="shared" si="40"/>
        <v>7.25</v>
      </c>
      <c r="X520" s="2">
        <f t="shared" si="41"/>
        <v>22.5</v>
      </c>
      <c r="Y520" s="2">
        <f t="shared" si="42"/>
        <v>15.25</v>
      </c>
      <c r="Z520" s="2">
        <f t="shared" si="43"/>
        <v>42.75</v>
      </c>
      <c r="AA520" s="2">
        <f t="shared" si="44"/>
        <v>5.75</v>
      </c>
    </row>
    <row r="521" spans="1:28" x14ac:dyDescent="0.2">
      <c r="A521" s="3" t="s">
        <v>503</v>
      </c>
      <c r="B521" s="4" t="s">
        <v>504</v>
      </c>
      <c r="C521" s="2">
        <v>25.75</v>
      </c>
      <c r="D521" s="2">
        <v>51.25</v>
      </c>
      <c r="E521" s="2">
        <v>2.5</v>
      </c>
      <c r="F521" s="2">
        <v>10.5</v>
      </c>
      <c r="G521" s="5">
        <v>0</v>
      </c>
      <c r="H521" s="2">
        <v>25.75</v>
      </c>
      <c r="I521" s="2">
        <v>51.25</v>
      </c>
      <c r="J521" s="2">
        <v>2.5</v>
      </c>
      <c r="K521" s="2">
        <v>3</v>
      </c>
      <c r="L521" s="5">
        <v>0</v>
      </c>
      <c r="M521" s="2">
        <v>25.75</v>
      </c>
      <c r="N521" s="2">
        <v>51.25</v>
      </c>
      <c r="O521" s="2">
        <v>2.5</v>
      </c>
      <c r="P521" s="2">
        <v>10.5</v>
      </c>
      <c r="Q521" s="5">
        <v>0</v>
      </c>
      <c r="R521" s="2">
        <v>25.75</v>
      </c>
      <c r="S521" s="2">
        <v>51.25</v>
      </c>
      <c r="T521" s="2">
        <v>2.5</v>
      </c>
      <c r="U521" s="2">
        <v>3</v>
      </c>
      <c r="V521" s="5">
        <v>0</v>
      </c>
      <c r="W521" s="2">
        <f t="shared" si="40"/>
        <v>25.75</v>
      </c>
      <c r="X521" s="2">
        <f t="shared" si="41"/>
        <v>51.25</v>
      </c>
      <c r="Y521" s="2">
        <f t="shared" si="42"/>
        <v>2.5</v>
      </c>
      <c r="Z521" s="2">
        <f t="shared" si="43"/>
        <v>6.75</v>
      </c>
      <c r="AA521" s="2">
        <f t="shared" si="44"/>
        <v>0</v>
      </c>
    </row>
    <row r="522" spans="1:28" x14ac:dyDescent="0.2">
      <c r="A522" s="3" t="s">
        <v>317</v>
      </c>
      <c r="B522" s="4" t="s">
        <v>231</v>
      </c>
      <c r="C522" s="2">
        <v>10.25</v>
      </c>
      <c r="D522" s="2">
        <v>4.25</v>
      </c>
      <c r="E522" s="2">
        <v>0</v>
      </c>
      <c r="F522" s="2">
        <v>23</v>
      </c>
      <c r="G522" s="5">
        <v>0</v>
      </c>
      <c r="H522" s="2">
        <v>10.25</v>
      </c>
      <c r="I522" s="2">
        <v>4.25</v>
      </c>
      <c r="J522" s="2">
        <v>0</v>
      </c>
      <c r="K522" s="2">
        <v>23</v>
      </c>
      <c r="L522" s="5">
        <v>0</v>
      </c>
      <c r="M522" s="2">
        <v>10.25</v>
      </c>
      <c r="N522" s="2">
        <v>4.25</v>
      </c>
      <c r="O522" s="2">
        <v>0</v>
      </c>
      <c r="P522" s="2">
        <v>23</v>
      </c>
      <c r="Q522" s="5">
        <v>0</v>
      </c>
      <c r="R522" s="2">
        <v>10.25</v>
      </c>
      <c r="S522" s="2">
        <v>4.25</v>
      </c>
      <c r="T522" s="2">
        <v>0</v>
      </c>
      <c r="U522" s="2">
        <v>23</v>
      </c>
      <c r="V522" s="5">
        <v>0</v>
      </c>
      <c r="W522" s="2">
        <f t="shared" si="40"/>
        <v>10.25</v>
      </c>
      <c r="X522" s="2">
        <f t="shared" si="41"/>
        <v>4.25</v>
      </c>
      <c r="Y522" s="2">
        <f t="shared" si="42"/>
        <v>0</v>
      </c>
      <c r="Z522" s="2">
        <f t="shared" si="43"/>
        <v>23</v>
      </c>
      <c r="AA522" s="2">
        <f t="shared" si="44"/>
        <v>0</v>
      </c>
    </row>
    <row r="523" spans="1:28" x14ac:dyDescent="0.2">
      <c r="A523" s="3" t="s">
        <v>614</v>
      </c>
      <c r="B523" s="4" t="s">
        <v>615</v>
      </c>
      <c r="C523" s="2">
        <v>0</v>
      </c>
      <c r="D523" s="2">
        <v>0</v>
      </c>
      <c r="E523" s="2">
        <v>0</v>
      </c>
      <c r="F523" s="2">
        <v>0</v>
      </c>
      <c r="G523" s="5">
        <v>0</v>
      </c>
      <c r="H523" s="2">
        <v>0</v>
      </c>
      <c r="I523" s="2">
        <v>0</v>
      </c>
      <c r="J523" s="2">
        <v>0</v>
      </c>
      <c r="K523" s="2">
        <v>0</v>
      </c>
      <c r="L523" s="5">
        <v>0</v>
      </c>
      <c r="M523" s="2">
        <v>0</v>
      </c>
      <c r="N523" s="2">
        <v>0</v>
      </c>
      <c r="O523" s="2">
        <v>0</v>
      </c>
      <c r="P523" s="2">
        <v>0</v>
      </c>
      <c r="Q523" s="5">
        <v>0</v>
      </c>
      <c r="R523" s="2">
        <v>0</v>
      </c>
      <c r="S523" s="2">
        <v>0</v>
      </c>
      <c r="T523" s="2">
        <v>0</v>
      </c>
      <c r="U523" s="2">
        <v>0</v>
      </c>
      <c r="V523" s="5">
        <v>0</v>
      </c>
      <c r="W523" s="2">
        <f t="shared" si="40"/>
        <v>0</v>
      </c>
      <c r="X523" s="2">
        <f t="shared" si="41"/>
        <v>0</v>
      </c>
      <c r="Y523" s="2">
        <f t="shared" si="42"/>
        <v>0</v>
      </c>
      <c r="Z523" s="2">
        <f t="shared" si="43"/>
        <v>0</v>
      </c>
      <c r="AA523" s="2">
        <f t="shared" si="44"/>
        <v>0</v>
      </c>
    </row>
    <row r="524" spans="1:28" x14ac:dyDescent="0.2">
      <c r="A524" s="3" t="s">
        <v>776</v>
      </c>
      <c r="B524" s="4" t="s">
        <v>777</v>
      </c>
      <c r="C524" s="2">
        <v>0</v>
      </c>
      <c r="D524" s="2">
        <v>0</v>
      </c>
      <c r="E524" s="2">
        <v>0</v>
      </c>
      <c r="F524" s="2">
        <v>0</v>
      </c>
      <c r="G524" s="5">
        <v>0</v>
      </c>
      <c r="H524" s="2">
        <v>0</v>
      </c>
      <c r="I524" s="2">
        <v>0</v>
      </c>
      <c r="J524" s="2">
        <v>0</v>
      </c>
      <c r="K524" s="2">
        <v>0</v>
      </c>
      <c r="L524" s="5">
        <v>0</v>
      </c>
      <c r="M524" s="2">
        <v>0</v>
      </c>
      <c r="N524" s="2">
        <v>0</v>
      </c>
      <c r="O524" s="2">
        <v>0</v>
      </c>
      <c r="P524" s="2">
        <v>0</v>
      </c>
      <c r="Q524" s="5">
        <v>0</v>
      </c>
      <c r="R524" s="2">
        <v>0</v>
      </c>
      <c r="S524" s="2">
        <v>0</v>
      </c>
      <c r="T524" s="2">
        <v>0</v>
      </c>
      <c r="U524" s="2">
        <v>0</v>
      </c>
      <c r="V524" s="5">
        <v>0</v>
      </c>
      <c r="W524" s="2">
        <f t="shared" si="40"/>
        <v>0</v>
      </c>
      <c r="X524" s="2">
        <f t="shared" si="41"/>
        <v>0</v>
      </c>
      <c r="Y524" s="2">
        <f t="shared" si="42"/>
        <v>0</v>
      </c>
      <c r="Z524" s="2">
        <f t="shared" si="43"/>
        <v>0</v>
      </c>
      <c r="AA524" s="2">
        <f t="shared" si="44"/>
        <v>0</v>
      </c>
    </row>
    <row r="525" spans="1:28" x14ac:dyDescent="0.2">
      <c r="A525" s="3" t="s">
        <v>318</v>
      </c>
      <c r="B525" s="4" t="s">
        <v>319</v>
      </c>
      <c r="C525" s="2">
        <v>0.5</v>
      </c>
      <c r="D525" s="2">
        <v>0</v>
      </c>
      <c r="E525" s="2">
        <v>0.5</v>
      </c>
      <c r="F525" s="2">
        <v>1.5</v>
      </c>
      <c r="G525" s="5">
        <v>0</v>
      </c>
      <c r="H525" s="2">
        <v>0.5</v>
      </c>
      <c r="I525" s="2">
        <v>0</v>
      </c>
      <c r="J525" s="2">
        <v>0.5</v>
      </c>
      <c r="K525" s="2">
        <v>1.5</v>
      </c>
      <c r="L525" s="5">
        <v>0</v>
      </c>
      <c r="M525" s="2">
        <v>0.5</v>
      </c>
      <c r="N525" s="2">
        <v>0</v>
      </c>
      <c r="O525" s="2">
        <v>0.5</v>
      </c>
      <c r="P525" s="2">
        <v>1.5</v>
      </c>
      <c r="Q525" s="5">
        <v>0</v>
      </c>
      <c r="R525" s="2">
        <v>0.5</v>
      </c>
      <c r="S525" s="2">
        <v>0</v>
      </c>
      <c r="T525" s="2">
        <v>0.5</v>
      </c>
      <c r="U525" s="2">
        <v>1.5</v>
      </c>
      <c r="V525" s="5">
        <v>0</v>
      </c>
      <c r="W525" s="2">
        <f t="shared" si="40"/>
        <v>0.5</v>
      </c>
      <c r="X525" s="2">
        <f t="shared" si="41"/>
        <v>0</v>
      </c>
      <c r="Y525" s="2">
        <f t="shared" si="42"/>
        <v>0.5</v>
      </c>
      <c r="Z525" s="2">
        <f t="shared" si="43"/>
        <v>1.5</v>
      </c>
      <c r="AA525" s="2">
        <f t="shared" si="44"/>
        <v>0</v>
      </c>
    </row>
    <row r="526" spans="1:28" x14ac:dyDescent="0.2">
      <c r="A526" s="3" t="s">
        <v>778</v>
      </c>
      <c r="B526" s="4" t="s">
        <v>779</v>
      </c>
      <c r="C526" s="2">
        <v>0</v>
      </c>
      <c r="D526" s="2">
        <v>0</v>
      </c>
      <c r="E526" s="2">
        <v>0</v>
      </c>
      <c r="F526" s="2">
        <v>0.5</v>
      </c>
      <c r="G526" s="5">
        <v>0</v>
      </c>
      <c r="H526" s="2">
        <v>0</v>
      </c>
      <c r="I526" s="2">
        <v>0</v>
      </c>
      <c r="J526" s="2">
        <v>0</v>
      </c>
      <c r="K526" s="2">
        <v>0.5</v>
      </c>
      <c r="L526" s="5">
        <v>0</v>
      </c>
      <c r="M526" s="2">
        <v>0</v>
      </c>
      <c r="N526" s="2">
        <v>0</v>
      </c>
      <c r="O526" s="2">
        <v>0</v>
      </c>
      <c r="P526" s="2">
        <v>0.5</v>
      </c>
      <c r="Q526" s="5">
        <v>0</v>
      </c>
      <c r="R526" s="2">
        <v>0</v>
      </c>
      <c r="S526" s="2">
        <v>0</v>
      </c>
      <c r="T526" s="2">
        <v>0</v>
      </c>
      <c r="U526" s="2">
        <v>0.5</v>
      </c>
      <c r="V526" s="5">
        <v>0</v>
      </c>
      <c r="W526" s="2">
        <f t="shared" si="40"/>
        <v>0</v>
      </c>
      <c r="X526" s="2">
        <f t="shared" si="41"/>
        <v>0</v>
      </c>
      <c r="Y526" s="2">
        <f t="shared" si="42"/>
        <v>0</v>
      </c>
      <c r="Z526" s="2">
        <f t="shared" si="43"/>
        <v>0.5</v>
      </c>
      <c r="AA526" s="2">
        <f t="shared" si="44"/>
        <v>0</v>
      </c>
    </row>
    <row r="527" spans="1:28" x14ac:dyDescent="0.2">
      <c r="A527" s="3" t="s">
        <v>780</v>
      </c>
      <c r="B527" s="4" t="s">
        <v>781</v>
      </c>
      <c r="C527" s="2">
        <v>0</v>
      </c>
      <c r="D527" s="2">
        <v>0</v>
      </c>
      <c r="E527" s="2">
        <v>0</v>
      </c>
      <c r="F527" s="2">
        <v>0.5</v>
      </c>
      <c r="G527" s="5">
        <v>0</v>
      </c>
      <c r="H527" s="2">
        <v>0</v>
      </c>
      <c r="I527" s="2">
        <v>0</v>
      </c>
      <c r="J527" s="2">
        <v>0</v>
      </c>
      <c r="K527" s="2">
        <v>0.5</v>
      </c>
      <c r="L527" s="5">
        <v>0</v>
      </c>
      <c r="M527" s="2">
        <v>0</v>
      </c>
      <c r="N527" s="2">
        <v>0</v>
      </c>
      <c r="O527" s="2">
        <v>0</v>
      </c>
      <c r="P527" s="2">
        <v>0.5</v>
      </c>
      <c r="Q527" s="5">
        <v>0</v>
      </c>
      <c r="R527" s="2">
        <v>0</v>
      </c>
      <c r="S527" s="2">
        <v>0</v>
      </c>
      <c r="T527" s="2">
        <v>0</v>
      </c>
      <c r="U527" s="2">
        <v>0.5</v>
      </c>
      <c r="V527" s="5">
        <v>0</v>
      </c>
      <c r="W527" s="2">
        <f t="shared" si="40"/>
        <v>0</v>
      </c>
      <c r="X527" s="2">
        <f t="shared" si="41"/>
        <v>0</v>
      </c>
      <c r="Y527" s="2">
        <f t="shared" si="42"/>
        <v>0</v>
      </c>
      <c r="Z527" s="2">
        <f t="shared" si="43"/>
        <v>0.5</v>
      </c>
      <c r="AA527" s="2">
        <f t="shared" si="44"/>
        <v>0</v>
      </c>
    </row>
    <row r="528" spans="1:28" x14ac:dyDescent="0.2">
      <c r="A528" s="3" t="s">
        <v>505</v>
      </c>
      <c r="B528" s="4" t="s">
        <v>506</v>
      </c>
      <c r="C528" s="2">
        <v>0</v>
      </c>
      <c r="D528" s="2">
        <v>0</v>
      </c>
      <c r="E528" s="2">
        <v>0</v>
      </c>
      <c r="F528" s="2">
        <v>0</v>
      </c>
      <c r="G528" s="5">
        <v>0</v>
      </c>
      <c r="H528" s="2">
        <v>0</v>
      </c>
      <c r="I528" s="2">
        <v>0</v>
      </c>
      <c r="J528" s="2">
        <v>0</v>
      </c>
      <c r="K528" s="2">
        <v>0</v>
      </c>
      <c r="L528" s="5">
        <v>0</v>
      </c>
      <c r="M528" s="2">
        <v>0</v>
      </c>
      <c r="N528" s="2">
        <v>0</v>
      </c>
      <c r="O528" s="2">
        <v>0</v>
      </c>
      <c r="P528" s="2">
        <v>0</v>
      </c>
      <c r="Q528" s="5">
        <v>0</v>
      </c>
      <c r="R528" s="2">
        <v>0</v>
      </c>
      <c r="S528" s="2">
        <v>0</v>
      </c>
      <c r="T528" s="2">
        <v>0</v>
      </c>
      <c r="U528" s="2">
        <v>0</v>
      </c>
      <c r="V528" s="5">
        <v>0</v>
      </c>
      <c r="W528" s="2">
        <f t="shared" si="40"/>
        <v>0</v>
      </c>
      <c r="X528" s="2">
        <f t="shared" si="41"/>
        <v>0</v>
      </c>
      <c r="Y528" s="2">
        <f t="shared" si="42"/>
        <v>0</v>
      </c>
      <c r="Z528" s="2">
        <f t="shared" si="43"/>
        <v>0</v>
      </c>
      <c r="AA528" s="2">
        <f t="shared" si="44"/>
        <v>0</v>
      </c>
    </row>
    <row r="529" spans="1:27" x14ac:dyDescent="0.2">
      <c r="A529" s="3" t="s">
        <v>252</v>
      </c>
      <c r="B529" s="4" t="s">
        <v>253</v>
      </c>
      <c r="C529" s="2">
        <v>0.5</v>
      </c>
      <c r="D529" s="2">
        <v>1.25</v>
      </c>
      <c r="E529" s="2">
        <v>0</v>
      </c>
      <c r="F529" s="2">
        <v>0</v>
      </c>
      <c r="G529" s="5">
        <v>0</v>
      </c>
      <c r="H529" s="2">
        <v>0.5</v>
      </c>
      <c r="I529" s="2">
        <v>1.25</v>
      </c>
      <c r="J529" s="2">
        <v>0</v>
      </c>
      <c r="K529" s="2">
        <v>0</v>
      </c>
      <c r="L529" s="5">
        <v>0</v>
      </c>
      <c r="M529" s="2">
        <v>0.5</v>
      </c>
      <c r="N529" s="2">
        <v>1.25</v>
      </c>
      <c r="O529" s="2">
        <v>0</v>
      </c>
      <c r="P529" s="2">
        <v>0</v>
      </c>
      <c r="Q529" s="5">
        <v>0</v>
      </c>
      <c r="R529" s="2">
        <v>0.5</v>
      </c>
      <c r="S529" s="2">
        <v>1.25</v>
      </c>
      <c r="T529" s="2">
        <v>0</v>
      </c>
      <c r="U529" s="2">
        <v>0</v>
      </c>
      <c r="V529" s="5">
        <v>0</v>
      </c>
      <c r="W529" s="2">
        <f t="shared" si="40"/>
        <v>0.5</v>
      </c>
      <c r="X529" s="2">
        <f t="shared" si="41"/>
        <v>1.25</v>
      </c>
      <c r="Y529" s="2">
        <f t="shared" si="42"/>
        <v>0</v>
      </c>
      <c r="Z529" s="2">
        <f t="shared" si="43"/>
        <v>0</v>
      </c>
      <c r="AA529" s="2">
        <f t="shared" si="44"/>
        <v>0</v>
      </c>
    </row>
    <row r="530" spans="1:27" x14ac:dyDescent="0.2">
      <c r="A530" s="3" t="s">
        <v>254</v>
      </c>
      <c r="B530" s="4" t="s">
        <v>255</v>
      </c>
      <c r="C530" s="2">
        <v>0.25</v>
      </c>
      <c r="D530" s="2">
        <v>0.5</v>
      </c>
      <c r="E530" s="2">
        <v>0</v>
      </c>
      <c r="F530" s="2">
        <v>0</v>
      </c>
      <c r="G530" s="5">
        <v>0</v>
      </c>
      <c r="H530" s="2">
        <v>0.25</v>
      </c>
      <c r="I530" s="2">
        <v>0.5</v>
      </c>
      <c r="J530" s="2">
        <v>0</v>
      </c>
      <c r="K530" s="2">
        <v>0</v>
      </c>
      <c r="L530" s="5">
        <v>0</v>
      </c>
      <c r="M530" s="2">
        <v>0.25</v>
      </c>
      <c r="N530" s="2">
        <v>0.5</v>
      </c>
      <c r="O530" s="2">
        <v>0</v>
      </c>
      <c r="P530" s="2">
        <v>0</v>
      </c>
      <c r="Q530" s="5">
        <v>0</v>
      </c>
      <c r="R530" s="2">
        <v>0.25</v>
      </c>
      <c r="S530" s="2">
        <v>0.5</v>
      </c>
      <c r="T530" s="2">
        <v>0</v>
      </c>
      <c r="U530" s="2">
        <v>0</v>
      </c>
      <c r="V530" s="5">
        <v>0</v>
      </c>
      <c r="W530" s="2">
        <f t="shared" si="40"/>
        <v>0.25</v>
      </c>
      <c r="X530" s="2">
        <f t="shared" si="41"/>
        <v>0.5</v>
      </c>
      <c r="Y530" s="2">
        <f t="shared" si="42"/>
        <v>0</v>
      </c>
      <c r="Z530" s="2">
        <f t="shared" si="43"/>
        <v>0</v>
      </c>
      <c r="AA530" s="2">
        <f t="shared" si="44"/>
        <v>0</v>
      </c>
    </row>
    <row r="531" spans="1:27" x14ac:dyDescent="0.2">
      <c r="A531" s="3" t="s">
        <v>256</v>
      </c>
      <c r="B531" s="4" t="s">
        <v>257</v>
      </c>
      <c r="C531" s="2">
        <v>0.25</v>
      </c>
      <c r="D531" s="2">
        <v>0.5</v>
      </c>
      <c r="E531" s="2">
        <v>0</v>
      </c>
      <c r="F531" s="2">
        <v>0</v>
      </c>
      <c r="G531" s="5">
        <v>0</v>
      </c>
      <c r="H531" s="2">
        <v>0.25</v>
      </c>
      <c r="I531" s="2">
        <v>0.5</v>
      </c>
      <c r="J531" s="2">
        <v>0</v>
      </c>
      <c r="K531" s="2">
        <v>0</v>
      </c>
      <c r="L531" s="5">
        <v>0</v>
      </c>
      <c r="M531" s="2">
        <v>0.25</v>
      </c>
      <c r="N531" s="2">
        <v>0.5</v>
      </c>
      <c r="O531" s="2">
        <v>0</v>
      </c>
      <c r="P531" s="2">
        <v>0</v>
      </c>
      <c r="Q531" s="5">
        <v>0</v>
      </c>
      <c r="R531" s="2">
        <v>0.25</v>
      </c>
      <c r="S531" s="2">
        <v>0.5</v>
      </c>
      <c r="T531" s="2">
        <v>0</v>
      </c>
      <c r="U531" s="2">
        <v>0</v>
      </c>
      <c r="V531" s="5">
        <v>0</v>
      </c>
      <c r="W531" s="2">
        <f t="shared" si="40"/>
        <v>0.25</v>
      </c>
      <c r="X531" s="2">
        <f t="shared" si="41"/>
        <v>0.5</v>
      </c>
      <c r="Y531" s="2">
        <f t="shared" si="42"/>
        <v>0</v>
      </c>
      <c r="Z531" s="2">
        <f t="shared" si="43"/>
        <v>0</v>
      </c>
      <c r="AA531" s="2">
        <f t="shared" si="44"/>
        <v>0</v>
      </c>
    </row>
    <row r="532" spans="1:27" x14ac:dyDescent="0.2">
      <c r="A532" s="3" t="s">
        <v>507</v>
      </c>
      <c r="B532" s="4" t="s">
        <v>508</v>
      </c>
      <c r="C532" s="2">
        <v>0</v>
      </c>
      <c r="D532" s="2">
        <v>0</v>
      </c>
      <c r="E532" s="2">
        <v>0</v>
      </c>
      <c r="F532" s="2">
        <v>0</v>
      </c>
      <c r="G532" s="5">
        <v>0</v>
      </c>
      <c r="H532" s="2">
        <v>0</v>
      </c>
      <c r="I532" s="2">
        <v>0</v>
      </c>
      <c r="J532" s="2">
        <v>0</v>
      </c>
      <c r="K532" s="2">
        <v>0</v>
      </c>
      <c r="L532" s="5">
        <v>0</v>
      </c>
      <c r="M532" s="2">
        <v>0</v>
      </c>
      <c r="N532" s="2">
        <v>0</v>
      </c>
      <c r="O532" s="2">
        <v>0</v>
      </c>
      <c r="P532" s="2">
        <v>0</v>
      </c>
      <c r="Q532" s="5">
        <v>0</v>
      </c>
      <c r="R532" s="2">
        <v>0</v>
      </c>
      <c r="S532" s="2">
        <v>0</v>
      </c>
      <c r="T532" s="2">
        <v>0</v>
      </c>
      <c r="U532" s="2">
        <v>0</v>
      </c>
      <c r="V532" s="5">
        <v>0</v>
      </c>
      <c r="W532" s="2">
        <f t="shared" si="40"/>
        <v>0</v>
      </c>
      <c r="X532" s="2">
        <f t="shared" si="41"/>
        <v>0</v>
      </c>
      <c r="Y532" s="2">
        <f t="shared" si="42"/>
        <v>0</v>
      </c>
      <c r="Z532" s="2">
        <f t="shared" si="43"/>
        <v>0</v>
      </c>
      <c r="AA532" s="2">
        <f t="shared" si="44"/>
        <v>0</v>
      </c>
    </row>
    <row r="533" spans="1:27" x14ac:dyDescent="0.2">
      <c r="A533" s="3" t="s">
        <v>320</v>
      </c>
      <c r="B533" s="4" t="s">
        <v>321</v>
      </c>
      <c r="C533" s="2">
        <v>0.5</v>
      </c>
      <c r="D533" s="2">
        <v>0</v>
      </c>
      <c r="E533" s="2">
        <v>0</v>
      </c>
      <c r="F533" s="2">
        <v>0</v>
      </c>
      <c r="G533" s="5">
        <v>0</v>
      </c>
      <c r="H533" s="2">
        <v>0.5</v>
      </c>
      <c r="I533" s="2">
        <v>0</v>
      </c>
      <c r="J533" s="2">
        <v>0</v>
      </c>
      <c r="K533" s="2">
        <v>0</v>
      </c>
      <c r="L533" s="5">
        <v>0</v>
      </c>
      <c r="M533" s="2">
        <v>0.5</v>
      </c>
      <c r="N533" s="2">
        <v>0</v>
      </c>
      <c r="O533" s="2">
        <v>0</v>
      </c>
      <c r="P533" s="2">
        <v>0</v>
      </c>
      <c r="Q533" s="5">
        <v>0</v>
      </c>
      <c r="R533" s="2">
        <v>0.5</v>
      </c>
      <c r="S533" s="2">
        <v>0</v>
      </c>
      <c r="T533" s="2">
        <v>0</v>
      </c>
      <c r="U533" s="2">
        <v>0</v>
      </c>
      <c r="V533" s="5">
        <v>0</v>
      </c>
      <c r="W533" s="2">
        <f t="shared" si="40"/>
        <v>0.5</v>
      </c>
      <c r="X533" s="2">
        <f t="shared" si="41"/>
        <v>0</v>
      </c>
      <c r="Y533" s="2">
        <f t="shared" si="42"/>
        <v>0</v>
      </c>
      <c r="Z533" s="2">
        <f t="shared" si="43"/>
        <v>0</v>
      </c>
      <c r="AA533" s="2">
        <f t="shared" si="44"/>
        <v>0</v>
      </c>
    </row>
    <row r="534" spans="1:27" x14ac:dyDescent="0.2">
      <c r="A534" s="3" t="s">
        <v>182</v>
      </c>
      <c r="B534" s="4" t="s">
        <v>2</v>
      </c>
      <c r="C534" s="2">
        <v>0.5</v>
      </c>
      <c r="D534" s="2">
        <v>1</v>
      </c>
      <c r="E534" s="2">
        <v>0</v>
      </c>
      <c r="F534" s="2">
        <v>0</v>
      </c>
      <c r="G534" s="5">
        <v>0</v>
      </c>
      <c r="H534" s="2">
        <v>0.5</v>
      </c>
      <c r="I534" s="2">
        <v>1</v>
      </c>
      <c r="J534" s="2">
        <v>0</v>
      </c>
      <c r="K534" s="2">
        <v>0</v>
      </c>
      <c r="L534" s="5">
        <v>0</v>
      </c>
      <c r="M534" s="2">
        <v>0.5</v>
      </c>
      <c r="N534" s="2">
        <v>1</v>
      </c>
      <c r="O534" s="2">
        <v>0</v>
      </c>
      <c r="P534" s="2">
        <v>0</v>
      </c>
      <c r="Q534" s="5">
        <v>0</v>
      </c>
      <c r="R534" s="2">
        <v>0.5</v>
      </c>
      <c r="S534" s="2">
        <v>1</v>
      </c>
      <c r="T534" s="2">
        <v>0</v>
      </c>
      <c r="U534" s="2">
        <v>0</v>
      </c>
      <c r="V534" s="5">
        <v>0</v>
      </c>
      <c r="W534" s="2">
        <f t="shared" si="40"/>
        <v>0.5</v>
      </c>
      <c r="X534" s="2">
        <f t="shared" si="41"/>
        <v>1</v>
      </c>
      <c r="Y534" s="2">
        <f t="shared" si="42"/>
        <v>0</v>
      </c>
      <c r="Z534" s="2">
        <f t="shared" si="43"/>
        <v>0</v>
      </c>
      <c r="AA534" s="2">
        <f t="shared" si="44"/>
        <v>0</v>
      </c>
    </row>
    <row r="535" spans="1:27" x14ac:dyDescent="0.2">
      <c r="A535" s="3" t="s">
        <v>258</v>
      </c>
      <c r="B535" s="4" t="s">
        <v>259</v>
      </c>
      <c r="C535" s="2">
        <v>0.5</v>
      </c>
      <c r="D535" s="2">
        <v>0</v>
      </c>
      <c r="E535" s="2">
        <v>0</v>
      </c>
      <c r="F535" s="2">
        <v>0</v>
      </c>
      <c r="G535" s="5">
        <v>0</v>
      </c>
      <c r="H535" s="2">
        <v>0.5</v>
      </c>
      <c r="I535" s="2">
        <v>0</v>
      </c>
      <c r="J535" s="2">
        <v>0</v>
      </c>
      <c r="K535" s="2">
        <v>0</v>
      </c>
      <c r="L535" s="5">
        <v>0</v>
      </c>
      <c r="M535" s="2">
        <v>0.5</v>
      </c>
      <c r="N535" s="2">
        <v>0</v>
      </c>
      <c r="O535" s="2">
        <v>0</v>
      </c>
      <c r="P535" s="2">
        <v>0</v>
      </c>
      <c r="Q535" s="5">
        <v>0</v>
      </c>
      <c r="R535" s="2">
        <v>0.5</v>
      </c>
      <c r="S535" s="2">
        <v>0</v>
      </c>
      <c r="T535" s="2">
        <v>0</v>
      </c>
      <c r="U535" s="2">
        <v>0</v>
      </c>
      <c r="V535" s="5">
        <v>0</v>
      </c>
      <c r="W535" s="2">
        <f t="shared" si="40"/>
        <v>0.5</v>
      </c>
      <c r="X535" s="2">
        <f t="shared" si="41"/>
        <v>0</v>
      </c>
      <c r="Y535" s="2">
        <f t="shared" si="42"/>
        <v>0</v>
      </c>
      <c r="Z535" s="2">
        <f t="shared" si="43"/>
        <v>0</v>
      </c>
      <c r="AA535" s="2">
        <f t="shared" si="44"/>
        <v>0</v>
      </c>
    </row>
    <row r="536" spans="1:27" x14ac:dyDescent="0.2">
      <c r="A536" s="3" t="s">
        <v>561</v>
      </c>
      <c r="B536" s="4" t="s">
        <v>562</v>
      </c>
      <c r="C536" s="2">
        <v>0.25</v>
      </c>
      <c r="D536" s="2">
        <v>0</v>
      </c>
      <c r="E536" s="2">
        <v>0</v>
      </c>
      <c r="F536" s="2">
        <v>0</v>
      </c>
      <c r="G536" s="5">
        <v>0</v>
      </c>
      <c r="H536" s="2">
        <v>0.25</v>
      </c>
      <c r="I536" s="2">
        <v>0</v>
      </c>
      <c r="J536" s="2">
        <v>0</v>
      </c>
      <c r="K536" s="2">
        <v>0</v>
      </c>
      <c r="L536" s="5">
        <v>0</v>
      </c>
      <c r="M536" s="2">
        <v>0.25</v>
      </c>
      <c r="N536" s="2">
        <v>0</v>
      </c>
      <c r="O536" s="2">
        <v>0</v>
      </c>
      <c r="P536" s="2">
        <v>0</v>
      </c>
      <c r="Q536" s="5">
        <v>0</v>
      </c>
      <c r="R536" s="2">
        <v>0.25</v>
      </c>
      <c r="S536" s="2">
        <v>0</v>
      </c>
      <c r="T536" s="2">
        <v>0</v>
      </c>
      <c r="U536" s="2">
        <v>0</v>
      </c>
      <c r="V536" s="5">
        <v>0</v>
      </c>
      <c r="W536" s="2">
        <f t="shared" si="40"/>
        <v>0.25</v>
      </c>
      <c r="X536" s="2">
        <f t="shared" si="41"/>
        <v>0</v>
      </c>
      <c r="Y536" s="2">
        <f t="shared" si="42"/>
        <v>0</v>
      </c>
      <c r="Z536" s="2">
        <f t="shared" si="43"/>
        <v>0</v>
      </c>
      <c r="AA536" s="2">
        <f t="shared" si="44"/>
        <v>0</v>
      </c>
    </row>
    <row r="537" spans="1:27" x14ac:dyDescent="0.2">
      <c r="A537" s="3" t="s">
        <v>183</v>
      </c>
      <c r="B537" s="4" t="s">
        <v>184</v>
      </c>
      <c r="C537" s="2">
        <v>0.5</v>
      </c>
      <c r="D537" s="2">
        <v>0.5</v>
      </c>
      <c r="E537" s="2">
        <v>0</v>
      </c>
      <c r="F537" s="2">
        <v>0</v>
      </c>
      <c r="G537" s="5">
        <v>0</v>
      </c>
      <c r="H537" s="2">
        <v>0.5</v>
      </c>
      <c r="I537" s="2">
        <v>0.5</v>
      </c>
      <c r="J537" s="2">
        <v>0</v>
      </c>
      <c r="K537" s="2">
        <v>0</v>
      </c>
      <c r="L537" s="5">
        <v>0</v>
      </c>
      <c r="M537" s="2">
        <v>0.5</v>
      </c>
      <c r="N537" s="2">
        <v>0.5</v>
      </c>
      <c r="O537" s="2">
        <v>0</v>
      </c>
      <c r="P537" s="2">
        <v>0</v>
      </c>
      <c r="Q537" s="5">
        <v>0</v>
      </c>
      <c r="R537" s="2">
        <v>0.5</v>
      </c>
      <c r="S537" s="2">
        <v>0.5</v>
      </c>
      <c r="T537" s="2">
        <v>0</v>
      </c>
      <c r="U537" s="2">
        <v>0</v>
      </c>
      <c r="V537" s="5">
        <v>0</v>
      </c>
      <c r="W537" s="2">
        <f t="shared" si="40"/>
        <v>0.5</v>
      </c>
      <c r="X537" s="2">
        <f t="shared" si="41"/>
        <v>0.5</v>
      </c>
      <c r="Y537" s="2">
        <f t="shared" si="42"/>
        <v>0</v>
      </c>
      <c r="Z537" s="2">
        <f t="shared" si="43"/>
        <v>0</v>
      </c>
      <c r="AA537" s="2">
        <f t="shared" si="44"/>
        <v>0</v>
      </c>
    </row>
    <row r="538" spans="1:27" x14ac:dyDescent="0.2">
      <c r="A538" s="3" t="s">
        <v>260</v>
      </c>
      <c r="B538" s="4" t="s">
        <v>261</v>
      </c>
      <c r="C538" s="2">
        <v>0.5</v>
      </c>
      <c r="D538" s="2">
        <v>0</v>
      </c>
      <c r="E538" s="2">
        <v>0</v>
      </c>
      <c r="F538" s="2">
        <v>0</v>
      </c>
      <c r="G538" s="5">
        <v>0</v>
      </c>
      <c r="H538" s="2">
        <v>0.5</v>
      </c>
      <c r="I538" s="2">
        <v>0</v>
      </c>
      <c r="J538" s="2">
        <v>0</v>
      </c>
      <c r="K538" s="2">
        <v>0</v>
      </c>
      <c r="L538" s="5">
        <v>0</v>
      </c>
      <c r="M538" s="2">
        <v>0.5</v>
      </c>
      <c r="N538" s="2">
        <v>0</v>
      </c>
      <c r="O538" s="2">
        <v>0</v>
      </c>
      <c r="P538" s="2">
        <v>0</v>
      </c>
      <c r="Q538" s="5">
        <v>0</v>
      </c>
      <c r="R538" s="2">
        <v>0.5</v>
      </c>
      <c r="S538" s="2">
        <v>0</v>
      </c>
      <c r="T538" s="2">
        <v>0</v>
      </c>
      <c r="U538" s="2">
        <v>0</v>
      </c>
      <c r="V538" s="5">
        <v>0</v>
      </c>
      <c r="W538" s="2">
        <f t="shared" si="40"/>
        <v>0.5</v>
      </c>
      <c r="X538" s="2">
        <f t="shared" si="41"/>
        <v>0</v>
      </c>
      <c r="Y538" s="2">
        <f t="shared" si="42"/>
        <v>0</v>
      </c>
      <c r="Z538" s="2">
        <f t="shared" si="43"/>
        <v>0</v>
      </c>
      <c r="AA538" s="2">
        <f t="shared" si="44"/>
        <v>0</v>
      </c>
    </row>
    <row r="539" spans="1:27" x14ac:dyDescent="0.2">
      <c r="A539" s="3" t="s">
        <v>262</v>
      </c>
      <c r="B539" s="4" t="s">
        <v>263</v>
      </c>
      <c r="C539" s="2">
        <v>0.25</v>
      </c>
      <c r="D539" s="2">
        <v>0.75</v>
      </c>
      <c r="E539" s="2">
        <v>0</v>
      </c>
      <c r="F539" s="2">
        <v>0</v>
      </c>
      <c r="G539" s="5">
        <v>0</v>
      </c>
      <c r="H539" s="2">
        <v>0.25</v>
      </c>
      <c r="I539" s="2">
        <v>0.75</v>
      </c>
      <c r="J539" s="2">
        <v>0</v>
      </c>
      <c r="K539" s="2">
        <v>0</v>
      </c>
      <c r="L539" s="5">
        <v>0</v>
      </c>
      <c r="M539" s="2">
        <v>0.25</v>
      </c>
      <c r="N539" s="2">
        <v>0.75</v>
      </c>
      <c r="O539" s="2">
        <v>0</v>
      </c>
      <c r="P539" s="2">
        <v>0</v>
      </c>
      <c r="Q539" s="5">
        <v>0</v>
      </c>
      <c r="R539" s="2">
        <v>0.25</v>
      </c>
      <c r="S539" s="2">
        <v>0.75</v>
      </c>
      <c r="T539" s="2">
        <v>0</v>
      </c>
      <c r="U539" s="2">
        <v>0</v>
      </c>
      <c r="V539" s="5">
        <v>0</v>
      </c>
      <c r="W539" s="2">
        <f t="shared" si="40"/>
        <v>0.25</v>
      </c>
      <c r="X539" s="2">
        <f t="shared" si="41"/>
        <v>0.75</v>
      </c>
      <c r="Y539" s="2">
        <f t="shared" si="42"/>
        <v>0</v>
      </c>
      <c r="Z539" s="2">
        <f t="shared" si="43"/>
        <v>0</v>
      </c>
      <c r="AA539" s="2">
        <f t="shared" si="44"/>
        <v>0</v>
      </c>
    </row>
    <row r="540" spans="1:27" x14ac:dyDescent="0.2">
      <c r="A540" s="3" t="s">
        <v>509</v>
      </c>
      <c r="B540" s="4" t="s">
        <v>510</v>
      </c>
      <c r="C540" s="2">
        <v>0</v>
      </c>
      <c r="D540" s="2">
        <v>0</v>
      </c>
      <c r="E540" s="2">
        <v>0</v>
      </c>
      <c r="F540" s="2">
        <v>0</v>
      </c>
      <c r="G540" s="5">
        <v>0</v>
      </c>
      <c r="H540" s="2">
        <v>0</v>
      </c>
      <c r="I540" s="2">
        <v>0</v>
      </c>
      <c r="J540" s="2">
        <v>0</v>
      </c>
      <c r="K540" s="2">
        <v>0</v>
      </c>
      <c r="L540" s="5">
        <v>0</v>
      </c>
      <c r="M540" s="2">
        <v>0</v>
      </c>
      <c r="N540" s="2">
        <v>0</v>
      </c>
      <c r="O540" s="2">
        <v>0</v>
      </c>
      <c r="P540" s="2">
        <v>0</v>
      </c>
      <c r="Q540" s="5">
        <v>0</v>
      </c>
      <c r="R540" s="2">
        <v>0</v>
      </c>
      <c r="S540" s="2">
        <v>0</v>
      </c>
      <c r="T540" s="2">
        <v>0</v>
      </c>
      <c r="U540" s="2">
        <v>0</v>
      </c>
      <c r="V540" s="5">
        <v>0</v>
      </c>
      <c r="W540" s="2">
        <f t="shared" si="40"/>
        <v>0</v>
      </c>
      <c r="X540" s="2">
        <f t="shared" si="41"/>
        <v>0</v>
      </c>
      <c r="Y540" s="2">
        <f t="shared" si="42"/>
        <v>0</v>
      </c>
      <c r="Z540" s="2">
        <f t="shared" si="43"/>
        <v>0</v>
      </c>
      <c r="AA540" s="2">
        <f t="shared" si="44"/>
        <v>0</v>
      </c>
    </row>
    <row r="541" spans="1:27" x14ac:dyDescent="0.2">
      <c r="A541" s="3" t="s">
        <v>511</v>
      </c>
      <c r="B541" s="4" t="s">
        <v>512</v>
      </c>
      <c r="C541" s="2">
        <v>0</v>
      </c>
      <c r="D541" s="2">
        <v>0</v>
      </c>
      <c r="E541" s="2">
        <v>0</v>
      </c>
      <c r="F541" s="2">
        <v>0</v>
      </c>
      <c r="G541" s="5">
        <v>0</v>
      </c>
      <c r="H541" s="2">
        <v>0</v>
      </c>
      <c r="I541" s="2">
        <v>0</v>
      </c>
      <c r="J541" s="2">
        <v>0</v>
      </c>
      <c r="K541" s="2">
        <v>0</v>
      </c>
      <c r="L541" s="5">
        <v>0</v>
      </c>
      <c r="M541" s="2">
        <v>0</v>
      </c>
      <c r="N541" s="2">
        <v>0</v>
      </c>
      <c r="O541" s="2">
        <v>0</v>
      </c>
      <c r="P541" s="2">
        <v>0</v>
      </c>
      <c r="Q541" s="5">
        <v>0</v>
      </c>
      <c r="R541" s="2">
        <v>0</v>
      </c>
      <c r="S541" s="2">
        <v>0</v>
      </c>
      <c r="T541" s="2">
        <v>0</v>
      </c>
      <c r="U541" s="2">
        <v>0</v>
      </c>
      <c r="V541" s="5">
        <v>0</v>
      </c>
      <c r="W541" s="2">
        <f t="shared" si="40"/>
        <v>0</v>
      </c>
      <c r="X541" s="2">
        <f t="shared" si="41"/>
        <v>0</v>
      </c>
      <c r="Y541" s="2">
        <f t="shared" si="42"/>
        <v>0</v>
      </c>
      <c r="Z541" s="2">
        <f t="shared" si="43"/>
        <v>0</v>
      </c>
      <c r="AA541" s="2">
        <f t="shared" si="44"/>
        <v>0</v>
      </c>
    </row>
    <row r="542" spans="1:27" x14ac:dyDescent="0.2">
      <c r="A542" s="3" t="s">
        <v>322</v>
      </c>
      <c r="B542" s="4" t="s">
        <v>323</v>
      </c>
      <c r="C542" s="2">
        <v>0.5</v>
      </c>
      <c r="D542" s="2">
        <v>0</v>
      </c>
      <c r="E542" s="2">
        <v>0</v>
      </c>
      <c r="F542" s="2">
        <v>0</v>
      </c>
      <c r="G542" s="5">
        <v>0</v>
      </c>
      <c r="H542" s="2">
        <v>0.5</v>
      </c>
      <c r="I542" s="2">
        <v>0</v>
      </c>
      <c r="J542" s="2">
        <v>0</v>
      </c>
      <c r="K542" s="2">
        <v>0</v>
      </c>
      <c r="L542" s="5">
        <v>0</v>
      </c>
      <c r="M542" s="2">
        <v>0.5</v>
      </c>
      <c r="N542" s="2">
        <v>0</v>
      </c>
      <c r="O542" s="2">
        <v>0</v>
      </c>
      <c r="P542" s="2">
        <v>0</v>
      </c>
      <c r="Q542" s="5">
        <v>0</v>
      </c>
      <c r="R542" s="2">
        <v>0.5</v>
      </c>
      <c r="S542" s="2">
        <v>0</v>
      </c>
      <c r="T542" s="2">
        <v>0</v>
      </c>
      <c r="U542" s="2">
        <v>0</v>
      </c>
      <c r="V542" s="5">
        <v>0</v>
      </c>
      <c r="W542" s="2">
        <f t="shared" si="40"/>
        <v>0.5</v>
      </c>
      <c r="X542" s="2">
        <f t="shared" si="41"/>
        <v>0</v>
      </c>
      <c r="Y542" s="2">
        <f t="shared" si="42"/>
        <v>0</v>
      </c>
      <c r="Z542" s="2">
        <f t="shared" si="43"/>
        <v>0</v>
      </c>
      <c r="AA542" s="2">
        <f t="shared" si="44"/>
        <v>0</v>
      </c>
    </row>
    <row r="543" spans="1:27" x14ac:dyDescent="0.2">
      <c r="A543" s="3" t="s">
        <v>513</v>
      </c>
      <c r="B543" s="4" t="s">
        <v>514</v>
      </c>
      <c r="C543" s="2">
        <v>0</v>
      </c>
      <c r="D543" s="2">
        <v>0</v>
      </c>
      <c r="E543" s="2">
        <v>0</v>
      </c>
      <c r="F543" s="2">
        <v>0</v>
      </c>
      <c r="G543" s="5">
        <v>0</v>
      </c>
      <c r="H543" s="2">
        <v>0</v>
      </c>
      <c r="I543" s="2">
        <v>0</v>
      </c>
      <c r="J543" s="2">
        <v>0</v>
      </c>
      <c r="K543" s="2">
        <v>0</v>
      </c>
      <c r="L543" s="5">
        <v>0</v>
      </c>
      <c r="M543" s="2">
        <v>0</v>
      </c>
      <c r="N543" s="2">
        <v>0</v>
      </c>
      <c r="O543" s="2">
        <v>0</v>
      </c>
      <c r="P543" s="2">
        <v>0</v>
      </c>
      <c r="Q543" s="5">
        <v>0</v>
      </c>
      <c r="R543" s="2">
        <v>0</v>
      </c>
      <c r="S543" s="2">
        <v>0</v>
      </c>
      <c r="T543" s="2">
        <v>0</v>
      </c>
      <c r="U543" s="2">
        <v>0</v>
      </c>
      <c r="V543" s="5">
        <v>0</v>
      </c>
      <c r="W543" s="2">
        <f t="shared" si="40"/>
        <v>0</v>
      </c>
      <c r="X543" s="2">
        <f t="shared" si="41"/>
        <v>0</v>
      </c>
      <c r="Y543" s="2">
        <f t="shared" si="42"/>
        <v>0</v>
      </c>
      <c r="Z543" s="2">
        <f t="shared" si="43"/>
        <v>0</v>
      </c>
      <c r="AA543" s="2">
        <f t="shared" si="44"/>
        <v>0</v>
      </c>
    </row>
    <row r="544" spans="1:27" x14ac:dyDescent="0.2">
      <c r="A544" s="3" t="s">
        <v>264</v>
      </c>
      <c r="B544" s="4" t="s">
        <v>265</v>
      </c>
      <c r="C544" s="2">
        <v>0.5</v>
      </c>
      <c r="D544" s="2">
        <v>0</v>
      </c>
      <c r="E544" s="2">
        <v>0</v>
      </c>
      <c r="F544" s="2">
        <v>0</v>
      </c>
      <c r="G544" s="5">
        <v>0</v>
      </c>
      <c r="H544" s="2">
        <v>0.5</v>
      </c>
      <c r="I544" s="2">
        <v>0</v>
      </c>
      <c r="J544" s="2">
        <v>0</v>
      </c>
      <c r="K544" s="2">
        <v>0</v>
      </c>
      <c r="L544" s="5">
        <v>0</v>
      </c>
      <c r="M544" s="2">
        <v>0.5</v>
      </c>
      <c r="N544" s="2">
        <v>0</v>
      </c>
      <c r="O544" s="2">
        <v>0</v>
      </c>
      <c r="P544" s="2">
        <v>0</v>
      </c>
      <c r="Q544" s="5">
        <v>0</v>
      </c>
      <c r="R544" s="2">
        <v>0.5</v>
      </c>
      <c r="S544" s="2">
        <v>0</v>
      </c>
      <c r="T544" s="2">
        <v>0</v>
      </c>
      <c r="U544" s="2">
        <v>0</v>
      </c>
      <c r="V544" s="5">
        <v>0</v>
      </c>
      <c r="W544" s="2">
        <f t="shared" si="40"/>
        <v>0.5</v>
      </c>
      <c r="X544" s="2">
        <f t="shared" si="41"/>
        <v>0</v>
      </c>
      <c r="Y544" s="2">
        <f t="shared" si="42"/>
        <v>0</v>
      </c>
      <c r="Z544" s="2">
        <f t="shared" si="43"/>
        <v>0</v>
      </c>
      <c r="AA544" s="2">
        <f t="shared" si="44"/>
        <v>0</v>
      </c>
    </row>
    <row r="545" spans="1:27" x14ac:dyDescent="0.2">
      <c r="A545" s="3" t="s">
        <v>782</v>
      </c>
      <c r="B545" s="4" t="s">
        <v>783</v>
      </c>
      <c r="C545" s="2">
        <v>0</v>
      </c>
      <c r="D545" s="2">
        <v>0</v>
      </c>
      <c r="E545" s="2">
        <v>0</v>
      </c>
      <c r="F545" s="2">
        <v>0</v>
      </c>
      <c r="G545" s="5">
        <v>0</v>
      </c>
      <c r="H545" s="2">
        <v>0</v>
      </c>
      <c r="I545" s="2">
        <v>0</v>
      </c>
      <c r="J545" s="2">
        <v>0</v>
      </c>
      <c r="K545" s="2">
        <v>0</v>
      </c>
      <c r="L545" s="5">
        <v>0</v>
      </c>
      <c r="M545" s="2">
        <v>0</v>
      </c>
      <c r="N545" s="2">
        <v>0</v>
      </c>
      <c r="O545" s="2">
        <v>0</v>
      </c>
      <c r="P545" s="2">
        <v>0</v>
      </c>
      <c r="Q545" s="5">
        <v>0</v>
      </c>
      <c r="R545" s="2">
        <v>0</v>
      </c>
      <c r="S545" s="2">
        <v>0</v>
      </c>
      <c r="T545" s="2">
        <v>0</v>
      </c>
      <c r="U545" s="2">
        <v>0</v>
      </c>
      <c r="V545" s="5">
        <v>0</v>
      </c>
      <c r="W545" s="2">
        <f t="shared" si="40"/>
        <v>0</v>
      </c>
      <c r="X545" s="2">
        <f t="shared" si="41"/>
        <v>0</v>
      </c>
      <c r="Y545" s="2">
        <f t="shared" si="42"/>
        <v>0</v>
      </c>
      <c r="Z545" s="2">
        <f t="shared" si="43"/>
        <v>0</v>
      </c>
      <c r="AA545" s="2">
        <f t="shared" si="44"/>
        <v>0</v>
      </c>
    </row>
    <row r="546" spans="1:27" x14ac:dyDescent="0.2">
      <c r="A546" s="3" t="s">
        <v>324</v>
      </c>
      <c r="B546" s="4" t="s">
        <v>325</v>
      </c>
      <c r="C546" s="2">
        <v>0.25</v>
      </c>
      <c r="D546" s="2">
        <v>0</v>
      </c>
      <c r="E546" s="2">
        <v>0</v>
      </c>
      <c r="F546" s="2">
        <v>0</v>
      </c>
      <c r="G546" s="5">
        <v>0</v>
      </c>
      <c r="H546" s="2">
        <v>0.25</v>
      </c>
      <c r="I546" s="2">
        <v>0</v>
      </c>
      <c r="J546" s="2">
        <v>0</v>
      </c>
      <c r="K546" s="2">
        <v>0</v>
      </c>
      <c r="L546" s="5">
        <v>0</v>
      </c>
      <c r="M546" s="2">
        <v>0.25</v>
      </c>
      <c r="N546" s="2">
        <v>0</v>
      </c>
      <c r="O546" s="2">
        <v>0</v>
      </c>
      <c r="P546" s="2">
        <v>0</v>
      </c>
      <c r="Q546" s="5">
        <v>0</v>
      </c>
      <c r="R546" s="2">
        <v>0.25</v>
      </c>
      <c r="S546" s="2">
        <v>0</v>
      </c>
      <c r="T546" s="2">
        <v>0</v>
      </c>
      <c r="U546" s="2">
        <v>0</v>
      </c>
      <c r="V546" s="5">
        <v>0</v>
      </c>
      <c r="W546" s="2">
        <f t="shared" si="40"/>
        <v>0.25</v>
      </c>
      <c r="X546" s="2">
        <f t="shared" si="41"/>
        <v>0</v>
      </c>
      <c r="Y546" s="2">
        <f t="shared" si="42"/>
        <v>0</v>
      </c>
      <c r="Z546" s="2">
        <f t="shared" si="43"/>
        <v>0</v>
      </c>
      <c r="AA546" s="2">
        <f t="shared" si="44"/>
        <v>0</v>
      </c>
    </row>
    <row r="547" spans="1:27" x14ac:dyDescent="0.2">
      <c r="A547" s="3" t="s">
        <v>266</v>
      </c>
      <c r="B547" s="4" t="s">
        <v>267</v>
      </c>
      <c r="C547" s="2">
        <v>0.5</v>
      </c>
      <c r="D547" s="2">
        <v>0</v>
      </c>
      <c r="E547" s="2">
        <v>0</v>
      </c>
      <c r="F547" s="2">
        <v>0</v>
      </c>
      <c r="G547" s="5">
        <v>0</v>
      </c>
      <c r="H547" s="2">
        <v>0.5</v>
      </c>
      <c r="I547" s="2">
        <v>0</v>
      </c>
      <c r="J547" s="2">
        <v>0</v>
      </c>
      <c r="K547" s="2">
        <v>0</v>
      </c>
      <c r="L547" s="5">
        <v>0</v>
      </c>
      <c r="M547" s="2">
        <v>0.5</v>
      </c>
      <c r="N547" s="2">
        <v>0</v>
      </c>
      <c r="O547" s="2">
        <v>0</v>
      </c>
      <c r="P547" s="2">
        <v>0</v>
      </c>
      <c r="Q547" s="5">
        <v>0</v>
      </c>
      <c r="R547" s="2">
        <v>0.5</v>
      </c>
      <c r="S547" s="2">
        <v>0</v>
      </c>
      <c r="T547" s="2">
        <v>0</v>
      </c>
      <c r="U547" s="2">
        <v>0</v>
      </c>
      <c r="V547" s="5">
        <v>0</v>
      </c>
      <c r="W547" s="2">
        <f t="shared" si="40"/>
        <v>0.5</v>
      </c>
      <c r="X547" s="2">
        <f t="shared" si="41"/>
        <v>0</v>
      </c>
      <c r="Y547" s="2">
        <f t="shared" si="42"/>
        <v>0</v>
      </c>
      <c r="Z547" s="2">
        <f t="shared" si="43"/>
        <v>0</v>
      </c>
      <c r="AA547" s="2">
        <f t="shared" si="44"/>
        <v>0</v>
      </c>
    </row>
    <row r="548" spans="1:27" x14ac:dyDescent="0.2">
      <c r="A548" s="3" t="s">
        <v>515</v>
      </c>
      <c r="B548" s="4" t="s">
        <v>516</v>
      </c>
      <c r="C548" s="2">
        <v>0</v>
      </c>
      <c r="D548" s="2">
        <v>0</v>
      </c>
      <c r="E548" s="2">
        <v>0</v>
      </c>
      <c r="F548" s="2">
        <v>0</v>
      </c>
      <c r="G548" s="5">
        <v>0</v>
      </c>
      <c r="H548" s="2">
        <v>0</v>
      </c>
      <c r="I548" s="2">
        <v>0</v>
      </c>
      <c r="J548" s="2">
        <v>0</v>
      </c>
      <c r="K548" s="2">
        <v>0</v>
      </c>
      <c r="L548" s="5">
        <v>0</v>
      </c>
      <c r="M548" s="2">
        <v>0</v>
      </c>
      <c r="N548" s="2">
        <v>0</v>
      </c>
      <c r="O548" s="2">
        <v>0</v>
      </c>
      <c r="P548" s="2">
        <v>0</v>
      </c>
      <c r="Q548" s="5">
        <v>0</v>
      </c>
      <c r="R548" s="2">
        <v>0</v>
      </c>
      <c r="S548" s="2">
        <v>0</v>
      </c>
      <c r="T548" s="2">
        <v>0</v>
      </c>
      <c r="U548" s="2">
        <v>0</v>
      </c>
      <c r="V548" s="5">
        <v>0</v>
      </c>
      <c r="W548" s="2">
        <f t="shared" si="40"/>
        <v>0</v>
      </c>
      <c r="X548" s="2">
        <f t="shared" si="41"/>
        <v>0</v>
      </c>
      <c r="Y548" s="2">
        <f t="shared" si="42"/>
        <v>0</v>
      </c>
      <c r="Z548" s="2">
        <f t="shared" si="43"/>
        <v>0</v>
      </c>
      <c r="AA548" s="2">
        <f t="shared" si="44"/>
        <v>0</v>
      </c>
    </row>
    <row r="549" spans="1:27" x14ac:dyDescent="0.2">
      <c r="A549" s="3" t="s">
        <v>185</v>
      </c>
      <c r="B549" s="4" t="s">
        <v>186</v>
      </c>
      <c r="C549" s="2">
        <v>0.75</v>
      </c>
      <c r="D549" s="2">
        <v>0.5</v>
      </c>
      <c r="E549" s="2">
        <v>0</v>
      </c>
      <c r="F549" s="2">
        <v>0</v>
      </c>
      <c r="G549" s="5">
        <v>0</v>
      </c>
      <c r="H549" s="2">
        <v>0.75</v>
      </c>
      <c r="I549" s="2">
        <v>0.5</v>
      </c>
      <c r="J549" s="2">
        <v>0</v>
      </c>
      <c r="K549" s="2">
        <v>0</v>
      </c>
      <c r="L549" s="5">
        <v>0</v>
      </c>
      <c r="M549" s="2">
        <v>0.75</v>
      </c>
      <c r="N549" s="2">
        <v>0.5</v>
      </c>
      <c r="O549" s="2">
        <v>0</v>
      </c>
      <c r="P549" s="2">
        <v>0</v>
      </c>
      <c r="Q549" s="5">
        <v>0</v>
      </c>
      <c r="R549" s="2">
        <v>0.75</v>
      </c>
      <c r="S549" s="2">
        <v>0.5</v>
      </c>
      <c r="T549" s="2">
        <v>0</v>
      </c>
      <c r="U549" s="2">
        <v>0</v>
      </c>
      <c r="V549" s="5">
        <v>0</v>
      </c>
      <c r="W549" s="2">
        <f t="shared" si="40"/>
        <v>0.75</v>
      </c>
      <c r="X549" s="2">
        <f t="shared" si="41"/>
        <v>0.5</v>
      </c>
      <c r="Y549" s="2">
        <f t="shared" si="42"/>
        <v>0</v>
      </c>
      <c r="Z549" s="2">
        <f t="shared" si="43"/>
        <v>0</v>
      </c>
      <c r="AA549" s="2">
        <f t="shared" si="44"/>
        <v>0</v>
      </c>
    </row>
    <row r="550" spans="1:27" x14ac:dyDescent="0.2">
      <c r="A550" s="3" t="s">
        <v>187</v>
      </c>
      <c r="B550" s="4" t="s">
        <v>188</v>
      </c>
      <c r="C550" s="2">
        <v>0.5</v>
      </c>
      <c r="D550" s="2">
        <v>0.75</v>
      </c>
      <c r="E550" s="2">
        <v>0</v>
      </c>
      <c r="F550" s="2">
        <v>0</v>
      </c>
      <c r="G550" s="5">
        <v>0</v>
      </c>
      <c r="H550" s="2">
        <v>0.5</v>
      </c>
      <c r="I550" s="2">
        <v>0.75</v>
      </c>
      <c r="J550" s="2">
        <v>0</v>
      </c>
      <c r="K550" s="2">
        <v>0</v>
      </c>
      <c r="L550" s="5">
        <v>0</v>
      </c>
      <c r="M550" s="2">
        <v>0.5</v>
      </c>
      <c r="N550" s="2">
        <v>0.75</v>
      </c>
      <c r="O550" s="2">
        <v>0</v>
      </c>
      <c r="P550" s="2">
        <v>0</v>
      </c>
      <c r="Q550" s="5">
        <v>0</v>
      </c>
      <c r="R550" s="2">
        <v>0.5</v>
      </c>
      <c r="S550" s="2">
        <v>0.75</v>
      </c>
      <c r="T550" s="2">
        <v>0</v>
      </c>
      <c r="U550" s="2">
        <v>0</v>
      </c>
      <c r="V550" s="5">
        <v>0</v>
      </c>
      <c r="W550" s="2">
        <f t="shared" si="40"/>
        <v>0.5</v>
      </c>
      <c r="X550" s="2">
        <f t="shared" si="41"/>
        <v>0.75</v>
      </c>
      <c r="Y550" s="2">
        <f t="shared" si="42"/>
        <v>0</v>
      </c>
      <c r="Z550" s="2">
        <f t="shared" si="43"/>
        <v>0</v>
      </c>
      <c r="AA550" s="2">
        <f t="shared" si="44"/>
        <v>0</v>
      </c>
    </row>
    <row r="551" spans="1:27" x14ac:dyDescent="0.2">
      <c r="A551" s="3" t="s">
        <v>616</v>
      </c>
      <c r="B551" s="4" t="s">
        <v>617</v>
      </c>
      <c r="C551" s="2">
        <v>0</v>
      </c>
      <c r="D551" s="2">
        <v>0</v>
      </c>
      <c r="E551" s="2">
        <v>0</v>
      </c>
      <c r="F551" s="2">
        <v>0</v>
      </c>
      <c r="G551" s="5">
        <v>0</v>
      </c>
      <c r="H551" s="2">
        <v>0</v>
      </c>
      <c r="I551" s="2">
        <v>0</v>
      </c>
      <c r="J551" s="2">
        <v>0</v>
      </c>
      <c r="K551" s="2">
        <v>0</v>
      </c>
      <c r="L551" s="5">
        <v>0</v>
      </c>
      <c r="M551" s="2">
        <v>0</v>
      </c>
      <c r="N551" s="2">
        <v>0</v>
      </c>
      <c r="O551" s="2">
        <v>0</v>
      </c>
      <c r="P551" s="2">
        <v>0</v>
      </c>
      <c r="Q551" s="5">
        <v>0</v>
      </c>
      <c r="R551" s="2">
        <v>0</v>
      </c>
      <c r="S551" s="2">
        <v>0</v>
      </c>
      <c r="T551" s="2">
        <v>0</v>
      </c>
      <c r="U551" s="2">
        <v>0</v>
      </c>
      <c r="V551" s="5">
        <v>0</v>
      </c>
      <c r="W551" s="2">
        <f t="shared" si="40"/>
        <v>0</v>
      </c>
      <c r="X551" s="2">
        <f t="shared" si="41"/>
        <v>0</v>
      </c>
      <c r="Y551" s="2">
        <f t="shared" si="42"/>
        <v>0</v>
      </c>
      <c r="Z551" s="2">
        <f t="shared" si="43"/>
        <v>0</v>
      </c>
      <c r="AA551" s="2">
        <f t="shared" si="44"/>
        <v>0</v>
      </c>
    </row>
    <row r="552" spans="1:27" x14ac:dyDescent="0.2">
      <c r="A552" s="3" t="s">
        <v>268</v>
      </c>
      <c r="B552" s="4" t="s">
        <v>269</v>
      </c>
      <c r="C552" s="2">
        <v>0</v>
      </c>
      <c r="D552" s="2">
        <v>0</v>
      </c>
      <c r="E552" s="2">
        <v>0</v>
      </c>
      <c r="F552" s="2">
        <v>0</v>
      </c>
      <c r="G552" s="5">
        <v>0</v>
      </c>
      <c r="H552" s="2">
        <v>0</v>
      </c>
      <c r="I552" s="2">
        <v>0</v>
      </c>
      <c r="J552" s="2">
        <v>0</v>
      </c>
      <c r="K552" s="2">
        <v>0</v>
      </c>
      <c r="L552" s="5">
        <v>0</v>
      </c>
      <c r="M552" s="2">
        <v>0</v>
      </c>
      <c r="N552" s="2">
        <v>0</v>
      </c>
      <c r="O552" s="2">
        <v>0</v>
      </c>
      <c r="P552" s="2">
        <v>0</v>
      </c>
      <c r="Q552" s="5">
        <v>0</v>
      </c>
      <c r="R552" s="2">
        <v>0</v>
      </c>
      <c r="S552" s="2">
        <v>0</v>
      </c>
      <c r="T552" s="2">
        <v>0</v>
      </c>
      <c r="U552" s="2">
        <v>0</v>
      </c>
      <c r="V552" s="5">
        <v>0</v>
      </c>
      <c r="W552" s="2">
        <f t="shared" si="40"/>
        <v>0</v>
      </c>
      <c r="X552" s="2">
        <f t="shared" si="41"/>
        <v>0</v>
      </c>
      <c r="Y552" s="2">
        <f t="shared" si="42"/>
        <v>0</v>
      </c>
      <c r="Z552" s="2">
        <f t="shared" si="43"/>
        <v>0</v>
      </c>
      <c r="AA552" s="2">
        <f t="shared" si="44"/>
        <v>0</v>
      </c>
    </row>
    <row r="553" spans="1:27" x14ac:dyDescent="0.2">
      <c r="A553" s="3" t="s">
        <v>517</v>
      </c>
      <c r="B553" s="4" t="s">
        <v>518</v>
      </c>
      <c r="C553" s="2">
        <v>0</v>
      </c>
      <c r="D553" s="2">
        <v>0</v>
      </c>
      <c r="E553" s="2">
        <v>0</v>
      </c>
      <c r="F553" s="2">
        <v>0</v>
      </c>
      <c r="G553" s="5">
        <v>0</v>
      </c>
      <c r="H553" s="2">
        <v>0</v>
      </c>
      <c r="I553" s="2">
        <v>0</v>
      </c>
      <c r="J553" s="2">
        <v>0</v>
      </c>
      <c r="K553" s="2">
        <v>0</v>
      </c>
      <c r="L553" s="5">
        <v>0</v>
      </c>
      <c r="M553" s="2">
        <v>0</v>
      </c>
      <c r="N553" s="2">
        <v>0</v>
      </c>
      <c r="O553" s="2">
        <v>0</v>
      </c>
      <c r="P553" s="2">
        <v>0</v>
      </c>
      <c r="Q553" s="5">
        <v>0</v>
      </c>
      <c r="R553" s="2">
        <v>0</v>
      </c>
      <c r="S553" s="2">
        <v>0</v>
      </c>
      <c r="T553" s="2">
        <v>0</v>
      </c>
      <c r="U553" s="2">
        <v>0</v>
      </c>
      <c r="V553" s="5">
        <v>0</v>
      </c>
      <c r="W553" s="2">
        <f t="shared" si="40"/>
        <v>0</v>
      </c>
      <c r="X553" s="2">
        <f t="shared" si="41"/>
        <v>0</v>
      </c>
      <c r="Y553" s="2">
        <f t="shared" si="42"/>
        <v>0</v>
      </c>
      <c r="Z553" s="2">
        <f t="shared" si="43"/>
        <v>0</v>
      </c>
      <c r="AA553" s="2">
        <f t="shared" si="44"/>
        <v>0</v>
      </c>
    </row>
    <row r="554" spans="1:27" x14ac:dyDescent="0.2">
      <c r="A554" s="3" t="s">
        <v>618</v>
      </c>
      <c r="B554" s="4" t="s">
        <v>619</v>
      </c>
      <c r="C554" s="2">
        <v>0.5</v>
      </c>
      <c r="D554" s="2">
        <v>0</v>
      </c>
      <c r="E554" s="2">
        <v>0</v>
      </c>
      <c r="F554" s="2">
        <v>0</v>
      </c>
      <c r="G554" s="5">
        <v>0</v>
      </c>
      <c r="H554" s="2">
        <v>0.5</v>
      </c>
      <c r="I554" s="2">
        <v>0</v>
      </c>
      <c r="J554" s="2">
        <v>0</v>
      </c>
      <c r="K554" s="2">
        <v>0</v>
      </c>
      <c r="L554" s="5">
        <v>0</v>
      </c>
      <c r="M554" s="2">
        <v>0.5</v>
      </c>
      <c r="N554" s="2">
        <v>0</v>
      </c>
      <c r="O554" s="2">
        <v>0</v>
      </c>
      <c r="P554" s="2">
        <v>0</v>
      </c>
      <c r="Q554" s="5">
        <v>0</v>
      </c>
      <c r="R554" s="2">
        <v>0.5</v>
      </c>
      <c r="S554" s="2">
        <v>0</v>
      </c>
      <c r="T554" s="2">
        <v>0</v>
      </c>
      <c r="U554" s="2">
        <v>0</v>
      </c>
      <c r="V554" s="5">
        <v>0</v>
      </c>
      <c r="W554" s="2">
        <f t="shared" si="40"/>
        <v>0.5</v>
      </c>
      <c r="X554" s="2">
        <f t="shared" si="41"/>
        <v>0</v>
      </c>
      <c r="Y554" s="2">
        <f t="shared" si="42"/>
        <v>0</v>
      </c>
      <c r="Z554" s="2">
        <f t="shared" si="43"/>
        <v>0</v>
      </c>
      <c r="AA554" s="2">
        <f t="shared" si="44"/>
        <v>0</v>
      </c>
    </row>
    <row r="555" spans="1:27" x14ac:dyDescent="0.2">
      <c r="A555" s="3" t="s">
        <v>326</v>
      </c>
      <c r="B555" s="4" t="s">
        <v>327</v>
      </c>
      <c r="C555" s="2">
        <v>0.5</v>
      </c>
      <c r="D555" s="2">
        <v>0.5</v>
      </c>
      <c r="E555" s="2">
        <v>0</v>
      </c>
      <c r="F555" s="2">
        <v>0</v>
      </c>
      <c r="G555" s="5">
        <v>0</v>
      </c>
      <c r="H555" s="2">
        <v>0.5</v>
      </c>
      <c r="I555" s="2">
        <v>0.5</v>
      </c>
      <c r="J555" s="2">
        <v>0</v>
      </c>
      <c r="K555" s="2">
        <v>0</v>
      </c>
      <c r="L555" s="5">
        <v>0</v>
      </c>
      <c r="M555" s="2">
        <v>0.5</v>
      </c>
      <c r="N555" s="2">
        <v>0.5</v>
      </c>
      <c r="O555" s="2">
        <v>0</v>
      </c>
      <c r="P555" s="2">
        <v>0</v>
      </c>
      <c r="Q555" s="5">
        <v>0</v>
      </c>
      <c r="R555" s="2">
        <v>0.5</v>
      </c>
      <c r="S555" s="2">
        <v>0.5</v>
      </c>
      <c r="T555" s="2">
        <v>0</v>
      </c>
      <c r="U555" s="2">
        <v>0</v>
      </c>
      <c r="V555" s="5">
        <v>0</v>
      </c>
      <c r="W555" s="2">
        <f t="shared" si="40"/>
        <v>0.5</v>
      </c>
      <c r="X555" s="2">
        <f t="shared" si="41"/>
        <v>0.5</v>
      </c>
      <c r="Y555" s="2">
        <f t="shared" si="42"/>
        <v>0</v>
      </c>
      <c r="Z555" s="2">
        <f t="shared" si="43"/>
        <v>0</v>
      </c>
      <c r="AA555" s="2">
        <f t="shared" si="44"/>
        <v>0</v>
      </c>
    </row>
    <row r="556" spans="1:27" x14ac:dyDescent="0.2">
      <c r="A556" s="3" t="s">
        <v>519</v>
      </c>
      <c r="B556" s="4" t="s">
        <v>520</v>
      </c>
      <c r="C556" s="2">
        <v>0</v>
      </c>
      <c r="D556" s="2">
        <v>0</v>
      </c>
      <c r="E556" s="2">
        <v>0</v>
      </c>
      <c r="F556" s="2">
        <v>0</v>
      </c>
      <c r="G556" s="5">
        <v>0</v>
      </c>
      <c r="H556" s="2">
        <v>0</v>
      </c>
      <c r="I556" s="2">
        <v>0</v>
      </c>
      <c r="J556" s="2">
        <v>0</v>
      </c>
      <c r="K556" s="2">
        <v>0</v>
      </c>
      <c r="L556" s="5">
        <v>0</v>
      </c>
      <c r="M556" s="2">
        <v>0</v>
      </c>
      <c r="N556" s="2">
        <v>0</v>
      </c>
      <c r="O556" s="2">
        <v>0</v>
      </c>
      <c r="P556" s="2">
        <v>0</v>
      </c>
      <c r="Q556" s="5">
        <v>0</v>
      </c>
      <c r="R556" s="2">
        <v>0</v>
      </c>
      <c r="S556" s="2">
        <v>0</v>
      </c>
      <c r="T556" s="2">
        <v>0</v>
      </c>
      <c r="U556" s="2">
        <v>0</v>
      </c>
      <c r="V556" s="5">
        <v>0</v>
      </c>
      <c r="W556" s="2">
        <f t="shared" si="40"/>
        <v>0</v>
      </c>
      <c r="X556" s="2">
        <f t="shared" si="41"/>
        <v>0</v>
      </c>
      <c r="Y556" s="2">
        <f t="shared" si="42"/>
        <v>0</v>
      </c>
      <c r="Z556" s="2">
        <f t="shared" si="43"/>
        <v>0</v>
      </c>
      <c r="AA556" s="2">
        <f t="shared" si="44"/>
        <v>0</v>
      </c>
    </row>
    <row r="557" spans="1:27" x14ac:dyDescent="0.2">
      <c r="A557" s="3" t="s">
        <v>270</v>
      </c>
      <c r="B557" s="4" t="s">
        <v>271</v>
      </c>
      <c r="C557" s="2">
        <v>0.25</v>
      </c>
      <c r="D557" s="2">
        <v>0</v>
      </c>
      <c r="E557" s="2">
        <v>0</v>
      </c>
      <c r="F557" s="2">
        <v>0</v>
      </c>
      <c r="G557" s="5">
        <v>0</v>
      </c>
      <c r="H557" s="2">
        <v>0.25</v>
      </c>
      <c r="I557" s="2">
        <v>0</v>
      </c>
      <c r="J557" s="2">
        <v>0</v>
      </c>
      <c r="K557" s="2">
        <v>0</v>
      </c>
      <c r="L557" s="5">
        <v>0</v>
      </c>
      <c r="M557" s="2">
        <v>0.25</v>
      </c>
      <c r="N557" s="2">
        <v>0</v>
      </c>
      <c r="O557" s="2">
        <v>0</v>
      </c>
      <c r="P557" s="2">
        <v>0</v>
      </c>
      <c r="Q557" s="5">
        <v>0</v>
      </c>
      <c r="R557" s="2">
        <v>0.25</v>
      </c>
      <c r="S557" s="2">
        <v>0</v>
      </c>
      <c r="T557" s="2">
        <v>0</v>
      </c>
      <c r="U557" s="2">
        <v>0</v>
      </c>
      <c r="V557" s="5">
        <v>0</v>
      </c>
      <c r="W557" s="2">
        <f t="shared" si="40"/>
        <v>0.25</v>
      </c>
      <c r="X557" s="2">
        <f t="shared" si="41"/>
        <v>0</v>
      </c>
      <c r="Y557" s="2">
        <f t="shared" si="42"/>
        <v>0</v>
      </c>
      <c r="Z557" s="2">
        <f t="shared" si="43"/>
        <v>0</v>
      </c>
      <c r="AA557" s="2">
        <f t="shared" si="44"/>
        <v>0</v>
      </c>
    </row>
    <row r="558" spans="1:27" x14ac:dyDescent="0.2">
      <c r="A558" s="3" t="s">
        <v>328</v>
      </c>
      <c r="B558" s="4" t="s">
        <v>329</v>
      </c>
      <c r="C558" s="2">
        <v>0.25</v>
      </c>
      <c r="D558" s="2">
        <v>0.5</v>
      </c>
      <c r="E558" s="2">
        <v>0</v>
      </c>
      <c r="F558" s="2">
        <v>0</v>
      </c>
      <c r="G558" s="5">
        <v>0</v>
      </c>
      <c r="H558" s="2">
        <v>0.25</v>
      </c>
      <c r="I558" s="2">
        <v>0.5</v>
      </c>
      <c r="J558" s="2">
        <v>0</v>
      </c>
      <c r="K558" s="2">
        <v>0</v>
      </c>
      <c r="L558" s="5">
        <v>0</v>
      </c>
      <c r="M558" s="2">
        <v>0.25</v>
      </c>
      <c r="N558" s="2">
        <v>0.5</v>
      </c>
      <c r="O558" s="2">
        <v>0</v>
      </c>
      <c r="P558" s="2">
        <v>0</v>
      </c>
      <c r="Q558" s="5">
        <v>0</v>
      </c>
      <c r="R558" s="2">
        <v>0.25</v>
      </c>
      <c r="S558" s="2">
        <v>0.5</v>
      </c>
      <c r="T558" s="2">
        <v>0</v>
      </c>
      <c r="U558" s="2">
        <v>0</v>
      </c>
      <c r="V558" s="5">
        <v>0</v>
      </c>
      <c r="W558" s="2">
        <f t="shared" si="40"/>
        <v>0.25</v>
      </c>
      <c r="X558" s="2">
        <f t="shared" si="41"/>
        <v>0.5</v>
      </c>
      <c r="Y558" s="2">
        <f t="shared" si="42"/>
        <v>0</v>
      </c>
      <c r="Z558" s="2">
        <f t="shared" si="43"/>
        <v>0</v>
      </c>
      <c r="AA558" s="2">
        <f t="shared" si="44"/>
        <v>0</v>
      </c>
    </row>
    <row r="559" spans="1:27" x14ac:dyDescent="0.2">
      <c r="A559" s="3" t="s">
        <v>330</v>
      </c>
      <c r="B559" s="4" t="s">
        <v>331</v>
      </c>
      <c r="C559" s="2">
        <v>0.5</v>
      </c>
      <c r="D559" s="2">
        <v>0</v>
      </c>
      <c r="E559" s="2">
        <v>0</v>
      </c>
      <c r="F559" s="2">
        <v>0</v>
      </c>
      <c r="G559" s="5">
        <v>0</v>
      </c>
      <c r="H559" s="2">
        <v>0.5</v>
      </c>
      <c r="I559" s="2">
        <v>0</v>
      </c>
      <c r="J559" s="2">
        <v>0</v>
      </c>
      <c r="K559" s="2">
        <v>0</v>
      </c>
      <c r="L559" s="5">
        <v>0</v>
      </c>
      <c r="M559" s="2">
        <v>0.5</v>
      </c>
      <c r="N559" s="2">
        <v>0</v>
      </c>
      <c r="O559" s="2">
        <v>0</v>
      </c>
      <c r="P559" s="2">
        <v>0</v>
      </c>
      <c r="Q559" s="5">
        <v>0</v>
      </c>
      <c r="R559" s="2">
        <v>0.5</v>
      </c>
      <c r="S559" s="2">
        <v>0</v>
      </c>
      <c r="T559" s="2">
        <v>0</v>
      </c>
      <c r="U559" s="2">
        <v>0</v>
      </c>
      <c r="V559" s="5">
        <v>0</v>
      </c>
      <c r="W559" s="2">
        <f t="shared" si="40"/>
        <v>0.5</v>
      </c>
      <c r="X559" s="2">
        <f t="shared" si="41"/>
        <v>0</v>
      </c>
      <c r="Y559" s="2">
        <f t="shared" si="42"/>
        <v>0</v>
      </c>
      <c r="Z559" s="2">
        <f t="shared" si="43"/>
        <v>0</v>
      </c>
      <c r="AA559" s="2">
        <f t="shared" si="44"/>
        <v>0</v>
      </c>
    </row>
    <row r="560" spans="1:27" x14ac:dyDescent="0.2">
      <c r="A560" s="3" t="s">
        <v>620</v>
      </c>
      <c r="B560" s="4" t="s">
        <v>621</v>
      </c>
      <c r="C560" s="2">
        <v>0.5</v>
      </c>
      <c r="D560" s="2">
        <v>0</v>
      </c>
      <c r="E560" s="2">
        <v>0</v>
      </c>
      <c r="F560" s="2">
        <v>0</v>
      </c>
      <c r="G560" s="5">
        <v>0</v>
      </c>
      <c r="H560" s="2">
        <v>0.5</v>
      </c>
      <c r="I560" s="2">
        <v>0</v>
      </c>
      <c r="J560" s="2">
        <v>0</v>
      </c>
      <c r="K560" s="2">
        <v>0</v>
      </c>
      <c r="L560" s="5">
        <v>0</v>
      </c>
      <c r="M560" s="2">
        <v>0.5</v>
      </c>
      <c r="N560" s="2">
        <v>0</v>
      </c>
      <c r="O560" s="2">
        <v>0</v>
      </c>
      <c r="P560" s="2">
        <v>0</v>
      </c>
      <c r="Q560" s="5">
        <v>0</v>
      </c>
      <c r="R560" s="2">
        <v>0.5</v>
      </c>
      <c r="S560" s="2">
        <v>0</v>
      </c>
      <c r="T560" s="2">
        <v>0</v>
      </c>
      <c r="U560" s="2">
        <v>0</v>
      </c>
      <c r="V560" s="5">
        <v>0</v>
      </c>
      <c r="W560" s="2">
        <f t="shared" si="40"/>
        <v>0.5</v>
      </c>
      <c r="X560" s="2">
        <f t="shared" si="41"/>
        <v>0</v>
      </c>
      <c r="Y560" s="2">
        <f t="shared" si="42"/>
        <v>0</v>
      </c>
      <c r="Z560" s="2">
        <f t="shared" si="43"/>
        <v>0</v>
      </c>
      <c r="AA560" s="2">
        <f t="shared" si="44"/>
        <v>0</v>
      </c>
    </row>
    <row r="561" spans="1:27" x14ac:dyDescent="0.2">
      <c r="A561" s="3" t="s">
        <v>521</v>
      </c>
      <c r="B561" s="4" t="s">
        <v>522</v>
      </c>
      <c r="C561" s="2">
        <v>0</v>
      </c>
      <c r="D561" s="2">
        <v>0</v>
      </c>
      <c r="E561" s="2">
        <v>0.25</v>
      </c>
      <c r="F561" s="2">
        <v>0</v>
      </c>
      <c r="G561" s="5">
        <v>0</v>
      </c>
      <c r="H561" s="2">
        <v>0</v>
      </c>
      <c r="I561" s="2">
        <v>0</v>
      </c>
      <c r="J561" s="2">
        <v>0.25</v>
      </c>
      <c r="K561" s="2">
        <v>0</v>
      </c>
      <c r="L561" s="5">
        <v>0</v>
      </c>
      <c r="M561" s="2">
        <v>0</v>
      </c>
      <c r="N561" s="2">
        <v>0</v>
      </c>
      <c r="O561" s="2">
        <v>0.25</v>
      </c>
      <c r="P561" s="2">
        <v>0</v>
      </c>
      <c r="Q561" s="5">
        <v>0</v>
      </c>
      <c r="R561" s="2">
        <v>0</v>
      </c>
      <c r="S561" s="2">
        <v>0</v>
      </c>
      <c r="T561" s="2">
        <v>0.25</v>
      </c>
      <c r="U561" s="2">
        <v>0</v>
      </c>
      <c r="V561" s="5">
        <v>0</v>
      </c>
      <c r="W561" s="2">
        <f t="shared" si="40"/>
        <v>0</v>
      </c>
      <c r="X561" s="2">
        <f t="shared" si="41"/>
        <v>0</v>
      </c>
      <c r="Y561" s="2">
        <f t="shared" si="42"/>
        <v>0.25</v>
      </c>
      <c r="Z561" s="2">
        <f t="shared" si="43"/>
        <v>0</v>
      </c>
      <c r="AA561" s="2">
        <f t="shared" si="44"/>
        <v>0</v>
      </c>
    </row>
    <row r="562" spans="1:27" x14ac:dyDescent="0.2">
      <c r="A562" s="3" t="s">
        <v>332</v>
      </c>
      <c r="B562" s="4" t="s">
        <v>333</v>
      </c>
      <c r="C562" s="2">
        <v>0.25</v>
      </c>
      <c r="D562" s="2">
        <v>3.25</v>
      </c>
      <c r="E562" s="2">
        <v>0</v>
      </c>
      <c r="F562" s="2">
        <v>0</v>
      </c>
      <c r="G562" s="5">
        <v>0</v>
      </c>
      <c r="H562" s="2">
        <v>0.25</v>
      </c>
      <c r="I562" s="2">
        <v>3.25</v>
      </c>
      <c r="J562" s="2">
        <v>0</v>
      </c>
      <c r="K562" s="2">
        <v>0</v>
      </c>
      <c r="L562" s="5">
        <v>0</v>
      </c>
      <c r="M562" s="2">
        <v>0.25</v>
      </c>
      <c r="N562" s="2">
        <v>3.25</v>
      </c>
      <c r="O562" s="2">
        <v>0</v>
      </c>
      <c r="P562" s="2">
        <v>0</v>
      </c>
      <c r="Q562" s="5">
        <v>0</v>
      </c>
      <c r="R562" s="2">
        <v>0.25</v>
      </c>
      <c r="S562" s="2">
        <v>3.25</v>
      </c>
      <c r="T562" s="2">
        <v>0</v>
      </c>
      <c r="U562" s="2">
        <v>0</v>
      </c>
      <c r="V562" s="5">
        <v>0</v>
      </c>
      <c r="W562" s="2">
        <f t="shared" si="40"/>
        <v>0.25</v>
      </c>
      <c r="X562" s="2">
        <f t="shared" si="41"/>
        <v>3.25</v>
      </c>
      <c r="Y562" s="2">
        <f t="shared" si="42"/>
        <v>0</v>
      </c>
      <c r="Z562" s="2">
        <f t="shared" si="43"/>
        <v>0</v>
      </c>
      <c r="AA562" s="2">
        <f t="shared" si="44"/>
        <v>0</v>
      </c>
    </row>
    <row r="563" spans="1:27" x14ac:dyDescent="0.2">
      <c r="A563" s="3" t="s">
        <v>784</v>
      </c>
      <c r="B563" s="4" t="s">
        <v>333</v>
      </c>
      <c r="C563" s="2">
        <v>0.25</v>
      </c>
      <c r="D563" s="2">
        <v>0</v>
      </c>
      <c r="E563" s="2">
        <v>0</v>
      </c>
      <c r="F563" s="2">
        <v>0</v>
      </c>
      <c r="G563" s="5">
        <v>0</v>
      </c>
      <c r="H563" s="2">
        <v>0.25</v>
      </c>
      <c r="I563" s="2">
        <v>0</v>
      </c>
      <c r="J563" s="2">
        <v>0</v>
      </c>
      <c r="K563" s="2">
        <v>0</v>
      </c>
      <c r="L563" s="5">
        <v>0</v>
      </c>
      <c r="M563" s="2">
        <v>0.25</v>
      </c>
      <c r="N563" s="2">
        <v>0</v>
      </c>
      <c r="O563" s="2">
        <v>0</v>
      </c>
      <c r="P563" s="2">
        <v>0</v>
      </c>
      <c r="Q563" s="5">
        <v>0</v>
      </c>
      <c r="R563" s="2">
        <v>0.25</v>
      </c>
      <c r="S563" s="2">
        <v>0</v>
      </c>
      <c r="T563" s="2">
        <v>0</v>
      </c>
      <c r="U563" s="2">
        <v>0</v>
      </c>
      <c r="V563" s="5">
        <v>0</v>
      </c>
      <c r="W563" s="2">
        <f t="shared" si="40"/>
        <v>0.25</v>
      </c>
      <c r="X563" s="2">
        <f t="shared" si="41"/>
        <v>0</v>
      </c>
      <c r="Y563" s="2">
        <f t="shared" si="42"/>
        <v>0</v>
      </c>
      <c r="Z563" s="2">
        <f t="shared" si="43"/>
        <v>0</v>
      </c>
      <c r="AA563" s="2">
        <f t="shared" si="44"/>
        <v>0</v>
      </c>
    </row>
    <row r="564" spans="1:27" x14ac:dyDescent="0.2">
      <c r="A564" s="3" t="s">
        <v>334</v>
      </c>
      <c r="B564" s="4" t="s">
        <v>333</v>
      </c>
      <c r="C564" s="2">
        <v>0</v>
      </c>
      <c r="D564" s="2">
        <v>0</v>
      </c>
      <c r="E564" s="2">
        <v>0.5</v>
      </c>
      <c r="F564" s="2">
        <v>0</v>
      </c>
      <c r="G564" s="5">
        <v>0</v>
      </c>
      <c r="H564" s="2">
        <v>0</v>
      </c>
      <c r="I564" s="2">
        <v>0</v>
      </c>
      <c r="J564" s="2">
        <v>0.5</v>
      </c>
      <c r="K564" s="2">
        <v>0</v>
      </c>
      <c r="L564" s="5">
        <v>0</v>
      </c>
      <c r="M564" s="2">
        <v>0</v>
      </c>
      <c r="N564" s="2">
        <v>0</v>
      </c>
      <c r="O564" s="2">
        <v>0.5</v>
      </c>
      <c r="P564" s="2">
        <v>0</v>
      </c>
      <c r="Q564" s="5">
        <v>0</v>
      </c>
      <c r="R564" s="2">
        <v>0</v>
      </c>
      <c r="S564" s="2">
        <v>0</v>
      </c>
      <c r="T564" s="2">
        <v>0.5</v>
      </c>
      <c r="U564" s="2">
        <v>0</v>
      </c>
      <c r="V564" s="5">
        <v>0</v>
      </c>
      <c r="W564" s="2">
        <f t="shared" si="40"/>
        <v>0</v>
      </c>
      <c r="X564" s="2">
        <f t="shared" si="41"/>
        <v>0</v>
      </c>
      <c r="Y564" s="2">
        <f t="shared" si="42"/>
        <v>0.5</v>
      </c>
      <c r="Z564" s="2">
        <f t="shared" si="43"/>
        <v>0</v>
      </c>
      <c r="AA564" s="2">
        <f t="shared" si="44"/>
        <v>0</v>
      </c>
    </row>
    <row r="565" spans="1:27" x14ac:dyDescent="0.2">
      <c r="A565" s="3" t="s">
        <v>785</v>
      </c>
      <c r="B565" s="4" t="s">
        <v>786</v>
      </c>
      <c r="C565" s="2">
        <v>0.5</v>
      </c>
      <c r="D565" s="2">
        <v>0</v>
      </c>
      <c r="E565" s="2">
        <v>0</v>
      </c>
      <c r="F565" s="2">
        <v>0</v>
      </c>
      <c r="G565" s="5">
        <v>0</v>
      </c>
      <c r="H565" s="2">
        <v>0.5</v>
      </c>
      <c r="I565" s="2">
        <v>0</v>
      </c>
      <c r="J565" s="2">
        <v>0</v>
      </c>
      <c r="K565" s="2">
        <v>0</v>
      </c>
      <c r="L565" s="5">
        <v>0</v>
      </c>
      <c r="M565" s="2">
        <v>0.5</v>
      </c>
      <c r="N565" s="2">
        <v>0</v>
      </c>
      <c r="O565" s="2">
        <v>0</v>
      </c>
      <c r="P565" s="2">
        <v>0</v>
      </c>
      <c r="Q565" s="5">
        <v>0</v>
      </c>
      <c r="R565" s="2">
        <v>0.5</v>
      </c>
      <c r="S565" s="2">
        <v>0</v>
      </c>
      <c r="T565" s="2">
        <v>0</v>
      </c>
      <c r="U565" s="2">
        <v>0</v>
      </c>
      <c r="V565" s="5">
        <v>0</v>
      </c>
      <c r="W565" s="2">
        <f t="shared" si="40"/>
        <v>0.5</v>
      </c>
      <c r="X565" s="2">
        <f t="shared" si="41"/>
        <v>0</v>
      </c>
      <c r="Y565" s="2">
        <f t="shared" si="42"/>
        <v>0</v>
      </c>
      <c r="Z565" s="2">
        <f t="shared" si="43"/>
        <v>0</v>
      </c>
      <c r="AA565" s="2">
        <f t="shared" si="44"/>
        <v>0</v>
      </c>
    </row>
    <row r="566" spans="1:27" x14ac:dyDescent="0.2">
      <c r="A566" s="3" t="s">
        <v>787</v>
      </c>
      <c r="B566" s="4" t="s">
        <v>788</v>
      </c>
      <c r="C566" s="2">
        <v>0</v>
      </c>
      <c r="D566" s="2">
        <v>0</v>
      </c>
      <c r="E566" s="2">
        <v>0</v>
      </c>
      <c r="F566" s="2">
        <v>0.5</v>
      </c>
      <c r="G566" s="5">
        <v>0</v>
      </c>
      <c r="H566" s="2">
        <v>0</v>
      </c>
      <c r="I566" s="2">
        <v>0</v>
      </c>
      <c r="J566" s="2">
        <v>0</v>
      </c>
      <c r="K566" s="2">
        <v>0.5</v>
      </c>
      <c r="L566" s="5">
        <v>0</v>
      </c>
      <c r="M566" s="2">
        <v>0</v>
      </c>
      <c r="N566" s="2">
        <v>0</v>
      </c>
      <c r="O566" s="2">
        <v>0</v>
      </c>
      <c r="P566" s="2">
        <v>0.5</v>
      </c>
      <c r="Q566" s="5">
        <v>0</v>
      </c>
      <c r="R566" s="2">
        <v>0</v>
      </c>
      <c r="S566" s="2">
        <v>0</v>
      </c>
      <c r="T566" s="2">
        <v>0</v>
      </c>
      <c r="U566" s="2">
        <v>0.5</v>
      </c>
      <c r="V566" s="5">
        <v>0</v>
      </c>
      <c r="W566" s="2">
        <f t="shared" si="40"/>
        <v>0</v>
      </c>
      <c r="X566" s="2">
        <f t="shared" si="41"/>
        <v>0</v>
      </c>
      <c r="Y566" s="2">
        <f t="shared" si="42"/>
        <v>0</v>
      </c>
      <c r="Z566" s="2">
        <f t="shared" si="43"/>
        <v>0.5</v>
      </c>
      <c r="AA566" s="2">
        <f t="shared" si="44"/>
        <v>0</v>
      </c>
    </row>
    <row r="567" spans="1:27" x14ac:dyDescent="0.2">
      <c r="A567" s="3" t="s">
        <v>335</v>
      </c>
      <c r="B567" s="4" t="s">
        <v>336</v>
      </c>
      <c r="C567" s="2">
        <v>0</v>
      </c>
      <c r="D567" s="2">
        <v>0</v>
      </c>
      <c r="E567" s="2">
        <v>0.75</v>
      </c>
      <c r="F567" s="2">
        <v>0</v>
      </c>
      <c r="G567" s="5">
        <v>0</v>
      </c>
      <c r="H567" s="2">
        <v>0</v>
      </c>
      <c r="I567" s="2">
        <v>0</v>
      </c>
      <c r="J567" s="2">
        <v>0.75</v>
      </c>
      <c r="K567" s="2">
        <v>0</v>
      </c>
      <c r="L567" s="5">
        <v>0</v>
      </c>
      <c r="M567" s="2">
        <v>0</v>
      </c>
      <c r="N567" s="2">
        <v>0</v>
      </c>
      <c r="O567" s="2">
        <v>0.75</v>
      </c>
      <c r="P567" s="2">
        <v>0</v>
      </c>
      <c r="Q567" s="5">
        <v>0</v>
      </c>
      <c r="R567" s="2">
        <v>0</v>
      </c>
      <c r="S567" s="2">
        <v>0</v>
      </c>
      <c r="T567" s="2">
        <v>0.75</v>
      </c>
      <c r="U567" s="2">
        <v>0</v>
      </c>
      <c r="V567" s="5">
        <v>0</v>
      </c>
      <c r="W567" s="2">
        <f t="shared" si="40"/>
        <v>0</v>
      </c>
      <c r="X567" s="2">
        <f t="shared" si="41"/>
        <v>0</v>
      </c>
      <c r="Y567" s="2">
        <f t="shared" si="42"/>
        <v>0.75</v>
      </c>
      <c r="Z567" s="2">
        <f t="shared" si="43"/>
        <v>0</v>
      </c>
      <c r="AA567" s="2">
        <f t="shared" si="44"/>
        <v>0</v>
      </c>
    </row>
    <row r="568" spans="1:27" x14ac:dyDescent="0.2">
      <c r="A568" s="3" t="s">
        <v>789</v>
      </c>
      <c r="B568" s="4" t="s">
        <v>336</v>
      </c>
      <c r="C568" s="2">
        <v>3</v>
      </c>
      <c r="D568" s="2">
        <v>0.5</v>
      </c>
      <c r="E568" s="2">
        <v>0</v>
      </c>
      <c r="F568" s="2">
        <v>0</v>
      </c>
      <c r="G568" s="5">
        <v>0</v>
      </c>
      <c r="H568" s="2">
        <v>3</v>
      </c>
      <c r="I568" s="2">
        <v>0.5</v>
      </c>
      <c r="J568" s="2">
        <v>0</v>
      </c>
      <c r="K568" s="2">
        <v>0</v>
      </c>
      <c r="L568" s="5">
        <v>0</v>
      </c>
      <c r="M568" s="2">
        <v>3</v>
      </c>
      <c r="N568" s="2">
        <v>0.5</v>
      </c>
      <c r="O568" s="2">
        <v>0</v>
      </c>
      <c r="P568" s="2">
        <v>0</v>
      </c>
      <c r="Q568" s="5">
        <v>0</v>
      </c>
      <c r="R568" s="2">
        <v>3</v>
      </c>
      <c r="S568" s="2">
        <v>0.5</v>
      </c>
      <c r="T568" s="2">
        <v>0</v>
      </c>
      <c r="U568" s="2">
        <v>0</v>
      </c>
      <c r="V568" s="5">
        <v>0</v>
      </c>
      <c r="W568" s="2">
        <f t="shared" si="40"/>
        <v>3</v>
      </c>
      <c r="X568" s="2">
        <f t="shared" si="41"/>
        <v>0.5</v>
      </c>
      <c r="Y568" s="2">
        <f t="shared" si="42"/>
        <v>0</v>
      </c>
      <c r="Z568" s="2">
        <f t="shared" si="43"/>
        <v>0</v>
      </c>
      <c r="AA568" s="2">
        <f t="shared" si="44"/>
        <v>0</v>
      </c>
    </row>
    <row r="569" spans="1:27" x14ac:dyDescent="0.2">
      <c r="A569" s="3" t="s">
        <v>337</v>
      </c>
      <c r="B569" s="4" t="s">
        <v>338</v>
      </c>
      <c r="C569" s="2">
        <v>0</v>
      </c>
      <c r="D569" s="2">
        <v>0.25</v>
      </c>
      <c r="E569" s="2">
        <v>0.5</v>
      </c>
      <c r="F569" s="2">
        <v>0.25</v>
      </c>
      <c r="G569" s="5">
        <v>0.5</v>
      </c>
      <c r="H569" s="2">
        <v>0</v>
      </c>
      <c r="I569" s="2">
        <v>0.25</v>
      </c>
      <c r="J569" s="2">
        <v>0.5</v>
      </c>
      <c r="K569" s="2">
        <v>0.25</v>
      </c>
      <c r="L569" s="5">
        <v>0.5</v>
      </c>
      <c r="M569" s="2">
        <v>0</v>
      </c>
      <c r="N569" s="2">
        <v>0.25</v>
      </c>
      <c r="O569" s="2">
        <v>0.5</v>
      </c>
      <c r="P569" s="2">
        <v>0.25</v>
      </c>
      <c r="Q569" s="5">
        <v>0.5</v>
      </c>
      <c r="R569" s="2">
        <v>0</v>
      </c>
      <c r="S569" s="2">
        <v>0.25</v>
      </c>
      <c r="T569" s="2">
        <v>0.5</v>
      </c>
      <c r="U569" s="2">
        <v>0.25</v>
      </c>
      <c r="V569" s="5">
        <v>0.5</v>
      </c>
      <c r="W569" s="2">
        <f t="shared" si="40"/>
        <v>0</v>
      </c>
      <c r="X569" s="2">
        <f t="shared" si="41"/>
        <v>0.25</v>
      </c>
      <c r="Y569" s="2">
        <f t="shared" si="42"/>
        <v>0.5</v>
      </c>
      <c r="Z569" s="2">
        <f t="shared" si="43"/>
        <v>0.25</v>
      </c>
      <c r="AA569" s="2">
        <f t="shared" si="44"/>
        <v>0.5</v>
      </c>
    </row>
    <row r="570" spans="1:27" x14ac:dyDescent="0.2">
      <c r="A570" s="3" t="s">
        <v>790</v>
      </c>
      <c r="B570" s="4" t="s">
        <v>338</v>
      </c>
      <c r="C570" s="2">
        <v>0</v>
      </c>
      <c r="D570" s="2">
        <v>0</v>
      </c>
      <c r="E570" s="2">
        <v>0.25</v>
      </c>
      <c r="F570" s="2">
        <v>0</v>
      </c>
      <c r="G570" s="5">
        <v>0.25</v>
      </c>
      <c r="H570" s="2">
        <v>0</v>
      </c>
      <c r="I570" s="2">
        <v>0</v>
      </c>
      <c r="J570" s="2">
        <v>0.25</v>
      </c>
      <c r="K570" s="2">
        <v>0</v>
      </c>
      <c r="L570" s="5">
        <v>0.25</v>
      </c>
      <c r="M570" s="2">
        <v>0</v>
      </c>
      <c r="N570" s="2">
        <v>0</v>
      </c>
      <c r="O570" s="2">
        <v>0.25</v>
      </c>
      <c r="P570" s="2">
        <v>0</v>
      </c>
      <c r="Q570" s="5">
        <v>0.25</v>
      </c>
      <c r="R570" s="2">
        <v>0</v>
      </c>
      <c r="S570" s="2">
        <v>0</v>
      </c>
      <c r="T570" s="2">
        <v>0.25</v>
      </c>
      <c r="U570" s="2">
        <v>0</v>
      </c>
      <c r="V570" s="5">
        <v>0.25</v>
      </c>
      <c r="W570" s="2">
        <f t="shared" si="40"/>
        <v>0</v>
      </c>
      <c r="X570" s="2">
        <f t="shared" si="41"/>
        <v>0</v>
      </c>
      <c r="Y570" s="2">
        <f t="shared" si="42"/>
        <v>0.25</v>
      </c>
      <c r="Z570" s="2">
        <f t="shared" si="43"/>
        <v>0</v>
      </c>
      <c r="AA570" s="2">
        <f t="shared" si="44"/>
        <v>0.25</v>
      </c>
    </row>
    <row r="571" spans="1:27" x14ac:dyDescent="0.2">
      <c r="A571" s="3" t="s">
        <v>791</v>
      </c>
      <c r="B571" s="4" t="s">
        <v>338</v>
      </c>
      <c r="C571" s="2">
        <v>2</v>
      </c>
      <c r="D571" s="2">
        <v>1.5</v>
      </c>
      <c r="E571" s="2">
        <v>0.5</v>
      </c>
      <c r="F571" s="2">
        <v>0.5</v>
      </c>
      <c r="G571" s="5">
        <v>0.5</v>
      </c>
      <c r="H571" s="2">
        <v>2</v>
      </c>
      <c r="I571" s="2">
        <v>1.5</v>
      </c>
      <c r="J571" s="2">
        <v>0.5</v>
      </c>
      <c r="K571" s="2">
        <v>0.5</v>
      </c>
      <c r="L571" s="5">
        <v>0.5</v>
      </c>
      <c r="M571" s="2">
        <v>2</v>
      </c>
      <c r="N571" s="2">
        <v>1.5</v>
      </c>
      <c r="O571" s="2">
        <v>0.5</v>
      </c>
      <c r="P571" s="2">
        <v>0.5</v>
      </c>
      <c r="Q571" s="5">
        <v>0.5</v>
      </c>
      <c r="R571" s="2">
        <v>2</v>
      </c>
      <c r="S571" s="2">
        <v>1.5</v>
      </c>
      <c r="T571" s="2">
        <v>0.5</v>
      </c>
      <c r="U571" s="2">
        <v>0.5</v>
      </c>
      <c r="V571" s="5">
        <v>0.5</v>
      </c>
      <c r="W571" s="2">
        <f t="shared" si="40"/>
        <v>2</v>
      </c>
      <c r="X571" s="2">
        <f t="shared" si="41"/>
        <v>1.5</v>
      </c>
      <c r="Y571" s="2">
        <f t="shared" si="42"/>
        <v>0.5</v>
      </c>
      <c r="Z571" s="2">
        <f t="shared" si="43"/>
        <v>0.5</v>
      </c>
      <c r="AA571" s="2">
        <f t="shared" si="44"/>
        <v>0.5</v>
      </c>
    </row>
    <row r="572" spans="1:27" x14ac:dyDescent="0.2">
      <c r="A572" s="3" t="s">
        <v>792</v>
      </c>
      <c r="B572" s="4" t="s">
        <v>235</v>
      </c>
      <c r="C572" s="2">
        <v>0.25</v>
      </c>
      <c r="D572" s="2">
        <v>0</v>
      </c>
      <c r="E572" s="2">
        <v>0</v>
      </c>
      <c r="F572" s="2">
        <v>0</v>
      </c>
      <c r="G572" s="5">
        <v>0</v>
      </c>
      <c r="H572" s="2">
        <v>0.25</v>
      </c>
      <c r="I572" s="2">
        <v>0</v>
      </c>
      <c r="J572" s="2">
        <v>0</v>
      </c>
      <c r="K572" s="2">
        <v>0</v>
      </c>
      <c r="L572" s="5">
        <v>0</v>
      </c>
      <c r="M572" s="2">
        <v>0.25</v>
      </c>
      <c r="N572" s="2">
        <v>0</v>
      </c>
      <c r="O572" s="2">
        <v>0</v>
      </c>
      <c r="P572" s="2">
        <v>0</v>
      </c>
      <c r="Q572" s="5">
        <v>0</v>
      </c>
      <c r="R572" s="2">
        <v>0.25</v>
      </c>
      <c r="S572" s="2">
        <v>0</v>
      </c>
      <c r="T572" s="2">
        <v>0</v>
      </c>
      <c r="U572" s="2">
        <v>0</v>
      </c>
      <c r="V572" s="5">
        <v>0</v>
      </c>
      <c r="W572" s="2">
        <f t="shared" si="40"/>
        <v>0.25</v>
      </c>
      <c r="X572" s="2">
        <f t="shared" si="41"/>
        <v>0</v>
      </c>
      <c r="Y572" s="2">
        <f t="shared" si="42"/>
        <v>0</v>
      </c>
      <c r="Z572" s="2">
        <f t="shared" si="43"/>
        <v>0</v>
      </c>
      <c r="AA572" s="2">
        <f t="shared" si="44"/>
        <v>0</v>
      </c>
    </row>
    <row r="573" spans="1:27" x14ac:dyDescent="0.2">
      <c r="A573" s="3" t="s">
        <v>339</v>
      </c>
      <c r="B573" s="4" t="s">
        <v>235</v>
      </c>
      <c r="C573" s="2">
        <v>0</v>
      </c>
      <c r="D573" s="2">
        <v>0</v>
      </c>
      <c r="E573" s="2">
        <v>0</v>
      </c>
      <c r="F573" s="2">
        <v>0.5</v>
      </c>
      <c r="G573" s="5">
        <v>0</v>
      </c>
      <c r="H573" s="2">
        <v>0</v>
      </c>
      <c r="I573" s="2">
        <v>0</v>
      </c>
      <c r="J573" s="2">
        <v>0</v>
      </c>
      <c r="K573" s="2">
        <v>0.5</v>
      </c>
      <c r="L573" s="5">
        <v>0</v>
      </c>
      <c r="M573" s="2">
        <v>0</v>
      </c>
      <c r="N573" s="2">
        <v>0</v>
      </c>
      <c r="O573" s="2">
        <v>0</v>
      </c>
      <c r="P573" s="2">
        <v>0.5</v>
      </c>
      <c r="Q573" s="5">
        <v>0</v>
      </c>
      <c r="R573" s="2">
        <v>0</v>
      </c>
      <c r="S573" s="2">
        <v>0</v>
      </c>
      <c r="T573" s="2">
        <v>0</v>
      </c>
      <c r="U573" s="2">
        <v>0.5</v>
      </c>
      <c r="V573" s="5">
        <v>0</v>
      </c>
      <c r="W573" s="2">
        <f t="shared" si="40"/>
        <v>0</v>
      </c>
      <c r="X573" s="2">
        <f t="shared" si="41"/>
        <v>0</v>
      </c>
      <c r="Y573" s="2">
        <f t="shared" si="42"/>
        <v>0</v>
      </c>
      <c r="Z573" s="2">
        <f t="shared" si="43"/>
        <v>0.5</v>
      </c>
      <c r="AA573" s="2">
        <f t="shared" si="44"/>
        <v>0</v>
      </c>
    </row>
    <row r="574" spans="1:27" x14ac:dyDescent="0.2">
      <c r="A574" s="3" t="s">
        <v>793</v>
      </c>
      <c r="B574" s="4" t="s">
        <v>794</v>
      </c>
      <c r="C574" s="2">
        <v>0</v>
      </c>
      <c r="D574" s="2">
        <v>0</v>
      </c>
      <c r="E574" s="2">
        <v>0</v>
      </c>
      <c r="F574" s="2">
        <v>11</v>
      </c>
      <c r="G574" s="5">
        <v>0</v>
      </c>
      <c r="H574" s="2">
        <v>0</v>
      </c>
      <c r="I574" s="2">
        <v>0</v>
      </c>
      <c r="J574" s="2">
        <v>0</v>
      </c>
      <c r="K574" s="2">
        <v>11</v>
      </c>
      <c r="L574" s="5">
        <v>0</v>
      </c>
      <c r="M574" s="2">
        <v>0</v>
      </c>
      <c r="N574" s="2">
        <v>0</v>
      </c>
      <c r="O574" s="2">
        <v>0</v>
      </c>
      <c r="P574" s="2">
        <v>11</v>
      </c>
      <c r="Q574" s="5">
        <v>0</v>
      </c>
      <c r="R574" s="2">
        <v>0</v>
      </c>
      <c r="S574" s="2">
        <v>0</v>
      </c>
      <c r="T574" s="2">
        <v>0</v>
      </c>
      <c r="U574" s="2">
        <v>11</v>
      </c>
      <c r="V574" s="5">
        <v>0</v>
      </c>
      <c r="W574" s="2">
        <f t="shared" si="40"/>
        <v>0</v>
      </c>
      <c r="X574" s="2">
        <f t="shared" si="41"/>
        <v>0</v>
      </c>
      <c r="Y574" s="2">
        <f t="shared" si="42"/>
        <v>0</v>
      </c>
      <c r="Z574" s="2">
        <f t="shared" si="43"/>
        <v>11</v>
      </c>
      <c r="AA574" s="2">
        <f t="shared" si="44"/>
        <v>0</v>
      </c>
    </row>
    <row r="575" spans="1:27" x14ac:dyDescent="0.2">
      <c r="A575" s="3" t="s">
        <v>340</v>
      </c>
      <c r="B575" s="4" t="s">
        <v>341</v>
      </c>
      <c r="C575" s="2">
        <v>9</v>
      </c>
      <c r="D575" s="2">
        <v>0</v>
      </c>
      <c r="E575" s="2">
        <v>0</v>
      </c>
      <c r="F575" s="2">
        <v>0</v>
      </c>
      <c r="G575" s="5">
        <v>0</v>
      </c>
      <c r="H575" s="2">
        <v>9</v>
      </c>
      <c r="I575" s="2">
        <v>0</v>
      </c>
      <c r="J575" s="2">
        <v>0</v>
      </c>
      <c r="K575" s="2">
        <v>0</v>
      </c>
      <c r="L575" s="5">
        <v>0</v>
      </c>
      <c r="M575" s="2">
        <v>9</v>
      </c>
      <c r="N575" s="2">
        <v>0</v>
      </c>
      <c r="O575" s="2">
        <v>0</v>
      </c>
      <c r="P575" s="2">
        <v>0</v>
      </c>
      <c r="Q575" s="5">
        <v>0</v>
      </c>
      <c r="R575" s="2">
        <v>9</v>
      </c>
      <c r="S575" s="2">
        <v>0</v>
      </c>
      <c r="T575" s="2">
        <v>0</v>
      </c>
      <c r="U575" s="2">
        <v>0</v>
      </c>
      <c r="V575" s="5">
        <v>0</v>
      </c>
      <c r="W575" s="2">
        <f t="shared" si="40"/>
        <v>9</v>
      </c>
      <c r="X575" s="2">
        <f t="shared" si="41"/>
        <v>0</v>
      </c>
      <c r="Y575" s="2">
        <f t="shared" si="42"/>
        <v>0</v>
      </c>
      <c r="Z575" s="2">
        <f t="shared" si="43"/>
        <v>0</v>
      </c>
      <c r="AA575" s="2">
        <f t="shared" si="44"/>
        <v>0</v>
      </c>
    </row>
    <row r="576" spans="1:27" x14ac:dyDescent="0.2">
      <c r="A576" s="3" t="s">
        <v>795</v>
      </c>
      <c r="B576" s="4" t="s">
        <v>796</v>
      </c>
      <c r="C576" s="2">
        <v>105.25</v>
      </c>
      <c r="D576" s="2">
        <v>0</v>
      </c>
      <c r="E576" s="2">
        <v>0</v>
      </c>
      <c r="F576" s="2">
        <v>0</v>
      </c>
      <c r="G576" s="5">
        <v>0</v>
      </c>
      <c r="H576" s="2">
        <v>105.25</v>
      </c>
      <c r="I576" s="2">
        <v>0</v>
      </c>
      <c r="J576" s="2">
        <v>0</v>
      </c>
      <c r="K576" s="2">
        <v>0</v>
      </c>
      <c r="L576" s="5">
        <v>0</v>
      </c>
      <c r="M576" s="2">
        <v>105.25</v>
      </c>
      <c r="N576" s="2">
        <v>0</v>
      </c>
      <c r="O576" s="2">
        <v>0</v>
      </c>
      <c r="P576" s="2">
        <v>0</v>
      </c>
      <c r="Q576" s="5">
        <v>0</v>
      </c>
      <c r="R576" s="2">
        <v>105.25</v>
      </c>
      <c r="S576" s="2">
        <v>0</v>
      </c>
      <c r="T576" s="2">
        <v>0</v>
      </c>
      <c r="U576" s="2">
        <v>0</v>
      </c>
      <c r="V576" s="5">
        <v>0</v>
      </c>
      <c r="W576" s="2">
        <f t="shared" si="40"/>
        <v>105.25</v>
      </c>
      <c r="X576" s="2">
        <f t="shared" si="41"/>
        <v>0</v>
      </c>
      <c r="Y576" s="2">
        <f t="shared" si="42"/>
        <v>0</v>
      </c>
      <c r="Z576" s="2">
        <f t="shared" si="43"/>
        <v>0</v>
      </c>
      <c r="AA576" s="2">
        <f t="shared" si="44"/>
        <v>0</v>
      </c>
    </row>
    <row r="577" spans="1:27" x14ac:dyDescent="0.2">
      <c r="A577" s="3" t="s">
        <v>523</v>
      </c>
      <c r="B577" s="4" t="s">
        <v>524</v>
      </c>
      <c r="C577" s="2">
        <v>0</v>
      </c>
      <c r="D577" s="2">
        <v>0</v>
      </c>
      <c r="E577" s="2">
        <v>0</v>
      </c>
      <c r="F577" s="2">
        <v>0</v>
      </c>
      <c r="G577" s="5">
        <v>12</v>
      </c>
      <c r="H577" s="2">
        <v>0</v>
      </c>
      <c r="I577" s="2">
        <v>0</v>
      </c>
      <c r="J577" s="2">
        <v>0</v>
      </c>
      <c r="K577" s="2">
        <v>0</v>
      </c>
      <c r="L577" s="5">
        <v>0</v>
      </c>
      <c r="M577" s="2">
        <v>0</v>
      </c>
      <c r="N577" s="2">
        <v>0</v>
      </c>
      <c r="O577" s="2">
        <v>0</v>
      </c>
      <c r="P577" s="2">
        <v>0</v>
      </c>
      <c r="Q577" s="5">
        <v>12</v>
      </c>
      <c r="R577" s="2">
        <v>0</v>
      </c>
      <c r="S577" s="2">
        <v>0</v>
      </c>
      <c r="T577" s="2">
        <v>0</v>
      </c>
      <c r="U577" s="2">
        <v>0</v>
      </c>
      <c r="V577" s="5">
        <v>0</v>
      </c>
      <c r="W577" s="2">
        <f t="shared" si="40"/>
        <v>0</v>
      </c>
      <c r="X577" s="2">
        <f t="shared" si="41"/>
        <v>0</v>
      </c>
      <c r="Y577" s="2">
        <f t="shared" si="42"/>
        <v>0</v>
      </c>
      <c r="Z577" s="2">
        <f t="shared" si="43"/>
        <v>0</v>
      </c>
      <c r="AA577" s="2">
        <f t="shared" si="44"/>
        <v>6</v>
      </c>
    </row>
    <row r="578" spans="1:27" x14ac:dyDescent="0.2">
      <c r="A578" s="3" t="s">
        <v>525</v>
      </c>
      <c r="B578" s="4" t="s">
        <v>526</v>
      </c>
      <c r="C578" s="2">
        <v>104</v>
      </c>
      <c r="D578" s="2">
        <v>0</v>
      </c>
      <c r="E578" s="2">
        <v>0</v>
      </c>
      <c r="F578" s="2">
        <v>0</v>
      </c>
      <c r="G578" s="5">
        <v>0</v>
      </c>
      <c r="H578" s="2">
        <v>104</v>
      </c>
      <c r="I578" s="2">
        <v>0</v>
      </c>
      <c r="J578" s="2">
        <v>0</v>
      </c>
      <c r="K578" s="2">
        <v>0</v>
      </c>
      <c r="L578" s="5">
        <v>0</v>
      </c>
      <c r="M578" s="2">
        <v>104</v>
      </c>
      <c r="N578" s="2">
        <v>0</v>
      </c>
      <c r="O578" s="2">
        <v>0</v>
      </c>
      <c r="P578" s="2">
        <v>0</v>
      </c>
      <c r="Q578" s="5">
        <v>0</v>
      </c>
      <c r="R578" s="2">
        <v>104</v>
      </c>
      <c r="S578" s="2">
        <v>0</v>
      </c>
      <c r="T578" s="2">
        <v>0</v>
      </c>
      <c r="U578" s="2">
        <v>0</v>
      </c>
      <c r="V578" s="5">
        <v>0</v>
      </c>
      <c r="W578" s="2">
        <f t="shared" si="40"/>
        <v>104</v>
      </c>
      <c r="X578" s="2">
        <f t="shared" si="41"/>
        <v>0</v>
      </c>
      <c r="Y578" s="2">
        <f t="shared" si="42"/>
        <v>0</v>
      </c>
      <c r="Z578" s="2">
        <f t="shared" si="43"/>
        <v>0</v>
      </c>
      <c r="AA578" s="2">
        <f t="shared" si="44"/>
        <v>0</v>
      </c>
    </row>
    <row r="579" spans="1:27" x14ac:dyDescent="0.2">
      <c r="A579" s="3" t="s">
        <v>342</v>
      </c>
      <c r="B579" s="4" t="s">
        <v>236</v>
      </c>
      <c r="C579" s="2">
        <v>0</v>
      </c>
      <c r="D579" s="2">
        <v>51</v>
      </c>
      <c r="E579" s="2">
        <v>116</v>
      </c>
      <c r="F579" s="2">
        <v>7.25</v>
      </c>
      <c r="G579" s="5">
        <v>13</v>
      </c>
      <c r="H579" s="2">
        <v>0</v>
      </c>
      <c r="I579" s="2">
        <v>51</v>
      </c>
      <c r="J579" s="2">
        <v>116</v>
      </c>
      <c r="K579" s="2">
        <v>7.25</v>
      </c>
      <c r="L579" s="5">
        <v>13</v>
      </c>
      <c r="M579" s="2">
        <v>0</v>
      </c>
      <c r="N579" s="2">
        <v>51</v>
      </c>
      <c r="O579" s="2">
        <v>116</v>
      </c>
      <c r="P579" s="2">
        <v>7.25</v>
      </c>
      <c r="Q579" s="5">
        <v>13</v>
      </c>
      <c r="R579" s="2">
        <v>0</v>
      </c>
      <c r="S579" s="2">
        <v>51</v>
      </c>
      <c r="T579" s="2">
        <v>116</v>
      </c>
      <c r="U579" s="2">
        <v>7.25</v>
      </c>
      <c r="V579" s="5">
        <v>13</v>
      </c>
      <c r="W579" s="2">
        <f t="shared" ref="W579:W642" si="45">(C579+H579+M579+R579)/4</f>
        <v>0</v>
      </c>
      <c r="X579" s="2">
        <f t="shared" ref="X579:X642" si="46">(D579+I579+N579+S579)/4</f>
        <v>51</v>
      </c>
      <c r="Y579" s="2">
        <f t="shared" ref="Y579:Y642" si="47">(E579+J579+O579+T579)/4</f>
        <v>116</v>
      </c>
      <c r="Z579" s="2">
        <f t="shared" ref="Z579:Z642" si="48">(F579+K579+P579+U579)/4</f>
        <v>7.25</v>
      </c>
      <c r="AA579" s="2">
        <f t="shared" ref="AA579:AA642" si="49">(G579+L579+Q579+V579)/4</f>
        <v>13</v>
      </c>
    </row>
    <row r="580" spans="1:27" x14ac:dyDescent="0.2">
      <c r="A580" s="3" t="s">
        <v>343</v>
      </c>
      <c r="B580" s="4" t="s">
        <v>236</v>
      </c>
      <c r="C580" s="2">
        <v>81.75</v>
      </c>
      <c r="D580" s="2">
        <v>21.5</v>
      </c>
      <c r="E580" s="2">
        <v>102</v>
      </c>
      <c r="F580" s="2">
        <v>26</v>
      </c>
      <c r="G580" s="5">
        <v>63.25</v>
      </c>
      <c r="H580" s="2">
        <v>81.75</v>
      </c>
      <c r="I580" s="2">
        <v>21.5</v>
      </c>
      <c r="J580" s="2">
        <v>102</v>
      </c>
      <c r="K580" s="2">
        <v>26</v>
      </c>
      <c r="L580" s="5">
        <v>63.25</v>
      </c>
      <c r="M580" s="2">
        <v>81.75</v>
      </c>
      <c r="N580" s="2">
        <v>21.5</v>
      </c>
      <c r="O580" s="2">
        <v>102</v>
      </c>
      <c r="P580" s="2">
        <v>26</v>
      </c>
      <c r="Q580" s="5">
        <v>63.25</v>
      </c>
      <c r="R580" s="2">
        <v>81.75</v>
      </c>
      <c r="S580" s="2">
        <v>21.5</v>
      </c>
      <c r="T580" s="2">
        <v>102</v>
      </c>
      <c r="U580" s="2">
        <v>26</v>
      </c>
      <c r="V580" s="5">
        <v>63.25</v>
      </c>
      <c r="W580" s="2">
        <f t="shared" si="45"/>
        <v>81.75</v>
      </c>
      <c r="X580" s="2">
        <f t="shared" si="46"/>
        <v>21.5</v>
      </c>
      <c r="Y580" s="2">
        <f t="shared" si="47"/>
        <v>102</v>
      </c>
      <c r="Z580" s="2">
        <f t="shared" si="48"/>
        <v>26</v>
      </c>
      <c r="AA580" s="2">
        <f t="shared" si="49"/>
        <v>63.25</v>
      </c>
    </row>
    <row r="581" spans="1:27" x14ac:dyDescent="0.2">
      <c r="A581" s="3" t="s">
        <v>797</v>
      </c>
      <c r="B581" s="4" t="s">
        <v>798</v>
      </c>
      <c r="C581" s="2">
        <v>0</v>
      </c>
      <c r="D581" s="2">
        <v>0</v>
      </c>
      <c r="E581" s="2">
        <v>0</v>
      </c>
      <c r="F581" s="2">
        <v>8.75</v>
      </c>
      <c r="G581" s="5">
        <v>0</v>
      </c>
      <c r="H581" s="2">
        <v>0</v>
      </c>
      <c r="I581" s="2">
        <v>0</v>
      </c>
      <c r="J581" s="2">
        <v>0</v>
      </c>
      <c r="K581" s="2">
        <v>8.75</v>
      </c>
      <c r="L581" s="5">
        <v>0</v>
      </c>
      <c r="M581" s="2">
        <v>0</v>
      </c>
      <c r="N581" s="2">
        <v>0</v>
      </c>
      <c r="O581" s="2">
        <v>0</v>
      </c>
      <c r="P581" s="2">
        <v>8.75</v>
      </c>
      <c r="Q581" s="5">
        <v>0</v>
      </c>
      <c r="R581" s="2">
        <v>0</v>
      </c>
      <c r="S581" s="2">
        <v>0</v>
      </c>
      <c r="T581" s="2">
        <v>0</v>
      </c>
      <c r="U581" s="2">
        <v>8.75</v>
      </c>
      <c r="V581" s="5">
        <v>0</v>
      </c>
      <c r="W581" s="2">
        <f t="shared" si="45"/>
        <v>0</v>
      </c>
      <c r="X581" s="2">
        <f t="shared" si="46"/>
        <v>0</v>
      </c>
      <c r="Y581" s="2">
        <f t="shared" si="47"/>
        <v>0</v>
      </c>
      <c r="Z581" s="2">
        <f t="shared" si="48"/>
        <v>8.75</v>
      </c>
      <c r="AA581" s="2">
        <f t="shared" si="49"/>
        <v>0</v>
      </c>
    </row>
    <row r="582" spans="1:27" x14ac:dyDescent="0.2">
      <c r="A582" s="3" t="s">
        <v>799</v>
      </c>
      <c r="B582" s="4" t="s">
        <v>800</v>
      </c>
      <c r="C582" s="2">
        <v>3.75</v>
      </c>
      <c r="D582" s="2">
        <v>0</v>
      </c>
      <c r="E582" s="2">
        <v>0</v>
      </c>
      <c r="F582" s="2">
        <v>0</v>
      </c>
      <c r="G582" s="5">
        <v>0</v>
      </c>
      <c r="H582" s="2">
        <v>3.75</v>
      </c>
      <c r="I582" s="2">
        <v>0</v>
      </c>
      <c r="J582" s="2">
        <v>0</v>
      </c>
      <c r="K582" s="2">
        <v>0</v>
      </c>
      <c r="L582" s="5">
        <v>0</v>
      </c>
      <c r="M582" s="2">
        <v>3.75</v>
      </c>
      <c r="N582" s="2">
        <v>0</v>
      </c>
      <c r="O582" s="2">
        <v>0</v>
      </c>
      <c r="P582" s="2">
        <v>0</v>
      </c>
      <c r="Q582" s="5">
        <v>0</v>
      </c>
      <c r="R582" s="2">
        <v>3.75</v>
      </c>
      <c r="S582" s="2">
        <v>0</v>
      </c>
      <c r="T582" s="2">
        <v>0</v>
      </c>
      <c r="U582" s="2">
        <v>0</v>
      </c>
      <c r="V582" s="5">
        <v>0</v>
      </c>
      <c r="W582" s="2">
        <f t="shared" si="45"/>
        <v>3.75</v>
      </c>
      <c r="X582" s="2">
        <f t="shared" si="46"/>
        <v>0</v>
      </c>
      <c r="Y582" s="2">
        <f t="shared" si="47"/>
        <v>0</v>
      </c>
      <c r="Z582" s="2">
        <f t="shared" si="48"/>
        <v>0</v>
      </c>
      <c r="AA582" s="2">
        <f t="shared" si="49"/>
        <v>0</v>
      </c>
    </row>
    <row r="583" spans="1:27" x14ac:dyDescent="0.2">
      <c r="A583" s="3" t="s">
        <v>801</v>
      </c>
      <c r="B583" s="4" t="s">
        <v>802</v>
      </c>
      <c r="C583" s="2">
        <v>0</v>
      </c>
      <c r="D583" s="2">
        <v>0</v>
      </c>
      <c r="E583" s="2">
        <v>0</v>
      </c>
      <c r="F583" s="2">
        <v>7.25</v>
      </c>
      <c r="G583" s="5">
        <v>0</v>
      </c>
      <c r="H583" s="2">
        <v>0</v>
      </c>
      <c r="I583" s="2">
        <v>0</v>
      </c>
      <c r="J583" s="2">
        <v>0</v>
      </c>
      <c r="K583" s="2">
        <v>7.25</v>
      </c>
      <c r="L583" s="5">
        <v>0</v>
      </c>
      <c r="M583" s="2">
        <v>0</v>
      </c>
      <c r="N583" s="2">
        <v>0</v>
      </c>
      <c r="O583" s="2">
        <v>0</v>
      </c>
      <c r="P583" s="2">
        <v>7.25</v>
      </c>
      <c r="Q583" s="5">
        <v>0</v>
      </c>
      <c r="R583" s="2">
        <v>0</v>
      </c>
      <c r="S583" s="2">
        <v>0</v>
      </c>
      <c r="T583" s="2">
        <v>0</v>
      </c>
      <c r="U583" s="2">
        <v>7.25</v>
      </c>
      <c r="V583" s="5">
        <v>0</v>
      </c>
      <c r="W583" s="2">
        <f t="shared" si="45"/>
        <v>0</v>
      </c>
      <c r="X583" s="2">
        <f t="shared" si="46"/>
        <v>0</v>
      </c>
      <c r="Y583" s="2">
        <f t="shared" si="47"/>
        <v>0</v>
      </c>
      <c r="Z583" s="2">
        <f t="shared" si="48"/>
        <v>7.25</v>
      </c>
      <c r="AA583" s="2">
        <f t="shared" si="49"/>
        <v>0</v>
      </c>
    </row>
    <row r="584" spans="1:27" x14ac:dyDescent="0.2">
      <c r="A584" s="3" t="s">
        <v>527</v>
      </c>
      <c r="B584" s="4" t="s">
        <v>528</v>
      </c>
      <c r="C584" s="2">
        <v>0</v>
      </c>
      <c r="D584" s="2">
        <v>0</v>
      </c>
      <c r="E584" s="2">
        <v>7.75</v>
      </c>
      <c r="F584" s="2">
        <v>0</v>
      </c>
      <c r="G584" s="5">
        <v>21.25</v>
      </c>
      <c r="H584" s="2">
        <v>0</v>
      </c>
      <c r="I584" s="2">
        <v>0</v>
      </c>
      <c r="J584" s="2">
        <v>7.75</v>
      </c>
      <c r="K584" s="2">
        <v>0</v>
      </c>
      <c r="L584" s="5">
        <v>21.25</v>
      </c>
      <c r="M584" s="2">
        <v>0</v>
      </c>
      <c r="N584" s="2">
        <v>0</v>
      </c>
      <c r="O584" s="2">
        <v>7.75</v>
      </c>
      <c r="P584" s="2">
        <v>0</v>
      </c>
      <c r="Q584" s="5">
        <v>21.25</v>
      </c>
      <c r="R584" s="2">
        <v>0</v>
      </c>
      <c r="S584" s="2">
        <v>0</v>
      </c>
      <c r="T584" s="2">
        <v>7.75</v>
      </c>
      <c r="U584" s="2">
        <v>0</v>
      </c>
      <c r="V584" s="5">
        <v>21.25</v>
      </c>
      <c r="W584" s="2">
        <f t="shared" si="45"/>
        <v>0</v>
      </c>
      <c r="X584" s="2">
        <f t="shared" si="46"/>
        <v>0</v>
      </c>
      <c r="Y584" s="2">
        <f t="shared" si="47"/>
        <v>7.75</v>
      </c>
      <c r="Z584" s="2">
        <f t="shared" si="48"/>
        <v>0</v>
      </c>
      <c r="AA584" s="2">
        <f t="shared" si="49"/>
        <v>21.25</v>
      </c>
    </row>
    <row r="585" spans="1:27" x14ac:dyDescent="0.2">
      <c r="A585" s="3" t="s">
        <v>803</v>
      </c>
      <c r="B585" s="4" t="s">
        <v>528</v>
      </c>
      <c r="C585" s="2">
        <v>0.5</v>
      </c>
      <c r="D585" s="2">
        <v>0</v>
      </c>
      <c r="E585" s="2">
        <v>0</v>
      </c>
      <c r="F585" s="2">
        <v>0</v>
      </c>
      <c r="G585" s="5">
        <v>17</v>
      </c>
      <c r="H585" s="2">
        <v>0.5</v>
      </c>
      <c r="I585" s="2">
        <v>0</v>
      </c>
      <c r="J585" s="2">
        <v>0</v>
      </c>
      <c r="K585" s="2">
        <v>0</v>
      </c>
      <c r="L585" s="5">
        <v>17</v>
      </c>
      <c r="M585" s="2">
        <v>0.5</v>
      </c>
      <c r="N585" s="2">
        <v>0</v>
      </c>
      <c r="O585" s="2">
        <v>0</v>
      </c>
      <c r="P585" s="2">
        <v>0</v>
      </c>
      <c r="Q585" s="5">
        <v>17</v>
      </c>
      <c r="R585" s="2">
        <v>0.5</v>
      </c>
      <c r="S585" s="2">
        <v>0</v>
      </c>
      <c r="T585" s="2">
        <v>0</v>
      </c>
      <c r="U585" s="2">
        <v>0</v>
      </c>
      <c r="V585" s="5">
        <v>17</v>
      </c>
      <c r="W585" s="2">
        <f t="shared" si="45"/>
        <v>0.5</v>
      </c>
      <c r="X585" s="2">
        <f t="shared" si="46"/>
        <v>0</v>
      </c>
      <c r="Y585" s="2">
        <f t="shared" si="47"/>
        <v>0</v>
      </c>
      <c r="Z585" s="2">
        <f t="shared" si="48"/>
        <v>0</v>
      </c>
      <c r="AA585" s="2">
        <f t="shared" si="49"/>
        <v>17</v>
      </c>
    </row>
    <row r="586" spans="1:27" x14ac:dyDescent="0.2">
      <c r="A586" s="3" t="s">
        <v>804</v>
      </c>
      <c r="B586" s="4" t="s">
        <v>241</v>
      </c>
      <c r="C586" s="2">
        <v>0.25</v>
      </c>
      <c r="D586" s="2">
        <v>0</v>
      </c>
      <c r="E586" s="2">
        <v>0</v>
      </c>
      <c r="F586" s="2">
        <v>0.75</v>
      </c>
      <c r="G586" s="5">
        <v>0</v>
      </c>
      <c r="H586" s="2">
        <v>0.25</v>
      </c>
      <c r="I586" s="2">
        <v>0</v>
      </c>
      <c r="J586" s="2">
        <v>0</v>
      </c>
      <c r="K586" s="2">
        <v>0.75</v>
      </c>
      <c r="L586" s="5">
        <v>0</v>
      </c>
      <c r="M586" s="2">
        <v>0.25</v>
      </c>
      <c r="N586" s="2">
        <v>0</v>
      </c>
      <c r="O586" s="2">
        <v>0</v>
      </c>
      <c r="P586" s="2">
        <v>0.75</v>
      </c>
      <c r="Q586" s="5">
        <v>0</v>
      </c>
      <c r="R586" s="2">
        <v>0.25</v>
      </c>
      <c r="S586" s="2">
        <v>0</v>
      </c>
      <c r="T586" s="2">
        <v>0</v>
      </c>
      <c r="U586" s="2">
        <v>0.75</v>
      </c>
      <c r="V586" s="5">
        <v>0</v>
      </c>
      <c r="W586" s="2">
        <f t="shared" si="45"/>
        <v>0.25</v>
      </c>
      <c r="X586" s="2">
        <f t="shared" si="46"/>
        <v>0</v>
      </c>
      <c r="Y586" s="2">
        <f t="shared" si="47"/>
        <v>0</v>
      </c>
      <c r="Z586" s="2">
        <f t="shared" si="48"/>
        <v>0.75</v>
      </c>
      <c r="AA586" s="2">
        <f t="shared" si="49"/>
        <v>0</v>
      </c>
    </row>
    <row r="587" spans="1:27" x14ac:dyDescent="0.2">
      <c r="A587" s="3" t="s">
        <v>805</v>
      </c>
      <c r="B587" s="4" t="s">
        <v>241</v>
      </c>
      <c r="C587" s="2">
        <v>0</v>
      </c>
      <c r="D587" s="2">
        <v>0</v>
      </c>
      <c r="E587" s="2">
        <v>0</v>
      </c>
      <c r="F587" s="2">
        <v>7.5</v>
      </c>
      <c r="G587" s="5">
        <v>0</v>
      </c>
      <c r="H587" s="2">
        <v>0</v>
      </c>
      <c r="I587" s="2">
        <v>0</v>
      </c>
      <c r="J587" s="2">
        <v>0</v>
      </c>
      <c r="K587" s="2">
        <v>7.5</v>
      </c>
      <c r="L587" s="5">
        <v>0</v>
      </c>
      <c r="M587" s="2">
        <v>0</v>
      </c>
      <c r="N587" s="2">
        <v>0</v>
      </c>
      <c r="O587" s="2">
        <v>0</v>
      </c>
      <c r="P587" s="2">
        <v>7.5</v>
      </c>
      <c r="Q587" s="5">
        <v>0</v>
      </c>
      <c r="R587" s="2">
        <v>0</v>
      </c>
      <c r="S587" s="2">
        <v>0</v>
      </c>
      <c r="T587" s="2">
        <v>0</v>
      </c>
      <c r="U587" s="2">
        <v>7.5</v>
      </c>
      <c r="V587" s="5">
        <v>0</v>
      </c>
      <c r="W587" s="2">
        <f t="shared" si="45"/>
        <v>0</v>
      </c>
      <c r="X587" s="2">
        <f t="shared" si="46"/>
        <v>0</v>
      </c>
      <c r="Y587" s="2">
        <f t="shared" si="47"/>
        <v>0</v>
      </c>
      <c r="Z587" s="2">
        <f t="shared" si="48"/>
        <v>7.5</v>
      </c>
      <c r="AA587" s="2">
        <f t="shared" si="49"/>
        <v>0</v>
      </c>
    </row>
    <row r="588" spans="1:27" x14ac:dyDescent="0.2">
      <c r="A588" s="3" t="s">
        <v>806</v>
      </c>
      <c r="B588" s="4" t="s">
        <v>623</v>
      </c>
      <c r="C588" s="2">
        <v>0</v>
      </c>
      <c r="D588" s="2">
        <v>0</v>
      </c>
      <c r="E588" s="2">
        <v>0</v>
      </c>
      <c r="F588" s="2">
        <v>0.25</v>
      </c>
      <c r="G588" s="5">
        <v>0</v>
      </c>
      <c r="H588" s="2">
        <v>0</v>
      </c>
      <c r="I588" s="2">
        <v>0</v>
      </c>
      <c r="J588" s="2">
        <v>0</v>
      </c>
      <c r="K588" s="2">
        <v>0.25</v>
      </c>
      <c r="L588" s="5">
        <v>0</v>
      </c>
      <c r="M588" s="2">
        <v>0</v>
      </c>
      <c r="N588" s="2">
        <v>0</v>
      </c>
      <c r="O588" s="2">
        <v>0</v>
      </c>
      <c r="P588" s="2">
        <v>0.25</v>
      </c>
      <c r="Q588" s="5">
        <v>0</v>
      </c>
      <c r="R588" s="2">
        <v>0</v>
      </c>
      <c r="S588" s="2">
        <v>0</v>
      </c>
      <c r="T588" s="2">
        <v>0</v>
      </c>
      <c r="U588" s="2">
        <v>0.25</v>
      </c>
      <c r="V588" s="5">
        <v>0</v>
      </c>
      <c r="W588" s="2">
        <f t="shared" si="45"/>
        <v>0</v>
      </c>
      <c r="X588" s="2">
        <f t="shared" si="46"/>
        <v>0</v>
      </c>
      <c r="Y588" s="2">
        <f t="shared" si="47"/>
        <v>0</v>
      </c>
      <c r="Z588" s="2">
        <f t="shared" si="48"/>
        <v>0.25</v>
      </c>
      <c r="AA588" s="2">
        <f t="shared" si="49"/>
        <v>0</v>
      </c>
    </row>
    <row r="589" spans="1:27" x14ac:dyDescent="0.2">
      <c r="A589" s="3" t="s">
        <v>344</v>
      </c>
      <c r="B589" s="4" t="s">
        <v>238</v>
      </c>
      <c r="C589" s="2">
        <v>38.5</v>
      </c>
      <c r="D589" s="2">
        <v>35.5</v>
      </c>
      <c r="E589" s="2">
        <v>20.5</v>
      </c>
      <c r="F589" s="2">
        <v>19.5</v>
      </c>
      <c r="G589" s="5">
        <v>39.75</v>
      </c>
      <c r="H589" s="2">
        <v>38.5</v>
      </c>
      <c r="I589" s="2">
        <v>35.5</v>
      </c>
      <c r="J589" s="2">
        <v>20.5</v>
      </c>
      <c r="K589" s="2">
        <v>19.5</v>
      </c>
      <c r="L589" s="5">
        <v>39.75</v>
      </c>
      <c r="M589" s="2">
        <v>38.5</v>
      </c>
      <c r="N589" s="2">
        <v>35.5</v>
      </c>
      <c r="O589" s="2">
        <v>20.5</v>
      </c>
      <c r="P589" s="2">
        <v>19.5</v>
      </c>
      <c r="Q589" s="5">
        <v>39.75</v>
      </c>
      <c r="R589" s="2">
        <v>38.5</v>
      </c>
      <c r="S589" s="2">
        <v>35.5</v>
      </c>
      <c r="T589" s="2">
        <v>20.5</v>
      </c>
      <c r="U589" s="2">
        <v>19.5</v>
      </c>
      <c r="V589" s="5">
        <v>39.75</v>
      </c>
      <c r="W589" s="2">
        <f t="shared" si="45"/>
        <v>38.5</v>
      </c>
      <c r="X589" s="2">
        <f t="shared" si="46"/>
        <v>35.5</v>
      </c>
      <c r="Y589" s="2">
        <f t="shared" si="47"/>
        <v>20.5</v>
      </c>
      <c r="Z589" s="2">
        <f t="shared" si="48"/>
        <v>19.5</v>
      </c>
      <c r="AA589" s="2">
        <f t="shared" si="49"/>
        <v>39.75</v>
      </c>
    </row>
    <row r="590" spans="1:27" x14ac:dyDescent="0.2">
      <c r="A590" s="3" t="s">
        <v>345</v>
      </c>
      <c r="B590" s="4" t="s">
        <v>238</v>
      </c>
      <c r="C590" s="2">
        <v>58.25</v>
      </c>
      <c r="D590" s="2">
        <v>40.25</v>
      </c>
      <c r="E590" s="2">
        <v>23</v>
      </c>
      <c r="F590" s="2">
        <v>0.25</v>
      </c>
      <c r="G590" s="5">
        <v>20.75</v>
      </c>
      <c r="H590" s="2">
        <v>58.25</v>
      </c>
      <c r="I590" s="2">
        <v>40.25</v>
      </c>
      <c r="J590" s="2">
        <v>23</v>
      </c>
      <c r="K590" s="2">
        <v>0.25</v>
      </c>
      <c r="L590" s="5">
        <v>20.75</v>
      </c>
      <c r="M590" s="2">
        <v>58.25</v>
      </c>
      <c r="N590" s="2">
        <v>40.25</v>
      </c>
      <c r="O590" s="2">
        <v>23</v>
      </c>
      <c r="P590" s="2">
        <v>0.25</v>
      </c>
      <c r="Q590" s="5">
        <v>20.75</v>
      </c>
      <c r="R590" s="2">
        <v>58.25</v>
      </c>
      <c r="S590" s="2">
        <v>40.25</v>
      </c>
      <c r="T590" s="2">
        <v>23</v>
      </c>
      <c r="U590" s="2">
        <v>0.25</v>
      </c>
      <c r="V590" s="5">
        <v>20.75</v>
      </c>
      <c r="W590" s="2">
        <f t="shared" si="45"/>
        <v>58.25</v>
      </c>
      <c r="X590" s="2">
        <f t="shared" si="46"/>
        <v>40.25</v>
      </c>
      <c r="Y590" s="2">
        <f t="shared" si="47"/>
        <v>23</v>
      </c>
      <c r="Z590" s="2">
        <f t="shared" si="48"/>
        <v>0.25</v>
      </c>
      <c r="AA590" s="2">
        <f t="shared" si="49"/>
        <v>20.75</v>
      </c>
    </row>
    <row r="591" spans="1:27" x14ac:dyDescent="0.2">
      <c r="A591" s="3" t="s">
        <v>807</v>
      </c>
      <c r="B591" s="4" t="s">
        <v>808</v>
      </c>
      <c r="C591" s="2">
        <v>0</v>
      </c>
      <c r="D591" s="2">
        <v>24</v>
      </c>
      <c r="E591" s="2">
        <v>72.25</v>
      </c>
      <c r="F591" s="2">
        <v>2.25</v>
      </c>
      <c r="G591" s="5">
        <v>0</v>
      </c>
      <c r="H591" s="2">
        <v>0</v>
      </c>
      <c r="I591" s="2">
        <v>24</v>
      </c>
      <c r="J591" s="2">
        <v>72.25</v>
      </c>
      <c r="K591" s="2">
        <v>2.25</v>
      </c>
      <c r="L591" s="5">
        <v>0</v>
      </c>
      <c r="M591" s="2">
        <v>0</v>
      </c>
      <c r="N591" s="2">
        <v>24</v>
      </c>
      <c r="O591" s="2">
        <v>72.25</v>
      </c>
      <c r="P591" s="2">
        <v>2.25</v>
      </c>
      <c r="Q591" s="5">
        <v>0</v>
      </c>
      <c r="R591" s="2">
        <v>0</v>
      </c>
      <c r="S591" s="2">
        <v>24</v>
      </c>
      <c r="T591" s="2">
        <v>72.25</v>
      </c>
      <c r="U591" s="2">
        <v>2.25</v>
      </c>
      <c r="V591" s="5">
        <v>0</v>
      </c>
      <c r="W591" s="2">
        <f t="shared" si="45"/>
        <v>0</v>
      </c>
      <c r="X591" s="2">
        <f t="shared" si="46"/>
        <v>24</v>
      </c>
      <c r="Y591" s="2">
        <f t="shared" si="47"/>
        <v>72.25</v>
      </c>
      <c r="Z591" s="2">
        <f t="shared" si="48"/>
        <v>2.25</v>
      </c>
      <c r="AA591" s="2">
        <f t="shared" si="49"/>
        <v>0</v>
      </c>
    </row>
    <row r="592" spans="1:27" x14ac:dyDescent="0.2">
      <c r="A592" s="3" t="s">
        <v>346</v>
      </c>
      <c r="B592" s="4" t="s">
        <v>239</v>
      </c>
      <c r="C592" s="2">
        <v>110</v>
      </c>
      <c r="D592" s="2">
        <v>7.5</v>
      </c>
      <c r="E592" s="2">
        <v>11</v>
      </c>
      <c r="F592" s="2">
        <v>66.75</v>
      </c>
      <c r="G592" s="5">
        <v>34</v>
      </c>
      <c r="H592" s="2">
        <v>110</v>
      </c>
      <c r="I592" s="2">
        <v>7.5</v>
      </c>
      <c r="J592" s="2">
        <v>11</v>
      </c>
      <c r="K592" s="2">
        <v>64.25</v>
      </c>
      <c r="L592" s="5">
        <v>34</v>
      </c>
      <c r="M592" s="2">
        <v>110</v>
      </c>
      <c r="N592" s="2">
        <v>7.5</v>
      </c>
      <c r="O592" s="2">
        <v>11</v>
      </c>
      <c r="P592" s="2">
        <v>66.75</v>
      </c>
      <c r="Q592" s="5">
        <v>34</v>
      </c>
      <c r="R592" s="2">
        <v>110</v>
      </c>
      <c r="S592" s="2">
        <v>7.5</v>
      </c>
      <c r="T592" s="2">
        <v>11</v>
      </c>
      <c r="U592" s="2">
        <v>64.25</v>
      </c>
      <c r="V592" s="5">
        <v>34</v>
      </c>
      <c r="W592" s="2">
        <f t="shared" si="45"/>
        <v>110</v>
      </c>
      <c r="X592" s="2">
        <f t="shared" si="46"/>
        <v>7.5</v>
      </c>
      <c r="Y592" s="2">
        <f t="shared" si="47"/>
        <v>11</v>
      </c>
      <c r="Z592" s="2">
        <f t="shared" si="48"/>
        <v>65.5</v>
      </c>
      <c r="AA592" s="2">
        <f t="shared" si="49"/>
        <v>34</v>
      </c>
    </row>
    <row r="593" spans="1:27" x14ac:dyDescent="0.2">
      <c r="A593" s="3" t="s">
        <v>809</v>
      </c>
      <c r="B593" s="4" t="s">
        <v>239</v>
      </c>
      <c r="C593" s="2">
        <v>3</v>
      </c>
      <c r="D593" s="2">
        <v>0</v>
      </c>
      <c r="E593" s="2">
        <v>0</v>
      </c>
      <c r="F593" s="2">
        <v>18.25</v>
      </c>
      <c r="G593" s="5">
        <v>0</v>
      </c>
      <c r="H593" s="2">
        <v>3</v>
      </c>
      <c r="I593" s="2">
        <v>0</v>
      </c>
      <c r="J593" s="2">
        <v>0</v>
      </c>
      <c r="K593" s="2">
        <v>18.25</v>
      </c>
      <c r="L593" s="5">
        <v>0</v>
      </c>
      <c r="M593" s="2">
        <v>3</v>
      </c>
      <c r="N593" s="2">
        <v>0</v>
      </c>
      <c r="O593" s="2">
        <v>0</v>
      </c>
      <c r="P593" s="2">
        <v>18.25</v>
      </c>
      <c r="Q593" s="5">
        <v>0</v>
      </c>
      <c r="R593" s="2">
        <v>3</v>
      </c>
      <c r="S593" s="2">
        <v>0</v>
      </c>
      <c r="T593" s="2">
        <v>0</v>
      </c>
      <c r="U593" s="2">
        <v>18.25</v>
      </c>
      <c r="V593" s="5">
        <v>0</v>
      </c>
      <c r="W593" s="2">
        <f t="shared" si="45"/>
        <v>3</v>
      </c>
      <c r="X593" s="2">
        <f t="shared" si="46"/>
        <v>0</v>
      </c>
      <c r="Y593" s="2">
        <f t="shared" si="47"/>
        <v>0</v>
      </c>
      <c r="Z593" s="2">
        <f t="shared" si="48"/>
        <v>18.25</v>
      </c>
      <c r="AA593" s="2">
        <f t="shared" si="49"/>
        <v>0</v>
      </c>
    </row>
    <row r="594" spans="1:27" x14ac:dyDescent="0.2">
      <c r="A594" s="3" t="s">
        <v>347</v>
      </c>
      <c r="B594" s="4" t="s">
        <v>239</v>
      </c>
      <c r="C594" s="2">
        <v>18.75</v>
      </c>
      <c r="D594" s="2">
        <v>30</v>
      </c>
      <c r="E594" s="2">
        <v>6.25</v>
      </c>
      <c r="F594" s="2">
        <v>18.75</v>
      </c>
      <c r="G594" s="5">
        <v>35.25</v>
      </c>
      <c r="H594" s="2">
        <v>18.75</v>
      </c>
      <c r="I594" s="2">
        <v>27</v>
      </c>
      <c r="J594" s="2">
        <v>6.25</v>
      </c>
      <c r="K594" s="2">
        <v>18.75</v>
      </c>
      <c r="L594" s="5">
        <v>35.25</v>
      </c>
      <c r="M594" s="2">
        <v>18.75</v>
      </c>
      <c r="N594" s="2">
        <v>30</v>
      </c>
      <c r="O594" s="2">
        <v>6.25</v>
      </c>
      <c r="P594" s="2">
        <v>18.75</v>
      </c>
      <c r="Q594" s="5">
        <v>35.25</v>
      </c>
      <c r="R594" s="2">
        <v>18.75</v>
      </c>
      <c r="S594" s="2">
        <v>27</v>
      </c>
      <c r="T594" s="2">
        <v>7.25</v>
      </c>
      <c r="U594" s="2">
        <v>18.75</v>
      </c>
      <c r="V594" s="5">
        <v>35.25</v>
      </c>
      <c r="W594" s="2">
        <f t="shared" si="45"/>
        <v>18.75</v>
      </c>
      <c r="X594" s="2">
        <f t="shared" si="46"/>
        <v>28.5</v>
      </c>
      <c r="Y594" s="2">
        <f t="shared" si="47"/>
        <v>6.5</v>
      </c>
      <c r="Z594" s="2">
        <f t="shared" si="48"/>
        <v>18.75</v>
      </c>
      <c r="AA594" s="2">
        <f t="shared" si="49"/>
        <v>35.25</v>
      </c>
    </row>
    <row r="595" spans="1:27" x14ac:dyDescent="0.2">
      <c r="A595" s="3" t="s">
        <v>348</v>
      </c>
      <c r="B595" s="4" t="s">
        <v>239</v>
      </c>
      <c r="C595" s="2">
        <v>2.5</v>
      </c>
      <c r="D595" s="2">
        <v>0</v>
      </c>
      <c r="E595" s="2">
        <v>0</v>
      </c>
      <c r="F595" s="2">
        <v>0</v>
      </c>
      <c r="G595" s="5">
        <v>4.5</v>
      </c>
      <c r="H595" s="2">
        <v>2.5</v>
      </c>
      <c r="I595" s="2">
        <v>0</v>
      </c>
      <c r="J595" s="2">
        <v>0</v>
      </c>
      <c r="K595" s="2">
        <v>0</v>
      </c>
      <c r="L595" s="5">
        <v>4.5</v>
      </c>
      <c r="M595" s="2">
        <v>2.5</v>
      </c>
      <c r="N595" s="2">
        <v>0</v>
      </c>
      <c r="O595" s="2">
        <v>0</v>
      </c>
      <c r="P595" s="2">
        <v>0</v>
      </c>
      <c r="Q595" s="5">
        <v>4.5</v>
      </c>
      <c r="R595" s="2">
        <v>2.5</v>
      </c>
      <c r="S595" s="2">
        <v>0</v>
      </c>
      <c r="T595" s="2">
        <v>0</v>
      </c>
      <c r="U595" s="2">
        <v>0</v>
      </c>
      <c r="V595" s="5">
        <v>4.5</v>
      </c>
      <c r="W595" s="2">
        <f t="shared" si="45"/>
        <v>2.5</v>
      </c>
      <c r="X595" s="2">
        <f t="shared" si="46"/>
        <v>0</v>
      </c>
      <c r="Y595" s="2">
        <f t="shared" si="47"/>
        <v>0</v>
      </c>
      <c r="Z595" s="2">
        <f t="shared" si="48"/>
        <v>0</v>
      </c>
      <c r="AA595" s="2">
        <f t="shared" si="49"/>
        <v>4.5</v>
      </c>
    </row>
    <row r="596" spans="1:27" x14ac:dyDescent="0.2">
      <c r="A596" s="3" t="s">
        <v>349</v>
      </c>
      <c r="B596" s="4" t="s">
        <v>239</v>
      </c>
      <c r="C596" s="2">
        <v>159.25</v>
      </c>
      <c r="D596" s="2">
        <v>56.75</v>
      </c>
      <c r="E596" s="2">
        <v>8</v>
      </c>
      <c r="F596" s="2">
        <v>33</v>
      </c>
      <c r="G596" s="5">
        <v>21.25</v>
      </c>
      <c r="H596" s="2">
        <v>169.25</v>
      </c>
      <c r="I596" s="2">
        <v>56.75</v>
      </c>
      <c r="J596" s="2">
        <v>13.5</v>
      </c>
      <c r="K596" s="2">
        <v>33</v>
      </c>
      <c r="L596" s="5">
        <v>21.25</v>
      </c>
      <c r="M596" s="2">
        <v>159.25</v>
      </c>
      <c r="N596" s="2">
        <v>56.75</v>
      </c>
      <c r="O596" s="2">
        <v>8</v>
      </c>
      <c r="P596" s="2">
        <v>33</v>
      </c>
      <c r="Q596" s="5">
        <v>21.25</v>
      </c>
      <c r="R596" s="2">
        <v>169.25</v>
      </c>
      <c r="S596" s="2">
        <v>56.75</v>
      </c>
      <c r="T596" s="2">
        <v>13.5</v>
      </c>
      <c r="U596" s="2">
        <v>33</v>
      </c>
      <c r="V596" s="5">
        <v>21.25</v>
      </c>
      <c r="W596" s="2">
        <f t="shared" si="45"/>
        <v>164.25</v>
      </c>
      <c r="X596" s="2">
        <f t="shared" si="46"/>
        <v>56.75</v>
      </c>
      <c r="Y596" s="2">
        <f t="shared" si="47"/>
        <v>10.75</v>
      </c>
      <c r="Z596" s="2">
        <f t="shared" si="48"/>
        <v>33</v>
      </c>
      <c r="AA596" s="2">
        <f t="shared" si="49"/>
        <v>21.25</v>
      </c>
    </row>
    <row r="597" spans="1:27" x14ac:dyDescent="0.2">
      <c r="A597" s="3" t="s">
        <v>529</v>
      </c>
      <c r="B597" s="4" t="s">
        <v>239</v>
      </c>
      <c r="C597" s="2">
        <v>0</v>
      </c>
      <c r="D597" s="2">
        <v>0</v>
      </c>
      <c r="E597" s="2">
        <v>1.25</v>
      </c>
      <c r="F597" s="2">
        <v>0</v>
      </c>
      <c r="G597" s="5">
        <v>0</v>
      </c>
      <c r="H597" s="2">
        <v>0</v>
      </c>
      <c r="I597" s="2">
        <v>0</v>
      </c>
      <c r="J597" s="2">
        <v>1.25</v>
      </c>
      <c r="K597" s="2">
        <v>0</v>
      </c>
      <c r="L597" s="5">
        <v>0</v>
      </c>
      <c r="M597" s="2">
        <v>0</v>
      </c>
      <c r="N597" s="2">
        <v>0</v>
      </c>
      <c r="O597" s="2">
        <v>1.25</v>
      </c>
      <c r="P597" s="2">
        <v>0</v>
      </c>
      <c r="Q597" s="5">
        <v>0</v>
      </c>
      <c r="R597" s="2">
        <v>0</v>
      </c>
      <c r="S597" s="2">
        <v>0</v>
      </c>
      <c r="T597" s="2">
        <v>1.25</v>
      </c>
      <c r="U597" s="2">
        <v>0</v>
      </c>
      <c r="V597" s="5">
        <v>0</v>
      </c>
      <c r="W597" s="2">
        <f t="shared" si="45"/>
        <v>0</v>
      </c>
      <c r="X597" s="2">
        <f t="shared" si="46"/>
        <v>0</v>
      </c>
      <c r="Y597" s="2">
        <f t="shared" si="47"/>
        <v>1.25</v>
      </c>
      <c r="Z597" s="2">
        <f t="shared" si="48"/>
        <v>0</v>
      </c>
      <c r="AA597" s="2">
        <f t="shared" si="49"/>
        <v>0</v>
      </c>
    </row>
    <row r="598" spans="1:27" x14ac:dyDescent="0.2">
      <c r="A598" s="3" t="s">
        <v>622</v>
      </c>
      <c r="B598" s="4" t="s">
        <v>239</v>
      </c>
      <c r="C598" s="2">
        <v>0</v>
      </c>
      <c r="D598" s="2">
        <v>0</v>
      </c>
      <c r="E598" s="2">
        <v>0</v>
      </c>
      <c r="F598" s="2">
        <v>0.5</v>
      </c>
      <c r="G598" s="5">
        <v>0</v>
      </c>
      <c r="H598" s="2">
        <v>0</v>
      </c>
      <c r="I598" s="2">
        <v>0</v>
      </c>
      <c r="J598" s="2">
        <v>0</v>
      </c>
      <c r="K598" s="2">
        <v>0</v>
      </c>
      <c r="L598" s="5">
        <v>0</v>
      </c>
      <c r="M598" s="2">
        <v>0</v>
      </c>
      <c r="N598" s="2">
        <v>0</v>
      </c>
      <c r="O598" s="2">
        <v>0</v>
      </c>
      <c r="P598" s="2">
        <v>0.5</v>
      </c>
      <c r="Q598" s="5">
        <v>0</v>
      </c>
      <c r="R598" s="2">
        <v>0</v>
      </c>
      <c r="S598" s="2">
        <v>0</v>
      </c>
      <c r="T598" s="2">
        <v>0</v>
      </c>
      <c r="U598" s="2">
        <v>0</v>
      </c>
      <c r="V598" s="5">
        <v>0</v>
      </c>
      <c r="W598" s="2">
        <f t="shared" si="45"/>
        <v>0</v>
      </c>
      <c r="X598" s="2">
        <f t="shared" si="46"/>
        <v>0</v>
      </c>
      <c r="Y598" s="2">
        <f t="shared" si="47"/>
        <v>0</v>
      </c>
      <c r="Z598" s="2">
        <f t="shared" si="48"/>
        <v>0.25</v>
      </c>
      <c r="AA598" s="2">
        <f t="shared" si="49"/>
        <v>0</v>
      </c>
    </row>
    <row r="599" spans="1:27" x14ac:dyDescent="0.2">
      <c r="A599" s="3" t="s">
        <v>624</v>
      </c>
      <c r="B599" s="4" t="s">
        <v>623</v>
      </c>
      <c r="C599" s="2">
        <v>0.25</v>
      </c>
      <c r="D599" s="2">
        <v>0</v>
      </c>
      <c r="E599" s="2">
        <v>0</v>
      </c>
      <c r="F599" s="2">
        <v>0</v>
      </c>
      <c r="G599" s="5">
        <v>0</v>
      </c>
      <c r="H599" s="2">
        <v>0.25</v>
      </c>
      <c r="I599" s="2">
        <v>0</v>
      </c>
      <c r="J599" s="2">
        <v>0</v>
      </c>
      <c r="K599" s="2">
        <v>0</v>
      </c>
      <c r="L599" s="5">
        <v>0</v>
      </c>
      <c r="M599" s="2">
        <v>0.25</v>
      </c>
      <c r="N599" s="2">
        <v>0</v>
      </c>
      <c r="O599" s="2">
        <v>0</v>
      </c>
      <c r="P599" s="2">
        <v>0</v>
      </c>
      <c r="Q599" s="5">
        <v>0</v>
      </c>
      <c r="R599" s="2">
        <v>0.25</v>
      </c>
      <c r="S599" s="2">
        <v>0</v>
      </c>
      <c r="T599" s="2">
        <v>0</v>
      </c>
      <c r="U599" s="2">
        <v>0</v>
      </c>
      <c r="V599" s="5">
        <v>0</v>
      </c>
      <c r="W599" s="2">
        <f t="shared" si="45"/>
        <v>0.25</v>
      </c>
      <c r="X599" s="2">
        <f t="shared" si="46"/>
        <v>0</v>
      </c>
      <c r="Y599" s="2">
        <f t="shared" si="47"/>
        <v>0</v>
      </c>
      <c r="Z599" s="2">
        <f t="shared" si="48"/>
        <v>0</v>
      </c>
      <c r="AA599" s="2">
        <f t="shared" si="49"/>
        <v>0</v>
      </c>
    </row>
    <row r="600" spans="1:27" x14ac:dyDescent="0.2">
      <c r="A600" s="3" t="s">
        <v>350</v>
      </c>
      <c r="B600" s="4" t="s">
        <v>351</v>
      </c>
      <c r="C600" s="2">
        <v>44.5</v>
      </c>
      <c r="D600" s="2">
        <v>10</v>
      </c>
      <c r="E600" s="2">
        <v>19.75</v>
      </c>
      <c r="F600" s="2">
        <v>3</v>
      </c>
      <c r="G600" s="5">
        <v>45</v>
      </c>
      <c r="H600" s="2">
        <v>44.5</v>
      </c>
      <c r="I600" s="2">
        <v>10</v>
      </c>
      <c r="J600" s="2">
        <v>19.75</v>
      </c>
      <c r="K600" s="2">
        <v>3</v>
      </c>
      <c r="L600" s="5">
        <v>45</v>
      </c>
      <c r="M600" s="2">
        <v>44.5</v>
      </c>
      <c r="N600" s="2">
        <v>10</v>
      </c>
      <c r="O600" s="2">
        <v>19.75</v>
      </c>
      <c r="P600" s="2">
        <v>3</v>
      </c>
      <c r="Q600" s="5">
        <v>45</v>
      </c>
      <c r="R600" s="2">
        <v>44.5</v>
      </c>
      <c r="S600" s="2">
        <v>10</v>
      </c>
      <c r="T600" s="2">
        <v>19.75</v>
      </c>
      <c r="U600" s="2">
        <v>3</v>
      </c>
      <c r="V600" s="5">
        <v>45</v>
      </c>
      <c r="W600" s="2">
        <f t="shared" si="45"/>
        <v>44.5</v>
      </c>
      <c r="X600" s="2">
        <f t="shared" si="46"/>
        <v>10</v>
      </c>
      <c r="Y600" s="2">
        <f t="shared" si="47"/>
        <v>19.75</v>
      </c>
      <c r="Z600" s="2">
        <f t="shared" si="48"/>
        <v>3</v>
      </c>
      <c r="AA600" s="2">
        <f t="shared" si="49"/>
        <v>45</v>
      </c>
    </row>
    <row r="601" spans="1:27" x14ac:dyDescent="0.2">
      <c r="A601" s="3" t="s">
        <v>352</v>
      </c>
      <c r="B601" s="4" t="s">
        <v>351</v>
      </c>
      <c r="C601" s="2">
        <v>0</v>
      </c>
      <c r="D601" s="2">
        <v>11.25</v>
      </c>
      <c r="E601" s="2">
        <v>0</v>
      </c>
      <c r="F601" s="2">
        <v>13</v>
      </c>
      <c r="G601" s="5">
        <v>6.75</v>
      </c>
      <c r="H601" s="2">
        <v>0</v>
      </c>
      <c r="I601" s="2">
        <v>11.25</v>
      </c>
      <c r="J601" s="2">
        <v>0</v>
      </c>
      <c r="K601" s="2">
        <v>13</v>
      </c>
      <c r="L601" s="5">
        <v>6.75</v>
      </c>
      <c r="M601" s="2">
        <v>0</v>
      </c>
      <c r="N601" s="2">
        <v>11.25</v>
      </c>
      <c r="O601" s="2">
        <v>0</v>
      </c>
      <c r="P601" s="2">
        <v>13</v>
      </c>
      <c r="Q601" s="5">
        <v>6.75</v>
      </c>
      <c r="R601" s="2">
        <v>0</v>
      </c>
      <c r="S601" s="2">
        <v>11.25</v>
      </c>
      <c r="T601" s="2">
        <v>0</v>
      </c>
      <c r="U601" s="2">
        <v>13</v>
      </c>
      <c r="V601" s="5">
        <v>6.75</v>
      </c>
      <c r="W601" s="2">
        <f t="shared" si="45"/>
        <v>0</v>
      </c>
      <c r="X601" s="2">
        <f t="shared" si="46"/>
        <v>11.25</v>
      </c>
      <c r="Y601" s="2">
        <f t="shared" si="47"/>
        <v>0</v>
      </c>
      <c r="Z601" s="2">
        <f t="shared" si="48"/>
        <v>13</v>
      </c>
      <c r="AA601" s="2">
        <f t="shared" si="49"/>
        <v>6.75</v>
      </c>
    </row>
    <row r="602" spans="1:27" x14ac:dyDescent="0.2">
      <c r="A602" s="3" t="s">
        <v>353</v>
      </c>
      <c r="B602" s="4" t="s">
        <v>240</v>
      </c>
      <c r="C602" s="2">
        <v>0</v>
      </c>
      <c r="D602" s="2">
        <v>19</v>
      </c>
      <c r="E602" s="2">
        <v>0</v>
      </c>
      <c r="F602" s="2">
        <v>18</v>
      </c>
      <c r="G602" s="5">
        <v>6</v>
      </c>
      <c r="H602" s="2">
        <v>0</v>
      </c>
      <c r="I602" s="2">
        <v>19</v>
      </c>
      <c r="J602" s="2">
        <v>0</v>
      </c>
      <c r="K602" s="2">
        <v>18</v>
      </c>
      <c r="L602" s="5">
        <v>6</v>
      </c>
      <c r="M602" s="2">
        <v>0</v>
      </c>
      <c r="N602" s="2">
        <v>19</v>
      </c>
      <c r="O602" s="2">
        <v>0</v>
      </c>
      <c r="P602" s="2">
        <v>18</v>
      </c>
      <c r="Q602" s="5">
        <v>6</v>
      </c>
      <c r="R602" s="2">
        <v>0</v>
      </c>
      <c r="S602" s="2">
        <v>19</v>
      </c>
      <c r="T602" s="2">
        <v>0</v>
      </c>
      <c r="U602" s="2">
        <v>18</v>
      </c>
      <c r="V602" s="5">
        <v>6</v>
      </c>
      <c r="W602" s="2">
        <f t="shared" si="45"/>
        <v>0</v>
      </c>
      <c r="X602" s="2">
        <f t="shared" si="46"/>
        <v>19</v>
      </c>
      <c r="Y602" s="2">
        <f t="shared" si="47"/>
        <v>0</v>
      </c>
      <c r="Z602" s="2">
        <f t="shared" si="48"/>
        <v>18</v>
      </c>
      <c r="AA602" s="2">
        <f t="shared" si="49"/>
        <v>6</v>
      </c>
    </row>
    <row r="603" spans="1:27" x14ac:dyDescent="0.2">
      <c r="A603" s="3" t="s">
        <v>810</v>
      </c>
      <c r="B603" s="4" t="s">
        <v>240</v>
      </c>
      <c r="C603" s="2">
        <v>0</v>
      </c>
      <c r="D603" s="2">
        <v>0</v>
      </c>
      <c r="E603" s="2">
        <v>0</v>
      </c>
      <c r="F603" s="2">
        <v>0</v>
      </c>
      <c r="G603" s="5">
        <v>7.75</v>
      </c>
      <c r="H603" s="2">
        <v>0</v>
      </c>
      <c r="I603" s="2">
        <v>0</v>
      </c>
      <c r="J603" s="2">
        <v>0</v>
      </c>
      <c r="K603" s="2">
        <v>0</v>
      </c>
      <c r="L603" s="5">
        <v>7.75</v>
      </c>
      <c r="M603" s="2">
        <v>0</v>
      </c>
      <c r="N603" s="2">
        <v>0</v>
      </c>
      <c r="O603" s="2">
        <v>0</v>
      </c>
      <c r="P603" s="2">
        <v>0</v>
      </c>
      <c r="Q603" s="5">
        <v>7.75</v>
      </c>
      <c r="R603" s="2">
        <v>0</v>
      </c>
      <c r="S603" s="2">
        <v>0</v>
      </c>
      <c r="T603" s="2">
        <v>0</v>
      </c>
      <c r="U603" s="2">
        <v>0</v>
      </c>
      <c r="V603" s="5">
        <v>7.75</v>
      </c>
      <c r="W603" s="2">
        <f t="shared" si="45"/>
        <v>0</v>
      </c>
      <c r="X603" s="2">
        <f t="shared" si="46"/>
        <v>0</v>
      </c>
      <c r="Y603" s="2">
        <f t="shared" si="47"/>
        <v>0</v>
      </c>
      <c r="Z603" s="2">
        <f t="shared" si="48"/>
        <v>0</v>
      </c>
      <c r="AA603" s="2">
        <f t="shared" si="49"/>
        <v>7.75</v>
      </c>
    </row>
    <row r="604" spans="1:27" x14ac:dyDescent="0.2">
      <c r="A604" s="3" t="s">
        <v>811</v>
      </c>
      <c r="B604" s="4" t="s">
        <v>240</v>
      </c>
      <c r="C604" s="2">
        <v>0</v>
      </c>
      <c r="D604" s="2">
        <v>1.75</v>
      </c>
      <c r="E604" s="2">
        <v>0</v>
      </c>
      <c r="F604" s="2">
        <v>6.75</v>
      </c>
      <c r="G604" s="5">
        <v>0</v>
      </c>
      <c r="H604" s="2">
        <v>0</v>
      </c>
      <c r="I604" s="2">
        <v>1.75</v>
      </c>
      <c r="J604" s="2">
        <v>0</v>
      </c>
      <c r="K604" s="2">
        <v>6.75</v>
      </c>
      <c r="L604" s="5">
        <v>0</v>
      </c>
      <c r="M604" s="2">
        <v>0</v>
      </c>
      <c r="N604" s="2">
        <v>1.75</v>
      </c>
      <c r="O604" s="2">
        <v>0</v>
      </c>
      <c r="P604" s="2">
        <v>6.75</v>
      </c>
      <c r="Q604" s="5">
        <v>0</v>
      </c>
      <c r="R604" s="2">
        <v>0</v>
      </c>
      <c r="S604" s="2">
        <v>1.75</v>
      </c>
      <c r="T604" s="2">
        <v>0</v>
      </c>
      <c r="U604" s="2">
        <v>6.75</v>
      </c>
      <c r="V604" s="5">
        <v>0</v>
      </c>
      <c r="W604" s="2">
        <f t="shared" si="45"/>
        <v>0</v>
      </c>
      <c r="X604" s="2">
        <f t="shared" si="46"/>
        <v>1.75</v>
      </c>
      <c r="Y604" s="2">
        <f t="shared" si="47"/>
        <v>0</v>
      </c>
      <c r="Z604" s="2">
        <f t="shared" si="48"/>
        <v>6.75</v>
      </c>
      <c r="AA604" s="2">
        <f t="shared" si="49"/>
        <v>0</v>
      </c>
    </row>
    <row r="605" spans="1:27" x14ac:dyDescent="0.2">
      <c r="A605" s="3" t="s">
        <v>812</v>
      </c>
      <c r="B605" s="4" t="s">
        <v>813</v>
      </c>
      <c r="C605" s="2">
        <v>0</v>
      </c>
      <c r="D605" s="2">
        <v>0</v>
      </c>
      <c r="E605" s="2">
        <v>0</v>
      </c>
      <c r="F605" s="2">
        <v>1</v>
      </c>
      <c r="G605" s="5">
        <v>0</v>
      </c>
      <c r="H605" s="2">
        <v>0</v>
      </c>
      <c r="I605" s="2">
        <v>0</v>
      </c>
      <c r="J605" s="2">
        <v>0</v>
      </c>
      <c r="K605" s="2">
        <v>1</v>
      </c>
      <c r="L605" s="5">
        <v>0</v>
      </c>
      <c r="M605" s="2">
        <v>0</v>
      </c>
      <c r="N605" s="2">
        <v>0</v>
      </c>
      <c r="O605" s="2">
        <v>0</v>
      </c>
      <c r="P605" s="2">
        <v>1</v>
      </c>
      <c r="Q605" s="5">
        <v>0</v>
      </c>
      <c r="R605" s="2">
        <v>0</v>
      </c>
      <c r="S605" s="2">
        <v>0</v>
      </c>
      <c r="T605" s="2">
        <v>0</v>
      </c>
      <c r="U605" s="2">
        <v>1</v>
      </c>
      <c r="V605" s="5">
        <v>0</v>
      </c>
      <c r="W605" s="2">
        <f t="shared" si="45"/>
        <v>0</v>
      </c>
      <c r="X605" s="2">
        <f t="shared" si="46"/>
        <v>0</v>
      </c>
      <c r="Y605" s="2">
        <f t="shared" si="47"/>
        <v>0</v>
      </c>
      <c r="Z605" s="2">
        <f t="shared" si="48"/>
        <v>1</v>
      </c>
      <c r="AA605" s="2">
        <f t="shared" si="49"/>
        <v>0</v>
      </c>
    </row>
    <row r="606" spans="1:27" x14ac:dyDescent="0.2">
      <c r="A606" s="3" t="s">
        <v>814</v>
      </c>
      <c r="B606" s="4" t="s">
        <v>815</v>
      </c>
      <c r="C606" s="2">
        <v>19.25</v>
      </c>
      <c r="D606" s="2">
        <v>0</v>
      </c>
      <c r="E606" s="2">
        <v>0</v>
      </c>
      <c r="F606" s="2">
        <v>0</v>
      </c>
      <c r="G606" s="5">
        <v>0</v>
      </c>
      <c r="H606" s="2">
        <v>19.25</v>
      </c>
      <c r="I606" s="2">
        <v>0</v>
      </c>
      <c r="J606" s="2">
        <v>0</v>
      </c>
      <c r="K606" s="2">
        <v>0</v>
      </c>
      <c r="L606" s="5">
        <v>0</v>
      </c>
      <c r="M606" s="2">
        <v>19.25</v>
      </c>
      <c r="N606" s="2">
        <v>0</v>
      </c>
      <c r="O606" s="2">
        <v>0</v>
      </c>
      <c r="P606" s="2">
        <v>0</v>
      </c>
      <c r="Q606" s="5">
        <v>0</v>
      </c>
      <c r="R606" s="2">
        <v>19.25</v>
      </c>
      <c r="S606" s="2">
        <v>0</v>
      </c>
      <c r="T606" s="2">
        <v>0</v>
      </c>
      <c r="U606" s="2">
        <v>0</v>
      </c>
      <c r="V606" s="5">
        <v>0</v>
      </c>
      <c r="W606" s="2">
        <f t="shared" si="45"/>
        <v>19.25</v>
      </c>
      <c r="X606" s="2">
        <f t="shared" si="46"/>
        <v>0</v>
      </c>
      <c r="Y606" s="2">
        <f t="shared" si="47"/>
        <v>0</v>
      </c>
      <c r="Z606" s="2">
        <f t="shared" si="48"/>
        <v>0</v>
      </c>
      <c r="AA606" s="2">
        <f t="shared" si="49"/>
        <v>0</v>
      </c>
    </row>
    <row r="607" spans="1:27" x14ac:dyDescent="0.2">
      <c r="A607" s="3" t="s">
        <v>625</v>
      </c>
      <c r="B607" s="4" t="s">
        <v>626</v>
      </c>
      <c r="C607" s="2">
        <v>0.75</v>
      </c>
      <c r="D607" s="2">
        <v>0</v>
      </c>
      <c r="E607" s="2">
        <v>0</v>
      </c>
      <c r="F607" s="2">
        <v>0</v>
      </c>
      <c r="G607" s="5">
        <v>0</v>
      </c>
      <c r="H607" s="2">
        <v>0.75</v>
      </c>
      <c r="I607" s="2">
        <v>0</v>
      </c>
      <c r="J607" s="2">
        <v>0</v>
      </c>
      <c r="K607" s="2">
        <v>0</v>
      </c>
      <c r="L607" s="5">
        <v>0</v>
      </c>
      <c r="M607" s="2">
        <v>0.75</v>
      </c>
      <c r="N607" s="2">
        <v>0</v>
      </c>
      <c r="O607" s="2">
        <v>0</v>
      </c>
      <c r="P607" s="2">
        <v>0</v>
      </c>
      <c r="Q607" s="5">
        <v>0</v>
      </c>
      <c r="R607" s="2">
        <v>0.75</v>
      </c>
      <c r="S607" s="2">
        <v>0</v>
      </c>
      <c r="T607" s="2">
        <v>0</v>
      </c>
      <c r="U607" s="2">
        <v>0</v>
      </c>
      <c r="V607" s="5">
        <v>0</v>
      </c>
      <c r="W607" s="2">
        <f t="shared" si="45"/>
        <v>0.75</v>
      </c>
      <c r="X607" s="2">
        <f t="shared" si="46"/>
        <v>0</v>
      </c>
      <c r="Y607" s="2">
        <f t="shared" si="47"/>
        <v>0</v>
      </c>
      <c r="Z607" s="2">
        <f t="shared" si="48"/>
        <v>0</v>
      </c>
      <c r="AA607" s="2">
        <f t="shared" si="49"/>
        <v>0</v>
      </c>
    </row>
    <row r="608" spans="1:27" x14ac:dyDescent="0.2">
      <c r="A608" s="3" t="s">
        <v>627</v>
      </c>
      <c r="B608" s="4" t="s">
        <v>626</v>
      </c>
      <c r="C608" s="2">
        <v>0</v>
      </c>
      <c r="D608" s="2">
        <v>0</v>
      </c>
      <c r="E608" s="2">
        <v>0</v>
      </c>
      <c r="F608" s="2">
        <v>1.25</v>
      </c>
      <c r="G608" s="5">
        <v>0</v>
      </c>
      <c r="H608" s="2">
        <v>0</v>
      </c>
      <c r="I608" s="2">
        <v>0</v>
      </c>
      <c r="J608" s="2">
        <v>0</v>
      </c>
      <c r="K608" s="2">
        <v>1.25</v>
      </c>
      <c r="L608" s="5">
        <v>0</v>
      </c>
      <c r="M608" s="2">
        <v>0</v>
      </c>
      <c r="N608" s="2">
        <v>0</v>
      </c>
      <c r="O608" s="2">
        <v>0</v>
      </c>
      <c r="P608" s="2">
        <v>1.25</v>
      </c>
      <c r="Q608" s="5">
        <v>0</v>
      </c>
      <c r="R608" s="2">
        <v>0</v>
      </c>
      <c r="S608" s="2">
        <v>0</v>
      </c>
      <c r="T608" s="2">
        <v>0</v>
      </c>
      <c r="U608" s="2">
        <v>1.25</v>
      </c>
      <c r="V608" s="5">
        <v>0</v>
      </c>
      <c r="W608" s="2">
        <f t="shared" si="45"/>
        <v>0</v>
      </c>
      <c r="X608" s="2">
        <f t="shared" si="46"/>
        <v>0</v>
      </c>
      <c r="Y608" s="2">
        <f t="shared" si="47"/>
        <v>0</v>
      </c>
      <c r="Z608" s="2">
        <f t="shared" si="48"/>
        <v>1.25</v>
      </c>
      <c r="AA608" s="2">
        <f t="shared" si="49"/>
        <v>0</v>
      </c>
    </row>
    <row r="609" spans="1:27" x14ac:dyDescent="0.2">
      <c r="A609" s="3" t="s">
        <v>530</v>
      </c>
      <c r="B609" s="4" t="s">
        <v>241</v>
      </c>
      <c r="C609" s="2">
        <v>37</v>
      </c>
      <c r="D609" s="2">
        <v>3.75</v>
      </c>
      <c r="E609" s="2">
        <v>15.75</v>
      </c>
      <c r="F609" s="2">
        <v>0</v>
      </c>
      <c r="G609" s="5">
        <v>13.75</v>
      </c>
      <c r="H609" s="2">
        <v>37</v>
      </c>
      <c r="I609" s="2">
        <v>3.75</v>
      </c>
      <c r="J609" s="2">
        <v>15.75</v>
      </c>
      <c r="K609" s="2">
        <v>0</v>
      </c>
      <c r="L609" s="5">
        <v>13.75</v>
      </c>
      <c r="M609" s="2">
        <v>37</v>
      </c>
      <c r="N609" s="2">
        <v>3.75</v>
      </c>
      <c r="O609" s="2">
        <v>15.75</v>
      </c>
      <c r="P609" s="2">
        <v>0</v>
      </c>
      <c r="Q609" s="5">
        <v>13.75</v>
      </c>
      <c r="R609" s="2">
        <v>37</v>
      </c>
      <c r="S609" s="2">
        <v>3.75</v>
      </c>
      <c r="T609" s="2">
        <v>15.75</v>
      </c>
      <c r="U609" s="2">
        <v>0</v>
      </c>
      <c r="V609" s="5">
        <v>13.75</v>
      </c>
      <c r="W609" s="2">
        <f t="shared" si="45"/>
        <v>37</v>
      </c>
      <c r="X609" s="2">
        <f t="shared" si="46"/>
        <v>3.75</v>
      </c>
      <c r="Y609" s="2">
        <f t="shared" si="47"/>
        <v>15.75</v>
      </c>
      <c r="Z609" s="2">
        <f t="shared" si="48"/>
        <v>0</v>
      </c>
      <c r="AA609" s="2">
        <f t="shared" si="49"/>
        <v>13.75</v>
      </c>
    </row>
    <row r="610" spans="1:27" x14ac:dyDescent="0.2">
      <c r="A610" s="3" t="s">
        <v>354</v>
      </c>
      <c r="B610" s="4" t="s">
        <v>241</v>
      </c>
      <c r="C610" s="2">
        <v>0</v>
      </c>
      <c r="D610" s="2">
        <v>0</v>
      </c>
      <c r="E610" s="2">
        <v>0</v>
      </c>
      <c r="F610" s="2">
        <v>0</v>
      </c>
      <c r="G610" s="5">
        <v>25.25</v>
      </c>
      <c r="H610" s="2">
        <v>0</v>
      </c>
      <c r="I610" s="2">
        <v>0</v>
      </c>
      <c r="J610" s="2">
        <v>0</v>
      </c>
      <c r="K610" s="2">
        <v>0</v>
      </c>
      <c r="L610" s="5">
        <v>25.25</v>
      </c>
      <c r="M610" s="2">
        <v>0</v>
      </c>
      <c r="N610" s="2">
        <v>0</v>
      </c>
      <c r="O610" s="2">
        <v>0</v>
      </c>
      <c r="P610" s="2">
        <v>0</v>
      </c>
      <c r="Q610" s="5">
        <v>25.25</v>
      </c>
      <c r="R610" s="2">
        <v>0</v>
      </c>
      <c r="S610" s="2">
        <v>0</v>
      </c>
      <c r="T610" s="2">
        <v>0</v>
      </c>
      <c r="U610" s="2">
        <v>0</v>
      </c>
      <c r="V610" s="5">
        <v>25.25</v>
      </c>
      <c r="W610" s="2">
        <f t="shared" si="45"/>
        <v>0</v>
      </c>
      <c r="X610" s="2">
        <f t="shared" si="46"/>
        <v>0</v>
      </c>
      <c r="Y610" s="2">
        <f t="shared" si="47"/>
        <v>0</v>
      </c>
      <c r="Z610" s="2">
        <f t="shared" si="48"/>
        <v>0</v>
      </c>
      <c r="AA610" s="2">
        <f t="shared" si="49"/>
        <v>25.25</v>
      </c>
    </row>
    <row r="611" spans="1:27" x14ac:dyDescent="0.2">
      <c r="A611" s="3" t="s">
        <v>531</v>
      </c>
      <c r="B611" s="4" t="s">
        <v>532</v>
      </c>
      <c r="C611" s="2">
        <v>0</v>
      </c>
      <c r="D611" s="2">
        <v>0</v>
      </c>
      <c r="E611" s="2">
        <v>0</v>
      </c>
      <c r="F611" s="2">
        <v>1.25</v>
      </c>
      <c r="G611" s="5">
        <v>0</v>
      </c>
      <c r="H611" s="2">
        <v>0</v>
      </c>
      <c r="I611" s="2">
        <v>0</v>
      </c>
      <c r="J611" s="2">
        <v>0</v>
      </c>
      <c r="K611" s="2">
        <v>1.25</v>
      </c>
      <c r="L611" s="5">
        <v>0</v>
      </c>
      <c r="M611" s="2">
        <v>0</v>
      </c>
      <c r="N611" s="2">
        <v>0</v>
      </c>
      <c r="O611" s="2">
        <v>0</v>
      </c>
      <c r="P611" s="2">
        <v>1.25</v>
      </c>
      <c r="Q611" s="5">
        <v>0</v>
      </c>
      <c r="R611" s="2">
        <v>0</v>
      </c>
      <c r="S611" s="2">
        <v>0</v>
      </c>
      <c r="T611" s="2">
        <v>0</v>
      </c>
      <c r="U611" s="2">
        <v>1.25</v>
      </c>
      <c r="V611" s="5">
        <v>0</v>
      </c>
      <c r="W611" s="2">
        <f t="shared" si="45"/>
        <v>0</v>
      </c>
      <c r="X611" s="2">
        <f t="shared" si="46"/>
        <v>0</v>
      </c>
      <c r="Y611" s="2">
        <f t="shared" si="47"/>
        <v>0</v>
      </c>
      <c r="Z611" s="2">
        <f t="shared" si="48"/>
        <v>1.25</v>
      </c>
      <c r="AA611" s="2">
        <f t="shared" si="49"/>
        <v>0</v>
      </c>
    </row>
    <row r="612" spans="1:27" x14ac:dyDescent="0.2">
      <c r="A612" s="3" t="s">
        <v>533</v>
      </c>
      <c r="B612" s="4" t="s">
        <v>241</v>
      </c>
      <c r="C612" s="2">
        <v>0</v>
      </c>
      <c r="D612" s="2">
        <v>0</v>
      </c>
      <c r="E612" s="2">
        <v>0</v>
      </c>
      <c r="F612" s="2">
        <v>18.25</v>
      </c>
      <c r="G612" s="5">
        <v>6.75</v>
      </c>
      <c r="H612" s="2">
        <v>0</v>
      </c>
      <c r="I612" s="2">
        <v>0</v>
      </c>
      <c r="J612" s="2">
        <v>0</v>
      </c>
      <c r="K612" s="2">
        <v>18.25</v>
      </c>
      <c r="L612" s="5">
        <v>6.75</v>
      </c>
      <c r="M612" s="2">
        <v>0</v>
      </c>
      <c r="N612" s="2">
        <v>0</v>
      </c>
      <c r="O612" s="2">
        <v>0</v>
      </c>
      <c r="P612" s="2">
        <v>18.25</v>
      </c>
      <c r="Q612" s="5">
        <v>6.75</v>
      </c>
      <c r="R612" s="2">
        <v>0</v>
      </c>
      <c r="S612" s="2">
        <v>0</v>
      </c>
      <c r="T612" s="2">
        <v>0</v>
      </c>
      <c r="U612" s="2">
        <v>18.25</v>
      </c>
      <c r="V612" s="5">
        <v>6.75</v>
      </c>
      <c r="W612" s="2">
        <f t="shared" si="45"/>
        <v>0</v>
      </c>
      <c r="X612" s="2">
        <f t="shared" si="46"/>
        <v>0</v>
      </c>
      <c r="Y612" s="2">
        <f t="shared" si="47"/>
        <v>0</v>
      </c>
      <c r="Z612" s="2">
        <f t="shared" si="48"/>
        <v>18.25</v>
      </c>
      <c r="AA612" s="2">
        <f t="shared" si="49"/>
        <v>6.75</v>
      </c>
    </row>
    <row r="613" spans="1:27" x14ac:dyDescent="0.2">
      <c r="A613" s="3" t="s">
        <v>816</v>
      </c>
      <c r="B613" s="4" t="s">
        <v>563</v>
      </c>
      <c r="C613" s="2">
        <v>4.75</v>
      </c>
      <c r="D613" s="2">
        <v>19.25</v>
      </c>
      <c r="E613" s="2">
        <v>0</v>
      </c>
      <c r="F613" s="2">
        <v>0</v>
      </c>
      <c r="G613" s="5">
        <v>0</v>
      </c>
      <c r="H613" s="2">
        <v>4.75</v>
      </c>
      <c r="I613" s="2">
        <v>19.25</v>
      </c>
      <c r="J613" s="2">
        <v>0</v>
      </c>
      <c r="K613" s="2">
        <v>0</v>
      </c>
      <c r="L613" s="5">
        <v>0</v>
      </c>
      <c r="M613" s="2">
        <v>4.75</v>
      </c>
      <c r="N613" s="2">
        <v>19.25</v>
      </c>
      <c r="O613" s="2">
        <v>0</v>
      </c>
      <c r="P613" s="2">
        <v>0</v>
      </c>
      <c r="Q613" s="5">
        <v>0</v>
      </c>
      <c r="R613" s="2">
        <v>4.75</v>
      </c>
      <c r="S613" s="2">
        <v>19.25</v>
      </c>
      <c r="T613" s="2">
        <v>0</v>
      </c>
      <c r="U613" s="2">
        <v>0</v>
      </c>
      <c r="V613" s="5">
        <v>0</v>
      </c>
      <c r="W613" s="2">
        <f t="shared" si="45"/>
        <v>4.75</v>
      </c>
      <c r="X613" s="2">
        <f t="shared" si="46"/>
        <v>19.25</v>
      </c>
      <c r="Y613" s="2">
        <f t="shared" si="47"/>
        <v>0</v>
      </c>
      <c r="Z613" s="2">
        <f t="shared" si="48"/>
        <v>0</v>
      </c>
      <c r="AA613" s="2">
        <f t="shared" si="49"/>
        <v>0</v>
      </c>
    </row>
    <row r="614" spans="1:27" x14ac:dyDescent="0.2">
      <c r="A614" s="3" t="s">
        <v>628</v>
      </c>
      <c r="B614" s="4" t="s">
        <v>563</v>
      </c>
      <c r="C614" s="2">
        <v>5</v>
      </c>
      <c r="D614" s="2">
        <v>0</v>
      </c>
      <c r="E614" s="2">
        <v>0</v>
      </c>
      <c r="F614" s="2">
        <v>0</v>
      </c>
      <c r="G614" s="5">
        <v>4.25</v>
      </c>
      <c r="H614" s="2">
        <v>5</v>
      </c>
      <c r="I614" s="2">
        <v>0</v>
      </c>
      <c r="J614" s="2">
        <v>0</v>
      </c>
      <c r="K614" s="2">
        <v>0</v>
      </c>
      <c r="L614" s="5">
        <v>4.25</v>
      </c>
      <c r="M614" s="2">
        <v>5</v>
      </c>
      <c r="N614" s="2">
        <v>0</v>
      </c>
      <c r="O614" s="2">
        <v>0</v>
      </c>
      <c r="P614" s="2">
        <v>0</v>
      </c>
      <c r="Q614" s="5">
        <v>4.25</v>
      </c>
      <c r="R614" s="2">
        <v>5</v>
      </c>
      <c r="S614" s="2">
        <v>0</v>
      </c>
      <c r="T614" s="2">
        <v>0</v>
      </c>
      <c r="U614" s="2">
        <v>0</v>
      </c>
      <c r="V614" s="5">
        <v>4.25</v>
      </c>
      <c r="W614" s="2">
        <f t="shared" si="45"/>
        <v>5</v>
      </c>
      <c r="X614" s="2">
        <f t="shared" si="46"/>
        <v>0</v>
      </c>
      <c r="Y614" s="2">
        <f t="shared" si="47"/>
        <v>0</v>
      </c>
      <c r="Z614" s="2">
        <f t="shared" si="48"/>
        <v>0</v>
      </c>
      <c r="AA614" s="2">
        <f t="shared" si="49"/>
        <v>4.25</v>
      </c>
    </row>
    <row r="615" spans="1:27" x14ac:dyDescent="0.2">
      <c r="A615" s="3" t="s">
        <v>817</v>
      </c>
      <c r="B615" s="4" t="s">
        <v>818</v>
      </c>
      <c r="C615" s="2">
        <v>0</v>
      </c>
      <c r="D615" s="2">
        <v>10.5</v>
      </c>
      <c r="E615" s="2">
        <v>0</v>
      </c>
      <c r="F615" s="2">
        <v>0</v>
      </c>
      <c r="G615" s="5">
        <v>0</v>
      </c>
      <c r="H615" s="2">
        <v>0</v>
      </c>
      <c r="I615" s="2">
        <v>10.5</v>
      </c>
      <c r="J615" s="2">
        <v>0</v>
      </c>
      <c r="K615" s="2">
        <v>0</v>
      </c>
      <c r="L615" s="5">
        <v>0</v>
      </c>
      <c r="M615" s="2">
        <v>0</v>
      </c>
      <c r="N615" s="2">
        <v>10.5</v>
      </c>
      <c r="O615" s="2">
        <v>0</v>
      </c>
      <c r="P615" s="2">
        <v>0</v>
      </c>
      <c r="Q615" s="5">
        <v>0</v>
      </c>
      <c r="R615" s="2">
        <v>0</v>
      </c>
      <c r="S615" s="2">
        <v>10.5</v>
      </c>
      <c r="T615" s="2">
        <v>0</v>
      </c>
      <c r="U615" s="2">
        <v>0</v>
      </c>
      <c r="V615" s="5">
        <v>0</v>
      </c>
      <c r="W615" s="2">
        <f t="shared" si="45"/>
        <v>0</v>
      </c>
      <c r="X615" s="2">
        <f t="shared" si="46"/>
        <v>10.5</v>
      </c>
      <c r="Y615" s="2">
        <f t="shared" si="47"/>
        <v>0</v>
      </c>
      <c r="Z615" s="2">
        <f t="shared" si="48"/>
        <v>0</v>
      </c>
      <c r="AA615" s="2">
        <f t="shared" si="49"/>
        <v>0</v>
      </c>
    </row>
    <row r="616" spans="1:27" x14ac:dyDescent="0.2">
      <c r="A616" s="3" t="s">
        <v>355</v>
      </c>
      <c r="B616" s="4" t="s">
        <v>242</v>
      </c>
      <c r="C616" s="2">
        <v>0</v>
      </c>
      <c r="D616" s="2">
        <v>13.25</v>
      </c>
      <c r="E616" s="2">
        <v>28.25</v>
      </c>
      <c r="F616" s="2">
        <v>4.5</v>
      </c>
      <c r="G616" s="5">
        <v>8.25</v>
      </c>
      <c r="H616" s="2">
        <v>0</v>
      </c>
      <c r="I616" s="2">
        <v>13.25</v>
      </c>
      <c r="J616" s="2">
        <v>28.25</v>
      </c>
      <c r="K616" s="2">
        <v>4.5</v>
      </c>
      <c r="L616" s="5">
        <v>8.25</v>
      </c>
      <c r="M616" s="2">
        <v>0</v>
      </c>
      <c r="N616" s="2">
        <v>13.25</v>
      </c>
      <c r="O616" s="2">
        <v>28.25</v>
      </c>
      <c r="P616" s="2">
        <v>4.5</v>
      </c>
      <c r="Q616" s="5">
        <v>8.25</v>
      </c>
      <c r="R616" s="2">
        <v>0</v>
      </c>
      <c r="S616" s="2">
        <v>13.25</v>
      </c>
      <c r="T616" s="2">
        <v>28.25</v>
      </c>
      <c r="U616" s="2">
        <v>4.5</v>
      </c>
      <c r="V616" s="5">
        <v>8.25</v>
      </c>
      <c r="W616" s="2">
        <f t="shared" si="45"/>
        <v>0</v>
      </c>
      <c r="X616" s="2">
        <f t="shared" si="46"/>
        <v>13.25</v>
      </c>
      <c r="Y616" s="2">
        <f t="shared" si="47"/>
        <v>28.25</v>
      </c>
      <c r="Z616" s="2">
        <f t="shared" si="48"/>
        <v>4.5</v>
      </c>
      <c r="AA616" s="2">
        <f t="shared" si="49"/>
        <v>8.25</v>
      </c>
    </row>
    <row r="617" spans="1:27" x14ac:dyDescent="0.2">
      <c r="A617" s="3" t="s">
        <v>356</v>
      </c>
      <c r="B617" s="4" t="s">
        <v>243</v>
      </c>
      <c r="C617" s="2">
        <v>0</v>
      </c>
      <c r="D617" s="2">
        <v>0</v>
      </c>
      <c r="E617" s="2">
        <v>3.5</v>
      </c>
      <c r="F617" s="2">
        <v>4.75</v>
      </c>
      <c r="G617" s="5">
        <v>0</v>
      </c>
      <c r="H617" s="2">
        <v>0</v>
      </c>
      <c r="I617" s="2">
        <v>0</v>
      </c>
      <c r="J617" s="2">
        <v>3.5</v>
      </c>
      <c r="K617" s="2">
        <v>4.75</v>
      </c>
      <c r="L617" s="5">
        <v>0</v>
      </c>
      <c r="M617" s="2">
        <v>0</v>
      </c>
      <c r="N617" s="2">
        <v>0</v>
      </c>
      <c r="O617" s="2">
        <v>3.5</v>
      </c>
      <c r="P617" s="2">
        <v>4.75</v>
      </c>
      <c r="Q617" s="5">
        <v>0</v>
      </c>
      <c r="R617" s="2">
        <v>0</v>
      </c>
      <c r="S617" s="2">
        <v>0</v>
      </c>
      <c r="T617" s="2">
        <v>3.5</v>
      </c>
      <c r="U617" s="2">
        <v>4.75</v>
      </c>
      <c r="V617" s="5">
        <v>0</v>
      </c>
      <c r="W617" s="2">
        <f t="shared" si="45"/>
        <v>0</v>
      </c>
      <c r="X617" s="2">
        <f t="shared" si="46"/>
        <v>0</v>
      </c>
      <c r="Y617" s="2">
        <f t="shared" si="47"/>
        <v>3.5</v>
      </c>
      <c r="Z617" s="2">
        <f t="shared" si="48"/>
        <v>4.75</v>
      </c>
      <c r="AA617" s="2">
        <f t="shared" si="49"/>
        <v>0</v>
      </c>
    </row>
    <row r="618" spans="1:27" x14ac:dyDescent="0.2">
      <c r="A618" s="3" t="s">
        <v>357</v>
      </c>
      <c r="B618" s="4" t="s">
        <v>232</v>
      </c>
      <c r="C618" s="2">
        <v>25</v>
      </c>
      <c r="D618" s="2">
        <v>0</v>
      </c>
      <c r="E618" s="2">
        <v>0</v>
      </c>
      <c r="F618" s="2">
        <v>0</v>
      </c>
      <c r="G618" s="5">
        <v>0.25</v>
      </c>
      <c r="H618" s="2">
        <v>25</v>
      </c>
      <c r="I618" s="2">
        <v>0</v>
      </c>
      <c r="J618" s="2">
        <v>0</v>
      </c>
      <c r="K618" s="2">
        <v>0</v>
      </c>
      <c r="L618" s="5">
        <v>0.25</v>
      </c>
      <c r="M618" s="2">
        <v>25</v>
      </c>
      <c r="N618" s="2">
        <v>0</v>
      </c>
      <c r="O618" s="2">
        <v>0</v>
      </c>
      <c r="P618" s="2">
        <v>0</v>
      </c>
      <c r="Q618" s="5">
        <v>0.25</v>
      </c>
      <c r="R618" s="2">
        <v>25</v>
      </c>
      <c r="S618" s="2">
        <v>0</v>
      </c>
      <c r="T618" s="2">
        <v>0</v>
      </c>
      <c r="U618" s="2">
        <v>0</v>
      </c>
      <c r="V618" s="5">
        <v>0.25</v>
      </c>
      <c r="W618" s="2">
        <f t="shared" si="45"/>
        <v>25</v>
      </c>
      <c r="X618" s="2">
        <f t="shared" si="46"/>
        <v>0</v>
      </c>
      <c r="Y618" s="2">
        <f t="shared" si="47"/>
        <v>0</v>
      </c>
      <c r="Z618" s="2">
        <f t="shared" si="48"/>
        <v>0</v>
      </c>
      <c r="AA618" s="2">
        <f t="shared" si="49"/>
        <v>0.25</v>
      </c>
    </row>
    <row r="619" spans="1:27" x14ac:dyDescent="0.2">
      <c r="A619" s="3" t="s">
        <v>534</v>
      </c>
      <c r="B619" s="4" t="s">
        <v>232</v>
      </c>
      <c r="C619" s="2">
        <v>0</v>
      </c>
      <c r="D619" s="2">
        <v>0</v>
      </c>
      <c r="E619" s="2">
        <v>0</v>
      </c>
      <c r="F619" s="2">
        <v>0</v>
      </c>
      <c r="G619" s="5">
        <v>2</v>
      </c>
      <c r="H619" s="2">
        <v>0</v>
      </c>
      <c r="I619" s="2">
        <v>0</v>
      </c>
      <c r="J619" s="2">
        <v>0</v>
      </c>
      <c r="K619" s="2">
        <v>0</v>
      </c>
      <c r="L619" s="5">
        <v>2</v>
      </c>
      <c r="M619" s="2">
        <v>0</v>
      </c>
      <c r="N619" s="2">
        <v>0</v>
      </c>
      <c r="O619" s="2">
        <v>0</v>
      </c>
      <c r="P619" s="2">
        <v>0</v>
      </c>
      <c r="Q619" s="5">
        <v>2</v>
      </c>
      <c r="R619" s="2">
        <v>0</v>
      </c>
      <c r="S619" s="2">
        <v>0</v>
      </c>
      <c r="T619" s="2">
        <v>0</v>
      </c>
      <c r="U619" s="2">
        <v>0</v>
      </c>
      <c r="V619" s="5">
        <v>2</v>
      </c>
      <c r="W619" s="2">
        <f t="shared" si="45"/>
        <v>0</v>
      </c>
      <c r="X619" s="2">
        <f t="shared" si="46"/>
        <v>0</v>
      </c>
      <c r="Y619" s="2">
        <f t="shared" si="47"/>
        <v>0</v>
      </c>
      <c r="Z619" s="2">
        <f t="shared" si="48"/>
        <v>0</v>
      </c>
      <c r="AA619" s="2">
        <f t="shared" si="49"/>
        <v>2</v>
      </c>
    </row>
    <row r="620" spans="1:27" x14ac:dyDescent="0.2">
      <c r="A620" s="3" t="s">
        <v>358</v>
      </c>
      <c r="B620" s="4" t="s">
        <v>244</v>
      </c>
      <c r="C620" s="2">
        <v>32.75</v>
      </c>
      <c r="D620" s="2">
        <v>0</v>
      </c>
      <c r="E620" s="2">
        <v>0</v>
      </c>
      <c r="F620" s="2">
        <v>0</v>
      </c>
      <c r="G620" s="5">
        <v>12</v>
      </c>
      <c r="H620" s="2">
        <v>32.75</v>
      </c>
      <c r="I620" s="2">
        <v>0</v>
      </c>
      <c r="J620" s="2">
        <v>0</v>
      </c>
      <c r="K620" s="2">
        <v>0</v>
      </c>
      <c r="L620" s="5">
        <v>12</v>
      </c>
      <c r="M620" s="2">
        <v>32.75</v>
      </c>
      <c r="N620" s="2">
        <v>0</v>
      </c>
      <c r="O620" s="2">
        <v>0</v>
      </c>
      <c r="P620" s="2">
        <v>0</v>
      </c>
      <c r="Q620" s="5">
        <v>12</v>
      </c>
      <c r="R620" s="2">
        <v>32.75</v>
      </c>
      <c r="S620" s="2">
        <v>0</v>
      </c>
      <c r="T620" s="2">
        <v>0</v>
      </c>
      <c r="U620" s="2">
        <v>0</v>
      </c>
      <c r="V620" s="5">
        <v>12</v>
      </c>
      <c r="W620" s="2">
        <f t="shared" si="45"/>
        <v>32.75</v>
      </c>
      <c r="X620" s="2">
        <f t="shared" si="46"/>
        <v>0</v>
      </c>
      <c r="Y620" s="2">
        <f t="shared" si="47"/>
        <v>0</v>
      </c>
      <c r="Z620" s="2">
        <f t="shared" si="48"/>
        <v>0</v>
      </c>
      <c r="AA620" s="2">
        <f t="shared" si="49"/>
        <v>12</v>
      </c>
    </row>
    <row r="621" spans="1:27" x14ac:dyDescent="0.2">
      <c r="A621" s="3" t="s">
        <v>535</v>
      </c>
      <c r="B621" s="4" t="s">
        <v>245</v>
      </c>
      <c r="C621" s="2">
        <v>17.75</v>
      </c>
      <c r="D621" s="2">
        <v>52.75</v>
      </c>
      <c r="E621" s="2">
        <v>0</v>
      </c>
      <c r="F621" s="2">
        <v>0</v>
      </c>
      <c r="G621" s="5">
        <v>17.75</v>
      </c>
      <c r="H621" s="2">
        <v>17.75</v>
      </c>
      <c r="I621" s="2">
        <v>52.75</v>
      </c>
      <c r="J621" s="2">
        <v>0</v>
      </c>
      <c r="K621" s="2">
        <v>0</v>
      </c>
      <c r="L621" s="5">
        <v>17.75</v>
      </c>
      <c r="M621" s="2">
        <v>17.75</v>
      </c>
      <c r="N621" s="2">
        <v>52.75</v>
      </c>
      <c r="O621" s="2">
        <v>0</v>
      </c>
      <c r="P621" s="2">
        <v>0</v>
      </c>
      <c r="Q621" s="5">
        <v>17.75</v>
      </c>
      <c r="R621" s="2">
        <v>17.75</v>
      </c>
      <c r="S621" s="2">
        <v>52.75</v>
      </c>
      <c r="T621" s="2">
        <v>0</v>
      </c>
      <c r="U621" s="2">
        <v>0</v>
      </c>
      <c r="V621" s="5">
        <v>17.75</v>
      </c>
      <c r="W621" s="2">
        <f t="shared" si="45"/>
        <v>17.75</v>
      </c>
      <c r="X621" s="2">
        <f t="shared" si="46"/>
        <v>52.75</v>
      </c>
      <c r="Y621" s="2">
        <f t="shared" si="47"/>
        <v>0</v>
      </c>
      <c r="Z621" s="2">
        <f t="shared" si="48"/>
        <v>0</v>
      </c>
      <c r="AA621" s="2">
        <f t="shared" si="49"/>
        <v>17.75</v>
      </c>
    </row>
    <row r="622" spans="1:27" x14ac:dyDescent="0.2">
      <c r="A622" s="3" t="s">
        <v>819</v>
      </c>
      <c r="B622" s="4" t="s">
        <v>245</v>
      </c>
      <c r="C622" s="2">
        <v>0</v>
      </c>
      <c r="D622" s="2">
        <v>0.5</v>
      </c>
      <c r="E622" s="2">
        <v>12.5</v>
      </c>
      <c r="F622" s="2">
        <v>0</v>
      </c>
      <c r="G622" s="5">
        <v>0</v>
      </c>
      <c r="H622" s="2">
        <v>0</v>
      </c>
      <c r="I622" s="2">
        <v>0.5</v>
      </c>
      <c r="J622" s="2">
        <v>12.5</v>
      </c>
      <c r="K622" s="2">
        <v>0</v>
      </c>
      <c r="L622" s="5">
        <v>0</v>
      </c>
      <c r="M622" s="2">
        <v>0</v>
      </c>
      <c r="N622" s="2">
        <v>0.5</v>
      </c>
      <c r="O622" s="2">
        <v>12.5</v>
      </c>
      <c r="P622" s="2">
        <v>0</v>
      </c>
      <c r="Q622" s="5">
        <v>0</v>
      </c>
      <c r="R622" s="2">
        <v>0</v>
      </c>
      <c r="S622" s="2">
        <v>0.5</v>
      </c>
      <c r="T622" s="2">
        <v>12.5</v>
      </c>
      <c r="U622" s="2">
        <v>0</v>
      </c>
      <c r="V622" s="5">
        <v>0</v>
      </c>
      <c r="W622" s="2">
        <f t="shared" si="45"/>
        <v>0</v>
      </c>
      <c r="X622" s="2">
        <f t="shared" si="46"/>
        <v>0.5</v>
      </c>
      <c r="Y622" s="2">
        <f t="shared" si="47"/>
        <v>12.5</v>
      </c>
      <c r="Z622" s="2">
        <f t="shared" si="48"/>
        <v>0</v>
      </c>
      <c r="AA622" s="2">
        <f t="shared" si="49"/>
        <v>0</v>
      </c>
    </row>
    <row r="623" spans="1:27" x14ac:dyDescent="0.2">
      <c r="A623" s="3" t="s">
        <v>820</v>
      </c>
      <c r="B623" s="4" t="s">
        <v>245</v>
      </c>
      <c r="C623" s="2">
        <v>39.75</v>
      </c>
      <c r="D623" s="2">
        <v>0</v>
      </c>
      <c r="E623" s="2">
        <v>0</v>
      </c>
      <c r="F623" s="2">
        <v>0</v>
      </c>
      <c r="G623" s="5">
        <v>0</v>
      </c>
      <c r="H623" s="2">
        <v>39.75</v>
      </c>
      <c r="I623" s="2">
        <v>0</v>
      </c>
      <c r="J623" s="2">
        <v>0</v>
      </c>
      <c r="K623" s="2">
        <v>0</v>
      </c>
      <c r="L623" s="5">
        <v>0</v>
      </c>
      <c r="M623" s="2">
        <v>39.75</v>
      </c>
      <c r="N623" s="2">
        <v>0</v>
      </c>
      <c r="O623" s="2">
        <v>0</v>
      </c>
      <c r="P623" s="2">
        <v>0</v>
      </c>
      <c r="Q623" s="5">
        <v>0</v>
      </c>
      <c r="R623" s="2">
        <v>39.75</v>
      </c>
      <c r="S623" s="2">
        <v>0</v>
      </c>
      <c r="T623" s="2">
        <v>0</v>
      </c>
      <c r="U623" s="2">
        <v>0</v>
      </c>
      <c r="V623" s="5">
        <v>0</v>
      </c>
      <c r="W623" s="2">
        <f t="shared" si="45"/>
        <v>39.75</v>
      </c>
      <c r="X623" s="2">
        <f t="shared" si="46"/>
        <v>0</v>
      </c>
      <c r="Y623" s="2">
        <f t="shared" si="47"/>
        <v>0</v>
      </c>
      <c r="Z623" s="2">
        <f t="shared" si="48"/>
        <v>0</v>
      </c>
      <c r="AA623" s="2">
        <f t="shared" si="49"/>
        <v>0</v>
      </c>
    </row>
    <row r="624" spans="1:27" x14ac:dyDescent="0.2">
      <c r="A624" s="3" t="s">
        <v>359</v>
      </c>
      <c r="B624" s="4" t="s">
        <v>246</v>
      </c>
      <c r="C624" s="2">
        <v>41.25</v>
      </c>
      <c r="D624" s="2">
        <v>36.75</v>
      </c>
      <c r="E624" s="2">
        <v>23.5</v>
      </c>
      <c r="F624" s="2">
        <v>51.25</v>
      </c>
      <c r="G624" s="5">
        <v>34.75</v>
      </c>
      <c r="H624" s="2">
        <v>41.25</v>
      </c>
      <c r="I624" s="2">
        <v>36.75</v>
      </c>
      <c r="J624" s="2">
        <v>23.5</v>
      </c>
      <c r="K624" s="2">
        <v>51.25</v>
      </c>
      <c r="L624" s="5">
        <v>34.75</v>
      </c>
      <c r="M624" s="2">
        <v>41.25</v>
      </c>
      <c r="N624" s="2">
        <v>36.75</v>
      </c>
      <c r="O624" s="2">
        <v>23.5</v>
      </c>
      <c r="P624" s="2">
        <v>51.25</v>
      </c>
      <c r="Q624" s="5">
        <v>34.75</v>
      </c>
      <c r="R624" s="2">
        <v>41.25</v>
      </c>
      <c r="S624" s="2">
        <v>36.75</v>
      </c>
      <c r="T624" s="2">
        <v>23.5</v>
      </c>
      <c r="U624" s="2">
        <v>51.25</v>
      </c>
      <c r="V624" s="5">
        <v>34.75</v>
      </c>
      <c r="W624" s="2">
        <f t="shared" si="45"/>
        <v>41.25</v>
      </c>
      <c r="X624" s="2">
        <f t="shared" si="46"/>
        <v>36.75</v>
      </c>
      <c r="Y624" s="2">
        <f t="shared" si="47"/>
        <v>23.5</v>
      </c>
      <c r="Z624" s="2">
        <f t="shared" si="48"/>
        <v>51.25</v>
      </c>
      <c r="AA624" s="2">
        <f t="shared" si="49"/>
        <v>34.75</v>
      </c>
    </row>
    <row r="625" spans="1:27" x14ac:dyDescent="0.2">
      <c r="A625" s="3" t="s">
        <v>536</v>
      </c>
      <c r="B625" s="4" t="s">
        <v>245</v>
      </c>
      <c r="C625" s="2">
        <v>0</v>
      </c>
      <c r="D625" s="2">
        <v>0</v>
      </c>
      <c r="E625" s="2">
        <v>15.5</v>
      </c>
      <c r="F625" s="2">
        <v>4</v>
      </c>
      <c r="G625" s="5">
        <v>0</v>
      </c>
      <c r="H625" s="2">
        <v>0</v>
      </c>
      <c r="I625" s="2">
        <v>0</v>
      </c>
      <c r="J625" s="2">
        <v>15.5</v>
      </c>
      <c r="K625" s="2">
        <v>4</v>
      </c>
      <c r="L625" s="5">
        <v>0</v>
      </c>
      <c r="M625" s="2">
        <v>0</v>
      </c>
      <c r="N625" s="2">
        <v>0</v>
      </c>
      <c r="O625" s="2">
        <v>15.5</v>
      </c>
      <c r="P625" s="2">
        <v>4</v>
      </c>
      <c r="Q625" s="5">
        <v>0</v>
      </c>
      <c r="R625" s="2">
        <v>0</v>
      </c>
      <c r="S625" s="2">
        <v>0</v>
      </c>
      <c r="T625" s="2">
        <v>15.5</v>
      </c>
      <c r="U625" s="2">
        <v>4</v>
      </c>
      <c r="V625" s="5">
        <v>0</v>
      </c>
      <c r="W625" s="2">
        <f t="shared" si="45"/>
        <v>0</v>
      </c>
      <c r="X625" s="2">
        <f t="shared" si="46"/>
        <v>0</v>
      </c>
      <c r="Y625" s="2">
        <f t="shared" si="47"/>
        <v>15.5</v>
      </c>
      <c r="Z625" s="2">
        <f t="shared" si="48"/>
        <v>4</v>
      </c>
      <c r="AA625" s="2">
        <f t="shared" si="49"/>
        <v>0</v>
      </c>
    </row>
    <row r="626" spans="1:27" x14ac:dyDescent="0.2">
      <c r="A626" s="3" t="s">
        <v>360</v>
      </c>
      <c r="B626" s="4" t="s">
        <v>245</v>
      </c>
      <c r="C626" s="2">
        <v>1.25</v>
      </c>
      <c r="D626" s="2">
        <v>0</v>
      </c>
      <c r="E626" s="2">
        <v>0</v>
      </c>
      <c r="F626" s="2">
        <v>0</v>
      </c>
      <c r="G626" s="5">
        <v>0</v>
      </c>
      <c r="H626" s="2">
        <v>1.25</v>
      </c>
      <c r="I626" s="2">
        <v>0</v>
      </c>
      <c r="J626" s="2">
        <v>0</v>
      </c>
      <c r="K626" s="2">
        <v>0</v>
      </c>
      <c r="L626" s="5">
        <v>0</v>
      </c>
      <c r="M626" s="2">
        <v>1.25</v>
      </c>
      <c r="N626" s="2">
        <v>0</v>
      </c>
      <c r="O626" s="2">
        <v>0</v>
      </c>
      <c r="P626" s="2">
        <v>0</v>
      </c>
      <c r="Q626" s="5">
        <v>0</v>
      </c>
      <c r="R626" s="2">
        <v>1.25</v>
      </c>
      <c r="S626" s="2">
        <v>0</v>
      </c>
      <c r="T626" s="2">
        <v>0</v>
      </c>
      <c r="U626" s="2">
        <v>0</v>
      </c>
      <c r="V626" s="5">
        <v>0</v>
      </c>
      <c r="W626" s="2">
        <f t="shared" si="45"/>
        <v>1.25</v>
      </c>
      <c r="X626" s="2">
        <f t="shared" si="46"/>
        <v>0</v>
      </c>
      <c r="Y626" s="2">
        <f t="shared" si="47"/>
        <v>0</v>
      </c>
      <c r="Z626" s="2">
        <f t="shared" si="48"/>
        <v>0</v>
      </c>
      <c r="AA626" s="2">
        <f t="shared" si="49"/>
        <v>0</v>
      </c>
    </row>
    <row r="627" spans="1:27" x14ac:dyDescent="0.2">
      <c r="A627" s="3" t="s">
        <v>821</v>
      </c>
      <c r="B627" s="4" t="s">
        <v>245</v>
      </c>
      <c r="C627" s="2">
        <v>3.25</v>
      </c>
      <c r="D627" s="2">
        <v>0</v>
      </c>
      <c r="E627" s="2">
        <v>0</v>
      </c>
      <c r="F627" s="2">
        <v>0</v>
      </c>
      <c r="G627" s="5">
        <v>0</v>
      </c>
      <c r="H627" s="2">
        <v>3.25</v>
      </c>
      <c r="I627" s="2">
        <v>0</v>
      </c>
      <c r="J627" s="2">
        <v>0</v>
      </c>
      <c r="K627" s="2">
        <v>0</v>
      </c>
      <c r="L627" s="5">
        <v>0</v>
      </c>
      <c r="M627" s="2">
        <v>3.25</v>
      </c>
      <c r="N627" s="2">
        <v>0</v>
      </c>
      <c r="O627" s="2">
        <v>0</v>
      </c>
      <c r="P627" s="2">
        <v>0</v>
      </c>
      <c r="Q627" s="5">
        <v>0</v>
      </c>
      <c r="R627" s="2">
        <v>3.25</v>
      </c>
      <c r="S627" s="2">
        <v>0</v>
      </c>
      <c r="T627" s="2">
        <v>0</v>
      </c>
      <c r="U627" s="2">
        <v>0</v>
      </c>
      <c r="V627" s="5">
        <v>0</v>
      </c>
      <c r="W627" s="2">
        <f t="shared" si="45"/>
        <v>3.25</v>
      </c>
      <c r="X627" s="2">
        <f t="shared" si="46"/>
        <v>0</v>
      </c>
      <c r="Y627" s="2">
        <f t="shared" si="47"/>
        <v>0</v>
      </c>
      <c r="Z627" s="2">
        <f t="shared" si="48"/>
        <v>0</v>
      </c>
      <c r="AA627" s="2">
        <f t="shared" si="49"/>
        <v>0</v>
      </c>
    </row>
    <row r="628" spans="1:27" x14ac:dyDescent="0.2">
      <c r="A628" s="3" t="s">
        <v>361</v>
      </c>
      <c r="B628" s="4" t="s">
        <v>247</v>
      </c>
      <c r="C628" s="2">
        <v>5.75</v>
      </c>
      <c r="D628" s="2">
        <v>5.25</v>
      </c>
      <c r="E628" s="2">
        <v>0</v>
      </c>
      <c r="F628" s="2">
        <v>1.25</v>
      </c>
      <c r="G628" s="5">
        <v>2.75</v>
      </c>
      <c r="H628" s="2">
        <v>5.75</v>
      </c>
      <c r="I628" s="2">
        <v>5.25</v>
      </c>
      <c r="J628" s="2">
        <v>0</v>
      </c>
      <c r="K628" s="2">
        <v>1.25</v>
      </c>
      <c r="L628" s="5">
        <v>2.75</v>
      </c>
      <c r="M628" s="2">
        <v>5.75</v>
      </c>
      <c r="N628" s="2">
        <v>5.25</v>
      </c>
      <c r="O628" s="2">
        <v>0</v>
      </c>
      <c r="P628" s="2">
        <v>1.25</v>
      </c>
      <c r="Q628" s="5">
        <v>2.75</v>
      </c>
      <c r="R628" s="2">
        <v>5.75</v>
      </c>
      <c r="S628" s="2">
        <v>5.25</v>
      </c>
      <c r="T628" s="2">
        <v>0</v>
      </c>
      <c r="U628" s="2">
        <v>1.25</v>
      </c>
      <c r="V628" s="5">
        <v>2.75</v>
      </c>
      <c r="W628" s="2">
        <f t="shared" si="45"/>
        <v>5.75</v>
      </c>
      <c r="X628" s="2">
        <f t="shared" si="46"/>
        <v>5.25</v>
      </c>
      <c r="Y628" s="2">
        <f t="shared" si="47"/>
        <v>0</v>
      </c>
      <c r="Z628" s="2">
        <f t="shared" si="48"/>
        <v>1.25</v>
      </c>
      <c r="AA628" s="2">
        <f t="shared" si="49"/>
        <v>2.75</v>
      </c>
    </row>
    <row r="629" spans="1:27" x14ac:dyDescent="0.2">
      <c r="A629" s="3" t="s">
        <v>537</v>
      </c>
      <c r="B629" s="4" t="s">
        <v>245</v>
      </c>
      <c r="C629" s="2">
        <v>0</v>
      </c>
      <c r="D629" s="2">
        <v>0</v>
      </c>
      <c r="E629" s="2">
        <v>26.25</v>
      </c>
      <c r="F629" s="2">
        <v>0</v>
      </c>
      <c r="G629" s="5">
        <v>0</v>
      </c>
      <c r="H629" s="2">
        <v>0</v>
      </c>
      <c r="I629" s="2">
        <v>0</v>
      </c>
      <c r="J629" s="2">
        <v>26.25</v>
      </c>
      <c r="K629" s="2">
        <v>0</v>
      </c>
      <c r="L629" s="5">
        <v>0</v>
      </c>
      <c r="M629" s="2">
        <v>0</v>
      </c>
      <c r="N629" s="2">
        <v>0</v>
      </c>
      <c r="O629" s="2">
        <v>26.25</v>
      </c>
      <c r="P629" s="2">
        <v>0</v>
      </c>
      <c r="Q629" s="5">
        <v>0</v>
      </c>
      <c r="R629" s="2">
        <v>0</v>
      </c>
      <c r="S629" s="2">
        <v>0</v>
      </c>
      <c r="T629" s="2">
        <v>26.25</v>
      </c>
      <c r="U629" s="2">
        <v>0</v>
      </c>
      <c r="V629" s="5">
        <v>0</v>
      </c>
      <c r="W629" s="2">
        <f t="shared" si="45"/>
        <v>0</v>
      </c>
      <c r="X629" s="2">
        <f t="shared" si="46"/>
        <v>0</v>
      </c>
      <c r="Y629" s="2">
        <f t="shared" si="47"/>
        <v>26.25</v>
      </c>
      <c r="Z629" s="2">
        <f t="shared" si="48"/>
        <v>0</v>
      </c>
      <c r="AA629" s="2">
        <f t="shared" si="49"/>
        <v>0</v>
      </c>
    </row>
    <row r="630" spans="1:27" x14ac:dyDescent="0.2">
      <c r="A630" s="3" t="s">
        <v>822</v>
      </c>
      <c r="B630" s="4" t="s">
        <v>248</v>
      </c>
      <c r="C630" s="2">
        <v>0</v>
      </c>
      <c r="D630" s="2">
        <v>0</v>
      </c>
      <c r="E630" s="2">
        <v>0</v>
      </c>
      <c r="F630" s="2">
        <v>0</v>
      </c>
      <c r="G630" s="5">
        <v>3</v>
      </c>
      <c r="H630" s="2">
        <v>0</v>
      </c>
      <c r="I630" s="2">
        <v>0</v>
      </c>
      <c r="J630" s="2">
        <v>0</v>
      </c>
      <c r="K630" s="2">
        <v>0</v>
      </c>
      <c r="L630" s="5">
        <v>3</v>
      </c>
      <c r="M630" s="2">
        <v>0</v>
      </c>
      <c r="N630" s="2">
        <v>0</v>
      </c>
      <c r="O630" s="2">
        <v>0</v>
      </c>
      <c r="P630" s="2">
        <v>0</v>
      </c>
      <c r="Q630" s="5">
        <v>3</v>
      </c>
      <c r="R630" s="2">
        <v>0</v>
      </c>
      <c r="S630" s="2">
        <v>0</v>
      </c>
      <c r="T630" s="2">
        <v>0</v>
      </c>
      <c r="U630" s="2">
        <v>0</v>
      </c>
      <c r="V630" s="5">
        <v>3</v>
      </c>
      <c r="W630" s="2">
        <f t="shared" si="45"/>
        <v>0</v>
      </c>
      <c r="X630" s="2">
        <f t="shared" si="46"/>
        <v>0</v>
      </c>
      <c r="Y630" s="2">
        <f t="shared" si="47"/>
        <v>0</v>
      </c>
      <c r="Z630" s="2">
        <f t="shared" si="48"/>
        <v>0</v>
      </c>
      <c r="AA630" s="2">
        <f t="shared" si="49"/>
        <v>3</v>
      </c>
    </row>
    <row r="631" spans="1:27" x14ac:dyDescent="0.2">
      <c r="A631" s="3" t="s">
        <v>823</v>
      </c>
      <c r="B631" s="4" t="s">
        <v>248</v>
      </c>
      <c r="C631" s="2">
        <v>0</v>
      </c>
      <c r="D631" s="2">
        <v>0</v>
      </c>
      <c r="E631" s="2">
        <v>0</v>
      </c>
      <c r="F631" s="2">
        <v>0</v>
      </c>
      <c r="G631" s="5">
        <v>1.5</v>
      </c>
      <c r="H631" s="2">
        <v>0</v>
      </c>
      <c r="I631" s="2">
        <v>0</v>
      </c>
      <c r="J631" s="2">
        <v>0</v>
      </c>
      <c r="K631" s="2">
        <v>0</v>
      </c>
      <c r="L631" s="5">
        <v>1.5</v>
      </c>
      <c r="M631" s="2">
        <v>0</v>
      </c>
      <c r="N631" s="2">
        <v>0</v>
      </c>
      <c r="O631" s="2">
        <v>0</v>
      </c>
      <c r="P631" s="2">
        <v>0</v>
      </c>
      <c r="Q631" s="5">
        <v>1.5</v>
      </c>
      <c r="R631" s="2">
        <v>0</v>
      </c>
      <c r="S631" s="2">
        <v>0</v>
      </c>
      <c r="T631" s="2">
        <v>0</v>
      </c>
      <c r="U631" s="2">
        <v>0</v>
      </c>
      <c r="V631" s="5">
        <v>1.5</v>
      </c>
      <c r="W631" s="2">
        <f t="shared" si="45"/>
        <v>0</v>
      </c>
      <c r="X631" s="2">
        <f t="shared" si="46"/>
        <v>0</v>
      </c>
      <c r="Y631" s="2">
        <f t="shared" si="47"/>
        <v>0</v>
      </c>
      <c r="Z631" s="2">
        <f t="shared" si="48"/>
        <v>0</v>
      </c>
      <c r="AA631" s="2">
        <f t="shared" si="49"/>
        <v>1.5</v>
      </c>
    </row>
    <row r="632" spans="1:27" x14ac:dyDescent="0.2">
      <c r="A632" s="3" t="s">
        <v>824</v>
      </c>
      <c r="B632" s="4" t="s">
        <v>825</v>
      </c>
      <c r="C632" s="2">
        <v>14.5</v>
      </c>
      <c r="D632" s="2">
        <v>35.25</v>
      </c>
      <c r="E632" s="2">
        <v>113.5</v>
      </c>
      <c r="F632" s="2">
        <v>10.25</v>
      </c>
      <c r="G632" s="5">
        <v>0</v>
      </c>
      <c r="H632" s="2">
        <v>14.5</v>
      </c>
      <c r="I632" s="2">
        <v>35.25</v>
      </c>
      <c r="J632" s="2">
        <v>113.5</v>
      </c>
      <c r="K632" s="2">
        <v>10.25</v>
      </c>
      <c r="L632" s="5">
        <v>0</v>
      </c>
      <c r="M632" s="2">
        <v>14.5</v>
      </c>
      <c r="N632" s="2">
        <v>35.25</v>
      </c>
      <c r="O632" s="2">
        <v>113.5</v>
      </c>
      <c r="P632" s="2">
        <v>10.25</v>
      </c>
      <c r="Q632" s="5">
        <v>0</v>
      </c>
      <c r="R632" s="2">
        <v>14.5</v>
      </c>
      <c r="S632" s="2">
        <v>35.25</v>
      </c>
      <c r="T632" s="2">
        <v>113.5</v>
      </c>
      <c r="U632" s="2">
        <v>10.25</v>
      </c>
      <c r="V632" s="5">
        <v>0</v>
      </c>
      <c r="W632" s="2">
        <f t="shared" si="45"/>
        <v>14.5</v>
      </c>
      <c r="X632" s="2">
        <f t="shared" si="46"/>
        <v>35.25</v>
      </c>
      <c r="Y632" s="2">
        <f t="shared" si="47"/>
        <v>113.5</v>
      </c>
      <c r="Z632" s="2">
        <f t="shared" si="48"/>
        <v>10.25</v>
      </c>
      <c r="AA632" s="2">
        <f t="shared" si="49"/>
        <v>0</v>
      </c>
    </row>
    <row r="633" spans="1:27" x14ac:dyDescent="0.2">
      <c r="A633" s="3" t="s">
        <v>826</v>
      </c>
      <c r="B633" s="4" t="s">
        <v>827</v>
      </c>
      <c r="C633" s="2">
        <v>0</v>
      </c>
      <c r="D633" s="2">
        <v>24.75</v>
      </c>
      <c r="E633" s="2">
        <v>0</v>
      </c>
      <c r="F633" s="2">
        <v>0</v>
      </c>
      <c r="G633" s="5">
        <v>0</v>
      </c>
      <c r="H633" s="2">
        <v>0</v>
      </c>
      <c r="I633" s="2">
        <v>24.75</v>
      </c>
      <c r="J633" s="2">
        <v>0</v>
      </c>
      <c r="K633" s="2">
        <v>0</v>
      </c>
      <c r="L633" s="5">
        <v>0</v>
      </c>
      <c r="M633" s="2">
        <v>0</v>
      </c>
      <c r="N633" s="2">
        <v>24.75</v>
      </c>
      <c r="O633" s="2">
        <v>0</v>
      </c>
      <c r="P633" s="2">
        <v>0</v>
      </c>
      <c r="Q633" s="5">
        <v>0</v>
      </c>
      <c r="R633" s="2">
        <v>0</v>
      </c>
      <c r="S633" s="2">
        <v>24.75</v>
      </c>
      <c r="T633" s="2">
        <v>0</v>
      </c>
      <c r="U633" s="2">
        <v>0</v>
      </c>
      <c r="V633" s="5">
        <v>0</v>
      </c>
      <c r="W633" s="2">
        <f t="shared" si="45"/>
        <v>0</v>
      </c>
      <c r="X633" s="2">
        <f t="shared" si="46"/>
        <v>24.75</v>
      </c>
      <c r="Y633" s="2">
        <f t="shared" si="47"/>
        <v>0</v>
      </c>
      <c r="Z633" s="2">
        <f t="shared" si="48"/>
        <v>0</v>
      </c>
      <c r="AA633" s="2">
        <f t="shared" si="49"/>
        <v>0</v>
      </c>
    </row>
    <row r="634" spans="1:27" x14ac:dyDescent="0.2">
      <c r="A634" s="3" t="s">
        <v>538</v>
      </c>
      <c r="B634" s="4" t="s">
        <v>248</v>
      </c>
      <c r="C634" s="2">
        <v>7.25</v>
      </c>
      <c r="D634" s="2">
        <v>0</v>
      </c>
      <c r="E634" s="2">
        <v>7.75</v>
      </c>
      <c r="F634" s="2">
        <v>0</v>
      </c>
      <c r="G634" s="5">
        <v>0</v>
      </c>
      <c r="H634" s="2">
        <v>7.25</v>
      </c>
      <c r="I634" s="2">
        <v>0</v>
      </c>
      <c r="J634" s="2">
        <v>7.75</v>
      </c>
      <c r="K634" s="2">
        <v>0</v>
      </c>
      <c r="L634" s="5">
        <v>0</v>
      </c>
      <c r="M634" s="2">
        <v>7.25</v>
      </c>
      <c r="N634" s="2">
        <v>0</v>
      </c>
      <c r="O634" s="2">
        <v>7.75</v>
      </c>
      <c r="P634" s="2">
        <v>0</v>
      </c>
      <c r="Q634" s="5">
        <v>0</v>
      </c>
      <c r="R634" s="2">
        <v>7.25</v>
      </c>
      <c r="S634" s="2">
        <v>0</v>
      </c>
      <c r="T634" s="2">
        <v>7.75</v>
      </c>
      <c r="U634" s="2">
        <v>0</v>
      </c>
      <c r="V634" s="5">
        <v>0</v>
      </c>
      <c r="W634" s="2">
        <f t="shared" si="45"/>
        <v>7.25</v>
      </c>
      <c r="X634" s="2">
        <f t="shared" si="46"/>
        <v>0</v>
      </c>
      <c r="Y634" s="2">
        <f t="shared" si="47"/>
        <v>7.75</v>
      </c>
      <c r="Z634" s="2">
        <f t="shared" si="48"/>
        <v>0</v>
      </c>
      <c r="AA634" s="2">
        <f t="shared" si="49"/>
        <v>0</v>
      </c>
    </row>
    <row r="635" spans="1:27" x14ac:dyDescent="0.2">
      <c r="A635" s="3" t="s">
        <v>828</v>
      </c>
      <c r="B635" s="4" t="s">
        <v>249</v>
      </c>
      <c r="C635" s="2">
        <v>0</v>
      </c>
      <c r="D635" s="2">
        <v>0</v>
      </c>
      <c r="E635" s="2">
        <v>0</v>
      </c>
      <c r="F635" s="2">
        <v>0</v>
      </c>
      <c r="G635" s="5">
        <v>0</v>
      </c>
      <c r="H635" s="2">
        <v>0</v>
      </c>
      <c r="I635" s="2">
        <v>0</v>
      </c>
      <c r="J635" s="2">
        <v>0</v>
      </c>
      <c r="K635" s="2">
        <v>0</v>
      </c>
      <c r="L635" s="5">
        <v>0</v>
      </c>
      <c r="M635" s="2">
        <v>0</v>
      </c>
      <c r="N635" s="2">
        <v>0</v>
      </c>
      <c r="O635" s="2">
        <v>0</v>
      </c>
      <c r="P635" s="2">
        <v>0</v>
      </c>
      <c r="Q635" s="5">
        <v>0</v>
      </c>
      <c r="R635" s="2">
        <v>0</v>
      </c>
      <c r="S635" s="2">
        <v>0</v>
      </c>
      <c r="T635" s="2">
        <v>0</v>
      </c>
      <c r="U635" s="2">
        <v>0</v>
      </c>
      <c r="V635" s="5">
        <v>0</v>
      </c>
      <c r="W635" s="2">
        <f t="shared" si="45"/>
        <v>0</v>
      </c>
      <c r="X635" s="2">
        <f t="shared" si="46"/>
        <v>0</v>
      </c>
      <c r="Y635" s="2">
        <f t="shared" si="47"/>
        <v>0</v>
      </c>
      <c r="Z635" s="2">
        <f t="shared" si="48"/>
        <v>0</v>
      </c>
      <c r="AA635" s="2">
        <f t="shared" si="49"/>
        <v>0</v>
      </c>
    </row>
    <row r="636" spans="1:27" x14ac:dyDescent="0.2">
      <c r="A636" s="3" t="s">
        <v>539</v>
      </c>
      <c r="B636" s="4" t="s">
        <v>248</v>
      </c>
      <c r="C636" s="2">
        <v>0</v>
      </c>
      <c r="D636" s="2">
        <v>0</v>
      </c>
      <c r="E636" s="2">
        <v>0</v>
      </c>
      <c r="F636" s="2">
        <v>41.75</v>
      </c>
      <c r="G636" s="5">
        <v>0</v>
      </c>
      <c r="H636" s="2">
        <v>0</v>
      </c>
      <c r="I636" s="2">
        <v>0</v>
      </c>
      <c r="J636" s="2">
        <v>0</v>
      </c>
      <c r="K636" s="2">
        <v>41.75</v>
      </c>
      <c r="L636" s="5">
        <v>0</v>
      </c>
      <c r="M636" s="2">
        <v>0</v>
      </c>
      <c r="N636" s="2">
        <v>0</v>
      </c>
      <c r="O636" s="2">
        <v>0</v>
      </c>
      <c r="P636" s="2">
        <v>41.75</v>
      </c>
      <c r="Q636" s="5">
        <v>0</v>
      </c>
      <c r="R636" s="2">
        <v>0</v>
      </c>
      <c r="S636" s="2">
        <v>0</v>
      </c>
      <c r="T636" s="2">
        <v>0</v>
      </c>
      <c r="U636" s="2">
        <v>41.75</v>
      </c>
      <c r="V636" s="5">
        <v>0</v>
      </c>
      <c r="W636" s="2">
        <f t="shared" si="45"/>
        <v>0</v>
      </c>
      <c r="X636" s="2">
        <f t="shared" si="46"/>
        <v>0</v>
      </c>
      <c r="Y636" s="2">
        <f t="shared" si="47"/>
        <v>0</v>
      </c>
      <c r="Z636" s="2">
        <f t="shared" si="48"/>
        <v>41.75</v>
      </c>
      <c r="AA636" s="2">
        <f t="shared" si="49"/>
        <v>0</v>
      </c>
    </row>
    <row r="637" spans="1:27" x14ac:dyDescent="0.2">
      <c r="A637" s="3" t="s">
        <v>540</v>
      </c>
      <c r="B637" s="4" t="s">
        <v>248</v>
      </c>
      <c r="C637" s="2">
        <v>0</v>
      </c>
      <c r="D637" s="2">
        <v>0</v>
      </c>
      <c r="E637" s="2">
        <v>0</v>
      </c>
      <c r="F637" s="2">
        <v>0</v>
      </c>
      <c r="G637" s="5">
        <v>3.75</v>
      </c>
      <c r="H637" s="2">
        <v>0</v>
      </c>
      <c r="I637" s="2">
        <v>0</v>
      </c>
      <c r="J637" s="2">
        <v>0</v>
      </c>
      <c r="K637" s="2">
        <v>0</v>
      </c>
      <c r="L637" s="5">
        <v>3.75</v>
      </c>
      <c r="M637" s="2">
        <v>0</v>
      </c>
      <c r="N637" s="2">
        <v>0</v>
      </c>
      <c r="O637" s="2">
        <v>0</v>
      </c>
      <c r="P637" s="2">
        <v>0</v>
      </c>
      <c r="Q637" s="5">
        <v>3.75</v>
      </c>
      <c r="R637" s="2">
        <v>0</v>
      </c>
      <c r="S637" s="2">
        <v>0</v>
      </c>
      <c r="T637" s="2">
        <v>0</v>
      </c>
      <c r="U637" s="2">
        <v>0</v>
      </c>
      <c r="V637" s="5">
        <v>3.75</v>
      </c>
      <c r="W637" s="2">
        <f t="shared" si="45"/>
        <v>0</v>
      </c>
      <c r="X637" s="2">
        <f t="shared" si="46"/>
        <v>0</v>
      </c>
      <c r="Y637" s="2">
        <f t="shared" si="47"/>
        <v>0</v>
      </c>
      <c r="Z637" s="2">
        <f t="shared" si="48"/>
        <v>0</v>
      </c>
      <c r="AA637" s="2">
        <f t="shared" si="49"/>
        <v>3.75</v>
      </c>
    </row>
    <row r="638" spans="1:27" x14ac:dyDescent="0.2">
      <c r="A638" s="3" t="s">
        <v>829</v>
      </c>
      <c r="B638" s="4" t="s">
        <v>250</v>
      </c>
      <c r="C638" s="2">
        <v>0</v>
      </c>
      <c r="D638" s="2">
        <v>0</v>
      </c>
      <c r="E638" s="2">
        <v>0</v>
      </c>
      <c r="F638" s="2">
        <v>1</v>
      </c>
      <c r="G638" s="5">
        <v>0</v>
      </c>
      <c r="H638" s="2">
        <v>0</v>
      </c>
      <c r="I638" s="2">
        <v>0</v>
      </c>
      <c r="J638" s="2">
        <v>0</v>
      </c>
      <c r="K638" s="2">
        <v>1</v>
      </c>
      <c r="L638" s="5">
        <v>0</v>
      </c>
      <c r="M638" s="2">
        <v>0</v>
      </c>
      <c r="N638" s="2">
        <v>0</v>
      </c>
      <c r="O638" s="2">
        <v>0</v>
      </c>
      <c r="P638" s="2">
        <v>1</v>
      </c>
      <c r="Q638" s="5">
        <v>0</v>
      </c>
      <c r="R638" s="2">
        <v>0</v>
      </c>
      <c r="S638" s="2">
        <v>0</v>
      </c>
      <c r="T638" s="2">
        <v>0</v>
      </c>
      <c r="U638" s="2">
        <v>1</v>
      </c>
      <c r="V638" s="5">
        <v>0</v>
      </c>
      <c r="W638" s="2">
        <f t="shared" si="45"/>
        <v>0</v>
      </c>
      <c r="X638" s="2">
        <f t="shared" si="46"/>
        <v>0</v>
      </c>
      <c r="Y638" s="2">
        <f t="shared" si="47"/>
        <v>0</v>
      </c>
      <c r="Z638" s="2">
        <f t="shared" si="48"/>
        <v>1</v>
      </c>
      <c r="AA638" s="2">
        <f t="shared" si="49"/>
        <v>0</v>
      </c>
    </row>
    <row r="639" spans="1:27" x14ac:dyDescent="0.2">
      <c r="A639" s="3" t="s">
        <v>362</v>
      </c>
      <c r="B639" s="4" t="s">
        <v>248</v>
      </c>
      <c r="C639" s="2">
        <v>0</v>
      </c>
      <c r="D639" s="2">
        <v>2</v>
      </c>
      <c r="E639" s="2">
        <v>0</v>
      </c>
      <c r="F639" s="2">
        <v>0</v>
      </c>
      <c r="G639" s="5">
        <v>0</v>
      </c>
      <c r="H639" s="2">
        <v>0</v>
      </c>
      <c r="I639" s="2">
        <v>2</v>
      </c>
      <c r="J639" s="2">
        <v>0</v>
      </c>
      <c r="K639" s="2">
        <v>0</v>
      </c>
      <c r="L639" s="5">
        <v>0</v>
      </c>
      <c r="M639" s="2">
        <v>0</v>
      </c>
      <c r="N639" s="2">
        <v>2</v>
      </c>
      <c r="O639" s="2">
        <v>0</v>
      </c>
      <c r="P639" s="2">
        <v>0</v>
      </c>
      <c r="Q639" s="5">
        <v>0</v>
      </c>
      <c r="R639" s="2">
        <v>0</v>
      </c>
      <c r="S639" s="2">
        <v>2</v>
      </c>
      <c r="T639" s="2">
        <v>0</v>
      </c>
      <c r="U639" s="2">
        <v>0</v>
      </c>
      <c r="V639" s="5">
        <v>0</v>
      </c>
      <c r="W639" s="2">
        <f t="shared" si="45"/>
        <v>0</v>
      </c>
      <c r="X639" s="2">
        <f t="shared" si="46"/>
        <v>2</v>
      </c>
      <c r="Y639" s="2">
        <f t="shared" si="47"/>
        <v>0</v>
      </c>
      <c r="Z639" s="2">
        <f t="shared" si="48"/>
        <v>0</v>
      </c>
      <c r="AA639" s="2">
        <f t="shared" si="49"/>
        <v>0</v>
      </c>
    </row>
    <row r="640" spans="1:27" x14ac:dyDescent="0.2">
      <c r="A640" s="3" t="s">
        <v>629</v>
      </c>
      <c r="B640" s="4" t="s">
        <v>249</v>
      </c>
      <c r="C640" s="2">
        <v>0</v>
      </c>
      <c r="D640" s="2">
        <v>1.5</v>
      </c>
      <c r="E640" s="2">
        <v>0</v>
      </c>
      <c r="F640" s="2">
        <v>0</v>
      </c>
      <c r="G640" s="5">
        <v>0</v>
      </c>
      <c r="H640" s="2">
        <v>0</v>
      </c>
      <c r="I640" s="2">
        <v>1.5</v>
      </c>
      <c r="J640" s="2">
        <v>0</v>
      </c>
      <c r="K640" s="2">
        <v>0</v>
      </c>
      <c r="L640" s="5">
        <v>0</v>
      </c>
      <c r="M640" s="2">
        <v>0</v>
      </c>
      <c r="N640" s="2">
        <v>1.5</v>
      </c>
      <c r="O640" s="2">
        <v>0</v>
      </c>
      <c r="P640" s="2">
        <v>0</v>
      </c>
      <c r="Q640" s="5">
        <v>0</v>
      </c>
      <c r="R640" s="2">
        <v>0</v>
      </c>
      <c r="S640" s="2">
        <v>1.5</v>
      </c>
      <c r="T640" s="2">
        <v>0</v>
      </c>
      <c r="U640" s="2">
        <v>0</v>
      </c>
      <c r="V640" s="5">
        <v>0</v>
      </c>
      <c r="W640" s="2">
        <f t="shared" si="45"/>
        <v>0</v>
      </c>
      <c r="X640" s="2">
        <f t="shared" si="46"/>
        <v>1.5</v>
      </c>
      <c r="Y640" s="2">
        <f t="shared" si="47"/>
        <v>0</v>
      </c>
      <c r="Z640" s="2">
        <f t="shared" si="48"/>
        <v>0</v>
      </c>
      <c r="AA640" s="2">
        <f t="shared" si="49"/>
        <v>0</v>
      </c>
    </row>
    <row r="641" spans="1:27" x14ac:dyDescent="0.2">
      <c r="A641" s="3" t="s">
        <v>830</v>
      </c>
      <c r="B641" s="4" t="s">
        <v>248</v>
      </c>
      <c r="C641" s="2">
        <v>16</v>
      </c>
      <c r="D641" s="2">
        <v>0</v>
      </c>
      <c r="E641" s="2">
        <v>0</v>
      </c>
      <c r="F641" s="2">
        <v>4.25</v>
      </c>
      <c r="G641" s="5">
        <v>0</v>
      </c>
      <c r="H641" s="2">
        <v>16</v>
      </c>
      <c r="I641" s="2">
        <v>0</v>
      </c>
      <c r="J641" s="2">
        <v>0</v>
      </c>
      <c r="K641" s="2">
        <v>4.25</v>
      </c>
      <c r="L641" s="5">
        <v>0</v>
      </c>
      <c r="M641" s="2">
        <v>16</v>
      </c>
      <c r="N641" s="2">
        <v>0</v>
      </c>
      <c r="O641" s="2">
        <v>0</v>
      </c>
      <c r="P641" s="2">
        <v>4.25</v>
      </c>
      <c r="Q641" s="5">
        <v>0</v>
      </c>
      <c r="R641" s="2">
        <v>16</v>
      </c>
      <c r="S641" s="2">
        <v>0</v>
      </c>
      <c r="T641" s="2">
        <v>0</v>
      </c>
      <c r="U641" s="2">
        <v>4.25</v>
      </c>
      <c r="V641" s="5">
        <v>0</v>
      </c>
      <c r="W641" s="2">
        <f t="shared" si="45"/>
        <v>16</v>
      </c>
      <c r="X641" s="2">
        <f t="shared" si="46"/>
        <v>0</v>
      </c>
      <c r="Y641" s="2">
        <f t="shared" si="47"/>
        <v>0</v>
      </c>
      <c r="Z641" s="2">
        <f t="shared" si="48"/>
        <v>4.25</v>
      </c>
      <c r="AA641" s="2">
        <f t="shared" si="49"/>
        <v>0</v>
      </c>
    </row>
    <row r="642" spans="1:27" x14ac:dyDescent="0.2">
      <c r="A642" s="3" t="s">
        <v>831</v>
      </c>
      <c r="B642" s="4" t="s">
        <v>832</v>
      </c>
      <c r="C642" s="2">
        <v>2.25</v>
      </c>
      <c r="D642" s="2">
        <v>5</v>
      </c>
      <c r="E642" s="2">
        <v>0.25</v>
      </c>
      <c r="F642" s="2">
        <v>0</v>
      </c>
      <c r="G642" s="5">
        <v>0</v>
      </c>
      <c r="H642" s="2">
        <v>2.25</v>
      </c>
      <c r="I642" s="2">
        <v>5</v>
      </c>
      <c r="J642" s="2">
        <v>0.25</v>
      </c>
      <c r="K642" s="2">
        <v>0</v>
      </c>
      <c r="L642" s="5">
        <v>0</v>
      </c>
      <c r="M642" s="2">
        <v>2.25</v>
      </c>
      <c r="N642" s="2">
        <v>5</v>
      </c>
      <c r="O642" s="2">
        <v>0.25</v>
      </c>
      <c r="P642" s="2">
        <v>0</v>
      </c>
      <c r="Q642" s="5">
        <v>0</v>
      </c>
      <c r="R642" s="2">
        <v>2.25</v>
      </c>
      <c r="S642" s="2">
        <v>5</v>
      </c>
      <c r="T642" s="2">
        <v>0.25</v>
      </c>
      <c r="U642" s="2">
        <v>0</v>
      </c>
      <c r="V642" s="5">
        <v>0</v>
      </c>
      <c r="W642" s="2">
        <f t="shared" si="45"/>
        <v>2.25</v>
      </c>
      <c r="X642" s="2">
        <f t="shared" si="46"/>
        <v>5</v>
      </c>
      <c r="Y642" s="2">
        <f t="shared" si="47"/>
        <v>0.25</v>
      </c>
      <c r="Z642" s="2">
        <f t="shared" si="48"/>
        <v>0</v>
      </c>
      <c r="AA642" s="2">
        <f t="shared" si="49"/>
        <v>0</v>
      </c>
    </row>
    <row r="643" spans="1:27" x14ac:dyDescent="0.2">
      <c r="A643" s="3" t="s">
        <v>363</v>
      </c>
      <c r="B643" s="4" t="s">
        <v>248</v>
      </c>
      <c r="C643" s="2">
        <v>0</v>
      </c>
      <c r="D643" s="2">
        <v>3.5</v>
      </c>
      <c r="E643" s="2">
        <v>27.75</v>
      </c>
      <c r="F643" s="2">
        <v>6.75</v>
      </c>
      <c r="G643" s="5">
        <v>0.75</v>
      </c>
      <c r="H643" s="2">
        <v>0</v>
      </c>
      <c r="I643" s="2">
        <v>0</v>
      </c>
      <c r="J643" s="2">
        <v>27.75</v>
      </c>
      <c r="K643" s="2">
        <v>6.75</v>
      </c>
      <c r="L643" s="5">
        <v>0.75</v>
      </c>
      <c r="M643" s="2">
        <v>0</v>
      </c>
      <c r="N643" s="2">
        <v>3.5</v>
      </c>
      <c r="O643" s="2">
        <v>27.75</v>
      </c>
      <c r="P643" s="2">
        <v>6.75</v>
      </c>
      <c r="Q643" s="5">
        <v>0.75</v>
      </c>
      <c r="R643" s="2">
        <v>0</v>
      </c>
      <c r="S643" s="2">
        <v>0</v>
      </c>
      <c r="T643" s="2">
        <v>27.75</v>
      </c>
      <c r="U643" s="2">
        <v>6.75</v>
      </c>
      <c r="V643" s="5">
        <v>0.75</v>
      </c>
      <c r="W643" s="2">
        <f t="shared" ref="W643:W706" si="50">(C643+H643+M643+R643)/4</f>
        <v>0</v>
      </c>
      <c r="X643" s="2">
        <f t="shared" ref="X643:X706" si="51">(D643+I643+N643+S643)/4</f>
        <v>1.75</v>
      </c>
      <c r="Y643" s="2">
        <f t="shared" ref="Y643:Y706" si="52">(E643+J643+O643+T643)/4</f>
        <v>27.75</v>
      </c>
      <c r="Z643" s="2">
        <f t="shared" ref="Z643:Z706" si="53">(F643+K643+P643+U643)/4</f>
        <v>6.75</v>
      </c>
      <c r="AA643" s="2">
        <f t="shared" ref="AA643:AA706" si="54">(G643+L643+Q643+V643)/4</f>
        <v>0.75</v>
      </c>
    </row>
    <row r="644" spans="1:27" x14ac:dyDescent="0.2">
      <c r="A644" s="3" t="s">
        <v>833</v>
      </c>
      <c r="B644" s="4" t="s">
        <v>248</v>
      </c>
      <c r="C644" s="2">
        <v>0</v>
      </c>
      <c r="D644" s="2">
        <v>0</v>
      </c>
      <c r="E644" s="2">
        <v>0</v>
      </c>
      <c r="F644" s="2">
        <v>8.25</v>
      </c>
      <c r="G644" s="5">
        <v>0</v>
      </c>
      <c r="H644" s="2">
        <v>0</v>
      </c>
      <c r="I644" s="2">
        <v>0</v>
      </c>
      <c r="J644" s="2">
        <v>0</v>
      </c>
      <c r="K644" s="2">
        <v>8.25</v>
      </c>
      <c r="L644" s="5">
        <v>0</v>
      </c>
      <c r="M644" s="2">
        <v>0</v>
      </c>
      <c r="N644" s="2">
        <v>0</v>
      </c>
      <c r="O644" s="2">
        <v>0</v>
      </c>
      <c r="P644" s="2">
        <v>8.25</v>
      </c>
      <c r="Q644" s="5">
        <v>0</v>
      </c>
      <c r="R644" s="2">
        <v>0</v>
      </c>
      <c r="S644" s="2">
        <v>0</v>
      </c>
      <c r="T644" s="2">
        <v>0</v>
      </c>
      <c r="U644" s="2">
        <v>8.25</v>
      </c>
      <c r="V644" s="5">
        <v>0</v>
      </c>
      <c r="W644" s="2">
        <f t="shared" si="50"/>
        <v>0</v>
      </c>
      <c r="X644" s="2">
        <f t="shared" si="51"/>
        <v>0</v>
      </c>
      <c r="Y644" s="2">
        <f t="shared" si="52"/>
        <v>0</v>
      </c>
      <c r="Z644" s="2">
        <f t="shared" si="53"/>
        <v>8.25</v>
      </c>
      <c r="AA644" s="2">
        <f t="shared" si="54"/>
        <v>0</v>
      </c>
    </row>
    <row r="645" spans="1:27" x14ac:dyDescent="0.2">
      <c r="A645" s="3" t="s">
        <v>364</v>
      </c>
      <c r="B645" s="4" t="s">
        <v>250</v>
      </c>
      <c r="C645" s="2">
        <v>0</v>
      </c>
      <c r="D645" s="2">
        <v>0</v>
      </c>
      <c r="E645" s="2">
        <v>0</v>
      </c>
      <c r="F645" s="2">
        <v>0</v>
      </c>
      <c r="G645" s="5">
        <v>8</v>
      </c>
      <c r="H645" s="2">
        <v>0</v>
      </c>
      <c r="I645" s="2">
        <v>0</v>
      </c>
      <c r="J645" s="2">
        <v>0</v>
      </c>
      <c r="K645" s="2">
        <v>0</v>
      </c>
      <c r="L645" s="5">
        <v>8</v>
      </c>
      <c r="M645" s="2">
        <v>0</v>
      </c>
      <c r="N645" s="2">
        <v>0</v>
      </c>
      <c r="O645" s="2">
        <v>0</v>
      </c>
      <c r="P645" s="2">
        <v>0</v>
      </c>
      <c r="Q645" s="5">
        <v>8</v>
      </c>
      <c r="R645" s="2">
        <v>0</v>
      </c>
      <c r="S645" s="2">
        <v>0</v>
      </c>
      <c r="T645" s="2">
        <v>0</v>
      </c>
      <c r="U645" s="2">
        <v>0</v>
      </c>
      <c r="V645" s="5">
        <v>8</v>
      </c>
      <c r="W645" s="2">
        <f t="shared" si="50"/>
        <v>0</v>
      </c>
      <c r="X645" s="2">
        <f t="shared" si="51"/>
        <v>0</v>
      </c>
      <c r="Y645" s="2">
        <f t="shared" si="52"/>
        <v>0</v>
      </c>
      <c r="Z645" s="2">
        <f t="shared" si="53"/>
        <v>0</v>
      </c>
      <c r="AA645" s="2">
        <f t="shared" si="54"/>
        <v>8</v>
      </c>
    </row>
    <row r="646" spans="1:27" x14ac:dyDescent="0.2">
      <c r="A646" s="3" t="s">
        <v>541</v>
      </c>
      <c r="B646" s="4" t="s">
        <v>248</v>
      </c>
      <c r="C646" s="2">
        <v>0</v>
      </c>
      <c r="D646" s="2">
        <v>2</v>
      </c>
      <c r="E646" s="2">
        <v>0</v>
      </c>
      <c r="F646" s="2">
        <v>0</v>
      </c>
      <c r="G646" s="5">
        <v>0</v>
      </c>
      <c r="H646" s="2">
        <v>0</v>
      </c>
      <c r="I646" s="2">
        <v>2</v>
      </c>
      <c r="J646" s="2">
        <v>0</v>
      </c>
      <c r="K646" s="2">
        <v>0</v>
      </c>
      <c r="L646" s="5">
        <v>0</v>
      </c>
      <c r="M646" s="2">
        <v>0</v>
      </c>
      <c r="N646" s="2">
        <v>2</v>
      </c>
      <c r="O646" s="2">
        <v>0</v>
      </c>
      <c r="P646" s="2">
        <v>0</v>
      </c>
      <c r="Q646" s="5">
        <v>0</v>
      </c>
      <c r="R646" s="2">
        <v>0</v>
      </c>
      <c r="S646" s="2">
        <v>2</v>
      </c>
      <c r="T646" s="2">
        <v>0</v>
      </c>
      <c r="U646" s="2">
        <v>0</v>
      </c>
      <c r="V646" s="5">
        <v>0</v>
      </c>
      <c r="W646" s="2">
        <f t="shared" si="50"/>
        <v>0</v>
      </c>
      <c r="X646" s="2">
        <f t="shared" si="51"/>
        <v>2</v>
      </c>
      <c r="Y646" s="2">
        <f t="shared" si="52"/>
        <v>0</v>
      </c>
      <c r="Z646" s="2">
        <f t="shared" si="53"/>
        <v>0</v>
      </c>
      <c r="AA646" s="2">
        <f t="shared" si="54"/>
        <v>0</v>
      </c>
    </row>
    <row r="647" spans="1:27" x14ac:dyDescent="0.2">
      <c r="A647" s="3" t="s">
        <v>365</v>
      </c>
      <c r="B647" s="4" t="s">
        <v>249</v>
      </c>
      <c r="C647" s="2">
        <v>4.75</v>
      </c>
      <c r="D647" s="2">
        <v>0</v>
      </c>
      <c r="E647" s="2">
        <v>0</v>
      </c>
      <c r="F647" s="2">
        <v>0</v>
      </c>
      <c r="G647" s="5">
        <v>0</v>
      </c>
      <c r="H647" s="2">
        <v>4.75</v>
      </c>
      <c r="I647" s="2">
        <v>0</v>
      </c>
      <c r="J647" s="2">
        <v>0</v>
      </c>
      <c r="K647" s="2">
        <v>0</v>
      </c>
      <c r="L647" s="5">
        <v>0</v>
      </c>
      <c r="M647" s="2">
        <v>4.75</v>
      </c>
      <c r="N647" s="2">
        <v>0</v>
      </c>
      <c r="O647" s="2">
        <v>0</v>
      </c>
      <c r="P647" s="2">
        <v>0</v>
      </c>
      <c r="Q647" s="5">
        <v>0</v>
      </c>
      <c r="R647" s="2">
        <v>4.75</v>
      </c>
      <c r="S647" s="2">
        <v>0</v>
      </c>
      <c r="T647" s="2">
        <v>0</v>
      </c>
      <c r="U647" s="2">
        <v>0</v>
      </c>
      <c r="V647" s="5">
        <v>0</v>
      </c>
      <c r="W647" s="2">
        <f t="shared" si="50"/>
        <v>4.75</v>
      </c>
      <c r="X647" s="2">
        <f t="shared" si="51"/>
        <v>0</v>
      </c>
      <c r="Y647" s="2">
        <f t="shared" si="52"/>
        <v>0</v>
      </c>
      <c r="Z647" s="2">
        <f t="shared" si="53"/>
        <v>0</v>
      </c>
      <c r="AA647" s="2">
        <f t="shared" si="54"/>
        <v>0</v>
      </c>
    </row>
    <row r="648" spans="1:27" x14ac:dyDescent="0.2">
      <c r="A648" s="3" t="s">
        <v>834</v>
      </c>
      <c r="B648" s="4" t="s">
        <v>248</v>
      </c>
      <c r="C648" s="2">
        <v>5</v>
      </c>
      <c r="D648" s="2">
        <v>0</v>
      </c>
      <c r="E648" s="2">
        <v>0</v>
      </c>
      <c r="F648" s="2">
        <v>0</v>
      </c>
      <c r="G648" s="5">
        <v>0</v>
      </c>
      <c r="H648" s="2">
        <v>5</v>
      </c>
      <c r="I648" s="2">
        <v>0</v>
      </c>
      <c r="J648" s="2">
        <v>0</v>
      </c>
      <c r="K648" s="2">
        <v>0</v>
      </c>
      <c r="L648" s="5">
        <v>0</v>
      </c>
      <c r="M648" s="2">
        <v>5</v>
      </c>
      <c r="N648" s="2">
        <v>0</v>
      </c>
      <c r="O648" s="2">
        <v>0</v>
      </c>
      <c r="P648" s="2">
        <v>0</v>
      </c>
      <c r="Q648" s="5">
        <v>0</v>
      </c>
      <c r="R648" s="2">
        <v>5</v>
      </c>
      <c r="S648" s="2">
        <v>0</v>
      </c>
      <c r="T648" s="2">
        <v>0</v>
      </c>
      <c r="U648" s="2">
        <v>0</v>
      </c>
      <c r="V648" s="5">
        <v>0</v>
      </c>
      <c r="W648" s="2">
        <f t="shared" si="50"/>
        <v>5</v>
      </c>
      <c r="X648" s="2">
        <f t="shared" si="51"/>
        <v>0</v>
      </c>
      <c r="Y648" s="2">
        <f t="shared" si="52"/>
        <v>0</v>
      </c>
      <c r="Z648" s="2">
        <f t="shared" si="53"/>
        <v>0</v>
      </c>
      <c r="AA648" s="2">
        <f t="shared" si="54"/>
        <v>0</v>
      </c>
    </row>
    <row r="649" spans="1:27" x14ac:dyDescent="0.2">
      <c r="A649" s="3" t="s">
        <v>542</v>
      </c>
      <c r="B649" s="4" t="s">
        <v>249</v>
      </c>
      <c r="C649" s="2">
        <v>0</v>
      </c>
      <c r="D649" s="2">
        <v>7.25</v>
      </c>
      <c r="E649" s="2">
        <v>0</v>
      </c>
      <c r="F649" s="2">
        <v>0</v>
      </c>
      <c r="G649" s="5">
        <v>5</v>
      </c>
      <c r="H649" s="2">
        <v>0</v>
      </c>
      <c r="I649" s="2">
        <v>7.25</v>
      </c>
      <c r="J649" s="2">
        <v>0</v>
      </c>
      <c r="K649" s="2">
        <v>0</v>
      </c>
      <c r="L649" s="5">
        <v>5</v>
      </c>
      <c r="M649" s="2">
        <v>0</v>
      </c>
      <c r="N649" s="2">
        <v>7.25</v>
      </c>
      <c r="O649" s="2">
        <v>0</v>
      </c>
      <c r="P649" s="2">
        <v>0</v>
      </c>
      <c r="Q649" s="5">
        <v>5</v>
      </c>
      <c r="R649" s="2">
        <v>0</v>
      </c>
      <c r="S649" s="2">
        <v>7.25</v>
      </c>
      <c r="T649" s="2">
        <v>0</v>
      </c>
      <c r="U649" s="2">
        <v>0</v>
      </c>
      <c r="V649" s="5">
        <v>5</v>
      </c>
      <c r="W649" s="2">
        <f t="shared" si="50"/>
        <v>0</v>
      </c>
      <c r="X649" s="2">
        <f t="shared" si="51"/>
        <v>7.25</v>
      </c>
      <c r="Y649" s="2">
        <f t="shared" si="52"/>
        <v>0</v>
      </c>
      <c r="Z649" s="2">
        <f t="shared" si="53"/>
        <v>0</v>
      </c>
      <c r="AA649" s="2">
        <f t="shared" si="54"/>
        <v>5</v>
      </c>
    </row>
    <row r="650" spans="1:27" x14ac:dyDescent="0.2">
      <c r="A650" s="3" t="s">
        <v>543</v>
      </c>
      <c r="B650" s="4" t="s">
        <v>248</v>
      </c>
      <c r="C650" s="2">
        <v>16.75</v>
      </c>
      <c r="D650" s="2">
        <v>1.25</v>
      </c>
      <c r="E650" s="2">
        <v>0</v>
      </c>
      <c r="F650" s="2">
        <v>0</v>
      </c>
      <c r="G650" s="5">
        <v>0</v>
      </c>
      <c r="H650" s="2">
        <v>16.75</v>
      </c>
      <c r="I650" s="2">
        <v>1.25</v>
      </c>
      <c r="J650" s="2">
        <v>0</v>
      </c>
      <c r="K650" s="2">
        <v>0</v>
      </c>
      <c r="L650" s="5">
        <v>0</v>
      </c>
      <c r="M650" s="2">
        <v>16.75</v>
      </c>
      <c r="N650" s="2">
        <v>1.25</v>
      </c>
      <c r="O650" s="2">
        <v>0</v>
      </c>
      <c r="P650" s="2">
        <v>0</v>
      </c>
      <c r="Q650" s="5">
        <v>0</v>
      </c>
      <c r="R650" s="2">
        <v>16.75</v>
      </c>
      <c r="S650" s="2">
        <v>1.25</v>
      </c>
      <c r="T650" s="2">
        <v>0</v>
      </c>
      <c r="U650" s="2">
        <v>0</v>
      </c>
      <c r="V650" s="5">
        <v>0</v>
      </c>
      <c r="W650" s="2">
        <f t="shared" si="50"/>
        <v>16.75</v>
      </c>
      <c r="X650" s="2">
        <f t="shared" si="51"/>
        <v>1.25</v>
      </c>
      <c r="Y650" s="2">
        <f t="shared" si="52"/>
        <v>0</v>
      </c>
      <c r="Z650" s="2">
        <f t="shared" si="53"/>
        <v>0</v>
      </c>
      <c r="AA650" s="2">
        <f t="shared" si="54"/>
        <v>0</v>
      </c>
    </row>
    <row r="651" spans="1:27" x14ac:dyDescent="0.2">
      <c r="A651" s="3" t="s">
        <v>366</v>
      </c>
      <c r="B651" s="4" t="s">
        <v>249</v>
      </c>
      <c r="C651" s="2">
        <v>9.75</v>
      </c>
      <c r="D651" s="2">
        <v>13.75</v>
      </c>
      <c r="E651" s="2">
        <v>4.75</v>
      </c>
      <c r="F651" s="2">
        <v>0.25</v>
      </c>
      <c r="G651" s="5">
        <v>31.25</v>
      </c>
      <c r="H651" s="2">
        <v>9.75</v>
      </c>
      <c r="I651" s="2">
        <v>13.75</v>
      </c>
      <c r="J651" s="2">
        <v>10.75</v>
      </c>
      <c r="K651" s="2">
        <v>0.25</v>
      </c>
      <c r="L651" s="5">
        <v>31.25</v>
      </c>
      <c r="M651" s="2">
        <v>9.75</v>
      </c>
      <c r="N651" s="2">
        <v>13.75</v>
      </c>
      <c r="O651" s="2">
        <v>4.75</v>
      </c>
      <c r="P651" s="2">
        <v>0.25</v>
      </c>
      <c r="Q651" s="5">
        <v>31.25</v>
      </c>
      <c r="R651" s="2">
        <v>9.75</v>
      </c>
      <c r="S651" s="2">
        <v>13.75</v>
      </c>
      <c r="T651" s="2">
        <v>10.75</v>
      </c>
      <c r="U651" s="2">
        <v>0.25</v>
      </c>
      <c r="V651" s="5">
        <v>31.25</v>
      </c>
      <c r="W651" s="2">
        <f t="shared" si="50"/>
        <v>9.75</v>
      </c>
      <c r="X651" s="2">
        <f t="shared" si="51"/>
        <v>13.75</v>
      </c>
      <c r="Y651" s="2">
        <f t="shared" si="52"/>
        <v>7.75</v>
      </c>
      <c r="Z651" s="2">
        <f t="shared" si="53"/>
        <v>0.25</v>
      </c>
      <c r="AA651" s="2">
        <f t="shared" si="54"/>
        <v>31.25</v>
      </c>
    </row>
    <row r="652" spans="1:27" x14ac:dyDescent="0.2">
      <c r="A652" s="3" t="s">
        <v>630</v>
      </c>
      <c r="B652" s="4" t="s">
        <v>248</v>
      </c>
      <c r="C652" s="2">
        <v>1.25</v>
      </c>
      <c r="D652" s="2">
        <v>0</v>
      </c>
      <c r="E652" s="2">
        <v>0</v>
      </c>
      <c r="F652" s="2">
        <v>0</v>
      </c>
      <c r="G652" s="5">
        <v>0</v>
      </c>
      <c r="H652" s="2">
        <v>1.25</v>
      </c>
      <c r="I652" s="2">
        <v>0</v>
      </c>
      <c r="J652" s="2">
        <v>0</v>
      </c>
      <c r="K652" s="2">
        <v>0</v>
      </c>
      <c r="L652" s="5">
        <v>0</v>
      </c>
      <c r="M652" s="2">
        <v>1.25</v>
      </c>
      <c r="N652" s="2">
        <v>0</v>
      </c>
      <c r="O652" s="2">
        <v>0</v>
      </c>
      <c r="P652" s="2">
        <v>0</v>
      </c>
      <c r="Q652" s="5">
        <v>0</v>
      </c>
      <c r="R652" s="2">
        <v>1.25</v>
      </c>
      <c r="S652" s="2">
        <v>0</v>
      </c>
      <c r="T652" s="2">
        <v>0</v>
      </c>
      <c r="U652" s="2">
        <v>0</v>
      </c>
      <c r="V652" s="5">
        <v>0</v>
      </c>
      <c r="W652" s="2">
        <f t="shared" si="50"/>
        <v>1.25</v>
      </c>
      <c r="X652" s="2">
        <f t="shared" si="51"/>
        <v>0</v>
      </c>
      <c r="Y652" s="2">
        <f t="shared" si="52"/>
        <v>0</v>
      </c>
      <c r="Z652" s="2">
        <f t="shared" si="53"/>
        <v>0</v>
      </c>
      <c r="AA652" s="2">
        <f t="shared" si="54"/>
        <v>0</v>
      </c>
    </row>
    <row r="653" spans="1:27" x14ac:dyDescent="0.2">
      <c r="A653" s="3" t="s">
        <v>835</v>
      </c>
      <c r="B653" s="4" t="s">
        <v>248</v>
      </c>
      <c r="C653" s="2">
        <v>0</v>
      </c>
      <c r="D653" s="2">
        <v>0</v>
      </c>
      <c r="E653" s="2">
        <v>0</v>
      </c>
      <c r="F653" s="2">
        <v>0</v>
      </c>
      <c r="G653" s="5">
        <v>5.5</v>
      </c>
      <c r="H653" s="2">
        <v>0</v>
      </c>
      <c r="I653" s="2">
        <v>0</v>
      </c>
      <c r="J653" s="2">
        <v>0</v>
      </c>
      <c r="K653" s="2">
        <v>0</v>
      </c>
      <c r="L653" s="5">
        <v>5.5</v>
      </c>
      <c r="M653" s="2">
        <v>0</v>
      </c>
      <c r="N653" s="2">
        <v>0</v>
      </c>
      <c r="O653" s="2">
        <v>0</v>
      </c>
      <c r="P653" s="2">
        <v>0</v>
      </c>
      <c r="Q653" s="5">
        <v>5.5</v>
      </c>
      <c r="R653" s="2">
        <v>0</v>
      </c>
      <c r="S653" s="2">
        <v>0</v>
      </c>
      <c r="T653" s="2">
        <v>0</v>
      </c>
      <c r="U653" s="2">
        <v>0</v>
      </c>
      <c r="V653" s="5">
        <v>5.5</v>
      </c>
      <c r="W653" s="2">
        <f t="shared" si="50"/>
        <v>0</v>
      </c>
      <c r="X653" s="2">
        <f t="shared" si="51"/>
        <v>0</v>
      </c>
      <c r="Y653" s="2">
        <f t="shared" si="52"/>
        <v>0</v>
      </c>
      <c r="Z653" s="2">
        <f t="shared" si="53"/>
        <v>0</v>
      </c>
      <c r="AA653" s="2">
        <f t="shared" si="54"/>
        <v>5.5</v>
      </c>
    </row>
    <row r="654" spans="1:27" x14ac:dyDescent="0.2">
      <c r="A654" s="3" t="s">
        <v>836</v>
      </c>
      <c r="B654" s="4" t="s">
        <v>248</v>
      </c>
      <c r="C654" s="2">
        <v>4.75</v>
      </c>
      <c r="D654" s="2">
        <v>0</v>
      </c>
      <c r="E654" s="2">
        <v>0</v>
      </c>
      <c r="F654" s="2">
        <v>0</v>
      </c>
      <c r="G654" s="5">
        <v>15.25</v>
      </c>
      <c r="H654" s="2">
        <v>4.75</v>
      </c>
      <c r="I654" s="2">
        <v>0</v>
      </c>
      <c r="J654" s="2">
        <v>0</v>
      </c>
      <c r="K654" s="2">
        <v>0</v>
      </c>
      <c r="L654" s="5">
        <v>15.25</v>
      </c>
      <c r="M654" s="2">
        <v>4.75</v>
      </c>
      <c r="N654" s="2">
        <v>0</v>
      </c>
      <c r="O654" s="2">
        <v>0</v>
      </c>
      <c r="P654" s="2">
        <v>0</v>
      </c>
      <c r="Q654" s="5">
        <v>15.25</v>
      </c>
      <c r="R654" s="2">
        <v>4.75</v>
      </c>
      <c r="S654" s="2">
        <v>0</v>
      </c>
      <c r="T654" s="2">
        <v>0</v>
      </c>
      <c r="U654" s="2">
        <v>0</v>
      </c>
      <c r="V654" s="5">
        <v>15.25</v>
      </c>
      <c r="W654" s="2">
        <f t="shared" si="50"/>
        <v>4.75</v>
      </c>
      <c r="X654" s="2">
        <f t="shared" si="51"/>
        <v>0</v>
      </c>
      <c r="Y654" s="2">
        <f t="shared" si="52"/>
        <v>0</v>
      </c>
      <c r="Z654" s="2">
        <f t="shared" si="53"/>
        <v>0</v>
      </c>
      <c r="AA654" s="2">
        <f t="shared" si="54"/>
        <v>15.25</v>
      </c>
    </row>
    <row r="655" spans="1:27" x14ac:dyDescent="0.2">
      <c r="A655" s="3" t="s">
        <v>367</v>
      </c>
      <c r="B655" s="4" t="s">
        <v>248</v>
      </c>
      <c r="C655" s="2">
        <v>10</v>
      </c>
      <c r="D655" s="2">
        <v>2.75</v>
      </c>
      <c r="E655" s="2">
        <v>1.25</v>
      </c>
      <c r="F655" s="2">
        <v>0</v>
      </c>
      <c r="G655" s="5">
        <v>0</v>
      </c>
      <c r="H655" s="2">
        <v>10</v>
      </c>
      <c r="I655" s="2">
        <v>2.75</v>
      </c>
      <c r="J655" s="2">
        <v>1.25</v>
      </c>
      <c r="K655" s="2">
        <v>0</v>
      </c>
      <c r="L655" s="5">
        <v>0</v>
      </c>
      <c r="M655" s="2">
        <v>10</v>
      </c>
      <c r="N655" s="2">
        <v>2.75</v>
      </c>
      <c r="O655" s="2">
        <v>1.25</v>
      </c>
      <c r="P655" s="2">
        <v>0</v>
      </c>
      <c r="Q655" s="5">
        <v>0</v>
      </c>
      <c r="R655" s="2">
        <v>10</v>
      </c>
      <c r="S655" s="2">
        <v>2.75</v>
      </c>
      <c r="T655" s="2">
        <v>1.25</v>
      </c>
      <c r="U655" s="2">
        <v>0</v>
      </c>
      <c r="V655" s="5">
        <v>0</v>
      </c>
      <c r="W655" s="2">
        <f t="shared" si="50"/>
        <v>10</v>
      </c>
      <c r="X655" s="2">
        <f t="shared" si="51"/>
        <v>2.75</v>
      </c>
      <c r="Y655" s="2">
        <f t="shared" si="52"/>
        <v>1.25</v>
      </c>
      <c r="Z655" s="2">
        <f t="shared" si="53"/>
        <v>0</v>
      </c>
      <c r="AA655" s="2">
        <f t="shared" si="54"/>
        <v>0</v>
      </c>
    </row>
    <row r="656" spans="1:27" x14ac:dyDescent="0.2">
      <c r="A656" s="3" t="s">
        <v>837</v>
      </c>
      <c r="B656" s="4" t="s">
        <v>248</v>
      </c>
      <c r="C656" s="2">
        <v>0</v>
      </c>
      <c r="D656" s="2">
        <v>0</v>
      </c>
      <c r="E656" s="2">
        <v>0</v>
      </c>
      <c r="F656" s="2">
        <v>0</v>
      </c>
      <c r="G656" s="5">
        <v>6.25</v>
      </c>
      <c r="H656" s="2">
        <v>0</v>
      </c>
      <c r="I656" s="2">
        <v>0</v>
      </c>
      <c r="J656" s="2">
        <v>0</v>
      </c>
      <c r="K656" s="2">
        <v>0</v>
      </c>
      <c r="L656" s="5">
        <v>6.25</v>
      </c>
      <c r="M656" s="2">
        <v>0</v>
      </c>
      <c r="N656" s="2">
        <v>0</v>
      </c>
      <c r="O656" s="2">
        <v>0</v>
      </c>
      <c r="P656" s="2">
        <v>0</v>
      </c>
      <c r="Q656" s="5">
        <v>6.25</v>
      </c>
      <c r="R656" s="2">
        <v>0</v>
      </c>
      <c r="S656" s="2">
        <v>0</v>
      </c>
      <c r="T656" s="2">
        <v>0</v>
      </c>
      <c r="U656" s="2">
        <v>0</v>
      </c>
      <c r="V656" s="5">
        <v>6.25</v>
      </c>
      <c r="W656" s="2">
        <f t="shared" si="50"/>
        <v>0</v>
      </c>
      <c r="X656" s="2">
        <f t="shared" si="51"/>
        <v>0</v>
      </c>
      <c r="Y656" s="2">
        <f t="shared" si="52"/>
        <v>0</v>
      </c>
      <c r="Z656" s="2">
        <f t="shared" si="53"/>
        <v>0</v>
      </c>
      <c r="AA656" s="2">
        <f t="shared" si="54"/>
        <v>6.25</v>
      </c>
    </row>
    <row r="657" spans="1:27" x14ac:dyDescent="0.2">
      <c r="A657" s="3" t="s">
        <v>838</v>
      </c>
      <c r="B657" s="4" t="s">
        <v>248</v>
      </c>
      <c r="C657" s="2">
        <v>0</v>
      </c>
      <c r="D657" s="2">
        <v>0</v>
      </c>
      <c r="E657" s="2">
        <v>2</v>
      </c>
      <c r="F657" s="2">
        <v>0</v>
      </c>
      <c r="G657" s="5">
        <v>0</v>
      </c>
      <c r="H657" s="2">
        <v>0</v>
      </c>
      <c r="I657" s="2">
        <v>0</v>
      </c>
      <c r="J657" s="2">
        <v>2</v>
      </c>
      <c r="K657" s="2">
        <v>0</v>
      </c>
      <c r="L657" s="5">
        <v>0</v>
      </c>
      <c r="M657" s="2">
        <v>0</v>
      </c>
      <c r="N657" s="2">
        <v>0</v>
      </c>
      <c r="O657" s="2">
        <v>2</v>
      </c>
      <c r="P657" s="2">
        <v>0</v>
      </c>
      <c r="Q657" s="5">
        <v>0</v>
      </c>
      <c r="R657" s="2">
        <v>0</v>
      </c>
      <c r="S657" s="2">
        <v>0</v>
      </c>
      <c r="T657" s="2">
        <v>2</v>
      </c>
      <c r="U657" s="2">
        <v>0</v>
      </c>
      <c r="V657" s="5">
        <v>0</v>
      </c>
      <c r="W657" s="2">
        <f t="shared" si="50"/>
        <v>0</v>
      </c>
      <c r="X657" s="2">
        <f t="shared" si="51"/>
        <v>0</v>
      </c>
      <c r="Y657" s="2">
        <f t="shared" si="52"/>
        <v>2</v>
      </c>
      <c r="Z657" s="2">
        <f t="shared" si="53"/>
        <v>0</v>
      </c>
      <c r="AA657" s="2">
        <f t="shared" si="54"/>
        <v>0</v>
      </c>
    </row>
    <row r="658" spans="1:27" x14ac:dyDescent="0.2">
      <c r="A658" s="3" t="s">
        <v>839</v>
      </c>
      <c r="B658" s="4" t="s">
        <v>840</v>
      </c>
      <c r="C658" s="2">
        <v>0.75</v>
      </c>
      <c r="D658" s="2">
        <v>0</v>
      </c>
      <c r="E658" s="2">
        <v>0</v>
      </c>
      <c r="F658" s="2">
        <v>0</v>
      </c>
      <c r="G658" s="5">
        <v>0</v>
      </c>
      <c r="H658" s="2">
        <v>0.75</v>
      </c>
      <c r="I658" s="2">
        <v>0</v>
      </c>
      <c r="J658" s="2">
        <v>0</v>
      </c>
      <c r="K658" s="2">
        <v>0</v>
      </c>
      <c r="L658" s="5">
        <v>0</v>
      </c>
      <c r="M658" s="2">
        <v>0.75</v>
      </c>
      <c r="N658" s="2">
        <v>0</v>
      </c>
      <c r="O658" s="2">
        <v>0</v>
      </c>
      <c r="P658" s="2">
        <v>0</v>
      </c>
      <c r="Q658" s="5">
        <v>0</v>
      </c>
      <c r="R658" s="2">
        <v>0.75</v>
      </c>
      <c r="S658" s="2">
        <v>0</v>
      </c>
      <c r="T658" s="2">
        <v>0</v>
      </c>
      <c r="U658" s="2">
        <v>0</v>
      </c>
      <c r="V658" s="5">
        <v>0</v>
      </c>
      <c r="W658" s="2">
        <f t="shared" si="50"/>
        <v>0.75</v>
      </c>
      <c r="X658" s="2">
        <f t="shared" si="51"/>
        <v>0</v>
      </c>
      <c r="Y658" s="2">
        <f t="shared" si="52"/>
        <v>0</v>
      </c>
      <c r="Z658" s="2">
        <f t="shared" si="53"/>
        <v>0</v>
      </c>
      <c r="AA658" s="2">
        <f t="shared" si="54"/>
        <v>0</v>
      </c>
    </row>
    <row r="659" spans="1:27" x14ac:dyDescent="0.2">
      <c r="A659" s="3" t="s">
        <v>841</v>
      </c>
      <c r="B659" s="4" t="s">
        <v>840</v>
      </c>
      <c r="C659" s="2">
        <v>1.5</v>
      </c>
      <c r="D659" s="2">
        <v>0</v>
      </c>
      <c r="E659" s="2">
        <v>0</v>
      </c>
      <c r="F659" s="2">
        <v>0</v>
      </c>
      <c r="G659" s="5">
        <v>0</v>
      </c>
      <c r="H659" s="2">
        <v>1.5</v>
      </c>
      <c r="I659" s="2">
        <v>0</v>
      </c>
      <c r="J659" s="2">
        <v>0</v>
      </c>
      <c r="K659" s="2">
        <v>0</v>
      </c>
      <c r="L659" s="5">
        <v>0</v>
      </c>
      <c r="M659" s="2">
        <v>1.5</v>
      </c>
      <c r="N659" s="2">
        <v>0</v>
      </c>
      <c r="O659" s="2">
        <v>0</v>
      </c>
      <c r="P659" s="2">
        <v>0</v>
      </c>
      <c r="Q659" s="5">
        <v>0</v>
      </c>
      <c r="R659" s="2">
        <v>1.5</v>
      </c>
      <c r="S659" s="2">
        <v>0</v>
      </c>
      <c r="T659" s="2">
        <v>0</v>
      </c>
      <c r="U659" s="2">
        <v>0</v>
      </c>
      <c r="V659" s="5">
        <v>0</v>
      </c>
      <c r="W659" s="2">
        <f t="shared" si="50"/>
        <v>1.5</v>
      </c>
      <c r="X659" s="2">
        <f t="shared" si="51"/>
        <v>0</v>
      </c>
      <c r="Y659" s="2">
        <f t="shared" si="52"/>
        <v>0</v>
      </c>
      <c r="Z659" s="2">
        <f t="shared" si="53"/>
        <v>0</v>
      </c>
      <c r="AA659" s="2">
        <f t="shared" si="54"/>
        <v>0</v>
      </c>
    </row>
    <row r="660" spans="1:27" x14ac:dyDescent="0.2">
      <c r="A660" s="3" t="s">
        <v>842</v>
      </c>
      <c r="B660" s="4" t="s">
        <v>248</v>
      </c>
      <c r="C660" s="2">
        <v>0</v>
      </c>
      <c r="D660" s="2">
        <v>0</v>
      </c>
      <c r="E660" s="2">
        <v>0</v>
      </c>
      <c r="F660" s="2">
        <v>7</v>
      </c>
      <c r="G660" s="5">
        <v>0</v>
      </c>
      <c r="H660" s="2">
        <v>0</v>
      </c>
      <c r="I660" s="2">
        <v>0</v>
      </c>
      <c r="J660" s="2">
        <v>0</v>
      </c>
      <c r="K660" s="2">
        <v>7</v>
      </c>
      <c r="L660" s="5">
        <v>0</v>
      </c>
      <c r="M660" s="2">
        <v>0</v>
      </c>
      <c r="N660" s="2">
        <v>0</v>
      </c>
      <c r="O660" s="2">
        <v>0</v>
      </c>
      <c r="P660" s="2">
        <v>7</v>
      </c>
      <c r="Q660" s="5">
        <v>0</v>
      </c>
      <c r="R660" s="2">
        <v>0</v>
      </c>
      <c r="S660" s="2">
        <v>0</v>
      </c>
      <c r="T660" s="2">
        <v>0</v>
      </c>
      <c r="U660" s="2">
        <v>7</v>
      </c>
      <c r="V660" s="5">
        <v>0</v>
      </c>
      <c r="W660" s="2">
        <f t="shared" si="50"/>
        <v>0</v>
      </c>
      <c r="X660" s="2">
        <f t="shared" si="51"/>
        <v>0</v>
      </c>
      <c r="Y660" s="2">
        <f t="shared" si="52"/>
        <v>0</v>
      </c>
      <c r="Z660" s="2">
        <f t="shared" si="53"/>
        <v>7</v>
      </c>
      <c r="AA660" s="2">
        <f t="shared" si="54"/>
        <v>0</v>
      </c>
    </row>
    <row r="661" spans="1:27" x14ac:dyDescent="0.2">
      <c r="A661" s="3" t="s">
        <v>368</v>
      </c>
      <c r="B661" s="4" t="s">
        <v>248</v>
      </c>
      <c r="C661" s="2">
        <v>12.5</v>
      </c>
      <c r="D661" s="2">
        <v>0</v>
      </c>
      <c r="E661" s="2">
        <v>0</v>
      </c>
      <c r="F661" s="2">
        <v>0</v>
      </c>
      <c r="G661" s="5">
        <v>0</v>
      </c>
      <c r="H661" s="2">
        <v>12.5</v>
      </c>
      <c r="I661" s="2">
        <v>0</v>
      </c>
      <c r="J661" s="2">
        <v>0</v>
      </c>
      <c r="K661" s="2">
        <v>0</v>
      </c>
      <c r="L661" s="5">
        <v>0</v>
      </c>
      <c r="M661" s="2">
        <v>12.5</v>
      </c>
      <c r="N661" s="2">
        <v>0</v>
      </c>
      <c r="O661" s="2">
        <v>0</v>
      </c>
      <c r="P661" s="2">
        <v>0</v>
      </c>
      <c r="Q661" s="5">
        <v>0</v>
      </c>
      <c r="R661" s="2">
        <v>12.5</v>
      </c>
      <c r="S661" s="2">
        <v>0</v>
      </c>
      <c r="T661" s="2">
        <v>0</v>
      </c>
      <c r="U661" s="2">
        <v>0</v>
      </c>
      <c r="V661" s="5">
        <v>0</v>
      </c>
      <c r="W661" s="2">
        <f t="shared" si="50"/>
        <v>12.5</v>
      </c>
      <c r="X661" s="2">
        <f t="shared" si="51"/>
        <v>0</v>
      </c>
      <c r="Y661" s="2">
        <f t="shared" si="52"/>
        <v>0</v>
      </c>
      <c r="Z661" s="2">
        <f t="shared" si="53"/>
        <v>0</v>
      </c>
      <c r="AA661" s="2">
        <f t="shared" si="54"/>
        <v>0</v>
      </c>
    </row>
    <row r="662" spans="1:27" x14ac:dyDescent="0.2">
      <c r="A662" s="3" t="s">
        <v>369</v>
      </c>
      <c r="B662" s="4" t="s">
        <v>248</v>
      </c>
      <c r="C662" s="2">
        <v>0</v>
      </c>
      <c r="D662" s="2">
        <v>6</v>
      </c>
      <c r="E662" s="2">
        <v>0</v>
      </c>
      <c r="F662" s="2">
        <v>5.75</v>
      </c>
      <c r="G662" s="5">
        <v>0</v>
      </c>
      <c r="H662" s="2">
        <v>0</v>
      </c>
      <c r="I662" s="2">
        <v>6</v>
      </c>
      <c r="J662" s="2">
        <v>0</v>
      </c>
      <c r="K662" s="2">
        <v>5.75</v>
      </c>
      <c r="L662" s="5">
        <v>0</v>
      </c>
      <c r="M662" s="2">
        <v>0</v>
      </c>
      <c r="N662" s="2">
        <v>6</v>
      </c>
      <c r="O662" s="2">
        <v>0</v>
      </c>
      <c r="P662" s="2">
        <v>5.75</v>
      </c>
      <c r="Q662" s="5">
        <v>0</v>
      </c>
      <c r="R662" s="2">
        <v>0</v>
      </c>
      <c r="S662" s="2">
        <v>6</v>
      </c>
      <c r="T662" s="2">
        <v>0</v>
      </c>
      <c r="U662" s="2">
        <v>5.75</v>
      </c>
      <c r="V662" s="5">
        <v>0</v>
      </c>
      <c r="W662" s="2">
        <f t="shared" si="50"/>
        <v>0</v>
      </c>
      <c r="X662" s="2">
        <f t="shared" si="51"/>
        <v>6</v>
      </c>
      <c r="Y662" s="2">
        <f t="shared" si="52"/>
        <v>0</v>
      </c>
      <c r="Z662" s="2">
        <f t="shared" si="53"/>
        <v>5.75</v>
      </c>
      <c r="AA662" s="2">
        <f t="shared" si="54"/>
        <v>0</v>
      </c>
    </row>
    <row r="663" spans="1:27" x14ac:dyDescent="0.2">
      <c r="A663" s="3" t="s">
        <v>843</v>
      </c>
      <c r="B663" s="4" t="s">
        <v>248</v>
      </c>
      <c r="C663" s="2">
        <v>80.75</v>
      </c>
      <c r="D663" s="2">
        <v>0</v>
      </c>
      <c r="E663" s="2">
        <v>0</v>
      </c>
      <c r="F663" s="2">
        <v>0</v>
      </c>
      <c r="G663" s="5">
        <v>0</v>
      </c>
      <c r="H663" s="2">
        <v>80.75</v>
      </c>
      <c r="I663" s="2">
        <v>0</v>
      </c>
      <c r="J663" s="2">
        <v>0</v>
      </c>
      <c r="K663" s="2">
        <v>0</v>
      </c>
      <c r="L663" s="5">
        <v>0</v>
      </c>
      <c r="M663" s="2">
        <v>80.75</v>
      </c>
      <c r="N663" s="2">
        <v>0</v>
      </c>
      <c r="O663" s="2">
        <v>0</v>
      </c>
      <c r="P663" s="2">
        <v>0</v>
      </c>
      <c r="Q663" s="5">
        <v>0</v>
      </c>
      <c r="R663" s="2">
        <v>80.75</v>
      </c>
      <c r="S663" s="2">
        <v>0</v>
      </c>
      <c r="T663" s="2">
        <v>0</v>
      </c>
      <c r="U663" s="2">
        <v>0</v>
      </c>
      <c r="V663" s="5">
        <v>0</v>
      </c>
      <c r="W663" s="2">
        <f t="shared" si="50"/>
        <v>80.75</v>
      </c>
      <c r="X663" s="2">
        <f t="shared" si="51"/>
        <v>0</v>
      </c>
      <c r="Y663" s="2">
        <f t="shared" si="52"/>
        <v>0</v>
      </c>
      <c r="Z663" s="2">
        <f t="shared" si="53"/>
        <v>0</v>
      </c>
      <c r="AA663" s="2">
        <f t="shared" si="54"/>
        <v>0</v>
      </c>
    </row>
    <row r="664" spans="1:27" x14ac:dyDescent="0.2">
      <c r="A664" s="3" t="s">
        <v>844</v>
      </c>
      <c r="B664" s="4" t="s">
        <v>845</v>
      </c>
      <c r="C664" s="2">
        <v>1</v>
      </c>
      <c r="D664" s="2">
        <v>5.25</v>
      </c>
      <c r="E664" s="2">
        <v>1.75</v>
      </c>
      <c r="F664" s="2">
        <v>0</v>
      </c>
      <c r="G664" s="5">
        <v>5.25</v>
      </c>
      <c r="H664" s="2">
        <v>1</v>
      </c>
      <c r="I664" s="2">
        <v>5.25</v>
      </c>
      <c r="J664" s="2">
        <v>1.75</v>
      </c>
      <c r="K664" s="2">
        <v>0</v>
      </c>
      <c r="L664" s="5">
        <v>5.25</v>
      </c>
      <c r="M664" s="2">
        <v>1</v>
      </c>
      <c r="N664" s="2">
        <v>5.25</v>
      </c>
      <c r="O664" s="2">
        <v>1.75</v>
      </c>
      <c r="P664" s="2">
        <v>0</v>
      </c>
      <c r="Q664" s="5">
        <v>5.25</v>
      </c>
      <c r="R664" s="2">
        <v>1</v>
      </c>
      <c r="S664" s="2">
        <v>5.25</v>
      </c>
      <c r="T664" s="2">
        <v>1.75</v>
      </c>
      <c r="U664" s="2">
        <v>0</v>
      </c>
      <c r="V664" s="5">
        <v>5.25</v>
      </c>
      <c r="W664" s="2">
        <f t="shared" si="50"/>
        <v>1</v>
      </c>
      <c r="X664" s="2">
        <f t="shared" si="51"/>
        <v>5.25</v>
      </c>
      <c r="Y664" s="2">
        <f t="shared" si="52"/>
        <v>1.75</v>
      </c>
      <c r="Z664" s="2">
        <f t="shared" si="53"/>
        <v>0</v>
      </c>
      <c r="AA664" s="2">
        <f t="shared" si="54"/>
        <v>5.25</v>
      </c>
    </row>
    <row r="665" spans="1:27" x14ac:dyDescent="0.2">
      <c r="A665" s="3" t="s">
        <v>544</v>
      </c>
      <c r="B665" s="4" t="s">
        <v>248</v>
      </c>
      <c r="C665" s="2">
        <v>14.5</v>
      </c>
      <c r="D665" s="2">
        <v>3</v>
      </c>
      <c r="E665" s="2">
        <v>55.75</v>
      </c>
      <c r="F665" s="2">
        <v>2</v>
      </c>
      <c r="G665" s="5">
        <v>0</v>
      </c>
      <c r="H665" s="2">
        <v>14.5</v>
      </c>
      <c r="I665" s="2">
        <v>3</v>
      </c>
      <c r="J665" s="2">
        <v>55.75</v>
      </c>
      <c r="K665" s="2">
        <v>2</v>
      </c>
      <c r="L665" s="5">
        <v>0</v>
      </c>
      <c r="M665" s="2">
        <v>14.5</v>
      </c>
      <c r="N665" s="2">
        <v>3</v>
      </c>
      <c r="O665" s="2">
        <v>55.75</v>
      </c>
      <c r="P665" s="2">
        <v>2</v>
      </c>
      <c r="Q665" s="5">
        <v>0</v>
      </c>
      <c r="R665" s="2">
        <v>14.5</v>
      </c>
      <c r="S665" s="2">
        <v>3</v>
      </c>
      <c r="T665" s="2">
        <v>55.75</v>
      </c>
      <c r="U665" s="2">
        <v>2</v>
      </c>
      <c r="V665" s="5">
        <v>0</v>
      </c>
      <c r="W665" s="2">
        <f t="shared" si="50"/>
        <v>14.5</v>
      </c>
      <c r="X665" s="2">
        <f t="shared" si="51"/>
        <v>3</v>
      </c>
      <c r="Y665" s="2">
        <f t="shared" si="52"/>
        <v>55.75</v>
      </c>
      <c r="Z665" s="2">
        <f t="shared" si="53"/>
        <v>2</v>
      </c>
      <c r="AA665" s="2">
        <f t="shared" si="54"/>
        <v>0</v>
      </c>
    </row>
    <row r="666" spans="1:27" x14ac:dyDescent="0.2">
      <c r="A666" s="3" t="s">
        <v>846</v>
      </c>
      <c r="B666" s="4" t="s">
        <v>248</v>
      </c>
      <c r="C666" s="2">
        <v>0</v>
      </c>
      <c r="D666" s="2">
        <v>0</v>
      </c>
      <c r="E666" s="2">
        <v>0</v>
      </c>
      <c r="F666" s="2">
        <v>8.5</v>
      </c>
      <c r="G666" s="5">
        <v>0</v>
      </c>
      <c r="H666" s="2">
        <v>0</v>
      </c>
      <c r="I666" s="2">
        <v>0</v>
      </c>
      <c r="J666" s="2">
        <v>0</v>
      </c>
      <c r="K666" s="2">
        <v>8.5</v>
      </c>
      <c r="L666" s="5">
        <v>0</v>
      </c>
      <c r="M666" s="2">
        <v>0</v>
      </c>
      <c r="N666" s="2">
        <v>0</v>
      </c>
      <c r="O666" s="2">
        <v>0</v>
      </c>
      <c r="P666" s="2">
        <v>8.5</v>
      </c>
      <c r="Q666" s="5">
        <v>0</v>
      </c>
      <c r="R666" s="2">
        <v>0</v>
      </c>
      <c r="S666" s="2">
        <v>0</v>
      </c>
      <c r="T666" s="2">
        <v>0</v>
      </c>
      <c r="U666" s="2">
        <v>8.5</v>
      </c>
      <c r="V666" s="5">
        <v>0</v>
      </c>
      <c r="W666" s="2">
        <f t="shared" si="50"/>
        <v>0</v>
      </c>
      <c r="X666" s="2">
        <f t="shared" si="51"/>
        <v>0</v>
      </c>
      <c r="Y666" s="2">
        <f t="shared" si="52"/>
        <v>0</v>
      </c>
      <c r="Z666" s="2">
        <f t="shared" si="53"/>
        <v>8.5</v>
      </c>
      <c r="AA666" s="2">
        <f t="shared" si="54"/>
        <v>0</v>
      </c>
    </row>
    <row r="667" spans="1:27" x14ac:dyDescent="0.2">
      <c r="A667" s="3" t="s">
        <v>545</v>
      </c>
      <c r="B667" s="4" t="s">
        <v>248</v>
      </c>
      <c r="C667" s="2">
        <v>0</v>
      </c>
      <c r="D667" s="2">
        <v>3</v>
      </c>
      <c r="E667" s="2">
        <v>0</v>
      </c>
      <c r="F667" s="2">
        <v>0</v>
      </c>
      <c r="G667" s="5">
        <v>0</v>
      </c>
      <c r="H667" s="2">
        <v>0</v>
      </c>
      <c r="I667" s="2">
        <v>3</v>
      </c>
      <c r="J667" s="2">
        <v>0</v>
      </c>
      <c r="K667" s="2">
        <v>0</v>
      </c>
      <c r="L667" s="5">
        <v>0</v>
      </c>
      <c r="M667" s="2">
        <v>0</v>
      </c>
      <c r="N667" s="2">
        <v>3</v>
      </c>
      <c r="O667" s="2">
        <v>0</v>
      </c>
      <c r="P667" s="2">
        <v>0</v>
      </c>
      <c r="Q667" s="5">
        <v>0</v>
      </c>
      <c r="R667" s="2">
        <v>0</v>
      </c>
      <c r="S667" s="2">
        <v>3</v>
      </c>
      <c r="T667" s="2">
        <v>0</v>
      </c>
      <c r="U667" s="2">
        <v>0</v>
      </c>
      <c r="V667" s="5">
        <v>0</v>
      </c>
      <c r="W667" s="2">
        <f t="shared" si="50"/>
        <v>0</v>
      </c>
      <c r="X667" s="2">
        <f t="shared" si="51"/>
        <v>3</v>
      </c>
      <c r="Y667" s="2">
        <f t="shared" si="52"/>
        <v>0</v>
      </c>
      <c r="Z667" s="2">
        <f t="shared" si="53"/>
        <v>0</v>
      </c>
      <c r="AA667" s="2">
        <f t="shared" si="54"/>
        <v>0</v>
      </c>
    </row>
    <row r="668" spans="1:27" x14ac:dyDescent="0.2">
      <c r="A668" s="3" t="s">
        <v>546</v>
      </c>
      <c r="B668" s="4" t="s">
        <v>248</v>
      </c>
      <c r="C668" s="2">
        <v>0</v>
      </c>
      <c r="D668" s="2">
        <v>3.75</v>
      </c>
      <c r="E668" s="2">
        <v>0</v>
      </c>
      <c r="F668" s="2">
        <v>0</v>
      </c>
      <c r="G668" s="5">
        <v>3.25</v>
      </c>
      <c r="H668" s="2">
        <v>0</v>
      </c>
      <c r="I668" s="2">
        <v>3.75</v>
      </c>
      <c r="J668" s="2">
        <v>0</v>
      </c>
      <c r="K668" s="2">
        <v>0</v>
      </c>
      <c r="L668" s="5">
        <v>3.25</v>
      </c>
      <c r="M668" s="2">
        <v>0</v>
      </c>
      <c r="N668" s="2">
        <v>3.75</v>
      </c>
      <c r="O668" s="2">
        <v>0</v>
      </c>
      <c r="P668" s="2">
        <v>0</v>
      </c>
      <c r="Q668" s="5">
        <v>3.25</v>
      </c>
      <c r="R668" s="2">
        <v>0</v>
      </c>
      <c r="S668" s="2">
        <v>3.75</v>
      </c>
      <c r="T668" s="2">
        <v>0</v>
      </c>
      <c r="U668" s="2">
        <v>0</v>
      </c>
      <c r="V668" s="5">
        <v>3.25</v>
      </c>
      <c r="W668" s="2">
        <f t="shared" si="50"/>
        <v>0</v>
      </c>
      <c r="X668" s="2">
        <f t="shared" si="51"/>
        <v>3.75</v>
      </c>
      <c r="Y668" s="2">
        <f t="shared" si="52"/>
        <v>0</v>
      </c>
      <c r="Z668" s="2">
        <f t="shared" si="53"/>
        <v>0</v>
      </c>
      <c r="AA668" s="2">
        <f t="shared" si="54"/>
        <v>3.25</v>
      </c>
    </row>
    <row r="669" spans="1:27" x14ac:dyDescent="0.2">
      <c r="A669" s="3" t="s">
        <v>631</v>
      </c>
      <c r="B669" s="4" t="s">
        <v>248</v>
      </c>
      <c r="C669" s="2">
        <v>2.75</v>
      </c>
      <c r="D669" s="2">
        <v>0</v>
      </c>
      <c r="E669" s="2">
        <v>0</v>
      </c>
      <c r="F669" s="2">
        <v>0</v>
      </c>
      <c r="G669" s="5">
        <v>0</v>
      </c>
      <c r="H669" s="2">
        <v>2.75</v>
      </c>
      <c r="I669" s="2">
        <v>0</v>
      </c>
      <c r="J669" s="2">
        <v>0</v>
      </c>
      <c r="K669" s="2">
        <v>0</v>
      </c>
      <c r="L669" s="5">
        <v>0</v>
      </c>
      <c r="M669" s="2">
        <v>2.75</v>
      </c>
      <c r="N669" s="2">
        <v>0</v>
      </c>
      <c r="O669" s="2">
        <v>0</v>
      </c>
      <c r="P669" s="2">
        <v>0</v>
      </c>
      <c r="Q669" s="5">
        <v>0</v>
      </c>
      <c r="R669" s="2">
        <v>2.75</v>
      </c>
      <c r="S669" s="2">
        <v>0</v>
      </c>
      <c r="T669" s="2">
        <v>0</v>
      </c>
      <c r="U669" s="2">
        <v>0</v>
      </c>
      <c r="V669" s="5">
        <v>0</v>
      </c>
      <c r="W669" s="2">
        <f t="shared" si="50"/>
        <v>2.75</v>
      </c>
      <c r="X669" s="2">
        <f t="shared" si="51"/>
        <v>0</v>
      </c>
      <c r="Y669" s="2">
        <f t="shared" si="52"/>
        <v>0</v>
      </c>
      <c r="Z669" s="2">
        <f t="shared" si="53"/>
        <v>0</v>
      </c>
      <c r="AA669" s="2">
        <f t="shared" si="54"/>
        <v>0</v>
      </c>
    </row>
    <row r="670" spans="1:27" x14ac:dyDescent="0.2">
      <c r="A670" s="3" t="s">
        <v>370</v>
      </c>
      <c r="B670" s="4" t="s">
        <v>248</v>
      </c>
      <c r="C670" s="2">
        <v>5.5</v>
      </c>
      <c r="D670" s="2">
        <v>34.25</v>
      </c>
      <c r="E670" s="2">
        <v>0</v>
      </c>
      <c r="F670" s="2">
        <v>1.5</v>
      </c>
      <c r="G670" s="5">
        <v>0</v>
      </c>
      <c r="H670" s="2">
        <v>5.5</v>
      </c>
      <c r="I670" s="2">
        <v>34.25</v>
      </c>
      <c r="J670" s="2">
        <v>0</v>
      </c>
      <c r="K670" s="2">
        <v>1.5</v>
      </c>
      <c r="L670" s="5">
        <v>0</v>
      </c>
      <c r="M670" s="2">
        <v>5.5</v>
      </c>
      <c r="N670" s="2">
        <v>34.25</v>
      </c>
      <c r="O670" s="2">
        <v>0</v>
      </c>
      <c r="P670" s="2">
        <v>1.5</v>
      </c>
      <c r="Q670" s="5">
        <v>0</v>
      </c>
      <c r="R670" s="2">
        <v>5.5</v>
      </c>
      <c r="S670" s="2">
        <v>34.25</v>
      </c>
      <c r="T670" s="2">
        <v>0</v>
      </c>
      <c r="U670" s="2">
        <v>1.5</v>
      </c>
      <c r="V670" s="5">
        <v>0</v>
      </c>
      <c r="W670" s="2">
        <f t="shared" si="50"/>
        <v>5.5</v>
      </c>
      <c r="X670" s="2">
        <f t="shared" si="51"/>
        <v>34.25</v>
      </c>
      <c r="Y670" s="2">
        <f t="shared" si="52"/>
        <v>0</v>
      </c>
      <c r="Z670" s="2">
        <f t="shared" si="53"/>
        <v>1.5</v>
      </c>
      <c r="AA670" s="2">
        <f t="shared" si="54"/>
        <v>0</v>
      </c>
    </row>
    <row r="671" spans="1:27" x14ac:dyDescent="0.2">
      <c r="A671" s="3" t="s">
        <v>371</v>
      </c>
      <c r="B671" s="4" t="s">
        <v>248</v>
      </c>
      <c r="C671" s="2">
        <v>0.75</v>
      </c>
      <c r="D671" s="2">
        <v>0</v>
      </c>
      <c r="E671" s="2">
        <v>0</v>
      </c>
      <c r="F671" s="2">
        <v>0</v>
      </c>
      <c r="G671" s="5">
        <v>0</v>
      </c>
      <c r="H671" s="2">
        <v>0.75</v>
      </c>
      <c r="I671" s="2">
        <v>0</v>
      </c>
      <c r="J671" s="2">
        <v>0</v>
      </c>
      <c r="K671" s="2">
        <v>0</v>
      </c>
      <c r="L671" s="5">
        <v>0</v>
      </c>
      <c r="M671" s="2">
        <v>0.75</v>
      </c>
      <c r="N671" s="2">
        <v>0</v>
      </c>
      <c r="O671" s="2">
        <v>0</v>
      </c>
      <c r="P671" s="2">
        <v>0</v>
      </c>
      <c r="Q671" s="5">
        <v>0</v>
      </c>
      <c r="R671" s="2">
        <v>0.75</v>
      </c>
      <c r="S671" s="2">
        <v>0</v>
      </c>
      <c r="T671" s="2">
        <v>0</v>
      </c>
      <c r="U671" s="2">
        <v>0</v>
      </c>
      <c r="V671" s="5">
        <v>0</v>
      </c>
      <c r="W671" s="2">
        <f t="shared" si="50"/>
        <v>0.75</v>
      </c>
      <c r="X671" s="2">
        <f t="shared" si="51"/>
        <v>0</v>
      </c>
      <c r="Y671" s="2">
        <f t="shared" si="52"/>
        <v>0</v>
      </c>
      <c r="Z671" s="2">
        <f t="shared" si="53"/>
        <v>0</v>
      </c>
      <c r="AA671" s="2">
        <f t="shared" si="54"/>
        <v>0</v>
      </c>
    </row>
    <row r="672" spans="1:27" x14ac:dyDescent="0.2">
      <c r="A672" s="3" t="s">
        <v>632</v>
      </c>
      <c r="B672" s="4" t="s">
        <v>248</v>
      </c>
      <c r="C672" s="2">
        <v>0</v>
      </c>
      <c r="D672" s="2">
        <v>0</v>
      </c>
      <c r="E672" s="2">
        <v>0</v>
      </c>
      <c r="F672" s="2">
        <v>0</v>
      </c>
      <c r="G672" s="5">
        <v>2.25</v>
      </c>
      <c r="H672" s="2">
        <v>0</v>
      </c>
      <c r="I672" s="2">
        <v>0</v>
      </c>
      <c r="J672" s="2">
        <v>0</v>
      </c>
      <c r="K672" s="2">
        <v>0</v>
      </c>
      <c r="L672" s="5">
        <v>2.25</v>
      </c>
      <c r="M672" s="2">
        <v>0</v>
      </c>
      <c r="N672" s="2">
        <v>0</v>
      </c>
      <c r="O672" s="2">
        <v>0</v>
      </c>
      <c r="P672" s="2">
        <v>0</v>
      </c>
      <c r="Q672" s="5">
        <v>2.25</v>
      </c>
      <c r="R672" s="2">
        <v>0</v>
      </c>
      <c r="S672" s="2">
        <v>0</v>
      </c>
      <c r="T672" s="2">
        <v>0</v>
      </c>
      <c r="U672" s="2">
        <v>0</v>
      </c>
      <c r="V672" s="5">
        <v>2.25</v>
      </c>
      <c r="W672" s="2">
        <f t="shared" si="50"/>
        <v>0</v>
      </c>
      <c r="X672" s="2">
        <f t="shared" si="51"/>
        <v>0</v>
      </c>
      <c r="Y672" s="2">
        <f t="shared" si="52"/>
        <v>0</v>
      </c>
      <c r="Z672" s="2">
        <f t="shared" si="53"/>
        <v>0</v>
      </c>
      <c r="AA672" s="2">
        <f t="shared" si="54"/>
        <v>2.25</v>
      </c>
    </row>
    <row r="673" spans="1:27" x14ac:dyDescent="0.2">
      <c r="A673" s="3" t="s">
        <v>847</v>
      </c>
      <c r="B673" s="4" t="s">
        <v>248</v>
      </c>
      <c r="C673" s="2">
        <v>0.5</v>
      </c>
      <c r="D673" s="2">
        <v>0</v>
      </c>
      <c r="E673" s="2">
        <v>0</v>
      </c>
      <c r="F673" s="2">
        <v>0</v>
      </c>
      <c r="G673" s="5">
        <v>0</v>
      </c>
      <c r="H673" s="2">
        <v>0.5</v>
      </c>
      <c r="I673" s="2">
        <v>0</v>
      </c>
      <c r="J673" s="2">
        <v>0</v>
      </c>
      <c r="K673" s="2">
        <v>0</v>
      </c>
      <c r="L673" s="5">
        <v>0</v>
      </c>
      <c r="M673" s="2">
        <v>0.5</v>
      </c>
      <c r="N673" s="2">
        <v>0</v>
      </c>
      <c r="O673" s="2">
        <v>0</v>
      </c>
      <c r="P673" s="2">
        <v>0</v>
      </c>
      <c r="Q673" s="5">
        <v>0</v>
      </c>
      <c r="R673" s="2">
        <v>0.5</v>
      </c>
      <c r="S673" s="2">
        <v>0</v>
      </c>
      <c r="T673" s="2">
        <v>0</v>
      </c>
      <c r="U673" s="2">
        <v>0</v>
      </c>
      <c r="V673" s="5">
        <v>0</v>
      </c>
      <c r="W673" s="2">
        <f t="shared" si="50"/>
        <v>0.5</v>
      </c>
      <c r="X673" s="2">
        <f t="shared" si="51"/>
        <v>0</v>
      </c>
      <c r="Y673" s="2">
        <f t="shared" si="52"/>
        <v>0</v>
      </c>
      <c r="Z673" s="2">
        <f t="shared" si="53"/>
        <v>0</v>
      </c>
      <c r="AA673" s="2">
        <f t="shared" si="54"/>
        <v>0</v>
      </c>
    </row>
    <row r="674" spans="1:27" x14ac:dyDescent="0.2">
      <c r="A674" s="3" t="s">
        <v>848</v>
      </c>
      <c r="B674" s="4" t="s">
        <v>547</v>
      </c>
      <c r="C674" s="2">
        <v>0</v>
      </c>
      <c r="D674" s="2">
        <v>0</v>
      </c>
      <c r="E674" s="2">
        <v>0</v>
      </c>
      <c r="F674" s="2">
        <v>0</v>
      </c>
      <c r="G674" s="5">
        <v>3.25</v>
      </c>
      <c r="H674" s="2">
        <v>0</v>
      </c>
      <c r="I674" s="2">
        <v>0</v>
      </c>
      <c r="J674" s="2">
        <v>0</v>
      </c>
      <c r="K674" s="2">
        <v>0</v>
      </c>
      <c r="L674" s="5">
        <v>3.25</v>
      </c>
      <c r="M674" s="2">
        <v>0</v>
      </c>
      <c r="N674" s="2">
        <v>0</v>
      </c>
      <c r="O674" s="2">
        <v>0</v>
      </c>
      <c r="P674" s="2">
        <v>0</v>
      </c>
      <c r="Q674" s="5">
        <v>3.25</v>
      </c>
      <c r="R674" s="2">
        <v>0</v>
      </c>
      <c r="S674" s="2">
        <v>0</v>
      </c>
      <c r="T674" s="2">
        <v>0</v>
      </c>
      <c r="U674" s="2">
        <v>0</v>
      </c>
      <c r="V674" s="5">
        <v>3.25</v>
      </c>
      <c r="W674" s="2">
        <f t="shared" si="50"/>
        <v>0</v>
      </c>
      <c r="X674" s="2">
        <f t="shared" si="51"/>
        <v>0</v>
      </c>
      <c r="Y674" s="2">
        <f t="shared" si="52"/>
        <v>0</v>
      </c>
      <c r="Z674" s="2">
        <f t="shared" si="53"/>
        <v>0</v>
      </c>
      <c r="AA674" s="2">
        <f t="shared" si="54"/>
        <v>3.25</v>
      </c>
    </row>
    <row r="675" spans="1:27" x14ac:dyDescent="0.2">
      <c r="A675" s="3" t="s">
        <v>633</v>
      </c>
      <c r="B675" s="4" t="s">
        <v>547</v>
      </c>
      <c r="C675" s="2">
        <v>0</v>
      </c>
      <c r="D675" s="2">
        <v>0</v>
      </c>
      <c r="E675" s="2">
        <v>0</v>
      </c>
      <c r="F675" s="2">
        <v>0</v>
      </c>
      <c r="G675" s="5">
        <v>0</v>
      </c>
      <c r="H675" s="2">
        <v>0</v>
      </c>
      <c r="I675" s="2">
        <v>0</v>
      </c>
      <c r="J675" s="2">
        <v>0</v>
      </c>
      <c r="K675" s="2">
        <v>0</v>
      </c>
      <c r="L675" s="5">
        <v>0</v>
      </c>
      <c r="M675" s="2">
        <v>0</v>
      </c>
      <c r="N675" s="2">
        <v>0</v>
      </c>
      <c r="O675" s="2">
        <v>0</v>
      </c>
      <c r="P675" s="2">
        <v>0</v>
      </c>
      <c r="Q675" s="5">
        <v>0</v>
      </c>
      <c r="R675" s="2">
        <v>0</v>
      </c>
      <c r="S675" s="2">
        <v>0</v>
      </c>
      <c r="T675" s="2">
        <v>0</v>
      </c>
      <c r="U675" s="2">
        <v>0</v>
      </c>
      <c r="V675" s="5">
        <v>0</v>
      </c>
      <c r="W675" s="2">
        <f t="shared" si="50"/>
        <v>0</v>
      </c>
      <c r="X675" s="2">
        <f t="shared" si="51"/>
        <v>0</v>
      </c>
      <c r="Y675" s="2">
        <f t="shared" si="52"/>
        <v>0</v>
      </c>
      <c r="Z675" s="2">
        <f t="shared" si="53"/>
        <v>0</v>
      </c>
      <c r="AA675" s="2">
        <f t="shared" si="54"/>
        <v>0</v>
      </c>
    </row>
    <row r="676" spans="1:27" x14ac:dyDescent="0.2">
      <c r="A676" s="3" t="s">
        <v>849</v>
      </c>
      <c r="B676" s="4" t="s">
        <v>248</v>
      </c>
      <c r="C676" s="2">
        <v>2.75</v>
      </c>
      <c r="D676" s="2">
        <v>0</v>
      </c>
      <c r="E676" s="2">
        <v>0</v>
      </c>
      <c r="F676" s="2">
        <v>5</v>
      </c>
      <c r="G676" s="5">
        <v>0</v>
      </c>
      <c r="H676" s="2">
        <v>2.75</v>
      </c>
      <c r="I676" s="2">
        <v>0</v>
      </c>
      <c r="J676" s="2">
        <v>0</v>
      </c>
      <c r="K676" s="2">
        <v>5</v>
      </c>
      <c r="L676" s="5">
        <v>0</v>
      </c>
      <c r="M676" s="2">
        <v>2.75</v>
      </c>
      <c r="N676" s="2">
        <v>0</v>
      </c>
      <c r="O676" s="2">
        <v>0</v>
      </c>
      <c r="P676" s="2">
        <v>5</v>
      </c>
      <c r="Q676" s="5">
        <v>0</v>
      </c>
      <c r="R676" s="2">
        <v>2.75</v>
      </c>
      <c r="S676" s="2">
        <v>0</v>
      </c>
      <c r="T676" s="2">
        <v>0</v>
      </c>
      <c r="U676" s="2">
        <v>5</v>
      </c>
      <c r="V676" s="5">
        <v>0</v>
      </c>
      <c r="W676" s="2">
        <f t="shared" si="50"/>
        <v>2.75</v>
      </c>
      <c r="X676" s="2">
        <f t="shared" si="51"/>
        <v>0</v>
      </c>
      <c r="Y676" s="2">
        <f t="shared" si="52"/>
        <v>0</v>
      </c>
      <c r="Z676" s="2">
        <f t="shared" si="53"/>
        <v>5</v>
      </c>
      <c r="AA676" s="2">
        <f t="shared" si="54"/>
        <v>0</v>
      </c>
    </row>
    <row r="677" spans="1:27" x14ac:dyDescent="0.2">
      <c r="A677" s="3" t="s">
        <v>850</v>
      </c>
      <c r="B677" s="4" t="s">
        <v>851</v>
      </c>
      <c r="C677" s="2">
        <v>0</v>
      </c>
      <c r="D677" s="2">
        <v>0</v>
      </c>
      <c r="E677" s="2">
        <v>0</v>
      </c>
      <c r="F677" s="2">
        <v>1.25</v>
      </c>
      <c r="G677" s="5">
        <v>0</v>
      </c>
      <c r="H677" s="2">
        <v>0</v>
      </c>
      <c r="I677" s="2">
        <v>0</v>
      </c>
      <c r="J677" s="2">
        <v>0</v>
      </c>
      <c r="K677" s="2">
        <v>1.25</v>
      </c>
      <c r="L677" s="5">
        <v>0</v>
      </c>
      <c r="M677" s="2">
        <v>0</v>
      </c>
      <c r="N677" s="2">
        <v>0</v>
      </c>
      <c r="O677" s="2">
        <v>0</v>
      </c>
      <c r="P677" s="2">
        <v>1.25</v>
      </c>
      <c r="Q677" s="5">
        <v>0</v>
      </c>
      <c r="R677" s="2">
        <v>0</v>
      </c>
      <c r="S677" s="2">
        <v>0</v>
      </c>
      <c r="T677" s="2">
        <v>0</v>
      </c>
      <c r="U677" s="2">
        <v>1.25</v>
      </c>
      <c r="V677" s="5">
        <v>0</v>
      </c>
      <c r="W677" s="2">
        <f t="shared" si="50"/>
        <v>0</v>
      </c>
      <c r="X677" s="2">
        <f t="shared" si="51"/>
        <v>0</v>
      </c>
      <c r="Y677" s="2">
        <f t="shared" si="52"/>
        <v>0</v>
      </c>
      <c r="Z677" s="2">
        <f t="shared" si="53"/>
        <v>1.25</v>
      </c>
      <c r="AA677" s="2">
        <f t="shared" si="54"/>
        <v>0</v>
      </c>
    </row>
    <row r="678" spans="1:27" x14ac:dyDescent="0.2">
      <c r="A678" s="3" t="s">
        <v>852</v>
      </c>
      <c r="B678" s="4" t="s">
        <v>851</v>
      </c>
      <c r="C678" s="2">
        <v>0</v>
      </c>
      <c r="D678" s="2">
        <v>0</v>
      </c>
      <c r="E678" s="2">
        <v>0</v>
      </c>
      <c r="F678" s="2">
        <v>0.25</v>
      </c>
      <c r="G678" s="5">
        <v>0</v>
      </c>
      <c r="H678" s="2">
        <v>0</v>
      </c>
      <c r="I678" s="2">
        <v>0</v>
      </c>
      <c r="J678" s="2">
        <v>0</v>
      </c>
      <c r="K678" s="2">
        <v>0.25</v>
      </c>
      <c r="L678" s="5">
        <v>0</v>
      </c>
      <c r="M678" s="2">
        <v>0</v>
      </c>
      <c r="N678" s="2">
        <v>0</v>
      </c>
      <c r="O678" s="2">
        <v>0</v>
      </c>
      <c r="P678" s="2">
        <v>0.25</v>
      </c>
      <c r="Q678" s="5">
        <v>0</v>
      </c>
      <c r="R678" s="2">
        <v>0</v>
      </c>
      <c r="S678" s="2">
        <v>0</v>
      </c>
      <c r="T678" s="2">
        <v>0</v>
      </c>
      <c r="U678" s="2">
        <v>0.25</v>
      </c>
      <c r="V678" s="5">
        <v>0</v>
      </c>
      <c r="W678" s="2">
        <f t="shared" si="50"/>
        <v>0</v>
      </c>
      <c r="X678" s="2">
        <f t="shared" si="51"/>
        <v>0</v>
      </c>
      <c r="Y678" s="2">
        <f t="shared" si="52"/>
        <v>0</v>
      </c>
      <c r="Z678" s="2">
        <f t="shared" si="53"/>
        <v>0.25</v>
      </c>
      <c r="AA678" s="2">
        <f t="shared" si="54"/>
        <v>0</v>
      </c>
    </row>
    <row r="679" spans="1:27" x14ac:dyDescent="0.2">
      <c r="A679" s="3" t="s">
        <v>853</v>
      </c>
      <c r="B679" s="4" t="s">
        <v>854</v>
      </c>
      <c r="C679" s="2">
        <v>0</v>
      </c>
      <c r="D679" s="2">
        <v>0</v>
      </c>
      <c r="E679" s="2">
        <v>0</v>
      </c>
      <c r="F679" s="2">
        <v>1.75</v>
      </c>
      <c r="G679" s="5">
        <v>0</v>
      </c>
      <c r="H679" s="2">
        <v>0</v>
      </c>
      <c r="I679" s="2">
        <v>0</v>
      </c>
      <c r="J679" s="2">
        <v>0</v>
      </c>
      <c r="K679" s="2">
        <v>1.75</v>
      </c>
      <c r="L679" s="5">
        <v>0</v>
      </c>
      <c r="M679" s="2">
        <v>0</v>
      </c>
      <c r="N679" s="2">
        <v>0</v>
      </c>
      <c r="O679" s="2">
        <v>0</v>
      </c>
      <c r="P679" s="2">
        <v>1.75</v>
      </c>
      <c r="Q679" s="5">
        <v>0</v>
      </c>
      <c r="R679" s="2">
        <v>0</v>
      </c>
      <c r="S679" s="2">
        <v>0</v>
      </c>
      <c r="T679" s="2">
        <v>0</v>
      </c>
      <c r="U679" s="2">
        <v>1.75</v>
      </c>
      <c r="V679" s="5">
        <v>0</v>
      </c>
      <c r="W679" s="2">
        <f t="shared" si="50"/>
        <v>0</v>
      </c>
      <c r="X679" s="2">
        <f t="shared" si="51"/>
        <v>0</v>
      </c>
      <c r="Y679" s="2">
        <f t="shared" si="52"/>
        <v>0</v>
      </c>
      <c r="Z679" s="2">
        <f t="shared" si="53"/>
        <v>1.75</v>
      </c>
      <c r="AA679" s="2">
        <f t="shared" si="54"/>
        <v>0</v>
      </c>
    </row>
    <row r="680" spans="1:27" x14ac:dyDescent="0.2">
      <c r="A680" s="3" t="s">
        <v>855</v>
      </c>
      <c r="B680" s="4" t="s">
        <v>856</v>
      </c>
      <c r="C680" s="2">
        <v>0</v>
      </c>
      <c r="D680" s="2">
        <v>0.75</v>
      </c>
      <c r="E680" s="2">
        <v>0</v>
      </c>
      <c r="F680" s="2">
        <v>0</v>
      </c>
      <c r="G680" s="5">
        <v>0</v>
      </c>
      <c r="H680" s="2">
        <v>0</v>
      </c>
      <c r="I680" s="2">
        <v>0.75</v>
      </c>
      <c r="J680" s="2">
        <v>0</v>
      </c>
      <c r="K680" s="2">
        <v>0</v>
      </c>
      <c r="L680" s="5">
        <v>0</v>
      </c>
      <c r="M680" s="2">
        <v>0</v>
      </c>
      <c r="N680" s="2">
        <v>0.75</v>
      </c>
      <c r="O680" s="2">
        <v>0</v>
      </c>
      <c r="P680" s="2">
        <v>0</v>
      </c>
      <c r="Q680" s="5">
        <v>0</v>
      </c>
      <c r="R680" s="2">
        <v>0</v>
      </c>
      <c r="S680" s="2">
        <v>0.75</v>
      </c>
      <c r="T680" s="2">
        <v>0</v>
      </c>
      <c r="U680" s="2">
        <v>0</v>
      </c>
      <c r="V680" s="5">
        <v>0</v>
      </c>
      <c r="W680" s="2">
        <f t="shared" si="50"/>
        <v>0</v>
      </c>
      <c r="X680" s="2">
        <f t="shared" si="51"/>
        <v>0.75</v>
      </c>
      <c r="Y680" s="2">
        <f t="shared" si="52"/>
        <v>0</v>
      </c>
      <c r="Z680" s="2">
        <f t="shared" si="53"/>
        <v>0</v>
      </c>
      <c r="AA680" s="2">
        <f t="shared" si="54"/>
        <v>0</v>
      </c>
    </row>
    <row r="681" spans="1:27" x14ac:dyDescent="0.2">
      <c r="A681" s="3" t="s">
        <v>634</v>
      </c>
      <c r="B681" s="4" t="s">
        <v>635</v>
      </c>
      <c r="C681" s="2">
        <v>0</v>
      </c>
      <c r="D681" s="2">
        <v>0</v>
      </c>
      <c r="E681" s="2">
        <v>0</v>
      </c>
      <c r="F681" s="2">
        <v>0</v>
      </c>
      <c r="G681" s="5">
        <v>0</v>
      </c>
      <c r="H681" s="2">
        <v>0</v>
      </c>
      <c r="I681" s="2">
        <v>0</v>
      </c>
      <c r="J681" s="2">
        <v>0</v>
      </c>
      <c r="K681" s="2">
        <v>0</v>
      </c>
      <c r="L681" s="5">
        <v>0</v>
      </c>
      <c r="M681" s="2">
        <v>0</v>
      </c>
      <c r="N681" s="2">
        <v>0</v>
      </c>
      <c r="O681" s="2">
        <v>0</v>
      </c>
      <c r="P681" s="2">
        <v>0</v>
      </c>
      <c r="Q681" s="5">
        <v>0</v>
      </c>
      <c r="R681" s="2">
        <v>0</v>
      </c>
      <c r="S681" s="2">
        <v>0</v>
      </c>
      <c r="T681" s="2">
        <v>0</v>
      </c>
      <c r="U681" s="2">
        <v>0</v>
      </c>
      <c r="V681" s="5">
        <v>0</v>
      </c>
      <c r="W681" s="2">
        <f t="shared" si="50"/>
        <v>0</v>
      </c>
      <c r="X681" s="2">
        <f t="shared" si="51"/>
        <v>0</v>
      </c>
      <c r="Y681" s="2">
        <f t="shared" si="52"/>
        <v>0</v>
      </c>
      <c r="Z681" s="2">
        <f t="shared" si="53"/>
        <v>0</v>
      </c>
      <c r="AA681" s="2">
        <f t="shared" si="54"/>
        <v>0</v>
      </c>
    </row>
    <row r="682" spans="1:27" x14ac:dyDescent="0.2">
      <c r="A682" s="3" t="s">
        <v>372</v>
      </c>
      <c r="B682" s="4" t="s">
        <v>249</v>
      </c>
      <c r="C682" s="2">
        <v>0</v>
      </c>
      <c r="D682" s="2">
        <v>1</v>
      </c>
      <c r="E682" s="2">
        <v>12.75</v>
      </c>
      <c r="F682" s="2">
        <v>0</v>
      </c>
      <c r="G682" s="5">
        <v>21</v>
      </c>
      <c r="H682" s="2">
        <v>0</v>
      </c>
      <c r="I682" s="2">
        <v>1</v>
      </c>
      <c r="J682" s="2">
        <v>12.75</v>
      </c>
      <c r="K682" s="2">
        <v>0</v>
      </c>
      <c r="L682" s="5">
        <v>21</v>
      </c>
      <c r="M682" s="2">
        <v>0</v>
      </c>
      <c r="N682" s="2">
        <v>1</v>
      </c>
      <c r="O682" s="2">
        <v>12.75</v>
      </c>
      <c r="P682" s="2">
        <v>0</v>
      </c>
      <c r="Q682" s="5">
        <v>21</v>
      </c>
      <c r="R682" s="2">
        <v>0</v>
      </c>
      <c r="S682" s="2">
        <v>1</v>
      </c>
      <c r="T682" s="2">
        <v>12.75</v>
      </c>
      <c r="U682" s="2">
        <v>0</v>
      </c>
      <c r="V682" s="5">
        <v>21</v>
      </c>
      <c r="W682" s="2">
        <f t="shared" si="50"/>
        <v>0</v>
      </c>
      <c r="X682" s="2">
        <f t="shared" si="51"/>
        <v>1</v>
      </c>
      <c r="Y682" s="2">
        <f t="shared" si="52"/>
        <v>12.75</v>
      </c>
      <c r="Z682" s="2">
        <f t="shared" si="53"/>
        <v>0</v>
      </c>
      <c r="AA682" s="2">
        <f t="shared" si="54"/>
        <v>21</v>
      </c>
    </row>
    <row r="683" spans="1:27" x14ac:dyDescent="0.2">
      <c r="A683" s="3" t="s">
        <v>548</v>
      </c>
      <c r="B683" s="4" t="s">
        <v>249</v>
      </c>
      <c r="C683" s="2">
        <v>0</v>
      </c>
      <c r="D683" s="2">
        <v>0</v>
      </c>
      <c r="E683" s="2">
        <v>0</v>
      </c>
      <c r="F683" s="2">
        <v>7.75</v>
      </c>
      <c r="G683" s="5">
        <v>0</v>
      </c>
      <c r="H683" s="2">
        <v>0</v>
      </c>
      <c r="I683" s="2">
        <v>0</v>
      </c>
      <c r="J683" s="2">
        <v>0</v>
      </c>
      <c r="K683" s="2">
        <v>7.75</v>
      </c>
      <c r="L683" s="5">
        <v>0</v>
      </c>
      <c r="M683" s="2">
        <v>0</v>
      </c>
      <c r="N683" s="2">
        <v>0</v>
      </c>
      <c r="O683" s="2">
        <v>0</v>
      </c>
      <c r="P683" s="2">
        <v>7.75</v>
      </c>
      <c r="Q683" s="5">
        <v>0</v>
      </c>
      <c r="R683" s="2">
        <v>0</v>
      </c>
      <c r="S683" s="2">
        <v>0</v>
      </c>
      <c r="T683" s="2">
        <v>0</v>
      </c>
      <c r="U683" s="2">
        <v>7.75</v>
      </c>
      <c r="V683" s="5">
        <v>0</v>
      </c>
      <c r="W683" s="2">
        <f t="shared" si="50"/>
        <v>0</v>
      </c>
      <c r="X683" s="2">
        <f t="shared" si="51"/>
        <v>0</v>
      </c>
      <c r="Y683" s="2">
        <f t="shared" si="52"/>
        <v>0</v>
      </c>
      <c r="Z683" s="2">
        <f t="shared" si="53"/>
        <v>7.75</v>
      </c>
      <c r="AA683" s="2">
        <f t="shared" si="54"/>
        <v>0</v>
      </c>
    </row>
    <row r="684" spans="1:27" x14ac:dyDescent="0.2">
      <c r="A684" s="3" t="s">
        <v>857</v>
      </c>
      <c r="B684" s="4" t="s">
        <v>250</v>
      </c>
      <c r="C684" s="2">
        <v>0</v>
      </c>
      <c r="D684" s="2">
        <v>0</v>
      </c>
      <c r="E684" s="2">
        <v>0</v>
      </c>
      <c r="F684" s="2">
        <v>0</v>
      </c>
      <c r="G684" s="5">
        <v>11</v>
      </c>
      <c r="H684" s="2">
        <v>0</v>
      </c>
      <c r="I684" s="2">
        <v>0</v>
      </c>
      <c r="J684" s="2">
        <v>0</v>
      </c>
      <c r="K684" s="2">
        <v>0</v>
      </c>
      <c r="L684" s="5">
        <v>11</v>
      </c>
      <c r="M684" s="2">
        <v>0</v>
      </c>
      <c r="N684" s="2">
        <v>0</v>
      </c>
      <c r="O684" s="2">
        <v>0</v>
      </c>
      <c r="P684" s="2">
        <v>0</v>
      </c>
      <c r="Q684" s="5">
        <v>11</v>
      </c>
      <c r="R684" s="2">
        <v>0</v>
      </c>
      <c r="S684" s="2">
        <v>0</v>
      </c>
      <c r="T684" s="2">
        <v>0</v>
      </c>
      <c r="U684" s="2">
        <v>0</v>
      </c>
      <c r="V684" s="5">
        <v>11</v>
      </c>
      <c r="W684" s="2">
        <f t="shared" si="50"/>
        <v>0</v>
      </c>
      <c r="X684" s="2">
        <f t="shared" si="51"/>
        <v>0</v>
      </c>
      <c r="Y684" s="2">
        <f t="shared" si="52"/>
        <v>0</v>
      </c>
      <c r="Z684" s="2">
        <f t="shared" si="53"/>
        <v>0</v>
      </c>
      <c r="AA684" s="2">
        <f t="shared" si="54"/>
        <v>11</v>
      </c>
    </row>
    <row r="685" spans="1:27" x14ac:dyDescent="0.2">
      <c r="A685" s="3" t="s">
        <v>858</v>
      </c>
      <c r="B685" s="4" t="s">
        <v>250</v>
      </c>
      <c r="C685" s="2">
        <v>0</v>
      </c>
      <c r="D685" s="2">
        <v>0</v>
      </c>
      <c r="E685" s="2">
        <v>0</v>
      </c>
      <c r="F685" s="2">
        <v>21.25</v>
      </c>
      <c r="G685" s="5">
        <v>0</v>
      </c>
      <c r="H685" s="2">
        <v>0</v>
      </c>
      <c r="I685" s="2">
        <v>0</v>
      </c>
      <c r="J685" s="2">
        <v>0</v>
      </c>
      <c r="K685" s="2">
        <v>21.25</v>
      </c>
      <c r="L685" s="5">
        <v>0</v>
      </c>
      <c r="M685" s="2">
        <v>0</v>
      </c>
      <c r="N685" s="2">
        <v>0</v>
      </c>
      <c r="O685" s="2">
        <v>0</v>
      </c>
      <c r="P685" s="2">
        <v>21.25</v>
      </c>
      <c r="Q685" s="5">
        <v>0</v>
      </c>
      <c r="R685" s="2">
        <v>0</v>
      </c>
      <c r="S685" s="2">
        <v>0</v>
      </c>
      <c r="T685" s="2">
        <v>0</v>
      </c>
      <c r="U685" s="2">
        <v>21.25</v>
      </c>
      <c r="V685" s="5">
        <v>0</v>
      </c>
      <c r="W685" s="2">
        <f t="shared" si="50"/>
        <v>0</v>
      </c>
      <c r="X685" s="2">
        <f t="shared" si="51"/>
        <v>0</v>
      </c>
      <c r="Y685" s="2">
        <f t="shared" si="52"/>
        <v>0</v>
      </c>
      <c r="Z685" s="2">
        <f t="shared" si="53"/>
        <v>21.25</v>
      </c>
      <c r="AA685" s="2">
        <f t="shared" si="54"/>
        <v>0</v>
      </c>
    </row>
    <row r="686" spans="1:27" x14ac:dyDescent="0.2">
      <c r="A686" s="3" t="s">
        <v>373</v>
      </c>
      <c r="B686" s="4" t="s">
        <v>249</v>
      </c>
      <c r="C686" s="2">
        <v>0</v>
      </c>
      <c r="D686" s="2">
        <v>7.5</v>
      </c>
      <c r="E686" s="2">
        <v>6</v>
      </c>
      <c r="F686" s="2">
        <v>5.75</v>
      </c>
      <c r="G686" s="5">
        <v>0</v>
      </c>
      <c r="H686" s="2">
        <v>0</v>
      </c>
      <c r="I686" s="2">
        <v>7.5</v>
      </c>
      <c r="J686" s="2">
        <v>6</v>
      </c>
      <c r="K686" s="2">
        <v>5.75</v>
      </c>
      <c r="L686" s="5">
        <v>0</v>
      </c>
      <c r="M686" s="2">
        <v>0</v>
      </c>
      <c r="N686" s="2">
        <v>7.5</v>
      </c>
      <c r="O686" s="2">
        <v>6</v>
      </c>
      <c r="P686" s="2">
        <v>5.75</v>
      </c>
      <c r="Q686" s="5">
        <v>0</v>
      </c>
      <c r="R686" s="2">
        <v>0</v>
      </c>
      <c r="S686" s="2">
        <v>7.5</v>
      </c>
      <c r="T686" s="2">
        <v>6</v>
      </c>
      <c r="U686" s="2">
        <v>5.75</v>
      </c>
      <c r="V686" s="5">
        <v>0</v>
      </c>
      <c r="W686" s="2">
        <f t="shared" si="50"/>
        <v>0</v>
      </c>
      <c r="X686" s="2">
        <f t="shared" si="51"/>
        <v>7.5</v>
      </c>
      <c r="Y686" s="2">
        <f t="shared" si="52"/>
        <v>6</v>
      </c>
      <c r="Z686" s="2">
        <f t="shared" si="53"/>
        <v>5.75</v>
      </c>
      <c r="AA686" s="2">
        <f t="shared" si="54"/>
        <v>0</v>
      </c>
    </row>
    <row r="687" spans="1:27" x14ac:dyDescent="0.2">
      <c r="A687" s="3" t="s">
        <v>859</v>
      </c>
      <c r="B687" s="4" t="s">
        <v>249</v>
      </c>
      <c r="C687" s="2">
        <v>9.75</v>
      </c>
      <c r="D687" s="2">
        <v>0</v>
      </c>
      <c r="E687" s="2">
        <v>1</v>
      </c>
      <c r="F687" s="2">
        <v>0</v>
      </c>
      <c r="G687" s="5">
        <v>0</v>
      </c>
      <c r="H687" s="2">
        <v>9.75</v>
      </c>
      <c r="I687" s="2">
        <v>0</v>
      </c>
      <c r="J687" s="2">
        <v>1</v>
      </c>
      <c r="K687" s="2">
        <v>0</v>
      </c>
      <c r="L687" s="5">
        <v>0</v>
      </c>
      <c r="M687" s="2">
        <v>9.75</v>
      </c>
      <c r="N687" s="2">
        <v>0</v>
      </c>
      <c r="O687" s="2">
        <v>1</v>
      </c>
      <c r="P687" s="2">
        <v>0</v>
      </c>
      <c r="Q687" s="5">
        <v>0</v>
      </c>
      <c r="R687" s="2">
        <v>9.75</v>
      </c>
      <c r="S687" s="2">
        <v>0</v>
      </c>
      <c r="T687" s="2">
        <v>1</v>
      </c>
      <c r="U687" s="2">
        <v>0</v>
      </c>
      <c r="V687" s="5">
        <v>0</v>
      </c>
      <c r="W687" s="2">
        <f t="shared" si="50"/>
        <v>9.75</v>
      </c>
      <c r="X687" s="2">
        <f t="shared" si="51"/>
        <v>0</v>
      </c>
      <c r="Y687" s="2">
        <f t="shared" si="52"/>
        <v>1</v>
      </c>
      <c r="Z687" s="2">
        <f t="shared" si="53"/>
        <v>0</v>
      </c>
      <c r="AA687" s="2">
        <f t="shared" si="54"/>
        <v>0</v>
      </c>
    </row>
    <row r="688" spans="1:27" x14ac:dyDescent="0.2">
      <c r="A688" s="3" t="s">
        <v>860</v>
      </c>
      <c r="B688" s="4" t="s">
        <v>248</v>
      </c>
      <c r="C688" s="2">
        <v>1.75</v>
      </c>
      <c r="D688" s="2">
        <v>0</v>
      </c>
      <c r="E688" s="2">
        <v>0</v>
      </c>
      <c r="F688" s="2">
        <v>0</v>
      </c>
      <c r="G688" s="5">
        <v>0</v>
      </c>
      <c r="H688" s="2">
        <v>1.75</v>
      </c>
      <c r="I688" s="2">
        <v>0</v>
      </c>
      <c r="J688" s="2">
        <v>0</v>
      </c>
      <c r="K688" s="2">
        <v>0</v>
      </c>
      <c r="L688" s="5">
        <v>0</v>
      </c>
      <c r="M688" s="2">
        <v>1.75</v>
      </c>
      <c r="N688" s="2">
        <v>0</v>
      </c>
      <c r="O688" s="2">
        <v>0</v>
      </c>
      <c r="P688" s="2">
        <v>0</v>
      </c>
      <c r="Q688" s="5">
        <v>0</v>
      </c>
      <c r="R688" s="2">
        <v>1.75</v>
      </c>
      <c r="S688" s="2">
        <v>0</v>
      </c>
      <c r="T688" s="2">
        <v>0</v>
      </c>
      <c r="U688" s="2">
        <v>0</v>
      </c>
      <c r="V688" s="5">
        <v>0</v>
      </c>
      <c r="W688" s="2">
        <f t="shared" si="50"/>
        <v>1.75</v>
      </c>
      <c r="X688" s="2">
        <f t="shared" si="51"/>
        <v>0</v>
      </c>
      <c r="Y688" s="2">
        <f t="shared" si="52"/>
        <v>0</v>
      </c>
      <c r="Z688" s="2">
        <f t="shared" si="53"/>
        <v>0</v>
      </c>
      <c r="AA688" s="2">
        <f t="shared" si="54"/>
        <v>0</v>
      </c>
    </row>
    <row r="689" spans="1:27" x14ac:dyDescent="0.2">
      <c r="A689" s="3" t="s">
        <v>861</v>
      </c>
      <c r="B689" s="4" t="s">
        <v>862</v>
      </c>
      <c r="C689" s="2">
        <v>0.5</v>
      </c>
      <c r="D689" s="2">
        <v>0</v>
      </c>
      <c r="E689" s="2">
        <v>0</v>
      </c>
      <c r="F689" s="2">
        <v>0</v>
      </c>
      <c r="G689" s="5">
        <v>0</v>
      </c>
      <c r="H689" s="2">
        <v>0.5</v>
      </c>
      <c r="I689" s="2">
        <v>0</v>
      </c>
      <c r="J689" s="2">
        <v>0</v>
      </c>
      <c r="K689" s="2">
        <v>0</v>
      </c>
      <c r="L689" s="5">
        <v>0</v>
      </c>
      <c r="M689" s="2">
        <v>0.5</v>
      </c>
      <c r="N689" s="2">
        <v>0</v>
      </c>
      <c r="O689" s="2">
        <v>0</v>
      </c>
      <c r="P689" s="2">
        <v>0</v>
      </c>
      <c r="Q689" s="5">
        <v>0</v>
      </c>
      <c r="R689" s="2">
        <v>0.5</v>
      </c>
      <c r="S689" s="2">
        <v>0</v>
      </c>
      <c r="T689" s="2">
        <v>0</v>
      </c>
      <c r="U689" s="2">
        <v>0</v>
      </c>
      <c r="V689" s="5">
        <v>0</v>
      </c>
      <c r="W689" s="2">
        <f t="shared" si="50"/>
        <v>0.5</v>
      </c>
      <c r="X689" s="2">
        <f t="shared" si="51"/>
        <v>0</v>
      </c>
      <c r="Y689" s="2">
        <f t="shared" si="52"/>
        <v>0</v>
      </c>
      <c r="Z689" s="2">
        <f t="shared" si="53"/>
        <v>0</v>
      </c>
      <c r="AA689" s="2">
        <f t="shared" si="54"/>
        <v>0</v>
      </c>
    </row>
    <row r="690" spans="1:27" x14ac:dyDescent="0.2">
      <c r="A690" s="3" t="s">
        <v>549</v>
      </c>
      <c r="B690" s="4" t="s">
        <v>550</v>
      </c>
      <c r="C690" s="2">
        <v>3</v>
      </c>
      <c r="D690" s="2">
        <v>18</v>
      </c>
      <c r="E690" s="2">
        <v>0</v>
      </c>
      <c r="F690" s="2">
        <v>0</v>
      </c>
      <c r="G690" s="5">
        <v>26.5</v>
      </c>
      <c r="H690" s="2">
        <v>3</v>
      </c>
      <c r="I690" s="2">
        <v>18</v>
      </c>
      <c r="J690" s="2">
        <v>0</v>
      </c>
      <c r="K690" s="2">
        <v>0</v>
      </c>
      <c r="L690" s="5">
        <v>26.5</v>
      </c>
      <c r="M690" s="2">
        <v>3</v>
      </c>
      <c r="N690" s="2">
        <v>18</v>
      </c>
      <c r="O690" s="2">
        <v>0</v>
      </c>
      <c r="P690" s="2">
        <v>0</v>
      </c>
      <c r="Q690" s="5">
        <v>26.5</v>
      </c>
      <c r="R690" s="2">
        <v>3</v>
      </c>
      <c r="S690" s="2">
        <v>18</v>
      </c>
      <c r="T690" s="2">
        <v>0</v>
      </c>
      <c r="U690" s="2">
        <v>0</v>
      </c>
      <c r="V690" s="5">
        <v>26.5</v>
      </c>
      <c r="W690" s="2">
        <f t="shared" si="50"/>
        <v>3</v>
      </c>
      <c r="X690" s="2">
        <f t="shared" si="51"/>
        <v>18</v>
      </c>
      <c r="Y690" s="2">
        <f t="shared" si="52"/>
        <v>0</v>
      </c>
      <c r="Z690" s="2">
        <f t="shared" si="53"/>
        <v>0</v>
      </c>
      <c r="AA690" s="2">
        <f t="shared" si="54"/>
        <v>26.5</v>
      </c>
    </row>
    <row r="691" spans="1:27" x14ac:dyDescent="0.2">
      <c r="A691" s="3" t="s">
        <v>551</v>
      </c>
      <c r="B691" s="4" t="s">
        <v>250</v>
      </c>
      <c r="C691" s="2">
        <v>0</v>
      </c>
      <c r="D691" s="2">
        <v>0</v>
      </c>
      <c r="E691" s="2">
        <v>0</v>
      </c>
      <c r="F691" s="2">
        <v>3.25</v>
      </c>
      <c r="G691" s="5">
        <v>0</v>
      </c>
      <c r="H691" s="2">
        <v>0</v>
      </c>
      <c r="I691" s="2">
        <v>0</v>
      </c>
      <c r="J691" s="2">
        <v>0</v>
      </c>
      <c r="K691" s="2">
        <v>3.25</v>
      </c>
      <c r="L691" s="5">
        <v>0</v>
      </c>
      <c r="M691" s="2">
        <v>0</v>
      </c>
      <c r="N691" s="2">
        <v>0</v>
      </c>
      <c r="O691" s="2">
        <v>0</v>
      </c>
      <c r="P691" s="2">
        <v>3.25</v>
      </c>
      <c r="Q691" s="5">
        <v>0</v>
      </c>
      <c r="R691" s="2">
        <v>0</v>
      </c>
      <c r="S691" s="2">
        <v>0</v>
      </c>
      <c r="T691" s="2">
        <v>0</v>
      </c>
      <c r="U691" s="2">
        <v>3.25</v>
      </c>
      <c r="V691" s="5">
        <v>0</v>
      </c>
      <c r="W691" s="2">
        <f t="shared" si="50"/>
        <v>0</v>
      </c>
      <c r="X691" s="2">
        <f t="shared" si="51"/>
        <v>0</v>
      </c>
      <c r="Y691" s="2">
        <f t="shared" si="52"/>
        <v>0</v>
      </c>
      <c r="Z691" s="2">
        <f t="shared" si="53"/>
        <v>3.25</v>
      </c>
      <c r="AA691" s="2">
        <f t="shared" si="54"/>
        <v>0</v>
      </c>
    </row>
    <row r="692" spans="1:27" x14ac:dyDescent="0.2">
      <c r="A692" s="3" t="s">
        <v>374</v>
      </c>
      <c r="B692" s="4" t="s">
        <v>250</v>
      </c>
      <c r="C692" s="2">
        <v>0</v>
      </c>
      <c r="D692" s="2">
        <v>0</v>
      </c>
      <c r="E692" s="2">
        <v>0</v>
      </c>
      <c r="F692" s="2">
        <v>0</v>
      </c>
      <c r="G692" s="5">
        <v>15.5</v>
      </c>
      <c r="H692" s="2">
        <v>0</v>
      </c>
      <c r="I692" s="2">
        <v>0</v>
      </c>
      <c r="J692" s="2">
        <v>0</v>
      </c>
      <c r="K692" s="2">
        <v>0</v>
      </c>
      <c r="L692" s="5">
        <v>15.5</v>
      </c>
      <c r="M692" s="2">
        <v>0</v>
      </c>
      <c r="N692" s="2">
        <v>0</v>
      </c>
      <c r="O692" s="2">
        <v>0</v>
      </c>
      <c r="P692" s="2">
        <v>0</v>
      </c>
      <c r="Q692" s="5">
        <v>15.5</v>
      </c>
      <c r="R692" s="2">
        <v>0</v>
      </c>
      <c r="S692" s="2">
        <v>0</v>
      </c>
      <c r="T692" s="2">
        <v>0</v>
      </c>
      <c r="U692" s="2">
        <v>0</v>
      </c>
      <c r="V692" s="5">
        <v>15.5</v>
      </c>
      <c r="W692" s="2">
        <f t="shared" si="50"/>
        <v>0</v>
      </c>
      <c r="X692" s="2">
        <f t="shared" si="51"/>
        <v>0</v>
      </c>
      <c r="Y692" s="2">
        <f t="shared" si="52"/>
        <v>0</v>
      </c>
      <c r="Z692" s="2">
        <f t="shared" si="53"/>
        <v>0</v>
      </c>
      <c r="AA692" s="2">
        <f t="shared" si="54"/>
        <v>15.5</v>
      </c>
    </row>
    <row r="693" spans="1:27" x14ac:dyDescent="0.2">
      <c r="A693" s="3" t="s">
        <v>863</v>
      </c>
      <c r="B693" s="4" t="s">
        <v>550</v>
      </c>
      <c r="C693" s="2">
        <v>0</v>
      </c>
      <c r="D693" s="2">
        <v>0</v>
      </c>
      <c r="E693" s="2">
        <v>0</v>
      </c>
      <c r="F693" s="2">
        <v>1.75</v>
      </c>
      <c r="G693" s="5">
        <v>0</v>
      </c>
      <c r="H693" s="2">
        <v>0</v>
      </c>
      <c r="I693" s="2">
        <v>0</v>
      </c>
      <c r="J693" s="2">
        <v>0</v>
      </c>
      <c r="K693" s="2">
        <v>1.75</v>
      </c>
      <c r="L693" s="5">
        <v>0</v>
      </c>
      <c r="M693" s="2">
        <v>0</v>
      </c>
      <c r="N693" s="2">
        <v>0</v>
      </c>
      <c r="O693" s="2">
        <v>0</v>
      </c>
      <c r="P693" s="2">
        <v>1.75</v>
      </c>
      <c r="Q693" s="5">
        <v>0</v>
      </c>
      <c r="R693" s="2">
        <v>0</v>
      </c>
      <c r="S693" s="2">
        <v>0</v>
      </c>
      <c r="T693" s="2">
        <v>0</v>
      </c>
      <c r="U693" s="2">
        <v>1.75</v>
      </c>
      <c r="V693" s="5">
        <v>0</v>
      </c>
      <c r="W693" s="2">
        <f t="shared" si="50"/>
        <v>0</v>
      </c>
      <c r="X693" s="2">
        <f t="shared" si="51"/>
        <v>0</v>
      </c>
      <c r="Y693" s="2">
        <f t="shared" si="52"/>
        <v>0</v>
      </c>
      <c r="Z693" s="2">
        <f t="shared" si="53"/>
        <v>1.75</v>
      </c>
      <c r="AA693" s="2">
        <f t="shared" si="54"/>
        <v>0</v>
      </c>
    </row>
    <row r="694" spans="1:27" x14ac:dyDescent="0.2">
      <c r="A694" s="3" t="s">
        <v>552</v>
      </c>
      <c r="B694" s="4" t="s">
        <v>248</v>
      </c>
      <c r="C694" s="2">
        <v>0</v>
      </c>
      <c r="D694" s="2">
        <v>5.25</v>
      </c>
      <c r="E694" s="2">
        <v>0</v>
      </c>
      <c r="F694" s="2">
        <v>0</v>
      </c>
      <c r="G694" s="5">
        <v>14.25</v>
      </c>
      <c r="H694" s="2">
        <v>0</v>
      </c>
      <c r="I694" s="2">
        <v>5.25</v>
      </c>
      <c r="J694" s="2">
        <v>0</v>
      </c>
      <c r="K694" s="2">
        <v>0</v>
      </c>
      <c r="L694" s="5">
        <v>14.25</v>
      </c>
      <c r="M694" s="2">
        <v>0</v>
      </c>
      <c r="N694" s="2">
        <v>5.25</v>
      </c>
      <c r="O694" s="2">
        <v>0</v>
      </c>
      <c r="P694" s="2">
        <v>0</v>
      </c>
      <c r="Q694" s="5">
        <v>14.25</v>
      </c>
      <c r="R694" s="2">
        <v>0</v>
      </c>
      <c r="S694" s="2">
        <v>5.25</v>
      </c>
      <c r="T694" s="2">
        <v>0</v>
      </c>
      <c r="U694" s="2">
        <v>0</v>
      </c>
      <c r="V694" s="5">
        <v>14.25</v>
      </c>
      <c r="W694" s="2">
        <f t="shared" si="50"/>
        <v>0</v>
      </c>
      <c r="X694" s="2">
        <f t="shared" si="51"/>
        <v>5.25</v>
      </c>
      <c r="Y694" s="2">
        <f t="shared" si="52"/>
        <v>0</v>
      </c>
      <c r="Z694" s="2">
        <f t="shared" si="53"/>
        <v>0</v>
      </c>
      <c r="AA694" s="2">
        <f t="shared" si="54"/>
        <v>14.25</v>
      </c>
    </row>
    <row r="695" spans="1:27" x14ac:dyDescent="0.2">
      <c r="A695" s="3" t="s">
        <v>864</v>
      </c>
      <c r="B695" s="4" t="s">
        <v>250</v>
      </c>
      <c r="C695" s="2">
        <v>10.75</v>
      </c>
      <c r="D695" s="2">
        <v>0</v>
      </c>
      <c r="E695" s="2">
        <v>15.75</v>
      </c>
      <c r="F695" s="2">
        <v>0</v>
      </c>
      <c r="G695" s="5">
        <v>0</v>
      </c>
      <c r="H695" s="2">
        <v>10.75</v>
      </c>
      <c r="I695" s="2">
        <v>0</v>
      </c>
      <c r="J695" s="2">
        <v>15.75</v>
      </c>
      <c r="K695" s="2">
        <v>0</v>
      </c>
      <c r="L695" s="5">
        <v>0</v>
      </c>
      <c r="M695" s="2">
        <v>10.75</v>
      </c>
      <c r="N695" s="2">
        <v>0</v>
      </c>
      <c r="O695" s="2">
        <v>15.75</v>
      </c>
      <c r="P695" s="2">
        <v>0</v>
      </c>
      <c r="Q695" s="5">
        <v>0</v>
      </c>
      <c r="R695" s="2">
        <v>10.75</v>
      </c>
      <c r="S695" s="2">
        <v>0</v>
      </c>
      <c r="T695" s="2">
        <v>15.75</v>
      </c>
      <c r="U695" s="2">
        <v>0</v>
      </c>
      <c r="V695" s="5">
        <v>0</v>
      </c>
      <c r="W695" s="2">
        <f t="shared" si="50"/>
        <v>10.75</v>
      </c>
      <c r="X695" s="2">
        <f t="shared" si="51"/>
        <v>0</v>
      </c>
      <c r="Y695" s="2">
        <f t="shared" si="52"/>
        <v>15.75</v>
      </c>
      <c r="Z695" s="2">
        <f t="shared" si="53"/>
        <v>0</v>
      </c>
      <c r="AA695" s="2">
        <f t="shared" si="54"/>
        <v>0</v>
      </c>
    </row>
    <row r="696" spans="1:27" x14ac:dyDescent="0.2">
      <c r="A696" s="3" t="s">
        <v>865</v>
      </c>
      <c r="B696" s="4" t="s">
        <v>248</v>
      </c>
      <c r="C696" s="2">
        <v>16.25</v>
      </c>
      <c r="D696" s="2">
        <v>0</v>
      </c>
      <c r="E696" s="2">
        <v>0</v>
      </c>
      <c r="F696" s="2">
        <v>0</v>
      </c>
      <c r="G696" s="5">
        <v>0</v>
      </c>
      <c r="H696" s="2">
        <v>16.25</v>
      </c>
      <c r="I696" s="2">
        <v>0</v>
      </c>
      <c r="J696" s="2">
        <v>0</v>
      </c>
      <c r="K696" s="2">
        <v>0</v>
      </c>
      <c r="L696" s="5">
        <v>0</v>
      </c>
      <c r="M696" s="2">
        <v>16.25</v>
      </c>
      <c r="N696" s="2">
        <v>0</v>
      </c>
      <c r="O696" s="2">
        <v>0</v>
      </c>
      <c r="P696" s="2">
        <v>0</v>
      </c>
      <c r="Q696" s="5">
        <v>0</v>
      </c>
      <c r="R696" s="2">
        <v>16.25</v>
      </c>
      <c r="S696" s="2">
        <v>0</v>
      </c>
      <c r="T696" s="2">
        <v>0</v>
      </c>
      <c r="U696" s="2">
        <v>0</v>
      </c>
      <c r="V696" s="5">
        <v>0</v>
      </c>
      <c r="W696" s="2">
        <f t="shared" si="50"/>
        <v>16.25</v>
      </c>
      <c r="X696" s="2">
        <f t="shared" si="51"/>
        <v>0</v>
      </c>
      <c r="Y696" s="2">
        <f t="shared" si="52"/>
        <v>0</v>
      </c>
      <c r="Z696" s="2">
        <f t="shared" si="53"/>
        <v>0</v>
      </c>
      <c r="AA696" s="2">
        <f t="shared" si="54"/>
        <v>0</v>
      </c>
    </row>
    <row r="697" spans="1:27" x14ac:dyDescent="0.2">
      <c r="A697" s="3" t="s">
        <v>866</v>
      </c>
      <c r="B697" s="4" t="s">
        <v>867</v>
      </c>
      <c r="C697" s="2">
        <v>0</v>
      </c>
      <c r="D697" s="2">
        <v>0</v>
      </c>
      <c r="E697" s="2">
        <v>0</v>
      </c>
      <c r="F697" s="2">
        <v>0</v>
      </c>
      <c r="G697" s="5">
        <v>0</v>
      </c>
      <c r="H697" s="2">
        <v>0</v>
      </c>
      <c r="I697" s="2">
        <v>0</v>
      </c>
      <c r="J697" s="2">
        <v>0</v>
      </c>
      <c r="K697" s="2">
        <v>0</v>
      </c>
      <c r="L697" s="5">
        <v>0</v>
      </c>
      <c r="M697" s="2">
        <v>0</v>
      </c>
      <c r="N697" s="2">
        <v>0</v>
      </c>
      <c r="O697" s="2">
        <v>0</v>
      </c>
      <c r="P697" s="2">
        <v>0</v>
      </c>
      <c r="Q697" s="5">
        <v>0</v>
      </c>
      <c r="R697" s="2">
        <v>0</v>
      </c>
      <c r="S697" s="2">
        <v>0</v>
      </c>
      <c r="T697" s="2">
        <v>0</v>
      </c>
      <c r="U697" s="2">
        <v>0</v>
      </c>
      <c r="V697" s="5">
        <v>0</v>
      </c>
      <c r="W697" s="2">
        <f t="shared" si="50"/>
        <v>0</v>
      </c>
      <c r="X697" s="2">
        <f t="shared" si="51"/>
        <v>0</v>
      </c>
      <c r="Y697" s="2">
        <f t="shared" si="52"/>
        <v>0</v>
      </c>
      <c r="Z697" s="2">
        <f t="shared" si="53"/>
        <v>0</v>
      </c>
      <c r="AA697" s="2">
        <f t="shared" si="54"/>
        <v>0</v>
      </c>
    </row>
    <row r="698" spans="1:27" x14ac:dyDescent="0.2">
      <c r="A698" s="3" t="s">
        <v>553</v>
      </c>
      <c r="B698" s="4" t="s">
        <v>249</v>
      </c>
      <c r="C698" s="2">
        <v>6.75</v>
      </c>
      <c r="D698" s="2">
        <v>10</v>
      </c>
      <c r="E698" s="2">
        <v>0</v>
      </c>
      <c r="F698" s="2">
        <v>18.5</v>
      </c>
      <c r="G698" s="5">
        <v>0</v>
      </c>
      <c r="H698" s="2">
        <v>6.75</v>
      </c>
      <c r="I698" s="2">
        <v>10</v>
      </c>
      <c r="J698" s="2">
        <v>0</v>
      </c>
      <c r="K698" s="2">
        <v>18.5</v>
      </c>
      <c r="L698" s="5">
        <v>0</v>
      </c>
      <c r="M698" s="2">
        <v>6.75</v>
      </c>
      <c r="N698" s="2">
        <v>10</v>
      </c>
      <c r="O698" s="2">
        <v>0</v>
      </c>
      <c r="P698" s="2">
        <v>18.5</v>
      </c>
      <c r="Q698" s="5">
        <v>0</v>
      </c>
      <c r="R698" s="2">
        <v>6.75</v>
      </c>
      <c r="S698" s="2">
        <v>10</v>
      </c>
      <c r="T698" s="2">
        <v>0</v>
      </c>
      <c r="U698" s="2">
        <v>18.5</v>
      </c>
      <c r="V698" s="5">
        <v>0</v>
      </c>
      <c r="W698" s="2">
        <f t="shared" si="50"/>
        <v>6.75</v>
      </c>
      <c r="X698" s="2">
        <f t="shared" si="51"/>
        <v>10</v>
      </c>
      <c r="Y698" s="2">
        <f t="shared" si="52"/>
        <v>0</v>
      </c>
      <c r="Z698" s="2">
        <f t="shared" si="53"/>
        <v>18.5</v>
      </c>
      <c r="AA698" s="2">
        <f t="shared" si="54"/>
        <v>0</v>
      </c>
    </row>
    <row r="699" spans="1:27" x14ac:dyDescent="0.2">
      <c r="A699" s="3" t="s">
        <v>554</v>
      </c>
      <c r="B699" s="4" t="s">
        <v>249</v>
      </c>
      <c r="C699" s="2">
        <v>13</v>
      </c>
      <c r="D699" s="2">
        <v>14.25</v>
      </c>
      <c r="E699" s="2">
        <v>1.25</v>
      </c>
      <c r="F699" s="2">
        <v>7</v>
      </c>
      <c r="G699" s="5">
        <v>0</v>
      </c>
      <c r="H699" s="2">
        <v>13</v>
      </c>
      <c r="I699" s="2">
        <v>14.25</v>
      </c>
      <c r="J699" s="2">
        <v>1.25</v>
      </c>
      <c r="K699" s="2">
        <v>7</v>
      </c>
      <c r="L699" s="5">
        <v>0</v>
      </c>
      <c r="M699" s="2">
        <v>13</v>
      </c>
      <c r="N699" s="2">
        <v>14.25</v>
      </c>
      <c r="O699" s="2">
        <v>1.25</v>
      </c>
      <c r="P699" s="2">
        <v>7</v>
      </c>
      <c r="Q699" s="5">
        <v>0</v>
      </c>
      <c r="R699" s="2">
        <v>13</v>
      </c>
      <c r="S699" s="2">
        <v>14.25</v>
      </c>
      <c r="T699" s="2">
        <v>1.25</v>
      </c>
      <c r="U699" s="2">
        <v>7</v>
      </c>
      <c r="V699" s="5">
        <v>0</v>
      </c>
      <c r="W699" s="2">
        <f t="shared" si="50"/>
        <v>13</v>
      </c>
      <c r="X699" s="2">
        <f t="shared" si="51"/>
        <v>14.25</v>
      </c>
      <c r="Y699" s="2">
        <f t="shared" si="52"/>
        <v>1.25</v>
      </c>
      <c r="Z699" s="2">
        <f t="shared" si="53"/>
        <v>7</v>
      </c>
      <c r="AA699" s="2">
        <f t="shared" si="54"/>
        <v>0</v>
      </c>
    </row>
    <row r="700" spans="1:27" x14ac:dyDescent="0.2">
      <c r="A700" s="3" t="s">
        <v>555</v>
      </c>
      <c r="B700" s="4" t="s">
        <v>249</v>
      </c>
      <c r="C700" s="2">
        <v>15.75</v>
      </c>
      <c r="D700" s="2">
        <v>0</v>
      </c>
      <c r="E700" s="2">
        <v>0</v>
      </c>
      <c r="F700" s="2">
        <v>0</v>
      </c>
      <c r="G700" s="5">
        <v>5</v>
      </c>
      <c r="H700" s="2">
        <v>15.75</v>
      </c>
      <c r="I700" s="2">
        <v>0</v>
      </c>
      <c r="J700" s="2">
        <v>0</v>
      </c>
      <c r="K700" s="2">
        <v>0</v>
      </c>
      <c r="L700" s="5">
        <v>5</v>
      </c>
      <c r="M700" s="2">
        <v>15.75</v>
      </c>
      <c r="N700" s="2">
        <v>0</v>
      </c>
      <c r="O700" s="2">
        <v>0</v>
      </c>
      <c r="P700" s="2">
        <v>0</v>
      </c>
      <c r="Q700" s="5">
        <v>5</v>
      </c>
      <c r="R700" s="2">
        <v>15.75</v>
      </c>
      <c r="S700" s="2">
        <v>0</v>
      </c>
      <c r="T700" s="2">
        <v>0</v>
      </c>
      <c r="U700" s="2">
        <v>0</v>
      </c>
      <c r="V700" s="5">
        <v>5</v>
      </c>
      <c r="W700" s="2">
        <f t="shared" si="50"/>
        <v>15.75</v>
      </c>
      <c r="X700" s="2">
        <f t="shared" si="51"/>
        <v>0</v>
      </c>
      <c r="Y700" s="2">
        <f t="shared" si="52"/>
        <v>0</v>
      </c>
      <c r="Z700" s="2">
        <f t="shared" si="53"/>
        <v>0</v>
      </c>
      <c r="AA700" s="2">
        <f t="shared" si="54"/>
        <v>5</v>
      </c>
    </row>
    <row r="701" spans="1:27" x14ac:dyDescent="0.2">
      <c r="A701" s="3" t="s">
        <v>636</v>
      </c>
      <c r="B701" s="4" t="s">
        <v>249</v>
      </c>
      <c r="C701" s="2">
        <v>0</v>
      </c>
      <c r="D701" s="2">
        <v>14.75</v>
      </c>
      <c r="E701" s="2">
        <v>10.5</v>
      </c>
      <c r="F701" s="2">
        <v>0.25</v>
      </c>
      <c r="G701" s="5">
        <v>4.5</v>
      </c>
      <c r="H701" s="2">
        <v>0</v>
      </c>
      <c r="I701" s="2">
        <v>14.75</v>
      </c>
      <c r="J701" s="2">
        <v>10.5</v>
      </c>
      <c r="K701" s="2">
        <v>0.25</v>
      </c>
      <c r="L701" s="5">
        <v>4.5</v>
      </c>
      <c r="M701" s="2">
        <v>0</v>
      </c>
      <c r="N701" s="2">
        <v>14.75</v>
      </c>
      <c r="O701" s="2">
        <v>10.5</v>
      </c>
      <c r="P701" s="2">
        <v>0.25</v>
      </c>
      <c r="Q701" s="5">
        <v>4.5</v>
      </c>
      <c r="R701" s="2">
        <v>0</v>
      </c>
      <c r="S701" s="2">
        <v>14.75</v>
      </c>
      <c r="T701" s="2">
        <v>10.5</v>
      </c>
      <c r="U701" s="2">
        <v>0.25</v>
      </c>
      <c r="V701" s="5">
        <v>4.5</v>
      </c>
      <c r="W701" s="2">
        <f t="shared" si="50"/>
        <v>0</v>
      </c>
      <c r="X701" s="2">
        <f t="shared" si="51"/>
        <v>14.75</v>
      </c>
      <c r="Y701" s="2">
        <f t="shared" si="52"/>
        <v>10.5</v>
      </c>
      <c r="Z701" s="2">
        <f t="shared" si="53"/>
        <v>0.25</v>
      </c>
      <c r="AA701" s="2">
        <f t="shared" si="54"/>
        <v>4.5</v>
      </c>
    </row>
    <row r="702" spans="1:27" x14ac:dyDescent="0.2">
      <c r="A702" s="3" t="s">
        <v>556</v>
      </c>
      <c r="B702" s="4" t="s">
        <v>249</v>
      </c>
      <c r="C702" s="2">
        <v>6.5</v>
      </c>
      <c r="D702" s="2">
        <v>15.25</v>
      </c>
      <c r="E702" s="2">
        <v>7.25</v>
      </c>
      <c r="F702" s="2">
        <v>2</v>
      </c>
      <c r="G702" s="5">
        <v>0</v>
      </c>
      <c r="H702" s="2">
        <v>6.5</v>
      </c>
      <c r="I702" s="2">
        <v>15.25</v>
      </c>
      <c r="J702" s="2">
        <v>7.25</v>
      </c>
      <c r="K702" s="2">
        <v>2</v>
      </c>
      <c r="L702" s="5">
        <v>0</v>
      </c>
      <c r="M702" s="2">
        <v>6.5</v>
      </c>
      <c r="N702" s="2">
        <v>15.25</v>
      </c>
      <c r="O702" s="2">
        <v>7.25</v>
      </c>
      <c r="P702" s="2">
        <v>2</v>
      </c>
      <c r="Q702" s="5">
        <v>0</v>
      </c>
      <c r="R702" s="2">
        <v>6.5</v>
      </c>
      <c r="S702" s="2">
        <v>15.25</v>
      </c>
      <c r="T702" s="2">
        <v>7.25</v>
      </c>
      <c r="U702" s="2">
        <v>2</v>
      </c>
      <c r="V702" s="5">
        <v>0</v>
      </c>
      <c r="W702" s="2">
        <f t="shared" si="50"/>
        <v>6.5</v>
      </c>
      <c r="X702" s="2">
        <f t="shared" si="51"/>
        <v>15.25</v>
      </c>
      <c r="Y702" s="2">
        <f t="shared" si="52"/>
        <v>7.25</v>
      </c>
      <c r="Z702" s="2">
        <f t="shared" si="53"/>
        <v>2</v>
      </c>
      <c r="AA702" s="2">
        <f t="shared" si="54"/>
        <v>0</v>
      </c>
    </row>
    <row r="703" spans="1:27" x14ac:dyDescent="0.2">
      <c r="A703" s="3" t="s">
        <v>557</v>
      </c>
      <c r="B703" s="4" t="s">
        <v>249</v>
      </c>
      <c r="C703" s="2">
        <v>13</v>
      </c>
      <c r="D703" s="2">
        <v>0</v>
      </c>
      <c r="E703" s="2">
        <v>0</v>
      </c>
      <c r="F703" s="2">
        <v>0</v>
      </c>
      <c r="G703" s="5">
        <v>9</v>
      </c>
      <c r="H703" s="2">
        <v>13</v>
      </c>
      <c r="I703" s="2">
        <v>0</v>
      </c>
      <c r="J703" s="2">
        <v>0</v>
      </c>
      <c r="K703" s="2">
        <v>0</v>
      </c>
      <c r="L703" s="5">
        <v>9</v>
      </c>
      <c r="M703" s="2">
        <v>13</v>
      </c>
      <c r="N703" s="2">
        <v>0</v>
      </c>
      <c r="O703" s="2">
        <v>0</v>
      </c>
      <c r="P703" s="2">
        <v>0</v>
      </c>
      <c r="Q703" s="5">
        <v>9</v>
      </c>
      <c r="R703" s="2">
        <v>13</v>
      </c>
      <c r="S703" s="2">
        <v>0</v>
      </c>
      <c r="T703" s="2">
        <v>0</v>
      </c>
      <c r="U703" s="2">
        <v>0</v>
      </c>
      <c r="V703" s="5">
        <v>9</v>
      </c>
      <c r="W703" s="2">
        <f t="shared" si="50"/>
        <v>13</v>
      </c>
      <c r="X703" s="2">
        <f t="shared" si="51"/>
        <v>0</v>
      </c>
      <c r="Y703" s="2">
        <f t="shared" si="52"/>
        <v>0</v>
      </c>
      <c r="Z703" s="2">
        <f t="shared" si="53"/>
        <v>0</v>
      </c>
      <c r="AA703" s="2">
        <f t="shared" si="54"/>
        <v>9</v>
      </c>
    </row>
    <row r="704" spans="1:27" x14ac:dyDescent="0.2">
      <c r="A704" s="3" t="s">
        <v>868</v>
      </c>
      <c r="B704" s="4" t="s">
        <v>869</v>
      </c>
      <c r="C704" s="2">
        <v>0</v>
      </c>
      <c r="D704" s="2">
        <v>0</v>
      </c>
      <c r="E704" s="2">
        <v>0</v>
      </c>
      <c r="F704" s="2">
        <v>142.75</v>
      </c>
      <c r="G704" s="5">
        <v>0</v>
      </c>
      <c r="H704" s="2">
        <v>0</v>
      </c>
      <c r="I704" s="2">
        <v>0</v>
      </c>
      <c r="J704" s="2">
        <v>0</v>
      </c>
      <c r="K704" s="2">
        <v>142.75</v>
      </c>
      <c r="L704" s="5">
        <v>0</v>
      </c>
      <c r="M704" s="2">
        <v>0</v>
      </c>
      <c r="N704" s="2">
        <v>0</v>
      </c>
      <c r="O704" s="2">
        <v>0</v>
      </c>
      <c r="P704" s="2">
        <v>142.75</v>
      </c>
      <c r="Q704" s="5">
        <v>0</v>
      </c>
      <c r="R704" s="2">
        <v>0</v>
      </c>
      <c r="S704" s="2">
        <v>0</v>
      </c>
      <c r="T704" s="2">
        <v>0</v>
      </c>
      <c r="U704" s="2">
        <v>142.75</v>
      </c>
      <c r="V704" s="5">
        <v>0</v>
      </c>
      <c r="W704" s="2">
        <f t="shared" si="50"/>
        <v>0</v>
      </c>
      <c r="X704" s="2">
        <f t="shared" si="51"/>
        <v>0</v>
      </c>
      <c r="Y704" s="2">
        <f t="shared" si="52"/>
        <v>0</v>
      </c>
      <c r="Z704" s="2">
        <f t="shared" si="53"/>
        <v>142.75</v>
      </c>
      <c r="AA704" s="2">
        <f t="shared" si="54"/>
        <v>0</v>
      </c>
    </row>
    <row r="705" spans="1:27" x14ac:dyDescent="0.2">
      <c r="A705" s="3" t="s">
        <v>870</v>
      </c>
      <c r="B705" s="4" t="s">
        <v>528</v>
      </c>
      <c r="C705" s="2">
        <v>13.25</v>
      </c>
      <c r="D705" s="2">
        <v>5</v>
      </c>
      <c r="E705" s="2">
        <v>0</v>
      </c>
      <c r="F705" s="2">
        <v>0</v>
      </c>
      <c r="G705" s="5">
        <v>0</v>
      </c>
      <c r="H705" s="2">
        <v>13.25</v>
      </c>
      <c r="I705" s="2">
        <v>5</v>
      </c>
      <c r="J705" s="2">
        <v>0</v>
      </c>
      <c r="K705" s="2">
        <v>0</v>
      </c>
      <c r="L705" s="5">
        <v>0</v>
      </c>
      <c r="M705" s="2">
        <v>13.25</v>
      </c>
      <c r="N705" s="2">
        <v>5</v>
      </c>
      <c r="O705" s="2">
        <v>0</v>
      </c>
      <c r="P705" s="2">
        <v>0</v>
      </c>
      <c r="Q705" s="5">
        <v>0</v>
      </c>
      <c r="R705" s="2">
        <v>13.25</v>
      </c>
      <c r="S705" s="2">
        <v>5</v>
      </c>
      <c r="T705" s="2">
        <v>0</v>
      </c>
      <c r="U705" s="2">
        <v>0</v>
      </c>
      <c r="V705" s="5">
        <v>0</v>
      </c>
      <c r="W705" s="2">
        <f t="shared" si="50"/>
        <v>13.25</v>
      </c>
      <c r="X705" s="2">
        <f t="shared" si="51"/>
        <v>5</v>
      </c>
      <c r="Y705" s="2">
        <f t="shared" si="52"/>
        <v>0</v>
      </c>
      <c r="Z705" s="2">
        <f t="shared" si="53"/>
        <v>0</v>
      </c>
      <c r="AA705" s="2">
        <f t="shared" si="54"/>
        <v>0</v>
      </c>
    </row>
    <row r="706" spans="1:27" x14ac:dyDescent="0.2">
      <c r="A706" s="3" t="s">
        <v>871</v>
      </c>
      <c r="B706" s="4" t="s">
        <v>528</v>
      </c>
      <c r="C706" s="2">
        <v>0</v>
      </c>
      <c r="D706" s="2">
        <v>5.5</v>
      </c>
      <c r="E706" s="2">
        <v>0</v>
      </c>
      <c r="F706" s="2">
        <v>0</v>
      </c>
      <c r="G706" s="5">
        <v>0</v>
      </c>
      <c r="H706" s="2">
        <v>0</v>
      </c>
      <c r="I706" s="2">
        <v>5.5</v>
      </c>
      <c r="J706" s="2">
        <v>0</v>
      </c>
      <c r="K706" s="2">
        <v>0</v>
      </c>
      <c r="L706" s="5">
        <v>0</v>
      </c>
      <c r="M706" s="2">
        <v>0</v>
      </c>
      <c r="N706" s="2">
        <v>5.5</v>
      </c>
      <c r="O706" s="2">
        <v>0</v>
      </c>
      <c r="P706" s="2">
        <v>0</v>
      </c>
      <c r="Q706" s="5">
        <v>0</v>
      </c>
      <c r="R706" s="2">
        <v>0</v>
      </c>
      <c r="S706" s="2">
        <v>5.5</v>
      </c>
      <c r="T706" s="2">
        <v>0</v>
      </c>
      <c r="U706" s="2">
        <v>0</v>
      </c>
      <c r="V706" s="5">
        <v>0</v>
      </c>
      <c r="W706" s="2">
        <f t="shared" si="50"/>
        <v>0</v>
      </c>
      <c r="X706" s="2">
        <f t="shared" si="51"/>
        <v>5.5</v>
      </c>
      <c r="Y706" s="2">
        <f t="shared" si="52"/>
        <v>0</v>
      </c>
      <c r="Z706" s="2">
        <f t="shared" si="53"/>
        <v>0</v>
      </c>
      <c r="AA706" s="2">
        <f t="shared" si="54"/>
        <v>0</v>
      </c>
    </row>
    <row r="707" spans="1:27" x14ac:dyDescent="0.2">
      <c r="A707" s="3" t="s">
        <v>872</v>
      </c>
      <c r="B707" s="4" t="s">
        <v>528</v>
      </c>
      <c r="C707" s="2">
        <v>0</v>
      </c>
      <c r="D707" s="2">
        <v>0</v>
      </c>
      <c r="E707" s="2">
        <v>0</v>
      </c>
      <c r="F707" s="2">
        <v>0</v>
      </c>
      <c r="G707" s="5">
        <v>4.5</v>
      </c>
      <c r="H707" s="2">
        <v>0</v>
      </c>
      <c r="I707" s="2">
        <v>0</v>
      </c>
      <c r="J707" s="2">
        <v>0</v>
      </c>
      <c r="K707" s="2">
        <v>0</v>
      </c>
      <c r="L707" s="5">
        <v>4.5</v>
      </c>
      <c r="M707" s="2">
        <v>0</v>
      </c>
      <c r="N707" s="2">
        <v>0</v>
      </c>
      <c r="O707" s="2">
        <v>0</v>
      </c>
      <c r="P707" s="2">
        <v>0</v>
      </c>
      <c r="Q707" s="5">
        <v>4.5</v>
      </c>
      <c r="R707" s="2">
        <v>0</v>
      </c>
      <c r="S707" s="2">
        <v>0</v>
      </c>
      <c r="T707" s="2">
        <v>0</v>
      </c>
      <c r="U707" s="2">
        <v>0</v>
      </c>
      <c r="V707" s="5">
        <v>4.5</v>
      </c>
      <c r="W707" s="2">
        <f t="shared" ref="W707" si="55">(C707+H707+M707+R707)/4</f>
        <v>0</v>
      </c>
      <c r="X707" s="2">
        <f t="shared" ref="X707" si="56">(D707+I707+N707+S707)/4</f>
        <v>0</v>
      </c>
      <c r="Y707" s="2">
        <f t="shared" ref="Y707" si="57">(E707+J707+O707+T707)/4</f>
        <v>0</v>
      </c>
      <c r="Z707" s="2">
        <f t="shared" ref="Z707" si="58">(F707+K707+P707+U707)/4</f>
        <v>0</v>
      </c>
      <c r="AA707" s="2">
        <f t="shared" ref="AA707" si="59">(G707+L707+Q707+V707)/4</f>
        <v>4.5</v>
      </c>
    </row>
  </sheetData>
  <sortState xmlns:xlrd2="http://schemas.microsoft.com/office/spreadsheetml/2017/richdata2" ref="A3:V707">
    <sortCondition ref="A3:A707"/>
  </sortState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7685-B8AF-42EE-A7CC-90D07220D081}">
  <dimension ref="A1:AB70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9.42578125" style="3" bestFit="1" customWidth="1"/>
    <col min="2" max="2" width="30" style="4" bestFit="1" customWidth="1"/>
    <col min="3" max="6" width="9.140625" style="2"/>
    <col min="7" max="7" width="9.140625" style="5"/>
    <col min="8" max="11" width="9.140625" style="2"/>
    <col min="12" max="12" width="9.140625" style="5"/>
    <col min="13" max="16" width="9.140625" style="2"/>
    <col min="17" max="17" width="9.140625" style="5"/>
    <col min="18" max="21" width="9.140625" style="2"/>
    <col min="22" max="22" width="9.140625" style="5"/>
    <col min="23" max="27" width="9.140625" style="2"/>
  </cols>
  <sheetData>
    <row r="1" spans="1:28" ht="26.25" customHeight="1" x14ac:dyDescent="0.2">
      <c r="C1" s="11" t="s">
        <v>189</v>
      </c>
      <c r="D1" s="12"/>
      <c r="E1" s="12"/>
      <c r="F1" s="12"/>
      <c r="G1" s="13"/>
      <c r="H1" s="14" t="s">
        <v>190</v>
      </c>
      <c r="I1" s="15"/>
      <c r="J1" s="15"/>
      <c r="K1" s="15"/>
      <c r="L1" s="16"/>
      <c r="M1" s="17" t="s">
        <v>191</v>
      </c>
      <c r="N1" s="18"/>
      <c r="O1" s="18"/>
      <c r="P1" s="18"/>
      <c r="Q1" s="19"/>
      <c r="R1" s="25" t="s">
        <v>192</v>
      </c>
      <c r="S1" s="21"/>
      <c r="T1" s="21"/>
      <c r="U1" s="21"/>
      <c r="V1" s="22"/>
      <c r="W1" s="23" t="s">
        <v>198</v>
      </c>
      <c r="X1" s="24"/>
      <c r="Y1" s="24"/>
      <c r="Z1" s="24"/>
      <c r="AA1" s="24"/>
    </row>
    <row r="2" spans="1:28" s="10" customFormat="1" x14ac:dyDescent="0.2">
      <c r="A2" s="6" t="s">
        <v>0</v>
      </c>
      <c r="B2" s="7" t="s">
        <v>1</v>
      </c>
      <c r="C2" s="8" t="s">
        <v>193</v>
      </c>
      <c r="D2" s="8" t="s">
        <v>194</v>
      </c>
      <c r="E2" s="8" t="s">
        <v>195</v>
      </c>
      <c r="F2" s="8" t="s">
        <v>196</v>
      </c>
      <c r="G2" s="9" t="s">
        <v>197</v>
      </c>
      <c r="H2" s="8" t="s">
        <v>193</v>
      </c>
      <c r="I2" s="8" t="s">
        <v>194</v>
      </c>
      <c r="J2" s="8" t="s">
        <v>195</v>
      </c>
      <c r="K2" s="8" t="s">
        <v>196</v>
      </c>
      <c r="L2" s="9" t="s">
        <v>197</v>
      </c>
      <c r="M2" s="8" t="s">
        <v>193</v>
      </c>
      <c r="N2" s="8" t="s">
        <v>194</v>
      </c>
      <c r="O2" s="8" t="s">
        <v>195</v>
      </c>
      <c r="P2" s="8" t="s">
        <v>196</v>
      </c>
      <c r="Q2" s="9" t="s">
        <v>197</v>
      </c>
      <c r="R2" s="8" t="s">
        <v>193</v>
      </c>
      <c r="S2" s="8" t="s">
        <v>194</v>
      </c>
      <c r="T2" s="8" t="s">
        <v>195</v>
      </c>
      <c r="U2" s="8" t="s">
        <v>196</v>
      </c>
      <c r="V2" s="9" t="s">
        <v>197</v>
      </c>
      <c r="W2" s="8" t="s">
        <v>193</v>
      </c>
      <c r="X2" s="8" t="s">
        <v>194</v>
      </c>
      <c r="Y2" s="8" t="s">
        <v>195</v>
      </c>
      <c r="Z2" s="8" t="s">
        <v>196</v>
      </c>
      <c r="AA2" s="8" t="s">
        <v>197</v>
      </c>
    </row>
    <row r="3" spans="1:28" x14ac:dyDescent="0.2">
      <c r="A3" s="3">
        <v>1009</v>
      </c>
      <c r="B3" s="4" t="s">
        <v>637</v>
      </c>
      <c r="C3" s="2">
        <v>0</v>
      </c>
      <c r="D3" s="2">
        <v>0</v>
      </c>
      <c r="E3" s="2">
        <v>2</v>
      </c>
      <c r="F3" s="2">
        <v>0</v>
      </c>
      <c r="G3" s="5">
        <v>0</v>
      </c>
      <c r="H3" s="2">
        <v>0</v>
      </c>
      <c r="I3" s="2">
        <v>0</v>
      </c>
      <c r="J3" s="2">
        <v>2</v>
      </c>
      <c r="K3" s="2">
        <v>0</v>
      </c>
      <c r="L3" s="5">
        <v>0</v>
      </c>
      <c r="M3" s="2">
        <v>0</v>
      </c>
      <c r="N3" s="2">
        <v>0</v>
      </c>
      <c r="O3" s="2">
        <v>2</v>
      </c>
      <c r="P3" s="2">
        <v>0</v>
      </c>
      <c r="Q3" s="5">
        <v>0</v>
      </c>
      <c r="R3" s="2">
        <v>0</v>
      </c>
      <c r="S3" s="2">
        <v>0</v>
      </c>
      <c r="T3" s="2">
        <v>2</v>
      </c>
      <c r="U3" s="2">
        <v>0</v>
      </c>
      <c r="V3" s="5">
        <v>0</v>
      </c>
      <c r="W3" s="2">
        <f t="shared" ref="W3:W66" si="0">(C3+H3+M3+R3)/4</f>
        <v>0</v>
      </c>
      <c r="X3" s="2">
        <f t="shared" ref="X3:X66" si="1">(D3+I3+N3+S3)/4</f>
        <v>0</v>
      </c>
      <c r="Y3" s="2">
        <f t="shared" ref="Y3:Y66" si="2">(E3+J3+O3+T3)/4</f>
        <v>2</v>
      </c>
      <c r="Z3" s="2">
        <f t="shared" ref="Z3:Z66" si="3">(F3+K3+P3+U3)/4</f>
        <v>0</v>
      </c>
      <c r="AA3" s="2">
        <f t="shared" ref="AA3:AA66" si="4">(G3+L3+Q3+V3)/4</f>
        <v>0</v>
      </c>
      <c r="AB3" s="1"/>
    </row>
    <row r="4" spans="1:28" x14ac:dyDescent="0.2">
      <c r="A4" s="3">
        <v>1010</v>
      </c>
      <c r="B4" s="4" t="s">
        <v>72</v>
      </c>
      <c r="C4" s="2">
        <v>5</v>
      </c>
      <c r="D4" s="2">
        <v>4</v>
      </c>
      <c r="E4" s="2">
        <v>1.25</v>
      </c>
      <c r="F4" s="2">
        <v>1</v>
      </c>
      <c r="G4" s="5">
        <v>5</v>
      </c>
      <c r="H4" s="2">
        <v>4</v>
      </c>
      <c r="I4" s="2">
        <v>2</v>
      </c>
      <c r="J4" s="2">
        <v>1.25</v>
      </c>
      <c r="K4" s="2">
        <v>1</v>
      </c>
      <c r="L4" s="5">
        <v>4</v>
      </c>
      <c r="M4" s="2">
        <v>5</v>
      </c>
      <c r="N4" s="2">
        <v>8</v>
      </c>
      <c r="O4" s="2">
        <v>1.25</v>
      </c>
      <c r="P4" s="2">
        <v>1</v>
      </c>
      <c r="Q4" s="5">
        <v>5</v>
      </c>
      <c r="R4" s="2">
        <v>4</v>
      </c>
      <c r="S4" s="2">
        <v>2</v>
      </c>
      <c r="T4" s="2">
        <v>1.25</v>
      </c>
      <c r="U4" s="2">
        <v>1</v>
      </c>
      <c r="V4" s="5">
        <v>3</v>
      </c>
      <c r="W4" s="2">
        <f t="shared" si="0"/>
        <v>4.5</v>
      </c>
      <c r="X4" s="2">
        <f t="shared" si="1"/>
        <v>4</v>
      </c>
      <c r="Y4" s="2">
        <f t="shared" si="2"/>
        <v>1.25</v>
      </c>
      <c r="Z4" s="2">
        <f t="shared" si="3"/>
        <v>1</v>
      </c>
      <c r="AA4" s="2">
        <f t="shared" si="4"/>
        <v>4.25</v>
      </c>
      <c r="AB4" s="1"/>
    </row>
    <row r="5" spans="1:28" x14ac:dyDescent="0.2">
      <c r="A5" s="3">
        <v>1011</v>
      </c>
      <c r="B5" s="4" t="s">
        <v>73</v>
      </c>
      <c r="C5" s="2">
        <v>0</v>
      </c>
      <c r="D5" s="2">
        <v>0</v>
      </c>
      <c r="E5" s="2">
        <v>0</v>
      </c>
      <c r="F5" s="2">
        <v>1</v>
      </c>
      <c r="G5" s="5">
        <v>0</v>
      </c>
      <c r="H5" s="2">
        <v>0</v>
      </c>
      <c r="I5" s="2">
        <v>3</v>
      </c>
      <c r="J5" s="2">
        <v>0</v>
      </c>
      <c r="K5" s="2">
        <v>1</v>
      </c>
      <c r="L5" s="5">
        <v>0</v>
      </c>
      <c r="M5" s="2">
        <v>0</v>
      </c>
      <c r="N5" s="2">
        <v>0</v>
      </c>
      <c r="O5" s="2">
        <v>1</v>
      </c>
      <c r="P5" s="2">
        <v>1</v>
      </c>
      <c r="Q5" s="5">
        <v>0</v>
      </c>
      <c r="R5" s="2">
        <v>2</v>
      </c>
      <c r="S5" s="2">
        <v>1</v>
      </c>
      <c r="T5" s="2">
        <v>0</v>
      </c>
      <c r="U5" s="2">
        <v>1</v>
      </c>
      <c r="V5" s="5">
        <v>0</v>
      </c>
      <c r="W5" s="2">
        <f t="shared" si="0"/>
        <v>0.5</v>
      </c>
      <c r="X5" s="2">
        <f t="shared" si="1"/>
        <v>1</v>
      </c>
      <c r="Y5" s="2">
        <f t="shared" si="2"/>
        <v>0.25</v>
      </c>
      <c r="Z5" s="2">
        <f t="shared" si="3"/>
        <v>1</v>
      </c>
      <c r="AA5" s="2">
        <f t="shared" si="4"/>
        <v>0</v>
      </c>
      <c r="AB5" s="1"/>
    </row>
    <row r="6" spans="1:28" x14ac:dyDescent="0.2">
      <c r="A6" s="3">
        <v>1018</v>
      </c>
      <c r="B6" s="4" t="s">
        <v>74</v>
      </c>
      <c r="C6" s="2">
        <v>0</v>
      </c>
      <c r="D6" s="2">
        <v>1</v>
      </c>
      <c r="E6" s="2">
        <v>0</v>
      </c>
      <c r="F6" s="2">
        <v>0</v>
      </c>
      <c r="G6" s="5">
        <v>1</v>
      </c>
      <c r="H6" s="2">
        <v>0</v>
      </c>
      <c r="I6" s="2">
        <v>1</v>
      </c>
      <c r="J6" s="2">
        <v>0</v>
      </c>
      <c r="K6" s="2">
        <v>0</v>
      </c>
      <c r="L6" s="5">
        <v>5.75</v>
      </c>
      <c r="M6" s="2">
        <v>0</v>
      </c>
      <c r="N6" s="2">
        <v>1</v>
      </c>
      <c r="O6" s="2">
        <v>0</v>
      </c>
      <c r="P6" s="2">
        <v>0</v>
      </c>
      <c r="Q6" s="5">
        <v>1</v>
      </c>
      <c r="R6" s="2">
        <v>0</v>
      </c>
      <c r="S6" s="2">
        <v>1</v>
      </c>
      <c r="T6" s="2">
        <v>0</v>
      </c>
      <c r="U6" s="2">
        <v>0</v>
      </c>
      <c r="V6" s="5">
        <v>4.75</v>
      </c>
      <c r="W6" s="2">
        <f t="shared" si="0"/>
        <v>0</v>
      </c>
      <c r="X6" s="2">
        <f t="shared" si="1"/>
        <v>1</v>
      </c>
      <c r="Y6" s="2">
        <f t="shared" si="2"/>
        <v>0</v>
      </c>
      <c r="Z6" s="2">
        <f t="shared" si="3"/>
        <v>0</v>
      </c>
      <c r="AA6" s="2">
        <f t="shared" si="4"/>
        <v>3.125</v>
      </c>
    </row>
    <row r="7" spans="1:28" x14ac:dyDescent="0.2">
      <c r="A7" s="3" t="s">
        <v>564</v>
      </c>
      <c r="B7" s="4" t="s">
        <v>565</v>
      </c>
      <c r="C7" s="2">
        <v>0</v>
      </c>
      <c r="D7" s="2">
        <v>0</v>
      </c>
      <c r="E7" s="2">
        <v>0</v>
      </c>
      <c r="F7" s="2">
        <v>0</v>
      </c>
      <c r="G7" s="5">
        <v>3</v>
      </c>
      <c r="H7" s="2">
        <v>0</v>
      </c>
      <c r="I7" s="2">
        <v>0</v>
      </c>
      <c r="J7" s="2">
        <v>0</v>
      </c>
      <c r="K7" s="2">
        <v>0</v>
      </c>
      <c r="L7" s="5">
        <v>3</v>
      </c>
      <c r="M7" s="2">
        <v>0</v>
      </c>
      <c r="N7" s="2">
        <v>0</v>
      </c>
      <c r="O7" s="2">
        <v>0</v>
      </c>
      <c r="P7" s="2">
        <v>0</v>
      </c>
      <c r="Q7" s="5">
        <v>3</v>
      </c>
      <c r="R7" s="2">
        <v>0</v>
      </c>
      <c r="S7" s="2">
        <v>0</v>
      </c>
      <c r="T7" s="2">
        <v>0</v>
      </c>
      <c r="U7" s="2">
        <v>0</v>
      </c>
      <c r="V7" s="5">
        <v>3</v>
      </c>
      <c r="W7" s="2">
        <f t="shared" si="0"/>
        <v>0</v>
      </c>
      <c r="X7" s="2">
        <f t="shared" si="1"/>
        <v>0</v>
      </c>
      <c r="Y7" s="2">
        <f t="shared" si="2"/>
        <v>0</v>
      </c>
      <c r="Z7" s="2">
        <f t="shared" si="3"/>
        <v>0</v>
      </c>
      <c r="AA7" s="2">
        <f t="shared" si="4"/>
        <v>3</v>
      </c>
    </row>
    <row r="8" spans="1:28" x14ac:dyDescent="0.2">
      <c r="A8" s="3">
        <v>102</v>
      </c>
      <c r="B8" s="4" t="s">
        <v>375</v>
      </c>
      <c r="C8" s="2">
        <v>0</v>
      </c>
      <c r="D8" s="2">
        <v>0</v>
      </c>
      <c r="E8" s="2">
        <v>100</v>
      </c>
      <c r="F8" s="2">
        <v>0</v>
      </c>
      <c r="G8" s="5">
        <v>0</v>
      </c>
      <c r="H8" s="2">
        <v>0</v>
      </c>
      <c r="I8" s="2">
        <v>25</v>
      </c>
      <c r="J8" s="2">
        <v>100</v>
      </c>
      <c r="K8" s="2">
        <v>0</v>
      </c>
      <c r="L8" s="5">
        <v>0</v>
      </c>
      <c r="M8" s="2">
        <v>0</v>
      </c>
      <c r="N8" s="2">
        <v>0</v>
      </c>
      <c r="O8" s="2">
        <v>100</v>
      </c>
      <c r="P8" s="2">
        <v>0</v>
      </c>
      <c r="Q8" s="5">
        <v>0</v>
      </c>
      <c r="R8" s="2">
        <v>0</v>
      </c>
      <c r="S8" s="2">
        <v>0</v>
      </c>
      <c r="T8" s="2">
        <v>100</v>
      </c>
      <c r="U8" s="2">
        <v>0</v>
      </c>
      <c r="V8" s="5">
        <v>0</v>
      </c>
      <c r="W8" s="2">
        <f t="shared" si="0"/>
        <v>0</v>
      </c>
      <c r="X8" s="2">
        <f t="shared" si="1"/>
        <v>6.25</v>
      </c>
      <c r="Y8" s="2">
        <f t="shared" si="2"/>
        <v>100</v>
      </c>
      <c r="Z8" s="2">
        <f t="shared" si="3"/>
        <v>0</v>
      </c>
      <c r="AA8" s="2">
        <f t="shared" si="4"/>
        <v>0</v>
      </c>
    </row>
    <row r="9" spans="1:28" x14ac:dyDescent="0.2">
      <c r="A9" s="3" t="s">
        <v>566</v>
      </c>
      <c r="B9" s="4" t="s">
        <v>251</v>
      </c>
      <c r="C9" s="2">
        <v>0</v>
      </c>
      <c r="D9" s="2">
        <v>0</v>
      </c>
      <c r="E9" s="2">
        <v>1.25</v>
      </c>
      <c r="F9" s="2">
        <v>0</v>
      </c>
      <c r="G9" s="5">
        <v>0</v>
      </c>
      <c r="H9" s="2">
        <v>0</v>
      </c>
      <c r="I9" s="2">
        <v>0</v>
      </c>
      <c r="J9" s="2">
        <v>1.25</v>
      </c>
      <c r="K9" s="2">
        <v>0</v>
      </c>
      <c r="L9" s="5">
        <v>0</v>
      </c>
      <c r="M9" s="2">
        <v>0</v>
      </c>
      <c r="N9" s="2">
        <v>0</v>
      </c>
      <c r="O9" s="2">
        <v>1.25</v>
      </c>
      <c r="P9" s="2">
        <v>0</v>
      </c>
      <c r="Q9" s="5">
        <v>0</v>
      </c>
      <c r="R9" s="2">
        <v>0</v>
      </c>
      <c r="S9" s="2">
        <v>0</v>
      </c>
      <c r="T9" s="2">
        <v>1.25</v>
      </c>
      <c r="U9" s="2">
        <v>0</v>
      </c>
      <c r="V9" s="5">
        <v>0</v>
      </c>
      <c r="W9" s="2">
        <f t="shared" si="0"/>
        <v>0</v>
      </c>
      <c r="X9" s="2">
        <f t="shared" si="1"/>
        <v>0</v>
      </c>
      <c r="Y9" s="2">
        <f t="shared" si="2"/>
        <v>1.25</v>
      </c>
      <c r="Z9" s="2">
        <f t="shared" si="3"/>
        <v>0</v>
      </c>
      <c r="AA9" s="2">
        <f t="shared" si="4"/>
        <v>0</v>
      </c>
      <c r="AB9" s="1"/>
    </row>
    <row r="10" spans="1:28" x14ac:dyDescent="0.2">
      <c r="A10" s="3" t="s">
        <v>567</v>
      </c>
      <c r="B10" s="4" t="s">
        <v>251</v>
      </c>
      <c r="C10" s="2">
        <v>0</v>
      </c>
      <c r="D10" s="2">
        <v>0</v>
      </c>
      <c r="E10" s="2">
        <v>0.75</v>
      </c>
      <c r="F10" s="2">
        <v>0</v>
      </c>
      <c r="G10" s="5">
        <v>0</v>
      </c>
      <c r="H10" s="2">
        <v>0</v>
      </c>
      <c r="I10" s="2">
        <v>0</v>
      </c>
      <c r="J10" s="2">
        <v>0.75</v>
      </c>
      <c r="K10" s="2">
        <v>0</v>
      </c>
      <c r="L10" s="5">
        <v>0</v>
      </c>
      <c r="M10" s="2">
        <v>0</v>
      </c>
      <c r="N10" s="2">
        <v>0</v>
      </c>
      <c r="O10" s="2">
        <v>0.75</v>
      </c>
      <c r="P10" s="2">
        <v>0</v>
      </c>
      <c r="Q10" s="5">
        <v>0</v>
      </c>
      <c r="R10" s="2">
        <v>0</v>
      </c>
      <c r="S10" s="2">
        <v>0</v>
      </c>
      <c r="T10" s="2">
        <v>0.75</v>
      </c>
      <c r="U10" s="2">
        <v>0</v>
      </c>
      <c r="V10" s="5">
        <v>0</v>
      </c>
      <c r="W10" s="2">
        <f t="shared" si="0"/>
        <v>0</v>
      </c>
      <c r="X10" s="2">
        <f t="shared" si="1"/>
        <v>0</v>
      </c>
      <c r="Y10" s="2">
        <f t="shared" si="2"/>
        <v>0.75</v>
      </c>
      <c r="Z10" s="2">
        <f t="shared" si="3"/>
        <v>0</v>
      </c>
      <c r="AA10" s="2">
        <f t="shared" si="4"/>
        <v>0</v>
      </c>
      <c r="AB10" s="1"/>
    </row>
    <row r="11" spans="1:28" x14ac:dyDescent="0.2">
      <c r="A11" s="3">
        <v>104</v>
      </c>
      <c r="B11" s="4" t="s">
        <v>376</v>
      </c>
      <c r="C11" s="2">
        <v>0</v>
      </c>
      <c r="D11" s="2">
        <v>0</v>
      </c>
      <c r="E11" s="2">
        <v>0</v>
      </c>
      <c r="F11" s="2">
        <v>0</v>
      </c>
      <c r="G11" s="5">
        <v>0</v>
      </c>
      <c r="H11" s="2">
        <v>0</v>
      </c>
      <c r="I11" s="2">
        <v>0</v>
      </c>
      <c r="J11" s="2">
        <v>0</v>
      </c>
      <c r="K11" s="2">
        <v>0</v>
      </c>
      <c r="L11" s="5">
        <v>0</v>
      </c>
      <c r="M11" s="2">
        <v>0</v>
      </c>
      <c r="N11" s="2">
        <v>0</v>
      </c>
      <c r="O11" s="2">
        <v>0</v>
      </c>
      <c r="P11" s="2">
        <v>0</v>
      </c>
      <c r="Q11" s="5">
        <v>0</v>
      </c>
      <c r="R11" s="2">
        <v>0</v>
      </c>
      <c r="S11" s="2">
        <v>0</v>
      </c>
      <c r="T11" s="2">
        <v>0</v>
      </c>
      <c r="U11" s="2">
        <v>0</v>
      </c>
      <c r="V11" s="5">
        <v>0</v>
      </c>
      <c r="W11" s="2">
        <f t="shared" si="0"/>
        <v>0</v>
      </c>
      <c r="X11" s="2">
        <f t="shared" si="1"/>
        <v>0</v>
      </c>
      <c r="Y11" s="2">
        <f t="shared" si="2"/>
        <v>0</v>
      </c>
      <c r="Z11" s="2">
        <f t="shared" si="3"/>
        <v>0</v>
      </c>
      <c r="AA11" s="2">
        <f t="shared" si="4"/>
        <v>0</v>
      </c>
      <c r="AB11" s="1"/>
    </row>
    <row r="12" spans="1:28" x14ac:dyDescent="0.2">
      <c r="A12" s="3" t="s">
        <v>377</v>
      </c>
      <c r="B12" s="4" t="s">
        <v>251</v>
      </c>
      <c r="C12" s="2">
        <v>3</v>
      </c>
      <c r="D12" s="2">
        <v>0</v>
      </c>
      <c r="E12" s="2">
        <v>1</v>
      </c>
      <c r="F12" s="2">
        <v>0</v>
      </c>
      <c r="G12" s="5">
        <v>0</v>
      </c>
      <c r="H12" s="2">
        <v>3</v>
      </c>
      <c r="I12" s="2">
        <v>0</v>
      </c>
      <c r="J12" s="2">
        <v>1</v>
      </c>
      <c r="K12" s="2">
        <v>0</v>
      </c>
      <c r="L12" s="5">
        <v>0</v>
      </c>
      <c r="M12" s="2">
        <v>3</v>
      </c>
      <c r="N12" s="2">
        <v>0</v>
      </c>
      <c r="O12" s="2">
        <v>1</v>
      </c>
      <c r="P12" s="2">
        <v>0</v>
      </c>
      <c r="Q12" s="5">
        <v>0</v>
      </c>
      <c r="R12" s="2">
        <v>3</v>
      </c>
      <c r="S12" s="2">
        <v>0</v>
      </c>
      <c r="T12" s="2">
        <v>1</v>
      </c>
      <c r="U12" s="2">
        <v>0</v>
      </c>
      <c r="V12" s="5">
        <v>0</v>
      </c>
      <c r="W12" s="2">
        <f t="shared" si="0"/>
        <v>3</v>
      </c>
      <c r="X12" s="2">
        <f t="shared" si="1"/>
        <v>0</v>
      </c>
      <c r="Y12" s="2">
        <f t="shared" si="2"/>
        <v>1</v>
      </c>
      <c r="Z12" s="2">
        <f t="shared" si="3"/>
        <v>0</v>
      </c>
      <c r="AA12" s="2">
        <f t="shared" si="4"/>
        <v>0</v>
      </c>
      <c r="AB12" s="1"/>
    </row>
    <row r="13" spans="1:28" x14ac:dyDescent="0.2">
      <c r="A13" s="3">
        <v>11</v>
      </c>
      <c r="B13" s="4" t="s">
        <v>7</v>
      </c>
      <c r="C13" s="2">
        <v>854.25</v>
      </c>
      <c r="D13" s="2">
        <v>440</v>
      </c>
      <c r="E13" s="2">
        <v>476</v>
      </c>
      <c r="F13" s="2">
        <v>289.5</v>
      </c>
      <c r="G13" s="5">
        <v>209.25</v>
      </c>
      <c r="H13" s="2">
        <v>811.75</v>
      </c>
      <c r="I13" s="2">
        <v>454</v>
      </c>
      <c r="J13" s="2">
        <v>582</v>
      </c>
      <c r="K13" s="2">
        <v>247.5</v>
      </c>
      <c r="L13" s="5">
        <v>234.25</v>
      </c>
      <c r="M13" s="2">
        <v>854.25</v>
      </c>
      <c r="N13" s="2">
        <v>440</v>
      </c>
      <c r="O13" s="2">
        <v>476</v>
      </c>
      <c r="P13" s="2">
        <v>339.5</v>
      </c>
      <c r="Q13" s="5">
        <v>209.25</v>
      </c>
      <c r="R13" s="2">
        <v>811.75</v>
      </c>
      <c r="S13" s="2">
        <v>454</v>
      </c>
      <c r="T13" s="2">
        <v>539</v>
      </c>
      <c r="U13" s="2">
        <v>247.5</v>
      </c>
      <c r="V13" s="5">
        <v>234.25</v>
      </c>
      <c r="W13" s="2">
        <f t="shared" si="0"/>
        <v>833</v>
      </c>
      <c r="X13" s="2">
        <f t="shared" si="1"/>
        <v>447</v>
      </c>
      <c r="Y13" s="2">
        <f t="shared" si="2"/>
        <v>518.25</v>
      </c>
      <c r="Z13" s="2">
        <f t="shared" si="3"/>
        <v>281</v>
      </c>
      <c r="AA13" s="2">
        <f t="shared" si="4"/>
        <v>221.75</v>
      </c>
      <c r="AB13" s="1"/>
    </row>
    <row r="14" spans="1:28" x14ac:dyDescent="0.2">
      <c r="A14" s="3">
        <v>1107</v>
      </c>
      <c r="B14" s="4" t="s">
        <v>75</v>
      </c>
      <c r="C14" s="2">
        <v>2</v>
      </c>
      <c r="D14" s="2">
        <v>2</v>
      </c>
      <c r="E14" s="2">
        <v>4</v>
      </c>
      <c r="F14" s="2">
        <v>1</v>
      </c>
      <c r="G14" s="5">
        <v>2</v>
      </c>
      <c r="H14" s="2">
        <v>2</v>
      </c>
      <c r="I14" s="2">
        <v>2</v>
      </c>
      <c r="J14" s="2">
        <v>4</v>
      </c>
      <c r="K14" s="2">
        <v>0</v>
      </c>
      <c r="L14" s="5">
        <v>2</v>
      </c>
      <c r="M14" s="2">
        <v>2</v>
      </c>
      <c r="N14" s="2">
        <v>2</v>
      </c>
      <c r="O14" s="2">
        <v>4</v>
      </c>
      <c r="P14" s="2">
        <v>1</v>
      </c>
      <c r="Q14" s="5">
        <v>2</v>
      </c>
      <c r="R14" s="2">
        <v>2</v>
      </c>
      <c r="S14" s="2">
        <v>2</v>
      </c>
      <c r="T14" s="2">
        <v>4</v>
      </c>
      <c r="U14" s="2">
        <v>0</v>
      </c>
      <c r="V14" s="5">
        <v>2</v>
      </c>
      <c r="W14" s="2">
        <f t="shared" si="0"/>
        <v>2</v>
      </c>
      <c r="X14" s="2">
        <f t="shared" si="1"/>
        <v>2</v>
      </c>
      <c r="Y14" s="2">
        <f t="shared" si="2"/>
        <v>4</v>
      </c>
      <c r="Z14" s="2">
        <f t="shared" si="3"/>
        <v>0.5</v>
      </c>
      <c r="AA14" s="2">
        <f t="shared" si="4"/>
        <v>2</v>
      </c>
      <c r="AB14" s="1"/>
    </row>
    <row r="15" spans="1:28" x14ac:dyDescent="0.2">
      <c r="A15" s="3">
        <v>1110</v>
      </c>
      <c r="B15" s="4" t="s">
        <v>76</v>
      </c>
      <c r="C15" s="2">
        <v>43.5</v>
      </c>
      <c r="D15" s="2">
        <v>31</v>
      </c>
      <c r="E15" s="2">
        <v>35.25</v>
      </c>
      <c r="F15" s="2">
        <v>15.25</v>
      </c>
      <c r="G15" s="5">
        <v>17.5</v>
      </c>
      <c r="H15" s="2">
        <v>44.5</v>
      </c>
      <c r="I15" s="2">
        <v>30</v>
      </c>
      <c r="J15" s="2">
        <v>42.25</v>
      </c>
      <c r="K15" s="2">
        <v>21.25</v>
      </c>
      <c r="L15" s="5">
        <v>21</v>
      </c>
      <c r="M15" s="2">
        <v>44.5</v>
      </c>
      <c r="N15" s="2">
        <v>28</v>
      </c>
      <c r="O15" s="2">
        <v>36.25</v>
      </c>
      <c r="P15" s="2">
        <v>11.25</v>
      </c>
      <c r="Q15" s="5">
        <v>15.5</v>
      </c>
      <c r="R15" s="2">
        <v>44.5</v>
      </c>
      <c r="S15" s="2">
        <v>33</v>
      </c>
      <c r="T15" s="2">
        <v>39.25</v>
      </c>
      <c r="U15" s="2">
        <v>22.25</v>
      </c>
      <c r="V15" s="5">
        <v>23</v>
      </c>
      <c r="W15" s="2">
        <f t="shared" si="0"/>
        <v>44.25</v>
      </c>
      <c r="X15" s="2">
        <f t="shared" si="1"/>
        <v>30.5</v>
      </c>
      <c r="Y15" s="2">
        <f t="shared" si="2"/>
        <v>38.25</v>
      </c>
      <c r="Z15" s="2">
        <f t="shared" si="3"/>
        <v>17.5</v>
      </c>
      <c r="AA15" s="2">
        <f t="shared" si="4"/>
        <v>19.25</v>
      </c>
      <c r="AB15" s="1"/>
    </row>
    <row r="16" spans="1:28" x14ac:dyDescent="0.2">
      <c r="A16" s="3">
        <v>1111</v>
      </c>
      <c r="B16" s="4" t="s">
        <v>77</v>
      </c>
      <c r="C16" s="2">
        <v>53</v>
      </c>
      <c r="D16" s="2">
        <v>90.25</v>
      </c>
      <c r="E16" s="2">
        <v>47</v>
      </c>
      <c r="F16" s="2">
        <v>55.75</v>
      </c>
      <c r="G16" s="5">
        <v>64</v>
      </c>
      <c r="H16" s="2">
        <v>33</v>
      </c>
      <c r="I16" s="2">
        <v>77.75</v>
      </c>
      <c r="J16" s="2">
        <v>42</v>
      </c>
      <c r="K16" s="2">
        <v>54.75</v>
      </c>
      <c r="L16" s="5">
        <v>62</v>
      </c>
      <c r="M16" s="2">
        <v>52</v>
      </c>
      <c r="N16" s="2">
        <v>87.25</v>
      </c>
      <c r="O16" s="2">
        <v>47</v>
      </c>
      <c r="P16" s="2">
        <v>54.75</v>
      </c>
      <c r="Q16" s="5">
        <v>68</v>
      </c>
      <c r="R16" s="2">
        <v>36</v>
      </c>
      <c r="S16" s="2">
        <v>77.75</v>
      </c>
      <c r="T16" s="2">
        <v>53</v>
      </c>
      <c r="U16" s="2">
        <v>54.75</v>
      </c>
      <c r="V16" s="5">
        <v>51</v>
      </c>
      <c r="W16" s="2">
        <f t="shared" si="0"/>
        <v>43.5</v>
      </c>
      <c r="X16" s="2">
        <f t="shared" si="1"/>
        <v>83.25</v>
      </c>
      <c r="Y16" s="2">
        <f t="shared" si="2"/>
        <v>47.25</v>
      </c>
      <c r="Z16" s="2">
        <f t="shared" si="3"/>
        <v>55</v>
      </c>
      <c r="AA16" s="2">
        <f t="shared" si="4"/>
        <v>61.25</v>
      </c>
    </row>
    <row r="17" spans="1:28" x14ac:dyDescent="0.2">
      <c r="A17" s="3" t="s">
        <v>638</v>
      </c>
      <c r="B17" s="4" t="s">
        <v>639</v>
      </c>
      <c r="C17" s="2">
        <v>268.25</v>
      </c>
      <c r="D17" s="2">
        <v>0</v>
      </c>
      <c r="E17" s="2">
        <v>0</v>
      </c>
      <c r="F17" s="2">
        <v>20.25</v>
      </c>
      <c r="G17" s="5">
        <v>0</v>
      </c>
      <c r="H17" s="2">
        <v>268.25</v>
      </c>
      <c r="I17" s="2">
        <v>0</v>
      </c>
      <c r="J17" s="2">
        <v>0</v>
      </c>
      <c r="K17" s="2">
        <v>20.25</v>
      </c>
      <c r="L17" s="5">
        <v>0</v>
      </c>
      <c r="M17" s="2">
        <v>268.25</v>
      </c>
      <c r="N17" s="2">
        <v>0</v>
      </c>
      <c r="O17" s="2">
        <v>0</v>
      </c>
      <c r="P17" s="2">
        <v>20.25</v>
      </c>
      <c r="Q17" s="5">
        <v>0</v>
      </c>
      <c r="R17" s="2">
        <v>268.25</v>
      </c>
      <c r="S17" s="2">
        <v>0</v>
      </c>
      <c r="T17" s="2">
        <v>0</v>
      </c>
      <c r="U17" s="2">
        <v>20.25</v>
      </c>
      <c r="V17" s="5">
        <v>0</v>
      </c>
      <c r="W17" s="2">
        <f t="shared" si="0"/>
        <v>268.25</v>
      </c>
      <c r="X17" s="2">
        <f t="shared" si="1"/>
        <v>0</v>
      </c>
      <c r="Y17" s="2">
        <f t="shared" si="2"/>
        <v>0</v>
      </c>
      <c r="Z17" s="2">
        <f t="shared" si="3"/>
        <v>20.25</v>
      </c>
      <c r="AA17" s="2">
        <f t="shared" si="4"/>
        <v>0</v>
      </c>
    </row>
    <row r="18" spans="1:28" x14ac:dyDescent="0.2">
      <c r="A18" s="3">
        <v>1125</v>
      </c>
      <c r="B18" s="4" t="s">
        <v>78</v>
      </c>
      <c r="C18" s="2">
        <v>2</v>
      </c>
      <c r="D18" s="2">
        <v>5</v>
      </c>
      <c r="E18" s="2">
        <v>2</v>
      </c>
      <c r="F18" s="2">
        <v>1</v>
      </c>
      <c r="G18" s="5">
        <v>3</v>
      </c>
      <c r="H18" s="2">
        <v>2</v>
      </c>
      <c r="I18" s="2">
        <v>5</v>
      </c>
      <c r="J18" s="2">
        <v>0</v>
      </c>
      <c r="K18" s="2">
        <v>1</v>
      </c>
      <c r="L18" s="5">
        <v>3</v>
      </c>
      <c r="M18" s="2">
        <v>2</v>
      </c>
      <c r="N18" s="2">
        <v>9</v>
      </c>
      <c r="O18" s="2">
        <v>2</v>
      </c>
      <c r="P18" s="2">
        <v>1</v>
      </c>
      <c r="Q18" s="5">
        <v>3</v>
      </c>
      <c r="R18" s="2">
        <v>2</v>
      </c>
      <c r="S18" s="2">
        <v>5</v>
      </c>
      <c r="T18" s="2">
        <v>0</v>
      </c>
      <c r="U18" s="2">
        <v>1</v>
      </c>
      <c r="V18" s="5">
        <v>3</v>
      </c>
      <c r="W18" s="2">
        <f t="shared" si="0"/>
        <v>2</v>
      </c>
      <c r="X18" s="2">
        <f t="shared" si="1"/>
        <v>6</v>
      </c>
      <c r="Y18" s="2">
        <f t="shared" si="2"/>
        <v>1</v>
      </c>
      <c r="Z18" s="2">
        <f t="shared" si="3"/>
        <v>1</v>
      </c>
      <c r="AA18" s="2">
        <f t="shared" si="4"/>
        <v>3</v>
      </c>
    </row>
    <row r="19" spans="1:28" x14ac:dyDescent="0.2">
      <c r="A19" s="3">
        <v>113</v>
      </c>
      <c r="B19" s="4" t="s">
        <v>16</v>
      </c>
      <c r="C19" s="2">
        <v>0</v>
      </c>
      <c r="D19" s="2">
        <v>0</v>
      </c>
      <c r="E19" s="2">
        <v>0</v>
      </c>
      <c r="F19" s="2">
        <v>0</v>
      </c>
      <c r="G19" s="5">
        <v>0</v>
      </c>
      <c r="H19" s="2">
        <v>0</v>
      </c>
      <c r="I19" s="2">
        <v>0.5</v>
      </c>
      <c r="J19" s="2">
        <v>0</v>
      </c>
      <c r="K19" s="2">
        <v>0</v>
      </c>
      <c r="L19" s="5">
        <v>0</v>
      </c>
      <c r="M19" s="2">
        <v>0</v>
      </c>
      <c r="N19" s="2">
        <v>0</v>
      </c>
      <c r="O19" s="2">
        <v>0</v>
      </c>
      <c r="P19" s="2">
        <v>0</v>
      </c>
      <c r="Q19" s="5">
        <v>0</v>
      </c>
      <c r="R19" s="2">
        <v>0</v>
      </c>
      <c r="S19" s="2">
        <v>0</v>
      </c>
      <c r="T19" s="2">
        <v>0</v>
      </c>
      <c r="U19" s="2">
        <v>0</v>
      </c>
      <c r="V19" s="5">
        <v>0</v>
      </c>
      <c r="W19" s="2">
        <f t="shared" si="0"/>
        <v>0</v>
      </c>
      <c r="X19" s="2">
        <f t="shared" si="1"/>
        <v>0.125</v>
      </c>
      <c r="Y19" s="2">
        <f t="shared" si="2"/>
        <v>0</v>
      </c>
      <c r="Z19" s="2">
        <f t="shared" si="3"/>
        <v>0</v>
      </c>
      <c r="AA19" s="2">
        <f t="shared" si="4"/>
        <v>0</v>
      </c>
    </row>
    <row r="20" spans="1:28" x14ac:dyDescent="0.2">
      <c r="A20" s="3">
        <v>1130</v>
      </c>
      <c r="B20" s="4" t="s">
        <v>79</v>
      </c>
      <c r="C20" s="2">
        <v>0</v>
      </c>
      <c r="D20" s="2">
        <v>6</v>
      </c>
      <c r="E20" s="2">
        <v>0</v>
      </c>
      <c r="F20" s="2">
        <v>0</v>
      </c>
      <c r="G20" s="5">
        <v>0</v>
      </c>
      <c r="H20" s="2">
        <v>0</v>
      </c>
      <c r="I20" s="2">
        <v>8</v>
      </c>
      <c r="J20" s="2">
        <v>0</v>
      </c>
      <c r="K20" s="2">
        <v>0</v>
      </c>
      <c r="L20" s="5">
        <v>0</v>
      </c>
      <c r="M20" s="2">
        <v>2</v>
      </c>
      <c r="N20" s="2">
        <v>4</v>
      </c>
      <c r="O20" s="2">
        <v>0</v>
      </c>
      <c r="P20" s="2">
        <v>0</v>
      </c>
      <c r="Q20" s="5">
        <v>0</v>
      </c>
      <c r="R20" s="2">
        <v>0</v>
      </c>
      <c r="S20" s="2">
        <v>7</v>
      </c>
      <c r="T20" s="2">
        <v>0</v>
      </c>
      <c r="U20" s="2">
        <v>2</v>
      </c>
      <c r="V20" s="5">
        <v>0</v>
      </c>
      <c r="W20" s="2">
        <f t="shared" si="0"/>
        <v>0.5</v>
      </c>
      <c r="X20" s="2">
        <f t="shared" si="1"/>
        <v>6.25</v>
      </c>
      <c r="Y20" s="2">
        <f t="shared" si="2"/>
        <v>0</v>
      </c>
      <c r="Z20" s="2">
        <f t="shared" si="3"/>
        <v>0.5</v>
      </c>
      <c r="AA20" s="2">
        <f t="shared" si="4"/>
        <v>0</v>
      </c>
    </row>
    <row r="21" spans="1:28" x14ac:dyDescent="0.2">
      <c r="A21" s="3">
        <v>1141</v>
      </c>
      <c r="B21" s="4" t="s">
        <v>378</v>
      </c>
      <c r="C21" s="2">
        <v>0</v>
      </c>
      <c r="D21" s="2">
        <v>0</v>
      </c>
      <c r="E21" s="2">
        <v>2</v>
      </c>
      <c r="F21" s="2">
        <v>0</v>
      </c>
      <c r="G21" s="5">
        <v>1</v>
      </c>
      <c r="H21" s="2">
        <v>0</v>
      </c>
      <c r="I21" s="2">
        <v>0</v>
      </c>
      <c r="J21" s="2">
        <v>1</v>
      </c>
      <c r="K21" s="2">
        <v>0</v>
      </c>
      <c r="L21" s="5">
        <v>1</v>
      </c>
      <c r="M21" s="2">
        <v>0</v>
      </c>
      <c r="N21" s="2">
        <v>0</v>
      </c>
      <c r="O21" s="2">
        <v>2</v>
      </c>
      <c r="P21" s="2">
        <v>0</v>
      </c>
      <c r="Q21" s="5">
        <v>1</v>
      </c>
      <c r="R21" s="2">
        <v>0</v>
      </c>
      <c r="S21" s="2">
        <v>0</v>
      </c>
      <c r="T21" s="2">
        <v>1</v>
      </c>
      <c r="U21" s="2">
        <v>0</v>
      </c>
      <c r="V21" s="5">
        <v>1</v>
      </c>
      <c r="W21" s="2">
        <f t="shared" si="0"/>
        <v>0</v>
      </c>
      <c r="X21" s="2">
        <f t="shared" si="1"/>
        <v>0</v>
      </c>
      <c r="Y21" s="2">
        <f t="shared" si="2"/>
        <v>1.5</v>
      </c>
      <c r="Z21" s="2">
        <f t="shared" si="3"/>
        <v>0</v>
      </c>
      <c r="AA21" s="2">
        <f t="shared" si="4"/>
        <v>1</v>
      </c>
    </row>
    <row r="22" spans="1:28" x14ac:dyDescent="0.2">
      <c r="A22" s="3">
        <v>1143</v>
      </c>
      <c r="B22" s="4" t="s">
        <v>80</v>
      </c>
      <c r="C22" s="2">
        <v>0</v>
      </c>
      <c r="D22" s="2">
        <v>3</v>
      </c>
      <c r="E22" s="2">
        <v>0</v>
      </c>
      <c r="F22" s="2">
        <v>0</v>
      </c>
      <c r="G22" s="5">
        <v>1</v>
      </c>
      <c r="H22" s="2">
        <v>0</v>
      </c>
      <c r="I22" s="2">
        <v>3</v>
      </c>
      <c r="J22" s="2">
        <v>0</v>
      </c>
      <c r="K22" s="2">
        <v>1</v>
      </c>
      <c r="L22" s="5">
        <v>2</v>
      </c>
      <c r="M22" s="2">
        <v>0</v>
      </c>
      <c r="N22" s="2">
        <v>3</v>
      </c>
      <c r="O22" s="2">
        <v>0</v>
      </c>
      <c r="P22" s="2">
        <v>0</v>
      </c>
      <c r="Q22" s="5">
        <v>1</v>
      </c>
      <c r="R22" s="2">
        <v>0</v>
      </c>
      <c r="S22" s="2">
        <v>3</v>
      </c>
      <c r="T22" s="2">
        <v>0</v>
      </c>
      <c r="U22" s="2">
        <v>1</v>
      </c>
      <c r="V22" s="5">
        <v>2</v>
      </c>
      <c r="W22" s="2">
        <f t="shared" si="0"/>
        <v>0</v>
      </c>
      <c r="X22" s="2">
        <f t="shared" si="1"/>
        <v>3</v>
      </c>
      <c r="Y22" s="2">
        <f t="shared" si="2"/>
        <v>0</v>
      </c>
      <c r="Z22" s="2">
        <f t="shared" si="3"/>
        <v>0.5</v>
      </c>
      <c r="AA22" s="2">
        <f t="shared" si="4"/>
        <v>1.5</v>
      </c>
    </row>
    <row r="23" spans="1:28" x14ac:dyDescent="0.2">
      <c r="A23" s="3">
        <v>1145</v>
      </c>
      <c r="B23" s="4" t="s">
        <v>379</v>
      </c>
      <c r="C23" s="2">
        <v>0</v>
      </c>
      <c r="D23" s="2">
        <v>0</v>
      </c>
      <c r="E23" s="2">
        <v>0</v>
      </c>
      <c r="F23" s="2">
        <v>0</v>
      </c>
      <c r="G23" s="5">
        <v>0</v>
      </c>
      <c r="H23" s="2">
        <v>0</v>
      </c>
      <c r="I23" s="2">
        <v>0</v>
      </c>
      <c r="J23" s="2">
        <v>0</v>
      </c>
      <c r="K23" s="2">
        <v>0</v>
      </c>
      <c r="L23" s="5">
        <v>0</v>
      </c>
      <c r="M23" s="2">
        <v>0</v>
      </c>
      <c r="N23" s="2">
        <v>0</v>
      </c>
      <c r="O23" s="2">
        <v>0</v>
      </c>
      <c r="P23" s="2">
        <v>0</v>
      </c>
      <c r="Q23" s="5">
        <v>0</v>
      </c>
      <c r="R23" s="2">
        <v>0</v>
      </c>
      <c r="S23" s="2">
        <v>0</v>
      </c>
      <c r="T23" s="2">
        <v>0</v>
      </c>
      <c r="U23" s="2">
        <v>0</v>
      </c>
      <c r="V23" s="5">
        <v>0</v>
      </c>
      <c r="W23" s="2">
        <f t="shared" si="0"/>
        <v>0</v>
      </c>
      <c r="X23" s="2">
        <f t="shared" si="1"/>
        <v>0</v>
      </c>
      <c r="Y23" s="2">
        <f t="shared" si="2"/>
        <v>0</v>
      </c>
      <c r="Z23" s="2">
        <f t="shared" si="3"/>
        <v>0</v>
      </c>
      <c r="AA23" s="2">
        <f t="shared" si="4"/>
        <v>0</v>
      </c>
    </row>
    <row r="24" spans="1:28" x14ac:dyDescent="0.2">
      <c r="A24" s="3">
        <v>1147</v>
      </c>
      <c r="B24" s="4" t="s">
        <v>640</v>
      </c>
      <c r="C24" s="2">
        <v>0</v>
      </c>
      <c r="D24" s="2">
        <v>0</v>
      </c>
      <c r="E24" s="2">
        <v>2</v>
      </c>
      <c r="F24" s="2">
        <v>0</v>
      </c>
      <c r="G24" s="5">
        <v>0</v>
      </c>
      <c r="H24" s="2">
        <v>0</v>
      </c>
      <c r="I24" s="2">
        <v>0</v>
      </c>
      <c r="J24" s="2">
        <v>2</v>
      </c>
      <c r="K24" s="2">
        <v>0</v>
      </c>
      <c r="L24" s="5">
        <v>0</v>
      </c>
      <c r="M24" s="2">
        <v>0</v>
      </c>
      <c r="N24" s="2">
        <v>0</v>
      </c>
      <c r="O24" s="2">
        <v>2</v>
      </c>
      <c r="P24" s="2">
        <v>0</v>
      </c>
      <c r="Q24" s="5">
        <v>0</v>
      </c>
      <c r="R24" s="2">
        <v>0</v>
      </c>
      <c r="S24" s="2">
        <v>0</v>
      </c>
      <c r="T24" s="2">
        <v>2</v>
      </c>
      <c r="U24" s="2">
        <v>0</v>
      </c>
      <c r="V24" s="5">
        <v>0</v>
      </c>
      <c r="W24" s="2">
        <f t="shared" si="0"/>
        <v>0</v>
      </c>
      <c r="X24" s="2">
        <f t="shared" si="1"/>
        <v>0</v>
      </c>
      <c r="Y24" s="2">
        <f t="shared" si="2"/>
        <v>2</v>
      </c>
      <c r="Z24" s="2">
        <f t="shared" si="3"/>
        <v>0</v>
      </c>
      <c r="AA24" s="2">
        <f t="shared" si="4"/>
        <v>0</v>
      </c>
    </row>
    <row r="25" spans="1:28" x14ac:dyDescent="0.2">
      <c r="A25" s="3" t="s">
        <v>272</v>
      </c>
      <c r="B25" s="4" t="s">
        <v>273</v>
      </c>
      <c r="C25" s="2">
        <v>5</v>
      </c>
      <c r="D25" s="2">
        <v>4</v>
      </c>
      <c r="E25" s="2">
        <v>0</v>
      </c>
      <c r="F25" s="2">
        <v>6</v>
      </c>
      <c r="G25" s="5">
        <v>1</v>
      </c>
      <c r="H25" s="2">
        <v>5</v>
      </c>
      <c r="I25" s="2">
        <v>0</v>
      </c>
      <c r="J25" s="2">
        <v>3</v>
      </c>
      <c r="K25" s="2">
        <v>5</v>
      </c>
      <c r="L25" s="5">
        <v>5</v>
      </c>
      <c r="M25" s="2">
        <v>5</v>
      </c>
      <c r="N25" s="2">
        <v>2</v>
      </c>
      <c r="O25" s="2">
        <v>0</v>
      </c>
      <c r="P25" s="2">
        <v>7</v>
      </c>
      <c r="Q25" s="5">
        <v>1</v>
      </c>
      <c r="R25" s="2">
        <v>5</v>
      </c>
      <c r="S25" s="2">
        <v>0</v>
      </c>
      <c r="T25" s="2">
        <v>3</v>
      </c>
      <c r="U25" s="2">
        <v>5</v>
      </c>
      <c r="V25" s="5">
        <v>3</v>
      </c>
      <c r="W25" s="2">
        <f t="shared" si="0"/>
        <v>5</v>
      </c>
      <c r="X25" s="2">
        <f t="shared" si="1"/>
        <v>1.5</v>
      </c>
      <c r="Y25" s="2">
        <f t="shared" si="2"/>
        <v>1.5</v>
      </c>
      <c r="Z25" s="2">
        <f t="shared" si="3"/>
        <v>5.75</v>
      </c>
      <c r="AA25" s="2">
        <f t="shared" si="4"/>
        <v>2.5</v>
      </c>
    </row>
    <row r="26" spans="1:28" x14ac:dyDescent="0.2">
      <c r="A26" s="3">
        <v>1148</v>
      </c>
      <c r="B26" s="4" t="s">
        <v>380</v>
      </c>
      <c r="C26" s="2">
        <v>0</v>
      </c>
      <c r="D26" s="2">
        <v>4</v>
      </c>
      <c r="E26" s="2">
        <v>3</v>
      </c>
      <c r="F26" s="2">
        <v>0</v>
      </c>
      <c r="G26" s="5">
        <v>0</v>
      </c>
      <c r="H26" s="2">
        <v>0</v>
      </c>
      <c r="I26" s="2">
        <v>0</v>
      </c>
      <c r="J26" s="2">
        <v>3</v>
      </c>
      <c r="K26" s="2">
        <v>0</v>
      </c>
      <c r="L26" s="5">
        <v>1</v>
      </c>
      <c r="M26" s="2">
        <v>0</v>
      </c>
      <c r="N26" s="2">
        <v>0</v>
      </c>
      <c r="O26" s="2">
        <v>3</v>
      </c>
      <c r="P26" s="2">
        <v>0</v>
      </c>
      <c r="Q26" s="5">
        <v>0</v>
      </c>
      <c r="R26" s="2">
        <v>0</v>
      </c>
      <c r="S26" s="2">
        <v>0</v>
      </c>
      <c r="T26" s="2">
        <v>3</v>
      </c>
      <c r="U26" s="2">
        <v>0</v>
      </c>
      <c r="V26" s="5">
        <v>0</v>
      </c>
      <c r="W26" s="2">
        <f t="shared" si="0"/>
        <v>0</v>
      </c>
      <c r="X26" s="2">
        <f t="shared" si="1"/>
        <v>1</v>
      </c>
      <c r="Y26" s="2">
        <f t="shared" si="2"/>
        <v>3</v>
      </c>
      <c r="Z26" s="2">
        <f t="shared" si="3"/>
        <v>0</v>
      </c>
      <c r="AA26" s="2">
        <f t="shared" si="4"/>
        <v>0.25</v>
      </c>
      <c r="AB26" s="1"/>
    </row>
    <row r="27" spans="1:28" x14ac:dyDescent="0.2">
      <c r="A27" s="3">
        <v>115</v>
      </c>
      <c r="B27" s="4" t="s">
        <v>17</v>
      </c>
      <c r="C27" s="2">
        <v>0</v>
      </c>
      <c r="D27" s="2">
        <v>0</v>
      </c>
      <c r="E27" s="2">
        <v>0</v>
      </c>
      <c r="F27" s="2">
        <v>425</v>
      </c>
      <c r="G27" s="5">
        <v>0</v>
      </c>
      <c r="H27" s="2">
        <v>0</v>
      </c>
      <c r="I27" s="2">
        <v>0</v>
      </c>
      <c r="J27" s="2">
        <v>0</v>
      </c>
      <c r="K27" s="2">
        <v>425</v>
      </c>
      <c r="L27" s="5">
        <v>0</v>
      </c>
      <c r="M27" s="2">
        <v>0</v>
      </c>
      <c r="N27" s="2">
        <v>0</v>
      </c>
      <c r="O27" s="2">
        <v>0</v>
      </c>
      <c r="P27" s="2">
        <v>425</v>
      </c>
      <c r="Q27" s="5">
        <v>0</v>
      </c>
      <c r="R27" s="2">
        <v>0</v>
      </c>
      <c r="S27" s="2">
        <v>0</v>
      </c>
      <c r="T27" s="2">
        <v>0</v>
      </c>
      <c r="U27" s="2">
        <v>425</v>
      </c>
      <c r="V27" s="5">
        <v>0</v>
      </c>
      <c r="W27" s="2">
        <f t="shared" si="0"/>
        <v>0</v>
      </c>
      <c r="X27" s="2">
        <f t="shared" si="1"/>
        <v>0</v>
      </c>
      <c r="Y27" s="2">
        <f t="shared" si="2"/>
        <v>0</v>
      </c>
      <c r="Z27" s="2">
        <f t="shared" si="3"/>
        <v>425</v>
      </c>
      <c r="AA27" s="2">
        <f t="shared" si="4"/>
        <v>0</v>
      </c>
      <c r="AB27" s="1"/>
    </row>
    <row r="28" spans="1:28" x14ac:dyDescent="0.2">
      <c r="A28" s="3">
        <v>1150</v>
      </c>
      <c r="B28" s="4" t="s">
        <v>81</v>
      </c>
      <c r="C28" s="2">
        <v>3.5</v>
      </c>
      <c r="D28" s="2">
        <v>19.25</v>
      </c>
      <c r="E28" s="2">
        <v>1.5</v>
      </c>
      <c r="F28" s="2">
        <v>1</v>
      </c>
      <c r="G28" s="5">
        <v>3.5</v>
      </c>
      <c r="H28" s="2">
        <v>1.5</v>
      </c>
      <c r="I28" s="2">
        <v>18.25</v>
      </c>
      <c r="J28" s="2">
        <v>1.5</v>
      </c>
      <c r="K28" s="2">
        <v>1</v>
      </c>
      <c r="L28" s="5">
        <v>3.5</v>
      </c>
      <c r="M28" s="2">
        <v>3.5</v>
      </c>
      <c r="N28" s="2">
        <v>18.25</v>
      </c>
      <c r="O28" s="2">
        <v>1.5</v>
      </c>
      <c r="P28" s="2">
        <v>1</v>
      </c>
      <c r="Q28" s="5">
        <v>3.5</v>
      </c>
      <c r="R28" s="2">
        <v>1.5</v>
      </c>
      <c r="S28" s="2">
        <v>18.25</v>
      </c>
      <c r="T28" s="2">
        <v>1.5</v>
      </c>
      <c r="U28" s="2">
        <v>1</v>
      </c>
      <c r="V28" s="5">
        <v>4.5</v>
      </c>
      <c r="W28" s="2">
        <f t="shared" si="0"/>
        <v>2.5</v>
      </c>
      <c r="X28" s="2">
        <f t="shared" si="1"/>
        <v>18.5</v>
      </c>
      <c r="Y28" s="2">
        <f t="shared" si="2"/>
        <v>1.5</v>
      </c>
      <c r="Z28" s="2">
        <f t="shared" si="3"/>
        <v>1</v>
      </c>
      <c r="AA28" s="2">
        <f t="shared" si="4"/>
        <v>3.75</v>
      </c>
      <c r="AB28" s="1"/>
    </row>
    <row r="29" spans="1:28" x14ac:dyDescent="0.2">
      <c r="A29" s="3">
        <v>1154</v>
      </c>
      <c r="B29" s="4" t="s">
        <v>82</v>
      </c>
      <c r="C29" s="2">
        <v>0</v>
      </c>
      <c r="D29" s="2">
        <v>0</v>
      </c>
      <c r="E29" s="2">
        <v>0</v>
      </c>
      <c r="F29" s="2">
        <v>0</v>
      </c>
      <c r="G29" s="5">
        <v>0</v>
      </c>
      <c r="H29" s="2">
        <v>0</v>
      </c>
      <c r="I29" s="2">
        <v>0</v>
      </c>
      <c r="J29" s="2">
        <v>0</v>
      </c>
      <c r="K29" s="2">
        <v>0</v>
      </c>
      <c r="L29" s="5">
        <v>0</v>
      </c>
      <c r="M29" s="2">
        <v>0</v>
      </c>
      <c r="N29" s="2">
        <v>0</v>
      </c>
      <c r="O29" s="2">
        <v>0</v>
      </c>
      <c r="P29" s="2">
        <v>0</v>
      </c>
      <c r="Q29" s="5">
        <v>0</v>
      </c>
      <c r="R29" s="2">
        <v>0</v>
      </c>
      <c r="S29" s="2">
        <v>0</v>
      </c>
      <c r="T29" s="2">
        <v>0</v>
      </c>
      <c r="U29" s="2">
        <v>0</v>
      </c>
      <c r="V29" s="5">
        <v>0</v>
      </c>
      <c r="W29" s="2">
        <f t="shared" si="0"/>
        <v>0</v>
      </c>
      <c r="X29" s="2">
        <f t="shared" si="1"/>
        <v>0</v>
      </c>
      <c r="Y29" s="2">
        <f t="shared" si="2"/>
        <v>0</v>
      </c>
      <c r="Z29" s="2">
        <f t="shared" si="3"/>
        <v>0</v>
      </c>
      <c r="AA29" s="2">
        <f t="shared" si="4"/>
        <v>0</v>
      </c>
      <c r="AB29" s="1"/>
    </row>
    <row r="30" spans="1:28" x14ac:dyDescent="0.2">
      <c r="A30" s="3">
        <v>1156</v>
      </c>
      <c r="B30" s="4" t="s">
        <v>83</v>
      </c>
      <c r="C30" s="2">
        <v>0</v>
      </c>
      <c r="D30" s="2">
        <v>0</v>
      </c>
      <c r="E30" s="2">
        <v>0</v>
      </c>
      <c r="F30" s="2">
        <v>2</v>
      </c>
      <c r="G30" s="5">
        <v>0</v>
      </c>
      <c r="H30" s="2">
        <v>0</v>
      </c>
      <c r="I30" s="2">
        <v>0</v>
      </c>
      <c r="J30" s="2">
        <v>0</v>
      </c>
      <c r="K30" s="2">
        <v>2</v>
      </c>
      <c r="L30" s="5">
        <v>0</v>
      </c>
      <c r="M30" s="2">
        <v>0</v>
      </c>
      <c r="N30" s="2">
        <v>0</v>
      </c>
      <c r="O30" s="2">
        <v>0</v>
      </c>
      <c r="P30" s="2">
        <v>2</v>
      </c>
      <c r="Q30" s="5">
        <v>0</v>
      </c>
      <c r="R30" s="2">
        <v>0</v>
      </c>
      <c r="S30" s="2">
        <v>0</v>
      </c>
      <c r="T30" s="2">
        <v>0</v>
      </c>
      <c r="U30" s="2">
        <v>2</v>
      </c>
      <c r="V30" s="5">
        <v>0</v>
      </c>
      <c r="W30" s="2">
        <f t="shared" si="0"/>
        <v>0</v>
      </c>
      <c r="X30" s="2">
        <f t="shared" si="1"/>
        <v>0</v>
      </c>
      <c r="Y30" s="2">
        <f t="shared" si="2"/>
        <v>0</v>
      </c>
      <c r="Z30" s="2">
        <f t="shared" si="3"/>
        <v>2</v>
      </c>
      <c r="AA30" s="2">
        <f t="shared" si="4"/>
        <v>0</v>
      </c>
      <c r="AB30" s="1"/>
    </row>
    <row r="31" spans="1:28" x14ac:dyDescent="0.2">
      <c r="A31" s="3">
        <v>1157</v>
      </c>
      <c r="B31" s="4" t="s">
        <v>641</v>
      </c>
      <c r="C31" s="2">
        <v>0</v>
      </c>
      <c r="D31" s="2">
        <v>0</v>
      </c>
      <c r="E31" s="2">
        <v>0</v>
      </c>
      <c r="F31" s="2">
        <v>0</v>
      </c>
      <c r="G31" s="5">
        <v>0</v>
      </c>
      <c r="H31" s="2">
        <v>0</v>
      </c>
      <c r="I31" s="2">
        <v>0</v>
      </c>
      <c r="J31" s="2">
        <v>0</v>
      </c>
      <c r="K31" s="2">
        <v>0</v>
      </c>
      <c r="L31" s="5">
        <v>0</v>
      </c>
      <c r="M31" s="2">
        <v>0</v>
      </c>
      <c r="N31" s="2">
        <v>0</v>
      </c>
      <c r="O31" s="2">
        <v>0</v>
      </c>
      <c r="P31" s="2">
        <v>0</v>
      </c>
      <c r="Q31" s="5">
        <v>0</v>
      </c>
      <c r="R31" s="2">
        <v>0</v>
      </c>
      <c r="S31" s="2">
        <v>0</v>
      </c>
      <c r="T31" s="2">
        <v>0</v>
      </c>
      <c r="U31" s="2">
        <v>0</v>
      </c>
      <c r="V31" s="5">
        <v>0</v>
      </c>
      <c r="W31" s="2">
        <f t="shared" si="0"/>
        <v>0</v>
      </c>
      <c r="X31" s="2">
        <f t="shared" si="1"/>
        <v>0</v>
      </c>
      <c r="Y31" s="2">
        <f t="shared" si="2"/>
        <v>0</v>
      </c>
      <c r="Z31" s="2">
        <f t="shared" si="3"/>
        <v>0</v>
      </c>
      <c r="AA31" s="2">
        <f t="shared" si="4"/>
        <v>0</v>
      </c>
      <c r="AB31" s="1"/>
    </row>
    <row r="32" spans="1:28" x14ac:dyDescent="0.2">
      <c r="A32" s="3">
        <v>116</v>
      </c>
      <c r="B32" s="4" t="s">
        <v>381</v>
      </c>
      <c r="C32" s="2">
        <v>6</v>
      </c>
      <c r="D32" s="2">
        <v>0</v>
      </c>
      <c r="E32" s="2">
        <v>13.75</v>
      </c>
      <c r="F32" s="2">
        <v>0</v>
      </c>
      <c r="G32" s="5">
        <v>0</v>
      </c>
      <c r="H32" s="2">
        <v>6</v>
      </c>
      <c r="I32" s="2">
        <v>12.5</v>
      </c>
      <c r="J32" s="2">
        <v>13.75</v>
      </c>
      <c r="K32" s="2">
        <v>0</v>
      </c>
      <c r="L32" s="5">
        <v>0</v>
      </c>
      <c r="M32" s="2">
        <v>6</v>
      </c>
      <c r="N32" s="2">
        <v>0</v>
      </c>
      <c r="O32" s="2">
        <v>13.75</v>
      </c>
      <c r="P32" s="2">
        <v>0</v>
      </c>
      <c r="Q32" s="5">
        <v>0</v>
      </c>
      <c r="R32" s="2">
        <v>6</v>
      </c>
      <c r="S32" s="2">
        <v>0</v>
      </c>
      <c r="T32" s="2">
        <v>13.75</v>
      </c>
      <c r="U32" s="2">
        <v>0</v>
      </c>
      <c r="V32" s="5">
        <v>0</v>
      </c>
      <c r="W32" s="2">
        <f t="shared" si="0"/>
        <v>6</v>
      </c>
      <c r="X32" s="2">
        <f t="shared" si="1"/>
        <v>3.125</v>
      </c>
      <c r="Y32" s="2">
        <f t="shared" si="2"/>
        <v>13.75</v>
      </c>
      <c r="Z32" s="2">
        <f t="shared" si="3"/>
        <v>0</v>
      </c>
      <c r="AA32" s="2">
        <f t="shared" si="4"/>
        <v>0</v>
      </c>
      <c r="AB32" s="1"/>
    </row>
    <row r="33" spans="1:28" x14ac:dyDescent="0.2">
      <c r="A33" s="3">
        <v>1160</v>
      </c>
      <c r="B33" s="4" t="s">
        <v>84</v>
      </c>
      <c r="C33" s="2">
        <v>16</v>
      </c>
      <c r="D33" s="2">
        <v>22</v>
      </c>
      <c r="E33" s="2">
        <v>25</v>
      </c>
      <c r="F33" s="2">
        <v>13.75</v>
      </c>
      <c r="G33" s="5">
        <v>40</v>
      </c>
      <c r="H33" s="2">
        <v>22</v>
      </c>
      <c r="I33" s="2">
        <v>23.5</v>
      </c>
      <c r="J33" s="2">
        <v>32.75</v>
      </c>
      <c r="K33" s="2">
        <v>12.75</v>
      </c>
      <c r="L33" s="5">
        <v>36</v>
      </c>
      <c r="M33" s="2">
        <v>18</v>
      </c>
      <c r="N33" s="2">
        <v>21</v>
      </c>
      <c r="O33" s="2">
        <v>26</v>
      </c>
      <c r="P33" s="2">
        <v>11.75</v>
      </c>
      <c r="Q33" s="5">
        <v>40</v>
      </c>
      <c r="R33" s="2">
        <v>31</v>
      </c>
      <c r="S33" s="2">
        <v>23.5</v>
      </c>
      <c r="T33" s="2">
        <v>31.75</v>
      </c>
      <c r="U33" s="2">
        <v>11.75</v>
      </c>
      <c r="V33" s="5">
        <v>35</v>
      </c>
      <c r="W33" s="2">
        <f t="shared" si="0"/>
        <v>21.75</v>
      </c>
      <c r="X33" s="2">
        <f t="shared" si="1"/>
        <v>22.5</v>
      </c>
      <c r="Y33" s="2">
        <f t="shared" si="2"/>
        <v>28.875</v>
      </c>
      <c r="Z33" s="2">
        <f t="shared" si="3"/>
        <v>12.5</v>
      </c>
      <c r="AA33" s="2">
        <f t="shared" si="4"/>
        <v>37.75</v>
      </c>
      <c r="AB33" s="1"/>
    </row>
    <row r="34" spans="1:28" x14ac:dyDescent="0.2">
      <c r="A34" s="3">
        <v>1166</v>
      </c>
      <c r="B34" s="4" t="s">
        <v>85</v>
      </c>
      <c r="C34" s="2">
        <v>5.5</v>
      </c>
      <c r="D34" s="2">
        <v>5</v>
      </c>
      <c r="E34" s="2">
        <v>7</v>
      </c>
      <c r="F34" s="2">
        <v>5</v>
      </c>
      <c r="G34" s="5">
        <v>1</v>
      </c>
      <c r="H34" s="2">
        <v>7.5</v>
      </c>
      <c r="I34" s="2">
        <v>5</v>
      </c>
      <c r="J34" s="2">
        <v>10</v>
      </c>
      <c r="K34" s="2">
        <v>5</v>
      </c>
      <c r="L34" s="5">
        <v>7</v>
      </c>
      <c r="M34" s="2">
        <v>8.5</v>
      </c>
      <c r="N34" s="2">
        <v>11</v>
      </c>
      <c r="O34" s="2">
        <v>7</v>
      </c>
      <c r="P34" s="2">
        <v>6</v>
      </c>
      <c r="Q34" s="5">
        <v>0</v>
      </c>
      <c r="R34" s="2">
        <v>7.5</v>
      </c>
      <c r="S34" s="2">
        <v>5</v>
      </c>
      <c r="T34" s="2">
        <v>10</v>
      </c>
      <c r="U34" s="2">
        <v>1</v>
      </c>
      <c r="V34" s="5">
        <v>7</v>
      </c>
      <c r="W34" s="2">
        <f t="shared" si="0"/>
        <v>7.25</v>
      </c>
      <c r="X34" s="2">
        <f t="shared" si="1"/>
        <v>6.5</v>
      </c>
      <c r="Y34" s="2">
        <f t="shared" si="2"/>
        <v>8.5</v>
      </c>
      <c r="Z34" s="2">
        <f t="shared" si="3"/>
        <v>4.25</v>
      </c>
      <c r="AA34" s="2">
        <f t="shared" si="4"/>
        <v>3.75</v>
      </c>
      <c r="AB34" s="1"/>
    </row>
    <row r="35" spans="1:28" x14ac:dyDescent="0.2">
      <c r="A35" s="3">
        <v>1175</v>
      </c>
      <c r="B35" s="4" t="s">
        <v>86</v>
      </c>
      <c r="C35" s="2">
        <v>13</v>
      </c>
      <c r="D35" s="2">
        <v>6</v>
      </c>
      <c r="E35" s="2">
        <v>4.75</v>
      </c>
      <c r="F35" s="2">
        <v>2</v>
      </c>
      <c r="G35" s="5">
        <v>0</v>
      </c>
      <c r="H35" s="2">
        <v>12</v>
      </c>
      <c r="I35" s="2">
        <v>2</v>
      </c>
      <c r="J35" s="2">
        <v>4.75</v>
      </c>
      <c r="K35" s="2">
        <v>3.5</v>
      </c>
      <c r="L35" s="5">
        <v>2.5</v>
      </c>
      <c r="M35" s="2">
        <v>13</v>
      </c>
      <c r="N35" s="2">
        <v>3</v>
      </c>
      <c r="O35" s="2">
        <v>4.75</v>
      </c>
      <c r="P35" s="2">
        <v>2</v>
      </c>
      <c r="Q35" s="5">
        <v>0</v>
      </c>
      <c r="R35" s="2">
        <v>18</v>
      </c>
      <c r="S35" s="2">
        <v>2</v>
      </c>
      <c r="T35" s="2">
        <v>4.75</v>
      </c>
      <c r="U35" s="2">
        <v>2.5</v>
      </c>
      <c r="V35" s="5">
        <v>2.5</v>
      </c>
      <c r="W35" s="2">
        <f t="shared" si="0"/>
        <v>14</v>
      </c>
      <c r="X35" s="2">
        <f t="shared" si="1"/>
        <v>3.25</v>
      </c>
      <c r="Y35" s="2">
        <f t="shared" si="2"/>
        <v>4.75</v>
      </c>
      <c r="Z35" s="2">
        <f t="shared" si="3"/>
        <v>2.5</v>
      </c>
      <c r="AA35" s="2">
        <f t="shared" si="4"/>
        <v>1.25</v>
      </c>
      <c r="AB35" s="1"/>
    </row>
    <row r="36" spans="1:28" x14ac:dyDescent="0.2">
      <c r="A36" s="3">
        <v>1176</v>
      </c>
      <c r="B36" s="4" t="s">
        <v>87</v>
      </c>
      <c r="C36" s="2">
        <v>51.75</v>
      </c>
      <c r="D36" s="2">
        <v>98.25</v>
      </c>
      <c r="E36" s="2">
        <v>73.5</v>
      </c>
      <c r="F36" s="2">
        <v>51.75</v>
      </c>
      <c r="G36" s="5">
        <v>72</v>
      </c>
      <c r="H36" s="2">
        <v>47.75</v>
      </c>
      <c r="I36" s="2">
        <v>98.75</v>
      </c>
      <c r="J36" s="2">
        <v>66.5</v>
      </c>
      <c r="K36" s="2">
        <v>49.75</v>
      </c>
      <c r="L36" s="5">
        <v>74</v>
      </c>
      <c r="M36" s="2">
        <v>54.75</v>
      </c>
      <c r="N36" s="2">
        <v>95.25</v>
      </c>
      <c r="O36" s="2">
        <v>71.5</v>
      </c>
      <c r="P36" s="2">
        <v>51.75</v>
      </c>
      <c r="Q36" s="5">
        <v>71</v>
      </c>
      <c r="R36" s="2">
        <v>47.75</v>
      </c>
      <c r="S36" s="2">
        <v>98.75</v>
      </c>
      <c r="T36" s="2">
        <v>65.5</v>
      </c>
      <c r="U36" s="2">
        <v>49.75</v>
      </c>
      <c r="V36" s="5">
        <v>71</v>
      </c>
      <c r="W36" s="2">
        <f t="shared" si="0"/>
        <v>50.5</v>
      </c>
      <c r="X36" s="2">
        <f t="shared" si="1"/>
        <v>97.75</v>
      </c>
      <c r="Y36" s="2">
        <f t="shared" si="2"/>
        <v>69.25</v>
      </c>
      <c r="Z36" s="2">
        <f t="shared" si="3"/>
        <v>50.75</v>
      </c>
      <c r="AA36" s="2">
        <f t="shared" si="4"/>
        <v>72</v>
      </c>
      <c r="AB36" s="1"/>
    </row>
    <row r="37" spans="1:28" x14ac:dyDescent="0.2">
      <c r="A37" s="3">
        <v>118</v>
      </c>
      <c r="B37" s="4" t="s">
        <v>382</v>
      </c>
      <c r="C37" s="2">
        <v>0</v>
      </c>
      <c r="D37" s="2">
        <v>0</v>
      </c>
      <c r="E37" s="2">
        <v>0</v>
      </c>
      <c r="F37" s="2">
        <v>0</v>
      </c>
      <c r="G37" s="5">
        <v>0</v>
      </c>
      <c r="H37" s="2">
        <v>0</v>
      </c>
      <c r="I37" s="2">
        <v>0</v>
      </c>
      <c r="J37" s="2">
        <v>0</v>
      </c>
      <c r="K37" s="2">
        <v>0</v>
      </c>
      <c r="L37" s="5">
        <v>0</v>
      </c>
      <c r="M37" s="2">
        <v>0</v>
      </c>
      <c r="N37" s="2">
        <v>0</v>
      </c>
      <c r="O37" s="2">
        <v>0</v>
      </c>
      <c r="P37" s="2">
        <v>0</v>
      </c>
      <c r="Q37" s="5">
        <v>0</v>
      </c>
      <c r="R37" s="2">
        <v>0</v>
      </c>
      <c r="S37" s="2">
        <v>0</v>
      </c>
      <c r="T37" s="2">
        <v>0</v>
      </c>
      <c r="U37" s="2">
        <v>0</v>
      </c>
      <c r="V37" s="5">
        <v>0</v>
      </c>
      <c r="W37" s="2">
        <f t="shared" si="0"/>
        <v>0</v>
      </c>
      <c r="X37" s="2">
        <f t="shared" si="1"/>
        <v>0</v>
      </c>
      <c r="Y37" s="2">
        <f t="shared" si="2"/>
        <v>0</v>
      </c>
      <c r="Z37" s="2">
        <f t="shared" si="3"/>
        <v>0</v>
      </c>
      <c r="AA37" s="2">
        <f t="shared" si="4"/>
        <v>0</v>
      </c>
      <c r="AB37" s="1"/>
    </row>
    <row r="38" spans="1:28" x14ac:dyDescent="0.2">
      <c r="A38" s="3">
        <v>1190</v>
      </c>
      <c r="B38" s="4" t="s">
        <v>82</v>
      </c>
      <c r="C38" s="2">
        <v>0.5</v>
      </c>
      <c r="D38" s="2">
        <v>2</v>
      </c>
      <c r="E38" s="2">
        <v>0</v>
      </c>
      <c r="F38" s="2">
        <v>0.5</v>
      </c>
      <c r="G38" s="5">
        <v>0</v>
      </c>
      <c r="H38" s="2">
        <v>0.5</v>
      </c>
      <c r="I38" s="2">
        <v>2</v>
      </c>
      <c r="J38" s="2">
        <v>0</v>
      </c>
      <c r="K38" s="2">
        <v>0.5</v>
      </c>
      <c r="L38" s="5">
        <v>0</v>
      </c>
      <c r="M38" s="2">
        <v>0.5</v>
      </c>
      <c r="N38" s="2">
        <v>2</v>
      </c>
      <c r="O38" s="2">
        <v>0</v>
      </c>
      <c r="P38" s="2">
        <v>0.5</v>
      </c>
      <c r="Q38" s="5">
        <v>0</v>
      </c>
      <c r="R38" s="2">
        <v>0.5</v>
      </c>
      <c r="S38" s="2">
        <v>2</v>
      </c>
      <c r="T38" s="2">
        <v>0</v>
      </c>
      <c r="U38" s="2">
        <v>0.5</v>
      </c>
      <c r="V38" s="5">
        <v>0</v>
      </c>
      <c r="W38" s="2">
        <f t="shared" si="0"/>
        <v>0.5</v>
      </c>
      <c r="X38" s="2">
        <f t="shared" si="1"/>
        <v>2</v>
      </c>
      <c r="Y38" s="2">
        <f t="shared" si="2"/>
        <v>0</v>
      </c>
      <c r="Z38" s="2">
        <f t="shared" si="3"/>
        <v>0.5</v>
      </c>
      <c r="AA38" s="2">
        <f t="shared" si="4"/>
        <v>0</v>
      </c>
      <c r="AB38" s="1"/>
    </row>
    <row r="39" spans="1:28" x14ac:dyDescent="0.2">
      <c r="A39" s="3">
        <v>1194</v>
      </c>
      <c r="B39" s="4" t="s">
        <v>274</v>
      </c>
      <c r="C39" s="2">
        <v>0.75</v>
      </c>
      <c r="D39" s="2">
        <v>0.75</v>
      </c>
      <c r="E39" s="2">
        <v>1</v>
      </c>
      <c r="F39" s="2">
        <v>0.5</v>
      </c>
      <c r="G39" s="5">
        <v>0</v>
      </c>
      <c r="H39" s="2">
        <v>1.75</v>
      </c>
      <c r="I39" s="2">
        <v>1.75</v>
      </c>
      <c r="J39" s="2">
        <v>0.75</v>
      </c>
      <c r="K39" s="2">
        <v>0.25</v>
      </c>
      <c r="L39" s="5">
        <v>0</v>
      </c>
      <c r="M39" s="2">
        <v>0.75</v>
      </c>
      <c r="N39" s="2">
        <v>0.75</v>
      </c>
      <c r="O39" s="2">
        <v>1</v>
      </c>
      <c r="P39" s="2">
        <v>0.5</v>
      </c>
      <c r="Q39" s="5">
        <v>0</v>
      </c>
      <c r="R39" s="2">
        <v>0.75</v>
      </c>
      <c r="S39" s="2">
        <v>1.75</v>
      </c>
      <c r="T39" s="2">
        <v>0.75</v>
      </c>
      <c r="U39" s="2">
        <v>0.25</v>
      </c>
      <c r="V39" s="5">
        <v>0</v>
      </c>
      <c r="W39" s="2">
        <f t="shared" si="0"/>
        <v>1</v>
      </c>
      <c r="X39" s="2">
        <f t="shared" si="1"/>
        <v>1.25</v>
      </c>
      <c r="Y39" s="2">
        <f t="shared" si="2"/>
        <v>0.875</v>
      </c>
      <c r="Z39" s="2">
        <f t="shared" si="3"/>
        <v>0.375</v>
      </c>
      <c r="AA39" s="2">
        <f t="shared" si="4"/>
        <v>0</v>
      </c>
      <c r="AB39" s="1"/>
    </row>
    <row r="40" spans="1:28" x14ac:dyDescent="0.2">
      <c r="A40" s="3" t="s">
        <v>383</v>
      </c>
      <c r="B40" s="4" t="s">
        <v>384</v>
      </c>
      <c r="C40" s="2">
        <v>0</v>
      </c>
      <c r="D40" s="2">
        <v>0</v>
      </c>
      <c r="E40" s="2">
        <v>0</v>
      </c>
      <c r="F40" s="2">
        <v>0</v>
      </c>
      <c r="G40" s="5">
        <v>0</v>
      </c>
      <c r="H40" s="2">
        <v>0</v>
      </c>
      <c r="I40" s="2">
        <v>0</v>
      </c>
      <c r="J40" s="2">
        <v>0</v>
      </c>
      <c r="K40" s="2">
        <v>0</v>
      </c>
      <c r="L40" s="5">
        <v>0</v>
      </c>
      <c r="M40" s="2">
        <v>0</v>
      </c>
      <c r="N40" s="2">
        <v>0</v>
      </c>
      <c r="O40" s="2">
        <v>0</v>
      </c>
      <c r="P40" s="2">
        <v>0</v>
      </c>
      <c r="Q40" s="5">
        <v>0</v>
      </c>
      <c r="R40" s="2">
        <v>0</v>
      </c>
      <c r="S40" s="2">
        <v>0</v>
      </c>
      <c r="T40" s="2">
        <v>0</v>
      </c>
      <c r="U40" s="2">
        <v>0</v>
      </c>
      <c r="V40" s="5">
        <v>0</v>
      </c>
      <c r="W40" s="2">
        <f t="shared" si="0"/>
        <v>0</v>
      </c>
      <c r="X40" s="2">
        <f t="shared" si="1"/>
        <v>0</v>
      </c>
      <c r="Y40" s="2">
        <f t="shared" si="2"/>
        <v>0</v>
      </c>
      <c r="Z40" s="2">
        <f t="shared" si="3"/>
        <v>0</v>
      </c>
      <c r="AA40" s="2">
        <f t="shared" si="4"/>
        <v>0</v>
      </c>
      <c r="AB40" s="1"/>
    </row>
    <row r="41" spans="1:28" x14ac:dyDescent="0.2">
      <c r="A41" s="3">
        <v>1197</v>
      </c>
      <c r="B41" s="4" t="s">
        <v>642</v>
      </c>
      <c r="C41" s="2">
        <v>0</v>
      </c>
      <c r="D41" s="2">
        <v>0</v>
      </c>
      <c r="E41" s="2">
        <v>0</v>
      </c>
      <c r="F41" s="2">
        <v>0</v>
      </c>
      <c r="G41" s="5">
        <v>0</v>
      </c>
      <c r="H41" s="2">
        <v>0</v>
      </c>
      <c r="I41" s="2">
        <v>0</v>
      </c>
      <c r="J41" s="2">
        <v>0</v>
      </c>
      <c r="K41" s="2">
        <v>0</v>
      </c>
      <c r="L41" s="5">
        <v>0</v>
      </c>
      <c r="M41" s="2">
        <v>0</v>
      </c>
      <c r="N41" s="2">
        <v>0</v>
      </c>
      <c r="O41" s="2">
        <v>0</v>
      </c>
      <c r="P41" s="2">
        <v>0</v>
      </c>
      <c r="Q41" s="5">
        <v>0</v>
      </c>
      <c r="R41" s="2">
        <v>0</v>
      </c>
      <c r="S41" s="2">
        <v>0</v>
      </c>
      <c r="T41" s="2">
        <v>0</v>
      </c>
      <c r="U41" s="2">
        <v>0</v>
      </c>
      <c r="V41" s="5">
        <v>0</v>
      </c>
      <c r="W41" s="2">
        <f t="shared" si="0"/>
        <v>0</v>
      </c>
      <c r="X41" s="2">
        <f t="shared" si="1"/>
        <v>0</v>
      </c>
      <c r="Y41" s="2">
        <f t="shared" si="2"/>
        <v>0</v>
      </c>
      <c r="Z41" s="2">
        <f t="shared" si="3"/>
        <v>0</v>
      </c>
      <c r="AA41" s="2">
        <f t="shared" si="4"/>
        <v>0</v>
      </c>
      <c r="AB41" s="1"/>
    </row>
    <row r="42" spans="1:28" x14ac:dyDescent="0.2">
      <c r="A42" s="3">
        <v>120</v>
      </c>
      <c r="B42" s="4" t="s">
        <v>643</v>
      </c>
      <c r="C42" s="2">
        <v>0</v>
      </c>
      <c r="D42" s="2">
        <v>0</v>
      </c>
      <c r="E42" s="2">
        <v>0</v>
      </c>
      <c r="F42" s="2">
        <v>0</v>
      </c>
      <c r="G42" s="5">
        <v>0</v>
      </c>
      <c r="H42" s="2">
        <v>0</v>
      </c>
      <c r="I42" s="2">
        <v>0</v>
      </c>
      <c r="J42" s="2">
        <v>0</v>
      </c>
      <c r="K42" s="2">
        <v>0</v>
      </c>
      <c r="L42" s="5">
        <v>0</v>
      </c>
      <c r="M42" s="2">
        <v>0</v>
      </c>
      <c r="N42" s="2">
        <v>0</v>
      </c>
      <c r="O42" s="2">
        <v>0</v>
      </c>
      <c r="P42" s="2">
        <v>0</v>
      </c>
      <c r="Q42" s="5">
        <v>0</v>
      </c>
      <c r="R42" s="2">
        <v>0</v>
      </c>
      <c r="S42" s="2">
        <v>0</v>
      </c>
      <c r="T42" s="2">
        <v>0</v>
      </c>
      <c r="U42" s="2">
        <v>0</v>
      </c>
      <c r="V42" s="5">
        <v>0</v>
      </c>
      <c r="W42" s="2">
        <f t="shared" si="0"/>
        <v>0</v>
      </c>
      <c r="X42" s="2">
        <f t="shared" si="1"/>
        <v>0</v>
      </c>
      <c r="Y42" s="2">
        <f t="shared" si="2"/>
        <v>0</v>
      </c>
      <c r="Z42" s="2">
        <f t="shared" si="3"/>
        <v>0</v>
      </c>
      <c r="AA42" s="2">
        <f t="shared" si="4"/>
        <v>0</v>
      </c>
      <c r="AB42" s="1"/>
    </row>
    <row r="43" spans="1:28" x14ac:dyDescent="0.2">
      <c r="A43" s="3">
        <v>1207</v>
      </c>
      <c r="B43" s="4" t="s">
        <v>644</v>
      </c>
      <c r="C43" s="2">
        <v>0</v>
      </c>
      <c r="D43" s="2">
        <v>4</v>
      </c>
      <c r="E43" s="2">
        <v>4</v>
      </c>
      <c r="F43" s="2">
        <v>3</v>
      </c>
      <c r="G43" s="5">
        <v>2</v>
      </c>
      <c r="H43" s="2">
        <v>0</v>
      </c>
      <c r="I43" s="2">
        <v>4</v>
      </c>
      <c r="J43" s="2">
        <v>4</v>
      </c>
      <c r="K43" s="2">
        <v>3</v>
      </c>
      <c r="L43" s="5">
        <v>0</v>
      </c>
      <c r="M43" s="2">
        <v>0</v>
      </c>
      <c r="N43" s="2">
        <v>4</v>
      </c>
      <c r="O43" s="2">
        <v>4</v>
      </c>
      <c r="P43" s="2">
        <v>3</v>
      </c>
      <c r="Q43" s="5">
        <v>0</v>
      </c>
      <c r="R43" s="2">
        <v>0</v>
      </c>
      <c r="S43" s="2">
        <v>4</v>
      </c>
      <c r="T43" s="2">
        <v>4</v>
      </c>
      <c r="U43" s="2">
        <v>3</v>
      </c>
      <c r="V43" s="5">
        <v>0</v>
      </c>
      <c r="W43" s="2">
        <f t="shared" si="0"/>
        <v>0</v>
      </c>
      <c r="X43" s="2">
        <f t="shared" si="1"/>
        <v>4</v>
      </c>
      <c r="Y43" s="2">
        <f t="shared" si="2"/>
        <v>4</v>
      </c>
      <c r="Z43" s="2">
        <f t="shared" si="3"/>
        <v>3</v>
      </c>
      <c r="AA43" s="2">
        <f t="shared" si="4"/>
        <v>0.5</v>
      </c>
      <c r="AB43" s="1"/>
    </row>
    <row r="44" spans="1:28" x14ac:dyDescent="0.2">
      <c r="A44" s="3">
        <v>1210</v>
      </c>
      <c r="B44" s="4" t="s">
        <v>88</v>
      </c>
      <c r="C44" s="2">
        <v>14</v>
      </c>
      <c r="D44" s="2">
        <v>32</v>
      </c>
      <c r="E44" s="2">
        <v>18</v>
      </c>
      <c r="F44" s="2">
        <v>11.25</v>
      </c>
      <c r="G44" s="5">
        <v>5.25</v>
      </c>
      <c r="H44" s="2">
        <v>12</v>
      </c>
      <c r="I44" s="2">
        <v>32</v>
      </c>
      <c r="J44" s="2">
        <v>19</v>
      </c>
      <c r="K44" s="2">
        <v>15.25</v>
      </c>
      <c r="L44" s="5">
        <v>13.25</v>
      </c>
      <c r="M44" s="2">
        <v>16</v>
      </c>
      <c r="N44" s="2">
        <v>31</v>
      </c>
      <c r="O44" s="2">
        <v>18</v>
      </c>
      <c r="P44" s="2">
        <v>11.25</v>
      </c>
      <c r="Q44" s="5">
        <v>11.25</v>
      </c>
      <c r="R44" s="2">
        <v>12</v>
      </c>
      <c r="S44" s="2">
        <v>35</v>
      </c>
      <c r="T44" s="2">
        <v>18</v>
      </c>
      <c r="U44" s="2">
        <v>18.25</v>
      </c>
      <c r="V44" s="5">
        <v>14.25</v>
      </c>
      <c r="W44" s="2">
        <f t="shared" si="0"/>
        <v>13.5</v>
      </c>
      <c r="X44" s="2">
        <f t="shared" si="1"/>
        <v>32.5</v>
      </c>
      <c r="Y44" s="2">
        <f t="shared" si="2"/>
        <v>18.25</v>
      </c>
      <c r="Z44" s="2">
        <f t="shared" si="3"/>
        <v>14</v>
      </c>
      <c r="AA44" s="2">
        <f t="shared" si="4"/>
        <v>11</v>
      </c>
      <c r="AB44" s="1"/>
    </row>
    <row r="45" spans="1:28" x14ac:dyDescent="0.2">
      <c r="A45" s="3">
        <v>1211</v>
      </c>
      <c r="B45" s="4" t="s">
        <v>89</v>
      </c>
      <c r="C45" s="2">
        <v>60</v>
      </c>
      <c r="D45" s="2">
        <v>60.5</v>
      </c>
      <c r="E45" s="2">
        <v>28</v>
      </c>
      <c r="F45" s="2">
        <v>46</v>
      </c>
      <c r="G45" s="5">
        <v>55.5</v>
      </c>
      <c r="H45" s="2">
        <v>61</v>
      </c>
      <c r="I45" s="2">
        <v>55.5</v>
      </c>
      <c r="J45" s="2">
        <v>26</v>
      </c>
      <c r="K45" s="2">
        <v>52</v>
      </c>
      <c r="L45" s="5">
        <v>44.5</v>
      </c>
      <c r="M45" s="2">
        <v>59</v>
      </c>
      <c r="N45" s="2">
        <v>57.5</v>
      </c>
      <c r="O45" s="2">
        <v>28</v>
      </c>
      <c r="P45" s="2">
        <v>51</v>
      </c>
      <c r="Q45" s="5">
        <v>57.5</v>
      </c>
      <c r="R45" s="2">
        <v>54</v>
      </c>
      <c r="S45" s="2">
        <v>50.5</v>
      </c>
      <c r="T45" s="2">
        <v>49</v>
      </c>
      <c r="U45" s="2">
        <v>49</v>
      </c>
      <c r="V45" s="5">
        <v>43.5</v>
      </c>
      <c r="W45" s="2">
        <f t="shared" si="0"/>
        <v>58.5</v>
      </c>
      <c r="X45" s="2">
        <f t="shared" si="1"/>
        <v>56</v>
      </c>
      <c r="Y45" s="2">
        <f t="shared" si="2"/>
        <v>32.75</v>
      </c>
      <c r="Z45" s="2">
        <f t="shared" si="3"/>
        <v>49.5</v>
      </c>
      <c r="AA45" s="2">
        <f t="shared" si="4"/>
        <v>50.25</v>
      </c>
      <c r="AB45" s="1"/>
    </row>
    <row r="46" spans="1:28" x14ac:dyDescent="0.2">
      <c r="A46" s="3">
        <v>1215</v>
      </c>
      <c r="B46" s="4" t="s">
        <v>645</v>
      </c>
      <c r="C46" s="2">
        <v>0</v>
      </c>
      <c r="D46" s="2">
        <v>0</v>
      </c>
      <c r="E46" s="2">
        <v>0</v>
      </c>
      <c r="F46" s="2">
        <v>0</v>
      </c>
      <c r="G46" s="5">
        <v>0</v>
      </c>
      <c r="H46" s="2">
        <v>1</v>
      </c>
      <c r="I46" s="2">
        <v>0</v>
      </c>
      <c r="J46" s="2">
        <v>0</v>
      </c>
      <c r="K46" s="2">
        <v>0</v>
      </c>
      <c r="L46" s="5">
        <v>0</v>
      </c>
      <c r="M46" s="2">
        <v>0</v>
      </c>
      <c r="N46" s="2">
        <v>0</v>
      </c>
      <c r="O46" s="2">
        <v>0</v>
      </c>
      <c r="P46" s="2">
        <v>0</v>
      </c>
      <c r="Q46" s="5">
        <v>0</v>
      </c>
      <c r="R46" s="2">
        <v>1</v>
      </c>
      <c r="S46" s="2">
        <v>0</v>
      </c>
      <c r="T46" s="2">
        <v>0</v>
      </c>
      <c r="U46" s="2">
        <v>0</v>
      </c>
      <c r="V46" s="5">
        <v>0</v>
      </c>
      <c r="W46" s="2">
        <f t="shared" si="0"/>
        <v>0.5</v>
      </c>
      <c r="X46" s="2">
        <f t="shared" si="1"/>
        <v>0</v>
      </c>
      <c r="Y46" s="2">
        <f t="shared" si="2"/>
        <v>0</v>
      </c>
      <c r="Z46" s="2">
        <f t="shared" si="3"/>
        <v>0</v>
      </c>
      <c r="AA46" s="2">
        <f t="shared" si="4"/>
        <v>0</v>
      </c>
      <c r="AB46" s="1"/>
    </row>
    <row r="47" spans="1:28" x14ac:dyDescent="0.2">
      <c r="A47" s="3">
        <v>1223</v>
      </c>
      <c r="B47" s="4" t="s">
        <v>90</v>
      </c>
      <c r="C47" s="2">
        <v>15</v>
      </c>
      <c r="D47" s="2">
        <v>18.5</v>
      </c>
      <c r="E47" s="2">
        <v>15</v>
      </c>
      <c r="F47" s="2">
        <v>4.5</v>
      </c>
      <c r="G47" s="5">
        <v>1</v>
      </c>
      <c r="H47" s="2">
        <v>15</v>
      </c>
      <c r="I47" s="2">
        <v>19.5</v>
      </c>
      <c r="J47" s="2">
        <v>23</v>
      </c>
      <c r="K47" s="2">
        <v>4.5</v>
      </c>
      <c r="L47" s="5">
        <v>1</v>
      </c>
      <c r="M47" s="2">
        <v>15</v>
      </c>
      <c r="N47" s="2">
        <v>18.5</v>
      </c>
      <c r="O47" s="2">
        <v>15</v>
      </c>
      <c r="P47" s="2">
        <v>4.5</v>
      </c>
      <c r="Q47" s="5">
        <v>1</v>
      </c>
      <c r="R47" s="2">
        <v>15</v>
      </c>
      <c r="S47" s="2">
        <v>19.5</v>
      </c>
      <c r="T47" s="2">
        <v>23</v>
      </c>
      <c r="U47" s="2">
        <v>4.5</v>
      </c>
      <c r="V47" s="5">
        <v>1</v>
      </c>
      <c r="W47" s="2">
        <f t="shared" si="0"/>
        <v>15</v>
      </c>
      <c r="X47" s="2">
        <f t="shared" si="1"/>
        <v>19</v>
      </c>
      <c r="Y47" s="2">
        <f t="shared" si="2"/>
        <v>19</v>
      </c>
      <c r="Z47" s="2">
        <f t="shared" si="3"/>
        <v>4.5</v>
      </c>
      <c r="AA47" s="2">
        <f t="shared" si="4"/>
        <v>1</v>
      </c>
      <c r="AB47" s="1"/>
    </row>
    <row r="48" spans="1:28" x14ac:dyDescent="0.2">
      <c r="A48" s="3">
        <v>1225</v>
      </c>
      <c r="B48" s="4" t="s">
        <v>91</v>
      </c>
      <c r="C48" s="2">
        <v>2</v>
      </c>
      <c r="D48" s="2">
        <v>1</v>
      </c>
      <c r="E48" s="2">
        <v>2.5</v>
      </c>
      <c r="F48" s="2">
        <v>5</v>
      </c>
      <c r="G48" s="5">
        <v>0</v>
      </c>
      <c r="H48" s="2">
        <v>2</v>
      </c>
      <c r="I48" s="2">
        <v>1</v>
      </c>
      <c r="J48" s="2">
        <v>0.5</v>
      </c>
      <c r="K48" s="2">
        <v>5</v>
      </c>
      <c r="L48" s="5">
        <v>3</v>
      </c>
      <c r="M48" s="2">
        <v>2</v>
      </c>
      <c r="N48" s="2">
        <v>2</v>
      </c>
      <c r="O48" s="2">
        <v>2.5</v>
      </c>
      <c r="P48" s="2">
        <v>5</v>
      </c>
      <c r="Q48" s="5">
        <v>0</v>
      </c>
      <c r="R48" s="2">
        <v>2</v>
      </c>
      <c r="S48" s="2">
        <v>1</v>
      </c>
      <c r="T48" s="2">
        <v>0.5</v>
      </c>
      <c r="U48" s="2">
        <v>5</v>
      </c>
      <c r="V48" s="5">
        <v>0</v>
      </c>
      <c r="W48" s="2">
        <f t="shared" si="0"/>
        <v>2</v>
      </c>
      <c r="X48" s="2">
        <f t="shared" si="1"/>
        <v>1.25</v>
      </c>
      <c r="Y48" s="2">
        <f t="shared" si="2"/>
        <v>1.5</v>
      </c>
      <c r="Z48" s="2">
        <f t="shared" si="3"/>
        <v>5</v>
      </c>
      <c r="AA48" s="2">
        <f t="shared" si="4"/>
        <v>0.75</v>
      </c>
      <c r="AB48" s="1"/>
    </row>
    <row r="49" spans="1:28" x14ac:dyDescent="0.2">
      <c r="A49" s="3">
        <v>1230</v>
      </c>
      <c r="B49" s="4" t="s">
        <v>92</v>
      </c>
      <c r="C49" s="2">
        <v>3</v>
      </c>
      <c r="D49" s="2">
        <v>2</v>
      </c>
      <c r="E49" s="2">
        <v>0</v>
      </c>
      <c r="F49" s="2">
        <v>0</v>
      </c>
      <c r="G49" s="5">
        <v>0</v>
      </c>
      <c r="H49" s="2">
        <v>3</v>
      </c>
      <c r="I49" s="2">
        <v>3</v>
      </c>
      <c r="J49" s="2">
        <v>0</v>
      </c>
      <c r="K49" s="2">
        <v>0</v>
      </c>
      <c r="L49" s="5">
        <v>0</v>
      </c>
      <c r="M49" s="2">
        <v>5</v>
      </c>
      <c r="N49" s="2">
        <v>2</v>
      </c>
      <c r="O49" s="2">
        <v>0</v>
      </c>
      <c r="P49" s="2">
        <v>0</v>
      </c>
      <c r="Q49" s="5">
        <v>0</v>
      </c>
      <c r="R49" s="2">
        <v>3</v>
      </c>
      <c r="S49" s="2">
        <v>3</v>
      </c>
      <c r="T49" s="2">
        <v>0</v>
      </c>
      <c r="U49" s="2">
        <v>0</v>
      </c>
      <c r="V49" s="5">
        <v>0</v>
      </c>
      <c r="W49" s="2">
        <f t="shared" si="0"/>
        <v>3.5</v>
      </c>
      <c r="X49" s="2">
        <f t="shared" si="1"/>
        <v>2.5</v>
      </c>
      <c r="Y49" s="2">
        <f t="shared" si="2"/>
        <v>0</v>
      </c>
      <c r="Z49" s="2">
        <f t="shared" si="3"/>
        <v>0</v>
      </c>
      <c r="AA49" s="2">
        <f t="shared" si="4"/>
        <v>0</v>
      </c>
      <c r="AB49" s="1"/>
    </row>
    <row r="50" spans="1:28" x14ac:dyDescent="0.2">
      <c r="A50" s="3">
        <v>1243</v>
      </c>
      <c r="B50" s="4" t="s">
        <v>93</v>
      </c>
      <c r="C50" s="2">
        <v>4.75</v>
      </c>
      <c r="D50" s="2">
        <v>2</v>
      </c>
      <c r="E50" s="2">
        <v>1</v>
      </c>
      <c r="F50" s="2">
        <v>0</v>
      </c>
      <c r="G50" s="5">
        <v>2</v>
      </c>
      <c r="H50" s="2">
        <v>3.75</v>
      </c>
      <c r="I50" s="2">
        <v>2</v>
      </c>
      <c r="J50" s="2">
        <v>1</v>
      </c>
      <c r="K50" s="2">
        <v>0</v>
      </c>
      <c r="L50" s="5">
        <v>2</v>
      </c>
      <c r="M50" s="2">
        <v>3.75</v>
      </c>
      <c r="N50" s="2">
        <v>2</v>
      </c>
      <c r="O50" s="2">
        <v>1</v>
      </c>
      <c r="P50" s="2">
        <v>0</v>
      </c>
      <c r="Q50" s="5">
        <v>2</v>
      </c>
      <c r="R50" s="2">
        <v>3.75</v>
      </c>
      <c r="S50" s="2">
        <v>2</v>
      </c>
      <c r="T50" s="2">
        <v>1</v>
      </c>
      <c r="U50" s="2">
        <v>0</v>
      </c>
      <c r="V50" s="5">
        <v>2</v>
      </c>
      <c r="W50" s="2">
        <f t="shared" si="0"/>
        <v>4</v>
      </c>
      <c r="X50" s="2">
        <f t="shared" si="1"/>
        <v>2</v>
      </c>
      <c r="Y50" s="2">
        <f t="shared" si="2"/>
        <v>1</v>
      </c>
      <c r="Z50" s="2">
        <f t="shared" si="3"/>
        <v>0</v>
      </c>
      <c r="AA50" s="2">
        <f t="shared" si="4"/>
        <v>2</v>
      </c>
      <c r="AB50" s="1"/>
    </row>
    <row r="51" spans="1:28" x14ac:dyDescent="0.2">
      <c r="A51" s="3" t="s">
        <v>178</v>
      </c>
      <c r="B51" s="4" t="s">
        <v>179</v>
      </c>
      <c r="C51" s="2">
        <v>1</v>
      </c>
      <c r="D51" s="2">
        <v>0</v>
      </c>
      <c r="E51" s="2">
        <v>0</v>
      </c>
      <c r="F51" s="2">
        <v>0</v>
      </c>
      <c r="G51" s="5">
        <v>2</v>
      </c>
      <c r="H51" s="2">
        <v>0</v>
      </c>
      <c r="I51" s="2">
        <v>0</v>
      </c>
      <c r="J51" s="2">
        <v>0</v>
      </c>
      <c r="K51" s="2">
        <v>3</v>
      </c>
      <c r="L51" s="5">
        <v>0</v>
      </c>
      <c r="M51" s="2">
        <v>1</v>
      </c>
      <c r="N51" s="2">
        <v>0</v>
      </c>
      <c r="O51" s="2">
        <v>0</v>
      </c>
      <c r="P51" s="2">
        <v>0</v>
      </c>
      <c r="Q51" s="5">
        <v>0</v>
      </c>
      <c r="R51" s="2">
        <v>0</v>
      </c>
      <c r="S51" s="2">
        <v>0</v>
      </c>
      <c r="T51" s="2">
        <v>0</v>
      </c>
      <c r="U51" s="2">
        <v>3</v>
      </c>
      <c r="V51" s="5">
        <v>0</v>
      </c>
      <c r="W51" s="2">
        <f t="shared" si="0"/>
        <v>0.5</v>
      </c>
      <c r="X51" s="2">
        <f t="shared" si="1"/>
        <v>0</v>
      </c>
      <c r="Y51" s="2">
        <f t="shared" si="2"/>
        <v>0</v>
      </c>
      <c r="Z51" s="2">
        <f t="shared" si="3"/>
        <v>1.5</v>
      </c>
      <c r="AA51" s="2">
        <f t="shared" si="4"/>
        <v>0.5</v>
      </c>
      <c r="AB51" s="1"/>
    </row>
    <row r="52" spans="1:28" x14ac:dyDescent="0.2">
      <c r="A52" s="3">
        <v>125</v>
      </c>
      <c r="B52" s="4" t="s">
        <v>646</v>
      </c>
      <c r="C52" s="2">
        <v>0</v>
      </c>
      <c r="D52" s="2">
        <v>0</v>
      </c>
      <c r="E52" s="2">
        <v>7.5</v>
      </c>
      <c r="F52" s="2">
        <v>0</v>
      </c>
      <c r="G52" s="5">
        <v>0</v>
      </c>
      <c r="H52" s="2">
        <v>0</v>
      </c>
      <c r="I52" s="2">
        <v>0</v>
      </c>
      <c r="J52" s="2">
        <v>7.5</v>
      </c>
      <c r="K52" s="2">
        <v>0</v>
      </c>
      <c r="L52" s="5">
        <v>0</v>
      </c>
      <c r="M52" s="2">
        <v>0</v>
      </c>
      <c r="N52" s="2">
        <v>0</v>
      </c>
      <c r="O52" s="2">
        <v>7.5</v>
      </c>
      <c r="P52" s="2">
        <v>0</v>
      </c>
      <c r="Q52" s="5">
        <v>0</v>
      </c>
      <c r="R52" s="2">
        <v>0</v>
      </c>
      <c r="S52" s="2">
        <v>0</v>
      </c>
      <c r="T52" s="2">
        <v>7.5</v>
      </c>
      <c r="U52" s="2">
        <v>0</v>
      </c>
      <c r="V52" s="5">
        <v>0</v>
      </c>
      <c r="W52" s="2">
        <f t="shared" si="0"/>
        <v>0</v>
      </c>
      <c r="X52" s="2">
        <f t="shared" si="1"/>
        <v>0</v>
      </c>
      <c r="Y52" s="2">
        <f t="shared" si="2"/>
        <v>7.5</v>
      </c>
      <c r="Z52" s="2">
        <f t="shared" si="3"/>
        <v>0</v>
      </c>
      <c r="AA52" s="2">
        <f t="shared" si="4"/>
        <v>0</v>
      </c>
      <c r="AB52" s="1"/>
    </row>
    <row r="53" spans="1:28" x14ac:dyDescent="0.2">
      <c r="A53" s="3">
        <v>1250</v>
      </c>
      <c r="B53" s="4" t="s">
        <v>94</v>
      </c>
      <c r="C53" s="2">
        <v>4</v>
      </c>
      <c r="D53" s="2">
        <v>1</v>
      </c>
      <c r="E53" s="2">
        <v>5.75</v>
      </c>
      <c r="F53" s="2">
        <v>0.25</v>
      </c>
      <c r="G53" s="5">
        <v>2</v>
      </c>
      <c r="H53" s="2">
        <v>5</v>
      </c>
      <c r="I53" s="2">
        <v>0</v>
      </c>
      <c r="J53" s="2">
        <v>5.75</v>
      </c>
      <c r="K53" s="2">
        <v>0.25</v>
      </c>
      <c r="L53" s="5">
        <v>2</v>
      </c>
      <c r="M53" s="2">
        <v>4</v>
      </c>
      <c r="N53" s="2">
        <v>0</v>
      </c>
      <c r="O53" s="2">
        <v>5.75</v>
      </c>
      <c r="P53" s="2">
        <v>0.25</v>
      </c>
      <c r="Q53" s="5">
        <v>2</v>
      </c>
      <c r="R53" s="2">
        <v>5</v>
      </c>
      <c r="S53" s="2">
        <v>1</v>
      </c>
      <c r="T53" s="2">
        <v>5.75</v>
      </c>
      <c r="U53" s="2">
        <v>0.25</v>
      </c>
      <c r="V53" s="5">
        <v>2</v>
      </c>
      <c r="W53" s="2">
        <f t="shared" si="0"/>
        <v>4.5</v>
      </c>
      <c r="X53" s="2">
        <f t="shared" si="1"/>
        <v>0.5</v>
      </c>
      <c r="Y53" s="2">
        <f t="shared" si="2"/>
        <v>5.75</v>
      </c>
      <c r="Z53" s="2">
        <f t="shared" si="3"/>
        <v>0.25</v>
      </c>
      <c r="AA53" s="2">
        <f t="shared" si="4"/>
        <v>2</v>
      </c>
      <c r="AB53" s="1"/>
    </row>
    <row r="54" spans="1:28" x14ac:dyDescent="0.2">
      <c r="A54" s="3">
        <v>126</v>
      </c>
      <c r="B54" s="4" t="s">
        <v>18</v>
      </c>
      <c r="C54" s="2">
        <v>2.75</v>
      </c>
      <c r="D54" s="2">
        <v>37.5</v>
      </c>
      <c r="E54" s="2">
        <v>30</v>
      </c>
      <c r="F54" s="2">
        <v>10</v>
      </c>
      <c r="G54" s="5">
        <v>0</v>
      </c>
      <c r="H54" s="2">
        <v>2.75</v>
      </c>
      <c r="I54" s="2">
        <v>37.5</v>
      </c>
      <c r="J54" s="2">
        <v>30</v>
      </c>
      <c r="K54" s="2">
        <v>10</v>
      </c>
      <c r="L54" s="5">
        <v>0</v>
      </c>
      <c r="M54" s="2">
        <v>2.75</v>
      </c>
      <c r="N54" s="2">
        <v>37.5</v>
      </c>
      <c r="O54" s="2">
        <v>30</v>
      </c>
      <c r="P54" s="2">
        <v>10</v>
      </c>
      <c r="Q54" s="5">
        <v>0</v>
      </c>
      <c r="R54" s="2">
        <v>2.75</v>
      </c>
      <c r="S54" s="2">
        <v>37.5</v>
      </c>
      <c r="T54" s="2">
        <v>30</v>
      </c>
      <c r="U54" s="2">
        <v>10</v>
      </c>
      <c r="V54" s="5">
        <v>0</v>
      </c>
      <c r="W54" s="2">
        <f t="shared" si="0"/>
        <v>2.75</v>
      </c>
      <c r="X54" s="2">
        <f t="shared" si="1"/>
        <v>37.5</v>
      </c>
      <c r="Y54" s="2">
        <f t="shared" si="2"/>
        <v>30</v>
      </c>
      <c r="Z54" s="2">
        <f t="shared" si="3"/>
        <v>10</v>
      </c>
      <c r="AA54" s="2">
        <f t="shared" si="4"/>
        <v>0</v>
      </c>
      <c r="AB54" s="1"/>
    </row>
    <row r="55" spans="1:28" x14ac:dyDescent="0.2">
      <c r="A55" s="3">
        <v>1260</v>
      </c>
      <c r="B55" s="4" t="s">
        <v>95</v>
      </c>
      <c r="C55" s="2">
        <v>23.5</v>
      </c>
      <c r="D55" s="2">
        <v>27</v>
      </c>
      <c r="E55" s="2">
        <v>55.25</v>
      </c>
      <c r="F55" s="2">
        <v>14</v>
      </c>
      <c r="G55" s="5">
        <v>47.25</v>
      </c>
      <c r="H55" s="2">
        <v>30.5</v>
      </c>
      <c r="I55" s="2">
        <v>33.75</v>
      </c>
      <c r="J55" s="2">
        <v>58.75</v>
      </c>
      <c r="K55" s="2">
        <v>16</v>
      </c>
      <c r="L55" s="5">
        <v>62.5</v>
      </c>
      <c r="M55" s="2">
        <v>23.5</v>
      </c>
      <c r="N55" s="2">
        <v>25</v>
      </c>
      <c r="O55" s="2">
        <v>59.25</v>
      </c>
      <c r="P55" s="2">
        <v>14</v>
      </c>
      <c r="Q55" s="5">
        <v>41.25</v>
      </c>
      <c r="R55" s="2">
        <v>51.5</v>
      </c>
      <c r="S55" s="2">
        <v>31.75</v>
      </c>
      <c r="T55" s="2">
        <v>59.75</v>
      </c>
      <c r="U55" s="2">
        <v>15</v>
      </c>
      <c r="V55" s="5">
        <v>52.5</v>
      </c>
      <c r="W55" s="2">
        <f t="shared" si="0"/>
        <v>32.25</v>
      </c>
      <c r="X55" s="2">
        <f t="shared" si="1"/>
        <v>29.375</v>
      </c>
      <c r="Y55" s="2">
        <f t="shared" si="2"/>
        <v>58.25</v>
      </c>
      <c r="Z55" s="2">
        <f t="shared" si="3"/>
        <v>14.75</v>
      </c>
      <c r="AA55" s="2">
        <f t="shared" si="4"/>
        <v>50.875</v>
      </c>
      <c r="AB55" s="1"/>
    </row>
    <row r="56" spans="1:28" x14ac:dyDescent="0.2">
      <c r="A56" s="3">
        <v>1261</v>
      </c>
      <c r="B56" s="4" t="s">
        <v>275</v>
      </c>
      <c r="C56" s="2">
        <v>3</v>
      </c>
      <c r="D56" s="2">
        <v>11</v>
      </c>
      <c r="E56" s="2">
        <v>5</v>
      </c>
      <c r="F56" s="2">
        <v>3</v>
      </c>
      <c r="G56" s="5">
        <v>9</v>
      </c>
      <c r="H56" s="2">
        <v>3</v>
      </c>
      <c r="I56" s="2">
        <v>5</v>
      </c>
      <c r="J56" s="2">
        <v>4</v>
      </c>
      <c r="K56" s="2">
        <v>3</v>
      </c>
      <c r="L56" s="5">
        <v>9</v>
      </c>
      <c r="M56" s="2">
        <v>3</v>
      </c>
      <c r="N56" s="2">
        <v>8</v>
      </c>
      <c r="O56" s="2">
        <v>5</v>
      </c>
      <c r="P56" s="2">
        <v>3</v>
      </c>
      <c r="Q56" s="5">
        <v>9</v>
      </c>
      <c r="R56" s="2">
        <v>3</v>
      </c>
      <c r="S56" s="2">
        <v>5</v>
      </c>
      <c r="T56" s="2">
        <v>4</v>
      </c>
      <c r="U56" s="2">
        <v>3</v>
      </c>
      <c r="V56" s="5">
        <v>9</v>
      </c>
      <c r="W56" s="2">
        <f t="shared" si="0"/>
        <v>3</v>
      </c>
      <c r="X56" s="2">
        <f t="shared" si="1"/>
        <v>7.25</v>
      </c>
      <c r="Y56" s="2">
        <f t="shared" si="2"/>
        <v>4.5</v>
      </c>
      <c r="Z56" s="2">
        <f t="shared" si="3"/>
        <v>3</v>
      </c>
      <c r="AA56" s="2">
        <f t="shared" si="4"/>
        <v>9</v>
      </c>
      <c r="AB56" s="1"/>
    </row>
    <row r="57" spans="1:28" x14ac:dyDescent="0.2">
      <c r="A57" s="3">
        <v>1266</v>
      </c>
      <c r="B57" s="4" t="s">
        <v>96</v>
      </c>
      <c r="C57" s="2">
        <v>3</v>
      </c>
      <c r="D57" s="2">
        <v>13</v>
      </c>
      <c r="E57" s="2">
        <v>2</v>
      </c>
      <c r="F57" s="2">
        <v>2</v>
      </c>
      <c r="G57" s="5">
        <v>0</v>
      </c>
      <c r="H57" s="2">
        <v>5</v>
      </c>
      <c r="I57" s="2">
        <v>9</v>
      </c>
      <c r="J57" s="2">
        <v>6</v>
      </c>
      <c r="K57" s="2">
        <v>4</v>
      </c>
      <c r="L57" s="5">
        <v>2</v>
      </c>
      <c r="M57" s="2">
        <v>4</v>
      </c>
      <c r="N57" s="2">
        <v>13</v>
      </c>
      <c r="O57" s="2">
        <v>2</v>
      </c>
      <c r="P57" s="2">
        <v>2</v>
      </c>
      <c r="Q57" s="5">
        <v>0</v>
      </c>
      <c r="R57" s="2">
        <v>2</v>
      </c>
      <c r="S57" s="2">
        <v>9</v>
      </c>
      <c r="T57" s="2">
        <v>6</v>
      </c>
      <c r="U57" s="2">
        <v>1</v>
      </c>
      <c r="V57" s="5">
        <v>2</v>
      </c>
      <c r="W57" s="2">
        <f t="shared" si="0"/>
        <v>3.5</v>
      </c>
      <c r="X57" s="2">
        <f t="shared" si="1"/>
        <v>11</v>
      </c>
      <c r="Y57" s="2">
        <f t="shared" si="2"/>
        <v>4</v>
      </c>
      <c r="Z57" s="2">
        <f t="shared" si="3"/>
        <v>2.25</v>
      </c>
      <c r="AA57" s="2">
        <f t="shared" si="4"/>
        <v>1</v>
      </c>
      <c r="AB57" s="1"/>
    </row>
    <row r="58" spans="1:28" x14ac:dyDescent="0.2">
      <c r="A58" s="3">
        <v>1269</v>
      </c>
      <c r="B58" s="4" t="s">
        <v>97</v>
      </c>
      <c r="C58" s="2">
        <v>68.75</v>
      </c>
      <c r="D58" s="2">
        <v>66.75</v>
      </c>
      <c r="E58" s="2">
        <v>74.25</v>
      </c>
      <c r="F58" s="2">
        <v>53</v>
      </c>
      <c r="G58" s="5">
        <v>84</v>
      </c>
      <c r="H58" s="2">
        <v>47.75</v>
      </c>
      <c r="I58" s="2">
        <v>62.25</v>
      </c>
      <c r="J58" s="2">
        <v>77.25</v>
      </c>
      <c r="K58" s="2">
        <v>62</v>
      </c>
      <c r="L58" s="5">
        <v>82</v>
      </c>
      <c r="M58" s="2">
        <v>74.75</v>
      </c>
      <c r="N58" s="2">
        <v>64.75</v>
      </c>
      <c r="O58" s="2">
        <v>66.25</v>
      </c>
      <c r="P58" s="2">
        <v>51</v>
      </c>
      <c r="Q58" s="5">
        <v>81</v>
      </c>
      <c r="R58" s="2">
        <v>47.75</v>
      </c>
      <c r="S58" s="2">
        <v>62.25</v>
      </c>
      <c r="T58" s="2">
        <v>77.25</v>
      </c>
      <c r="U58" s="2">
        <v>63</v>
      </c>
      <c r="V58" s="5">
        <v>85</v>
      </c>
      <c r="W58" s="2">
        <f t="shared" si="0"/>
        <v>59.75</v>
      </c>
      <c r="X58" s="2">
        <f t="shared" si="1"/>
        <v>64</v>
      </c>
      <c r="Y58" s="2">
        <f t="shared" si="2"/>
        <v>73.75</v>
      </c>
      <c r="Z58" s="2">
        <f t="shared" si="3"/>
        <v>57.25</v>
      </c>
      <c r="AA58" s="2">
        <f t="shared" si="4"/>
        <v>83</v>
      </c>
      <c r="AB58" s="1"/>
    </row>
    <row r="59" spans="1:28" x14ac:dyDescent="0.2">
      <c r="A59" s="3">
        <v>1275</v>
      </c>
      <c r="B59" s="4" t="s">
        <v>98</v>
      </c>
      <c r="C59" s="2">
        <v>1</v>
      </c>
      <c r="D59" s="2">
        <v>6</v>
      </c>
      <c r="E59" s="2">
        <v>0</v>
      </c>
      <c r="F59" s="2">
        <v>3</v>
      </c>
      <c r="G59" s="5">
        <v>2</v>
      </c>
      <c r="H59" s="2">
        <v>1</v>
      </c>
      <c r="I59" s="2">
        <v>6</v>
      </c>
      <c r="J59" s="2">
        <v>0</v>
      </c>
      <c r="K59" s="2">
        <v>3</v>
      </c>
      <c r="L59" s="5">
        <v>2</v>
      </c>
      <c r="M59" s="2">
        <v>1</v>
      </c>
      <c r="N59" s="2">
        <v>3</v>
      </c>
      <c r="O59" s="2">
        <v>0</v>
      </c>
      <c r="P59" s="2">
        <v>3</v>
      </c>
      <c r="Q59" s="5">
        <v>5</v>
      </c>
      <c r="R59" s="2">
        <v>1</v>
      </c>
      <c r="S59" s="2">
        <v>4</v>
      </c>
      <c r="T59" s="2">
        <v>0</v>
      </c>
      <c r="U59" s="2">
        <v>3</v>
      </c>
      <c r="V59" s="5">
        <v>2</v>
      </c>
      <c r="W59" s="2">
        <f t="shared" si="0"/>
        <v>1</v>
      </c>
      <c r="X59" s="2">
        <f t="shared" si="1"/>
        <v>4.75</v>
      </c>
      <c r="Y59" s="2">
        <f t="shared" si="2"/>
        <v>0</v>
      </c>
      <c r="Z59" s="2">
        <f t="shared" si="3"/>
        <v>3</v>
      </c>
      <c r="AA59" s="2">
        <f t="shared" si="4"/>
        <v>2.75</v>
      </c>
      <c r="AB59" s="1"/>
    </row>
    <row r="60" spans="1:28" x14ac:dyDescent="0.2">
      <c r="A60" s="3">
        <v>128</v>
      </c>
      <c r="B60" s="4" t="s">
        <v>385</v>
      </c>
      <c r="C60" s="2">
        <v>0</v>
      </c>
      <c r="D60" s="2">
        <v>0</v>
      </c>
      <c r="E60" s="2">
        <v>0</v>
      </c>
      <c r="F60" s="2">
        <v>0</v>
      </c>
      <c r="G60" s="5">
        <v>0</v>
      </c>
      <c r="H60" s="2">
        <v>0</v>
      </c>
      <c r="I60" s="2">
        <v>0</v>
      </c>
      <c r="J60" s="2">
        <v>0</v>
      </c>
      <c r="K60" s="2">
        <v>0</v>
      </c>
      <c r="L60" s="5">
        <v>0</v>
      </c>
      <c r="M60" s="2">
        <v>0</v>
      </c>
      <c r="N60" s="2">
        <v>0</v>
      </c>
      <c r="O60" s="2">
        <v>0</v>
      </c>
      <c r="P60" s="2">
        <v>0</v>
      </c>
      <c r="Q60" s="5">
        <v>0</v>
      </c>
      <c r="R60" s="2">
        <v>0</v>
      </c>
      <c r="S60" s="2">
        <v>0</v>
      </c>
      <c r="T60" s="2">
        <v>0</v>
      </c>
      <c r="U60" s="2">
        <v>0</v>
      </c>
      <c r="V60" s="5">
        <v>0</v>
      </c>
      <c r="W60" s="2">
        <f t="shared" si="0"/>
        <v>0</v>
      </c>
      <c r="X60" s="2">
        <f t="shared" si="1"/>
        <v>0</v>
      </c>
      <c r="Y60" s="2">
        <f t="shared" si="2"/>
        <v>0</v>
      </c>
      <c r="Z60" s="2">
        <f t="shared" si="3"/>
        <v>0</v>
      </c>
      <c r="AA60" s="2">
        <f t="shared" si="4"/>
        <v>0</v>
      </c>
      <c r="AB60" s="1"/>
    </row>
    <row r="61" spans="1:28" x14ac:dyDescent="0.2">
      <c r="A61" s="3">
        <v>1304</v>
      </c>
      <c r="B61" s="4" t="s">
        <v>99</v>
      </c>
      <c r="C61" s="2">
        <v>12</v>
      </c>
      <c r="D61" s="2">
        <v>2</v>
      </c>
      <c r="E61" s="2">
        <v>4</v>
      </c>
      <c r="F61" s="2">
        <v>1</v>
      </c>
      <c r="G61" s="5">
        <v>0</v>
      </c>
      <c r="H61" s="2">
        <v>3</v>
      </c>
      <c r="I61" s="2">
        <v>0</v>
      </c>
      <c r="J61" s="2">
        <v>4</v>
      </c>
      <c r="K61" s="2">
        <v>1</v>
      </c>
      <c r="L61" s="5">
        <v>0</v>
      </c>
      <c r="M61" s="2">
        <v>12</v>
      </c>
      <c r="N61" s="2">
        <v>0</v>
      </c>
      <c r="O61" s="2">
        <v>4</v>
      </c>
      <c r="P61" s="2">
        <v>1</v>
      </c>
      <c r="Q61" s="5">
        <v>0</v>
      </c>
      <c r="R61" s="2">
        <v>3</v>
      </c>
      <c r="S61" s="2">
        <v>0</v>
      </c>
      <c r="T61" s="2">
        <v>4</v>
      </c>
      <c r="U61" s="2">
        <v>1</v>
      </c>
      <c r="V61" s="5">
        <v>0</v>
      </c>
      <c r="W61" s="2">
        <f t="shared" si="0"/>
        <v>7.5</v>
      </c>
      <c r="X61" s="2">
        <f t="shared" si="1"/>
        <v>0.5</v>
      </c>
      <c r="Y61" s="2">
        <f t="shared" si="2"/>
        <v>4</v>
      </c>
      <c r="Z61" s="2">
        <f t="shared" si="3"/>
        <v>1</v>
      </c>
      <c r="AA61" s="2">
        <f t="shared" si="4"/>
        <v>0</v>
      </c>
      <c r="AB61" s="1"/>
    </row>
    <row r="62" spans="1:28" x14ac:dyDescent="0.2">
      <c r="A62" s="3">
        <v>1310</v>
      </c>
      <c r="B62" s="4" t="s">
        <v>100</v>
      </c>
      <c r="C62" s="2">
        <v>1</v>
      </c>
      <c r="D62" s="2">
        <v>2</v>
      </c>
      <c r="E62" s="2">
        <v>8</v>
      </c>
      <c r="F62" s="2">
        <v>2</v>
      </c>
      <c r="G62" s="5">
        <v>7</v>
      </c>
      <c r="H62" s="2">
        <v>1</v>
      </c>
      <c r="I62" s="2">
        <v>2</v>
      </c>
      <c r="J62" s="2">
        <v>10</v>
      </c>
      <c r="K62" s="2">
        <v>0</v>
      </c>
      <c r="L62" s="5">
        <v>4</v>
      </c>
      <c r="M62" s="2">
        <v>1</v>
      </c>
      <c r="N62" s="2">
        <v>1</v>
      </c>
      <c r="O62" s="2">
        <v>8</v>
      </c>
      <c r="P62" s="2">
        <v>2</v>
      </c>
      <c r="Q62" s="5">
        <v>5</v>
      </c>
      <c r="R62" s="2">
        <v>1</v>
      </c>
      <c r="S62" s="2">
        <v>3</v>
      </c>
      <c r="T62" s="2">
        <v>8</v>
      </c>
      <c r="U62" s="2">
        <v>3</v>
      </c>
      <c r="V62" s="5">
        <v>4</v>
      </c>
      <c r="W62" s="2">
        <f t="shared" si="0"/>
        <v>1</v>
      </c>
      <c r="X62" s="2">
        <f t="shared" si="1"/>
        <v>2</v>
      </c>
      <c r="Y62" s="2">
        <f t="shared" si="2"/>
        <v>8.5</v>
      </c>
      <c r="Z62" s="2">
        <f t="shared" si="3"/>
        <v>1.75</v>
      </c>
      <c r="AA62" s="2">
        <f t="shared" si="4"/>
        <v>5</v>
      </c>
      <c r="AB62" s="1"/>
    </row>
    <row r="63" spans="1:28" x14ac:dyDescent="0.2">
      <c r="A63" s="3">
        <v>1311</v>
      </c>
      <c r="B63" s="4" t="s">
        <v>101</v>
      </c>
      <c r="C63" s="2">
        <v>5</v>
      </c>
      <c r="D63" s="2">
        <v>7</v>
      </c>
      <c r="E63" s="2">
        <v>6</v>
      </c>
      <c r="F63" s="2">
        <v>4</v>
      </c>
      <c r="G63" s="5">
        <v>0</v>
      </c>
      <c r="H63" s="2">
        <v>1</v>
      </c>
      <c r="I63" s="2">
        <v>2</v>
      </c>
      <c r="J63" s="2">
        <v>6</v>
      </c>
      <c r="K63" s="2">
        <v>3</v>
      </c>
      <c r="L63" s="5">
        <v>1</v>
      </c>
      <c r="M63" s="2">
        <v>4</v>
      </c>
      <c r="N63" s="2">
        <v>4</v>
      </c>
      <c r="O63" s="2">
        <v>6</v>
      </c>
      <c r="P63" s="2">
        <v>5</v>
      </c>
      <c r="Q63" s="5">
        <v>0</v>
      </c>
      <c r="R63" s="2">
        <v>1</v>
      </c>
      <c r="S63" s="2">
        <v>2</v>
      </c>
      <c r="T63" s="2">
        <v>6</v>
      </c>
      <c r="U63" s="2">
        <v>3</v>
      </c>
      <c r="V63" s="5">
        <v>0</v>
      </c>
      <c r="W63" s="2">
        <f t="shared" si="0"/>
        <v>2.75</v>
      </c>
      <c r="X63" s="2">
        <f t="shared" si="1"/>
        <v>3.75</v>
      </c>
      <c r="Y63" s="2">
        <f t="shared" si="2"/>
        <v>6</v>
      </c>
      <c r="Z63" s="2">
        <f t="shared" si="3"/>
        <v>3.75</v>
      </c>
      <c r="AA63" s="2">
        <f t="shared" si="4"/>
        <v>0.25</v>
      </c>
      <c r="AB63" s="1"/>
    </row>
    <row r="64" spans="1:28" x14ac:dyDescent="0.2">
      <c r="A64" s="3">
        <v>135</v>
      </c>
      <c r="B64" s="4" t="s">
        <v>386</v>
      </c>
      <c r="C64" s="2">
        <v>0</v>
      </c>
      <c r="D64" s="2">
        <v>0</v>
      </c>
      <c r="E64" s="2">
        <v>0</v>
      </c>
      <c r="F64" s="2">
        <v>0</v>
      </c>
      <c r="G64" s="5">
        <v>0</v>
      </c>
      <c r="H64" s="2">
        <v>0</v>
      </c>
      <c r="I64" s="2">
        <v>0</v>
      </c>
      <c r="J64" s="2">
        <v>0</v>
      </c>
      <c r="K64" s="2">
        <v>0</v>
      </c>
      <c r="L64" s="5">
        <v>0</v>
      </c>
      <c r="M64" s="2">
        <v>0</v>
      </c>
      <c r="N64" s="2">
        <v>0</v>
      </c>
      <c r="O64" s="2">
        <v>0</v>
      </c>
      <c r="P64" s="2">
        <v>0</v>
      </c>
      <c r="Q64" s="5">
        <v>0</v>
      </c>
      <c r="R64" s="2">
        <v>0</v>
      </c>
      <c r="S64" s="2">
        <v>0</v>
      </c>
      <c r="T64" s="2">
        <v>0</v>
      </c>
      <c r="U64" s="2">
        <v>0</v>
      </c>
      <c r="V64" s="5">
        <v>0</v>
      </c>
      <c r="W64" s="2">
        <f t="shared" si="0"/>
        <v>0</v>
      </c>
      <c r="X64" s="2">
        <f t="shared" si="1"/>
        <v>0</v>
      </c>
      <c r="Y64" s="2">
        <f t="shared" si="2"/>
        <v>0</v>
      </c>
      <c r="Z64" s="2">
        <f t="shared" si="3"/>
        <v>0</v>
      </c>
      <c r="AA64" s="2">
        <f t="shared" si="4"/>
        <v>0</v>
      </c>
      <c r="AB64" s="1"/>
    </row>
    <row r="65" spans="1:28" x14ac:dyDescent="0.2">
      <c r="A65" s="3">
        <v>1360</v>
      </c>
      <c r="B65" s="4" t="s">
        <v>102</v>
      </c>
      <c r="C65" s="2">
        <v>3</v>
      </c>
      <c r="D65" s="2">
        <v>1</v>
      </c>
      <c r="E65" s="2">
        <v>2</v>
      </c>
      <c r="F65" s="2">
        <v>0</v>
      </c>
      <c r="G65" s="5">
        <v>6</v>
      </c>
      <c r="H65" s="2">
        <v>1</v>
      </c>
      <c r="I65" s="2">
        <v>1</v>
      </c>
      <c r="J65" s="2">
        <v>3.75</v>
      </c>
      <c r="K65" s="2">
        <v>0</v>
      </c>
      <c r="L65" s="5">
        <v>9</v>
      </c>
      <c r="M65" s="2">
        <v>3</v>
      </c>
      <c r="N65" s="2">
        <v>1</v>
      </c>
      <c r="O65" s="2">
        <v>2</v>
      </c>
      <c r="P65" s="2">
        <v>0</v>
      </c>
      <c r="Q65" s="5">
        <v>9</v>
      </c>
      <c r="R65" s="2">
        <v>1</v>
      </c>
      <c r="S65" s="2">
        <v>1</v>
      </c>
      <c r="T65" s="2">
        <v>4.75</v>
      </c>
      <c r="U65" s="2">
        <v>1</v>
      </c>
      <c r="V65" s="5">
        <v>6</v>
      </c>
      <c r="W65" s="2">
        <f t="shared" si="0"/>
        <v>2</v>
      </c>
      <c r="X65" s="2">
        <f t="shared" si="1"/>
        <v>1</v>
      </c>
      <c r="Y65" s="2">
        <f t="shared" si="2"/>
        <v>3.125</v>
      </c>
      <c r="Z65" s="2">
        <f t="shared" si="3"/>
        <v>0.25</v>
      </c>
      <c r="AA65" s="2">
        <f t="shared" si="4"/>
        <v>7.5</v>
      </c>
      <c r="AB65" s="1"/>
    </row>
    <row r="66" spans="1:28" x14ac:dyDescent="0.2">
      <c r="A66" s="3">
        <v>1366</v>
      </c>
      <c r="B66" s="4" t="s">
        <v>647</v>
      </c>
      <c r="C66" s="2">
        <v>1</v>
      </c>
      <c r="D66" s="2">
        <v>0</v>
      </c>
      <c r="E66" s="2">
        <v>0</v>
      </c>
      <c r="F66" s="2">
        <v>0</v>
      </c>
      <c r="G66" s="5">
        <v>0</v>
      </c>
      <c r="H66" s="2">
        <v>1</v>
      </c>
      <c r="I66" s="2">
        <v>0</v>
      </c>
      <c r="J66" s="2">
        <v>5</v>
      </c>
      <c r="K66" s="2">
        <v>0</v>
      </c>
      <c r="L66" s="5">
        <v>0</v>
      </c>
      <c r="M66" s="2">
        <v>1</v>
      </c>
      <c r="N66" s="2">
        <v>0</v>
      </c>
      <c r="O66" s="2">
        <v>0</v>
      </c>
      <c r="P66" s="2">
        <v>0</v>
      </c>
      <c r="Q66" s="5">
        <v>0</v>
      </c>
      <c r="R66" s="2">
        <v>1</v>
      </c>
      <c r="S66" s="2">
        <v>0</v>
      </c>
      <c r="T66" s="2">
        <v>5</v>
      </c>
      <c r="U66" s="2">
        <v>0</v>
      </c>
      <c r="V66" s="5">
        <v>0</v>
      </c>
      <c r="W66" s="2">
        <f t="shared" si="0"/>
        <v>1</v>
      </c>
      <c r="X66" s="2">
        <f t="shared" si="1"/>
        <v>0</v>
      </c>
      <c r="Y66" s="2">
        <f t="shared" si="2"/>
        <v>2.5</v>
      </c>
      <c r="Z66" s="2">
        <f t="shared" si="3"/>
        <v>0</v>
      </c>
      <c r="AA66" s="2">
        <f t="shared" si="4"/>
        <v>0</v>
      </c>
      <c r="AB66" s="1"/>
    </row>
    <row r="67" spans="1:28" x14ac:dyDescent="0.2">
      <c r="A67" s="3">
        <v>140</v>
      </c>
      <c r="B67" s="4" t="s">
        <v>19</v>
      </c>
      <c r="C67" s="2">
        <v>0</v>
      </c>
      <c r="D67" s="2">
        <v>0</v>
      </c>
      <c r="E67" s="2">
        <v>0</v>
      </c>
      <c r="F67" s="2">
        <v>0</v>
      </c>
      <c r="G67" s="5">
        <v>0</v>
      </c>
      <c r="H67" s="2">
        <v>0</v>
      </c>
      <c r="I67" s="2">
        <v>0</v>
      </c>
      <c r="J67" s="2">
        <v>0</v>
      </c>
      <c r="K67" s="2">
        <v>0</v>
      </c>
      <c r="L67" s="5">
        <v>0</v>
      </c>
      <c r="M67" s="2">
        <v>0</v>
      </c>
      <c r="N67" s="2">
        <v>0</v>
      </c>
      <c r="O67" s="2">
        <v>0</v>
      </c>
      <c r="P67" s="2">
        <v>0</v>
      </c>
      <c r="Q67" s="5">
        <v>0</v>
      </c>
      <c r="R67" s="2">
        <v>0</v>
      </c>
      <c r="S67" s="2">
        <v>0</v>
      </c>
      <c r="T67" s="2">
        <v>0</v>
      </c>
      <c r="U67" s="2">
        <v>0</v>
      </c>
      <c r="V67" s="5">
        <v>0</v>
      </c>
      <c r="W67" s="2">
        <f t="shared" ref="W67:W130" si="5">(C67+H67+M67+R67)/4</f>
        <v>0</v>
      </c>
      <c r="X67" s="2">
        <f t="shared" ref="X67:X130" si="6">(D67+I67+N67+S67)/4</f>
        <v>0</v>
      </c>
      <c r="Y67" s="2">
        <f t="shared" ref="Y67:Y130" si="7">(E67+J67+O67+T67)/4</f>
        <v>0</v>
      </c>
      <c r="Z67" s="2">
        <f t="shared" ref="Z67:Z130" si="8">(F67+K67+P67+U67)/4</f>
        <v>0</v>
      </c>
      <c r="AA67" s="2">
        <f t="shared" ref="AA67:AA130" si="9">(G67+L67+Q67+V67)/4</f>
        <v>0</v>
      </c>
      <c r="AB67" s="1"/>
    </row>
    <row r="68" spans="1:28" x14ac:dyDescent="0.2">
      <c r="A68" s="3">
        <v>1407</v>
      </c>
      <c r="B68" s="4" t="s">
        <v>648</v>
      </c>
      <c r="C68" s="2">
        <v>1</v>
      </c>
      <c r="D68" s="2">
        <v>0</v>
      </c>
      <c r="E68" s="2">
        <v>8</v>
      </c>
      <c r="F68" s="2">
        <v>1</v>
      </c>
      <c r="G68" s="5">
        <v>1</v>
      </c>
      <c r="H68" s="2">
        <v>1</v>
      </c>
      <c r="I68" s="2">
        <v>0</v>
      </c>
      <c r="J68" s="2">
        <v>8</v>
      </c>
      <c r="K68" s="2">
        <v>0</v>
      </c>
      <c r="L68" s="5">
        <v>0</v>
      </c>
      <c r="M68" s="2">
        <v>1</v>
      </c>
      <c r="N68" s="2">
        <v>0</v>
      </c>
      <c r="O68" s="2">
        <v>8</v>
      </c>
      <c r="P68" s="2">
        <v>1</v>
      </c>
      <c r="Q68" s="5">
        <v>0</v>
      </c>
      <c r="R68" s="2">
        <v>1</v>
      </c>
      <c r="S68" s="2">
        <v>1</v>
      </c>
      <c r="T68" s="2">
        <v>8</v>
      </c>
      <c r="U68" s="2">
        <v>0</v>
      </c>
      <c r="V68" s="5">
        <v>0</v>
      </c>
      <c r="W68" s="2">
        <f t="shared" si="5"/>
        <v>1</v>
      </c>
      <c r="X68" s="2">
        <f t="shared" si="6"/>
        <v>0.25</v>
      </c>
      <c r="Y68" s="2">
        <f t="shared" si="7"/>
        <v>8</v>
      </c>
      <c r="Z68" s="2">
        <f t="shared" si="8"/>
        <v>0.5</v>
      </c>
      <c r="AA68" s="2">
        <f t="shared" si="9"/>
        <v>0.25</v>
      </c>
      <c r="AB68" s="1"/>
    </row>
    <row r="69" spans="1:28" x14ac:dyDescent="0.2">
      <c r="A69" s="3">
        <v>141</v>
      </c>
      <c r="B69" s="4" t="s">
        <v>649</v>
      </c>
      <c r="C69" s="2">
        <v>0.25</v>
      </c>
      <c r="D69" s="2">
        <v>0</v>
      </c>
      <c r="E69" s="2">
        <v>0</v>
      </c>
      <c r="F69" s="2">
        <v>0</v>
      </c>
      <c r="G69" s="5">
        <v>0</v>
      </c>
      <c r="H69" s="2">
        <v>0.25</v>
      </c>
      <c r="I69" s="2">
        <v>0</v>
      </c>
      <c r="J69" s="2">
        <v>0</v>
      </c>
      <c r="K69" s="2">
        <v>0</v>
      </c>
      <c r="L69" s="5">
        <v>0</v>
      </c>
      <c r="M69" s="2">
        <v>0.25</v>
      </c>
      <c r="N69" s="2">
        <v>0</v>
      </c>
      <c r="O69" s="2">
        <v>0</v>
      </c>
      <c r="P69" s="2">
        <v>0</v>
      </c>
      <c r="Q69" s="5">
        <v>0</v>
      </c>
      <c r="R69" s="2">
        <v>0.25</v>
      </c>
      <c r="S69" s="2">
        <v>0</v>
      </c>
      <c r="T69" s="2">
        <v>0</v>
      </c>
      <c r="U69" s="2">
        <v>0</v>
      </c>
      <c r="V69" s="5">
        <v>0</v>
      </c>
      <c r="W69" s="2">
        <f t="shared" si="5"/>
        <v>0.25</v>
      </c>
      <c r="X69" s="2">
        <f t="shared" si="6"/>
        <v>0</v>
      </c>
      <c r="Y69" s="2">
        <f t="shared" si="7"/>
        <v>0</v>
      </c>
      <c r="Z69" s="2">
        <f t="shared" si="8"/>
        <v>0</v>
      </c>
      <c r="AA69" s="2">
        <f t="shared" si="9"/>
        <v>0</v>
      </c>
      <c r="AB69" s="1"/>
    </row>
    <row r="70" spans="1:28" x14ac:dyDescent="0.2">
      <c r="A70" s="3">
        <v>1410</v>
      </c>
      <c r="B70" s="4" t="s">
        <v>103</v>
      </c>
      <c r="C70" s="2">
        <v>13</v>
      </c>
      <c r="D70" s="2">
        <v>13</v>
      </c>
      <c r="E70" s="2">
        <v>2.5</v>
      </c>
      <c r="F70" s="2">
        <v>3</v>
      </c>
      <c r="G70" s="5">
        <v>5</v>
      </c>
      <c r="H70" s="2">
        <v>10</v>
      </c>
      <c r="I70" s="2">
        <v>5</v>
      </c>
      <c r="J70" s="2">
        <v>2.5</v>
      </c>
      <c r="K70" s="2">
        <v>4</v>
      </c>
      <c r="L70" s="5">
        <v>5</v>
      </c>
      <c r="M70" s="2">
        <v>14</v>
      </c>
      <c r="N70" s="2">
        <v>8</v>
      </c>
      <c r="O70" s="2">
        <v>2.5</v>
      </c>
      <c r="P70" s="2">
        <v>3</v>
      </c>
      <c r="Q70" s="5">
        <v>4</v>
      </c>
      <c r="R70" s="2">
        <v>10</v>
      </c>
      <c r="S70" s="2">
        <v>5</v>
      </c>
      <c r="T70" s="2">
        <v>2.5</v>
      </c>
      <c r="U70" s="2">
        <v>6</v>
      </c>
      <c r="V70" s="5">
        <v>15</v>
      </c>
      <c r="W70" s="2">
        <f t="shared" si="5"/>
        <v>11.75</v>
      </c>
      <c r="X70" s="2">
        <f t="shared" si="6"/>
        <v>7.75</v>
      </c>
      <c r="Y70" s="2">
        <f t="shared" si="7"/>
        <v>2.5</v>
      </c>
      <c r="Z70" s="2">
        <f t="shared" si="8"/>
        <v>4</v>
      </c>
      <c r="AA70" s="2">
        <f t="shared" si="9"/>
        <v>7.25</v>
      </c>
      <c r="AB70" s="1"/>
    </row>
    <row r="71" spans="1:28" x14ac:dyDescent="0.2">
      <c r="A71" s="3">
        <v>1411</v>
      </c>
      <c r="B71" s="4" t="s">
        <v>104</v>
      </c>
      <c r="C71" s="2">
        <v>36.5</v>
      </c>
      <c r="D71" s="2">
        <v>24</v>
      </c>
      <c r="E71" s="2">
        <v>18</v>
      </c>
      <c r="F71" s="2">
        <v>9</v>
      </c>
      <c r="G71" s="5">
        <v>19</v>
      </c>
      <c r="H71" s="2">
        <v>40.5</v>
      </c>
      <c r="I71" s="2">
        <v>26</v>
      </c>
      <c r="J71" s="2">
        <v>17</v>
      </c>
      <c r="K71" s="2">
        <v>16</v>
      </c>
      <c r="L71" s="5">
        <v>21.5</v>
      </c>
      <c r="M71" s="2">
        <v>33.5</v>
      </c>
      <c r="N71" s="2">
        <v>26</v>
      </c>
      <c r="O71" s="2">
        <v>22</v>
      </c>
      <c r="P71" s="2">
        <v>12</v>
      </c>
      <c r="Q71" s="5">
        <v>19</v>
      </c>
      <c r="R71" s="2">
        <v>44.5</v>
      </c>
      <c r="S71" s="2">
        <v>22</v>
      </c>
      <c r="T71" s="2">
        <v>23</v>
      </c>
      <c r="U71" s="2">
        <v>13</v>
      </c>
      <c r="V71" s="5">
        <v>18.5</v>
      </c>
      <c r="W71" s="2">
        <f t="shared" si="5"/>
        <v>38.75</v>
      </c>
      <c r="X71" s="2">
        <f t="shared" si="6"/>
        <v>24.5</v>
      </c>
      <c r="Y71" s="2">
        <f t="shared" si="7"/>
        <v>20</v>
      </c>
      <c r="Z71" s="2">
        <f t="shared" si="8"/>
        <v>12.5</v>
      </c>
      <c r="AA71" s="2">
        <f t="shared" si="9"/>
        <v>19.5</v>
      </c>
      <c r="AB71" s="1"/>
    </row>
    <row r="72" spans="1:28" x14ac:dyDescent="0.2">
      <c r="A72" s="3">
        <v>142</v>
      </c>
      <c r="B72" s="4" t="s">
        <v>387</v>
      </c>
      <c r="C72" s="2">
        <v>0</v>
      </c>
      <c r="D72" s="2">
        <v>0</v>
      </c>
      <c r="E72" s="2">
        <v>0</v>
      </c>
      <c r="F72" s="2">
        <v>0</v>
      </c>
      <c r="G72" s="5">
        <v>0</v>
      </c>
      <c r="H72" s="2">
        <v>0</v>
      </c>
      <c r="I72" s="2">
        <v>0</v>
      </c>
      <c r="J72" s="2">
        <v>0</v>
      </c>
      <c r="K72" s="2">
        <v>0</v>
      </c>
      <c r="L72" s="5">
        <v>0</v>
      </c>
      <c r="M72" s="2">
        <v>0</v>
      </c>
      <c r="N72" s="2">
        <v>0</v>
      </c>
      <c r="O72" s="2">
        <v>0</v>
      </c>
      <c r="P72" s="2">
        <v>0</v>
      </c>
      <c r="Q72" s="5">
        <v>0</v>
      </c>
      <c r="R72" s="2">
        <v>0</v>
      </c>
      <c r="S72" s="2">
        <v>0</v>
      </c>
      <c r="T72" s="2">
        <v>0</v>
      </c>
      <c r="U72" s="2">
        <v>0</v>
      </c>
      <c r="V72" s="5">
        <v>0</v>
      </c>
      <c r="W72" s="2">
        <f t="shared" si="5"/>
        <v>0</v>
      </c>
      <c r="X72" s="2">
        <f t="shared" si="6"/>
        <v>0</v>
      </c>
      <c r="Y72" s="2">
        <f t="shared" si="7"/>
        <v>0</v>
      </c>
      <c r="Z72" s="2">
        <f t="shared" si="8"/>
        <v>0</v>
      </c>
      <c r="AA72" s="2">
        <f t="shared" si="9"/>
        <v>0</v>
      </c>
      <c r="AB72" s="1"/>
    </row>
    <row r="73" spans="1:28" x14ac:dyDescent="0.2">
      <c r="A73" s="3">
        <v>1423</v>
      </c>
      <c r="B73" s="4" t="s">
        <v>105</v>
      </c>
      <c r="C73" s="2">
        <v>0</v>
      </c>
      <c r="D73" s="2">
        <v>1</v>
      </c>
      <c r="E73" s="2">
        <v>0</v>
      </c>
      <c r="F73" s="2">
        <v>3</v>
      </c>
      <c r="G73" s="5">
        <v>0</v>
      </c>
      <c r="H73" s="2">
        <v>8</v>
      </c>
      <c r="I73" s="2">
        <v>6</v>
      </c>
      <c r="J73" s="2">
        <v>2</v>
      </c>
      <c r="K73" s="2">
        <v>3</v>
      </c>
      <c r="L73" s="5">
        <v>0</v>
      </c>
      <c r="M73" s="2">
        <v>0</v>
      </c>
      <c r="N73" s="2">
        <v>1</v>
      </c>
      <c r="O73" s="2">
        <v>0</v>
      </c>
      <c r="P73" s="2">
        <v>3</v>
      </c>
      <c r="Q73" s="5">
        <v>0</v>
      </c>
      <c r="R73" s="2">
        <v>8</v>
      </c>
      <c r="S73" s="2">
        <v>6</v>
      </c>
      <c r="T73" s="2">
        <v>2</v>
      </c>
      <c r="U73" s="2">
        <v>3</v>
      </c>
      <c r="V73" s="5">
        <v>0</v>
      </c>
      <c r="W73" s="2">
        <f t="shared" si="5"/>
        <v>4</v>
      </c>
      <c r="X73" s="2">
        <f t="shared" si="6"/>
        <v>3.5</v>
      </c>
      <c r="Y73" s="2">
        <f t="shared" si="7"/>
        <v>1</v>
      </c>
      <c r="Z73" s="2">
        <f t="shared" si="8"/>
        <v>3</v>
      </c>
      <c r="AA73" s="2">
        <f t="shared" si="9"/>
        <v>0</v>
      </c>
      <c r="AB73" s="1"/>
    </row>
    <row r="74" spans="1:28" x14ac:dyDescent="0.2">
      <c r="A74" s="3">
        <v>1425</v>
      </c>
      <c r="B74" s="4" t="s">
        <v>106</v>
      </c>
      <c r="C74" s="2">
        <v>0</v>
      </c>
      <c r="D74" s="2">
        <v>0</v>
      </c>
      <c r="E74" s="2">
        <v>3</v>
      </c>
      <c r="F74" s="2">
        <v>4</v>
      </c>
      <c r="G74" s="5">
        <v>3</v>
      </c>
      <c r="H74" s="2">
        <v>0</v>
      </c>
      <c r="I74" s="2">
        <v>0</v>
      </c>
      <c r="J74" s="2">
        <v>2</v>
      </c>
      <c r="K74" s="2">
        <v>4</v>
      </c>
      <c r="L74" s="5">
        <v>0</v>
      </c>
      <c r="M74" s="2">
        <v>0</v>
      </c>
      <c r="N74" s="2">
        <v>1</v>
      </c>
      <c r="O74" s="2">
        <v>3</v>
      </c>
      <c r="P74" s="2">
        <v>4</v>
      </c>
      <c r="Q74" s="5">
        <v>3</v>
      </c>
      <c r="R74" s="2">
        <v>0</v>
      </c>
      <c r="S74" s="2">
        <v>0</v>
      </c>
      <c r="T74" s="2">
        <v>2</v>
      </c>
      <c r="U74" s="2">
        <v>4</v>
      </c>
      <c r="V74" s="5">
        <v>0</v>
      </c>
      <c r="W74" s="2">
        <f t="shared" si="5"/>
        <v>0</v>
      </c>
      <c r="X74" s="2">
        <f t="shared" si="6"/>
        <v>0.25</v>
      </c>
      <c r="Y74" s="2">
        <f t="shared" si="7"/>
        <v>2.5</v>
      </c>
      <c r="Z74" s="2">
        <f t="shared" si="8"/>
        <v>4</v>
      </c>
      <c r="AA74" s="2">
        <f t="shared" si="9"/>
        <v>1.5</v>
      </c>
      <c r="AB74" s="1"/>
    </row>
    <row r="75" spans="1:28" x14ac:dyDescent="0.2">
      <c r="A75" s="3">
        <v>1430</v>
      </c>
      <c r="B75" s="4" t="s">
        <v>107</v>
      </c>
      <c r="C75" s="2">
        <v>1</v>
      </c>
      <c r="D75" s="2">
        <v>0</v>
      </c>
      <c r="E75" s="2">
        <v>0</v>
      </c>
      <c r="F75" s="2">
        <v>0</v>
      </c>
      <c r="G75" s="5">
        <v>0</v>
      </c>
      <c r="H75" s="2">
        <v>0</v>
      </c>
      <c r="I75" s="2">
        <v>2</v>
      </c>
      <c r="J75" s="2">
        <v>0</v>
      </c>
      <c r="K75" s="2">
        <v>0</v>
      </c>
      <c r="L75" s="5">
        <v>0</v>
      </c>
      <c r="M75" s="2">
        <v>2</v>
      </c>
      <c r="N75" s="2">
        <v>0</v>
      </c>
      <c r="O75" s="2">
        <v>0</v>
      </c>
      <c r="P75" s="2">
        <v>1</v>
      </c>
      <c r="Q75" s="5">
        <v>0</v>
      </c>
      <c r="R75" s="2">
        <v>0</v>
      </c>
      <c r="S75" s="2">
        <v>1</v>
      </c>
      <c r="T75" s="2">
        <v>0</v>
      </c>
      <c r="U75" s="2">
        <v>0</v>
      </c>
      <c r="V75" s="5">
        <v>0</v>
      </c>
      <c r="W75" s="2">
        <f t="shared" si="5"/>
        <v>0.75</v>
      </c>
      <c r="X75" s="2">
        <f t="shared" si="6"/>
        <v>0.75</v>
      </c>
      <c r="Y75" s="2">
        <f t="shared" si="7"/>
        <v>0</v>
      </c>
      <c r="Z75" s="2">
        <f t="shared" si="8"/>
        <v>0.25</v>
      </c>
      <c r="AA75" s="2">
        <f t="shared" si="9"/>
        <v>0</v>
      </c>
      <c r="AB75" s="1"/>
    </row>
    <row r="76" spans="1:28" x14ac:dyDescent="0.2">
      <c r="A76" s="3">
        <v>1443</v>
      </c>
      <c r="B76" s="4" t="s">
        <v>108</v>
      </c>
      <c r="C76" s="2">
        <v>3</v>
      </c>
      <c r="D76" s="2">
        <v>0</v>
      </c>
      <c r="E76" s="2">
        <v>-0.5</v>
      </c>
      <c r="F76" s="2">
        <v>0</v>
      </c>
      <c r="G76" s="5">
        <v>2</v>
      </c>
      <c r="H76" s="2">
        <v>3</v>
      </c>
      <c r="I76" s="2">
        <v>0</v>
      </c>
      <c r="J76" s="2">
        <v>-0.5</v>
      </c>
      <c r="K76" s="2">
        <v>0</v>
      </c>
      <c r="L76" s="5">
        <v>2</v>
      </c>
      <c r="M76" s="2">
        <v>3</v>
      </c>
      <c r="N76" s="2">
        <v>0</v>
      </c>
      <c r="O76" s="2">
        <v>-0.5</v>
      </c>
      <c r="P76" s="2">
        <v>0</v>
      </c>
      <c r="Q76" s="5">
        <v>2</v>
      </c>
      <c r="R76" s="2">
        <v>3</v>
      </c>
      <c r="S76" s="2">
        <v>0</v>
      </c>
      <c r="T76" s="2">
        <v>-0.5</v>
      </c>
      <c r="U76" s="2">
        <v>0</v>
      </c>
      <c r="V76" s="5">
        <v>2</v>
      </c>
      <c r="W76" s="2">
        <f t="shared" si="5"/>
        <v>3</v>
      </c>
      <c r="X76" s="2">
        <f t="shared" si="6"/>
        <v>0</v>
      </c>
      <c r="Y76" s="2">
        <f t="shared" si="7"/>
        <v>-0.5</v>
      </c>
      <c r="Z76" s="2">
        <f t="shared" si="8"/>
        <v>0</v>
      </c>
      <c r="AA76" s="2">
        <f t="shared" si="9"/>
        <v>2</v>
      </c>
      <c r="AB76" s="1"/>
    </row>
    <row r="77" spans="1:28" x14ac:dyDescent="0.2">
      <c r="A77" s="3">
        <v>1445</v>
      </c>
      <c r="B77" s="4" t="s">
        <v>650</v>
      </c>
      <c r="C77" s="2">
        <v>0</v>
      </c>
      <c r="D77" s="2">
        <v>0</v>
      </c>
      <c r="E77" s="2">
        <v>0</v>
      </c>
      <c r="F77" s="2">
        <v>0</v>
      </c>
      <c r="G77" s="5">
        <v>0</v>
      </c>
      <c r="H77" s="2">
        <v>0</v>
      </c>
      <c r="I77" s="2">
        <v>1</v>
      </c>
      <c r="J77" s="2">
        <v>0</v>
      </c>
      <c r="K77" s="2">
        <v>0</v>
      </c>
      <c r="L77" s="5">
        <v>0</v>
      </c>
      <c r="M77" s="2">
        <v>0</v>
      </c>
      <c r="N77" s="2">
        <v>0</v>
      </c>
      <c r="O77" s="2">
        <v>0</v>
      </c>
      <c r="P77" s="2">
        <v>0</v>
      </c>
      <c r="Q77" s="5">
        <v>0</v>
      </c>
      <c r="R77" s="2">
        <v>0</v>
      </c>
      <c r="S77" s="2">
        <v>1</v>
      </c>
      <c r="T77" s="2">
        <v>0</v>
      </c>
      <c r="U77" s="2">
        <v>0</v>
      </c>
      <c r="V77" s="5">
        <v>0</v>
      </c>
      <c r="W77" s="2">
        <f t="shared" si="5"/>
        <v>0</v>
      </c>
      <c r="X77" s="2">
        <f t="shared" si="6"/>
        <v>0.5</v>
      </c>
      <c r="Y77" s="2">
        <f t="shared" si="7"/>
        <v>0</v>
      </c>
      <c r="Z77" s="2">
        <f t="shared" si="8"/>
        <v>0</v>
      </c>
      <c r="AA77" s="2">
        <f t="shared" si="9"/>
        <v>0</v>
      </c>
      <c r="AB77" s="1"/>
    </row>
    <row r="78" spans="1:28" x14ac:dyDescent="0.2">
      <c r="A78" s="3" t="s">
        <v>180</v>
      </c>
      <c r="B78" s="4" t="s">
        <v>181</v>
      </c>
      <c r="C78" s="2">
        <v>15.5</v>
      </c>
      <c r="D78" s="2">
        <v>8</v>
      </c>
      <c r="E78" s="2">
        <v>8</v>
      </c>
      <c r="F78" s="2">
        <v>15.5</v>
      </c>
      <c r="G78" s="5">
        <v>7.75</v>
      </c>
      <c r="H78" s="2">
        <v>11.5</v>
      </c>
      <c r="I78" s="2">
        <v>8</v>
      </c>
      <c r="J78" s="2">
        <v>9</v>
      </c>
      <c r="K78" s="2">
        <v>14.5</v>
      </c>
      <c r="L78" s="5">
        <v>7.75</v>
      </c>
      <c r="M78" s="2">
        <v>14.5</v>
      </c>
      <c r="N78" s="2">
        <v>9</v>
      </c>
      <c r="O78" s="2">
        <v>8</v>
      </c>
      <c r="P78" s="2">
        <v>16.5</v>
      </c>
      <c r="Q78" s="5">
        <v>5.75</v>
      </c>
      <c r="R78" s="2">
        <v>11.5</v>
      </c>
      <c r="S78" s="2">
        <v>7</v>
      </c>
      <c r="T78" s="2">
        <v>9</v>
      </c>
      <c r="U78" s="2">
        <v>15.5</v>
      </c>
      <c r="V78" s="5">
        <v>5.75</v>
      </c>
      <c r="W78" s="2">
        <f t="shared" si="5"/>
        <v>13.25</v>
      </c>
      <c r="X78" s="2">
        <f t="shared" si="6"/>
        <v>8</v>
      </c>
      <c r="Y78" s="2">
        <f t="shared" si="7"/>
        <v>8.5</v>
      </c>
      <c r="Z78" s="2">
        <f t="shared" si="8"/>
        <v>15.5</v>
      </c>
      <c r="AA78" s="2">
        <f t="shared" si="9"/>
        <v>6.75</v>
      </c>
      <c r="AB78" s="1"/>
    </row>
    <row r="79" spans="1:28" x14ac:dyDescent="0.2">
      <c r="A79" s="3" t="s">
        <v>651</v>
      </c>
      <c r="B79" s="4" t="s">
        <v>652</v>
      </c>
      <c r="C79" s="2">
        <v>0</v>
      </c>
      <c r="D79" s="2">
        <v>0</v>
      </c>
      <c r="E79" s="2">
        <v>2</v>
      </c>
      <c r="F79" s="2">
        <v>0</v>
      </c>
      <c r="G79" s="5">
        <v>0</v>
      </c>
      <c r="H79" s="2">
        <v>0</v>
      </c>
      <c r="I79" s="2">
        <v>0</v>
      </c>
      <c r="J79" s="2">
        <v>2</v>
      </c>
      <c r="K79" s="2">
        <v>0</v>
      </c>
      <c r="L79" s="5">
        <v>0</v>
      </c>
      <c r="M79" s="2">
        <v>0</v>
      </c>
      <c r="N79" s="2">
        <v>0</v>
      </c>
      <c r="O79" s="2">
        <v>2</v>
      </c>
      <c r="P79" s="2">
        <v>0</v>
      </c>
      <c r="Q79" s="5">
        <v>0</v>
      </c>
      <c r="R79" s="2">
        <v>0</v>
      </c>
      <c r="S79" s="2">
        <v>0</v>
      </c>
      <c r="T79" s="2">
        <v>2</v>
      </c>
      <c r="U79" s="2">
        <v>0</v>
      </c>
      <c r="V79" s="5">
        <v>0</v>
      </c>
      <c r="W79" s="2">
        <f t="shared" si="5"/>
        <v>0</v>
      </c>
      <c r="X79" s="2">
        <f t="shared" si="6"/>
        <v>0</v>
      </c>
      <c r="Y79" s="2">
        <f t="shared" si="7"/>
        <v>2</v>
      </c>
      <c r="Z79" s="2">
        <f t="shared" si="8"/>
        <v>0</v>
      </c>
      <c r="AA79" s="2">
        <f t="shared" si="9"/>
        <v>0</v>
      </c>
      <c r="AB79" s="1"/>
    </row>
    <row r="80" spans="1:28" x14ac:dyDescent="0.2">
      <c r="A80" s="3">
        <v>145</v>
      </c>
      <c r="B80" s="4" t="s">
        <v>653</v>
      </c>
      <c r="C80" s="2">
        <v>0</v>
      </c>
      <c r="D80" s="2">
        <v>0</v>
      </c>
      <c r="E80" s="2">
        <v>2.5</v>
      </c>
      <c r="F80" s="2">
        <v>0</v>
      </c>
      <c r="G80" s="5">
        <v>0</v>
      </c>
      <c r="H80" s="2">
        <v>0</v>
      </c>
      <c r="I80" s="2">
        <v>0</v>
      </c>
      <c r="J80" s="2">
        <v>2.5</v>
      </c>
      <c r="K80" s="2">
        <v>0</v>
      </c>
      <c r="L80" s="5">
        <v>0</v>
      </c>
      <c r="M80" s="2">
        <v>0</v>
      </c>
      <c r="N80" s="2">
        <v>0</v>
      </c>
      <c r="O80" s="2">
        <v>2.5</v>
      </c>
      <c r="P80" s="2">
        <v>0</v>
      </c>
      <c r="Q80" s="5">
        <v>0</v>
      </c>
      <c r="R80" s="2">
        <v>0</v>
      </c>
      <c r="S80" s="2">
        <v>0</v>
      </c>
      <c r="T80" s="2">
        <v>2.5</v>
      </c>
      <c r="U80" s="2">
        <v>0</v>
      </c>
      <c r="V80" s="5">
        <v>0</v>
      </c>
      <c r="W80" s="2">
        <f t="shared" si="5"/>
        <v>0</v>
      </c>
      <c r="X80" s="2">
        <f t="shared" si="6"/>
        <v>0</v>
      </c>
      <c r="Y80" s="2">
        <f t="shared" si="7"/>
        <v>2.5</v>
      </c>
      <c r="Z80" s="2">
        <f t="shared" si="8"/>
        <v>0</v>
      </c>
      <c r="AA80" s="2">
        <f t="shared" si="9"/>
        <v>0</v>
      </c>
      <c r="AB80" s="1"/>
    </row>
    <row r="81" spans="1:28" x14ac:dyDescent="0.2">
      <c r="A81" s="3" t="s">
        <v>654</v>
      </c>
      <c r="B81" s="4" t="s">
        <v>655</v>
      </c>
      <c r="C81" s="2">
        <v>0</v>
      </c>
      <c r="D81" s="2">
        <v>0</v>
      </c>
      <c r="E81" s="2">
        <v>0</v>
      </c>
      <c r="F81" s="2">
        <v>2</v>
      </c>
      <c r="G81" s="5">
        <v>0</v>
      </c>
      <c r="H81" s="2">
        <v>0</v>
      </c>
      <c r="I81" s="2">
        <v>0</v>
      </c>
      <c r="J81" s="2">
        <v>0</v>
      </c>
      <c r="K81" s="2">
        <v>0</v>
      </c>
      <c r="L81" s="5">
        <v>0</v>
      </c>
      <c r="M81" s="2">
        <v>0</v>
      </c>
      <c r="N81" s="2">
        <v>0</v>
      </c>
      <c r="O81" s="2">
        <v>0</v>
      </c>
      <c r="P81" s="2">
        <v>2</v>
      </c>
      <c r="Q81" s="5">
        <v>0</v>
      </c>
      <c r="R81" s="2">
        <v>0</v>
      </c>
      <c r="S81" s="2">
        <v>0</v>
      </c>
      <c r="T81" s="2">
        <v>0</v>
      </c>
      <c r="U81" s="2">
        <v>0</v>
      </c>
      <c r="V81" s="5">
        <v>0</v>
      </c>
      <c r="W81" s="2">
        <f t="shared" si="5"/>
        <v>0</v>
      </c>
      <c r="X81" s="2">
        <f t="shared" si="6"/>
        <v>0</v>
      </c>
      <c r="Y81" s="2">
        <f t="shared" si="7"/>
        <v>0</v>
      </c>
      <c r="Z81" s="2">
        <f t="shared" si="8"/>
        <v>1</v>
      </c>
      <c r="AA81" s="2">
        <f t="shared" si="9"/>
        <v>0</v>
      </c>
      <c r="AB81" s="1"/>
    </row>
    <row r="82" spans="1:28" x14ac:dyDescent="0.2">
      <c r="A82" s="3">
        <v>146</v>
      </c>
      <c r="B82" s="4" t="s">
        <v>656</v>
      </c>
      <c r="C82" s="2">
        <v>0</v>
      </c>
      <c r="D82" s="2">
        <v>0</v>
      </c>
      <c r="E82" s="2">
        <v>0</v>
      </c>
      <c r="F82" s="2">
        <v>0</v>
      </c>
      <c r="G82" s="5">
        <v>0</v>
      </c>
      <c r="H82" s="2">
        <v>0</v>
      </c>
      <c r="I82" s="2">
        <v>0</v>
      </c>
      <c r="J82" s="2">
        <v>0</v>
      </c>
      <c r="K82" s="2">
        <v>0</v>
      </c>
      <c r="L82" s="5">
        <v>0</v>
      </c>
      <c r="M82" s="2">
        <v>0</v>
      </c>
      <c r="N82" s="2">
        <v>0</v>
      </c>
      <c r="O82" s="2">
        <v>0</v>
      </c>
      <c r="P82" s="2">
        <v>0</v>
      </c>
      <c r="Q82" s="5">
        <v>0</v>
      </c>
      <c r="R82" s="2">
        <v>0</v>
      </c>
      <c r="S82" s="2">
        <v>0</v>
      </c>
      <c r="T82" s="2">
        <v>0</v>
      </c>
      <c r="U82" s="2">
        <v>0</v>
      </c>
      <c r="V82" s="5">
        <v>0</v>
      </c>
      <c r="W82" s="2">
        <f t="shared" si="5"/>
        <v>0</v>
      </c>
      <c r="X82" s="2">
        <f t="shared" si="6"/>
        <v>0</v>
      </c>
      <c r="Y82" s="2">
        <f t="shared" si="7"/>
        <v>0</v>
      </c>
      <c r="Z82" s="2">
        <f t="shared" si="8"/>
        <v>0</v>
      </c>
      <c r="AA82" s="2">
        <f t="shared" si="9"/>
        <v>0</v>
      </c>
      <c r="AB82" s="1"/>
    </row>
    <row r="83" spans="1:28" x14ac:dyDescent="0.2">
      <c r="A83" s="3">
        <v>1460</v>
      </c>
      <c r="B83" s="4" t="s">
        <v>109</v>
      </c>
      <c r="C83" s="2">
        <v>16.25</v>
      </c>
      <c r="D83" s="2">
        <v>18</v>
      </c>
      <c r="E83" s="2">
        <v>16</v>
      </c>
      <c r="F83" s="2">
        <v>6</v>
      </c>
      <c r="G83" s="5">
        <v>18.5</v>
      </c>
      <c r="H83" s="2">
        <v>18.75</v>
      </c>
      <c r="I83" s="2">
        <v>16</v>
      </c>
      <c r="J83" s="2">
        <v>15</v>
      </c>
      <c r="K83" s="2">
        <v>5</v>
      </c>
      <c r="L83" s="5">
        <v>37.75</v>
      </c>
      <c r="M83" s="2">
        <v>16.25</v>
      </c>
      <c r="N83" s="2">
        <v>12</v>
      </c>
      <c r="O83" s="2">
        <v>22</v>
      </c>
      <c r="P83" s="2">
        <v>6</v>
      </c>
      <c r="Q83" s="5">
        <v>18.5</v>
      </c>
      <c r="R83" s="2">
        <v>21.75</v>
      </c>
      <c r="S83" s="2">
        <v>12</v>
      </c>
      <c r="T83" s="2">
        <v>14</v>
      </c>
      <c r="U83" s="2">
        <v>38</v>
      </c>
      <c r="V83" s="5">
        <v>33.75</v>
      </c>
      <c r="W83" s="2">
        <f t="shared" si="5"/>
        <v>18.25</v>
      </c>
      <c r="X83" s="2">
        <f t="shared" si="6"/>
        <v>14.5</v>
      </c>
      <c r="Y83" s="2">
        <f t="shared" si="7"/>
        <v>16.75</v>
      </c>
      <c r="Z83" s="2">
        <f t="shared" si="8"/>
        <v>13.75</v>
      </c>
      <c r="AA83" s="2">
        <f t="shared" si="9"/>
        <v>27.125</v>
      </c>
      <c r="AB83" s="1"/>
    </row>
    <row r="84" spans="1:28" x14ac:dyDescent="0.2">
      <c r="A84" s="3">
        <v>1461</v>
      </c>
      <c r="B84" s="4" t="s">
        <v>276</v>
      </c>
      <c r="C84" s="2">
        <v>2</v>
      </c>
      <c r="D84" s="2">
        <v>0</v>
      </c>
      <c r="E84" s="2">
        <v>5</v>
      </c>
      <c r="F84" s="2">
        <v>0</v>
      </c>
      <c r="G84" s="5">
        <v>1</v>
      </c>
      <c r="H84" s="2">
        <v>4</v>
      </c>
      <c r="I84" s="2">
        <v>0</v>
      </c>
      <c r="J84" s="2">
        <v>9</v>
      </c>
      <c r="K84" s="2">
        <v>0</v>
      </c>
      <c r="L84" s="5">
        <v>0</v>
      </c>
      <c r="M84" s="2">
        <v>2</v>
      </c>
      <c r="N84" s="2">
        <v>0</v>
      </c>
      <c r="O84" s="2">
        <v>5</v>
      </c>
      <c r="P84" s="2">
        <v>0</v>
      </c>
      <c r="Q84" s="5">
        <v>0</v>
      </c>
      <c r="R84" s="2">
        <v>2</v>
      </c>
      <c r="S84" s="2">
        <v>0</v>
      </c>
      <c r="T84" s="2">
        <v>7</v>
      </c>
      <c r="U84" s="2">
        <v>0</v>
      </c>
      <c r="V84" s="5">
        <v>0</v>
      </c>
      <c r="W84" s="2">
        <f t="shared" si="5"/>
        <v>2.5</v>
      </c>
      <c r="X84" s="2">
        <f t="shared" si="6"/>
        <v>0</v>
      </c>
      <c r="Y84" s="2">
        <f t="shared" si="7"/>
        <v>6.5</v>
      </c>
      <c r="Z84" s="2">
        <f t="shared" si="8"/>
        <v>0</v>
      </c>
      <c r="AA84" s="2">
        <f t="shared" si="9"/>
        <v>0.25</v>
      </c>
      <c r="AB84" s="1"/>
    </row>
    <row r="85" spans="1:28" x14ac:dyDescent="0.2">
      <c r="A85" s="3">
        <v>1463</v>
      </c>
      <c r="B85" s="4" t="s">
        <v>568</v>
      </c>
      <c r="C85" s="2">
        <v>0</v>
      </c>
      <c r="D85" s="2">
        <v>0</v>
      </c>
      <c r="E85" s="2">
        <v>0</v>
      </c>
      <c r="F85" s="2">
        <v>0</v>
      </c>
      <c r="G85" s="5">
        <v>0</v>
      </c>
      <c r="H85" s="2">
        <v>0</v>
      </c>
      <c r="I85" s="2">
        <v>0</v>
      </c>
      <c r="J85" s="2">
        <v>0</v>
      </c>
      <c r="K85" s="2">
        <v>0</v>
      </c>
      <c r="L85" s="5">
        <v>0.5</v>
      </c>
      <c r="M85" s="2">
        <v>0</v>
      </c>
      <c r="N85" s="2">
        <v>0</v>
      </c>
      <c r="O85" s="2">
        <v>0</v>
      </c>
      <c r="P85" s="2">
        <v>0</v>
      </c>
      <c r="Q85" s="5">
        <v>0</v>
      </c>
      <c r="R85" s="2">
        <v>0</v>
      </c>
      <c r="S85" s="2">
        <v>0</v>
      </c>
      <c r="T85" s="2">
        <v>0</v>
      </c>
      <c r="U85" s="2">
        <v>0</v>
      </c>
      <c r="V85" s="5">
        <v>0.5</v>
      </c>
      <c r="W85" s="2">
        <f t="shared" si="5"/>
        <v>0</v>
      </c>
      <c r="X85" s="2">
        <f t="shared" si="6"/>
        <v>0</v>
      </c>
      <c r="Y85" s="2">
        <f t="shared" si="7"/>
        <v>0</v>
      </c>
      <c r="Z85" s="2">
        <f t="shared" si="8"/>
        <v>0</v>
      </c>
      <c r="AA85" s="2">
        <f t="shared" si="9"/>
        <v>0.25</v>
      </c>
      <c r="AB85" s="1"/>
    </row>
    <row r="86" spans="1:28" x14ac:dyDescent="0.2">
      <c r="A86" s="3">
        <v>1466</v>
      </c>
      <c r="B86" s="4" t="s">
        <v>110</v>
      </c>
      <c r="C86" s="2">
        <v>0</v>
      </c>
      <c r="D86" s="2">
        <v>3</v>
      </c>
      <c r="E86" s="2">
        <v>3</v>
      </c>
      <c r="F86" s="2">
        <v>1</v>
      </c>
      <c r="G86" s="5">
        <v>0</v>
      </c>
      <c r="H86" s="2">
        <v>0</v>
      </c>
      <c r="I86" s="2">
        <v>6</v>
      </c>
      <c r="J86" s="2">
        <v>5</v>
      </c>
      <c r="K86" s="2">
        <v>3</v>
      </c>
      <c r="L86" s="5">
        <v>0</v>
      </c>
      <c r="M86" s="2">
        <v>2</v>
      </c>
      <c r="N86" s="2">
        <v>7</v>
      </c>
      <c r="O86" s="2">
        <v>3</v>
      </c>
      <c r="P86" s="2">
        <v>1</v>
      </c>
      <c r="Q86" s="5">
        <v>0</v>
      </c>
      <c r="R86" s="2">
        <v>0</v>
      </c>
      <c r="S86" s="2">
        <v>6</v>
      </c>
      <c r="T86" s="2">
        <v>5</v>
      </c>
      <c r="U86" s="2">
        <v>2</v>
      </c>
      <c r="V86" s="5">
        <v>0</v>
      </c>
      <c r="W86" s="2">
        <f t="shared" si="5"/>
        <v>0.5</v>
      </c>
      <c r="X86" s="2">
        <f t="shared" si="6"/>
        <v>5.5</v>
      </c>
      <c r="Y86" s="2">
        <f t="shared" si="7"/>
        <v>4</v>
      </c>
      <c r="Z86" s="2">
        <f t="shared" si="8"/>
        <v>1.75</v>
      </c>
      <c r="AA86" s="2">
        <f t="shared" si="9"/>
        <v>0</v>
      </c>
      <c r="AB86" s="1"/>
    </row>
    <row r="87" spans="1:28" x14ac:dyDescent="0.2">
      <c r="A87" s="3">
        <v>1467</v>
      </c>
      <c r="B87" s="4" t="s">
        <v>111</v>
      </c>
      <c r="C87" s="2">
        <v>36</v>
      </c>
      <c r="D87" s="2">
        <v>23.75</v>
      </c>
      <c r="E87" s="2">
        <v>35.5</v>
      </c>
      <c r="F87" s="2">
        <v>18.75</v>
      </c>
      <c r="G87" s="5">
        <v>19</v>
      </c>
      <c r="H87" s="2">
        <v>21</v>
      </c>
      <c r="I87" s="2">
        <v>26.75</v>
      </c>
      <c r="J87" s="2">
        <v>41.5</v>
      </c>
      <c r="K87" s="2">
        <v>22.75</v>
      </c>
      <c r="L87" s="5">
        <v>19</v>
      </c>
      <c r="M87" s="2">
        <v>36</v>
      </c>
      <c r="N87" s="2">
        <v>24.75</v>
      </c>
      <c r="O87" s="2">
        <v>33.5</v>
      </c>
      <c r="P87" s="2">
        <v>18.75</v>
      </c>
      <c r="Q87" s="5">
        <v>19</v>
      </c>
      <c r="R87" s="2">
        <v>21</v>
      </c>
      <c r="S87" s="2">
        <v>26.75</v>
      </c>
      <c r="T87" s="2">
        <v>41.5</v>
      </c>
      <c r="U87" s="2">
        <v>22.75</v>
      </c>
      <c r="V87" s="5">
        <v>19</v>
      </c>
      <c r="W87" s="2">
        <f t="shared" si="5"/>
        <v>28.5</v>
      </c>
      <c r="X87" s="2">
        <f t="shared" si="6"/>
        <v>25.5</v>
      </c>
      <c r="Y87" s="2">
        <f t="shared" si="7"/>
        <v>38</v>
      </c>
      <c r="Z87" s="2">
        <f t="shared" si="8"/>
        <v>20.75</v>
      </c>
      <c r="AA87" s="2">
        <f t="shared" si="9"/>
        <v>19</v>
      </c>
      <c r="AB87" s="1"/>
    </row>
    <row r="88" spans="1:28" x14ac:dyDescent="0.2">
      <c r="A88" s="3">
        <v>1475</v>
      </c>
      <c r="B88" s="4" t="s">
        <v>112</v>
      </c>
      <c r="C88" s="2">
        <v>5.75</v>
      </c>
      <c r="D88" s="2">
        <v>2</v>
      </c>
      <c r="E88" s="2">
        <v>2</v>
      </c>
      <c r="F88" s="2">
        <v>1</v>
      </c>
      <c r="G88" s="5">
        <v>1</v>
      </c>
      <c r="H88" s="2">
        <v>2.75</v>
      </c>
      <c r="I88" s="2">
        <v>3</v>
      </c>
      <c r="J88" s="2">
        <v>4</v>
      </c>
      <c r="K88" s="2">
        <v>1</v>
      </c>
      <c r="L88" s="5">
        <v>0</v>
      </c>
      <c r="M88" s="2">
        <v>5.75</v>
      </c>
      <c r="N88" s="2">
        <v>1</v>
      </c>
      <c r="O88" s="2">
        <v>3</v>
      </c>
      <c r="P88" s="2">
        <v>1</v>
      </c>
      <c r="Q88" s="5">
        <v>1</v>
      </c>
      <c r="R88" s="2">
        <v>4.75</v>
      </c>
      <c r="S88" s="2">
        <v>2</v>
      </c>
      <c r="T88" s="2">
        <v>4</v>
      </c>
      <c r="U88" s="2">
        <v>1</v>
      </c>
      <c r="V88" s="5">
        <v>0</v>
      </c>
      <c r="W88" s="2">
        <f t="shared" si="5"/>
        <v>4.75</v>
      </c>
      <c r="X88" s="2">
        <f t="shared" si="6"/>
        <v>2</v>
      </c>
      <c r="Y88" s="2">
        <f t="shared" si="7"/>
        <v>3.25</v>
      </c>
      <c r="Z88" s="2">
        <f t="shared" si="8"/>
        <v>1</v>
      </c>
      <c r="AA88" s="2">
        <f t="shared" si="9"/>
        <v>0.5</v>
      </c>
      <c r="AB88" s="1"/>
    </row>
    <row r="89" spans="1:28" x14ac:dyDescent="0.2">
      <c r="A89" s="3">
        <v>148</v>
      </c>
      <c r="B89" s="4" t="s">
        <v>388</v>
      </c>
      <c r="C89" s="2">
        <v>0</v>
      </c>
      <c r="D89" s="2">
        <v>250</v>
      </c>
      <c r="E89" s="2">
        <v>0</v>
      </c>
      <c r="F89" s="2">
        <v>0</v>
      </c>
      <c r="G89" s="5">
        <v>0</v>
      </c>
      <c r="H89" s="2">
        <v>0</v>
      </c>
      <c r="I89" s="2">
        <v>250</v>
      </c>
      <c r="J89" s="2">
        <v>0</v>
      </c>
      <c r="K89" s="2">
        <v>0</v>
      </c>
      <c r="L89" s="5">
        <v>0</v>
      </c>
      <c r="M89" s="2">
        <v>0</v>
      </c>
      <c r="N89" s="2">
        <v>250</v>
      </c>
      <c r="O89" s="2">
        <v>0</v>
      </c>
      <c r="P89" s="2">
        <v>0</v>
      </c>
      <c r="Q89" s="5">
        <v>0</v>
      </c>
      <c r="R89" s="2">
        <v>0</v>
      </c>
      <c r="S89" s="2">
        <v>250</v>
      </c>
      <c r="T89" s="2">
        <v>0</v>
      </c>
      <c r="U89" s="2">
        <v>0</v>
      </c>
      <c r="V89" s="5">
        <v>0</v>
      </c>
      <c r="W89" s="2">
        <f t="shared" si="5"/>
        <v>0</v>
      </c>
      <c r="X89" s="2">
        <f t="shared" si="6"/>
        <v>250</v>
      </c>
      <c r="Y89" s="2">
        <f t="shared" si="7"/>
        <v>0</v>
      </c>
      <c r="Z89" s="2">
        <f t="shared" si="8"/>
        <v>0</v>
      </c>
      <c r="AA89" s="2">
        <f t="shared" si="9"/>
        <v>0</v>
      </c>
      <c r="AB89" s="1"/>
    </row>
    <row r="90" spans="1:28" x14ac:dyDescent="0.2">
      <c r="A90" s="3">
        <v>1494</v>
      </c>
      <c r="B90" s="4" t="s">
        <v>277</v>
      </c>
      <c r="C90" s="2">
        <v>0</v>
      </c>
      <c r="D90" s="2">
        <v>1</v>
      </c>
      <c r="E90" s="2">
        <v>0.25</v>
      </c>
      <c r="F90" s="2">
        <v>0.5</v>
      </c>
      <c r="G90" s="5">
        <v>0.25</v>
      </c>
      <c r="H90" s="2">
        <v>0</v>
      </c>
      <c r="I90" s="2">
        <v>1</v>
      </c>
      <c r="J90" s="2">
        <v>0.25</v>
      </c>
      <c r="K90" s="2">
        <v>0.5</v>
      </c>
      <c r="L90" s="5">
        <v>0</v>
      </c>
      <c r="M90" s="2">
        <v>0</v>
      </c>
      <c r="N90" s="2">
        <v>0</v>
      </c>
      <c r="O90" s="2">
        <v>0.25</v>
      </c>
      <c r="P90" s="2">
        <v>0.5</v>
      </c>
      <c r="Q90" s="5">
        <v>0.25</v>
      </c>
      <c r="R90" s="2">
        <v>0</v>
      </c>
      <c r="S90" s="2">
        <v>1</v>
      </c>
      <c r="T90" s="2">
        <v>0.25</v>
      </c>
      <c r="U90" s="2">
        <v>0.5</v>
      </c>
      <c r="V90" s="5">
        <v>0</v>
      </c>
      <c r="W90" s="2">
        <f t="shared" si="5"/>
        <v>0</v>
      </c>
      <c r="X90" s="2">
        <f t="shared" si="6"/>
        <v>0.75</v>
      </c>
      <c r="Y90" s="2">
        <f t="shared" si="7"/>
        <v>0.25</v>
      </c>
      <c r="Z90" s="2">
        <f t="shared" si="8"/>
        <v>0.5</v>
      </c>
      <c r="AA90" s="2">
        <f t="shared" si="9"/>
        <v>0.125</v>
      </c>
      <c r="AB90" s="1"/>
    </row>
    <row r="91" spans="1:28" x14ac:dyDescent="0.2">
      <c r="A91" s="3">
        <v>150</v>
      </c>
      <c r="B91" s="4" t="s">
        <v>20</v>
      </c>
      <c r="C91" s="2">
        <v>0</v>
      </c>
      <c r="D91" s="2">
        <v>875</v>
      </c>
      <c r="E91" s="2">
        <v>25</v>
      </c>
      <c r="F91" s="2">
        <v>50</v>
      </c>
      <c r="G91" s="5">
        <v>0</v>
      </c>
      <c r="H91" s="2">
        <v>0</v>
      </c>
      <c r="I91" s="2">
        <v>900</v>
      </c>
      <c r="J91" s="2">
        <v>25</v>
      </c>
      <c r="K91" s="2">
        <v>50</v>
      </c>
      <c r="L91" s="5">
        <v>0</v>
      </c>
      <c r="M91" s="2">
        <v>0</v>
      </c>
      <c r="N91" s="2">
        <v>875</v>
      </c>
      <c r="O91" s="2">
        <v>25</v>
      </c>
      <c r="P91" s="2">
        <v>50</v>
      </c>
      <c r="Q91" s="5">
        <v>0</v>
      </c>
      <c r="R91" s="2">
        <v>0</v>
      </c>
      <c r="S91" s="2">
        <v>875</v>
      </c>
      <c r="T91" s="2">
        <v>25</v>
      </c>
      <c r="U91" s="2">
        <v>50</v>
      </c>
      <c r="V91" s="5">
        <v>0</v>
      </c>
      <c r="W91" s="2">
        <f t="shared" si="5"/>
        <v>0</v>
      </c>
      <c r="X91" s="2">
        <f t="shared" si="6"/>
        <v>881.25</v>
      </c>
      <c r="Y91" s="2">
        <f t="shared" si="7"/>
        <v>25</v>
      </c>
      <c r="Z91" s="2">
        <f t="shared" si="8"/>
        <v>50</v>
      </c>
      <c r="AA91" s="2">
        <f t="shared" si="9"/>
        <v>0</v>
      </c>
      <c r="AB91" s="1"/>
    </row>
    <row r="92" spans="1:28" x14ac:dyDescent="0.2">
      <c r="A92" s="3">
        <v>1501</v>
      </c>
      <c r="B92" s="4" t="s">
        <v>389</v>
      </c>
      <c r="C92" s="2">
        <v>0</v>
      </c>
      <c r="D92" s="2">
        <v>1</v>
      </c>
      <c r="E92" s="2">
        <v>0</v>
      </c>
      <c r="F92" s="2">
        <v>2</v>
      </c>
      <c r="G92" s="5">
        <v>2</v>
      </c>
      <c r="H92" s="2">
        <v>5</v>
      </c>
      <c r="I92" s="2">
        <v>1</v>
      </c>
      <c r="J92" s="2">
        <v>0</v>
      </c>
      <c r="K92" s="2">
        <v>1</v>
      </c>
      <c r="L92" s="5">
        <v>4</v>
      </c>
      <c r="M92" s="2">
        <v>0</v>
      </c>
      <c r="N92" s="2">
        <v>1</v>
      </c>
      <c r="O92" s="2">
        <v>0</v>
      </c>
      <c r="P92" s="2">
        <v>0</v>
      </c>
      <c r="Q92" s="5">
        <v>0</v>
      </c>
      <c r="R92" s="2">
        <v>5</v>
      </c>
      <c r="S92" s="2">
        <v>1</v>
      </c>
      <c r="T92" s="2">
        <v>1</v>
      </c>
      <c r="U92" s="2">
        <v>0</v>
      </c>
      <c r="V92" s="5">
        <v>0</v>
      </c>
      <c r="W92" s="2">
        <f t="shared" si="5"/>
        <v>2.5</v>
      </c>
      <c r="X92" s="2">
        <f t="shared" si="6"/>
        <v>1</v>
      </c>
      <c r="Y92" s="2">
        <f t="shared" si="7"/>
        <v>0.25</v>
      </c>
      <c r="Z92" s="2">
        <f t="shared" si="8"/>
        <v>0.75</v>
      </c>
      <c r="AA92" s="2">
        <f t="shared" si="9"/>
        <v>1.5</v>
      </c>
      <c r="AB92" s="1"/>
    </row>
    <row r="93" spans="1:28" x14ac:dyDescent="0.2">
      <c r="A93" s="3">
        <v>1503</v>
      </c>
      <c r="B93" s="4" t="s">
        <v>657</v>
      </c>
      <c r="C93" s="2">
        <v>0</v>
      </c>
      <c r="D93" s="2">
        <v>0</v>
      </c>
      <c r="E93" s="2">
        <v>0</v>
      </c>
      <c r="F93" s="2">
        <v>0</v>
      </c>
      <c r="G93" s="5">
        <v>1</v>
      </c>
      <c r="H93" s="2">
        <v>0</v>
      </c>
      <c r="I93" s="2">
        <v>0</v>
      </c>
      <c r="J93" s="2">
        <v>0</v>
      </c>
      <c r="K93" s="2">
        <v>0</v>
      </c>
      <c r="L93" s="5">
        <v>0</v>
      </c>
      <c r="M93" s="2">
        <v>0</v>
      </c>
      <c r="N93" s="2">
        <v>0</v>
      </c>
      <c r="O93" s="2">
        <v>0</v>
      </c>
      <c r="P93" s="2">
        <v>0</v>
      </c>
      <c r="Q93" s="5">
        <v>0</v>
      </c>
      <c r="R93" s="2">
        <v>0</v>
      </c>
      <c r="S93" s="2">
        <v>0</v>
      </c>
      <c r="T93" s="2">
        <v>0</v>
      </c>
      <c r="U93" s="2">
        <v>0</v>
      </c>
      <c r="V93" s="5">
        <v>0</v>
      </c>
      <c r="W93" s="2">
        <f t="shared" si="5"/>
        <v>0</v>
      </c>
      <c r="X93" s="2">
        <f t="shared" si="6"/>
        <v>0</v>
      </c>
      <c r="Y93" s="2">
        <f t="shared" si="7"/>
        <v>0</v>
      </c>
      <c r="Z93" s="2">
        <f t="shared" si="8"/>
        <v>0</v>
      </c>
      <c r="AA93" s="2">
        <f t="shared" si="9"/>
        <v>0.25</v>
      </c>
      <c r="AB93" s="1"/>
    </row>
    <row r="94" spans="1:28" x14ac:dyDescent="0.2">
      <c r="A94" s="3">
        <v>1506</v>
      </c>
      <c r="B94" s="4" t="s">
        <v>390</v>
      </c>
      <c r="C94" s="2">
        <v>0</v>
      </c>
      <c r="D94" s="2">
        <v>0</v>
      </c>
      <c r="E94" s="2">
        <v>0</v>
      </c>
      <c r="F94" s="2">
        <v>0</v>
      </c>
      <c r="G94" s="5">
        <v>0</v>
      </c>
      <c r="H94" s="2">
        <v>1</v>
      </c>
      <c r="I94" s="2">
        <v>0</v>
      </c>
      <c r="J94" s="2">
        <v>0</v>
      </c>
      <c r="K94" s="2">
        <v>0</v>
      </c>
      <c r="L94" s="5">
        <v>0</v>
      </c>
      <c r="M94" s="2">
        <v>0</v>
      </c>
      <c r="N94" s="2">
        <v>0</v>
      </c>
      <c r="O94" s="2">
        <v>0</v>
      </c>
      <c r="P94" s="2">
        <v>2</v>
      </c>
      <c r="Q94" s="5">
        <v>0</v>
      </c>
      <c r="R94" s="2">
        <v>0</v>
      </c>
      <c r="S94" s="2">
        <v>0</v>
      </c>
      <c r="T94" s="2">
        <v>0</v>
      </c>
      <c r="U94" s="2">
        <v>0</v>
      </c>
      <c r="V94" s="5">
        <v>0</v>
      </c>
      <c r="W94" s="2">
        <f t="shared" si="5"/>
        <v>0.25</v>
      </c>
      <c r="X94" s="2">
        <f t="shared" si="6"/>
        <v>0</v>
      </c>
      <c r="Y94" s="2">
        <f t="shared" si="7"/>
        <v>0</v>
      </c>
      <c r="Z94" s="2">
        <f t="shared" si="8"/>
        <v>0.5</v>
      </c>
      <c r="AA94" s="2">
        <f t="shared" si="9"/>
        <v>0</v>
      </c>
      <c r="AB94" s="1"/>
    </row>
    <row r="95" spans="1:28" x14ac:dyDescent="0.2">
      <c r="A95" s="3">
        <v>151</v>
      </c>
      <c r="B95" s="4" t="s">
        <v>21</v>
      </c>
      <c r="C95" s="2">
        <v>0</v>
      </c>
      <c r="D95" s="2">
        <v>0</v>
      </c>
      <c r="E95" s="2">
        <v>0</v>
      </c>
      <c r="F95" s="2">
        <v>0</v>
      </c>
      <c r="G95" s="5">
        <v>0</v>
      </c>
      <c r="H95" s="2">
        <v>0</v>
      </c>
      <c r="I95" s="2">
        <v>0</v>
      </c>
      <c r="J95" s="2">
        <v>0</v>
      </c>
      <c r="K95" s="2">
        <v>0</v>
      </c>
      <c r="L95" s="5">
        <v>0</v>
      </c>
      <c r="M95" s="2">
        <v>0</v>
      </c>
      <c r="N95" s="2">
        <v>0</v>
      </c>
      <c r="O95" s="2">
        <v>0</v>
      </c>
      <c r="P95" s="2">
        <v>0</v>
      </c>
      <c r="Q95" s="5">
        <v>0</v>
      </c>
      <c r="R95" s="2">
        <v>0</v>
      </c>
      <c r="S95" s="2">
        <v>0</v>
      </c>
      <c r="T95" s="2">
        <v>0</v>
      </c>
      <c r="U95" s="2">
        <v>0</v>
      </c>
      <c r="V95" s="5">
        <v>0</v>
      </c>
      <c r="W95" s="2">
        <f t="shared" si="5"/>
        <v>0</v>
      </c>
      <c r="X95" s="2">
        <f t="shared" si="6"/>
        <v>0</v>
      </c>
      <c r="Y95" s="2">
        <f t="shared" si="7"/>
        <v>0</v>
      </c>
      <c r="Z95" s="2">
        <f t="shared" si="8"/>
        <v>0</v>
      </c>
      <c r="AA95" s="2">
        <f t="shared" si="9"/>
        <v>0</v>
      </c>
      <c r="AB95" s="1"/>
    </row>
    <row r="96" spans="1:28" x14ac:dyDescent="0.2">
      <c r="A96" s="3">
        <v>1510</v>
      </c>
      <c r="B96" s="4" t="s">
        <v>113</v>
      </c>
      <c r="C96" s="2">
        <v>1</v>
      </c>
      <c r="D96" s="2">
        <v>4</v>
      </c>
      <c r="E96" s="2">
        <v>0</v>
      </c>
      <c r="F96" s="2">
        <v>8</v>
      </c>
      <c r="G96" s="5">
        <v>0</v>
      </c>
      <c r="H96" s="2">
        <v>0</v>
      </c>
      <c r="I96" s="2">
        <v>0</v>
      </c>
      <c r="J96" s="2">
        <v>0</v>
      </c>
      <c r="K96" s="2">
        <v>0</v>
      </c>
      <c r="L96" s="5">
        <v>0</v>
      </c>
      <c r="M96" s="2">
        <v>1</v>
      </c>
      <c r="N96" s="2">
        <v>1</v>
      </c>
      <c r="O96" s="2">
        <v>0</v>
      </c>
      <c r="P96" s="2">
        <v>0</v>
      </c>
      <c r="Q96" s="5">
        <v>0</v>
      </c>
      <c r="R96" s="2">
        <v>0</v>
      </c>
      <c r="S96" s="2">
        <v>0</v>
      </c>
      <c r="T96" s="2">
        <v>0</v>
      </c>
      <c r="U96" s="2">
        <v>0</v>
      </c>
      <c r="V96" s="5">
        <v>1</v>
      </c>
      <c r="W96" s="2">
        <f t="shared" si="5"/>
        <v>0.5</v>
      </c>
      <c r="X96" s="2">
        <f t="shared" si="6"/>
        <v>1.25</v>
      </c>
      <c r="Y96" s="2">
        <f t="shared" si="7"/>
        <v>0</v>
      </c>
      <c r="Z96" s="2">
        <f t="shared" si="8"/>
        <v>2</v>
      </c>
      <c r="AA96" s="2">
        <f t="shared" si="9"/>
        <v>0.25</v>
      </c>
      <c r="AB96" s="1"/>
    </row>
    <row r="97" spans="1:28" x14ac:dyDescent="0.2">
      <c r="A97" s="3">
        <v>1511</v>
      </c>
      <c r="B97" s="4" t="s">
        <v>114</v>
      </c>
      <c r="C97" s="2">
        <v>11.5</v>
      </c>
      <c r="D97" s="2">
        <v>3</v>
      </c>
      <c r="E97" s="2">
        <v>2</v>
      </c>
      <c r="F97" s="2">
        <v>7</v>
      </c>
      <c r="G97" s="5">
        <v>2</v>
      </c>
      <c r="H97" s="2">
        <v>7.5</v>
      </c>
      <c r="I97" s="2">
        <v>2</v>
      </c>
      <c r="J97" s="2">
        <v>2</v>
      </c>
      <c r="K97" s="2">
        <v>7</v>
      </c>
      <c r="L97" s="5">
        <v>2.5</v>
      </c>
      <c r="M97" s="2">
        <v>8.5</v>
      </c>
      <c r="N97" s="2">
        <v>3</v>
      </c>
      <c r="O97" s="2">
        <v>3</v>
      </c>
      <c r="P97" s="2">
        <v>11</v>
      </c>
      <c r="Q97" s="5">
        <v>3</v>
      </c>
      <c r="R97" s="2">
        <v>12.5</v>
      </c>
      <c r="S97" s="2">
        <v>2</v>
      </c>
      <c r="T97" s="2">
        <v>2</v>
      </c>
      <c r="U97" s="2">
        <v>12</v>
      </c>
      <c r="V97" s="5">
        <v>2.5</v>
      </c>
      <c r="W97" s="2">
        <f t="shared" si="5"/>
        <v>10</v>
      </c>
      <c r="X97" s="2">
        <f t="shared" si="6"/>
        <v>2.5</v>
      </c>
      <c r="Y97" s="2">
        <f t="shared" si="7"/>
        <v>2.25</v>
      </c>
      <c r="Z97" s="2">
        <f t="shared" si="8"/>
        <v>9.25</v>
      </c>
      <c r="AA97" s="2">
        <f t="shared" si="9"/>
        <v>2.5</v>
      </c>
      <c r="AB97" s="1"/>
    </row>
    <row r="98" spans="1:28" x14ac:dyDescent="0.2">
      <c r="A98" s="3" t="s">
        <v>658</v>
      </c>
      <c r="B98" s="4" t="s">
        <v>391</v>
      </c>
      <c r="C98" s="2">
        <v>0</v>
      </c>
      <c r="D98" s="2">
        <v>0</v>
      </c>
      <c r="E98" s="2">
        <v>0</v>
      </c>
      <c r="F98" s="2">
        <v>0</v>
      </c>
      <c r="G98" s="5">
        <v>6</v>
      </c>
      <c r="H98" s="2">
        <v>0</v>
      </c>
      <c r="I98" s="2">
        <v>0</v>
      </c>
      <c r="J98" s="2">
        <v>0</v>
      </c>
      <c r="K98" s="2">
        <v>0</v>
      </c>
      <c r="L98" s="5">
        <v>6</v>
      </c>
      <c r="M98" s="2">
        <v>0</v>
      </c>
      <c r="N98" s="2">
        <v>0</v>
      </c>
      <c r="O98" s="2">
        <v>0</v>
      </c>
      <c r="P98" s="2">
        <v>0</v>
      </c>
      <c r="Q98" s="5">
        <v>6</v>
      </c>
      <c r="R98" s="2">
        <v>0</v>
      </c>
      <c r="S98" s="2">
        <v>0</v>
      </c>
      <c r="T98" s="2">
        <v>0</v>
      </c>
      <c r="U98" s="2">
        <v>0</v>
      </c>
      <c r="V98" s="5">
        <v>6</v>
      </c>
      <c r="W98" s="2">
        <f t="shared" si="5"/>
        <v>0</v>
      </c>
      <c r="X98" s="2">
        <f t="shared" si="6"/>
        <v>0</v>
      </c>
      <c r="Y98" s="2">
        <f t="shared" si="7"/>
        <v>0</v>
      </c>
      <c r="Z98" s="2">
        <f t="shared" si="8"/>
        <v>0</v>
      </c>
      <c r="AA98" s="2">
        <f t="shared" si="9"/>
        <v>6</v>
      </c>
      <c r="AB98" s="1"/>
    </row>
    <row r="99" spans="1:28" x14ac:dyDescent="0.2">
      <c r="A99" s="3" t="s">
        <v>392</v>
      </c>
      <c r="B99" s="4" t="s">
        <v>391</v>
      </c>
      <c r="C99" s="2">
        <v>0</v>
      </c>
      <c r="D99" s="2">
        <v>0</v>
      </c>
      <c r="E99" s="2">
        <v>2.25</v>
      </c>
      <c r="F99" s="2">
        <v>0</v>
      </c>
      <c r="G99" s="5">
        <v>11.25</v>
      </c>
      <c r="H99" s="2">
        <v>0</v>
      </c>
      <c r="I99" s="2">
        <v>0</v>
      </c>
      <c r="J99" s="2">
        <v>2.25</v>
      </c>
      <c r="K99" s="2">
        <v>0</v>
      </c>
      <c r="L99" s="5">
        <v>11.25</v>
      </c>
      <c r="M99" s="2">
        <v>0</v>
      </c>
      <c r="N99" s="2">
        <v>0</v>
      </c>
      <c r="O99" s="2">
        <v>2.25</v>
      </c>
      <c r="P99" s="2">
        <v>0</v>
      </c>
      <c r="Q99" s="5">
        <v>11.25</v>
      </c>
      <c r="R99" s="2">
        <v>0</v>
      </c>
      <c r="S99" s="2">
        <v>0</v>
      </c>
      <c r="T99" s="2">
        <v>2.25</v>
      </c>
      <c r="U99" s="2">
        <v>0</v>
      </c>
      <c r="V99" s="5">
        <v>11.25</v>
      </c>
      <c r="W99" s="2">
        <f t="shared" si="5"/>
        <v>0</v>
      </c>
      <c r="X99" s="2">
        <f t="shared" si="6"/>
        <v>0</v>
      </c>
      <c r="Y99" s="2">
        <f t="shared" si="7"/>
        <v>2.25</v>
      </c>
      <c r="Z99" s="2">
        <f t="shared" si="8"/>
        <v>0</v>
      </c>
      <c r="AA99" s="2">
        <f t="shared" si="9"/>
        <v>11.25</v>
      </c>
      <c r="AB99" s="1"/>
    </row>
    <row r="100" spans="1:28" x14ac:dyDescent="0.2">
      <c r="A100" s="3" t="s">
        <v>569</v>
      </c>
      <c r="B100" s="4" t="s">
        <v>391</v>
      </c>
      <c r="C100" s="2">
        <v>0</v>
      </c>
      <c r="D100" s="2">
        <v>1.25</v>
      </c>
      <c r="E100" s="2">
        <v>0.25</v>
      </c>
      <c r="F100" s="2">
        <v>0</v>
      </c>
      <c r="G100" s="5">
        <v>0</v>
      </c>
      <c r="H100" s="2">
        <v>0</v>
      </c>
      <c r="I100" s="2">
        <v>1.25</v>
      </c>
      <c r="J100" s="2">
        <v>0.25</v>
      </c>
      <c r="K100" s="2">
        <v>0</v>
      </c>
      <c r="L100" s="5">
        <v>0</v>
      </c>
      <c r="M100" s="2">
        <v>0</v>
      </c>
      <c r="N100" s="2">
        <v>1.25</v>
      </c>
      <c r="O100" s="2">
        <v>0.25</v>
      </c>
      <c r="P100" s="2">
        <v>0</v>
      </c>
      <c r="Q100" s="5">
        <v>0</v>
      </c>
      <c r="R100" s="2">
        <v>0</v>
      </c>
      <c r="S100" s="2">
        <v>1.25</v>
      </c>
      <c r="T100" s="2">
        <v>0.25</v>
      </c>
      <c r="U100" s="2">
        <v>0</v>
      </c>
      <c r="V100" s="5">
        <v>0</v>
      </c>
      <c r="W100" s="2">
        <f t="shared" si="5"/>
        <v>0</v>
      </c>
      <c r="X100" s="2">
        <f t="shared" si="6"/>
        <v>1.25</v>
      </c>
      <c r="Y100" s="2">
        <f t="shared" si="7"/>
        <v>0.25</v>
      </c>
      <c r="Z100" s="2">
        <f t="shared" si="8"/>
        <v>0</v>
      </c>
      <c r="AA100" s="2">
        <f t="shared" si="9"/>
        <v>0</v>
      </c>
      <c r="AB100" s="1"/>
    </row>
    <row r="101" spans="1:28" x14ac:dyDescent="0.2">
      <c r="A101" s="3" t="s">
        <v>393</v>
      </c>
      <c r="B101" s="4" t="s">
        <v>391</v>
      </c>
      <c r="C101" s="2">
        <v>0.25</v>
      </c>
      <c r="D101" s="2">
        <v>0</v>
      </c>
      <c r="E101" s="2">
        <v>0</v>
      </c>
      <c r="F101" s="2">
        <v>10</v>
      </c>
      <c r="G101" s="5">
        <v>2</v>
      </c>
      <c r="H101" s="2">
        <v>0.25</v>
      </c>
      <c r="I101" s="2">
        <v>0</v>
      </c>
      <c r="J101" s="2">
        <v>0</v>
      </c>
      <c r="K101" s="2">
        <v>10</v>
      </c>
      <c r="L101" s="5">
        <v>2</v>
      </c>
      <c r="M101" s="2">
        <v>0.25</v>
      </c>
      <c r="N101" s="2">
        <v>0</v>
      </c>
      <c r="O101" s="2">
        <v>0</v>
      </c>
      <c r="P101" s="2">
        <v>10</v>
      </c>
      <c r="Q101" s="5">
        <v>2</v>
      </c>
      <c r="R101" s="2">
        <v>0.25</v>
      </c>
      <c r="S101" s="2">
        <v>0</v>
      </c>
      <c r="T101" s="2">
        <v>0</v>
      </c>
      <c r="U101" s="2">
        <v>10</v>
      </c>
      <c r="V101" s="5">
        <v>2</v>
      </c>
      <c r="W101" s="2">
        <f t="shared" si="5"/>
        <v>0.25</v>
      </c>
      <c r="X101" s="2">
        <f t="shared" si="6"/>
        <v>0</v>
      </c>
      <c r="Y101" s="2">
        <f t="shared" si="7"/>
        <v>0</v>
      </c>
      <c r="Z101" s="2">
        <f t="shared" si="8"/>
        <v>10</v>
      </c>
      <c r="AA101" s="2">
        <f t="shared" si="9"/>
        <v>2</v>
      </c>
      <c r="AB101" s="1"/>
    </row>
    <row r="102" spans="1:28" x14ac:dyDescent="0.2">
      <c r="A102" s="3">
        <v>1520</v>
      </c>
      <c r="B102" s="4" t="s">
        <v>394</v>
      </c>
      <c r="C102" s="2">
        <v>1</v>
      </c>
      <c r="D102" s="2">
        <v>0</v>
      </c>
      <c r="E102" s="2">
        <v>0</v>
      </c>
      <c r="F102" s="2">
        <v>2</v>
      </c>
      <c r="G102" s="5">
        <v>0</v>
      </c>
      <c r="H102" s="2">
        <v>1</v>
      </c>
      <c r="I102" s="2">
        <v>0</v>
      </c>
      <c r="J102" s="2">
        <v>0</v>
      </c>
      <c r="K102" s="2">
        <v>2</v>
      </c>
      <c r="L102" s="5">
        <v>0</v>
      </c>
      <c r="M102" s="2">
        <v>1</v>
      </c>
      <c r="N102" s="2">
        <v>0</v>
      </c>
      <c r="O102" s="2">
        <v>0</v>
      </c>
      <c r="P102" s="2">
        <v>2</v>
      </c>
      <c r="Q102" s="5">
        <v>0</v>
      </c>
      <c r="R102" s="2">
        <v>2</v>
      </c>
      <c r="S102" s="2">
        <v>0</v>
      </c>
      <c r="T102" s="2">
        <v>0</v>
      </c>
      <c r="U102" s="2">
        <v>2</v>
      </c>
      <c r="V102" s="5">
        <v>0</v>
      </c>
      <c r="W102" s="2">
        <f t="shared" si="5"/>
        <v>1.25</v>
      </c>
      <c r="X102" s="2">
        <f t="shared" si="6"/>
        <v>0</v>
      </c>
      <c r="Y102" s="2">
        <f t="shared" si="7"/>
        <v>0</v>
      </c>
      <c r="Z102" s="2">
        <f t="shared" si="8"/>
        <v>2</v>
      </c>
      <c r="AA102" s="2">
        <f t="shared" si="9"/>
        <v>0</v>
      </c>
      <c r="AB102" s="1"/>
    </row>
    <row r="103" spans="1:28" x14ac:dyDescent="0.2">
      <c r="A103" s="3">
        <v>154</v>
      </c>
      <c r="B103" s="4" t="s">
        <v>395</v>
      </c>
      <c r="C103" s="2">
        <v>0</v>
      </c>
      <c r="D103" s="2">
        <v>0</v>
      </c>
      <c r="E103" s="2">
        <v>0</v>
      </c>
      <c r="F103" s="2">
        <v>0</v>
      </c>
      <c r="G103" s="5">
        <v>0</v>
      </c>
      <c r="H103" s="2">
        <v>0</v>
      </c>
      <c r="I103" s="2">
        <v>0</v>
      </c>
      <c r="J103" s="2">
        <v>0</v>
      </c>
      <c r="K103" s="2">
        <v>0</v>
      </c>
      <c r="L103" s="5">
        <v>0</v>
      </c>
      <c r="M103" s="2">
        <v>0</v>
      </c>
      <c r="N103" s="2">
        <v>0</v>
      </c>
      <c r="O103" s="2">
        <v>0</v>
      </c>
      <c r="P103" s="2">
        <v>0</v>
      </c>
      <c r="Q103" s="5">
        <v>0</v>
      </c>
      <c r="R103" s="2">
        <v>0</v>
      </c>
      <c r="S103" s="2">
        <v>0</v>
      </c>
      <c r="T103" s="2">
        <v>0</v>
      </c>
      <c r="U103" s="2">
        <v>0</v>
      </c>
      <c r="V103" s="5">
        <v>0</v>
      </c>
      <c r="W103" s="2">
        <f t="shared" si="5"/>
        <v>0</v>
      </c>
      <c r="X103" s="2">
        <f t="shared" si="6"/>
        <v>0</v>
      </c>
      <c r="Y103" s="2">
        <f t="shared" si="7"/>
        <v>0</v>
      </c>
      <c r="Z103" s="2">
        <f t="shared" si="8"/>
        <v>0</v>
      </c>
      <c r="AA103" s="2">
        <f t="shared" si="9"/>
        <v>0</v>
      </c>
      <c r="AB103" s="1"/>
    </row>
    <row r="104" spans="1:28" x14ac:dyDescent="0.2">
      <c r="A104" s="3" t="s">
        <v>396</v>
      </c>
      <c r="B104" s="4" t="s">
        <v>397</v>
      </c>
      <c r="C104" s="2">
        <v>1</v>
      </c>
      <c r="D104" s="2">
        <v>0</v>
      </c>
      <c r="E104" s="2">
        <v>0</v>
      </c>
      <c r="F104" s="2">
        <v>1</v>
      </c>
      <c r="G104" s="5">
        <v>4</v>
      </c>
      <c r="H104" s="2">
        <v>1</v>
      </c>
      <c r="I104" s="2">
        <v>0</v>
      </c>
      <c r="J104" s="2">
        <v>0</v>
      </c>
      <c r="K104" s="2">
        <v>1</v>
      </c>
      <c r="L104" s="5">
        <v>4</v>
      </c>
      <c r="M104" s="2">
        <v>1</v>
      </c>
      <c r="N104" s="2">
        <v>0</v>
      </c>
      <c r="O104" s="2">
        <v>0</v>
      </c>
      <c r="P104" s="2">
        <v>1</v>
      </c>
      <c r="Q104" s="5">
        <v>4</v>
      </c>
      <c r="R104" s="2">
        <v>1</v>
      </c>
      <c r="S104" s="2">
        <v>0</v>
      </c>
      <c r="T104" s="2">
        <v>0</v>
      </c>
      <c r="U104" s="2">
        <v>1</v>
      </c>
      <c r="V104" s="5">
        <v>4</v>
      </c>
      <c r="W104" s="2">
        <f t="shared" si="5"/>
        <v>1</v>
      </c>
      <c r="X104" s="2">
        <f t="shared" si="6"/>
        <v>0</v>
      </c>
      <c r="Y104" s="2">
        <f t="shared" si="7"/>
        <v>0</v>
      </c>
      <c r="Z104" s="2">
        <f t="shared" si="8"/>
        <v>1</v>
      </c>
      <c r="AA104" s="2">
        <f t="shared" si="9"/>
        <v>4</v>
      </c>
      <c r="AB104" s="1"/>
    </row>
    <row r="105" spans="1:28" x14ac:dyDescent="0.2">
      <c r="A105" s="3">
        <v>155</v>
      </c>
      <c r="B105" s="4" t="s">
        <v>22</v>
      </c>
      <c r="C105" s="2">
        <v>0</v>
      </c>
      <c r="D105" s="2">
        <v>0</v>
      </c>
      <c r="E105" s="2">
        <v>0</v>
      </c>
      <c r="F105" s="2">
        <v>0</v>
      </c>
      <c r="G105" s="5">
        <v>0</v>
      </c>
      <c r="H105" s="2">
        <v>0</v>
      </c>
      <c r="I105" s="2">
        <v>0</v>
      </c>
      <c r="J105" s="2">
        <v>0</v>
      </c>
      <c r="K105" s="2">
        <v>0</v>
      </c>
      <c r="L105" s="5">
        <v>0</v>
      </c>
      <c r="M105" s="2">
        <v>0</v>
      </c>
      <c r="N105" s="2">
        <v>0</v>
      </c>
      <c r="O105" s="2">
        <v>0</v>
      </c>
      <c r="P105" s="2">
        <v>0</v>
      </c>
      <c r="Q105" s="5">
        <v>0</v>
      </c>
      <c r="R105" s="2">
        <v>0</v>
      </c>
      <c r="S105" s="2">
        <v>0</v>
      </c>
      <c r="T105" s="2">
        <v>0</v>
      </c>
      <c r="U105" s="2">
        <v>0</v>
      </c>
      <c r="V105" s="5">
        <v>0</v>
      </c>
      <c r="W105" s="2">
        <f t="shared" si="5"/>
        <v>0</v>
      </c>
      <c r="X105" s="2">
        <f t="shared" si="6"/>
        <v>0</v>
      </c>
      <c r="Y105" s="2">
        <f t="shared" si="7"/>
        <v>0</v>
      </c>
      <c r="Z105" s="2">
        <f t="shared" si="8"/>
        <v>0</v>
      </c>
      <c r="AA105" s="2">
        <f t="shared" si="9"/>
        <v>0</v>
      </c>
      <c r="AB105" s="1"/>
    </row>
    <row r="106" spans="1:28" x14ac:dyDescent="0.2">
      <c r="A106" s="3">
        <v>1567</v>
      </c>
      <c r="B106" s="4" t="s">
        <v>570</v>
      </c>
      <c r="C106" s="2">
        <v>0</v>
      </c>
      <c r="D106" s="2">
        <v>0</v>
      </c>
      <c r="E106" s="2">
        <v>0</v>
      </c>
      <c r="F106" s="2">
        <v>0</v>
      </c>
      <c r="G106" s="5">
        <v>0</v>
      </c>
      <c r="H106" s="2">
        <v>0</v>
      </c>
      <c r="I106" s="2">
        <v>0</v>
      </c>
      <c r="J106" s="2">
        <v>0</v>
      </c>
      <c r="K106" s="2">
        <v>0</v>
      </c>
      <c r="L106" s="5">
        <v>0</v>
      </c>
      <c r="M106" s="2">
        <v>0</v>
      </c>
      <c r="N106" s="2">
        <v>0</v>
      </c>
      <c r="O106" s="2">
        <v>0</v>
      </c>
      <c r="P106" s="2">
        <v>0</v>
      </c>
      <c r="Q106" s="5">
        <v>0</v>
      </c>
      <c r="R106" s="2">
        <v>0</v>
      </c>
      <c r="S106" s="2">
        <v>0</v>
      </c>
      <c r="T106" s="2">
        <v>0</v>
      </c>
      <c r="U106" s="2">
        <v>0</v>
      </c>
      <c r="V106" s="5">
        <v>0</v>
      </c>
      <c r="W106" s="2">
        <f t="shared" si="5"/>
        <v>0</v>
      </c>
      <c r="X106" s="2">
        <f t="shared" si="6"/>
        <v>0</v>
      </c>
      <c r="Y106" s="2">
        <f t="shared" si="7"/>
        <v>0</v>
      </c>
      <c r="Z106" s="2">
        <f t="shared" si="8"/>
        <v>0</v>
      </c>
      <c r="AA106" s="2">
        <f t="shared" si="9"/>
        <v>0</v>
      </c>
      <c r="AB106" s="1"/>
    </row>
    <row r="107" spans="1:28" x14ac:dyDescent="0.2">
      <c r="A107" s="3">
        <v>157</v>
      </c>
      <c r="B107" s="4" t="s">
        <v>398</v>
      </c>
      <c r="C107" s="2">
        <v>0</v>
      </c>
      <c r="D107" s="2">
        <v>0</v>
      </c>
      <c r="E107" s="2">
        <v>0</v>
      </c>
      <c r="F107" s="2">
        <v>0</v>
      </c>
      <c r="G107" s="5">
        <v>0</v>
      </c>
      <c r="H107" s="2">
        <v>0</v>
      </c>
      <c r="I107" s="2">
        <v>0</v>
      </c>
      <c r="J107" s="2">
        <v>0</v>
      </c>
      <c r="K107" s="2">
        <v>0</v>
      </c>
      <c r="L107" s="5">
        <v>0</v>
      </c>
      <c r="M107" s="2">
        <v>0</v>
      </c>
      <c r="N107" s="2">
        <v>0</v>
      </c>
      <c r="O107" s="2">
        <v>0</v>
      </c>
      <c r="P107" s="2">
        <v>0</v>
      </c>
      <c r="Q107" s="5">
        <v>0</v>
      </c>
      <c r="R107" s="2">
        <v>0</v>
      </c>
      <c r="S107" s="2">
        <v>0</v>
      </c>
      <c r="T107" s="2">
        <v>0</v>
      </c>
      <c r="U107" s="2">
        <v>0</v>
      </c>
      <c r="V107" s="5">
        <v>0</v>
      </c>
      <c r="W107" s="2">
        <f t="shared" si="5"/>
        <v>0</v>
      </c>
      <c r="X107" s="2">
        <f t="shared" si="6"/>
        <v>0</v>
      </c>
      <c r="Y107" s="2">
        <f t="shared" si="7"/>
        <v>0</v>
      </c>
      <c r="Z107" s="2">
        <f t="shared" si="8"/>
        <v>0</v>
      </c>
      <c r="AA107" s="2">
        <f t="shared" si="9"/>
        <v>0</v>
      </c>
      <c r="AB107" s="1"/>
    </row>
    <row r="108" spans="1:28" x14ac:dyDescent="0.2">
      <c r="A108" s="3">
        <v>159</v>
      </c>
      <c r="B108" s="4" t="s">
        <v>23</v>
      </c>
      <c r="C108" s="2">
        <v>0</v>
      </c>
      <c r="D108" s="2">
        <v>0</v>
      </c>
      <c r="E108" s="2">
        <v>0</v>
      </c>
      <c r="F108" s="2">
        <v>0</v>
      </c>
      <c r="G108" s="5">
        <v>0</v>
      </c>
      <c r="H108" s="2">
        <v>0</v>
      </c>
      <c r="I108" s="2">
        <v>62.5</v>
      </c>
      <c r="J108" s="2">
        <v>0</v>
      </c>
      <c r="K108" s="2">
        <v>0</v>
      </c>
      <c r="L108" s="5">
        <v>0</v>
      </c>
      <c r="M108" s="2">
        <v>0</v>
      </c>
      <c r="N108" s="2">
        <v>0</v>
      </c>
      <c r="O108" s="2">
        <v>0</v>
      </c>
      <c r="P108" s="2">
        <v>0</v>
      </c>
      <c r="Q108" s="5">
        <v>0</v>
      </c>
      <c r="R108" s="2">
        <v>0</v>
      </c>
      <c r="S108" s="2">
        <v>0</v>
      </c>
      <c r="T108" s="2">
        <v>0</v>
      </c>
      <c r="U108" s="2">
        <v>0</v>
      </c>
      <c r="V108" s="5">
        <v>0</v>
      </c>
      <c r="W108" s="2">
        <f t="shared" si="5"/>
        <v>0</v>
      </c>
      <c r="X108" s="2">
        <f t="shared" si="6"/>
        <v>15.625</v>
      </c>
      <c r="Y108" s="2">
        <f t="shared" si="7"/>
        <v>0</v>
      </c>
      <c r="Z108" s="2">
        <f t="shared" si="8"/>
        <v>0</v>
      </c>
      <c r="AA108" s="2">
        <f t="shared" si="9"/>
        <v>0</v>
      </c>
      <c r="AB108" s="1"/>
    </row>
    <row r="109" spans="1:28" x14ac:dyDescent="0.2">
      <c r="A109" s="3">
        <v>16</v>
      </c>
      <c r="B109" s="4" t="s">
        <v>399</v>
      </c>
      <c r="C109" s="2">
        <v>0</v>
      </c>
      <c r="D109" s="2">
        <v>0</v>
      </c>
      <c r="E109" s="2">
        <v>0</v>
      </c>
      <c r="F109" s="2">
        <v>0</v>
      </c>
      <c r="G109" s="5">
        <v>0</v>
      </c>
      <c r="H109" s="2">
        <v>0</v>
      </c>
      <c r="I109" s="2">
        <v>0</v>
      </c>
      <c r="J109" s="2">
        <v>0</v>
      </c>
      <c r="K109" s="2">
        <v>0</v>
      </c>
      <c r="L109" s="5">
        <v>0</v>
      </c>
      <c r="M109" s="2">
        <v>0</v>
      </c>
      <c r="N109" s="2">
        <v>0</v>
      </c>
      <c r="O109" s="2">
        <v>0</v>
      </c>
      <c r="P109" s="2">
        <v>0</v>
      </c>
      <c r="Q109" s="5">
        <v>0</v>
      </c>
      <c r="R109" s="2">
        <v>0</v>
      </c>
      <c r="S109" s="2">
        <v>0</v>
      </c>
      <c r="T109" s="2">
        <v>0</v>
      </c>
      <c r="U109" s="2">
        <v>0</v>
      </c>
      <c r="V109" s="5">
        <v>0</v>
      </c>
      <c r="W109" s="2">
        <f t="shared" si="5"/>
        <v>0</v>
      </c>
      <c r="X109" s="2">
        <f t="shared" si="6"/>
        <v>0</v>
      </c>
      <c r="Y109" s="2">
        <f t="shared" si="7"/>
        <v>0</v>
      </c>
      <c r="Z109" s="2">
        <f t="shared" si="8"/>
        <v>0</v>
      </c>
      <c r="AA109" s="2">
        <f t="shared" si="9"/>
        <v>0</v>
      </c>
      <c r="AB109" s="1"/>
    </row>
    <row r="110" spans="1:28" x14ac:dyDescent="0.2">
      <c r="A110" s="3">
        <v>160</v>
      </c>
      <c r="B110" s="4" t="s">
        <v>24</v>
      </c>
      <c r="C110" s="2">
        <v>6</v>
      </c>
      <c r="D110" s="2">
        <v>0</v>
      </c>
      <c r="E110" s="2">
        <v>0</v>
      </c>
      <c r="F110" s="2">
        <v>0</v>
      </c>
      <c r="G110" s="5">
        <v>0</v>
      </c>
      <c r="H110" s="2">
        <v>6</v>
      </c>
      <c r="I110" s="2">
        <v>0</v>
      </c>
      <c r="J110" s="2">
        <v>0</v>
      </c>
      <c r="K110" s="2">
        <v>0</v>
      </c>
      <c r="L110" s="5">
        <v>0</v>
      </c>
      <c r="M110" s="2">
        <v>6</v>
      </c>
      <c r="N110" s="2">
        <v>0</v>
      </c>
      <c r="O110" s="2">
        <v>0</v>
      </c>
      <c r="P110" s="2">
        <v>0</v>
      </c>
      <c r="Q110" s="5">
        <v>0</v>
      </c>
      <c r="R110" s="2">
        <v>6</v>
      </c>
      <c r="S110" s="2">
        <v>0</v>
      </c>
      <c r="T110" s="2">
        <v>0</v>
      </c>
      <c r="U110" s="2">
        <v>0</v>
      </c>
      <c r="V110" s="5">
        <v>0</v>
      </c>
      <c r="W110" s="2">
        <f t="shared" si="5"/>
        <v>6</v>
      </c>
      <c r="X110" s="2">
        <f t="shared" si="6"/>
        <v>0</v>
      </c>
      <c r="Y110" s="2">
        <f t="shared" si="7"/>
        <v>0</v>
      </c>
      <c r="Z110" s="2">
        <f t="shared" si="8"/>
        <v>0</v>
      </c>
      <c r="AA110" s="2">
        <f t="shared" si="9"/>
        <v>0</v>
      </c>
      <c r="AB110" s="1"/>
    </row>
    <row r="111" spans="1:28" x14ac:dyDescent="0.2">
      <c r="A111" s="3">
        <v>1610</v>
      </c>
      <c r="B111" s="4" t="s">
        <v>115</v>
      </c>
      <c r="C111" s="2">
        <v>0</v>
      </c>
      <c r="D111" s="2">
        <v>10</v>
      </c>
      <c r="E111" s="2">
        <v>0</v>
      </c>
      <c r="F111" s="2">
        <v>0</v>
      </c>
      <c r="G111" s="5">
        <v>0</v>
      </c>
      <c r="H111" s="2">
        <v>0</v>
      </c>
      <c r="I111" s="2">
        <v>10</v>
      </c>
      <c r="J111" s="2">
        <v>0</v>
      </c>
      <c r="K111" s="2">
        <v>0</v>
      </c>
      <c r="L111" s="5">
        <v>0</v>
      </c>
      <c r="M111" s="2">
        <v>0</v>
      </c>
      <c r="N111" s="2">
        <v>10</v>
      </c>
      <c r="O111" s="2">
        <v>0</v>
      </c>
      <c r="P111" s="2">
        <v>0</v>
      </c>
      <c r="Q111" s="5">
        <v>0</v>
      </c>
      <c r="R111" s="2">
        <v>0</v>
      </c>
      <c r="S111" s="2">
        <v>10</v>
      </c>
      <c r="T111" s="2">
        <v>0</v>
      </c>
      <c r="U111" s="2">
        <v>1</v>
      </c>
      <c r="V111" s="5">
        <v>0</v>
      </c>
      <c r="W111" s="2">
        <f t="shared" si="5"/>
        <v>0</v>
      </c>
      <c r="X111" s="2">
        <f t="shared" si="6"/>
        <v>10</v>
      </c>
      <c r="Y111" s="2">
        <f t="shared" si="7"/>
        <v>0</v>
      </c>
      <c r="Z111" s="2">
        <f t="shared" si="8"/>
        <v>0.25</v>
      </c>
      <c r="AA111" s="2">
        <f t="shared" si="9"/>
        <v>0</v>
      </c>
      <c r="AB111" s="1"/>
    </row>
    <row r="112" spans="1:28" x14ac:dyDescent="0.2">
      <c r="A112" s="3">
        <v>1611</v>
      </c>
      <c r="B112" s="4" t="s">
        <v>116</v>
      </c>
      <c r="C112" s="2">
        <v>0</v>
      </c>
      <c r="D112" s="2">
        <v>0</v>
      </c>
      <c r="E112" s="2">
        <v>1</v>
      </c>
      <c r="F112" s="2">
        <v>4</v>
      </c>
      <c r="G112" s="5">
        <v>0</v>
      </c>
      <c r="H112" s="2">
        <v>0</v>
      </c>
      <c r="I112" s="2">
        <v>0</v>
      </c>
      <c r="J112" s="2">
        <v>1</v>
      </c>
      <c r="K112" s="2">
        <v>4</v>
      </c>
      <c r="L112" s="5">
        <v>0</v>
      </c>
      <c r="M112" s="2">
        <v>0</v>
      </c>
      <c r="N112" s="2">
        <v>0</v>
      </c>
      <c r="O112" s="2">
        <v>1</v>
      </c>
      <c r="P112" s="2">
        <v>4</v>
      </c>
      <c r="Q112" s="5">
        <v>4</v>
      </c>
      <c r="R112" s="2">
        <v>0</v>
      </c>
      <c r="S112" s="2">
        <v>0</v>
      </c>
      <c r="T112" s="2">
        <v>1</v>
      </c>
      <c r="U112" s="2">
        <v>4</v>
      </c>
      <c r="V112" s="5">
        <v>0</v>
      </c>
      <c r="W112" s="2">
        <f t="shared" si="5"/>
        <v>0</v>
      </c>
      <c r="X112" s="2">
        <f t="shared" si="6"/>
        <v>0</v>
      </c>
      <c r="Y112" s="2">
        <f t="shared" si="7"/>
        <v>1</v>
      </c>
      <c r="Z112" s="2">
        <f t="shared" si="8"/>
        <v>4</v>
      </c>
      <c r="AA112" s="2">
        <f t="shared" si="9"/>
        <v>1</v>
      </c>
      <c r="AB112" s="1"/>
    </row>
    <row r="113" spans="1:28" x14ac:dyDescent="0.2">
      <c r="A113" s="3">
        <v>162</v>
      </c>
      <c r="B113" s="4" t="s">
        <v>25</v>
      </c>
      <c r="C113" s="2">
        <v>0</v>
      </c>
      <c r="D113" s="2">
        <v>0</v>
      </c>
      <c r="E113" s="2">
        <v>0</v>
      </c>
      <c r="F113" s="2">
        <v>0</v>
      </c>
      <c r="G113" s="5">
        <v>0</v>
      </c>
      <c r="H113" s="2">
        <v>0</v>
      </c>
      <c r="I113" s="2">
        <v>0</v>
      </c>
      <c r="J113" s="2">
        <v>0</v>
      </c>
      <c r="K113" s="2">
        <v>0</v>
      </c>
      <c r="L113" s="5">
        <v>0</v>
      </c>
      <c r="M113" s="2">
        <v>0</v>
      </c>
      <c r="N113" s="2">
        <v>0</v>
      </c>
      <c r="O113" s="2">
        <v>0</v>
      </c>
      <c r="P113" s="2">
        <v>0</v>
      </c>
      <c r="Q113" s="5">
        <v>0</v>
      </c>
      <c r="R113" s="2">
        <v>0</v>
      </c>
      <c r="S113" s="2">
        <v>0</v>
      </c>
      <c r="T113" s="2">
        <v>0</v>
      </c>
      <c r="U113" s="2">
        <v>0</v>
      </c>
      <c r="V113" s="5">
        <v>0</v>
      </c>
      <c r="W113" s="2">
        <f t="shared" si="5"/>
        <v>0</v>
      </c>
      <c r="X113" s="2">
        <f t="shared" si="6"/>
        <v>0</v>
      </c>
      <c r="Y113" s="2">
        <f t="shared" si="7"/>
        <v>0</v>
      </c>
      <c r="Z113" s="2">
        <f t="shared" si="8"/>
        <v>0</v>
      </c>
      <c r="AA113" s="2">
        <f t="shared" si="9"/>
        <v>0</v>
      </c>
      <c r="AB113" s="1"/>
    </row>
    <row r="114" spans="1:28" x14ac:dyDescent="0.2">
      <c r="A114" s="3">
        <v>1623</v>
      </c>
      <c r="B114" s="4" t="s">
        <v>117</v>
      </c>
      <c r="C114" s="2">
        <v>4</v>
      </c>
      <c r="D114" s="2">
        <v>0</v>
      </c>
      <c r="E114" s="2">
        <v>3</v>
      </c>
      <c r="F114" s="2">
        <v>8</v>
      </c>
      <c r="G114" s="5">
        <v>2</v>
      </c>
      <c r="H114" s="2">
        <v>4</v>
      </c>
      <c r="I114" s="2">
        <v>0</v>
      </c>
      <c r="J114" s="2">
        <v>7</v>
      </c>
      <c r="K114" s="2">
        <v>8</v>
      </c>
      <c r="L114" s="5">
        <v>0</v>
      </c>
      <c r="M114" s="2">
        <v>4</v>
      </c>
      <c r="N114" s="2">
        <v>1</v>
      </c>
      <c r="O114" s="2">
        <v>6</v>
      </c>
      <c r="P114" s="2">
        <v>8</v>
      </c>
      <c r="Q114" s="5">
        <v>2</v>
      </c>
      <c r="R114" s="2">
        <v>4</v>
      </c>
      <c r="S114" s="2">
        <v>0</v>
      </c>
      <c r="T114" s="2">
        <v>7</v>
      </c>
      <c r="U114" s="2">
        <v>8</v>
      </c>
      <c r="V114" s="5">
        <v>0</v>
      </c>
      <c r="W114" s="2">
        <f t="shared" si="5"/>
        <v>4</v>
      </c>
      <c r="X114" s="2">
        <f t="shared" si="6"/>
        <v>0.25</v>
      </c>
      <c r="Y114" s="2">
        <f t="shared" si="7"/>
        <v>5.75</v>
      </c>
      <c r="Z114" s="2">
        <f t="shared" si="8"/>
        <v>8</v>
      </c>
      <c r="AA114" s="2">
        <f t="shared" si="9"/>
        <v>1</v>
      </c>
      <c r="AB114" s="1"/>
    </row>
    <row r="115" spans="1:28" x14ac:dyDescent="0.2">
      <c r="A115" s="3">
        <v>163</v>
      </c>
      <c r="B115" s="4" t="s">
        <v>26</v>
      </c>
      <c r="C115" s="2">
        <v>503.75</v>
      </c>
      <c r="D115" s="2">
        <v>1050</v>
      </c>
      <c r="E115" s="2">
        <v>125</v>
      </c>
      <c r="F115" s="2">
        <v>875</v>
      </c>
      <c r="G115" s="5">
        <v>850</v>
      </c>
      <c r="H115" s="2">
        <v>503.75</v>
      </c>
      <c r="I115" s="2">
        <v>1050</v>
      </c>
      <c r="J115" s="2">
        <v>125</v>
      </c>
      <c r="K115" s="2">
        <v>875</v>
      </c>
      <c r="L115" s="5">
        <v>850</v>
      </c>
      <c r="M115" s="2">
        <v>503.75</v>
      </c>
      <c r="N115" s="2">
        <v>1050</v>
      </c>
      <c r="O115" s="2">
        <v>125</v>
      </c>
      <c r="P115" s="2">
        <v>875</v>
      </c>
      <c r="Q115" s="5">
        <v>850</v>
      </c>
      <c r="R115" s="2">
        <v>503.75</v>
      </c>
      <c r="S115" s="2">
        <v>1050</v>
      </c>
      <c r="T115" s="2">
        <v>125</v>
      </c>
      <c r="U115" s="2">
        <v>875</v>
      </c>
      <c r="V115" s="5">
        <v>850</v>
      </c>
      <c r="W115" s="2">
        <f t="shared" si="5"/>
        <v>503.75</v>
      </c>
      <c r="X115" s="2">
        <f t="shared" si="6"/>
        <v>1050</v>
      </c>
      <c r="Y115" s="2">
        <f t="shared" si="7"/>
        <v>125</v>
      </c>
      <c r="Z115" s="2">
        <f t="shared" si="8"/>
        <v>875</v>
      </c>
      <c r="AA115" s="2">
        <f t="shared" si="9"/>
        <v>850</v>
      </c>
      <c r="AB115" s="1"/>
    </row>
    <row r="116" spans="1:28" x14ac:dyDescent="0.2">
      <c r="A116" s="3">
        <v>166</v>
      </c>
      <c r="B116" s="4" t="s">
        <v>571</v>
      </c>
      <c r="C116" s="2">
        <v>0</v>
      </c>
      <c r="D116" s="2">
        <v>0</v>
      </c>
      <c r="E116" s="2">
        <v>0</v>
      </c>
      <c r="F116" s="2">
        <v>0</v>
      </c>
      <c r="G116" s="5">
        <v>0</v>
      </c>
      <c r="H116" s="2">
        <v>0</v>
      </c>
      <c r="I116" s="2">
        <v>0</v>
      </c>
      <c r="J116" s="2">
        <v>0</v>
      </c>
      <c r="K116" s="2">
        <v>0</v>
      </c>
      <c r="L116" s="5">
        <v>0</v>
      </c>
      <c r="M116" s="2">
        <v>0</v>
      </c>
      <c r="N116" s="2">
        <v>0</v>
      </c>
      <c r="O116" s="2">
        <v>0</v>
      </c>
      <c r="P116" s="2">
        <v>0</v>
      </c>
      <c r="Q116" s="5">
        <v>0</v>
      </c>
      <c r="R116" s="2">
        <v>0</v>
      </c>
      <c r="S116" s="2">
        <v>0</v>
      </c>
      <c r="T116" s="2">
        <v>0</v>
      </c>
      <c r="U116" s="2">
        <v>0</v>
      </c>
      <c r="V116" s="5">
        <v>0</v>
      </c>
      <c r="W116" s="2">
        <f t="shared" si="5"/>
        <v>0</v>
      </c>
      <c r="X116" s="2">
        <f t="shared" si="6"/>
        <v>0</v>
      </c>
      <c r="Y116" s="2">
        <f t="shared" si="7"/>
        <v>0</v>
      </c>
      <c r="Z116" s="2">
        <f t="shared" si="8"/>
        <v>0</v>
      </c>
      <c r="AA116" s="2">
        <f t="shared" si="9"/>
        <v>0</v>
      </c>
      <c r="AB116" s="1"/>
    </row>
    <row r="117" spans="1:28" x14ac:dyDescent="0.2">
      <c r="A117" s="3">
        <v>168</v>
      </c>
      <c r="B117" s="4" t="s">
        <v>27</v>
      </c>
      <c r="C117" s="2">
        <v>0</v>
      </c>
      <c r="D117" s="2">
        <v>0</v>
      </c>
      <c r="E117" s="2">
        <v>0</v>
      </c>
      <c r="F117" s="2">
        <v>0</v>
      </c>
      <c r="G117" s="5">
        <v>0</v>
      </c>
      <c r="H117" s="2">
        <v>0</v>
      </c>
      <c r="I117" s="2">
        <v>0</v>
      </c>
      <c r="J117" s="2">
        <v>0</v>
      </c>
      <c r="K117" s="2">
        <v>0</v>
      </c>
      <c r="L117" s="5">
        <v>0</v>
      </c>
      <c r="M117" s="2">
        <v>0</v>
      </c>
      <c r="N117" s="2">
        <v>0</v>
      </c>
      <c r="O117" s="2">
        <v>0</v>
      </c>
      <c r="P117" s="2">
        <v>0</v>
      </c>
      <c r="Q117" s="5">
        <v>0</v>
      </c>
      <c r="R117" s="2">
        <v>0</v>
      </c>
      <c r="S117" s="2">
        <v>0</v>
      </c>
      <c r="T117" s="2">
        <v>0</v>
      </c>
      <c r="U117" s="2">
        <v>0</v>
      </c>
      <c r="V117" s="5">
        <v>0</v>
      </c>
      <c r="W117" s="2">
        <f t="shared" si="5"/>
        <v>0</v>
      </c>
      <c r="X117" s="2">
        <f t="shared" si="6"/>
        <v>0</v>
      </c>
      <c r="Y117" s="2">
        <f t="shared" si="7"/>
        <v>0</v>
      </c>
      <c r="Z117" s="2">
        <f t="shared" si="8"/>
        <v>0</v>
      </c>
      <c r="AA117" s="2">
        <f t="shared" si="9"/>
        <v>0</v>
      </c>
      <c r="AB117" s="1"/>
    </row>
    <row r="118" spans="1:28" x14ac:dyDescent="0.2">
      <c r="A118" s="3">
        <v>169</v>
      </c>
      <c r="B118" s="4" t="s">
        <v>400</v>
      </c>
      <c r="C118" s="2">
        <v>0</v>
      </c>
      <c r="D118" s="2">
        <v>0</v>
      </c>
      <c r="E118" s="2">
        <v>0</v>
      </c>
      <c r="F118" s="2">
        <v>0</v>
      </c>
      <c r="G118" s="5">
        <v>0</v>
      </c>
      <c r="H118" s="2">
        <v>0</v>
      </c>
      <c r="I118" s="2">
        <v>0</v>
      </c>
      <c r="J118" s="2">
        <v>0</v>
      </c>
      <c r="K118" s="2">
        <v>0</v>
      </c>
      <c r="L118" s="5">
        <v>0</v>
      </c>
      <c r="M118" s="2">
        <v>0</v>
      </c>
      <c r="N118" s="2">
        <v>0</v>
      </c>
      <c r="O118" s="2">
        <v>0</v>
      </c>
      <c r="P118" s="2">
        <v>0</v>
      </c>
      <c r="Q118" s="5">
        <v>0</v>
      </c>
      <c r="R118" s="2">
        <v>0</v>
      </c>
      <c r="S118" s="2">
        <v>0</v>
      </c>
      <c r="T118" s="2">
        <v>0</v>
      </c>
      <c r="U118" s="2">
        <v>0</v>
      </c>
      <c r="V118" s="5">
        <v>0</v>
      </c>
      <c r="W118" s="2">
        <f t="shared" si="5"/>
        <v>0</v>
      </c>
      <c r="X118" s="2">
        <f t="shared" si="6"/>
        <v>0</v>
      </c>
      <c r="Y118" s="2">
        <f t="shared" si="7"/>
        <v>0</v>
      </c>
      <c r="Z118" s="2">
        <f t="shared" si="8"/>
        <v>0</v>
      </c>
      <c r="AA118" s="2">
        <f t="shared" si="9"/>
        <v>0</v>
      </c>
      <c r="AB118" s="1"/>
    </row>
    <row r="119" spans="1:28" x14ac:dyDescent="0.2">
      <c r="A119" s="3">
        <v>170</v>
      </c>
      <c r="B119" s="4" t="s">
        <v>401</v>
      </c>
      <c r="C119" s="2">
        <v>0</v>
      </c>
      <c r="D119" s="2">
        <v>0</v>
      </c>
      <c r="E119" s="2">
        <v>0</v>
      </c>
      <c r="F119" s="2">
        <v>0</v>
      </c>
      <c r="G119" s="5">
        <v>0</v>
      </c>
      <c r="H119" s="2">
        <v>0</v>
      </c>
      <c r="I119" s="2">
        <v>0</v>
      </c>
      <c r="J119" s="2">
        <v>0</v>
      </c>
      <c r="K119" s="2">
        <v>0</v>
      </c>
      <c r="L119" s="5">
        <v>0</v>
      </c>
      <c r="M119" s="2">
        <v>0</v>
      </c>
      <c r="N119" s="2">
        <v>0</v>
      </c>
      <c r="O119" s="2">
        <v>0</v>
      </c>
      <c r="P119" s="2">
        <v>0</v>
      </c>
      <c r="Q119" s="5">
        <v>0</v>
      </c>
      <c r="R119" s="2">
        <v>0</v>
      </c>
      <c r="S119" s="2">
        <v>0</v>
      </c>
      <c r="T119" s="2">
        <v>0</v>
      </c>
      <c r="U119" s="2">
        <v>0</v>
      </c>
      <c r="V119" s="5">
        <v>0</v>
      </c>
      <c r="W119" s="2">
        <f t="shared" si="5"/>
        <v>0</v>
      </c>
      <c r="X119" s="2">
        <f t="shared" si="6"/>
        <v>0</v>
      </c>
      <c r="Y119" s="2">
        <f t="shared" si="7"/>
        <v>0</v>
      </c>
      <c r="Z119" s="2">
        <f t="shared" si="8"/>
        <v>0</v>
      </c>
      <c r="AA119" s="2">
        <f t="shared" si="9"/>
        <v>0</v>
      </c>
      <c r="AB119" s="1"/>
    </row>
    <row r="120" spans="1:28" x14ac:dyDescent="0.2">
      <c r="A120" s="3">
        <v>1700</v>
      </c>
      <c r="B120" s="4" t="s">
        <v>402</v>
      </c>
      <c r="C120" s="2">
        <v>0</v>
      </c>
      <c r="D120" s="2">
        <v>2</v>
      </c>
      <c r="E120" s="2">
        <v>0</v>
      </c>
      <c r="F120" s="2">
        <v>0</v>
      </c>
      <c r="G120" s="5">
        <v>1</v>
      </c>
      <c r="H120" s="2">
        <v>0</v>
      </c>
      <c r="I120" s="2">
        <v>1</v>
      </c>
      <c r="J120" s="2">
        <v>0</v>
      </c>
      <c r="K120" s="2">
        <v>0</v>
      </c>
      <c r="L120" s="5">
        <v>1</v>
      </c>
      <c r="M120" s="2">
        <v>0</v>
      </c>
      <c r="N120" s="2">
        <v>1</v>
      </c>
      <c r="O120" s="2">
        <v>0</v>
      </c>
      <c r="P120" s="2">
        <v>0</v>
      </c>
      <c r="Q120" s="5">
        <v>1</v>
      </c>
      <c r="R120" s="2">
        <v>0</v>
      </c>
      <c r="S120" s="2">
        <v>1</v>
      </c>
      <c r="T120" s="2">
        <v>0</v>
      </c>
      <c r="U120" s="2">
        <v>0</v>
      </c>
      <c r="V120" s="5">
        <v>1</v>
      </c>
      <c r="W120" s="2">
        <f t="shared" si="5"/>
        <v>0</v>
      </c>
      <c r="X120" s="2">
        <f t="shared" si="6"/>
        <v>1.25</v>
      </c>
      <c r="Y120" s="2">
        <f t="shared" si="7"/>
        <v>0</v>
      </c>
      <c r="Z120" s="2">
        <f t="shared" si="8"/>
        <v>0</v>
      </c>
      <c r="AA120" s="2">
        <f t="shared" si="9"/>
        <v>1</v>
      </c>
      <c r="AB120" s="1"/>
    </row>
    <row r="121" spans="1:28" x14ac:dyDescent="0.2">
      <c r="A121" s="3">
        <v>171</v>
      </c>
      <c r="B121" s="4" t="s">
        <v>558</v>
      </c>
      <c r="C121" s="2">
        <v>0</v>
      </c>
      <c r="D121" s="2">
        <v>0</v>
      </c>
      <c r="E121" s="2">
        <v>0</v>
      </c>
      <c r="F121" s="2">
        <v>0</v>
      </c>
      <c r="G121" s="5">
        <v>0</v>
      </c>
      <c r="H121" s="2">
        <v>0</v>
      </c>
      <c r="I121" s="2">
        <v>0</v>
      </c>
      <c r="J121" s="2">
        <v>0</v>
      </c>
      <c r="K121" s="2">
        <v>0</v>
      </c>
      <c r="L121" s="5">
        <v>0</v>
      </c>
      <c r="M121" s="2">
        <v>0</v>
      </c>
      <c r="N121" s="2">
        <v>0</v>
      </c>
      <c r="O121" s="2">
        <v>0</v>
      </c>
      <c r="P121" s="2">
        <v>0</v>
      </c>
      <c r="Q121" s="5">
        <v>0</v>
      </c>
      <c r="R121" s="2">
        <v>0</v>
      </c>
      <c r="S121" s="2">
        <v>0</v>
      </c>
      <c r="T121" s="2">
        <v>0</v>
      </c>
      <c r="U121" s="2">
        <v>0</v>
      </c>
      <c r="V121" s="5">
        <v>0</v>
      </c>
      <c r="W121" s="2">
        <f t="shared" si="5"/>
        <v>0</v>
      </c>
      <c r="X121" s="2">
        <f t="shared" si="6"/>
        <v>0</v>
      </c>
      <c r="Y121" s="2">
        <f t="shared" si="7"/>
        <v>0</v>
      </c>
      <c r="Z121" s="2">
        <f t="shared" si="8"/>
        <v>0</v>
      </c>
      <c r="AA121" s="2">
        <f t="shared" si="9"/>
        <v>0</v>
      </c>
      <c r="AB121" s="1"/>
    </row>
    <row r="122" spans="1:28" x14ac:dyDescent="0.2">
      <c r="A122" s="3">
        <v>172</v>
      </c>
      <c r="B122" s="4" t="s">
        <v>572</v>
      </c>
      <c r="C122" s="2">
        <v>0</v>
      </c>
      <c r="D122" s="2">
        <v>0</v>
      </c>
      <c r="E122" s="2">
        <v>0</v>
      </c>
      <c r="F122" s="2">
        <v>0</v>
      </c>
      <c r="G122" s="5">
        <v>0</v>
      </c>
      <c r="H122" s="2">
        <v>0</v>
      </c>
      <c r="I122" s="2">
        <v>0</v>
      </c>
      <c r="J122" s="2">
        <v>0</v>
      </c>
      <c r="K122" s="2">
        <v>0</v>
      </c>
      <c r="L122" s="5">
        <v>0</v>
      </c>
      <c r="M122" s="2">
        <v>0</v>
      </c>
      <c r="N122" s="2">
        <v>0</v>
      </c>
      <c r="O122" s="2">
        <v>0</v>
      </c>
      <c r="P122" s="2">
        <v>0</v>
      </c>
      <c r="Q122" s="5">
        <v>0</v>
      </c>
      <c r="R122" s="2">
        <v>0</v>
      </c>
      <c r="S122" s="2">
        <v>0</v>
      </c>
      <c r="T122" s="2">
        <v>0</v>
      </c>
      <c r="U122" s="2">
        <v>0</v>
      </c>
      <c r="V122" s="5">
        <v>0</v>
      </c>
      <c r="W122" s="2">
        <f t="shared" si="5"/>
        <v>0</v>
      </c>
      <c r="X122" s="2">
        <f t="shared" si="6"/>
        <v>0</v>
      </c>
      <c r="Y122" s="2">
        <f t="shared" si="7"/>
        <v>0</v>
      </c>
      <c r="Z122" s="2">
        <f t="shared" si="8"/>
        <v>0</v>
      </c>
      <c r="AA122" s="2">
        <f t="shared" si="9"/>
        <v>0</v>
      </c>
      <c r="AB122" s="1"/>
    </row>
    <row r="123" spans="1:28" x14ac:dyDescent="0.2">
      <c r="A123" s="3">
        <v>1723</v>
      </c>
      <c r="B123" s="4" t="s">
        <v>118</v>
      </c>
      <c r="C123" s="2">
        <v>0</v>
      </c>
      <c r="D123" s="2">
        <v>0</v>
      </c>
      <c r="E123" s="2">
        <v>0</v>
      </c>
      <c r="F123" s="2">
        <v>0</v>
      </c>
      <c r="G123" s="5">
        <v>0</v>
      </c>
      <c r="H123" s="2">
        <v>0</v>
      </c>
      <c r="I123" s="2">
        <v>0</v>
      </c>
      <c r="J123" s="2">
        <v>0</v>
      </c>
      <c r="K123" s="2">
        <v>0</v>
      </c>
      <c r="L123" s="5">
        <v>0</v>
      </c>
      <c r="M123" s="2">
        <v>0</v>
      </c>
      <c r="N123" s="2">
        <v>0</v>
      </c>
      <c r="O123" s="2">
        <v>0</v>
      </c>
      <c r="P123" s="2">
        <v>0</v>
      </c>
      <c r="Q123" s="5">
        <v>0</v>
      </c>
      <c r="R123" s="2">
        <v>0</v>
      </c>
      <c r="S123" s="2">
        <v>0</v>
      </c>
      <c r="T123" s="2">
        <v>0</v>
      </c>
      <c r="U123" s="2">
        <v>0</v>
      </c>
      <c r="V123" s="5">
        <v>0</v>
      </c>
      <c r="W123" s="2">
        <f t="shared" si="5"/>
        <v>0</v>
      </c>
      <c r="X123" s="2">
        <f t="shared" si="6"/>
        <v>0</v>
      </c>
      <c r="Y123" s="2">
        <f t="shared" si="7"/>
        <v>0</v>
      </c>
      <c r="Z123" s="2">
        <f t="shared" si="8"/>
        <v>0</v>
      </c>
      <c r="AA123" s="2">
        <f t="shared" si="9"/>
        <v>0</v>
      </c>
      <c r="AB123" s="1"/>
    </row>
    <row r="124" spans="1:28" x14ac:dyDescent="0.2">
      <c r="A124" s="3">
        <v>1724</v>
      </c>
      <c r="B124" s="4" t="s">
        <v>119</v>
      </c>
      <c r="C124" s="2">
        <v>0</v>
      </c>
      <c r="D124" s="2">
        <v>0</v>
      </c>
      <c r="E124" s="2">
        <v>0</v>
      </c>
      <c r="F124" s="2">
        <v>1</v>
      </c>
      <c r="G124" s="5">
        <v>0.75</v>
      </c>
      <c r="H124" s="2">
        <v>0</v>
      </c>
      <c r="I124" s="2">
        <v>0</v>
      </c>
      <c r="J124" s="2">
        <v>0</v>
      </c>
      <c r="K124" s="2">
        <v>0</v>
      </c>
      <c r="L124" s="5">
        <v>0.75</v>
      </c>
      <c r="M124" s="2">
        <v>0</v>
      </c>
      <c r="N124" s="2">
        <v>0</v>
      </c>
      <c r="O124" s="2">
        <v>0</v>
      </c>
      <c r="P124" s="2">
        <v>0</v>
      </c>
      <c r="Q124" s="5">
        <v>0.75</v>
      </c>
      <c r="R124" s="2">
        <v>0</v>
      </c>
      <c r="S124" s="2">
        <v>0</v>
      </c>
      <c r="T124" s="2">
        <v>0</v>
      </c>
      <c r="U124" s="2">
        <v>0</v>
      </c>
      <c r="V124" s="5">
        <v>0.75</v>
      </c>
      <c r="W124" s="2">
        <f t="shared" si="5"/>
        <v>0</v>
      </c>
      <c r="X124" s="2">
        <f t="shared" si="6"/>
        <v>0</v>
      </c>
      <c r="Y124" s="2">
        <f t="shared" si="7"/>
        <v>0</v>
      </c>
      <c r="Z124" s="2">
        <f t="shared" si="8"/>
        <v>0.25</v>
      </c>
      <c r="AA124" s="2">
        <f t="shared" si="9"/>
        <v>0.75</v>
      </c>
      <c r="AB124" s="1"/>
    </row>
    <row r="125" spans="1:28" x14ac:dyDescent="0.2">
      <c r="A125" s="3">
        <v>173</v>
      </c>
      <c r="B125" s="4" t="s">
        <v>28</v>
      </c>
      <c r="C125" s="2">
        <v>0</v>
      </c>
      <c r="D125" s="2">
        <v>0</v>
      </c>
      <c r="E125" s="2">
        <v>0</v>
      </c>
      <c r="F125" s="2">
        <v>0</v>
      </c>
      <c r="G125" s="5">
        <v>0</v>
      </c>
      <c r="H125" s="2">
        <v>0</v>
      </c>
      <c r="I125" s="2">
        <v>0</v>
      </c>
      <c r="J125" s="2">
        <v>0</v>
      </c>
      <c r="K125" s="2">
        <v>0</v>
      </c>
      <c r="L125" s="5">
        <v>0</v>
      </c>
      <c r="M125" s="2">
        <v>0</v>
      </c>
      <c r="N125" s="2">
        <v>0</v>
      </c>
      <c r="O125" s="2">
        <v>0</v>
      </c>
      <c r="P125" s="2">
        <v>0</v>
      </c>
      <c r="Q125" s="5">
        <v>0</v>
      </c>
      <c r="R125" s="2">
        <v>0</v>
      </c>
      <c r="S125" s="2">
        <v>0</v>
      </c>
      <c r="T125" s="2">
        <v>0</v>
      </c>
      <c r="U125" s="2">
        <v>0</v>
      </c>
      <c r="V125" s="5">
        <v>0</v>
      </c>
      <c r="W125" s="2">
        <f t="shared" si="5"/>
        <v>0</v>
      </c>
      <c r="X125" s="2">
        <f t="shared" si="6"/>
        <v>0</v>
      </c>
      <c r="Y125" s="2">
        <f t="shared" si="7"/>
        <v>0</v>
      </c>
      <c r="Z125" s="2">
        <f t="shared" si="8"/>
        <v>0</v>
      </c>
      <c r="AA125" s="2">
        <f t="shared" si="9"/>
        <v>0</v>
      </c>
      <c r="AB125" s="1"/>
    </row>
    <row r="126" spans="1:28" x14ac:dyDescent="0.2">
      <c r="A126" s="3">
        <v>1746</v>
      </c>
      <c r="B126" s="4" t="s">
        <v>659</v>
      </c>
      <c r="C126" s="2">
        <v>0</v>
      </c>
      <c r="D126" s="2">
        <v>0</v>
      </c>
      <c r="E126" s="2">
        <v>1</v>
      </c>
      <c r="F126" s="2">
        <v>0</v>
      </c>
      <c r="G126" s="5">
        <v>0</v>
      </c>
      <c r="H126" s="2">
        <v>0</v>
      </c>
      <c r="I126" s="2">
        <v>0</v>
      </c>
      <c r="J126" s="2">
        <v>1</v>
      </c>
      <c r="K126" s="2">
        <v>0</v>
      </c>
      <c r="L126" s="5">
        <v>0</v>
      </c>
      <c r="M126" s="2">
        <v>0</v>
      </c>
      <c r="N126" s="2">
        <v>0</v>
      </c>
      <c r="O126" s="2">
        <v>1</v>
      </c>
      <c r="P126" s="2">
        <v>0</v>
      </c>
      <c r="Q126" s="5">
        <v>0</v>
      </c>
      <c r="R126" s="2">
        <v>0</v>
      </c>
      <c r="S126" s="2">
        <v>0</v>
      </c>
      <c r="T126" s="2">
        <v>1</v>
      </c>
      <c r="U126" s="2">
        <v>0</v>
      </c>
      <c r="V126" s="5">
        <v>0</v>
      </c>
      <c r="W126" s="2">
        <f t="shared" si="5"/>
        <v>0</v>
      </c>
      <c r="X126" s="2">
        <f t="shared" si="6"/>
        <v>0</v>
      </c>
      <c r="Y126" s="2">
        <f t="shared" si="7"/>
        <v>1</v>
      </c>
      <c r="Z126" s="2">
        <f t="shared" si="8"/>
        <v>0</v>
      </c>
      <c r="AA126" s="2">
        <f t="shared" si="9"/>
        <v>0</v>
      </c>
      <c r="AB126" s="1"/>
    </row>
    <row r="127" spans="1:28" x14ac:dyDescent="0.2">
      <c r="A127" s="3" t="s">
        <v>660</v>
      </c>
      <c r="B127" s="4" t="s">
        <v>661</v>
      </c>
      <c r="C127" s="2">
        <v>0</v>
      </c>
      <c r="D127" s="2">
        <v>0</v>
      </c>
      <c r="E127" s="2">
        <v>0</v>
      </c>
      <c r="F127" s="2">
        <v>0</v>
      </c>
      <c r="G127" s="5">
        <v>0</v>
      </c>
      <c r="H127" s="2">
        <v>0</v>
      </c>
      <c r="I127" s="2">
        <v>0</v>
      </c>
      <c r="J127" s="2">
        <v>0</v>
      </c>
      <c r="K127" s="2">
        <v>2</v>
      </c>
      <c r="L127" s="5">
        <v>0</v>
      </c>
      <c r="M127" s="2">
        <v>0</v>
      </c>
      <c r="N127" s="2">
        <v>0</v>
      </c>
      <c r="O127" s="2">
        <v>0</v>
      </c>
      <c r="P127" s="2">
        <v>0</v>
      </c>
      <c r="Q127" s="5">
        <v>0</v>
      </c>
      <c r="R127" s="2">
        <v>0</v>
      </c>
      <c r="S127" s="2">
        <v>0</v>
      </c>
      <c r="T127" s="2">
        <v>0</v>
      </c>
      <c r="U127" s="2">
        <v>2</v>
      </c>
      <c r="V127" s="5">
        <v>0</v>
      </c>
      <c r="W127" s="2">
        <f t="shared" si="5"/>
        <v>0</v>
      </c>
      <c r="X127" s="2">
        <f t="shared" si="6"/>
        <v>0</v>
      </c>
      <c r="Y127" s="2">
        <f t="shared" si="7"/>
        <v>0</v>
      </c>
      <c r="Z127" s="2">
        <f t="shared" si="8"/>
        <v>1</v>
      </c>
      <c r="AA127" s="2">
        <f t="shared" si="9"/>
        <v>0</v>
      </c>
      <c r="AB127" s="1"/>
    </row>
    <row r="128" spans="1:28" x14ac:dyDescent="0.2">
      <c r="A128" s="3" t="s">
        <v>662</v>
      </c>
      <c r="B128" s="4" t="s">
        <v>663</v>
      </c>
      <c r="C128" s="2">
        <v>1</v>
      </c>
      <c r="D128" s="2">
        <v>0</v>
      </c>
      <c r="E128" s="2">
        <v>0</v>
      </c>
      <c r="F128" s="2">
        <v>0</v>
      </c>
      <c r="G128" s="5">
        <v>1</v>
      </c>
      <c r="H128" s="2">
        <v>0</v>
      </c>
      <c r="I128" s="2">
        <v>0</v>
      </c>
      <c r="J128" s="2">
        <v>0</v>
      </c>
      <c r="K128" s="2">
        <v>0</v>
      </c>
      <c r="L128" s="5">
        <v>0</v>
      </c>
      <c r="M128" s="2">
        <v>1</v>
      </c>
      <c r="N128" s="2">
        <v>0</v>
      </c>
      <c r="O128" s="2">
        <v>0</v>
      </c>
      <c r="P128" s="2">
        <v>0</v>
      </c>
      <c r="Q128" s="5">
        <v>1</v>
      </c>
      <c r="R128" s="2">
        <v>0</v>
      </c>
      <c r="S128" s="2">
        <v>0</v>
      </c>
      <c r="T128" s="2">
        <v>0</v>
      </c>
      <c r="U128" s="2">
        <v>0</v>
      </c>
      <c r="V128" s="5">
        <v>0</v>
      </c>
      <c r="W128" s="2">
        <f t="shared" si="5"/>
        <v>0.5</v>
      </c>
      <c r="X128" s="2">
        <f t="shared" si="6"/>
        <v>0</v>
      </c>
      <c r="Y128" s="2">
        <f t="shared" si="7"/>
        <v>0</v>
      </c>
      <c r="Z128" s="2">
        <f t="shared" si="8"/>
        <v>0</v>
      </c>
      <c r="AA128" s="2">
        <f t="shared" si="9"/>
        <v>0.5</v>
      </c>
      <c r="AB128" s="1"/>
    </row>
    <row r="129" spans="1:28" x14ac:dyDescent="0.2">
      <c r="A129" s="3">
        <v>175</v>
      </c>
      <c r="B129" s="4" t="s">
        <v>403</v>
      </c>
      <c r="C129" s="2">
        <v>0</v>
      </c>
      <c r="D129" s="2">
        <v>0</v>
      </c>
      <c r="E129" s="2">
        <v>0</v>
      </c>
      <c r="F129" s="2">
        <v>0</v>
      </c>
      <c r="G129" s="5">
        <v>0</v>
      </c>
      <c r="H129" s="2">
        <v>0</v>
      </c>
      <c r="I129" s="2">
        <v>0</v>
      </c>
      <c r="J129" s="2">
        <v>0</v>
      </c>
      <c r="K129" s="2">
        <v>0</v>
      </c>
      <c r="L129" s="5">
        <v>0</v>
      </c>
      <c r="M129" s="2">
        <v>0</v>
      </c>
      <c r="N129" s="2">
        <v>0</v>
      </c>
      <c r="O129" s="2">
        <v>0</v>
      </c>
      <c r="P129" s="2">
        <v>0</v>
      </c>
      <c r="Q129" s="5">
        <v>0</v>
      </c>
      <c r="R129" s="2">
        <v>0</v>
      </c>
      <c r="S129" s="2">
        <v>0</v>
      </c>
      <c r="T129" s="2">
        <v>0</v>
      </c>
      <c r="U129" s="2">
        <v>0</v>
      </c>
      <c r="V129" s="5">
        <v>0</v>
      </c>
      <c r="W129" s="2">
        <f t="shared" si="5"/>
        <v>0</v>
      </c>
      <c r="X129" s="2">
        <f t="shared" si="6"/>
        <v>0</v>
      </c>
      <c r="Y129" s="2">
        <f t="shared" si="7"/>
        <v>0</v>
      </c>
      <c r="Z129" s="2">
        <f t="shared" si="8"/>
        <v>0</v>
      </c>
      <c r="AA129" s="2">
        <f t="shared" si="9"/>
        <v>0</v>
      </c>
      <c r="AB129" s="1"/>
    </row>
    <row r="130" spans="1:28" x14ac:dyDescent="0.2">
      <c r="A130" s="3" t="s">
        <v>404</v>
      </c>
      <c r="B130" s="4" t="s">
        <v>405</v>
      </c>
      <c r="C130" s="2">
        <v>0</v>
      </c>
      <c r="D130" s="2">
        <v>0</v>
      </c>
      <c r="E130" s="2">
        <v>0</v>
      </c>
      <c r="F130" s="2">
        <v>0</v>
      </c>
      <c r="G130" s="5">
        <v>0</v>
      </c>
      <c r="H130" s="2">
        <v>0</v>
      </c>
      <c r="I130" s="2">
        <v>0</v>
      </c>
      <c r="J130" s="2">
        <v>0</v>
      </c>
      <c r="K130" s="2">
        <v>0</v>
      </c>
      <c r="L130" s="5">
        <v>0</v>
      </c>
      <c r="M130" s="2">
        <v>0</v>
      </c>
      <c r="N130" s="2">
        <v>0</v>
      </c>
      <c r="O130" s="2">
        <v>0</v>
      </c>
      <c r="P130" s="2">
        <v>0</v>
      </c>
      <c r="Q130" s="5">
        <v>0</v>
      </c>
      <c r="R130" s="2">
        <v>0</v>
      </c>
      <c r="S130" s="2">
        <v>0</v>
      </c>
      <c r="T130" s="2">
        <v>0</v>
      </c>
      <c r="U130" s="2">
        <v>0</v>
      </c>
      <c r="V130" s="5">
        <v>0</v>
      </c>
      <c r="W130" s="2">
        <f t="shared" si="5"/>
        <v>0</v>
      </c>
      <c r="X130" s="2">
        <f t="shared" si="6"/>
        <v>0</v>
      </c>
      <c r="Y130" s="2">
        <f t="shared" si="7"/>
        <v>0</v>
      </c>
      <c r="Z130" s="2">
        <f t="shared" si="8"/>
        <v>0</v>
      </c>
      <c r="AA130" s="2">
        <f t="shared" si="9"/>
        <v>0</v>
      </c>
      <c r="AB130" s="1"/>
    </row>
    <row r="131" spans="1:28" x14ac:dyDescent="0.2">
      <c r="A131" s="3">
        <v>1758</v>
      </c>
      <c r="B131" s="4" t="s">
        <v>664</v>
      </c>
      <c r="C131" s="2">
        <v>0</v>
      </c>
      <c r="D131" s="2">
        <v>0</v>
      </c>
      <c r="E131" s="2">
        <v>0</v>
      </c>
      <c r="F131" s="2">
        <v>0</v>
      </c>
      <c r="G131" s="5">
        <v>0</v>
      </c>
      <c r="H131" s="2">
        <v>0</v>
      </c>
      <c r="I131" s="2">
        <v>0</v>
      </c>
      <c r="J131" s="2">
        <v>0</v>
      </c>
      <c r="K131" s="2">
        <v>0</v>
      </c>
      <c r="L131" s="5">
        <v>0</v>
      </c>
      <c r="M131" s="2">
        <v>0</v>
      </c>
      <c r="N131" s="2">
        <v>0</v>
      </c>
      <c r="O131" s="2">
        <v>0</v>
      </c>
      <c r="P131" s="2">
        <v>0</v>
      </c>
      <c r="Q131" s="5">
        <v>0</v>
      </c>
      <c r="R131" s="2">
        <v>0</v>
      </c>
      <c r="S131" s="2">
        <v>0</v>
      </c>
      <c r="T131" s="2">
        <v>0</v>
      </c>
      <c r="U131" s="2">
        <v>0</v>
      </c>
      <c r="V131" s="5">
        <v>0</v>
      </c>
      <c r="W131" s="2">
        <f t="shared" ref="W131:W194" si="10">(C131+H131+M131+R131)/4</f>
        <v>0</v>
      </c>
      <c r="X131" s="2">
        <f t="shared" ref="X131:X194" si="11">(D131+I131+N131+S131)/4</f>
        <v>0</v>
      </c>
      <c r="Y131" s="2">
        <f t="shared" ref="Y131:Y194" si="12">(E131+J131+O131+T131)/4</f>
        <v>0</v>
      </c>
      <c r="Z131" s="2">
        <f t="shared" ref="Z131:Z194" si="13">(F131+K131+P131+U131)/4</f>
        <v>0</v>
      </c>
      <c r="AA131" s="2">
        <f t="shared" ref="AA131:AA194" si="14">(G131+L131+Q131+V131)/4</f>
        <v>0</v>
      </c>
      <c r="AB131" s="1"/>
    </row>
    <row r="132" spans="1:28" x14ac:dyDescent="0.2">
      <c r="A132" s="3">
        <v>1759</v>
      </c>
      <c r="B132" s="4" t="s">
        <v>120</v>
      </c>
      <c r="C132" s="2">
        <v>4</v>
      </c>
      <c r="D132" s="2">
        <v>1.25</v>
      </c>
      <c r="E132" s="2">
        <v>3.75</v>
      </c>
      <c r="F132" s="2">
        <v>0.75</v>
      </c>
      <c r="G132" s="5">
        <v>1</v>
      </c>
      <c r="H132" s="2">
        <v>4</v>
      </c>
      <c r="I132" s="2">
        <v>1.25</v>
      </c>
      <c r="J132" s="2">
        <v>3.75</v>
      </c>
      <c r="K132" s="2">
        <v>0.75</v>
      </c>
      <c r="L132" s="5">
        <v>1</v>
      </c>
      <c r="M132" s="2">
        <v>4</v>
      </c>
      <c r="N132" s="2">
        <v>1.25</v>
      </c>
      <c r="O132" s="2">
        <v>3.75</v>
      </c>
      <c r="P132" s="2">
        <v>0.75</v>
      </c>
      <c r="Q132" s="5">
        <v>1</v>
      </c>
      <c r="R132" s="2">
        <v>4</v>
      </c>
      <c r="S132" s="2">
        <v>1.25</v>
      </c>
      <c r="T132" s="2">
        <v>3.75</v>
      </c>
      <c r="U132" s="2">
        <v>0.75</v>
      </c>
      <c r="V132" s="5">
        <v>1</v>
      </c>
      <c r="W132" s="2">
        <f t="shared" si="10"/>
        <v>4</v>
      </c>
      <c r="X132" s="2">
        <f t="shared" si="11"/>
        <v>1.25</v>
      </c>
      <c r="Y132" s="2">
        <f t="shared" si="12"/>
        <v>3.75</v>
      </c>
      <c r="Z132" s="2">
        <f t="shared" si="13"/>
        <v>0.75</v>
      </c>
      <c r="AA132" s="2">
        <f t="shared" si="14"/>
        <v>1</v>
      </c>
      <c r="AB132" s="1"/>
    </row>
    <row r="133" spans="1:28" x14ac:dyDescent="0.2">
      <c r="A133" s="3">
        <v>1760</v>
      </c>
      <c r="B133" s="4" t="s">
        <v>406</v>
      </c>
      <c r="C133" s="2">
        <v>0</v>
      </c>
      <c r="D133" s="2">
        <v>0</v>
      </c>
      <c r="E133" s="2">
        <v>1</v>
      </c>
      <c r="F133" s="2">
        <v>0</v>
      </c>
      <c r="G133" s="5">
        <v>19</v>
      </c>
      <c r="H133" s="2">
        <v>0</v>
      </c>
      <c r="I133" s="2">
        <v>0</v>
      </c>
      <c r="J133" s="2">
        <v>1</v>
      </c>
      <c r="K133" s="2">
        <v>0</v>
      </c>
      <c r="L133" s="5">
        <v>2</v>
      </c>
      <c r="M133" s="2">
        <v>0</v>
      </c>
      <c r="N133" s="2">
        <v>0</v>
      </c>
      <c r="O133" s="2">
        <v>1</v>
      </c>
      <c r="P133" s="2">
        <v>0</v>
      </c>
      <c r="Q133" s="5">
        <v>19</v>
      </c>
      <c r="R133" s="2">
        <v>0</v>
      </c>
      <c r="S133" s="2">
        <v>0</v>
      </c>
      <c r="T133" s="2">
        <v>1</v>
      </c>
      <c r="U133" s="2">
        <v>0</v>
      </c>
      <c r="V133" s="5">
        <v>2</v>
      </c>
      <c r="W133" s="2">
        <f t="shared" si="10"/>
        <v>0</v>
      </c>
      <c r="X133" s="2">
        <f t="shared" si="11"/>
        <v>0</v>
      </c>
      <c r="Y133" s="2">
        <f t="shared" si="12"/>
        <v>1</v>
      </c>
      <c r="Z133" s="2">
        <f t="shared" si="13"/>
        <v>0</v>
      </c>
      <c r="AA133" s="2">
        <f t="shared" si="14"/>
        <v>10.5</v>
      </c>
      <c r="AB133" s="1"/>
    </row>
    <row r="134" spans="1:28" x14ac:dyDescent="0.2">
      <c r="A134" s="3">
        <v>179</v>
      </c>
      <c r="B134" s="4" t="s">
        <v>407</v>
      </c>
      <c r="C134" s="2">
        <v>3.75</v>
      </c>
      <c r="D134" s="2">
        <v>0</v>
      </c>
      <c r="E134" s="2">
        <v>0</v>
      </c>
      <c r="F134" s="2">
        <v>0</v>
      </c>
      <c r="G134" s="5">
        <v>0</v>
      </c>
      <c r="H134" s="2">
        <v>3.75</v>
      </c>
      <c r="I134" s="2">
        <v>0</v>
      </c>
      <c r="J134" s="2">
        <v>0</v>
      </c>
      <c r="K134" s="2">
        <v>0</v>
      </c>
      <c r="L134" s="5">
        <v>0</v>
      </c>
      <c r="M134" s="2">
        <v>3.75</v>
      </c>
      <c r="N134" s="2">
        <v>0</v>
      </c>
      <c r="O134" s="2">
        <v>0</v>
      </c>
      <c r="P134" s="2">
        <v>0</v>
      </c>
      <c r="Q134" s="5">
        <v>0</v>
      </c>
      <c r="R134" s="2">
        <v>3.75</v>
      </c>
      <c r="S134" s="2">
        <v>0</v>
      </c>
      <c r="T134" s="2">
        <v>0</v>
      </c>
      <c r="U134" s="2">
        <v>0</v>
      </c>
      <c r="V134" s="5">
        <v>0</v>
      </c>
      <c r="W134" s="2">
        <f t="shared" si="10"/>
        <v>3.75</v>
      </c>
      <c r="X134" s="2">
        <f t="shared" si="11"/>
        <v>0</v>
      </c>
      <c r="Y134" s="2">
        <f t="shared" si="12"/>
        <v>0</v>
      </c>
      <c r="Z134" s="2">
        <f t="shared" si="13"/>
        <v>0</v>
      </c>
      <c r="AA134" s="2">
        <f t="shared" si="14"/>
        <v>0</v>
      </c>
      <c r="AB134" s="1"/>
    </row>
    <row r="135" spans="1:28" x14ac:dyDescent="0.2">
      <c r="A135" s="3">
        <v>1794</v>
      </c>
      <c r="B135" s="4" t="s">
        <v>665</v>
      </c>
      <c r="C135" s="2">
        <v>0</v>
      </c>
      <c r="D135" s="2">
        <v>2</v>
      </c>
      <c r="E135" s="2">
        <v>0</v>
      </c>
      <c r="F135" s="2">
        <v>0</v>
      </c>
      <c r="G135" s="5">
        <v>0</v>
      </c>
      <c r="H135" s="2">
        <v>0</v>
      </c>
      <c r="I135" s="2">
        <v>2</v>
      </c>
      <c r="J135" s="2">
        <v>0</v>
      </c>
      <c r="K135" s="2">
        <v>0</v>
      </c>
      <c r="L135" s="5">
        <v>0</v>
      </c>
      <c r="M135" s="2">
        <v>0</v>
      </c>
      <c r="N135" s="2">
        <v>2</v>
      </c>
      <c r="O135" s="2">
        <v>0</v>
      </c>
      <c r="P135" s="2">
        <v>0</v>
      </c>
      <c r="Q135" s="5">
        <v>0</v>
      </c>
      <c r="R135" s="2">
        <v>0</v>
      </c>
      <c r="S135" s="2">
        <v>2</v>
      </c>
      <c r="T135" s="2">
        <v>0</v>
      </c>
      <c r="U135" s="2">
        <v>0</v>
      </c>
      <c r="V135" s="5">
        <v>0</v>
      </c>
      <c r="W135" s="2">
        <f t="shared" si="10"/>
        <v>0</v>
      </c>
      <c r="X135" s="2">
        <f t="shared" si="11"/>
        <v>2</v>
      </c>
      <c r="Y135" s="2">
        <f t="shared" si="12"/>
        <v>0</v>
      </c>
      <c r="Z135" s="2">
        <f t="shared" si="13"/>
        <v>0</v>
      </c>
      <c r="AA135" s="2">
        <f t="shared" si="14"/>
        <v>0</v>
      </c>
      <c r="AB135" s="1"/>
    </row>
    <row r="136" spans="1:28" x14ac:dyDescent="0.2">
      <c r="A136" s="3">
        <v>1795</v>
      </c>
      <c r="B136" s="4" t="s">
        <v>666</v>
      </c>
      <c r="C136" s="2">
        <v>0</v>
      </c>
      <c r="D136" s="2">
        <v>0.5</v>
      </c>
      <c r="E136" s="2">
        <v>0</v>
      </c>
      <c r="F136" s="2">
        <v>0</v>
      </c>
      <c r="G136" s="5">
        <v>0</v>
      </c>
      <c r="H136" s="2">
        <v>0</v>
      </c>
      <c r="I136" s="2">
        <v>0.5</v>
      </c>
      <c r="J136" s="2">
        <v>0</v>
      </c>
      <c r="K136" s="2">
        <v>0</v>
      </c>
      <c r="L136" s="5">
        <v>0</v>
      </c>
      <c r="M136" s="2">
        <v>0</v>
      </c>
      <c r="N136" s="2">
        <v>0.5</v>
      </c>
      <c r="O136" s="2">
        <v>0</v>
      </c>
      <c r="P136" s="2">
        <v>0</v>
      </c>
      <c r="Q136" s="5">
        <v>0</v>
      </c>
      <c r="R136" s="2">
        <v>0</v>
      </c>
      <c r="S136" s="2">
        <v>0.5</v>
      </c>
      <c r="T136" s="2">
        <v>0</v>
      </c>
      <c r="U136" s="2">
        <v>0</v>
      </c>
      <c r="V136" s="5">
        <v>0</v>
      </c>
      <c r="W136" s="2">
        <f t="shared" si="10"/>
        <v>0</v>
      </c>
      <c r="X136" s="2">
        <f t="shared" si="11"/>
        <v>0.5</v>
      </c>
      <c r="Y136" s="2">
        <f t="shared" si="12"/>
        <v>0</v>
      </c>
      <c r="Z136" s="2">
        <f t="shared" si="13"/>
        <v>0</v>
      </c>
      <c r="AA136" s="2">
        <f t="shared" si="14"/>
        <v>0</v>
      </c>
      <c r="AB136" s="1"/>
    </row>
    <row r="137" spans="1:28" x14ac:dyDescent="0.2">
      <c r="A137" s="3">
        <v>1799</v>
      </c>
      <c r="B137" s="4" t="s">
        <v>667</v>
      </c>
      <c r="C137" s="2">
        <v>0</v>
      </c>
      <c r="D137" s="2">
        <v>0</v>
      </c>
      <c r="E137" s="2">
        <v>0</v>
      </c>
      <c r="F137" s="2">
        <v>0</v>
      </c>
      <c r="G137" s="5">
        <v>0</v>
      </c>
      <c r="H137" s="2">
        <v>0</v>
      </c>
      <c r="I137" s="2">
        <v>0</v>
      </c>
      <c r="J137" s="2">
        <v>0</v>
      </c>
      <c r="K137" s="2">
        <v>1</v>
      </c>
      <c r="L137" s="5">
        <v>0</v>
      </c>
      <c r="M137" s="2">
        <v>0</v>
      </c>
      <c r="N137" s="2">
        <v>0</v>
      </c>
      <c r="O137" s="2">
        <v>0</v>
      </c>
      <c r="P137" s="2">
        <v>0</v>
      </c>
      <c r="Q137" s="5">
        <v>0</v>
      </c>
      <c r="R137" s="2">
        <v>0</v>
      </c>
      <c r="S137" s="2">
        <v>0</v>
      </c>
      <c r="T137" s="2">
        <v>0</v>
      </c>
      <c r="U137" s="2">
        <v>1</v>
      </c>
      <c r="V137" s="5">
        <v>0</v>
      </c>
      <c r="W137" s="2">
        <f t="shared" si="10"/>
        <v>0</v>
      </c>
      <c r="X137" s="2">
        <f t="shared" si="11"/>
        <v>0</v>
      </c>
      <c r="Y137" s="2">
        <f t="shared" si="12"/>
        <v>0</v>
      </c>
      <c r="Z137" s="2">
        <f t="shared" si="13"/>
        <v>0.5</v>
      </c>
      <c r="AA137" s="2">
        <f t="shared" si="14"/>
        <v>0</v>
      </c>
      <c r="AB137" s="1"/>
    </row>
    <row r="138" spans="1:28" x14ac:dyDescent="0.2">
      <c r="A138" s="3">
        <v>180</v>
      </c>
      <c r="B138" s="4" t="s">
        <v>668</v>
      </c>
      <c r="C138" s="2">
        <v>0</v>
      </c>
      <c r="D138" s="2">
        <v>0</v>
      </c>
      <c r="E138" s="2">
        <v>0</v>
      </c>
      <c r="F138" s="2">
        <v>0</v>
      </c>
      <c r="G138" s="5">
        <v>0</v>
      </c>
      <c r="H138" s="2">
        <v>0</v>
      </c>
      <c r="I138" s="2">
        <v>0</v>
      </c>
      <c r="J138" s="2">
        <v>0</v>
      </c>
      <c r="K138" s="2">
        <v>0</v>
      </c>
      <c r="L138" s="5">
        <v>0</v>
      </c>
      <c r="M138" s="2">
        <v>0</v>
      </c>
      <c r="N138" s="2">
        <v>0</v>
      </c>
      <c r="O138" s="2">
        <v>0</v>
      </c>
      <c r="P138" s="2">
        <v>0</v>
      </c>
      <c r="Q138" s="5">
        <v>0</v>
      </c>
      <c r="R138" s="2">
        <v>0</v>
      </c>
      <c r="S138" s="2">
        <v>0</v>
      </c>
      <c r="T138" s="2">
        <v>0</v>
      </c>
      <c r="U138" s="2">
        <v>0</v>
      </c>
      <c r="V138" s="5">
        <v>0</v>
      </c>
      <c r="W138" s="2">
        <f t="shared" si="10"/>
        <v>0</v>
      </c>
      <c r="X138" s="2">
        <f t="shared" si="11"/>
        <v>0</v>
      </c>
      <c r="Y138" s="2">
        <f t="shared" si="12"/>
        <v>0</v>
      </c>
      <c r="Z138" s="2">
        <f t="shared" si="13"/>
        <v>0</v>
      </c>
      <c r="AA138" s="2">
        <f t="shared" si="14"/>
        <v>0</v>
      </c>
      <c r="AB138" s="1"/>
    </row>
    <row r="139" spans="1:28" x14ac:dyDescent="0.2">
      <c r="A139" s="3">
        <v>1800</v>
      </c>
      <c r="B139" s="4" t="s">
        <v>121</v>
      </c>
      <c r="C139" s="2">
        <v>8.5</v>
      </c>
      <c r="D139" s="2">
        <v>0</v>
      </c>
      <c r="E139" s="2">
        <v>5</v>
      </c>
      <c r="F139" s="2">
        <v>0</v>
      </c>
      <c r="G139" s="5">
        <v>0</v>
      </c>
      <c r="H139" s="2">
        <v>8.5</v>
      </c>
      <c r="I139" s="2">
        <v>0</v>
      </c>
      <c r="J139" s="2">
        <v>5</v>
      </c>
      <c r="K139" s="2">
        <v>0</v>
      </c>
      <c r="L139" s="5">
        <v>0</v>
      </c>
      <c r="M139" s="2">
        <v>8.5</v>
      </c>
      <c r="N139" s="2">
        <v>0</v>
      </c>
      <c r="O139" s="2">
        <v>5</v>
      </c>
      <c r="P139" s="2">
        <v>0</v>
      </c>
      <c r="Q139" s="5">
        <v>0</v>
      </c>
      <c r="R139" s="2">
        <v>8.5</v>
      </c>
      <c r="S139" s="2">
        <v>0</v>
      </c>
      <c r="T139" s="2">
        <v>5</v>
      </c>
      <c r="U139" s="2">
        <v>0</v>
      </c>
      <c r="V139" s="5">
        <v>0</v>
      </c>
      <c r="W139" s="2">
        <f t="shared" si="10"/>
        <v>8.5</v>
      </c>
      <c r="X139" s="2">
        <f t="shared" si="11"/>
        <v>0</v>
      </c>
      <c r="Y139" s="2">
        <f t="shared" si="12"/>
        <v>5</v>
      </c>
      <c r="Z139" s="2">
        <f t="shared" si="13"/>
        <v>0</v>
      </c>
      <c r="AA139" s="2">
        <f t="shared" si="14"/>
        <v>0</v>
      </c>
      <c r="AB139" s="1"/>
    </row>
    <row r="140" spans="1:28" x14ac:dyDescent="0.2">
      <c r="A140" s="3">
        <v>1802</v>
      </c>
      <c r="B140" s="4" t="s">
        <v>669</v>
      </c>
      <c r="C140" s="2">
        <v>0</v>
      </c>
      <c r="D140" s="2">
        <v>0</v>
      </c>
      <c r="E140" s="2">
        <v>0</v>
      </c>
      <c r="F140" s="2">
        <v>0</v>
      </c>
      <c r="G140" s="5">
        <v>0</v>
      </c>
      <c r="H140" s="2">
        <v>0</v>
      </c>
      <c r="I140" s="2">
        <v>0</v>
      </c>
      <c r="J140" s="2">
        <v>0</v>
      </c>
      <c r="K140" s="2">
        <v>0</v>
      </c>
      <c r="L140" s="5">
        <v>0</v>
      </c>
      <c r="M140" s="2">
        <v>0</v>
      </c>
      <c r="N140" s="2">
        <v>0</v>
      </c>
      <c r="O140" s="2">
        <v>0</v>
      </c>
      <c r="P140" s="2">
        <v>0</v>
      </c>
      <c r="Q140" s="5">
        <v>0</v>
      </c>
      <c r="R140" s="2">
        <v>0</v>
      </c>
      <c r="S140" s="2">
        <v>0</v>
      </c>
      <c r="T140" s="2">
        <v>0</v>
      </c>
      <c r="U140" s="2">
        <v>0</v>
      </c>
      <c r="V140" s="5">
        <v>0</v>
      </c>
      <c r="W140" s="2">
        <f t="shared" si="10"/>
        <v>0</v>
      </c>
      <c r="X140" s="2">
        <f t="shared" si="11"/>
        <v>0</v>
      </c>
      <c r="Y140" s="2">
        <f t="shared" si="12"/>
        <v>0</v>
      </c>
      <c r="Z140" s="2">
        <f t="shared" si="13"/>
        <v>0</v>
      </c>
      <c r="AA140" s="2">
        <f t="shared" si="14"/>
        <v>0</v>
      </c>
      <c r="AB140" s="1"/>
    </row>
    <row r="141" spans="1:28" x14ac:dyDescent="0.2">
      <c r="A141" s="3">
        <v>1805</v>
      </c>
      <c r="B141" s="4" t="s">
        <v>573</v>
      </c>
      <c r="C141" s="2">
        <v>0</v>
      </c>
      <c r="D141" s="2">
        <v>0</v>
      </c>
      <c r="E141" s="2">
        <v>3.75</v>
      </c>
      <c r="F141" s="2">
        <v>0</v>
      </c>
      <c r="G141" s="5">
        <v>0</v>
      </c>
      <c r="H141" s="2">
        <v>0</v>
      </c>
      <c r="I141" s="2">
        <v>0</v>
      </c>
      <c r="J141" s="2">
        <v>3.75</v>
      </c>
      <c r="K141" s="2">
        <v>0</v>
      </c>
      <c r="L141" s="5">
        <v>0</v>
      </c>
      <c r="M141" s="2">
        <v>0</v>
      </c>
      <c r="N141" s="2">
        <v>0</v>
      </c>
      <c r="O141" s="2">
        <v>3.75</v>
      </c>
      <c r="P141" s="2">
        <v>0</v>
      </c>
      <c r="Q141" s="5">
        <v>0</v>
      </c>
      <c r="R141" s="2">
        <v>0</v>
      </c>
      <c r="S141" s="2">
        <v>0</v>
      </c>
      <c r="T141" s="2">
        <v>3.75</v>
      </c>
      <c r="U141" s="2">
        <v>0</v>
      </c>
      <c r="V141" s="5">
        <v>0</v>
      </c>
      <c r="W141" s="2">
        <f t="shared" si="10"/>
        <v>0</v>
      </c>
      <c r="X141" s="2">
        <f t="shared" si="11"/>
        <v>0</v>
      </c>
      <c r="Y141" s="2">
        <f t="shared" si="12"/>
        <v>3.75</v>
      </c>
      <c r="Z141" s="2">
        <f t="shared" si="13"/>
        <v>0</v>
      </c>
      <c r="AA141" s="2">
        <f t="shared" si="14"/>
        <v>0</v>
      </c>
    </row>
    <row r="142" spans="1:28" x14ac:dyDescent="0.2">
      <c r="A142" s="3">
        <v>1814</v>
      </c>
      <c r="B142" s="4" t="s">
        <v>122</v>
      </c>
      <c r="C142" s="2">
        <v>9</v>
      </c>
      <c r="D142" s="2">
        <v>17.75</v>
      </c>
      <c r="E142" s="2">
        <v>20</v>
      </c>
      <c r="F142" s="2">
        <v>8</v>
      </c>
      <c r="G142" s="5">
        <v>5.25</v>
      </c>
      <c r="H142" s="2">
        <v>9</v>
      </c>
      <c r="I142" s="2">
        <v>16.75</v>
      </c>
      <c r="J142" s="2">
        <v>20</v>
      </c>
      <c r="K142" s="2">
        <v>7</v>
      </c>
      <c r="L142" s="5">
        <v>6.75</v>
      </c>
      <c r="M142" s="2">
        <v>9</v>
      </c>
      <c r="N142" s="2">
        <v>17.75</v>
      </c>
      <c r="O142" s="2">
        <v>20</v>
      </c>
      <c r="P142" s="2">
        <v>8</v>
      </c>
      <c r="Q142" s="5">
        <v>5.25</v>
      </c>
      <c r="R142" s="2">
        <v>9</v>
      </c>
      <c r="S142" s="2">
        <v>16.75</v>
      </c>
      <c r="T142" s="2">
        <v>20</v>
      </c>
      <c r="U142" s="2">
        <v>7</v>
      </c>
      <c r="V142" s="5">
        <v>6.75</v>
      </c>
      <c r="W142" s="2">
        <f t="shared" si="10"/>
        <v>9</v>
      </c>
      <c r="X142" s="2">
        <f t="shared" si="11"/>
        <v>17.25</v>
      </c>
      <c r="Y142" s="2">
        <f t="shared" si="12"/>
        <v>20</v>
      </c>
      <c r="Z142" s="2">
        <f t="shared" si="13"/>
        <v>7.5</v>
      </c>
      <c r="AA142" s="2">
        <f t="shared" si="14"/>
        <v>6</v>
      </c>
    </row>
    <row r="143" spans="1:28" x14ac:dyDescent="0.2">
      <c r="A143" s="3">
        <v>1826</v>
      </c>
      <c r="B143" s="4" t="s">
        <v>123</v>
      </c>
      <c r="C143" s="2">
        <v>30.25</v>
      </c>
      <c r="D143" s="2">
        <v>20.5</v>
      </c>
      <c r="E143" s="2">
        <v>22.25</v>
      </c>
      <c r="F143" s="2">
        <v>9.5</v>
      </c>
      <c r="G143" s="5">
        <v>24</v>
      </c>
      <c r="H143" s="2">
        <v>25.25</v>
      </c>
      <c r="I143" s="2">
        <v>18.5</v>
      </c>
      <c r="J143" s="2">
        <v>20.25</v>
      </c>
      <c r="K143" s="2">
        <v>11</v>
      </c>
      <c r="L143" s="5">
        <v>21</v>
      </c>
      <c r="M143" s="2">
        <v>29.25</v>
      </c>
      <c r="N143" s="2">
        <v>17.5</v>
      </c>
      <c r="O143" s="2">
        <v>22.25</v>
      </c>
      <c r="P143" s="2">
        <v>9.5</v>
      </c>
      <c r="Q143" s="5">
        <v>24</v>
      </c>
      <c r="R143" s="2">
        <v>35.25</v>
      </c>
      <c r="S143" s="2">
        <v>18.5</v>
      </c>
      <c r="T143" s="2">
        <v>20.25</v>
      </c>
      <c r="U143" s="2">
        <v>11</v>
      </c>
      <c r="V143" s="5">
        <v>21</v>
      </c>
      <c r="W143" s="2">
        <f t="shared" si="10"/>
        <v>30</v>
      </c>
      <c r="X143" s="2">
        <f t="shared" si="11"/>
        <v>18.75</v>
      </c>
      <c r="Y143" s="2">
        <f t="shared" si="12"/>
        <v>21.25</v>
      </c>
      <c r="Z143" s="2">
        <f t="shared" si="13"/>
        <v>10.25</v>
      </c>
      <c r="AA143" s="2">
        <f t="shared" si="14"/>
        <v>22.5</v>
      </c>
    </row>
    <row r="144" spans="1:28" x14ac:dyDescent="0.2">
      <c r="A144" s="3">
        <v>1838</v>
      </c>
      <c r="B144" s="4" t="s">
        <v>124</v>
      </c>
      <c r="C144" s="2">
        <v>6.75</v>
      </c>
      <c r="D144" s="2">
        <v>13.75</v>
      </c>
      <c r="E144" s="2">
        <v>15</v>
      </c>
      <c r="F144" s="2">
        <v>9.5</v>
      </c>
      <c r="G144" s="5">
        <v>5.75</v>
      </c>
      <c r="H144" s="2">
        <v>4.25</v>
      </c>
      <c r="I144" s="2">
        <v>12.75</v>
      </c>
      <c r="J144" s="2">
        <v>16</v>
      </c>
      <c r="K144" s="2">
        <v>9.5</v>
      </c>
      <c r="L144" s="5">
        <v>5.75</v>
      </c>
      <c r="M144" s="2">
        <v>6.75</v>
      </c>
      <c r="N144" s="2">
        <v>13.75</v>
      </c>
      <c r="O144" s="2">
        <v>15</v>
      </c>
      <c r="P144" s="2">
        <v>9.5</v>
      </c>
      <c r="Q144" s="5">
        <v>5.75</v>
      </c>
      <c r="R144" s="2">
        <v>4.25</v>
      </c>
      <c r="S144" s="2">
        <v>12.75</v>
      </c>
      <c r="T144" s="2">
        <v>16</v>
      </c>
      <c r="U144" s="2">
        <v>9.5</v>
      </c>
      <c r="V144" s="5">
        <v>5.75</v>
      </c>
      <c r="W144" s="2">
        <f t="shared" si="10"/>
        <v>5.5</v>
      </c>
      <c r="X144" s="2">
        <f t="shared" si="11"/>
        <v>13.25</v>
      </c>
      <c r="Y144" s="2">
        <f t="shared" si="12"/>
        <v>15.5</v>
      </c>
      <c r="Z144" s="2">
        <f t="shared" si="13"/>
        <v>9.5</v>
      </c>
      <c r="AA144" s="2">
        <f t="shared" si="14"/>
        <v>5.75</v>
      </c>
    </row>
    <row r="145" spans="1:27" x14ac:dyDescent="0.2">
      <c r="A145" s="3">
        <v>1840</v>
      </c>
      <c r="B145" s="4" t="s">
        <v>125</v>
      </c>
      <c r="C145" s="2">
        <v>0</v>
      </c>
      <c r="D145" s="2">
        <v>0</v>
      </c>
      <c r="E145" s="2">
        <v>2</v>
      </c>
      <c r="F145" s="2">
        <v>3</v>
      </c>
      <c r="G145" s="5">
        <v>3.25</v>
      </c>
      <c r="H145" s="2">
        <v>0</v>
      </c>
      <c r="I145" s="2">
        <v>0</v>
      </c>
      <c r="J145" s="2">
        <v>2</v>
      </c>
      <c r="K145" s="2">
        <v>3</v>
      </c>
      <c r="L145" s="5">
        <v>3.25</v>
      </c>
      <c r="M145" s="2">
        <v>0</v>
      </c>
      <c r="N145" s="2">
        <v>0</v>
      </c>
      <c r="O145" s="2">
        <v>2</v>
      </c>
      <c r="P145" s="2">
        <v>3</v>
      </c>
      <c r="Q145" s="5">
        <v>3.25</v>
      </c>
      <c r="R145" s="2">
        <v>0</v>
      </c>
      <c r="S145" s="2">
        <v>0</v>
      </c>
      <c r="T145" s="2">
        <v>2</v>
      </c>
      <c r="U145" s="2">
        <v>3</v>
      </c>
      <c r="V145" s="5">
        <v>3.25</v>
      </c>
      <c r="W145" s="2">
        <f t="shared" si="10"/>
        <v>0</v>
      </c>
      <c r="X145" s="2">
        <f t="shared" si="11"/>
        <v>0</v>
      </c>
      <c r="Y145" s="2">
        <f t="shared" si="12"/>
        <v>2</v>
      </c>
      <c r="Z145" s="2">
        <f t="shared" si="13"/>
        <v>3</v>
      </c>
      <c r="AA145" s="2">
        <f t="shared" si="14"/>
        <v>3.25</v>
      </c>
    </row>
    <row r="146" spans="1:27" x14ac:dyDescent="0.2">
      <c r="A146" s="3">
        <v>1847</v>
      </c>
      <c r="B146" s="4" t="s">
        <v>670</v>
      </c>
      <c r="C146" s="2">
        <v>0</v>
      </c>
      <c r="D146" s="2">
        <v>0</v>
      </c>
      <c r="E146" s="2">
        <v>0</v>
      </c>
      <c r="F146" s="2">
        <v>1</v>
      </c>
      <c r="G146" s="5">
        <v>0</v>
      </c>
      <c r="H146" s="2">
        <v>0</v>
      </c>
      <c r="I146" s="2">
        <v>0</v>
      </c>
      <c r="J146" s="2">
        <v>0</v>
      </c>
      <c r="K146" s="2">
        <v>0</v>
      </c>
      <c r="L146" s="5">
        <v>0</v>
      </c>
      <c r="M146" s="2">
        <v>0</v>
      </c>
      <c r="N146" s="2">
        <v>0</v>
      </c>
      <c r="O146" s="2">
        <v>0</v>
      </c>
      <c r="P146" s="2">
        <v>1</v>
      </c>
      <c r="Q146" s="5">
        <v>0</v>
      </c>
      <c r="R146" s="2">
        <v>0</v>
      </c>
      <c r="S146" s="2">
        <v>0</v>
      </c>
      <c r="T146" s="2">
        <v>0</v>
      </c>
      <c r="U146" s="2">
        <v>0</v>
      </c>
      <c r="V146" s="5">
        <v>0</v>
      </c>
      <c r="W146" s="2">
        <f t="shared" si="10"/>
        <v>0</v>
      </c>
      <c r="X146" s="2">
        <f t="shared" si="11"/>
        <v>0</v>
      </c>
      <c r="Y146" s="2">
        <f t="shared" si="12"/>
        <v>0</v>
      </c>
      <c r="Z146" s="2">
        <f t="shared" si="13"/>
        <v>0.5</v>
      </c>
      <c r="AA146" s="2">
        <f t="shared" si="14"/>
        <v>0</v>
      </c>
    </row>
    <row r="147" spans="1:27" x14ac:dyDescent="0.2">
      <c r="A147" s="3" t="s">
        <v>671</v>
      </c>
      <c r="B147" s="4" t="s">
        <v>672</v>
      </c>
      <c r="C147" s="2">
        <v>0</v>
      </c>
      <c r="D147" s="2">
        <v>0</v>
      </c>
      <c r="E147" s="2">
        <v>1</v>
      </c>
      <c r="F147" s="2">
        <v>0</v>
      </c>
      <c r="G147" s="5">
        <v>0</v>
      </c>
      <c r="H147" s="2">
        <v>0</v>
      </c>
      <c r="I147" s="2">
        <v>0</v>
      </c>
      <c r="J147" s="2">
        <v>1</v>
      </c>
      <c r="K147" s="2">
        <v>0</v>
      </c>
      <c r="L147" s="5">
        <v>0</v>
      </c>
      <c r="M147" s="2">
        <v>0</v>
      </c>
      <c r="N147" s="2">
        <v>0</v>
      </c>
      <c r="O147" s="2">
        <v>1</v>
      </c>
      <c r="P147" s="2">
        <v>0</v>
      </c>
      <c r="Q147" s="5">
        <v>0</v>
      </c>
      <c r="R147" s="2">
        <v>0</v>
      </c>
      <c r="S147" s="2">
        <v>0</v>
      </c>
      <c r="T147" s="2">
        <v>1</v>
      </c>
      <c r="U147" s="2">
        <v>0</v>
      </c>
      <c r="V147" s="5">
        <v>0</v>
      </c>
      <c r="W147" s="2">
        <f t="shared" si="10"/>
        <v>0</v>
      </c>
      <c r="X147" s="2">
        <f t="shared" si="11"/>
        <v>0</v>
      </c>
      <c r="Y147" s="2">
        <f t="shared" si="12"/>
        <v>1</v>
      </c>
      <c r="Z147" s="2">
        <f t="shared" si="13"/>
        <v>0</v>
      </c>
      <c r="AA147" s="2">
        <f t="shared" si="14"/>
        <v>0</v>
      </c>
    </row>
    <row r="148" spans="1:27" x14ac:dyDescent="0.2">
      <c r="A148" s="3">
        <v>1850</v>
      </c>
      <c r="B148" s="4" t="s">
        <v>126</v>
      </c>
      <c r="C148" s="2">
        <v>82.75</v>
      </c>
      <c r="D148" s="2">
        <v>134.5</v>
      </c>
      <c r="E148" s="2">
        <v>148.25</v>
      </c>
      <c r="F148" s="2">
        <v>96.25</v>
      </c>
      <c r="G148" s="5">
        <v>90.25</v>
      </c>
      <c r="H148" s="2">
        <v>78.75</v>
      </c>
      <c r="I148" s="2">
        <v>135.5</v>
      </c>
      <c r="J148" s="2">
        <v>143.75</v>
      </c>
      <c r="K148" s="2">
        <v>86.75</v>
      </c>
      <c r="L148" s="5">
        <v>89.25</v>
      </c>
      <c r="M148" s="2">
        <v>81.75</v>
      </c>
      <c r="N148" s="2">
        <v>133.5</v>
      </c>
      <c r="O148" s="2">
        <v>148.25</v>
      </c>
      <c r="P148" s="2">
        <v>95.25</v>
      </c>
      <c r="Q148" s="5">
        <v>89.25</v>
      </c>
      <c r="R148" s="2">
        <v>79.75</v>
      </c>
      <c r="S148" s="2">
        <v>133.5</v>
      </c>
      <c r="T148" s="2">
        <v>143.75</v>
      </c>
      <c r="U148" s="2">
        <v>87.75</v>
      </c>
      <c r="V148" s="5">
        <v>89.25</v>
      </c>
      <c r="W148" s="2">
        <f t="shared" si="10"/>
        <v>80.75</v>
      </c>
      <c r="X148" s="2">
        <f t="shared" si="11"/>
        <v>134.25</v>
      </c>
      <c r="Y148" s="2">
        <f t="shared" si="12"/>
        <v>146</v>
      </c>
      <c r="Z148" s="2">
        <f t="shared" si="13"/>
        <v>91.5</v>
      </c>
      <c r="AA148" s="2">
        <f t="shared" si="14"/>
        <v>89.5</v>
      </c>
    </row>
    <row r="149" spans="1:27" x14ac:dyDescent="0.2">
      <c r="A149" s="3">
        <v>1856</v>
      </c>
      <c r="B149" s="4" t="s">
        <v>673</v>
      </c>
      <c r="C149" s="2">
        <v>3</v>
      </c>
      <c r="D149" s="2">
        <v>0</v>
      </c>
      <c r="E149" s="2">
        <v>0</v>
      </c>
      <c r="F149" s="2">
        <v>0</v>
      </c>
      <c r="G149" s="5">
        <v>0</v>
      </c>
      <c r="H149" s="2">
        <v>3</v>
      </c>
      <c r="I149" s="2">
        <v>0</v>
      </c>
      <c r="J149" s="2">
        <v>0</v>
      </c>
      <c r="K149" s="2">
        <v>0</v>
      </c>
      <c r="L149" s="5">
        <v>0</v>
      </c>
      <c r="M149" s="2">
        <v>3</v>
      </c>
      <c r="N149" s="2">
        <v>0</v>
      </c>
      <c r="O149" s="2">
        <v>0</v>
      </c>
      <c r="P149" s="2">
        <v>0</v>
      </c>
      <c r="Q149" s="5">
        <v>0</v>
      </c>
      <c r="R149" s="2">
        <v>3</v>
      </c>
      <c r="S149" s="2">
        <v>0</v>
      </c>
      <c r="T149" s="2">
        <v>0</v>
      </c>
      <c r="U149" s="2">
        <v>0</v>
      </c>
      <c r="V149" s="5">
        <v>0</v>
      </c>
      <c r="W149" s="2">
        <f t="shared" si="10"/>
        <v>3</v>
      </c>
      <c r="X149" s="2">
        <f t="shared" si="11"/>
        <v>0</v>
      </c>
      <c r="Y149" s="2">
        <f t="shared" si="12"/>
        <v>0</v>
      </c>
      <c r="Z149" s="2">
        <f t="shared" si="13"/>
        <v>0</v>
      </c>
      <c r="AA149" s="2">
        <f t="shared" si="14"/>
        <v>0</v>
      </c>
    </row>
    <row r="150" spans="1:27" x14ac:dyDescent="0.2">
      <c r="A150" s="3">
        <v>1884</v>
      </c>
      <c r="B150" s="4" t="s">
        <v>674</v>
      </c>
      <c r="C150" s="2">
        <v>1</v>
      </c>
      <c r="D150" s="2">
        <v>0</v>
      </c>
      <c r="E150" s="2">
        <v>0</v>
      </c>
      <c r="F150" s="2">
        <v>0</v>
      </c>
      <c r="G150" s="5">
        <v>0</v>
      </c>
      <c r="H150" s="2">
        <v>0</v>
      </c>
      <c r="I150" s="2">
        <v>0</v>
      </c>
      <c r="J150" s="2">
        <v>0</v>
      </c>
      <c r="K150" s="2">
        <v>0</v>
      </c>
      <c r="L150" s="5">
        <v>0</v>
      </c>
      <c r="M150" s="2">
        <v>1</v>
      </c>
      <c r="N150" s="2">
        <v>0</v>
      </c>
      <c r="O150" s="2">
        <v>0</v>
      </c>
      <c r="P150" s="2">
        <v>0</v>
      </c>
      <c r="Q150" s="5">
        <v>0</v>
      </c>
      <c r="R150" s="2">
        <v>0</v>
      </c>
      <c r="S150" s="2">
        <v>0</v>
      </c>
      <c r="T150" s="2">
        <v>0</v>
      </c>
      <c r="U150" s="2">
        <v>0</v>
      </c>
      <c r="V150" s="5">
        <v>0</v>
      </c>
      <c r="W150" s="2">
        <f t="shared" si="10"/>
        <v>0.5</v>
      </c>
      <c r="X150" s="2">
        <f t="shared" si="11"/>
        <v>0</v>
      </c>
      <c r="Y150" s="2">
        <f t="shared" si="12"/>
        <v>0</v>
      </c>
      <c r="Z150" s="2">
        <f t="shared" si="13"/>
        <v>0</v>
      </c>
      <c r="AA150" s="2">
        <f t="shared" si="14"/>
        <v>0</v>
      </c>
    </row>
    <row r="151" spans="1:27" x14ac:dyDescent="0.2">
      <c r="A151" s="3">
        <v>1885</v>
      </c>
      <c r="B151" s="4" t="s">
        <v>675</v>
      </c>
      <c r="C151" s="2">
        <v>0</v>
      </c>
      <c r="D151" s="2">
        <v>0</v>
      </c>
      <c r="E151" s="2">
        <v>0</v>
      </c>
      <c r="F151" s="2">
        <v>0.5</v>
      </c>
      <c r="G151" s="5">
        <v>0</v>
      </c>
      <c r="H151" s="2">
        <v>0</v>
      </c>
      <c r="I151" s="2">
        <v>0</v>
      </c>
      <c r="J151" s="2">
        <v>0</v>
      </c>
      <c r="K151" s="2">
        <v>0.5</v>
      </c>
      <c r="L151" s="5">
        <v>0</v>
      </c>
      <c r="M151" s="2">
        <v>0</v>
      </c>
      <c r="N151" s="2">
        <v>0</v>
      </c>
      <c r="O151" s="2">
        <v>0</v>
      </c>
      <c r="P151" s="2">
        <v>0.5</v>
      </c>
      <c r="Q151" s="5">
        <v>0</v>
      </c>
      <c r="R151" s="2">
        <v>0</v>
      </c>
      <c r="S151" s="2">
        <v>0</v>
      </c>
      <c r="T151" s="2">
        <v>0</v>
      </c>
      <c r="U151" s="2">
        <v>0.5</v>
      </c>
      <c r="V151" s="5">
        <v>0</v>
      </c>
      <c r="W151" s="2">
        <f t="shared" si="10"/>
        <v>0</v>
      </c>
      <c r="X151" s="2">
        <f t="shared" si="11"/>
        <v>0</v>
      </c>
      <c r="Y151" s="2">
        <f t="shared" si="12"/>
        <v>0</v>
      </c>
      <c r="Z151" s="2">
        <f t="shared" si="13"/>
        <v>0.5</v>
      </c>
      <c r="AA151" s="2">
        <f t="shared" si="14"/>
        <v>0</v>
      </c>
    </row>
    <row r="152" spans="1:27" x14ac:dyDescent="0.2">
      <c r="A152" s="3">
        <v>1888</v>
      </c>
      <c r="B152" s="4" t="s">
        <v>676</v>
      </c>
      <c r="C152" s="2">
        <v>0</v>
      </c>
      <c r="D152" s="2">
        <v>0</v>
      </c>
      <c r="E152" s="2">
        <v>0</v>
      </c>
      <c r="F152" s="2">
        <v>0</v>
      </c>
      <c r="G152" s="5">
        <v>0</v>
      </c>
      <c r="H152" s="2">
        <v>0</v>
      </c>
      <c r="I152" s="2">
        <v>0</v>
      </c>
      <c r="J152" s="2">
        <v>0</v>
      </c>
      <c r="K152" s="2">
        <v>0</v>
      </c>
      <c r="L152" s="5">
        <v>0</v>
      </c>
      <c r="M152" s="2">
        <v>0</v>
      </c>
      <c r="N152" s="2">
        <v>0</v>
      </c>
      <c r="O152" s="2">
        <v>0</v>
      </c>
      <c r="P152" s="2">
        <v>0</v>
      </c>
      <c r="Q152" s="5">
        <v>0</v>
      </c>
      <c r="R152" s="2">
        <v>0</v>
      </c>
      <c r="S152" s="2">
        <v>0</v>
      </c>
      <c r="T152" s="2">
        <v>0</v>
      </c>
      <c r="U152" s="2">
        <v>0</v>
      </c>
      <c r="V152" s="5">
        <v>0</v>
      </c>
      <c r="W152" s="2">
        <f t="shared" si="10"/>
        <v>0</v>
      </c>
      <c r="X152" s="2">
        <f t="shared" si="11"/>
        <v>0</v>
      </c>
      <c r="Y152" s="2">
        <f t="shared" si="12"/>
        <v>0</v>
      </c>
      <c r="Z152" s="2">
        <f t="shared" si="13"/>
        <v>0</v>
      </c>
      <c r="AA152" s="2">
        <f t="shared" si="14"/>
        <v>0</v>
      </c>
    </row>
    <row r="153" spans="1:27" x14ac:dyDescent="0.2">
      <c r="A153" s="3">
        <v>190</v>
      </c>
      <c r="B153" s="4" t="s">
        <v>408</v>
      </c>
      <c r="C153" s="2">
        <v>0</v>
      </c>
      <c r="D153" s="2">
        <v>0</v>
      </c>
      <c r="E153" s="2">
        <v>0</v>
      </c>
      <c r="F153" s="2">
        <v>0</v>
      </c>
      <c r="G153" s="5">
        <v>0</v>
      </c>
      <c r="H153" s="2">
        <v>0</v>
      </c>
      <c r="I153" s="2">
        <v>0</v>
      </c>
      <c r="J153" s="2">
        <v>0</v>
      </c>
      <c r="K153" s="2">
        <v>0</v>
      </c>
      <c r="L153" s="5">
        <v>0</v>
      </c>
      <c r="M153" s="2">
        <v>0</v>
      </c>
      <c r="N153" s="2">
        <v>0</v>
      </c>
      <c r="O153" s="2">
        <v>0</v>
      </c>
      <c r="P153" s="2">
        <v>0</v>
      </c>
      <c r="Q153" s="5">
        <v>0</v>
      </c>
      <c r="R153" s="2">
        <v>0</v>
      </c>
      <c r="S153" s="2">
        <v>0</v>
      </c>
      <c r="T153" s="2">
        <v>0</v>
      </c>
      <c r="U153" s="2">
        <v>0</v>
      </c>
      <c r="V153" s="5">
        <v>0</v>
      </c>
      <c r="W153" s="2">
        <f t="shared" si="10"/>
        <v>0</v>
      </c>
      <c r="X153" s="2">
        <f t="shared" si="11"/>
        <v>0</v>
      </c>
      <c r="Y153" s="2">
        <f t="shared" si="12"/>
        <v>0</v>
      </c>
      <c r="Z153" s="2">
        <f t="shared" si="13"/>
        <v>0</v>
      </c>
      <c r="AA153" s="2">
        <f t="shared" si="14"/>
        <v>0</v>
      </c>
    </row>
    <row r="154" spans="1:27" x14ac:dyDescent="0.2">
      <c r="A154" s="3">
        <v>1900</v>
      </c>
      <c r="B154" s="4" t="s">
        <v>574</v>
      </c>
      <c r="C154" s="2">
        <v>0</v>
      </c>
      <c r="D154" s="2">
        <v>0</v>
      </c>
      <c r="E154" s="2">
        <v>1.25</v>
      </c>
      <c r="F154" s="2">
        <v>0</v>
      </c>
      <c r="G154" s="5">
        <v>0</v>
      </c>
      <c r="H154" s="2">
        <v>0</v>
      </c>
      <c r="I154" s="2">
        <v>0</v>
      </c>
      <c r="J154" s="2">
        <v>1.25</v>
      </c>
      <c r="K154" s="2">
        <v>0</v>
      </c>
      <c r="L154" s="5">
        <v>0</v>
      </c>
      <c r="M154" s="2">
        <v>0</v>
      </c>
      <c r="N154" s="2">
        <v>0</v>
      </c>
      <c r="O154" s="2">
        <v>1.25</v>
      </c>
      <c r="P154" s="2">
        <v>0</v>
      </c>
      <c r="Q154" s="5">
        <v>0</v>
      </c>
      <c r="R154" s="2">
        <v>0</v>
      </c>
      <c r="S154" s="2">
        <v>0</v>
      </c>
      <c r="T154" s="2">
        <v>1.25</v>
      </c>
      <c r="U154" s="2">
        <v>0</v>
      </c>
      <c r="V154" s="5">
        <v>0</v>
      </c>
      <c r="W154" s="2">
        <f t="shared" si="10"/>
        <v>0</v>
      </c>
      <c r="X154" s="2">
        <f t="shared" si="11"/>
        <v>0</v>
      </c>
      <c r="Y154" s="2">
        <f t="shared" si="12"/>
        <v>1.25</v>
      </c>
      <c r="Z154" s="2">
        <f t="shared" si="13"/>
        <v>0</v>
      </c>
      <c r="AA154" s="2">
        <f t="shared" si="14"/>
        <v>0</v>
      </c>
    </row>
    <row r="155" spans="1:27" x14ac:dyDescent="0.2">
      <c r="A155" s="3">
        <v>1902</v>
      </c>
      <c r="B155" s="4" t="s">
        <v>218</v>
      </c>
      <c r="C155" s="2">
        <v>0</v>
      </c>
      <c r="D155" s="2">
        <v>0</v>
      </c>
      <c r="E155" s="2">
        <v>0</v>
      </c>
      <c r="F155" s="2">
        <v>0</v>
      </c>
      <c r="G155" s="5">
        <v>0</v>
      </c>
      <c r="H155" s="2">
        <v>0</v>
      </c>
      <c r="I155" s="2">
        <v>0</v>
      </c>
      <c r="J155" s="2">
        <v>0</v>
      </c>
      <c r="K155" s="2">
        <v>0</v>
      </c>
      <c r="L155" s="5">
        <v>0</v>
      </c>
      <c r="M155" s="2">
        <v>0</v>
      </c>
      <c r="N155" s="2">
        <v>0</v>
      </c>
      <c r="O155" s="2">
        <v>0</v>
      </c>
      <c r="P155" s="2">
        <v>0</v>
      </c>
      <c r="Q155" s="5">
        <v>0</v>
      </c>
      <c r="R155" s="2">
        <v>0</v>
      </c>
      <c r="S155" s="2">
        <v>0</v>
      </c>
      <c r="T155" s="2">
        <v>0</v>
      </c>
      <c r="U155" s="2">
        <v>0</v>
      </c>
      <c r="V155" s="5">
        <v>0</v>
      </c>
      <c r="W155" s="2">
        <f t="shared" si="10"/>
        <v>0</v>
      </c>
      <c r="X155" s="2">
        <f t="shared" si="11"/>
        <v>0</v>
      </c>
      <c r="Y155" s="2">
        <f t="shared" si="12"/>
        <v>0</v>
      </c>
      <c r="Z155" s="2">
        <f t="shared" si="13"/>
        <v>0</v>
      </c>
      <c r="AA155" s="2">
        <f t="shared" si="14"/>
        <v>0</v>
      </c>
    </row>
    <row r="156" spans="1:27" x14ac:dyDescent="0.2">
      <c r="A156" s="3">
        <v>192</v>
      </c>
      <c r="B156" s="4" t="s">
        <v>29</v>
      </c>
      <c r="C156" s="2">
        <v>2.5</v>
      </c>
      <c r="D156" s="2">
        <v>80</v>
      </c>
      <c r="E156" s="2">
        <v>0</v>
      </c>
      <c r="F156" s="2">
        <v>0</v>
      </c>
      <c r="G156" s="5">
        <v>0</v>
      </c>
      <c r="H156" s="2">
        <v>2.5</v>
      </c>
      <c r="I156" s="2">
        <v>80</v>
      </c>
      <c r="J156" s="2">
        <v>0</v>
      </c>
      <c r="K156" s="2">
        <v>0</v>
      </c>
      <c r="L156" s="5">
        <v>0</v>
      </c>
      <c r="M156" s="2">
        <v>2.5</v>
      </c>
      <c r="N156" s="2">
        <v>80</v>
      </c>
      <c r="O156" s="2">
        <v>0</v>
      </c>
      <c r="P156" s="2">
        <v>0</v>
      </c>
      <c r="Q156" s="5">
        <v>0</v>
      </c>
      <c r="R156" s="2">
        <v>2.5</v>
      </c>
      <c r="S156" s="2">
        <v>80</v>
      </c>
      <c r="T156" s="2">
        <v>0</v>
      </c>
      <c r="U156" s="2">
        <v>0</v>
      </c>
      <c r="V156" s="5">
        <v>0</v>
      </c>
      <c r="W156" s="2">
        <f t="shared" si="10"/>
        <v>2.5</v>
      </c>
      <c r="X156" s="2">
        <f t="shared" si="11"/>
        <v>80</v>
      </c>
      <c r="Y156" s="2">
        <f t="shared" si="12"/>
        <v>0</v>
      </c>
      <c r="Z156" s="2">
        <f t="shared" si="13"/>
        <v>0</v>
      </c>
      <c r="AA156" s="2">
        <f t="shared" si="14"/>
        <v>0</v>
      </c>
    </row>
    <row r="157" spans="1:27" x14ac:dyDescent="0.2">
      <c r="A157" s="3">
        <v>196</v>
      </c>
      <c r="B157" s="4" t="s">
        <v>409</v>
      </c>
      <c r="C157" s="2">
        <v>0</v>
      </c>
      <c r="D157" s="2">
        <v>0</v>
      </c>
      <c r="E157" s="2">
        <v>0</v>
      </c>
      <c r="F157" s="2">
        <v>0</v>
      </c>
      <c r="G157" s="5">
        <v>0</v>
      </c>
      <c r="H157" s="2">
        <v>0</v>
      </c>
      <c r="I157" s="2">
        <v>0</v>
      </c>
      <c r="J157" s="2">
        <v>0</v>
      </c>
      <c r="K157" s="2">
        <v>0</v>
      </c>
      <c r="L157" s="5">
        <v>0</v>
      </c>
      <c r="M157" s="2">
        <v>0</v>
      </c>
      <c r="N157" s="2">
        <v>0</v>
      </c>
      <c r="O157" s="2">
        <v>0</v>
      </c>
      <c r="P157" s="2">
        <v>0</v>
      </c>
      <c r="Q157" s="5">
        <v>0</v>
      </c>
      <c r="R157" s="2">
        <v>0</v>
      </c>
      <c r="S157" s="2">
        <v>0</v>
      </c>
      <c r="T157" s="2">
        <v>0</v>
      </c>
      <c r="U157" s="2">
        <v>0</v>
      </c>
      <c r="V157" s="5">
        <v>0</v>
      </c>
      <c r="W157" s="2">
        <f t="shared" si="10"/>
        <v>0</v>
      </c>
      <c r="X157" s="2">
        <f t="shared" si="11"/>
        <v>0</v>
      </c>
      <c r="Y157" s="2">
        <f t="shared" si="12"/>
        <v>0</v>
      </c>
      <c r="Z157" s="2">
        <f t="shared" si="13"/>
        <v>0</v>
      </c>
      <c r="AA157" s="2">
        <f t="shared" si="14"/>
        <v>0</v>
      </c>
    </row>
    <row r="158" spans="1:27" x14ac:dyDescent="0.2">
      <c r="A158" s="3" t="s">
        <v>677</v>
      </c>
      <c r="B158" s="4" t="s">
        <v>678</v>
      </c>
      <c r="C158" s="2">
        <v>11.75</v>
      </c>
      <c r="D158" s="2">
        <v>0</v>
      </c>
      <c r="E158" s="2">
        <v>2.75</v>
      </c>
      <c r="F158" s="2">
        <v>0</v>
      </c>
      <c r="G158" s="5">
        <v>0</v>
      </c>
      <c r="H158" s="2">
        <v>11.75</v>
      </c>
      <c r="I158" s="2">
        <v>0</v>
      </c>
      <c r="J158" s="2">
        <v>2.75</v>
      </c>
      <c r="K158" s="2">
        <v>0</v>
      </c>
      <c r="L158" s="5">
        <v>0</v>
      </c>
      <c r="M158" s="2">
        <v>11.75</v>
      </c>
      <c r="N158" s="2">
        <v>0</v>
      </c>
      <c r="O158" s="2">
        <v>2.75</v>
      </c>
      <c r="P158" s="2">
        <v>0</v>
      </c>
      <c r="Q158" s="5">
        <v>0</v>
      </c>
      <c r="R158" s="2">
        <v>11.75</v>
      </c>
      <c r="S158" s="2">
        <v>0</v>
      </c>
      <c r="T158" s="2">
        <v>2.75</v>
      </c>
      <c r="U158" s="2">
        <v>0</v>
      </c>
      <c r="V158" s="5">
        <v>0</v>
      </c>
      <c r="W158" s="2">
        <f t="shared" si="10"/>
        <v>11.75</v>
      </c>
      <c r="X158" s="2">
        <f t="shared" si="11"/>
        <v>0</v>
      </c>
      <c r="Y158" s="2">
        <f t="shared" si="12"/>
        <v>2.75</v>
      </c>
      <c r="Z158" s="2">
        <f t="shared" si="13"/>
        <v>0</v>
      </c>
      <c r="AA158" s="2">
        <f t="shared" si="14"/>
        <v>0</v>
      </c>
    </row>
    <row r="159" spans="1:27" x14ac:dyDescent="0.2">
      <c r="A159" s="3">
        <v>2</v>
      </c>
      <c r="B159" s="4" t="s">
        <v>3</v>
      </c>
      <c r="C159" s="2">
        <v>176.5</v>
      </c>
      <c r="D159" s="2">
        <v>92.25</v>
      </c>
      <c r="E159" s="2">
        <v>153.5</v>
      </c>
      <c r="F159" s="2">
        <v>140</v>
      </c>
      <c r="G159" s="5">
        <v>113.25</v>
      </c>
      <c r="H159" s="2">
        <v>176.5</v>
      </c>
      <c r="I159" s="2">
        <v>122.25</v>
      </c>
      <c r="J159" s="2">
        <v>153.5</v>
      </c>
      <c r="K159" s="2">
        <v>183</v>
      </c>
      <c r="L159" s="5">
        <v>113.25</v>
      </c>
      <c r="M159" s="2">
        <v>176.5</v>
      </c>
      <c r="N159" s="2">
        <v>92.25</v>
      </c>
      <c r="O159" s="2">
        <v>153.5</v>
      </c>
      <c r="P159" s="2">
        <v>140</v>
      </c>
      <c r="Q159" s="5">
        <v>113.25</v>
      </c>
      <c r="R159" s="2">
        <v>176.5</v>
      </c>
      <c r="S159" s="2">
        <v>122.25</v>
      </c>
      <c r="T159" s="2">
        <v>153.5</v>
      </c>
      <c r="U159" s="2">
        <v>183</v>
      </c>
      <c r="V159" s="5">
        <v>113.25</v>
      </c>
      <c r="W159" s="2">
        <f t="shared" si="10"/>
        <v>176.5</v>
      </c>
      <c r="X159" s="2">
        <f t="shared" si="11"/>
        <v>107.25</v>
      </c>
      <c r="Y159" s="2">
        <f t="shared" si="12"/>
        <v>153.5</v>
      </c>
      <c r="Z159" s="2">
        <f t="shared" si="13"/>
        <v>161.5</v>
      </c>
      <c r="AA159" s="2">
        <f t="shared" si="14"/>
        <v>113.25</v>
      </c>
    </row>
    <row r="160" spans="1:27" x14ac:dyDescent="0.2">
      <c r="A160" s="3">
        <v>200</v>
      </c>
      <c r="B160" s="4" t="s">
        <v>208</v>
      </c>
      <c r="C160" s="2">
        <v>0</v>
      </c>
      <c r="D160" s="2">
        <v>0</v>
      </c>
      <c r="E160" s="2">
        <v>0</v>
      </c>
      <c r="F160" s="2">
        <v>0</v>
      </c>
      <c r="G160" s="5">
        <v>0</v>
      </c>
      <c r="H160" s="2">
        <v>0</v>
      </c>
      <c r="I160" s="2">
        <v>0</v>
      </c>
      <c r="J160" s="2">
        <v>0</v>
      </c>
      <c r="K160" s="2">
        <v>0</v>
      </c>
      <c r="L160" s="5">
        <v>0</v>
      </c>
      <c r="M160" s="2">
        <v>0</v>
      </c>
      <c r="N160" s="2">
        <v>0</v>
      </c>
      <c r="O160" s="2">
        <v>0</v>
      </c>
      <c r="P160" s="2">
        <v>0</v>
      </c>
      <c r="Q160" s="5">
        <v>0</v>
      </c>
      <c r="R160" s="2">
        <v>0</v>
      </c>
      <c r="S160" s="2">
        <v>0</v>
      </c>
      <c r="T160" s="2">
        <v>0</v>
      </c>
      <c r="U160" s="2">
        <v>0</v>
      </c>
      <c r="V160" s="5">
        <v>0</v>
      </c>
      <c r="W160" s="2">
        <f t="shared" si="10"/>
        <v>0</v>
      </c>
      <c r="X160" s="2">
        <f t="shared" si="11"/>
        <v>0</v>
      </c>
      <c r="Y160" s="2">
        <f t="shared" si="12"/>
        <v>0</v>
      </c>
      <c r="Z160" s="2">
        <f t="shared" si="13"/>
        <v>0</v>
      </c>
      <c r="AA160" s="2">
        <f t="shared" si="14"/>
        <v>0</v>
      </c>
    </row>
    <row r="161" spans="1:27" x14ac:dyDescent="0.2">
      <c r="A161" s="3">
        <v>202</v>
      </c>
      <c r="B161" s="4" t="s">
        <v>30</v>
      </c>
      <c r="C161" s="2">
        <v>0</v>
      </c>
      <c r="D161" s="2">
        <v>0</v>
      </c>
      <c r="E161" s="2">
        <v>0</v>
      </c>
      <c r="F161" s="2">
        <v>0</v>
      </c>
      <c r="G161" s="5">
        <v>0</v>
      </c>
      <c r="H161" s="2">
        <v>0</v>
      </c>
      <c r="I161" s="2">
        <v>0</v>
      </c>
      <c r="J161" s="2">
        <v>0</v>
      </c>
      <c r="K161" s="2">
        <v>0</v>
      </c>
      <c r="L161" s="5">
        <v>0</v>
      </c>
      <c r="M161" s="2">
        <v>0</v>
      </c>
      <c r="N161" s="2">
        <v>0</v>
      </c>
      <c r="O161" s="2">
        <v>0</v>
      </c>
      <c r="P161" s="2">
        <v>0</v>
      </c>
      <c r="Q161" s="5">
        <v>0</v>
      </c>
      <c r="R161" s="2">
        <v>0</v>
      </c>
      <c r="S161" s="2">
        <v>0</v>
      </c>
      <c r="T161" s="2">
        <v>0</v>
      </c>
      <c r="U161" s="2">
        <v>0</v>
      </c>
      <c r="V161" s="5">
        <v>0</v>
      </c>
      <c r="W161" s="2">
        <f t="shared" si="10"/>
        <v>0</v>
      </c>
      <c r="X161" s="2">
        <f t="shared" si="11"/>
        <v>0</v>
      </c>
      <c r="Y161" s="2">
        <f t="shared" si="12"/>
        <v>0</v>
      </c>
      <c r="Z161" s="2">
        <f t="shared" si="13"/>
        <v>0</v>
      </c>
      <c r="AA161" s="2">
        <f t="shared" si="14"/>
        <v>0</v>
      </c>
    </row>
    <row r="162" spans="1:27" x14ac:dyDescent="0.2">
      <c r="A162" s="3">
        <v>203</v>
      </c>
      <c r="B162" s="4" t="s">
        <v>31</v>
      </c>
      <c r="C162" s="2">
        <v>0</v>
      </c>
      <c r="D162" s="2">
        <v>0</v>
      </c>
      <c r="E162" s="2">
        <v>0</v>
      </c>
      <c r="F162" s="2">
        <v>0</v>
      </c>
      <c r="G162" s="5">
        <v>0</v>
      </c>
      <c r="H162" s="2">
        <v>0</v>
      </c>
      <c r="I162" s="2">
        <v>0</v>
      </c>
      <c r="J162" s="2">
        <v>0</v>
      </c>
      <c r="K162" s="2">
        <v>0</v>
      </c>
      <c r="L162" s="5">
        <v>0</v>
      </c>
      <c r="M162" s="2">
        <v>0</v>
      </c>
      <c r="N162" s="2">
        <v>0</v>
      </c>
      <c r="O162" s="2">
        <v>0</v>
      </c>
      <c r="P162" s="2">
        <v>0</v>
      </c>
      <c r="Q162" s="5">
        <v>0</v>
      </c>
      <c r="R162" s="2">
        <v>0</v>
      </c>
      <c r="S162" s="2">
        <v>0</v>
      </c>
      <c r="T162" s="2">
        <v>0</v>
      </c>
      <c r="U162" s="2">
        <v>0</v>
      </c>
      <c r="V162" s="5">
        <v>0</v>
      </c>
      <c r="W162" s="2">
        <f t="shared" si="10"/>
        <v>0</v>
      </c>
      <c r="X162" s="2">
        <f t="shared" si="11"/>
        <v>0</v>
      </c>
      <c r="Y162" s="2">
        <f t="shared" si="12"/>
        <v>0</v>
      </c>
      <c r="Z162" s="2">
        <f t="shared" si="13"/>
        <v>0</v>
      </c>
      <c r="AA162" s="2">
        <f t="shared" si="14"/>
        <v>0</v>
      </c>
    </row>
    <row r="163" spans="1:27" x14ac:dyDescent="0.2">
      <c r="A163" s="3">
        <v>206</v>
      </c>
      <c r="B163" s="4" t="s">
        <v>679</v>
      </c>
      <c r="C163" s="2">
        <v>0</v>
      </c>
      <c r="D163" s="2">
        <v>0</v>
      </c>
      <c r="E163" s="2">
        <v>0</v>
      </c>
      <c r="F163" s="2">
        <v>0</v>
      </c>
      <c r="G163" s="5">
        <v>0</v>
      </c>
      <c r="H163" s="2">
        <v>0</v>
      </c>
      <c r="I163" s="2">
        <v>0</v>
      </c>
      <c r="J163" s="2">
        <v>0</v>
      </c>
      <c r="K163" s="2">
        <v>0</v>
      </c>
      <c r="L163" s="5">
        <v>0</v>
      </c>
      <c r="M163" s="2">
        <v>0</v>
      </c>
      <c r="N163" s="2">
        <v>0</v>
      </c>
      <c r="O163" s="2">
        <v>0</v>
      </c>
      <c r="P163" s="2">
        <v>0</v>
      </c>
      <c r="Q163" s="5">
        <v>0</v>
      </c>
      <c r="R163" s="2">
        <v>0</v>
      </c>
      <c r="S163" s="2">
        <v>0</v>
      </c>
      <c r="T163" s="2">
        <v>0</v>
      </c>
      <c r="U163" s="2">
        <v>0</v>
      </c>
      <c r="V163" s="5">
        <v>0</v>
      </c>
      <c r="W163" s="2">
        <f t="shared" si="10"/>
        <v>0</v>
      </c>
      <c r="X163" s="2">
        <f t="shared" si="11"/>
        <v>0</v>
      </c>
      <c r="Y163" s="2">
        <f t="shared" si="12"/>
        <v>0</v>
      </c>
      <c r="Z163" s="2">
        <f t="shared" si="13"/>
        <v>0</v>
      </c>
      <c r="AA163" s="2">
        <f t="shared" si="14"/>
        <v>0</v>
      </c>
    </row>
    <row r="164" spans="1:27" x14ac:dyDescent="0.2">
      <c r="A164" s="3">
        <v>208</v>
      </c>
      <c r="B164" s="4" t="s">
        <v>32</v>
      </c>
      <c r="C164" s="2">
        <v>0</v>
      </c>
      <c r="D164" s="2">
        <v>0</v>
      </c>
      <c r="E164" s="2">
        <v>0</v>
      </c>
      <c r="F164" s="2">
        <v>0</v>
      </c>
      <c r="G164" s="5">
        <v>0</v>
      </c>
      <c r="H164" s="2">
        <v>0</v>
      </c>
      <c r="I164" s="2">
        <v>0</v>
      </c>
      <c r="J164" s="2">
        <v>0</v>
      </c>
      <c r="K164" s="2">
        <v>0</v>
      </c>
      <c r="L164" s="5">
        <v>0</v>
      </c>
      <c r="M164" s="2">
        <v>0</v>
      </c>
      <c r="N164" s="2">
        <v>0</v>
      </c>
      <c r="O164" s="2">
        <v>0</v>
      </c>
      <c r="P164" s="2">
        <v>0</v>
      </c>
      <c r="Q164" s="5">
        <v>0</v>
      </c>
      <c r="R164" s="2">
        <v>0</v>
      </c>
      <c r="S164" s="2">
        <v>0</v>
      </c>
      <c r="T164" s="2">
        <v>0</v>
      </c>
      <c r="U164" s="2">
        <v>0</v>
      </c>
      <c r="V164" s="5">
        <v>0</v>
      </c>
      <c r="W164" s="2">
        <f t="shared" si="10"/>
        <v>0</v>
      </c>
      <c r="X164" s="2">
        <f t="shared" si="11"/>
        <v>0</v>
      </c>
      <c r="Y164" s="2">
        <f t="shared" si="12"/>
        <v>0</v>
      </c>
      <c r="Z164" s="2">
        <f t="shared" si="13"/>
        <v>0</v>
      </c>
      <c r="AA164" s="2">
        <f t="shared" si="14"/>
        <v>0</v>
      </c>
    </row>
    <row r="165" spans="1:27" x14ac:dyDescent="0.2">
      <c r="A165" s="3">
        <v>209</v>
      </c>
      <c r="B165" s="4" t="s">
        <v>410</v>
      </c>
      <c r="C165" s="2">
        <v>0</v>
      </c>
      <c r="D165" s="2">
        <v>0</v>
      </c>
      <c r="E165" s="2">
        <v>18.75</v>
      </c>
      <c r="F165" s="2">
        <v>0</v>
      </c>
      <c r="G165" s="5">
        <v>0</v>
      </c>
      <c r="H165" s="2">
        <v>0</v>
      </c>
      <c r="I165" s="2">
        <v>0</v>
      </c>
      <c r="J165" s="2">
        <v>18.75</v>
      </c>
      <c r="K165" s="2">
        <v>0</v>
      </c>
      <c r="L165" s="5">
        <v>0</v>
      </c>
      <c r="M165" s="2">
        <v>0</v>
      </c>
      <c r="N165" s="2">
        <v>0</v>
      </c>
      <c r="O165" s="2">
        <v>18.75</v>
      </c>
      <c r="P165" s="2">
        <v>0</v>
      </c>
      <c r="Q165" s="5">
        <v>0</v>
      </c>
      <c r="R165" s="2">
        <v>0</v>
      </c>
      <c r="S165" s="2">
        <v>0</v>
      </c>
      <c r="T165" s="2">
        <v>18.75</v>
      </c>
      <c r="U165" s="2">
        <v>0</v>
      </c>
      <c r="V165" s="5">
        <v>0</v>
      </c>
      <c r="W165" s="2">
        <f t="shared" si="10"/>
        <v>0</v>
      </c>
      <c r="X165" s="2">
        <f t="shared" si="11"/>
        <v>0</v>
      </c>
      <c r="Y165" s="2">
        <f t="shared" si="12"/>
        <v>18.75</v>
      </c>
      <c r="Z165" s="2">
        <f t="shared" si="13"/>
        <v>0</v>
      </c>
      <c r="AA165" s="2">
        <f t="shared" si="14"/>
        <v>0</v>
      </c>
    </row>
    <row r="166" spans="1:27" x14ac:dyDescent="0.2">
      <c r="A166" s="3">
        <v>21</v>
      </c>
      <c r="B166" s="4" t="s">
        <v>8</v>
      </c>
      <c r="C166" s="2">
        <v>255</v>
      </c>
      <c r="D166" s="2">
        <v>477.5</v>
      </c>
      <c r="E166" s="2">
        <v>551.25</v>
      </c>
      <c r="F166" s="2">
        <v>404.5</v>
      </c>
      <c r="G166" s="5">
        <v>379</v>
      </c>
      <c r="H166" s="2">
        <v>287</v>
      </c>
      <c r="I166" s="2">
        <v>399.5</v>
      </c>
      <c r="J166" s="2">
        <v>487.25</v>
      </c>
      <c r="K166" s="2">
        <v>359.5</v>
      </c>
      <c r="L166" s="5">
        <v>431.5</v>
      </c>
      <c r="M166" s="2">
        <v>255</v>
      </c>
      <c r="N166" s="2">
        <v>416.5</v>
      </c>
      <c r="O166" s="2">
        <v>551.25</v>
      </c>
      <c r="P166" s="2">
        <v>404.5</v>
      </c>
      <c r="Q166" s="5">
        <v>379</v>
      </c>
      <c r="R166" s="2">
        <v>287</v>
      </c>
      <c r="S166" s="2">
        <v>399.5</v>
      </c>
      <c r="T166" s="2">
        <v>478.25</v>
      </c>
      <c r="U166" s="2">
        <v>359.5</v>
      </c>
      <c r="V166" s="5">
        <v>423.5</v>
      </c>
      <c r="W166" s="2">
        <f t="shared" si="10"/>
        <v>271</v>
      </c>
      <c r="X166" s="2">
        <f t="shared" si="11"/>
        <v>423.25</v>
      </c>
      <c r="Y166" s="2">
        <f t="shared" si="12"/>
        <v>517</v>
      </c>
      <c r="Z166" s="2">
        <f t="shared" si="13"/>
        <v>382</v>
      </c>
      <c r="AA166" s="2">
        <f t="shared" si="14"/>
        <v>403.25</v>
      </c>
    </row>
    <row r="167" spans="1:27" x14ac:dyDescent="0.2">
      <c r="A167" s="3">
        <v>2102</v>
      </c>
      <c r="B167" s="4" t="s">
        <v>411</v>
      </c>
      <c r="C167" s="2">
        <v>1</v>
      </c>
      <c r="D167" s="2">
        <v>0.25</v>
      </c>
      <c r="E167" s="2">
        <v>0</v>
      </c>
      <c r="F167" s="2">
        <v>0</v>
      </c>
      <c r="G167" s="5">
        <v>0</v>
      </c>
      <c r="H167" s="2">
        <v>0</v>
      </c>
      <c r="I167" s="2">
        <v>0.25</v>
      </c>
      <c r="J167" s="2">
        <v>0</v>
      </c>
      <c r="K167" s="2">
        <v>0</v>
      </c>
      <c r="L167" s="5">
        <v>0</v>
      </c>
      <c r="M167" s="2">
        <v>1</v>
      </c>
      <c r="N167" s="2">
        <v>0.25</v>
      </c>
      <c r="O167" s="2">
        <v>0</v>
      </c>
      <c r="P167" s="2">
        <v>0</v>
      </c>
      <c r="Q167" s="5">
        <v>0</v>
      </c>
      <c r="R167" s="2">
        <v>1</v>
      </c>
      <c r="S167" s="2">
        <v>0.25</v>
      </c>
      <c r="T167" s="2">
        <v>0</v>
      </c>
      <c r="U167" s="2">
        <v>0</v>
      </c>
      <c r="V167" s="5">
        <v>0</v>
      </c>
      <c r="W167" s="2">
        <f t="shared" si="10"/>
        <v>0.75</v>
      </c>
      <c r="X167" s="2">
        <f t="shared" si="11"/>
        <v>0.25</v>
      </c>
      <c r="Y167" s="2">
        <f t="shared" si="12"/>
        <v>0</v>
      </c>
      <c r="Z167" s="2">
        <f t="shared" si="13"/>
        <v>0</v>
      </c>
      <c r="AA167" s="2">
        <f t="shared" si="14"/>
        <v>0</v>
      </c>
    </row>
    <row r="168" spans="1:27" x14ac:dyDescent="0.2">
      <c r="A168" s="3">
        <v>2105</v>
      </c>
      <c r="B168" s="4" t="s">
        <v>127</v>
      </c>
      <c r="C168" s="2">
        <v>0</v>
      </c>
      <c r="D168" s="2">
        <v>0</v>
      </c>
      <c r="E168" s="2">
        <v>0</v>
      </c>
      <c r="F168" s="2">
        <v>0</v>
      </c>
      <c r="G168" s="5">
        <v>0</v>
      </c>
      <c r="H168" s="2">
        <v>0</v>
      </c>
      <c r="I168" s="2">
        <v>0</v>
      </c>
      <c r="J168" s="2">
        <v>0</v>
      </c>
      <c r="K168" s="2">
        <v>0</v>
      </c>
      <c r="L168" s="5">
        <v>0</v>
      </c>
      <c r="M168" s="2">
        <v>0</v>
      </c>
      <c r="N168" s="2">
        <v>0</v>
      </c>
      <c r="O168" s="2">
        <v>0</v>
      </c>
      <c r="P168" s="2">
        <v>0</v>
      </c>
      <c r="Q168" s="5">
        <v>0</v>
      </c>
      <c r="R168" s="2">
        <v>0</v>
      </c>
      <c r="S168" s="2">
        <v>0</v>
      </c>
      <c r="T168" s="2">
        <v>0</v>
      </c>
      <c r="U168" s="2">
        <v>0</v>
      </c>
      <c r="V168" s="5">
        <v>0</v>
      </c>
      <c r="W168" s="2">
        <f t="shared" si="10"/>
        <v>0</v>
      </c>
      <c r="X168" s="2">
        <f t="shared" si="11"/>
        <v>0</v>
      </c>
      <c r="Y168" s="2">
        <f t="shared" si="12"/>
        <v>0</v>
      </c>
      <c r="Z168" s="2">
        <f t="shared" si="13"/>
        <v>0</v>
      </c>
      <c r="AA168" s="2">
        <f t="shared" si="14"/>
        <v>0</v>
      </c>
    </row>
    <row r="169" spans="1:27" x14ac:dyDescent="0.2">
      <c r="A169" s="3">
        <v>211</v>
      </c>
      <c r="B169" s="4" t="s">
        <v>412</v>
      </c>
      <c r="C169" s="2">
        <v>0</v>
      </c>
      <c r="D169" s="2">
        <v>0</v>
      </c>
      <c r="E169" s="2">
        <v>0</v>
      </c>
      <c r="F169" s="2">
        <v>0</v>
      </c>
      <c r="G169" s="5">
        <v>25</v>
      </c>
      <c r="H169" s="2">
        <v>0</v>
      </c>
      <c r="I169" s="2">
        <v>0</v>
      </c>
      <c r="J169" s="2">
        <v>0</v>
      </c>
      <c r="K169" s="2">
        <v>0</v>
      </c>
      <c r="L169" s="5">
        <v>25</v>
      </c>
      <c r="M169" s="2">
        <v>0</v>
      </c>
      <c r="N169" s="2">
        <v>0</v>
      </c>
      <c r="O169" s="2">
        <v>0</v>
      </c>
      <c r="P169" s="2">
        <v>0</v>
      </c>
      <c r="Q169" s="5">
        <v>25</v>
      </c>
      <c r="R169" s="2">
        <v>0</v>
      </c>
      <c r="S169" s="2">
        <v>0</v>
      </c>
      <c r="T169" s="2">
        <v>0</v>
      </c>
      <c r="U169" s="2">
        <v>0</v>
      </c>
      <c r="V169" s="5">
        <v>25</v>
      </c>
      <c r="W169" s="2">
        <f t="shared" si="10"/>
        <v>0</v>
      </c>
      <c r="X169" s="2">
        <f t="shared" si="11"/>
        <v>0</v>
      </c>
      <c r="Y169" s="2">
        <f t="shared" si="12"/>
        <v>0</v>
      </c>
      <c r="Z169" s="2">
        <f t="shared" si="13"/>
        <v>0</v>
      </c>
      <c r="AA169" s="2">
        <f t="shared" si="14"/>
        <v>25</v>
      </c>
    </row>
    <row r="170" spans="1:27" x14ac:dyDescent="0.2">
      <c r="A170" s="3">
        <v>212</v>
      </c>
      <c r="B170" s="4" t="s">
        <v>413</v>
      </c>
      <c r="C170" s="2">
        <v>0</v>
      </c>
      <c r="D170" s="2">
        <v>0</v>
      </c>
      <c r="E170" s="2">
        <v>0</v>
      </c>
      <c r="F170" s="2">
        <v>0</v>
      </c>
      <c r="G170" s="5">
        <v>0</v>
      </c>
      <c r="H170" s="2">
        <v>0</v>
      </c>
      <c r="I170" s="2">
        <v>0</v>
      </c>
      <c r="J170" s="2">
        <v>0</v>
      </c>
      <c r="K170" s="2">
        <v>0</v>
      </c>
      <c r="L170" s="5">
        <v>0</v>
      </c>
      <c r="M170" s="2">
        <v>0</v>
      </c>
      <c r="N170" s="2">
        <v>0</v>
      </c>
      <c r="O170" s="2">
        <v>0</v>
      </c>
      <c r="P170" s="2">
        <v>0</v>
      </c>
      <c r="Q170" s="5">
        <v>0</v>
      </c>
      <c r="R170" s="2">
        <v>0</v>
      </c>
      <c r="S170" s="2">
        <v>0</v>
      </c>
      <c r="T170" s="2">
        <v>0</v>
      </c>
      <c r="U170" s="2">
        <v>0</v>
      </c>
      <c r="V170" s="5">
        <v>0</v>
      </c>
      <c r="W170" s="2">
        <f t="shared" si="10"/>
        <v>0</v>
      </c>
      <c r="X170" s="2">
        <f t="shared" si="11"/>
        <v>0</v>
      </c>
      <c r="Y170" s="2">
        <f t="shared" si="12"/>
        <v>0</v>
      </c>
      <c r="Z170" s="2">
        <f t="shared" si="13"/>
        <v>0</v>
      </c>
      <c r="AA170" s="2">
        <f t="shared" si="14"/>
        <v>0</v>
      </c>
    </row>
    <row r="171" spans="1:27" x14ac:dyDescent="0.2">
      <c r="A171" s="3">
        <v>2135</v>
      </c>
      <c r="B171" s="4" t="s">
        <v>127</v>
      </c>
      <c r="C171" s="2">
        <v>10</v>
      </c>
      <c r="D171" s="2">
        <v>14.75</v>
      </c>
      <c r="E171" s="2">
        <v>5.75</v>
      </c>
      <c r="F171" s="2">
        <v>3.5</v>
      </c>
      <c r="G171" s="5">
        <v>0.75</v>
      </c>
      <c r="H171" s="2">
        <v>10</v>
      </c>
      <c r="I171" s="2">
        <v>7.75</v>
      </c>
      <c r="J171" s="2">
        <v>5.75</v>
      </c>
      <c r="K171" s="2">
        <v>3.5</v>
      </c>
      <c r="L171" s="5">
        <v>0.75</v>
      </c>
      <c r="M171" s="2">
        <v>10</v>
      </c>
      <c r="N171" s="2">
        <v>14.75</v>
      </c>
      <c r="O171" s="2">
        <v>5.75</v>
      </c>
      <c r="P171" s="2">
        <v>3.5</v>
      </c>
      <c r="Q171" s="5">
        <v>0.75</v>
      </c>
      <c r="R171" s="2">
        <v>10</v>
      </c>
      <c r="S171" s="2">
        <v>7.75</v>
      </c>
      <c r="T171" s="2">
        <v>5.75</v>
      </c>
      <c r="U171" s="2">
        <v>3.5</v>
      </c>
      <c r="V171" s="5">
        <v>0.75</v>
      </c>
      <c r="W171" s="2">
        <f t="shared" si="10"/>
        <v>10</v>
      </c>
      <c r="X171" s="2">
        <f t="shared" si="11"/>
        <v>11.25</v>
      </c>
      <c r="Y171" s="2">
        <f t="shared" si="12"/>
        <v>5.75</v>
      </c>
      <c r="Z171" s="2">
        <f t="shared" si="13"/>
        <v>3.5</v>
      </c>
      <c r="AA171" s="2">
        <f t="shared" si="14"/>
        <v>0.75</v>
      </c>
    </row>
    <row r="172" spans="1:27" x14ac:dyDescent="0.2">
      <c r="A172" s="3">
        <v>2137</v>
      </c>
      <c r="B172" s="4" t="s">
        <v>128</v>
      </c>
      <c r="C172" s="2">
        <v>5.5</v>
      </c>
      <c r="D172" s="2">
        <v>6.75</v>
      </c>
      <c r="E172" s="2">
        <v>8.5</v>
      </c>
      <c r="F172" s="2">
        <v>4.25</v>
      </c>
      <c r="G172" s="5">
        <v>5.25</v>
      </c>
      <c r="H172" s="2">
        <v>5.5</v>
      </c>
      <c r="I172" s="2">
        <v>6.25</v>
      </c>
      <c r="J172" s="2">
        <v>6.5</v>
      </c>
      <c r="K172" s="2">
        <v>5.25</v>
      </c>
      <c r="L172" s="5">
        <v>5.75</v>
      </c>
      <c r="M172" s="2">
        <v>6.5</v>
      </c>
      <c r="N172" s="2">
        <v>6.75</v>
      </c>
      <c r="O172" s="2">
        <v>8.5</v>
      </c>
      <c r="P172" s="2">
        <v>4.25</v>
      </c>
      <c r="Q172" s="5">
        <v>6.25</v>
      </c>
      <c r="R172" s="2">
        <v>5.5</v>
      </c>
      <c r="S172" s="2">
        <v>6.25</v>
      </c>
      <c r="T172" s="2">
        <v>6.5</v>
      </c>
      <c r="U172" s="2">
        <v>5.25</v>
      </c>
      <c r="V172" s="5">
        <v>5.75</v>
      </c>
      <c r="W172" s="2">
        <f t="shared" si="10"/>
        <v>5.75</v>
      </c>
      <c r="X172" s="2">
        <f t="shared" si="11"/>
        <v>6.5</v>
      </c>
      <c r="Y172" s="2">
        <f t="shared" si="12"/>
        <v>7.5</v>
      </c>
      <c r="Z172" s="2">
        <f t="shared" si="13"/>
        <v>4.75</v>
      </c>
      <c r="AA172" s="2">
        <f t="shared" si="14"/>
        <v>5.75</v>
      </c>
    </row>
    <row r="173" spans="1:27" x14ac:dyDescent="0.2">
      <c r="A173" s="3">
        <v>2138</v>
      </c>
      <c r="B173" s="4" t="s">
        <v>129</v>
      </c>
      <c r="C173" s="2">
        <v>0.5</v>
      </c>
      <c r="D173" s="2">
        <v>1</v>
      </c>
      <c r="E173" s="2">
        <v>1</v>
      </c>
      <c r="F173" s="2">
        <v>0</v>
      </c>
      <c r="G173" s="5">
        <v>0</v>
      </c>
      <c r="H173" s="2">
        <v>0.5</v>
      </c>
      <c r="I173" s="2">
        <v>1</v>
      </c>
      <c r="J173" s="2">
        <v>1</v>
      </c>
      <c r="K173" s="2">
        <v>0</v>
      </c>
      <c r="L173" s="5">
        <v>0</v>
      </c>
      <c r="M173" s="2">
        <v>0.5</v>
      </c>
      <c r="N173" s="2">
        <v>1</v>
      </c>
      <c r="O173" s="2">
        <v>1</v>
      </c>
      <c r="P173" s="2">
        <v>0</v>
      </c>
      <c r="Q173" s="5">
        <v>0</v>
      </c>
      <c r="R173" s="2">
        <v>0.5</v>
      </c>
      <c r="S173" s="2">
        <v>1</v>
      </c>
      <c r="T173" s="2">
        <v>1</v>
      </c>
      <c r="U173" s="2">
        <v>0</v>
      </c>
      <c r="V173" s="5">
        <v>0</v>
      </c>
      <c r="W173" s="2">
        <f t="shared" si="10"/>
        <v>0.5</v>
      </c>
      <c r="X173" s="2">
        <f t="shared" si="11"/>
        <v>1</v>
      </c>
      <c r="Y173" s="2">
        <f t="shared" si="12"/>
        <v>1</v>
      </c>
      <c r="Z173" s="2">
        <f t="shared" si="13"/>
        <v>0</v>
      </c>
      <c r="AA173" s="2">
        <f t="shared" si="14"/>
        <v>0</v>
      </c>
    </row>
    <row r="174" spans="1:27" x14ac:dyDescent="0.2">
      <c r="A174" s="3">
        <v>2139</v>
      </c>
      <c r="B174" s="4" t="s">
        <v>130</v>
      </c>
      <c r="C174" s="2">
        <v>6.75</v>
      </c>
      <c r="D174" s="2">
        <v>5.25</v>
      </c>
      <c r="E174" s="2">
        <v>5.5</v>
      </c>
      <c r="F174" s="2">
        <v>7.25</v>
      </c>
      <c r="G174" s="5">
        <v>5.25</v>
      </c>
      <c r="H174" s="2">
        <v>7.75</v>
      </c>
      <c r="I174" s="2">
        <v>5.25</v>
      </c>
      <c r="J174" s="2">
        <v>8.5</v>
      </c>
      <c r="K174" s="2">
        <v>5.75</v>
      </c>
      <c r="L174" s="5">
        <v>5.75</v>
      </c>
      <c r="M174" s="2">
        <v>6.75</v>
      </c>
      <c r="N174" s="2">
        <v>5.25</v>
      </c>
      <c r="O174" s="2">
        <v>5.5</v>
      </c>
      <c r="P174" s="2">
        <v>7.25</v>
      </c>
      <c r="Q174" s="5">
        <v>6.25</v>
      </c>
      <c r="R174" s="2">
        <v>7.75</v>
      </c>
      <c r="S174" s="2">
        <v>5.25</v>
      </c>
      <c r="T174" s="2">
        <v>8.5</v>
      </c>
      <c r="U174" s="2">
        <v>5.75</v>
      </c>
      <c r="V174" s="5">
        <v>5.75</v>
      </c>
      <c r="W174" s="2">
        <f t="shared" si="10"/>
        <v>7.25</v>
      </c>
      <c r="X174" s="2">
        <f t="shared" si="11"/>
        <v>5.25</v>
      </c>
      <c r="Y174" s="2">
        <f t="shared" si="12"/>
        <v>7</v>
      </c>
      <c r="Z174" s="2">
        <f t="shared" si="13"/>
        <v>6.5</v>
      </c>
      <c r="AA174" s="2">
        <f t="shared" si="14"/>
        <v>5.75</v>
      </c>
    </row>
    <row r="175" spans="1:27" x14ac:dyDescent="0.2">
      <c r="A175" s="3">
        <v>2142</v>
      </c>
      <c r="B175" s="4" t="s">
        <v>680</v>
      </c>
      <c r="C175" s="2">
        <v>0</v>
      </c>
      <c r="D175" s="2">
        <v>0</v>
      </c>
      <c r="E175" s="2">
        <v>0</v>
      </c>
      <c r="F175" s="2">
        <v>0</v>
      </c>
      <c r="G175" s="5">
        <v>0</v>
      </c>
      <c r="H175" s="2">
        <v>0</v>
      </c>
      <c r="I175" s="2">
        <v>0</v>
      </c>
      <c r="J175" s="2">
        <v>0</v>
      </c>
      <c r="K175" s="2">
        <v>0</v>
      </c>
      <c r="L175" s="5">
        <v>0</v>
      </c>
      <c r="M175" s="2">
        <v>0</v>
      </c>
      <c r="N175" s="2">
        <v>0</v>
      </c>
      <c r="O175" s="2">
        <v>0</v>
      </c>
      <c r="P175" s="2">
        <v>0</v>
      </c>
      <c r="Q175" s="5">
        <v>0</v>
      </c>
      <c r="R175" s="2">
        <v>0</v>
      </c>
      <c r="S175" s="2">
        <v>0</v>
      </c>
      <c r="T175" s="2">
        <v>0</v>
      </c>
      <c r="U175" s="2">
        <v>0</v>
      </c>
      <c r="V175" s="5">
        <v>0</v>
      </c>
      <c r="W175" s="2">
        <f t="shared" si="10"/>
        <v>0</v>
      </c>
      <c r="X175" s="2">
        <f t="shared" si="11"/>
        <v>0</v>
      </c>
      <c r="Y175" s="2">
        <f t="shared" si="12"/>
        <v>0</v>
      </c>
      <c r="Z175" s="2">
        <f t="shared" si="13"/>
        <v>0</v>
      </c>
      <c r="AA175" s="2">
        <f t="shared" si="14"/>
        <v>0</v>
      </c>
    </row>
    <row r="176" spans="1:27" x14ac:dyDescent="0.2">
      <c r="A176" s="3">
        <v>2143</v>
      </c>
      <c r="B176" s="4" t="s">
        <v>278</v>
      </c>
      <c r="C176" s="2">
        <v>1.75</v>
      </c>
      <c r="D176" s="2">
        <v>0.25</v>
      </c>
      <c r="E176" s="2">
        <v>1.5</v>
      </c>
      <c r="F176" s="2">
        <v>1.25</v>
      </c>
      <c r="G176" s="5">
        <v>0.25</v>
      </c>
      <c r="H176" s="2">
        <v>1.25</v>
      </c>
      <c r="I176" s="2">
        <v>0.5</v>
      </c>
      <c r="J176" s="2">
        <v>1.5</v>
      </c>
      <c r="K176" s="2">
        <v>1.25</v>
      </c>
      <c r="L176" s="5">
        <v>0.25</v>
      </c>
      <c r="M176" s="2">
        <v>1.75</v>
      </c>
      <c r="N176" s="2">
        <v>0.25</v>
      </c>
      <c r="O176" s="2">
        <v>1.5</v>
      </c>
      <c r="P176" s="2">
        <v>0.25</v>
      </c>
      <c r="Q176" s="5">
        <v>0.25</v>
      </c>
      <c r="R176" s="2">
        <v>1.25</v>
      </c>
      <c r="S176" s="2">
        <v>0.5</v>
      </c>
      <c r="T176" s="2">
        <v>1.5</v>
      </c>
      <c r="U176" s="2">
        <v>1.25</v>
      </c>
      <c r="V176" s="5">
        <v>0.25</v>
      </c>
      <c r="W176" s="2">
        <f t="shared" si="10"/>
        <v>1.5</v>
      </c>
      <c r="X176" s="2">
        <f t="shared" si="11"/>
        <v>0.375</v>
      </c>
      <c r="Y176" s="2">
        <f t="shared" si="12"/>
        <v>1.5</v>
      </c>
      <c r="Z176" s="2">
        <f t="shared" si="13"/>
        <v>1</v>
      </c>
      <c r="AA176" s="2">
        <f t="shared" si="14"/>
        <v>0.25</v>
      </c>
    </row>
    <row r="177" spans="1:27" x14ac:dyDescent="0.2">
      <c r="A177" s="3">
        <v>216</v>
      </c>
      <c r="B177" s="4" t="s">
        <v>414</v>
      </c>
      <c r="C177" s="2">
        <v>0</v>
      </c>
      <c r="D177" s="2">
        <v>0</v>
      </c>
      <c r="E177" s="2">
        <v>0</v>
      </c>
      <c r="F177" s="2">
        <v>50</v>
      </c>
      <c r="G177" s="5">
        <v>0</v>
      </c>
      <c r="H177" s="2">
        <v>0</v>
      </c>
      <c r="I177" s="2">
        <v>0</v>
      </c>
      <c r="J177" s="2">
        <v>0</v>
      </c>
      <c r="K177" s="2">
        <v>50</v>
      </c>
      <c r="L177" s="5">
        <v>0</v>
      </c>
      <c r="M177" s="2">
        <v>0</v>
      </c>
      <c r="N177" s="2">
        <v>0</v>
      </c>
      <c r="O177" s="2">
        <v>0</v>
      </c>
      <c r="P177" s="2">
        <v>50</v>
      </c>
      <c r="Q177" s="5">
        <v>0</v>
      </c>
      <c r="R177" s="2">
        <v>0</v>
      </c>
      <c r="S177" s="2">
        <v>0</v>
      </c>
      <c r="T177" s="2">
        <v>0</v>
      </c>
      <c r="U177" s="2">
        <v>50</v>
      </c>
      <c r="V177" s="5">
        <v>0</v>
      </c>
      <c r="W177" s="2">
        <f t="shared" si="10"/>
        <v>0</v>
      </c>
      <c r="X177" s="2">
        <f t="shared" si="11"/>
        <v>0</v>
      </c>
      <c r="Y177" s="2">
        <f t="shared" si="12"/>
        <v>0</v>
      </c>
      <c r="Z177" s="2">
        <f t="shared" si="13"/>
        <v>50</v>
      </c>
      <c r="AA177" s="2">
        <f t="shared" si="14"/>
        <v>0</v>
      </c>
    </row>
    <row r="178" spans="1:27" x14ac:dyDescent="0.2">
      <c r="A178" s="3">
        <v>2162</v>
      </c>
      <c r="B178" s="4" t="s">
        <v>415</v>
      </c>
      <c r="C178" s="2">
        <v>0</v>
      </c>
      <c r="D178" s="2">
        <v>0</v>
      </c>
      <c r="E178" s="2">
        <v>0</v>
      </c>
      <c r="F178" s="2">
        <v>0</v>
      </c>
      <c r="G178" s="5">
        <v>0</v>
      </c>
      <c r="H178" s="2">
        <v>0</v>
      </c>
      <c r="I178" s="2">
        <v>0</v>
      </c>
      <c r="J178" s="2">
        <v>0</v>
      </c>
      <c r="K178" s="2">
        <v>0</v>
      </c>
      <c r="L178" s="5">
        <v>0</v>
      </c>
      <c r="M178" s="2">
        <v>0</v>
      </c>
      <c r="N178" s="2">
        <v>0</v>
      </c>
      <c r="O178" s="2">
        <v>0</v>
      </c>
      <c r="P178" s="2">
        <v>0</v>
      </c>
      <c r="Q178" s="5">
        <v>0</v>
      </c>
      <c r="R178" s="2">
        <v>0</v>
      </c>
      <c r="S178" s="2">
        <v>0</v>
      </c>
      <c r="T178" s="2">
        <v>0</v>
      </c>
      <c r="U178" s="2">
        <v>0</v>
      </c>
      <c r="V178" s="5">
        <v>0</v>
      </c>
      <c r="W178" s="2">
        <f t="shared" si="10"/>
        <v>0</v>
      </c>
      <c r="X178" s="2">
        <f t="shared" si="11"/>
        <v>0</v>
      </c>
      <c r="Y178" s="2">
        <f t="shared" si="12"/>
        <v>0</v>
      </c>
      <c r="Z178" s="2">
        <f t="shared" si="13"/>
        <v>0</v>
      </c>
      <c r="AA178" s="2">
        <f t="shared" si="14"/>
        <v>0</v>
      </c>
    </row>
    <row r="179" spans="1:27" x14ac:dyDescent="0.2">
      <c r="A179" s="3">
        <v>2168</v>
      </c>
      <c r="B179" s="4" t="s">
        <v>681</v>
      </c>
      <c r="C179" s="2">
        <v>0</v>
      </c>
      <c r="D179" s="2">
        <v>0</v>
      </c>
      <c r="E179" s="2">
        <v>0</v>
      </c>
      <c r="F179" s="2">
        <v>0</v>
      </c>
      <c r="G179" s="5">
        <v>0</v>
      </c>
      <c r="H179" s="2">
        <v>0</v>
      </c>
      <c r="I179" s="2">
        <v>0</v>
      </c>
      <c r="J179" s="2">
        <v>0</v>
      </c>
      <c r="K179" s="2">
        <v>0</v>
      </c>
      <c r="L179" s="5">
        <v>0</v>
      </c>
      <c r="M179" s="2">
        <v>0</v>
      </c>
      <c r="N179" s="2">
        <v>0</v>
      </c>
      <c r="O179" s="2">
        <v>0</v>
      </c>
      <c r="P179" s="2">
        <v>0</v>
      </c>
      <c r="Q179" s="5">
        <v>0</v>
      </c>
      <c r="R179" s="2">
        <v>0</v>
      </c>
      <c r="S179" s="2">
        <v>0</v>
      </c>
      <c r="T179" s="2">
        <v>0</v>
      </c>
      <c r="U179" s="2">
        <v>0</v>
      </c>
      <c r="V179" s="5">
        <v>0</v>
      </c>
      <c r="W179" s="2">
        <f t="shared" si="10"/>
        <v>0</v>
      </c>
      <c r="X179" s="2">
        <f t="shared" si="11"/>
        <v>0</v>
      </c>
      <c r="Y179" s="2">
        <f t="shared" si="12"/>
        <v>0</v>
      </c>
      <c r="Z179" s="2">
        <f t="shared" si="13"/>
        <v>0</v>
      </c>
      <c r="AA179" s="2">
        <f t="shared" si="14"/>
        <v>0</v>
      </c>
    </row>
    <row r="180" spans="1:27" x14ac:dyDescent="0.2">
      <c r="A180" s="3">
        <v>217</v>
      </c>
      <c r="B180" s="4" t="s">
        <v>682</v>
      </c>
      <c r="C180" s="2">
        <v>0</v>
      </c>
      <c r="D180" s="2">
        <v>0</v>
      </c>
      <c r="E180" s="2">
        <v>0</v>
      </c>
      <c r="F180" s="2">
        <v>0</v>
      </c>
      <c r="G180" s="5">
        <v>0</v>
      </c>
      <c r="H180" s="2">
        <v>0</v>
      </c>
      <c r="I180" s="2">
        <v>0</v>
      </c>
      <c r="J180" s="2">
        <v>0</v>
      </c>
      <c r="K180" s="2">
        <v>0</v>
      </c>
      <c r="L180" s="5">
        <v>0</v>
      </c>
      <c r="M180" s="2">
        <v>0</v>
      </c>
      <c r="N180" s="2">
        <v>0</v>
      </c>
      <c r="O180" s="2">
        <v>0</v>
      </c>
      <c r="P180" s="2">
        <v>0</v>
      </c>
      <c r="Q180" s="5">
        <v>0</v>
      </c>
      <c r="R180" s="2">
        <v>0</v>
      </c>
      <c r="S180" s="2">
        <v>0</v>
      </c>
      <c r="T180" s="2">
        <v>0</v>
      </c>
      <c r="U180" s="2">
        <v>0</v>
      </c>
      <c r="V180" s="5">
        <v>0</v>
      </c>
      <c r="W180" s="2">
        <f t="shared" si="10"/>
        <v>0</v>
      </c>
      <c r="X180" s="2">
        <f t="shared" si="11"/>
        <v>0</v>
      </c>
      <c r="Y180" s="2">
        <f t="shared" si="12"/>
        <v>0</v>
      </c>
      <c r="Z180" s="2">
        <f t="shared" si="13"/>
        <v>0</v>
      </c>
      <c r="AA180" s="2">
        <f t="shared" si="14"/>
        <v>0</v>
      </c>
    </row>
    <row r="181" spans="1:27" x14ac:dyDescent="0.2">
      <c r="A181" s="3">
        <v>218</v>
      </c>
      <c r="B181" s="4" t="s">
        <v>416</v>
      </c>
      <c r="C181" s="2">
        <v>0</v>
      </c>
      <c r="D181" s="2">
        <v>0</v>
      </c>
      <c r="E181" s="2">
        <v>0</v>
      </c>
      <c r="F181" s="2">
        <v>0</v>
      </c>
      <c r="G181" s="5">
        <v>0</v>
      </c>
      <c r="H181" s="2">
        <v>0</v>
      </c>
      <c r="I181" s="2">
        <v>0</v>
      </c>
      <c r="J181" s="2">
        <v>0</v>
      </c>
      <c r="K181" s="2">
        <v>0</v>
      </c>
      <c r="L181" s="5">
        <v>0</v>
      </c>
      <c r="M181" s="2">
        <v>0</v>
      </c>
      <c r="N181" s="2">
        <v>0</v>
      </c>
      <c r="O181" s="2">
        <v>0</v>
      </c>
      <c r="P181" s="2">
        <v>0</v>
      </c>
      <c r="Q181" s="5">
        <v>0</v>
      </c>
      <c r="R181" s="2">
        <v>0</v>
      </c>
      <c r="S181" s="2">
        <v>0</v>
      </c>
      <c r="T181" s="2">
        <v>0</v>
      </c>
      <c r="U181" s="2">
        <v>0</v>
      </c>
      <c r="V181" s="5">
        <v>0</v>
      </c>
      <c r="W181" s="2">
        <f t="shared" si="10"/>
        <v>0</v>
      </c>
      <c r="X181" s="2">
        <f t="shared" si="11"/>
        <v>0</v>
      </c>
      <c r="Y181" s="2">
        <f t="shared" si="12"/>
        <v>0</v>
      </c>
      <c r="Z181" s="2">
        <f t="shared" si="13"/>
        <v>0</v>
      </c>
      <c r="AA181" s="2">
        <f t="shared" si="14"/>
        <v>0</v>
      </c>
    </row>
    <row r="182" spans="1:27" x14ac:dyDescent="0.2">
      <c r="A182" s="3">
        <v>2182</v>
      </c>
      <c r="B182" s="4" t="s">
        <v>131</v>
      </c>
      <c r="C182" s="2">
        <v>4.25</v>
      </c>
      <c r="D182" s="2">
        <v>6.25</v>
      </c>
      <c r="E182" s="2">
        <v>4</v>
      </c>
      <c r="F182" s="2">
        <v>1.25</v>
      </c>
      <c r="G182" s="5">
        <v>3.75</v>
      </c>
      <c r="H182" s="2">
        <v>2.25</v>
      </c>
      <c r="I182" s="2">
        <v>4.25</v>
      </c>
      <c r="J182" s="2">
        <v>4.5</v>
      </c>
      <c r="K182" s="2">
        <v>1.75</v>
      </c>
      <c r="L182" s="5">
        <v>3.75</v>
      </c>
      <c r="M182" s="2">
        <v>4.25</v>
      </c>
      <c r="N182" s="2">
        <v>4.25</v>
      </c>
      <c r="O182" s="2">
        <v>4</v>
      </c>
      <c r="P182" s="2">
        <v>1.25</v>
      </c>
      <c r="Q182" s="5">
        <v>3.75</v>
      </c>
      <c r="R182" s="2">
        <v>5.25</v>
      </c>
      <c r="S182" s="2">
        <v>4.25</v>
      </c>
      <c r="T182" s="2">
        <v>4.5</v>
      </c>
      <c r="U182" s="2">
        <v>1.75</v>
      </c>
      <c r="V182" s="5">
        <v>3.75</v>
      </c>
      <c r="W182" s="2">
        <f t="shared" si="10"/>
        <v>4</v>
      </c>
      <c r="X182" s="2">
        <f t="shared" si="11"/>
        <v>4.75</v>
      </c>
      <c r="Y182" s="2">
        <f t="shared" si="12"/>
        <v>4.25</v>
      </c>
      <c r="Z182" s="2">
        <f t="shared" si="13"/>
        <v>1.5</v>
      </c>
      <c r="AA182" s="2">
        <f t="shared" si="14"/>
        <v>3.75</v>
      </c>
    </row>
    <row r="183" spans="1:27" x14ac:dyDescent="0.2">
      <c r="A183" s="3" t="s">
        <v>417</v>
      </c>
      <c r="B183" s="4" t="s">
        <v>418</v>
      </c>
      <c r="C183" s="2">
        <v>0</v>
      </c>
      <c r="D183" s="2">
        <v>0</v>
      </c>
      <c r="E183" s="2">
        <v>0</v>
      </c>
      <c r="F183" s="2">
        <v>0</v>
      </c>
      <c r="G183" s="5">
        <v>0</v>
      </c>
      <c r="H183" s="2">
        <v>0</v>
      </c>
      <c r="I183" s="2">
        <v>0</v>
      </c>
      <c r="J183" s="2">
        <v>0</v>
      </c>
      <c r="K183" s="2">
        <v>0</v>
      </c>
      <c r="L183" s="5">
        <v>0</v>
      </c>
      <c r="M183" s="2">
        <v>0</v>
      </c>
      <c r="N183" s="2">
        <v>0</v>
      </c>
      <c r="O183" s="2">
        <v>0</v>
      </c>
      <c r="P183" s="2">
        <v>0</v>
      </c>
      <c r="Q183" s="5">
        <v>0</v>
      </c>
      <c r="R183" s="2">
        <v>0</v>
      </c>
      <c r="S183" s="2">
        <v>0</v>
      </c>
      <c r="T183" s="2">
        <v>0</v>
      </c>
      <c r="U183" s="2">
        <v>0</v>
      </c>
      <c r="V183" s="5">
        <v>0</v>
      </c>
      <c r="W183" s="2">
        <f t="shared" si="10"/>
        <v>0</v>
      </c>
      <c r="X183" s="2">
        <f t="shared" si="11"/>
        <v>0</v>
      </c>
      <c r="Y183" s="2">
        <f t="shared" si="12"/>
        <v>0</v>
      </c>
      <c r="Z183" s="2">
        <f t="shared" si="13"/>
        <v>0</v>
      </c>
      <c r="AA183" s="2">
        <f t="shared" si="14"/>
        <v>0</v>
      </c>
    </row>
    <row r="184" spans="1:27" x14ac:dyDescent="0.2">
      <c r="A184" s="3">
        <v>2183</v>
      </c>
      <c r="B184" s="4" t="s">
        <v>132</v>
      </c>
      <c r="C184" s="2">
        <v>7.5</v>
      </c>
      <c r="D184" s="2">
        <v>0.25</v>
      </c>
      <c r="E184" s="2">
        <v>0</v>
      </c>
      <c r="F184" s="2">
        <v>0</v>
      </c>
      <c r="G184" s="5">
        <v>0.25</v>
      </c>
      <c r="H184" s="2">
        <v>0</v>
      </c>
      <c r="I184" s="2">
        <v>0.25</v>
      </c>
      <c r="J184" s="2">
        <v>0</v>
      </c>
      <c r="K184" s="2">
        <v>0</v>
      </c>
      <c r="L184" s="5">
        <v>0.25</v>
      </c>
      <c r="M184" s="2">
        <v>6.5</v>
      </c>
      <c r="N184" s="2">
        <v>0.25</v>
      </c>
      <c r="O184" s="2">
        <v>0</v>
      </c>
      <c r="P184" s="2">
        <v>0</v>
      </c>
      <c r="Q184" s="5">
        <v>0.25</v>
      </c>
      <c r="R184" s="2">
        <v>0</v>
      </c>
      <c r="S184" s="2">
        <v>0.25</v>
      </c>
      <c r="T184" s="2">
        <v>0</v>
      </c>
      <c r="U184" s="2">
        <v>0</v>
      </c>
      <c r="V184" s="5">
        <v>0.25</v>
      </c>
      <c r="W184" s="2">
        <f t="shared" si="10"/>
        <v>3.5</v>
      </c>
      <c r="X184" s="2">
        <f t="shared" si="11"/>
        <v>0.25</v>
      </c>
      <c r="Y184" s="2">
        <f t="shared" si="12"/>
        <v>0</v>
      </c>
      <c r="Z184" s="2">
        <f t="shared" si="13"/>
        <v>0</v>
      </c>
      <c r="AA184" s="2">
        <f t="shared" si="14"/>
        <v>0.25</v>
      </c>
    </row>
    <row r="185" spans="1:27" x14ac:dyDescent="0.2">
      <c r="A185" s="3">
        <v>2187</v>
      </c>
      <c r="B185" s="4" t="s">
        <v>419</v>
      </c>
      <c r="C185" s="2">
        <v>1.5</v>
      </c>
      <c r="D185" s="2">
        <v>0</v>
      </c>
      <c r="E185" s="2">
        <v>0</v>
      </c>
      <c r="F185" s="2">
        <v>0</v>
      </c>
      <c r="G185" s="5">
        <v>0</v>
      </c>
      <c r="H185" s="2">
        <v>0</v>
      </c>
      <c r="I185" s="2">
        <v>0</v>
      </c>
      <c r="J185" s="2">
        <v>0</v>
      </c>
      <c r="K185" s="2">
        <v>0</v>
      </c>
      <c r="L185" s="5">
        <v>0</v>
      </c>
      <c r="M185" s="2">
        <v>0.5</v>
      </c>
      <c r="N185" s="2">
        <v>0</v>
      </c>
      <c r="O185" s="2">
        <v>0</v>
      </c>
      <c r="P185" s="2">
        <v>0</v>
      </c>
      <c r="Q185" s="5">
        <v>0</v>
      </c>
      <c r="R185" s="2">
        <v>0</v>
      </c>
      <c r="S185" s="2">
        <v>0</v>
      </c>
      <c r="T185" s="2">
        <v>0</v>
      </c>
      <c r="U185" s="2">
        <v>0</v>
      </c>
      <c r="V185" s="5">
        <v>0</v>
      </c>
      <c r="W185" s="2">
        <f t="shared" si="10"/>
        <v>0.5</v>
      </c>
      <c r="X185" s="2">
        <f t="shared" si="11"/>
        <v>0</v>
      </c>
      <c r="Y185" s="2">
        <f t="shared" si="12"/>
        <v>0</v>
      </c>
      <c r="Z185" s="2">
        <f t="shared" si="13"/>
        <v>0</v>
      </c>
      <c r="AA185" s="2">
        <f t="shared" si="14"/>
        <v>0</v>
      </c>
    </row>
    <row r="186" spans="1:27" x14ac:dyDescent="0.2">
      <c r="A186" s="3">
        <v>2188</v>
      </c>
      <c r="B186" s="4" t="s">
        <v>420</v>
      </c>
      <c r="C186" s="2">
        <v>0</v>
      </c>
      <c r="D186" s="2">
        <v>0</v>
      </c>
      <c r="E186" s="2">
        <v>0</v>
      </c>
      <c r="F186" s="2">
        <v>0</v>
      </c>
      <c r="G186" s="5">
        <v>0</v>
      </c>
      <c r="H186" s="2">
        <v>0</v>
      </c>
      <c r="I186" s="2">
        <v>0</v>
      </c>
      <c r="J186" s="2">
        <v>0</v>
      </c>
      <c r="K186" s="2">
        <v>0</v>
      </c>
      <c r="L186" s="5">
        <v>0</v>
      </c>
      <c r="M186" s="2">
        <v>0</v>
      </c>
      <c r="N186" s="2">
        <v>0</v>
      </c>
      <c r="O186" s="2">
        <v>0</v>
      </c>
      <c r="P186" s="2">
        <v>0</v>
      </c>
      <c r="Q186" s="5">
        <v>0</v>
      </c>
      <c r="R186" s="2">
        <v>0</v>
      </c>
      <c r="S186" s="2">
        <v>0</v>
      </c>
      <c r="T186" s="2">
        <v>0</v>
      </c>
      <c r="U186" s="2">
        <v>0</v>
      </c>
      <c r="V186" s="5">
        <v>0</v>
      </c>
      <c r="W186" s="2">
        <f t="shared" si="10"/>
        <v>0</v>
      </c>
      <c r="X186" s="2">
        <f t="shared" si="11"/>
        <v>0</v>
      </c>
      <c r="Y186" s="2">
        <f t="shared" si="12"/>
        <v>0</v>
      </c>
      <c r="Z186" s="2">
        <f t="shared" si="13"/>
        <v>0</v>
      </c>
      <c r="AA186" s="2">
        <f t="shared" si="14"/>
        <v>0</v>
      </c>
    </row>
    <row r="187" spans="1:27" x14ac:dyDescent="0.2">
      <c r="A187" s="3">
        <v>2190</v>
      </c>
      <c r="B187" s="4" t="s">
        <v>133</v>
      </c>
      <c r="C187" s="2">
        <v>0</v>
      </c>
      <c r="D187" s="2">
        <v>0</v>
      </c>
      <c r="E187" s="2">
        <v>0</v>
      </c>
      <c r="F187" s="2">
        <v>0</v>
      </c>
      <c r="G187" s="5">
        <v>4</v>
      </c>
      <c r="H187" s="2">
        <v>0</v>
      </c>
      <c r="I187" s="2">
        <v>0</v>
      </c>
      <c r="J187" s="2">
        <v>0</v>
      </c>
      <c r="K187" s="2">
        <v>0</v>
      </c>
      <c r="L187" s="5">
        <v>4</v>
      </c>
      <c r="M187" s="2">
        <v>0</v>
      </c>
      <c r="N187" s="2">
        <v>0</v>
      </c>
      <c r="O187" s="2">
        <v>0</v>
      </c>
      <c r="P187" s="2">
        <v>0</v>
      </c>
      <c r="Q187" s="5">
        <v>4</v>
      </c>
      <c r="R187" s="2">
        <v>0</v>
      </c>
      <c r="S187" s="2">
        <v>0</v>
      </c>
      <c r="T187" s="2">
        <v>0</v>
      </c>
      <c r="U187" s="2">
        <v>0</v>
      </c>
      <c r="V187" s="5">
        <v>4</v>
      </c>
      <c r="W187" s="2">
        <f t="shared" si="10"/>
        <v>0</v>
      </c>
      <c r="X187" s="2">
        <f t="shared" si="11"/>
        <v>0</v>
      </c>
      <c r="Y187" s="2">
        <f t="shared" si="12"/>
        <v>0</v>
      </c>
      <c r="Z187" s="2">
        <f t="shared" si="13"/>
        <v>0</v>
      </c>
      <c r="AA187" s="2">
        <f t="shared" si="14"/>
        <v>4</v>
      </c>
    </row>
    <row r="188" spans="1:27" x14ac:dyDescent="0.2">
      <c r="A188" s="3">
        <v>2192</v>
      </c>
      <c r="B188" s="4" t="s">
        <v>134</v>
      </c>
      <c r="C188" s="2">
        <v>6</v>
      </c>
      <c r="D188" s="2">
        <v>6</v>
      </c>
      <c r="E188" s="2">
        <v>11.25</v>
      </c>
      <c r="F188" s="2">
        <v>3.25</v>
      </c>
      <c r="G188" s="5">
        <v>3.5</v>
      </c>
      <c r="H188" s="2">
        <v>5.5</v>
      </c>
      <c r="I188" s="2">
        <v>6</v>
      </c>
      <c r="J188" s="2">
        <v>11.25</v>
      </c>
      <c r="K188" s="2">
        <v>3.25</v>
      </c>
      <c r="L188" s="5">
        <v>3.5</v>
      </c>
      <c r="M188" s="2">
        <v>7.25</v>
      </c>
      <c r="N188" s="2">
        <v>6</v>
      </c>
      <c r="O188" s="2">
        <v>11.25</v>
      </c>
      <c r="P188" s="2">
        <v>3.25</v>
      </c>
      <c r="Q188" s="5">
        <v>3.5</v>
      </c>
      <c r="R188" s="2">
        <v>5.5</v>
      </c>
      <c r="S188" s="2">
        <v>6</v>
      </c>
      <c r="T188" s="2">
        <v>11.25</v>
      </c>
      <c r="U188" s="2">
        <v>3.25</v>
      </c>
      <c r="V188" s="5">
        <v>3.5</v>
      </c>
      <c r="W188" s="2">
        <f t="shared" si="10"/>
        <v>6.0625</v>
      </c>
      <c r="X188" s="2">
        <f t="shared" si="11"/>
        <v>6</v>
      </c>
      <c r="Y188" s="2">
        <f t="shared" si="12"/>
        <v>11.25</v>
      </c>
      <c r="Z188" s="2">
        <f t="shared" si="13"/>
        <v>3.25</v>
      </c>
      <c r="AA188" s="2">
        <f t="shared" si="14"/>
        <v>3.5</v>
      </c>
    </row>
    <row r="189" spans="1:27" x14ac:dyDescent="0.2">
      <c r="A189" s="3">
        <v>2205</v>
      </c>
      <c r="B189" s="4" t="s">
        <v>683</v>
      </c>
      <c r="C189" s="2">
        <v>0</v>
      </c>
      <c r="D189" s="2">
        <v>0</v>
      </c>
      <c r="E189" s="2">
        <v>0</v>
      </c>
      <c r="F189" s="2">
        <v>0</v>
      </c>
      <c r="G189" s="5">
        <v>0</v>
      </c>
      <c r="H189" s="2">
        <v>0</v>
      </c>
      <c r="I189" s="2">
        <v>0</v>
      </c>
      <c r="J189" s="2">
        <v>0</v>
      </c>
      <c r="K189" s="2">
        <v>0</v>
      </c>
      <c r="L189" s="5">
        <v>0</v>
      </c>
      <c r="M189" s="2">
        <v>0</v>
      </c>
      <c r="N189" s="2">
        <v>0</v>
      </c>
      <c r="O189" s="2">
        <v>0</v>
      </c>
      <c r="P189" s="2">
        <v>0</v>
      </c>
      <c r="Q189" s="5">
        <v>0</v>
      </c>
      <c r="R189" s="2">
        <v>0</v>
      </c>
      <c r="S189" s="2">
        <v>0</v>
      </c>
      <c r="T189" s="2">
        <v>0</v>
      </c>
      <c r="U189" s="2">
        <v>0</v>
      </c>
      <c r="V189" s="5">
        <v>0</v>
      </c>
      <c r="W189" s="2">
        <f t="shared" si="10"/>
        <v>0</v>
      </c>
      <c r="X189" s="2">
        <f t="shared" si="11"/>
        <v>0</v>
      </c>
      <c r="Y189" s="2">
        <f t="shared" si="12"/>
        <v>0</v>
      </c>
      <c r="Z189" s="2">
        <f t="shared" si="13"/>
        <v>0</v>
      </c>
      <c r="AA189" s="2">
        <f t="shared" si="14"/>
        <v>0</v>
      </c>
    </row>
    <row r="190" spans="1:27" x14ac:dyDescent="0.2">
      <c r="A190" s="3">
        <v>2208</v>
      </c>
      <c r="B190" s="4" t="s">
        <v>684</v>
      </c>
      <c r="C190" s="2">
        <v>0</v>
      </c>
      <c r="D190" s="2">
        <v>0</v>
      </c>
      <c r="E190" s="2">
        <v>0</v>
      </c>
      <c r="F190" s="2">
        <v>0</v>
      </c>
      <c r="G190" s="5">
        <v>0</v>
      </c>
      <c r="H190" s="2">
        <v>0</v>
      </c>
      <c r="I190" s="2">
        <v>0</v>
      </c>
      <c r="J190" s="2">
        <v>0</v>
      </c>
      <c r="K190" s="2">
        <v>0</v>
      </c>
      <c r="L190" s="5">
        <v>0</v>
      </c>
      <c r="M190" s="2">
        <v>0</v>
      </c>
      <c r="N190" s="2">
        <v>0</v>
      </c>
      <c r="O190" s="2">
        <v>0</v>
      </c>
      <c r="P190" s="2">
        <v>0</v>
      </c>
      <c r="Q190" s="5">
        <v>0</v>
      </c>
      <c r="R190" s="2">
        <v>0</v>
      </c>
      <c r="S190" s="2">
        <v>0</v>
      </c>
      <c r="T190" s="2">
        <v>0</v>
      </c>
      <c r="U190" s="2">
        <v>0</v>
      </c>
      <c r="V190" s="5">
        <v>0</v>
      </c>
      <c r="W190" s="2">
        <f t="shared" si="10"/>
        <v>0</v>
      </c>
      <c r="X190" s="2">
        <f t="shared" si="11"/>
        <v>0</v>
      </c>
      <c r="Y190" s="2">
        <f t="shared" si="12"/>
        <v>0</v>
      </c>
      <c r="Z190" s="2">
        <f t="shared" si="13"/>
        <v>0</v>
      </c>
      <c r="AA190" s="2">
        <f t="shared" si="14"/>
        <v>0</v>
      </c>
    </row>
    <row r="191" spans="1:27" x14ac:dyDescent="0.2">
      <c r="A191" s="3">
        <v>2209</v>
      </c>
      <c r="B191" s="4" t="s">
        <v>685</v>
      </c>
      <c r="C191" s="2">
        <v>0</v>
      </c>
      <c r="D191" s="2">
        <v>0</v>
      </c>
      <c r="E191" s="2">
        <v>0</v>
      </c>
      <c r="F191" s="2">
        <v>0</v>
      </c>
      <c r="G191" s="5">
        <v>0</v>
      </c>
      <c r="H191" s="2">
        <v>0</v>
      </c>
      <c r="I191" s="2">
        <v>0</v>
      </c>
      <c r="J191" s="2">
        <v>0</v>
      </c>
      <c r="K191" s="2">
        <v>0</v>
      </c>
      <c r="L191" s="5">
        <v>0</v>
      </c>
      <c r="M191" s="2">
        <v>0</v>
      </c>
      <c r="N191" s="2">
        <v>0</v>
      </c>
      <c r="O191" s="2">
        <v>0</v>
      </c>
      <c r="P191" s="2">
        <v>0</v>
      </c>
      <c r="Q191" s="5">
        <v>0</v>
      </c>
      <c r="R191" s="2">
        <v>0</v>
      </c>
      <c r="S191" s="2">
        <v>0</v>
      </c>
      <c r="T191" s="2">
        <v>0</v>
      </c>
      <c r="U191" s="2">
        <v>0</v>
      </c>
      <c r="V191" s="5">
        <v>0</v>
      </c>
      <c r="W191" s="2">
        <f t="shared" si="10"/>
        <v>0</v>
      </c>
      <c r="X191" s="2">
        <f t="shared" si="11"/>
        <v>0</v>
      </c>
      <c r="Y191" s="2">
        <f t="shared" si="12"/>
        <v>0</v>
      </c>
      <c r="Z191" s="2">
        <f t="shared" si="13"/>
        <v>0</v>
      </c>
      <c r="AA191" s="2">
        <f t="shared" si="14"/>
        <v>0</v>
      </c>
    </row>
    <row r="192" spans="1:27" x14ac:dyDescent="0.2">
      <c r="A192" s="3">
        <v>2217</v>
      </c>
      <c r="B192" s="4" t="s">
        <v>686</v>
      </c>
      <c r="C192" s="2">
        <v>0</v>
      </c>
      <c r="D192" s="2">
        <v>0</v>
      </c>
      <c r="E192" s="2">
        <v>0</v>
      </c>
      <c r="F192" s="2">
        <v>0</v>
      </c>
      <c r="G192" s="5">
        <v>0</v>
      </c>
      <c r="H192" s="2">
        <v>0</v>
      </c>
      <c r="I192" s="2">
        <v>0</v>
      </c>
      <c r="J192" s="2">
        <v>0</v>
      </c>
      <c r="K192" s="2">
        <v>0</v>
      </c>
      <c r="L192" s="5">
        <v>0</v>
      </c>
      <c r="M192" s="2">
        <v>0</v>
      </c>
      <c r="N192" s="2">
        <v>0</v>
      </c>
      <c r="O192" s="2">
        <v>0</v>
      </c>
      <c r="P192" s="2">
        <v>0</v>
      </c>
      <c r="Q192" s="5">
        <v>0</v>
      </c>
      <c r="R192" s="2">
        <v>0</v>
      </c>
      <c r="S192" s="2">
        <v>0</v>
      </c>
      <c r="T192" s="2">
        <v>0</v>
      </c>
      <c r="U192" s="2">
        <v>0</v>
      </c>
      <c r="V192" s="5">
        <v>0</v>
      </c>
      <c r="W192" s="2">
        <f t="shared" si="10"/>
        <v>0</v>
      </c>
      <c r="X192" s="2">
        <f t="shared" si="11"/>
        <v>0</v>
      </c>
      <c r="Y192" s="2">
        <f t="shared" si="12"/>
        <v>0</v>
      </c>
      <c r="Z192" s="2">
        <f t="shared" si="13"/>
        <v>0</v>
      </c>
      <c r="AA192" s="2">
        <f t="shared" si="14"/>
        <v>0</v>
      </c>
    </row>
    <row r="193" spans="1:27" x14ac:dyDescent="0.2">
      <c r="A193" s="3">
        <v>2223</v>
      </c>
      <c r="B193" s="4" t="s">
        <v>135</v>
      </c>
      <c r="C193" s="2">
        <v>0</v>
      </c>
      <c r="D193" s="2">
        <v>0</v>
      </c>
      <c r="E193" s="2">
        <v>0</v>
      </c>
      <c r="F193" s="2">
        <v>0</v>
      </c>
      <c r="G193" s="5">
        <v>0.25</v>
      </c>
      <c r="H193" s="2">
        <v>0</v>
      </c>
      <c r="I193" s="2">
        <v>0.25</v>
      </c>
      <c r="J193" s="2">
        <v>0</v>
      </c>
      <c r="K193" s="2">
        <v>0.5</v>
      </c>
      <c r="L193" s="5">
        <v>0.25</v>
      </c>
      <c r="M193" s="2">
        <v>0</v>
      </c>
      <c r="N193" s="2">
        <v>0</v>
      </c>
      <c r="O193" s="2">
        <v>0</v>
      </c>
      <c r="P193" s="2">
        <v>0</v>
      </c>
      <c r="Q193" s="5">
        <v>0.25</v>
      </c>
      <c r="R193" s="2">
        <v>0</v>
      </c>
      <c r="S193" s="2">
        <v>0.25</v>
      </c>
      <c r="T193" s="2">
        <v>0</v>
      </c>
      <c r="U193" s="2">
        <v>1.5</v>
      </c>
      <c r="V193" s="5">
        <v>0.25</v>
      </c>
      <c r="W193" s="2">
        <f t="shared" si="10"/>
        <v>0</v>
      </c>
      <c r="X193" s="2">
        <f t="shared" si="11"/>
        <v>0.125</v>
      </c>
      <c r="Y193" s="2">
        <f t="shared" si="12"/>
        <v>0</v>
      </c>
      <c r="Z193" s="2">
        <f t="shared" si="13"/>
        <v>0.5</v>
      </c>
      <c r="AA193" s="2">
        <f t="shared" si="14"/>
        <v>0.25</v>
      </c>
    </row>
    <row r="194" spans="1:27" x14ac:dyDescent="0.2">
      <c r="A194" s="3">
        <v>2229</v>
      </c>
      <c r="B194" s="4" t="s">
        <v>136</v>
      </c>
      <c r="C194" s="2">
        <v>1</v>
      </c>
      <c r="D194" s="2">
        <v>0</v>
      </c>
      <c r="E194" s="2">
        <v>0</v>
      </c>
      <c r="F194" s="2">
        <v>0</v>
      </c>
      <c r="G194" s="5">
        <v>0</v>
      </c>
      <c r="H194" s="2">
        <v>3</v>
      </c>
      <c r="I194" s="2">
        <v>0</v>
      </c>
      <c r="J194" s="2">
        <v>0</v>
      </c>
      <c r="K194" s="2">
        <v>0</v>
      </c>
      <c r="L194" s="5">
        <v>0</v>
      </c>
      <c r="M194" s="2">
        <v>1</v>
      </c>
      <c r="N194" s="2">
        <v>0</v>
      </c>
      <c r="O194" s="2">
        <v>0</v>
      </c>
      <c r="P194" s="2">
        <v>0</v>
      </c>
      <c r="Q194" s="5">
        <v>0</v>
      </c>
      <c r="R194" s="2">
        <v>3</v>
      </c>
      <c r="S194" s="2">
        <v>0</v>
      </c>
      <c r="T194" s="2">
        <v>0</v>
      </c>
      <c r="U194" s="2">
        <v>0</v>
      </c>
      <c r="V194" s="5">
        <v>0</v>
      </c>
      <c r="W194" s="2">
        <f t="shared" si="10"/>
        <v>2</v>
      </c>
      <c r="X194" s="2">
        <f t="shared" si="11"/>
        <v>0</v>
      </c>
      <c r="Y194" s="2">
        <f t="shared" si="12"/>
        <v>0</v>
      </c>
      <c r="Z194" s="2">
        <f t="shared" si="13"/>
        <v>0</v>
      </c>
      <c r="AA194" s="2">
        <f t="shared" si="14"/>
        <v>0</v>
      </c>
    </row>
    <row r="195" spans="1:27" x14ac:dyDescent="0.2">
      <c r="A195" s="3">
        <v>224</v>
      </c>
      <c r="B195" s="4" t="s">
        <v>575</v>
      </c>
      <c r="C195" s="2">
        <v>2.5</v>
      </c>
      <c r="D195" s="2">
        <v>0</v>
      </c>
      <c r="E195" s="2">
        <v>0</v>
      </c>
      <c r="F195" s="2">
        <v>0</v>
      </c>
      <c r="G195" s="5">
        <v>0</v>
      </c>
      <c r="H195" s="2">
        <v>2.5</v>
      </c>
      <c r="I195" s="2">
        <v>0</v>
      </c>
      <c r="J195" s="2">
        <v>0</v>
      </c>
      <c r="K195" s="2">
        <v>0</v>
      </c>
      <c r="L195" s="5">
        <v>0</v>
      </c>
      <c r="M195" s="2">
        <v>2.5</v>
      </c>
      <c r="N195" s="2">
        <v>0</v>
      </c>
      <c r="O195" s="2">
        <v>0</v>
      </c>
      <c r="P195" s="2">
        <v>0</v>
      </c>
      <c r="Q195" s="5">
        <v>0</v>
      </c>
      <c r="R195" s="2">
        <v>2.5</v>
      </c>
      <c r="S195" s="2">
        <v>0</v>
      </c>
      <c r="T195" s="2">
        <v>0</v>
      </c>
      <c r="U195" s="2">
        <v>0</v>
      </c>
      <c r="V195" s="5">
        <v>0</v>
      </c>
      <c r="W195" s="2">
        <f t="shared" ref="W195:W258" si="15">(C195+H195+M195+R195)/4</f>
        <v>2.5</v>
      </c>
      <c r="X195" s="2">
        <f t="shared" ref="X195:X258" si="16">(D195+I195+N195+S195)/4</f>
        <v>0</v>
      </c>
      <c r="Y195" s="2">
        <f t="shared" ref="Y195:Y258" si="17">(E195+J195+O195+T195)/4</f>
        <v>0</v>
      </c>
      <c r="Z195" s="2">
        <f t="shared" ref="Z195:Z258" si="18">(F195+K195+P195+U195)/4</f>
        <v>0</v>
      </c>
      <c r="AA195" s="2">
        <f t="shared" ref="AA195:AA258" si="19">(G195+L195+Q195+V195)/4</f>
        <v>0</v>
      </c>
    </row>
    <row r="196" spans="1:27" x14ac:dyDescent="0.2">
      <c r="A196" s="3">
        <v>2248</v>
      </c>
      <c r="B196" s="4" t="s">
        <v>279</v>
      </c>
      <c r="C196" s="2">
        <v>0</v>
      </c>
      <c r="D196" s="2">
        <v>0</v>
      </c>
      <c r="E196" s="2">
        <v>0</v>
      </c>
      <c r="F196" s="2">
        <v>0</v>
      </c>
      <c r="G196" s="5">
        <v>0</v>
      </c>
      <c r="H196" s="2">
        <v>0</v>
      </c>
      <c r="I196" s="2">
        <v>0</v>
      </c>
      <c r="J196" s="2">
        <v>0</v>
      </c>
      <c r="K196" s="2">
        <v>0</v>
      </c>
      <c r="L196" s="5">
        <v>0</v>
      </c>
      <c r="M196" s="2">
        <v>0</v>
      </c>
      <c r="N196" s="2">
        <v>0</v>
      </c>
      <c r="O196" s="2">
        <v>0</v>
      </c>
      <c r="P196" s="2">
        <v>0</v>
      </c>
      <c r="Q196" s="5">
        <v>0</v>
      </c>
      <c r="R196" s="2">
        <v>0</v>
      </c>
      <c r="S196" s="2">
        <v>0</v>
      </c>
      <c r="T196" s="2">
        <v>0</v>
      </c>
      <c r="U196" s="2">
        <v>0</v>
      </c>
      <c r="V196" s="5">
        <v>0</v>
      </c>
      <c r="W196" s="2">
        <f t="shared" si="15"/>
        <v>0</v>
      </c>
      <c r="X196" s="2">
        <f t="shared" si="16"/>
        <v>0</v>
      </c>
      <c r="Y196" s="2">
        <f t="shared" si="17"/>
        <v>0</v>
      </c>
      <c r="Z196" s="2">
        <f t="shared" si="18"/>
        <v>0</v>
      </c>
      <c r="AA196" s="2">
        <f t="shared" si="19"/>
        <v>0</v>
      </c>
    </row>
    <row r="197" spans="1:27" x14ac:dyDescent="0.2">
      <c r="A197" s="3">
        <v>2249</v>
      </c>
      <c r="B197" s="4" t="s">
        <v>280</v>
      </c>
      <c r="C197" s="2">
        <v>0</v>
      </c>
      <c r="D197" s="2">
        <v>0</v>
      </c>
      <c r="E197" s="2">
        <v>0</v>
      </c>
      <c r="F197" s="2">
        <v>0</v>
      </c>
      <c r="G197" s="5">
        <v>0</v>
      </c>
      <c r="H197" s="2">
        <v>0</v>
      </c>
      <c r="I197" s="2">
        <v>0</v>
      </c>
      <c r="J197" s="2">
        <v>0</v>
      </c>
      <c r="K197" s="2">
        <v>0</v>
      </c>
      <c r="L197" s="5">
        <v>0</v>
      </c>
      <c r="M197" s="2">
        <v>0</v>
      </c>
      <c r="N197" s="2">
        <v>0</v>
      </c>
      <c r="O197" s="2">
        <v>0</v>
      </c>
      <c r="P197" s="2">
        <v>0</v>
      </c>
      <c r="Q197" s="5">
        <v>0</v>
      </c>
      <c r="R197" s="2">
        <v>0</v>
      </c>
      <c r="S197" s="2">
        <v>0</v>
      </c>
      <c r="T197" s="2">
        <v>0</v>
      </c>
      <c r="U197" s="2">
        <v>0</v>
      </c>
      <c r="V197" s="5">
        <v>0</v>
      </c>
      <c r="W197" s="2">
        <f t="shared" si="15"/>
        <v>0</v>
      </c>
      <c r="X197" s="2">
        <f t="shared" si="16"/>
        <v>0</v>
      </c>
      <c r="Y197" s="2">
        <f t="shared" si="17"/>
        <v>0</v>
      </c>
      <c r="Z197" s="2">
        <f t="shared" si="18"/>
        <v>0</v>
      </c>
      <c r="AA197" s="2">
        <f t="shared" si="19"/>
        <v>0</v>
      </c>
    </row>
    <row r="198" spans="1:27" x14ac:dyDescent="0.2">
      <c r="A198" s="3">
        <v>225</v>
      </c>
      <c r="B198" s="4" t="s">
        <v>33</v>
      </c>
      <c r="C198" s="2">
        <v>0</v>
      </c>
      <c r="D198" s="2">
        <v>2.5</v>
      </c>
      <c r="E198" s="2">
        <v>0</v>
      </c>
      <c r="F198" s="2">
        <v>0</v>
      </c>
      <c r="G198" s="5">
        <v>0</v>
      </c>
      <c r="H198" s="2">
        <v>0</v>
      </c>
      <c r="I198" s="2">
        <v>2.5</v>
      </c>
      <c r="J198" s="2">
        <v>0</v>
      </c>
      <c r="K198" s="2">
        <v>0</v>
      </c>
      <c r="L198" s="5">
        <v>0</v>
      </c>
      <c r="M198" s="2">
        <v>0</v>
      </c>
      <c r="N198" s="2">
        <v>2.5</v>
      </c>
      <c r="O198" s="2">
        <v>0</v>
      </c>
      <c r="P198" s="2">
        <v>0</v>
      </c>
      <c r="Q198" s="5">
        <v>0</v>
      </c>
      <c r="R198" s="2">
        <v>0</v>
      </c>
      <c r="S198" s="2">
        <v>2.5</v>
      </c>
      <c r="T198" s="2">
        <v>0</v>
      </c>
      <c r="U198" s="2">
        <v>0</v>
      </c>
      <c r="V198" s="5">
        <v>0</v>
      </c>
      <c r="W198" s="2">
        <f t="shared" si="15"/>
        <v>0</v>
      </c>
      <c r="X198" s="2">
        <f t="shared" si="16"/>
        <v>2.5</v>
      </c>
      <c r="Y198" s="2">
        <f t="shared" si="17"/>
        <v>0</v>
      </c>
      <c r="Z198" s="2">
        <f t="shared" si="18"/>
        <v>0</v>
      </c>
      <c r="AA198" s="2">
        <f t="shared" si="19"/>
        <v>0</v>
      </c>
    </row>
    <row r="199" spans="1:27" x14ac:dyDescent="0.2">
      <c r="A199" s="3">
        <v>2250</v>
      </c>
      <c r="B199" s="4" t="s">
        <v>687</v>
      </c>
      <c r="C199" s="2">
        <v>0</v>
      </c>
      <c r="D199" s="2">
        <v>0</v>
      </c>
      <c r="E199" s="2">
        <v>0</v>
      </c>
      <c r="F199" s="2">
        <v>0</v>
      </c>
      <c r="G199" s="5">
        <v>0</v>
      </c>
      <c r="H199" s="2">
        <v>0</v>
      </c>
      <c r="I199" s="2">
        <v>0</v>
      </c>
      <c r="J199" s="2">
        <v>0</v>
      </c>
      <c r="K199" s="2">
        <v>0</v>
      </c>
      <c r="L199" s="5">
        <v>0</v>
      </c>
      <c r="M199" s="2">
        <v>0</v>
      </c>
      <c r="N199" s="2">
        <v>0</v>
      </c>
      <c r="O199" s="2">
        <v>0</v>
      </c>
      <c r="P199" s="2">
        <v>0</v>
      </c>
      <c r="Q199" s="5">
        <v>0</v>
      </c>
      <c r="R199" s="2">
        <v>0</v>
      </c>
      <c r="S199" s="2">
        <v>0</v>
      </c>
      <c r="T199" s="2">
        <v>0</v>
      </c>
      <c r="U199" s="2">
        <v>0</v>
      </c>
      <c r="V199" s="5">
        <v>0</v>
      </c>
      <c r="W199" s="2">
        <f t="shared" si="15"/>
        <v>0</v>
      </c>
      <c r="X199" s="2">
        <f t="shared" si="16"/>
        <v>0</v>
      </c>
      <c r="Y199" s="2">
        <f t="shared" si="17"/>
        <v>0</v>
      </c>
      <c r="Z199" s="2">
        <f t="shared" si="18"/>
        <v>0</v>
      </c>
      <c r="AA199" s="2">
        <f t="shared" si="19"/>
        <v>0</v>
      </c>
    </row>
    <row r="200" spans="1:27" x14ac:dyDescent="0.2">
      <c r="A200" s="3">
        <v>2253</v>
      </c>
      <c r="B200" s="4" t="s">
        <v>137</v>
      </c>
      <c r="C200" s="2">
        <v>0</v>
      </c>
      <c r="D200" s="2">
        <v>0</v>
      </c>
      <c r="E200" s="2">
        <v>0</v>
      </c>
      <c r="F200" s="2">
        <v>0</v>
      </c>
      <c r="G200" s="5">
        <v>0</v>
      </c>
      <c r="H200" s="2">
        <v>0</v>
      </c>
      <c r="I200" s="2">
        <v>0</v>
      </c>
      <c r="J200" s="2">
        <v>0</v>
      </c>
      <c r="K200" s="2">
        <v>0</v>
      </c>
      <c r="L200" s="5">
        <v>0</v>
      </c>
      <c r="M200" s="2">
        <v>0</v>
      </c>
      <c r="N200" s="2">
        <v>0</v>
      </c>
      <c r="O200" s="2">
        <v>0</v>
      </c>
      <c r="P200" s="2">
        <v>0</v>
      </c>
      <c r="Q200" s="5">
        <v>0</v>
      </c>
      <c r="R200" s="2">
        <v>0</v>
      </c>
      <c r="S200" s="2">
        <v>0</v>
      </c>
      <c r="T200" s="2">
        <v>0</v>
      </c>
      <c r="U200" s="2">
        <v>0</v>
      </c>
      <c r="V200" s="5">
        <v>0</v>
      </c>
      <c r="W200" s="2">
        <f t="shared" si="15"/>
        <v>0</v>
      </c>
      <c r="X200" s="2">
        <f t="shared" si="16"/>
        <v>0</v>
      </c>
      <c r="Y200" s="2">
        <f t="shared" si="17"/>
        <v>0</v>
      </c>
      <c r="Z200" s="2">
        <f t="shared" si="18"/>
        <v>0</v>
      </c>
      <c r="AA200" s="2">
        <f t="shared" si="19"/>
        <v>0</v>
      </c>
    </row>
    <row r="201" spans="1:27" x14ac:dyDescent="0.2">
      <c r="A201" s="3">
        <v>2260</v>
      </c>
      <c r="B201" s="4" t="s">
        <v>138</v>
      </c>
      <c r="C201" s="2">
        <v>0.5</v>
      </c>
      <c r="D201" s="2">
        <v>1.5</v>
      </c>
      <c r="E201" s="2">
        <v>0.25</v>
      </c>
      <c r="F201" s="2">
        <v>0.75</v>
      </c>
      <c r="G201" s="5">
        <v>0</v>
      </c>
      <c r="H201" s="2">
        <v>0.5</v>
      </c>
      <c r="I201" s="2">
        <v>0</v>
      </c>
      <c r="J201" s="2">
        <v>0.25</v>
      </c>
      <c r="K201" s="2">
        <v>0.25</v>
      </c>
      <c r="L201" s="5">
        <v>0</v>
      </c>
      <c r="M201" s="2">
        <v>0.5</v>
      </c>
      <c r="N201" s="2">
        <v>1.5</v>
      </c>
      <c r="O201" s="2">
        <v>0.25</v>
      </c>
      <c r="P201" s="2">
        <v>0.75</v>
      </c>
      <c r="Q201" s="5">
        <v>0</v>
      </c>
      <c r="R201" s="2">
        <v>0.5</v>
      </c>
      <c r="S201" s="2">
        <v>0</v>
      </c>
      <c r="T201" s="2">
        <v>0.25</v>
      </c>
      <c r="U201" s="2">
        <v>0.25</v>
      </c>
      <c r="V201" s="5">
        <v>0</v>
      </c>
      <c r="W201" s="2">
        <f t="shared" si="15"/>
        <v>0.5</v>
      </c>
      <c r="X201" s="2">
        <f t="shared" si="16"/>
        <v>0.75</v>
      </c>
      <c r="Y201" s="2">
        <f t="shared" si="17"/>
        <v>0.25</v>
      </c>
      <c r="Z201" s="2">
        <f t="shared" si="18"/>
        <v>0.5</v>
      </c>
      <c r="AA201" s="2">
        <f t="shared" si="19"/>
        <v>0</v>
      </c>
    </row>
    <row r="202" spans="1:27" x14ac:dyDescent="0.2">
      <c r="A202" s="3">
        <v>2261</v>
      </c>
      <c r="B202" s="4" t="s">
        <v>139</v>
      </c>
      <c r="C202" s="2">
        <v>5.5</v>
      </c>
      <c r="D202" s="2">
        <v>8.75</v>
      </c>
      <c r="E202" s="2">
        <v>12</v>
      </c>
      <c r="F202" s="2">
        <v>9.25</v>
      </c>
      <c r="G202" s="5">
        <v>7.25</v>
      </c>
      <c r="H202" s="2">
        <v>5.5</v>
      </c>
      <c r="I202" s="2">
        <v>8.75</v>
      </c>
      <c r="J202" s="2">
        <v>14</v>
      </c>
      <c r="K202" s="2">
        <v>7.25</v>
      </c>
      <c r="L202" s="5">
        <v>9.25</v>
      </c>
      <c r="M202" s="2">
        <v>5.5</v>
      </c>
      <c r="N202" s="2">
        <v>8.75</v>
      </c>
      <c r="O202" s="2">
        <v>12</v>
      </c>
      <c r="P202" s="2">
        <v>7.25</v>
      </c>
      <c r="Q202" s="5">
        <v>7.25</v>
      </c>
      <c r="R202" s="2">
        <v>5.5</v>
      </c>
      <c r="S202" s="2">
        <v>8.75</v>
      </c>
      <c r="T202" s="2">
        <v>14</v>
      </c>
      <c r="U202" s="2">
        <v>7.25</v>
      </c>
      <c r="V202" s="5">
        <v>5.25</v>
      </c>
      <c r="W202" s="2">
        <f t="shared" si="15"/>
        <v>5.5</v>
      </c>
      <c r="X202" s="2">
        <f t="shared" si="16"/>
        <v>8.75</v>
      </c>
      <c r="Y202" s="2">
        <f t="shared" si="17"/>
        <v>13</v>
      </c>
      <c r="Z202" s="2">
        <f t="shared" si="18"/>
        <v>7.75</v>
      </c>
      <c r="AA202" s="2">
        <f t="shared" si="19"/>
        <v>7.25</v>
      </c>
    </row>
    <row r="203" spans="1:27" x14ac:dyDescent="0.2">
      <c r="A203" s="3">
        <v>2262</v>
      </c>
      <c r="B203" s="4" t="s">
        <v>140</v>
      </c>
      <c r="C203" s="2">
        <v>0</v>
      </c>
      <c r="D203" s="2">
        <v>0</v>
      </c>
      <c r="E203" s="2">
        <v>0</v>
      </c>
      <c r="F203" s="2">
        <v>0</v>
      </c>
      <c r="G203" s="5">
        <v>0</v>
      </c>
      <c r="H203" s="2">
        <v>0</v>
      </c>
      <c r="I203" s="2">
        <v>0</v>
      </c>
      <c r="J203" s="2">
        <v>0</v>
      </c>
      <c r="K203" s="2">
        <v>0</v>
      </c>
      <c r="L203" s="5">
        <v>0</v>
      </c>
      <c r="M203" s="2">
        <v>0</v>
      </c>
      <c r="N203" s="2">
        <v>0</v>
      </c>
      <c r="O203" s="2">
        <v>0</v>
      </c>
      <c r="P203" s="2">
        <v>0</v>
      </c>
      <c r="Q203" s="5">
        <v>0</v>
      </c>
      <c r="R203" s="2">
        <v>0</v>
      </c>
      <c r="S203" s="2">
        <v>0</v>
      </c>
      <c r="T203" s="2">
        <v>0</v>
      </c>
      <c r="U203" s="2">
        <v>0</v>
      </c>
      <c r="V203" s="5">
        <v>0</v>
      </c>
      <c r="W203" s="2">
        <f t="shared" si="15"/>
        <v>0</v>
      </c>
      <c r="X203" s="2">
        <f t="shared" si="16"/>
        <v>0</v>
      </c>
      <c r="Y203" s="2">
        <f t="shared" si="17"/>
        <v>0</v>
      </c>
      <c r="Z203" s="2">
        <f t="shared" si="18"/>
        <v>0</v>
      </c>
      <c r="AA203" s="2">
        <f t="shared" si="19"/>
        <v>0</v>
      </c>
    </row>
    <row r="204" spans="1:27" x14ac:dyDescent="0.2">
      <c r="A204" s="3">
        <v>2263</v>
      </c>
      <c r="B204" s="4" t="s">
        <v>141</v>
      </c>
      <c r="C204" s="2">
        <v>4.25</v>
      </c>
      <c r="D204" s="2">
        <v>1</v>
      </c>
      <c r="E204" s="2">
        <v>3</v>
      </c>
      <c r="F204" s="2">
        <v>0</v>
      </c>
      <c r="G204" s="5">
        <v>0</v>
      </c>
      <c r="H204" s="2">
        <v>2.25</v>
      </c>
      <c r="I204" s="2">
        <v>1</v>
      </c>
      <c r="J204" s="2">
        <v>3</v>
      </c>
      <c r="K204" s="2">
        <v>0</v>
      </c>
      <c r="L204" s="5">
        <v>0</v>
      </c>
      <c r="M204" s="2">
        <v>4.25</v>
      </c>
      <c r="N204" s="2">
        <v>1</v>
      </c>
      <c r="O204" s="2">
        <v>3</v>
      </c>
      <c r="P204" s="2">
        <v>0</v>
      </c>
      <c r="Q204" s="5">
        <v>0</v>
      </c>
      <c r="R204" s="2">
        <v>2.25</v>
      </c>
      <c r="S204" s="2">
        <v>1</v>
      </c>
      <c r="T204" s="2">
        <v>3</v>
      </c>
      <c r="U204" s="2">
        <v>0</v>
      </c>
      <c r="V204" s="5">
        <v>0</v>
      </c>
      <c r="W204" s="2">
        <f t="shared" si="15"/>
        <v>3.25</v>
      </c>
      <c r="X204" s="2">
        <f t="shared" si="16"/>
        <v>1</v>
      </c>
      <c r="Y204" s="2">
        <f t="shared" si="17"/>
        <v>3</v>
      </c>
      <c r="Z204" s="2">
        <f t="shared" si="18"/>
        <v>0</v>
      </c>
      <c r="AA204" s="2">
        <f t="shared" si="19"/>
        <v>0</v>
      </c>
    </row>
    <row r="205" spans="1:27" x14ac:dyDescent="0.2">
      <c r="A205" s="3">
        <v>2264</v>
      </c>
      <c r="B205" s="4" t="s">
        <v>142</v>
      </c>
      <c r="C205" s="2">
        <v>0</v>
      </c>
      <c r="D205" s="2">
        <v>0</v>
      </c>
      <c r="E205" s="2">
        <v>0</v>
      </c>
      <c r="F205" s="2">
        <v>0</v>
      </c>
      <c r="G205" s="5">
        <v>0</v>
      </c>
      <c r="H205" s="2">
        <v>0</v>
      </c>
      <c r="I205" s="2">
        <v>0</v>
      </c>
      <c r="J205" s="2">
        <v>0</v>
      </c>
      <c r="K205" s="2">
        <v>0</v>
      </c>
      <c r="L205" s="5">
        <v>0</v>
      </c>
      <c r="M205" s="2">
        <v>0</v>
      </c>
      <c r="N205" s="2">
        <v>0</v>
      </c>
      <c r="O205" s="2">
        <v>0</v>
      </c>
      <c r="P205" s="2">
        <v>0</v>
      </c>
      <c r="Q205" s="5">
        <v>0</v>
      </c>
      <c r="R205" s="2">
        <v>0</v>
      </c>
      <c r="S205" s="2">
        <v>0</v>
      </c>
      <c r="T205" s="2">
        <v>0</v>
      </c>
      <c r="U205" s="2">
        <v>0</v>
      </c>
      <c r="V205" s="5">
        <v>0</v>
      </c>
      <c r="W205" s="2">
        <f t="shared" si="15"/>
        <v>0</v>
      </c>
      <c r="X205" s="2">
        <f t="shared" si="16"/>
        <v>0</v>
      </c>
      <c r="Y205" s="2">
        <f t="shared" si="17"/>
        <v>0</v>
      </c>
      <c r="Z205" s="2">
        <f t="shared" si="18"/>
        <v>0</v>
      </c>
      <c r="AA205" s="2">
        <f t="shared" si="19"/>
        <v>0</v>
      </c>
    </row>
    <row r="206" spans="1:27" x14ac:dyDescent="0.2">
      <c r="A206" s="3">
        <v>2265</v>
      </c>
      <c r="B206" s="4" t="s">
        <v>143</v>
      </c>
      <c r="C206" s="2">
        <v>3</v>
      </c>
      <c r="D206" s="2">
        <v>0.75</v>
      </c>
      <c r="E206" s="2">
        <v>2</v>
      </c>
      <c r="F206" s="2">
        <v>1</v>
      </c>
      <c r="G206" s="5">
        <v>2</v>
      </c>
      <c r="H206" s="2">
        <v>3</v>
      </c>
      <c r="I206" s="2">
        <v>1.25</v>
      </c>
      <c r="J206" s="2">
        <v>2</v>
      </c>
      <c r="K206" s="2">
        <v>1</v>
      </c>
      <c r="L206" s="5">
        <v>2</v>
      </c>
      <c r="M206" s="2">
        <v>3</v>
      </c>
      <c r="N206" s="2">
        <v>0.75</v>
      </c>
      <c r="O206" s="2">
        <v>2</v>
      </c>
      <c r="P206" s="2">
        <v>1</v>
      </c>
      <c r="Q206" s="5">
        <v>2</v>
      </c>
      <c r="R206" s="2">
        <v>3</v>
      </c>
      <c r="S206" s="2">
        <v>1.25</v>
      </c>
      <c r="T206" s="2">
        <v>2</v>
      </c>
      <c r="U206" s="2">
        <v>1</v>
      </c>
      <c r="V206" s="5">
        <v>2</v>
      </c>
      <c r="W206" s="2">
        <f t="shared" si="15"/>
        <v>3</v>
      </c>
      <c r="X206" s="2">
        <f t="shared" si="16"/>
        <v>1</v>
      </c>
      <c r="Y206" s="2">
        <f t="shared" si="17"/>
        <v>2</v>
      </c>
      <c r="Z206" s="2">
        <f t="shared" si="18"/>
        <v>1</v>
      </c>
      <c r="AA206" s="2">
        <f t="shared" si="19"/>
        <v>2</v>
      </c>
    </row>
    <row r="207" spans="1:27" x14ac:dyDescent="0.2">
      <c r="A207" s="3">
        <v>2266</v>
      </c>
      <c r="B207" s="4" t="s">
        <v>144</v>
      </c>
      <c r="C207" s="2">
        <v>0</v>
      </c>
      <c r="D207" s="2">
        <v>0</v>
      </c>
      <c r="E207" s="2">
        <v>0</v>
      </c>
      <c r="F207" s="2">
        <v>0</v>
      </c>
      <c r="G207" s="5">
        <v>0</v>
      </c>
      <c r="H207" s="2">
        <v>0</v>
      </c>
      <c r="I207" s="2">
        <v>0</v>
      </c>
      <c r="J207" s="2">
        <v>0</v>
      </c>
      <c r="K207" s="2">
        <v>0</v>
      </c>
      <c r="L207" s="5">
        <v>0</v>
      </c>
      <c r="M207" s="2">
        <v>0</v>
      </c>
      <c r="N207" s="2">
        <v>0</v>
      </c>
      <c r="O207" s="2">
        <v>0</v>
      </c>
      <c r="P207" s="2">
        <v>0</v>
      </c>
      <c r="Q207" s="5">
        <v>0</v>
      </c>
      <c r="R207" s="2">
        <v>0</v>
      </c>
      <c r="S207" s="2">
        <v>0</v>
      </c>
      <c r="T207" s="2">
        <v>0</v>
      </c>
      <c r="U207" s="2">
        <v>0</v>
      </c>
      <c r="V207" s="5">
        <v>0</v>
      </c>
      <c r="W207" s="2">
        <f t="shared" si="15"/>
        <v>0</v>
      </c>
      <c r="X207" s="2">
        <f t="shared" si="16"/>
        <v>0</v>
      </c>
      <c r="Y207" s="2">
        <f t="shared" si="17"/>
        <v>0</v>
      </c>
      <c r="Z207" s="2">
        <f t="shared" si="18"/>
        <v>0</v>
      </c>
      <c r="AA207" s="2">
        <f t="shared" si="19"/>
        <v>0</v>
      </c>
    </row>
    <row r="208" spans="1:27" x14ac:dyDescent="0.2">
      <c r="A208" s="3">
        <v>2267</v>
      </c>
      <c r="B208" s="4" t="s">
        <v>145</v>
      </c>
      <c r="C208" s="2">
        <v>1</v>
      </c>
      <c r="D208" s="2">
        <v>3</v>
      </c>
      <c r="E208" s="2">
        <v>0.5</v>
      </c>
      <c r="F208" s="2">
        <v>0</v>
      </c>
      <c r="G208" s="5">
        <v>0.25</v>
      </c>
      <c r="H208" s="2">
        <v>0</v>
      </c>
      <c r="I208" s="2">
        <v>3</v>
      </c>
      <c r="J208" s="2">
        <v>0.5</v>
      </c>
      <c r="K208" s="2">
        <v>0</v>
      </c>
      <c r="L208" s="5">
        <v>0.25</v>
      </c>
      <c r="M208" s="2">
        <v>0</v>
      </c>
      <c r="N208" s="2">
        <v>3</v>
      </c>
      <c r="O208" s="2">
        <v>0.5</v>
      </c>
      <c r="P208" s="2">
        <v>0</v>
      </c>
      <c r="Q208" s="5">
        <v>0.25</v>
      </c>
      <c r="R208" s="2">
        <v>0</v>
      </c>
      <c r="S208" s="2">
        <v>3</v>
      </c>
      <c r="T208" s="2">
        <v>0.5</v>
      </c>
      <c r="U208" s="2">
        <v>0</v>
      </c>
      <c r="V208" s="5">
        <v>0.25</v>
      </c>
      <c r="W208" s="2">
        <f t="shared" si="15"/>
        <v>0.25</v>
      </c>
      <c r="X208" s="2">
        <f t="shared" si="16"/>
        <v>3</v>
      </c>
      <c r="Y208" s="2">
        <f t="shared" si="17"/>
        <v>0.5</v>
      </c>
      <c r="Z208" s="2">
        <f t="shared" si="18"/>
        <v>0</v>
      </c>
      <c r="AA208" s="2">
        <f t="shared" si="19"/>
        <v>0.25</v>
      </c>
    </row>
    <row r="209" spans="1:28" x14ac:dyDescent="0.2">
      <c r="A209" s="3">
        <v>2268</v>
      </c>
      <c r="B209" s="4" t="s">
        <v>281</v>
      </c>
      <c r="C209" s="2">
        <v>0</v>
      </c>
      <c r="D209" s="2">
        <v>0</v>
      </c>
      <c r="E209" s="2">
        <v>0</v>
      </c>
      <c r="F209" s="2">
        <v>0</v>
      </c>
      <c r="G209" s="5">
        <v>0</v>
      </c>
      <c r="H209" s="2">
        <v>0</v>
      </c>
      <c r="I209" s="2">
        <v>0</v>
      </c>
      <c r="J209" s="2">
        <v>0</v>
      </c>
      <c r="K209" s="2">
        <v>0</v>
      </c>
      <c r="L209" s="5">
        <v>0</v>
      </c>
      <c r="M209" s="2">
        <v>0</v>
      </c>
      <c r="N209" s="2">
        <v>0</v>
      </c>
      <c r="O209" s="2">
        <v>0</v>
      </c>
      <c r="P209" s="2">
        <v>0</v>
      </c>
      <c r="Q209" s="5">
        <v>0</v>
      </c>
      <c r="R209" s="2">
        <v>0</v>
      </c>
      <c r="S209" s="2">
        <v>0</v>
      </c>
      <c r="T209" s="2">
        <v>0</v>
      </c>
      <c r="U209" s="2">
        <v>0</v>
      </c>
      <c r="V209" s="5">
        <v>0</v>
      </c>
      <c r="W209" s="2">
        <f t="shared" si="15"/>
        <v>0</v>
      </c>
      <c r="X209" s="2">
        <f t="shared" si="16"/>
        <v>0</v>
      </c>
      <c r="Y209" s="2">
        <f t="shared" si="17"/>
        <v>0</v>
      </c>
      <c r="Z209" s="2">
        <f t="shared" si="18"/>
        <v>0</v>
      </c>
      <c r="AA209" s="2">
        <f t="shared" si="19"/>
        <v>0</v>
      </c>
    </row>
    <row r="210" spans="1:28" x14ac:dyDescent="0.2">
      <c r="A210" s="3">
        <v>2269</v>
      </c>
      <c r="B210" s="4" t="s">
        <v>282</v>
      </c>
      <c r="C210" s="2">
        <v>0.5</v>
      </c>
      <c r="D210" s="2">
        <v>1.25</v>
      </c>
      <c r="E210" s="2">
        <v>0</v>
      </c>
      <c r="F210" s="2">
        <v>0</v>
      </c>
      <c r="G210" s="5">
        <v>0</v>
      </c>
      <c r="H210" s="2">
        <v>0.5</v>
      </c>
      <c r="I210" s="2">
        <v>1.25</v>
      </c>
      <c r="J210" s="2">
        <v>0</v>
      </c>
      <c r="K210" s="2">
        <v>0</v>
      </c>
      <c r="L210" s="5">
        <v>0</v>
      </c>
      <c r="M210" s="2">
        <v>0.5</v>
      </c>
      <c r="N210" s="2">
        <v>1.25</v>
      </c>
      <c r="O210" s="2">
        <v>0</v>
      </c>
      <c r="P210" s="2">
        <v>0</v>
      </c>
      <c r="Q210" s="5">
        <v>0</v>
      </c>
      <c r="R210" s="2">
        <v>0.5</v>
      </c>
      <c r="S210" s="2">
        <v>1.25</v>
      </c>
      <c r="T210" s="2">
        <v>0</v>
      </c>
      <c r="U210" s="2">
        <v>0</v>
      </c>
      <c r="V210" s="5">
        <v>0</v>
      </c>
      <c r="W210" s="2">
        <f t="shared" si="15"/>
        <v>0.5</v>
      </c>
      <c r="X210" s="2">
        <f t="shared" si="16"/>
        <v>1.25</v>
      </c>
      <c r="Y210" s="2">
        <f t="shared" si="17"/>
        <v>0</v>
      </c>
      <c r="Z210" s="2">
        <f t="shared" si="18"/>
        <v>0</v>
      </c>
      <c r="AA210" s="2">
        <f t="shared" si="19"/>
        <v>0</v>
      </c>
    </row>
    <row r="211" spans="1:28" x14ac:dyDescent="0.2">
      <c r="A211" s="3">
        <v>2271</v>
      </c>
      <c r="B211" s="4" t="s">
        <v>688</v>
      </c>
      <c r="C211" s="2">
        <v>0</v>
      </c>
      <c r="D211" s="2">
        <v>0</v>
      </c>
      <c r="E211" s="2">
        <v>0</v>
      </c>
      <c r="F211" s="2">
        <v>0</v>
      </c>
      <c r="G211" s="5">
        <v>0</v>
      </c>
      <c r="H211" s="2">
        <v>0</v>
      </c>
      <c r="I211" s="2">
        <v>0</v>
      </c>
      <c r="J211" s="2">
        <v>0</v>
      </c>
      <c r="K211" s="2">
        <v>0</v>
      </c>
      <c r="L211" s="5">
        <v>0</v>
      </c>
      <c r="M211" s="2">
        <v>0</v>
      </c>
      <c r="N211" s="2">
        <v>0</v>
      </c>
      <c r="O211" s="2">
        <v>0</v>
      </c>
      <c r="P211" s="2">
        <v>0</v>
      </c>
      <c r="Q211" s="5">
        <v>0</v>
      </c>
      <c r="R211" s="2">
        <v>0</v>
      </c>
      <c r="S211" s="2">
        <v>0</v>
      </c>
      <c r="T211" s="2">
        <v>0</v>
      </c>
      <c r="U211" s="2">
        <v>0</v>
      </c>
      <c r="V211" s="5">
        <v>0</v>
      </c>
      <c r="W211" s="2">
        <f t="shared" si="15"/>
        <v>0</v>
      </c>
      <c r="X211" s="2">
        <f t="shared" si="16"/>
        <v>0</v>
      </c>
      <c r="Y211" s="2">
        <f t="shared" si="17"/>
        <v>0</v>
      </c>
      <c r="Z211" s="2">
        <f t="shared" si="18"/>
        <v>0</v>
      </c>
      <c r="AA211" s="2">
        <f t="shared" si="19"/>
        <v>0</v>
      </c>
    </row>
    <row r="212" spans="1:28" x14ac:dyDescent="0.2">
      <c r="A212" s="3">
        <v>2274</v>
      </c>
      <c r="B212" s="4" t="s">
        <v>146</v>
      </c>
      <c r="C212" s="2">
        <v>1.5</v>
      </c>
      <c r="D212" s="2">
        <v>1</v>
      </c>
      <c r="E212" s="2">
        <v>1</v>
      </c>
      <c r="F212" s="2">
        <v>0.5</v>
      </c>
      <c r="G212" s="5">
        <v>0.5</v>
      </c>
      <c r="H212" s="2">
        <v>0.5</v>
      </c>
      <c r="I212" s="2">
        <v>1</v>
      </c>
      <c r="J212" s="2">
        <v>1</v>
      </c>
      <c r="K212" s="2">
        <v>0.5</v>
      </c>
      <c r="L212" s="5">
        <v>0.5</v>
      </c>
      <c r="M212" s="2">
        <v>1.5</v>
      </c>
      <c r="N212" s="2">
        <v>1</v>
      </c>
      <c r="O212" s="2">
        <v>1</v>
      </c>
      <c r="P212" s="2">
        <v>0.5</v>
      </c>
      <c r="Q212" s="5">
        <v>0.5</v>
      </c>
      <c r="R212" s="2">
        <v>0.5</v>
      </c>
      <c r="S212" s="2">
        <v>1</v>
      </c>
      <c r="T212" s="2">
        <v>1</v>
      </c>
      <c r="U212" s="2">
        <v>0.5</v>
      </c>
      <c r="V212" s="5">
        <v>0.5</v>
      </c>
      <c r="W212" s="2">
        <f t="shared" si="15"/>
        <v>1</v>
      </c>
      <c r="X212" s="2">
        <f t="shared" si="16"/>
        <v>1</v>
      </c>
      <c r="Y212" s="2">
        <f t="shared" si="17"/>
        <v>1</v>
      </c>
      <c r="Z212" s="2">
        <f t="shared" si="18"/>
        <v>0.5</v>
      </c>
      <c r="AA212" s="2">
        <f t="shared" si="19"/>
        <v>0.5</v>
      </c>
    </row>
    <row r="213" spans="1:28" x14ac:dyDescent="0.2">
      <c r="A213" s="3">
        <v>228</v>
      </c>
      <c r="B213" s="4" t="s">
        <v>421</v>
      </c>
      <c r="C213" s="2">
        <v>0</v>
      </c>
      <c r="D213" s="2">
        <v>10</v>
      </c>
      <c r="E213" s="2">
        <v>0</v>
      </c>
      <c r="F213" s="2">
        <v>0</v>
      </c>
      <c r="G213" s="5">
        <v>0</v>
      </c>
      <c r="H213" s="2">
        <v>0</v>
      </c>
      <c r="I213" s="2">
        <v>10</v>
      </c>
      <c r="J213" s="2">
        <v>0</v>
      </c>
      <c r="K213" s="2">
        <v>0</v>
      </c>
      <c r="L213" s="5">
        <v>0</v>
      </c>
      <c r="M213" s="2">
        <v>0</v>
      </c>
      <c r="N213" s="2">
        <v>10</v>
      </c>
      <c r="O213" s="2">
        <v>0</v>
      </c>
      <c r="P213" s="2">
        <v>0</v>
      </c>
      <c r="Q213" s="5">
        <v>0</v>
      </c>
      <c r="R213" s="2">
        <v>0</v>
      </c>
      <c r="S213" s="2">
        <v>10</v>
      </c>
      <c r="T213" s="2">
        <v>0</v>
      </c>
      <c r="U213" s="2">
        <v>0</v>
      </c>
      <c r="V213" s="5">
        <v>0</v>
      </c>
      <c r="W213" s="2">
        <f t="shared" si="15"/>
        <v>0</v>
      </c>
      <c r="X213" s="2">
        <f t="shared" si="16"/>
        <v>10</v>
      </c>
      <c r="Y213" s="2">
        <f t="shared" si="17"/>
        <v>0</v>
      </c>
      <c r="Z213" s="2">
        <f t="shared" si="18"/>
        <v>0</v>
      </c>
      <c r="AA213" s="2">
        <f t="shared" si="19"/>
        <v>0</v>
      </c>
    </row>
    <row r="214" spans="1:28" x14ac:dyDescent="0.2">
      <c r="A214" s="3">
        <v>2281</v>
      </c>
      <c r="B214" s="4" t="s">
        <v>147</v>
      </c>
      <c r="C214" s="2">
        <v>0</v>
      </c>
      <c r="D214" s="2">
        <v>0</v>
      </c>
      <c r="E214" s="2">
        <v>2</v>
      </c>
      <c r="F214" s="2">
        <v>3</v>
      </c>
      <c r="G214" s="5">
        <v>0</v>
      </c>
      <c r="H214" s="2">
        <v>0</v>
      </c>
      <c r="I214" s="2">
        <v>0</v>
      </c>
      <c r="J214" s="2">
        <v>2</v>
      </c>
      <c r="K214" s="2">
        <v>3</v>
      </c>
      <c r="L214" s="5">
        <v>3</v>
      </c>
      <c r="M214" s="2">
        <v>0</v>
      </c>
      <c r="N214" s="2">
        <v>0</v>
      </c>
      <c r="O214" s="2">
        <v>2</v>
      </c>
      <c r="P214" s="2">
        <v>3</v>
      </c>
      <c r="Q214" s="5">
        <v>0</v>
      </c>
      <c r="R214" s="2">
        <v>0</v>
      </c>
      <c r="S214" s="2">
        <v>0</v>
      </c>
      <c r="T214" s="2">
        <v>2</v>
      </c>
      <c r="U214" s="2">
        <v>3</v>
      </c>
      <c r="V214" s="5">
        <v>0</v>
      </c>
      <c r="W214" s="2">
        <f t="shared" si="15"/>
        <v>0</v>
      </c>
      <c r="X214" s="2">
        <f t="shared" si="16"/>
        <v>0</v>
      </c>
      <c r="Y214" s="2">
        <f t="shared" si="17"/>
        <v>2</v>
      </c>
      <c r="Z214" s="2">
        <f t="shared" si="18"/>
        <v>3</v>
      </c>
      <c r="AA214" s="2">
        <f t="shared" si="19"/>
        <v>0.75</v>
      </c>
    </row>
    <row r="215" spans="1:28" x14ac:dyDescent="0.2">
      <c r="A215" s="3">
        <v>2282</v>
      </c>
      <c r="B215" s="4" t="s">
        <v>148</v>
      </c>
      <c r="C215" s="2">
        <v>2</v>
      </c>
      <c r="D215" s="2">
        <v>8</v>
      </c>
      <c r="E215" s="2">
        <v>1</v>
      </c>
      <c r="F215" s="2">
        <v>0</v>
      </c>
      <c r="G215" s="5">
        <v>0</v>
      </c>
      <c r="H215" s="2">
        <v>2</v>
      </c>
      <c r="I215" s="2">
        <v>8</v>
      </c>
      <c r="J215" s="2">
        <v>1</v>
      </c>
      <c r="K215" s="2">
        <v>0</v>
      </c>
      <c r="L215" s="5">
        <v>0</v>
      </c>
      <c r="M215" s="2">
        <v>2</v>
      </c>
      <c r="N215" s="2">
        <v>8</v>
      </c>
      <c r="O215" s="2">
        <v>1</v>
      </c>
      <c r="P215" s="2">
        <v>0</v>
      </c>
      <c r="Q215" s="5">
        <v>0</v>
      </c>
      <c r="R215" s="2">
        <v>2</v>
      </c>
      <c r="S215" s="2">
        <v>8</v>
      </c>
      <c r="T215" s="2">
        <v>1</v>
      </c>
      <c r="U215" s="2">
        <v>0</v>
      </c>
      <c r="V215" s="5">
        <v>0</v>
      </c>
      <c r="W215" s="2">
        <f t="shared" si="15"/>
        <v>2</v>
      </c>
      <c r="X215" s="2">
        <f t="shared" si="16"/>
        <v>8</v>
      </c>
      <c r="Y215" s="2">
        <f t="shared" si="17"/>
        <v>1</v>
      </c>
      <c r="Z215" s="2">
        <f t="shared" si="18"/>
        <v>0</v>
      </c>
      <c r="AA215" s="2">
        <f t="shared" si="19"/>
        <v>0</v>
      </c>
    </row>
    <row r="216" spans="1:28" x14ac:dyDescent="0.2">
      <c r="A216" s="3">
        <v>2283</v>
      </c>
      <c r="B216" s="4" t="s">
        <v>149</v>
      </c>
      <c r="C216" s="2">
        <v>2</v>
      </c>
      <c r="D216" s="2">
        <v>3</v>
      </c>
      <c r="E216" s="2">
        <v>3</v>
      </c>
      <c r="F216" s="2">
        <v>2</v>
      </c>
      <c r="G216" s="5">
        <v>0</v>
      </c>
      <c r="H216" s="2">
        <v>2</v>
      </c>
      <c r="I216" s="2">
        <v>3</v>
      </c>
      <c r="J216" s="2">
        <v>3</v>
      </c>
      <c r="K216" s="2">
        <v>4</v>
      </c>
      <c r="L216" s="5">
        <v>0</v>
      </c>
      <c r="M216" s="2">
        <v>2</v>
      </c>
      <c r="N216" s="2">
        <v>3</v>
      </c>
      <c r="O216" s="2">
        <v>3</v>
      </c>
      <c r="P216" s="2">
        <v>2</v>
      </c>
      <c r="Q216" s="5">
        <v>0</v>
      </c>
      <c r="R216" s="2">
        <v>2</v>
      </c>
      <c r="S216" s="2">
        <v>3</v>
      </c>
      <c r="T216" s="2">
        <v>3</v>
      </c>
      <c r="U216" s="2">
        <v>4</v>
      </c>
      <c r="V216" s="5">
        <v>0</v>
      </c>
      <c r="W216" s="2">
        <f t="shared" si="15"/>
        <v>2</v>
      </c>
      <c r="X216" s="2">
        <f t="shared" si="16"/>
        <v>3</v>
      </c>
      <c r="Y216" s="2">
        <f t="shared" si="17"/>
        <v>3</v>
      </c>
      <c r="Z216" s="2">
        <f t="shared" si="18"/>
        <v>3</v>
      </c>
      <c r="AA216" s="2">
        <f t="shared" si="19"/>
        <v>0</v>
      </c>
    </row>
    <row r="217" spans="1:28" x14ac:dyDescent="0.2">
      <c r="A217" s="3">
        <v>2287</v>
      </c>
      <c r="B217" s="4" t="s">
        <v>282</v>
      </c>
      <c r="C217" s="2">
        <v>0</v>
      </c>
      <c r="D217" s="2">
        <v>0</v>
      </c>
      <c r="E217" s="2">
        <v>0</v>
      </c>
      <c r="F217" s="2">
        <v>0</v>
      </c>
      <c r="G217" s="5">
        <v>0</v>
      </c>
      <c r="H217" s="2">
        <v>0</v>
      </c>
      <c r="I217" s="2">
        <v>0</v>
      </c>
      <c r="J217" s="2">
        <v>0</v>
      </c>
      <c r="K217" s="2">
        <v>0</v>
      </c>
      <c r="L217" s="5">
        <v>0</v>
      </c>
      <c r="M217" s="2">
        <v>0</v>
      </c>
      <c r="N217" s="2">
        <v>0</v>
      </c>
      <c r="O217" s="2">
        <v>0</v>
      </c>
      <c r="P217" s="2">
        <v>0</v>
      </c>
      <c r="Q217" s="5">
        <v>0</v>
      </c>
      <c r="R217" s="2">
        <v>0</v>
      </c>
      <c r="S217" s="2">
        <v>0</v>
      </c>
      <c r="T217" s="2">
        <v>0</v>
      </c>
      <c r="U217" s="2">
        <v>0</v>
      </c>
      <c r="V217" s="5">
        <v>0</v>
      </c>
      <c r="W217" s="2">
        <f t="shared" si="15"/>
        <v>0</v>
      </c>
      <c r="X217" s="2">
        <f t="shared" si="16"/>
        <v>0</v>
      </c>
      <c r="Y217" s="2">
        <f t="shared" si="17"/>
        <v>0</v>
      </c>
      <c r="Z217" s="2">
        <f t="shared" si="18"/>
        <v>0</v>
      </c>
      <c r="AA217" s="2">
        <f t="shared" si="19"/>
        <v>0</v>
      </c>
    </row>
    <row r="218" spans="1:28" x14ac:dyDescent="0.2">
      <c r="A218" s="3">
        <v>229</v>
      </c>
      <c r="B218" s="4" t="s">
        <v>422</v>
      </c>
      <c r="C218" s="2">
        <v>0</v>
      </c>
      <c r="D218" s="2">
        <v>0</v>
      </c>
      <c r="E218" s="2">
        <v>12.5</v>
      </c>
      <c r="F218" s="2">
        <v>0</v>
      </c>
      <c r="G218" s="5">
        <v>0</v>
      </c>
      <c r="H218" s="2">
        <v>0</v>
      </c>
      <c r="I218" s="2">
        <v>0</v>
      </c>
      <c r="J218" s="2">
        <v>12.5</v>
      </c>
      <c r="K218" s="2">
        <v>0</v>
      </c>
      <c r="L218" s="5">
        <v>0</v>
      </c>
      <c r="M218" s="2">
        <v>0</v>
      </c>
      <c r="N218" s="2">
        <v>0</v>
      </c>
      <c r="O218" s="2">
        <v>12.5</v>
      </c>
      <c r="P218" s="2">
        <v>0</v>
      </c>
      <c r="Q218" s="5">
        <v>0</v>
      </c>
      <c r="R218" s="2">
        <v>0</v>
      </c>
      <c r="S218" s="2">
        <v>0</v>
      </c>
      <c r="T218" s="2">
        <v>12.5</v>
      </c>
      <c r="U218" s="2">
        <v>0</v>
      </c>
      <c r="V218" s="5">
        <v>0</v>
      </c>
      <c r="W218" s="2">
        <f t="shared" si="15"/>
        <v>0</v>
      </c>
      <c r="X218" s="2">
        <f t="shared" si="16"/>
        <v>0</v>
      </c>
      <c r="Y218" s="2">
        <f t="shared" si="17"/>
        <v>12.5</v>
      </c>
      <c r="Z218" s="2">
        <f t="shared" si="18"/>
        <v>0</v>
      </c>
      <c r="AA218" s="2">
        <f t="shared" si="19"/>
        <v>0</v>
      </c>
    </row>
    <row r="219" spans="1:28" x14ac:dyDescent="0.2">
      <c r="A219" s="3">
        <v>2292</v>
      </c>
      <c r="B219" s="4" t="s">
        <v>150</v>
      </c>
      <c r="C219" s="2">
        <v>0</v>
      </c>
      <c r="D219" s="2">
        <v>0</v>
      </c>
      <c r="E219" s="2">
        <v>0</v>
      </c>
      <c r="F219" s="2">
        <v>0</v>
      </c>
      <c r="G219" s="5">
        <v>0</v>
      </c>
      <c r="H219" s="2">
        <v>0</v>
      </c>
      <c r="I219" s="2">
        <v>0</v>
      </c>
      <c r="J219" s="2">
        <v>0</v>
      </c>
      <c r="K219" s="2">
        <v>0</v>
      </c>
      <c r="L219" s="5">
        <v>0</v>
      </c>
      <c r="M219" s="2">
        <v>0</v>
      </c>
      <c r="N219" s="2">
        <v>0</v>
      </c>
      <c r="O219" s="2">
        <v>0</v>
      </c>
      <c r="P219" s="2">
        <v>0</v>
      </c>
      <c r="Q219" s="5">
        <v>0</v>
      </c>
      <c r="R219" s="2">
        <v>0</v>
      </c>
      <c r="S219" s="2">
        <v>0</v>
      </c>
      <c r="T219" s="2">
        <v>0</v>
      </c>
      <c r="U219" s="2">
        <v>0</v>
      </c>
      <c r="V219" s="5">
        <v>0</v>
      </c>
      <c r="W219" s="2">
        <f t="shared" si="15"/>
        <v>0</v>
      </c>
      <c r="X219" s="2">
        <f t="shared" si="16"/>
        <v>0</v>
      </c>
      <c r="Y219" s="2">
        <f t="shared" si="17"/>
        <v>0</v>
      </c>
      <c r="Z219" s="2">
        <f t="shared" si="18"/>
        <v>0</v>
      </c>
      <c r="AA219" s="2">
        <f t="shared" si="19"/>
        <v>0</v>
      </c>
      <c r="AB219" s="1"/>
    </row>
    <row r="220" spans="1:28" x14ac:dyDescent="0.2">
      <c r="A220" s="3">
        <v>2294</v>
      </c>
      <c r="B220" s="4" t="s">
        <v>219</v>
      </c>
      <c r="C220" s="2">
        <v>0</v>
      </c>
      <c r="D220" s="2">
        <v>1</v>
      </c>
      <c r="E220" s="2">
        <v>0</v>
      </c>
      <c r="F220" s="2">
        <v>0</v>
      </c>
      <c r="G220" s="5">
        <v>1</v>
      </c>
      <c r="H220" s="2">
        <v>0</v>
      </c>
      <c r="I220" s="2">
        <v>7</v>
      </c>
      <c r="J220" s="2">
        <v>0</v>
      </c>
      <c r="K220" s="2">
        <v>0</v>
      </c>
      <c r="L220" s="5">
        <v>1</v>
      </c>
      <c r="M220" s="2">
        <v>0</v>
      </c>
      <c r="N220" s="2">
        <v>1</v>
      </c>
      <c r="O220" s="2">
        <v>0</v>
      </c>
      <c r="P220" s="2">
        <v>0</v>
      </c>
      <c r="Q220" s="5">
        <v>1</v>
      </c>
      <c r="R220" s="2">
        <v>0</v>
      </c>
      <c r="S220" s="2">
        <v>1</v>
      </c>
      <c r="T220" s="2">
        <v>0</v>
      </c>
      <c r="U220" s="2">
        <v>0</v>
      </c>
      <c r="V220" s="5">
        <v>1</v>
      </c>
      <c r="W220" s="2">
        <f t="shared" si="15"/>
        <v>0</v>
      </c>
      <c r="X220" s="2">
        <f t="shared" si="16"/>
        <v>2.5</v>
      </c>
      <c r="Y220" s="2">
        <f t="shared" si="17"/>
        <v>0</v>
      </c>
      <c r="Z220" s="2">
        <f t="shared" si="18"/>
        <v>0</v>
      </c>
      <c r="AA220" s="2">
        <f t="shared" si="19"/>
        <v>1</v>
      </c>
      <c r="AB220" s="1"/>
    </row>
    <row r="221" spans="1:28" x14ac:dyDescent="0.2">
      <c r="A221" s="3">
        <v>2296</v>
      </c>
      <c r="B221" s="4" t="s">
        <v>151</v>
      </c>
      <c r="C221" s="2">
        <v>0</v>
      </c>
      <c r="D221" s="2">
        <v>1</v>
      </c>
      <c r="E221" s="2">
        <v>0</v>
      </c>
      <c r="F221" s="2">
        <v>0</v>
      </c>
      <c r="G221" s="5">
        <v>0</v>
      </c>
      <c r="H221" s="2">
        <v>0</v>
      </c>
      <c r="I221" s="2">
        <v>1</v>
      </c>
      <c r="J221" s="2">
        <v>0</v>
      </c>
      <c r="K221" s="2">
        <v>0</v>
      </c>
      <c r="L221" s="5">
        <v>0</v>
      </c>
      <c r="M221" s="2">
        <v>0</v>
      </c>
      <c r="N221" s="2">
        <v>1</v>
      </c>
      <c r="O221" s="2">
        <v>0</v>
      </c>
      <c r="P221" s="2">
        <v>0</v>
      </c>
      <c r="Q221" s="5">
        <v>0</v>
      </c>
      <c r="R221" s="2">
        <v>0</v>
      </c>
      <c r="S221" s="2">
        <v>1</v>
      </c>
      <c r="T221" s="2">
        <v>0</v>
      </c>
      <c r="U221" s="2">
        <v>0</v>
      </c>
      <c r="V221" s="5">
        <v>0</v>
      </c>
      <c r="W221" s="2">
        <f t="shared" si="15"/>
        <v>0</v>
      </c>
      <c r="X221" s="2">
        <f t="shared" si="16"/>
        <v>1</v>
      </c>
      <c r="Y221" s="2">
        <f t="shared" si="17"/>
        <v>0</v>
      </c>
      <c r="Z221" s="2">
        <f t="shared" si="18"/>
        <v>0</v>
      </c>
      <c r="AA221" s="2">
        <f t="shared" si="19"/>
        <v>0</v>
      </c>
      <c r="AB221" s="1"/>
    </row>
    <row r="222" spans="1:28" x14ac:dyDescent="0.2">
      <c r="A222" s="3">
        <v>2297</v>
      </c>
      <c r="B222" s="4" t="s">
        <v>223</v>
      </c>
      <c r="C222" s="2">
        <v>0</v>
      </c>
      <c r="D222" s="2">
        <v>0</v>
      </c>
      <c r="E222" s="2">
        <v>0</v>
      </c>
      <c r="F222" s="2">
        <v>0</v>
      </c>
      <c r="G222" s="5">
        <v>0</v>
      </c>
      <c r="H222" s="2">
        <v>0</v>
      </c>
      <c r="I222" s="2">
        <v>0</v>
      </c>
      <c r="J222" s="2">
        <v>0</v>
      </c>
      <c r="K222" s="2">
        <v>0</v>
      </c>
      <c r="L222" s="5">
        <v>0</v>
      </c>
      <c r="M222" s="2">
        <v>0</v>
      </c>
      <c r="N222" s="2">
        <v>0</v>
      </c>
      <c r="O222" s="2">
        <v>0</v>
      </c>
      <c r="P222" s="2">
        <v>0</v>
      </c>
      <c r="Q222" s="5">
        <v>0</v>
      </c>
      <c r="R222" s="2">
        <v>0</v>
      </c>
      <c r="S222" s="2">
        <v>0</v>
      </c>
      <c r="T222" s="2">
        <v>0</v>
      </c>
      <c r="U222" s="2">
        <v>0</v>
      </c>
      <c r="V222" s="5">
        <v>0</v>
      </c>
      <c r="W222" s="2">
        <f t="shared" si="15"/>
        <v>0</v>
      </c>
      <c r="X222" s="2">
        <f t="shared" si="16"/>
        <v>0</v>
      </c>
      <c r="Y222" s="2">
        <f t="shared" si="17"/>
        <v>0</v>
      </c>
      <c r="Z222" s="2">
        <f t="shared" si="18"/>
        <v>0</v>
      </c>
      <c r="AA222" s="2">
        <f t="shared" si="19"/>
        <v>0</v>
      </c>
      <c r="AB222" s="1"/>
    </row>
    <row r="223" spans="1:28" x14ac:dyDescent="0.2">
      <c r="A223" s="3">
        <v>2298</v>
      </c>
      <c r="B223" s="4" t="s">
        <v>282</v>
      </c>
      <c r="C223" s="2">
        <v>0</v>
      </c>
      <c r="D223" s="2">
        <v>0</v>
      </c>
      <c r="E223" s="2">
        <v>2</v>
      </c>
      <c r="F223" s="2">
        <v>0</v>
      </c>
      <c r="G223" s="5">
        <v>1</v>
      </c>
      <c r="H223" s="2">
        <v>0</v>
      </c>
      <c r="I223" s="2">
        <v>0</v>
      </c>
      <c r="J223" s="2">
        <v>2</v>
      </c>
      <c r="K223" s="2">
        <v>0</v>
      </c>
      <c r="L223" s="5">
        <v>1</v>
      </c>
      <c r="M223" s="2">
        <v>0</v>
      </c>
      <c r="N223" s="2">
        <v>0</v>
      </c>
      <c r="O223" s="2">
        <v>2</v>
      </c>
      <c r="P223" s="2">
        <v>0</v>
      </c>
      <c r="Q223" s="5">
        <v>1</v>
      </c>
      <c r="R223" s="2">
        <v>0</v>
      </c>
      <c r="S223" s="2">
        <v>0</v>
      </c>
      <c r="T223" s="2">
        <v>2</v>
      </c>
      <c r="U223" s="2">
        <v>0</v>
      </c>
      <c r="V223" s="5">
        <v>1</v>
      </c>
      <c r="W223" s="2">
        <f t="shared" si="15"/>
        <v>0</v>
      </c>
      <c r="X223" s="2">
        <f t="shared" si="16"/>
        <v>0</v>
      </c>
      <c r="Y223" s="2">
        <f t="shared" si="17"/>
        <v>2</v>
      </c>
      <c r="Z223" s="2">
        <f t="shared" si="18"/>
        <v>0</v>
      </c>
      <c r="AA223" s="2">
        <f t="shared" si="19"/>
        <v>1</v>
      </c>
      <c r="AB223" s="1"/>
    </row>
    <row r="224" spans="1:28" x14ac:dyDescent="0.2">
      <c r="A224" s="3">
        <v>2299</v>
      </c>
      <c r="B224" s="4" t="s">
        <v>152</v>
      </c>
      <c r="C224" s="2">
        <v>0</v>
      </c>
      <c r="D224" s="2">
        <v>0</v>
      </c>
      <c r="E224" s="2">
        <v>0</v>
      </c>
      <c r="F224" s="2">
        <v>0</v>
      </c>
      <c r="G224" s="5">
        <v>4</v>
      </c>
      <c r="H224" s="2">
        <v>0</v>
      </c>
      <c r="I224" s="2">
        <v>0</v>
      </c>
      <c r="J224" s="2">
        <v>0</v>
      </c>
      <c r="K224" s="2">
        <v>0</v>
      </c>
      <c r="L224" s="5">
        <v>4</v>
      </c>
      <c r="M224" s="2">
        <v>0</v>
      </c>
      <c r="N224" s="2">
        <v>0</v>
      </c>
      <c r="O224" s="2">
        <v>0</v>
      </c>
      <c r="P224" s="2">
        <v>0</v>
      </c>
      <c r="Q224" s="5">
        <v>4</v>
      </c>
      <c r="R224" s="2">
        <v>0</v>
      </c>
      <c r="S224" s="2">
        <v>0</v>
      </c>
      <c r="T224" s="2">
        <v>0</v>
      </c>
      <c r="U224" s="2">
        <v>0</v>
      </c>
      <c r="V224" s="5">
        <v>4</v>
      </c>
      <c r="W224" s="2">
        <f t="shared" si="15"/>
        <v>0</v>
      </c>
      <c r="X224" s="2">
        <f t="shared" si="16"/>
        <v>0</v>
      </c>
      <c r="Y224" s="2">
        <f t="shared" si="17"/>
        <v>0</v>
      </c>
      <c r="Z224" s="2">
        <f t="shared" si="18"/>
        <v>0</v>
      </c>
      <c r="AA224" s="2">
        <f t="shared" si="19"/>
        <v>4</v>
      </c>
      <c r="AB224" s="1"/>
    </row>
    <row r="225" spans="1:28" x14ac:dyDescent="0.2">
      <c r="A225" s="3">
        <v>23</v>
      </c>
      <c r="B225" s="4" t="s">
        <v>423</v>
      </c>
      <c r="C225" s="2">
        <v>0</v>
      </c>
      <c r="D225" s="2">
        <v>0</v>
      </c>
      <c r="E225" s="2">
        <v>0</v>
      </c>
      <c r="F225" s="2">
        <v>0</v>
      </c>
      <c r="G225" s="5">
        <v>0</v>
      </c>
      <c r="H225" s="2">
        <v>0</v>
      </c>
      <c r="I225" s="2">
        <v>0</v>
      </c>
      <c r="J225" s="2">
        <v>0</v>
      </c>
      <c r="K225" s="2">
        <v>0</v>
      </c>
      <c r="L225" s="5">
        <v>0</v>
      </c>
      <c r="M225" s="2">
        <v>0</v>
      </c>
      <c r="N225" s="2">
        <v>0</v>
      </c>
      <c r="O225" s="2">
        <v>0</v>
      </c>
      <c r="P225" s="2">
        <v>0</v>
      </c>
      <c r="Q225" s="5">
        <v>0</v>
      </c>
      <c r="R225" s="2">
        <v>0</v>
      </c>
      <c r="S225" s="2">
        <v>0</v>
      </c>
      <c r="T225" s="2">
        <v>0</v>
      </c>
      <c r="U225" s="2">
        <v>0</v>
      </c>
      <c r="V225" s="5">
        <v>0</v>
      </c>
      <c r="W225" s="2">
        <f t="shared" si="15"/>
        <v>0</v>
      </c>
      <c r="X225" s="2">
        <f t="shared" si="16"/>
        <v>0</v>
      </c>
      <c r="Y225" s="2">
        <f t="shared" si="17"/>
        <v>0</v>
      </c>
      <c r="Z225" s="2">
        <f t="shared" si="18"/>
        <v>0</v>
      </c>
      <c r="AA225" s="2">
        <f t="shared" si="19"/>
        <v>0</v>
      </c>
      <c r="AB225" s="1"/>
    </row>
    <row r="226" spans="1:28" x14ac:dyDescent="0.2">
      <c r="A226" s="3">
        <v>230</v>
      </c>
      <c r="B226" s="4" t="s">
        <v>34</v>
      </c>
      <c r="C226" s="2">
        <v>0</v>
      </c>
      <c r="D226" s="2">
        <v>0</v>
      </c>
      <c r="E226" s="2">
        <v>0</v>
      </c>
      <c r="F226" s="2">
        <v>0</v>
      </c>
      <c r="G226" s="5">
        <v>0</v>
      </c>
      <c r="H226" s="2">
        <v>0</v>
      </c>
      <c r="I226" s="2">
        <v>0</v>
      </c>
      <c r="J226" s="2">
        <v>0</v>
      </c>
      <c r="K226" s="2">
        <v>0</v>
      </c>
      <c r="L226" s="5">
        <v>0</v>
      </c>
      <c r="M226" s="2">
        <v>0</v>
      </c>
      <c r="N226" s="2">
        <v>0</v>
      </c>
      <c r="O226" s="2">
        <v>0</v>
      </c>
      <c r="P226" s="2">
        <v>0</v>
      </c>
      <c r="Q226" s="5">
        <v>0</v>
      </c>
      <c r="R226" s="2">
        <v>0</v>
      </c>
      <c r="S226" s="2">
        <v>0</v>
      </c>
      <c r="T226" s="2">
        <v>0</v>
      </c>
      <c r="U226" s="2">
        <v>0</v>
      </c>
      <c r="V226" s="5">
        <v>0</v>
      </c>
      <c r="W226" s="2">
        <f t="shared" si="15"/>
        <v>0</v>
      </c>
      <c r="X226" s="2">
        <f t="shared" si="16"/>
        <v>0</v>
      </c>
      <c r="Y226" s="2">
        <f t="shared" si="17"/>
        <v>0</v>
      </c>
      <c r="Z226" s="2">
        <f t="shared" si="18"/>
        <v>0</v>
      </c>
      <c r="AA226" s="2">
        <f t="shared" si="19"/>
        <v>0</v>
      </c>
      <c r="AB226" s="1"/>
    </row>
    <row r="227" spans="1:28" x14ac:dyDescent="0.2">
      <c r="A227" s="3">
        <v>2310</v>
      </c>
      <c r="B227" s="4" t="s">
        <v>153</v>
      </c>
      <c r="C227" s="2">
        <v>0.5</v>
      </c>
      <c r="D227" s="2">
        <v>0</v>
      </c>
      <c r="E227" s="2">
        <v>0.5</v>
      </c>
      <c r="F227" s="2">
        <v>0</v>
      </c>
      <c r="G227" s="5">
        <v>0</v>
      </c>
      <c r="H227" s="2">
        <v>0</v>
      </c>
      <c r="I227" s="2">
        <v>0</v>
      </c>
      <c r="J227" s="2">
        <v>0.5</v>
      </c>
      <c r="K227" s="2">
        <v>0</v>
      </c>
      <c r="L227" s="5">
        <v>0</v>
      </c>
      <c r="M227" s="2">
        <v>0.5</v>
      </c>
      <c r="N227" s="2">
        <v>0</v>
      </c>
      <c r="O227" s="2">
        <v>0.5</v>
      </c>
      <c r="P227" s="2">
        <v>0</v>
      </c>
      <c r="Q227" s="5">
        <v>0</v>
      </c>
      <c r="R227" s="2">
        <v>0</v>
      </c>
      <c r="S227" s="2">
        <v>0</v>
      </c>
      <c r="T227" s="2">
        <v>0.5</v>
      </c>
      <c r="U227" s="2">
        <v>0</v>
      </c>
      <c r="V227" s="5">
        <v>0</v>
      </c>
      <c r="W227" s="2">
        <f t="shared" si="15"/>
        <v>0.25</v>
      </c>
      <c r="X227" s="2">
        <f t="shared" si="16"/>
        <v>0</v>
      </c>
      <c r="Y227" s="2">
        <f t="shared" si="17"/>
        <v>0.5</v>
      </c>
      <c r="Z227" s="2">
        <f t="shared" si="18"/>
        <v>0</v>
      </c>
      <c r="AA227" s="2">
        <f t="shared" si="19"/>
        <v>0</v>
      </c>
      <c r="AB227" s="1"/>
    </row>
    <row r="228" spans="1:28" x14ac:dyDescent="0.2">
      <c r="A228" s="3">
        <v>2311</v>
      </c>
      <c r="B228" s="4" t="s">
        <v>424</v>
      </c>
      <c r="C228" s="2">
        <v>0</v>
      </c>
      <c r="D228" s="2">
        <v>0</v>
      </c>
      <c r="E228" s="2">
        <v>0</v>
      </c>
      <c r="F228" s="2">
        <v>0</v>
      </c>
      <c r="G228" s="5">
        <v>0</v>
      </c>
      <c r="H228" s="2">
        <v>0</v>
      </c>
      <c r="I228" s="2">
        <v>0</v>
      </c>
      <c r="J228" s="2">
        <v>0</v>
      </c>
      <c r="K228" s="2">
        <v>0</v>
      </c>
      <c r="L228" s="5">
        <v>0</v>
      </c>
      <c r="M228" s="2">
        <v>0</v>
      </c>
      <c r="N228" s="2">
        <v>0</v>
      </c>
      <c r="O228" s="2">
        <v>0</v>
      </c>
      <c r="P228" s="2">
        <v>0</v>
      </c>
      <c r="Q228" s="5">
        <v>0</v>
      </c>
      <c r="R228" s="2">
        <v>0</v>
      </c>
      <c r="S228" s="2">
        <v>0</v>
      </c>
      <c r="T228" s="2">
        <v>0</v>
      </c>
      <c r="U228" s="2">
        <v>0</v>
      </c>
      <c r="V228" s="5">
        <v>0</v>
      </c>
      <c r="W228" s="2">
        <f t="shared" si="15"/>
        <v>0</v>
      </c>
      <c r="X228" s="2">
        <f t="shared" si="16"/>
        <v>0</v>
      </c>
      <c r="Y228" s="2">
        <f t="shared" si="17"/>
        <v>0</v>
      </c>
      <c r="Z228" s="2">
        <f t="shared" si="18"/>
        <v>0</v>
      </c>
      <c r="AA228" s="2">
        <f t="shared" si="19"/>
        <v>0</v>
      </c>
      <c r="AB228" s="1"/>
    </row>
    <row r="229" spans="1:28" x14ac:dyDescent="0.2">
      <c r="A229" s="3">
        <v>2312</v>
      </c>
      <c r="B229" s="4" t="s">
        <v>154</v>
      </c>
      <c r="C229" s="2">
        <v>0</v>
      </c>
      <c r="D229" s="2">
        <v>0</v>
      </c>
      <c r="E229" s="2">
        <v>1</v>
      </c>
      <c r="F229" s="2">
        <v>0</v>
      </c>
      <c r="G229" s="5">
        <v>0</v>
      </c>
      <c r="H229" s="2">
        <v>0</v>
      </c>
      <c r="I229" s="2">
        <v>0</v>
      </c>
      <c r="J229" s="2">
        <v>1</v>
      </c>
      <c r="K229" s="2">
        <v>0</v>
      </c>
      <c r="L229" s="5">
        <v>0</v>
      </c>
      <c r="M229" s="2">
        <v>0</v>
      </c>
      <c r="N229" s="2">
        <v>0</v>
      </c>
      <c r="O229" s="2">
        <v>1</v>
      </c>
      <c r="P229" s="2">
        <v>0</v>
      </c>
      <c r="Q229" s="5">
        <v>0</v>
      </c>
      <c r="R229" s="2">
        <v>0</v>
      </c>
      <c r="S229" s="2">
        <v>0</v>
      </c>
      <c r="T229" s="2">
        <v>1</v>
      </c>
      <c r="U229" s="2">
        <v>0</v>
      </c>
      <c r="V229" s="5">
        <v>0</v>
      </c>
      <c r="W229" s="2">
        <f t="shared" si="15"/>
        <v>0</v>
      </c>
      <c r="X229" s="2">
        <f t="shared" si="16"/>
        <v>0</v>
      </c>
      <c r="Y229" s="2">
        <f t="shared" si="17"/>
        <v>1</v>
      </c>
      <c r="Z229" s="2">
        <f t="shared" si="18"/>
        <v>0</v>
      </c>
      <c r="AA229" s="2">
        <f t="shared" si="19"/>
        <v>0</v>
      </c>
      <c r="AB229" s="1"/>
    </row>
    <row r="230" spans="1:28" x14ac:dyDescent="0.2">
      <c r="A230" s="3">
        <v>2314</v>
      </c>
      <c r="B230" s="4" t="s">
        <v>155</v>
      </c>
      <c r="C230" s="2">
        <v>1</v>
      </c>
      <c r="D230" s="2">
        <v>0.5</v>
      </c>
      <c r="E230" s="2">
        <v>0</v>
      </c>
      <c r="F230" s="2">
        <v>0</v>
      </c>
      <c r="G230" s="5">
        <v>0.25</v>
      </c>
      <c r="H230" s="2">
        <v>0</v>
      </c>
      <c r="I230" s="2">
        <v>0.5</v>
      </c>
      <c r="J230" s="2">
        <v>0</v>
      </c>
      <c r="K230" s="2">
        <v>0</v>
      </c>
      <c r="L230" s="5">
        <v>0.25</v>
      </c>
      <c r="M230" s="2">
        <v>1</v>
      </c>
      <c r="N230" s="2">
        <v>0.5</v>
      </c>
      <c r="O230" s="2">
        <v>0</v>
      </c>
      <c r="P230" s="2">
        <v>0</v>
      </c>
      <c r="Q230" s="5">
        <v>0.25</v>
      </c>
      <c r="R230" s="2">
        <v>0</v>
      </c>
      <c r="S230" s="2">
        <v>0.5</v>
      </c>
      <c r="T230" s="2">
        <v>0</v>
      </c>
      <c r="U230" s="2">
        <v>0</v>
      </c>
      <c r="V230" s="5">
        <v>0.25</v>
      </c>
      <c r="W230" s="2">
        <f t="shared" si="15"/>
        <v>0.5</v>
      </c>
      <c r="X230" s="2">
        <f t="shared" si="16"/>
        <v>0.5</v>
      </c>
      <c r="Y230" s="2">
        <f t="shared" si="17"/>
        <v>0</v>
      </c>
      <c r="Z230" s="2">
        <f t="shared" si="18"/>
        <v>0</v>
      </c>
      <c r="AA230" s="2">
        <f t="shared" si="19"/>
        <v>0.25</v>
      </c>
      <c r="AB230" s="1"/>
    </row>
    <row r="231" spans="1:28" x14ac:dyDescent="0.2">
      <c r="A231" s="3">
        <v>2316</v>
      </c>
      <c r="B231" s="4" t="s">
        <v>156</v>
      </c>
      <c r="C231" s="2">
        <v>0</v>
      </c>
      <c r="D231" s="2">
        <v>0.5</v>
      </c>
      <c r="E231" s="2">
        <v>0</v>
      </c>
      <c r="F231" s="2">
        <v>0</v>
      </c>
      <c r="G231" s="5">
        <v>0</v>
      </c>
      <c r="H231" s="2">
        <v>0</v>
      </c>
      <c r="I231" s="2">
        <v>0.5</v>
      </c>
      <c r="J231" s="2">
        <v>0</v>
      </c>
      <c r="K231" s="2">
        <v>0</v>
      </c>
      <c r="L231" s="5">
        <v>0</v>
      </c>
      <c r="M231" s="2">
        <v>0</v>
      </c>
      <c r="N231" s="2">
        <v>0.5</v>
      </c>
      <c r="O231" s="2">
        <v>0</v>
      </c>
      <c r="P231" s="2">
        <v>0</v>
      </c>
      <c r="Q231" s="5">
        <v>0</v>
      </c>
      <c r="R231" s="2">
        <v>0</v>
      </c>
      <c r="S231" s="2">
        <v>0.5</v>
      </c>
      <c r="T231" s="2">
        <v>0</v>
      </c>
      <c r="U231" s="2">
        <v>0</v>
      </c>
      <c r="V231" s="5">
        <v>0</v>
      </c>
      <c r="W231" s="2">
        <f t="shared" si="15"/>
        <v>0</v>
      </c>
      <c r="X231" s="2">
        <f t="shared" si="16"/>
        <v>0.5</v>
      </c>
      <c r="Y231" s="2">
        <f t="shared" si="17"/>
        <v>0</v>
      </c>
      <c r="Z231" s="2">
        <f t="shared" si="18"/>
        <v>0</v>
      </c>
      <c r="AA231" s="2">
        <f t="shared" si="19"/>
        <v>0</v>
      </c>
      <c r="AB231" s="1"/>
    </row>
    <row r="232" spans="1:28" x14ac:dyDescent="0.2">
      <c r="A232" s="3">
        <v>2317</v>
      </c>
      <c r="B232" s="4" t="s">
        <v>689</v>
      </c>
      <c r="C232" s="2">
        <v>0</v>
      </c>
      <c r="D232" s="2">
        <v>0</v>
      </c>
      <c r="E232" s="2">
        <v>0</v>
      </c>
      <c r="F232" s="2">
        <v>0</v>
      </c>
      <c r="G232" s="5">
        <v>0</v>
      </c>
      <c r="H232" s="2">
        <v>0</v>
      </c>
      <c r="I232" s="2">
        <v>0</v>
      </c>
      <c r="J232" s="2">
        <v>0</v>
      </c>
      <c r="K232" s="2">
        <v>0</v>
      </c>
      <c r="L232" s="5">
        <v>0</v>
      </c>
      <c r="M232" s="2">
        <v>0</v>
      </c>
      <c r="N232" s="2">
        <v>0</v>
      </c>
      <c r="O232" s="2">
        <v>0</v>
      </c>
      <c r="P232" s="2">
        <v>0</v>
      </c>
      <c r="Q232" s="5">
        <v>0</v>
      </c>
      <c r="R232" s="2">
        <v>0</v>
      </c>
      <c r="S232" s="2">
        <v>0</v>
      </c>
      <c r="T232" s="2">
        <v>0</v>
      </c>
      <c r="U232" s="2">
        <v>0</v>
      </c>
      <c r="V232" s="5">
        <v>0</v>
      </c>
      <c r="W232" s="2">
        <f t="shared" si="15"/>
        <v>0</v>
      </c>
      <c r="X232" s="2">
        <f t="shared" si="16"/>
        <v>0</v>
      </c>
      <c r="Y232" s="2">
        <f t="shared" si="17"/>
        <v>0</v>
      </c>
      <c r="Z232" s="2">
        <f t="shared" si="18"/>
        <v>0</v>
      </c>
      <c r="AA232" s="2">
        <f t="shared" si="19"/>
        <v>0</v>
      </c>
      <c r="AB232" s="1"/>
    </row>
    <row r="233" spans="1:28" x14ac:dyDescent="0.2">
      <c r="A233" s="3">
        <v>2318</v>
      </c>
      <c r="B233" s="4" t="s">
        <v>157</v>
      </c>
      <c r="C233" s="2">
        <v>1</v>
      </c>
      <c r="D233" s="2">
        <v>0</v>
      </c>
      <c r="E233" s="2">
        <v>0</v>
      </c>
      <c r="F233" s="2">
        <v>0.75</v>
      </c>
      <c r="G233" s="5">
        <v>0.25</v>
      </c>
      <c r="H233" s="2">
        <v>0</v>
      </c>
      <c r="I233" s="2">
        <v>0</v>
      </c>
      <c r="J233" s="2">
        <v>0</v>
      </c>
      <c r="K233" s="2">
        <v>0.75</v>
      </c>
      <c r="L233" s="5">
        <v>0.25</v>
      </c>
      <c r="M233" s="2">
        <v>1</v>
      </c>
      <c r="N233" s="2">
        <v>0</v>
      </c>
      <c r="O233" s="2">
        <v>0</v>
      </c>
      <c r="P233" s="2">
        <v>0.75</v>
      </c>
      <c r="Q233" s="5">
        <v>0.25</v>
      </c>
      <c r="R233" s="2">
        <v>0</v>
      </c>
      <c r="S233" s="2">
        <v>0</v>
      </c>
      <c r="T233" s="2">
        <v>0</v>
      </c>
      <c r="U233" s="2">
        <v>0.75</v>
      </c>
      <c r="V233" s="5">
        <v>0.25</v>
      </c>
      <c r="W233" s="2">
        <f t="shared" si="15"/>
        <v>0.5</v>
      </c>
      <c r="X233" s="2">
        <f t="shared" si="16"/>
        <v>0</v>
      </c>
      <c r="Y233" s="2">
        <f t="shared" si="17"/>
        <v>0</v>
      </c>
      <c r="Z233" s="2">
        <f t="shared" si="18"/>
        <v>0.75</v>
      </c>
      <c r="AA233" s="2">
        <f t="shared" si="19"/>
        <v>0.25</v>
      </c>
      <c r="AB233" s="1"/>
    </row>
    <row r="234" spans="1:28" x14ac:dyDescent="0.2">
      <c r="A234" s="3">
        <v>2320</v>
      </c>
      <c r="B234" s="4" t="s">
        <v>158</v>
      </c>
      <c r="C234" s="2">
        <v>1.75</v>
      </c>
      <c r="D234" s="2">
        <v>1.5</v>
      </c>
      <c r="E234" s="2">
        <v>2.25</v>
      </c>
      <c r="F234" s="2">
        <v>1</v>
      </c>
      <c r="G234" s="5">
        <v>2.75</v>
      </c>
      <c r="H234" s="2">
        <v>1.75</v>
      </c>
      <c r="I234" s="2">
        <v>1.5</v>
      </c>
      <c r="J234" s="2">
        <v>2.25</v>
      </c>
      <c r="K234" s="2">
        <v>1</v>
      </c>
      <c r="L234" s="5">
        <v>2.75</v>
      </c>
      <c r="M234" s="2">
        <v>1.75</v>
      </c>
      <c r="N234" s="2">
        <v>1.5</v>
      </c>
      <c r="O234" s="2">
        <v>2.25</v>
      </c>
      <c r="P234" s="2">
        <v>1</v>
      </c>
      <c r="Q234" s="5">
        <v>2.75</v>
      </c>
      <c r="R234" s="2">
        <v>1.75</v>
      </c>
      <c r="S234" s="2">
        <v>1.5</v>
      </c>
      <c r="T234" s="2">
        <v>2.25</v>
      </c>
      <c r="U234" s="2">
        <v>1</v>
      </c>
      <c r="V234" s="5">
        <v>2.75</v>
      </c>
      <c r="W234" s="2">
        <f t="shared" si="15"/>
        <v>1.75</v>
      </c>
      <c r="X234" s="2">
        <f t="shared" si="16"/>
        <v>1.5</v>
      </c>
      <c r="Y234" s="2">
        <f t="shared" si="17"/>
        <v>2.25</v>
      </c>
      <c r="Z234" s="2">
        <f t="shared" si="18"/>
        <v>1</v>
      </c>
      <c r="AA234" s="2">
        <f t="shared" si="19"/>
        <v>2.75</v>
      </c>
      <c r="AB234" s="1"/>
    </row>
    <row r="235" spans="1:28" x14ac:dyDescent="0.2">
      <c r="A235" s="3">
        <v>2322</v>
      </c>
      <c r="B235" s="4" t="s">
        <v>159</v>
      </c>
      <c r="C235" s="2">
        <v>0.5</v>
      </c>
      <c r="D235" s="2">
        <v>0.5</v>
      </c>
      <c r="E235" s="2">
        <v>1.5</v>
      </c>
      <c r="F235" s="2">
        <v>0.25</v>
      </c>
      <c r="G235" s="5">
        <v>0.25</v>
      </c>
      <c r="H235" s="2">
        <v>0.5</v>
      </c>
      <c r="I235" s="2">
        <v>0.5</v>
      </c>
      <c r="J235" s="2">
        <v>1.5</v>
      </c>
      <c r="K235" s="2">
        <v>0.25</v>
      </c>
      <c r="L235" s="5">
        <v>0.25</v>
      </c>
      <c r="M235" s="2">
        <v>0.5</v>
      </c>
      <c r="N235" s="2">
        <v>0.5</v>
      </c>
      <c r="O235" s="2">
        <v>1.5</v>
      </c>
      <c r="P235" s="2">
        <v>0.25</v>
      </c>
      <c r="Q235" s="5">
        <v>0.25</v>
      </c>
      <c r="R235" s="2">
        <v>0.5</v>
      </c>
      <c r="S235" s="2">
        <v>0.5</v>
      </c>
      <c r="T235" s="2">
        <v>1.5</v>
      </c>
      <c r="U235" s="2">
        <v>0.25</v>
      </c>
      <c r="V235" s="5">
        <v>0.25</v>
      </c>
      <c r="W235" s="2">
        <f t="shared" si="15"/>
        <v>0.5</v>
      </c>
      <c r="X235" s="2">
        <f t="shared" si="16"/>
        <v>0.5</v>
      </c>
      <c r="Y235" s="2">
        <f t="shared" si="17"/>
        <v>1.5</v>
      </c>
      <c r="Z235" s="2">
        <f t="shared" si="18"/>
        <v>0.25</v>
      </c>
      <c r="AA235" s="2">
        <f t="shared" si="19"/>
        <v>0.25</v>
      </c>
      <c r="AB235" s="1"/>
    </row>
    <row r="236" spans="1:28" x14ac:dyDescent="0.2">
      <c r="A236" s="3">
        <v>2324</v>
      </c>
      <c r="B236" s="4" t="s">
        <v>160</v>
      </c>
      <c r="C236" s="2">
        <v>4</v>
      </c>
      <c r="D236" s="2">
        <v>4.5</v>
      </c>
      <c r="E236" s="2">
        <v>4.25</v>
      </c>
      <c r="F236" s="2">
        <v>3</v>
      </c>
      <c r="G236" s="5">
        <v>5</v>
      </c>
      <c r="H236" s="2">
        <v>2</v>
      </c>
      <c r="I236" s="2">
        <v>4.5</v>
      </c>
      <c r="J236" s="2">
        <v>3.75</v>
      </c>
      <c r="K236" s="2">
        <v>3</v>
      </c>
      <c r="L236" s="5">
        <v>5</v>
      </c>
      <c r="M236" s="2">
        <v>4</v>
      </c>
      <c r="N236" s="2">
        <v>4.5</v>
      </c>
      <c r="O236" s="2">
        <v>4.25</v>
      </c>
      <c r="P236" s="2">
        <v>3</v>
      </c>
      <c r="Q236" s="5">
        <v>5</v>
      </c>
      <c r="R236" s="2">
        <v>2</v>
      </c>
      <c r="S236" s="2">
        <v>4.5</v>
      </c>
      <c r="T236" s="2">
        <v>3.75</v>
      </c>
      <c r="U236" s="2">
        <v>3</v>
      </c>
      <c r="V236" s="5">
        <v>5</v>
      </c>
      <c r="W236" s="2">
        <f t="shared" si="15"/>
        <v>3</v>
      </c>
      <c r="X236" s="2">
        <f t="shared" si="16"/>
        <v>4.5</v>
      </c>
      <c r="Y236" s="2">
        <f t="shared" si="17"/>
        <v>4</v>
      </c>
      <c r="Z236" s="2">
        <f t="shared" si="18"/>
        <v>3</v>
      </c>
      <c r="AA236" s="2">
        <f t="shared" si="19"/>
        <v>5</v>
      </c>
      <c r="AB236" s="1"/>
    </row>
    <row r="237" spans="1:28" x14ac:dyDescent="0.2">
      <c r="A237" s="3">
        <v>2327</v>
      </c>
      <c r="B237" s="4" t="s">
        <v>425</v>
      </c>
      <c r="C237" s="2">
        <v>0</v>
      </c>
      <c r="D237" s="2">
        <v>0</v>
      </c>
      <c r="E237" s="2">
        <v>0</v>
      </c>
      <c r="F237" s="2">
        <v>0</v>
      </c>
      <c r="G237" s="5">
        <v>0</v>
      </c>
      <c r="H237" s="2">
        <v>0</v>
      </c>
      <c r="I237" s="2">
        <v>0</v>
      </c>
      <c r="J237" s="2">
        <v>0</v>
      </c>
      <c r="K237" s="2">
        <v>0</v>
      </c>
      <c r="L237" s="5">
        <v>0</v>
      </c>
      <c r="M237" s="2">
        <v>0</v>
      </c>
      <c r="N237" s="2">
        <v>0</v>
      </c>
      <c r="O237" s="2">
        <v>0</v>
      </c>
      <c r="P237" s="2">
        <v>0</v>
      </c>
      <c r="Q237" s="5">
        <v>0</v>
      </c>
      <c r="R237" s="2">
        <v>0</v>
      </c>
      <c r="S237" s="2">
        <v>0</v>
      </c>
      <c r="T237" s="2">
        <v>0</v>
      </c>
      <c r="U237" s="2">
        <v>0</v>
      </c>
      <c r="V237" s="5">
        <v>0</v>
      </c>
      <c r="W237" s="2">
        <f t="shared" si="15"/>
        <v>0</v>
      </c>
      <c r="X237" s="2">
        <f t="shared" si="16"/>
        <v>0</v>
      </c>
      <c r="Y237" s="2">
        <f t="shared" si="17"/>
        <v>0</v>
      </c>
      <c r="Z237" s="2">
        <f t="shared" si="18"/>
        <v>0</v>
      </c>
      <c r="AA237" s="2">
        <f t="shared" si="19"/>
        <v>0</v>
      </c>
      <c r="AB237" s="1"/>
    </row>
    <row r="238" spans="1:28" x14ac:dyDescent="0.2">
      <c r="A238" s="3">
        <v>2330</v>
      </c>
      <c r="B238" s="4" t="s">
        <v>161</v>
      </c>
      <c r="C238" s="2">
        <v>0</v>
      </c>
      <c r="D238" s="2">
        <v>0</v>
      </c>
      <c r="E238" s="2">
        <v>0.5</v>
      </c>
      <c r="F238" s="2">
        <v>0.75</v>
      </c>
      <c r="G238" s="5">
        <v>0</v>
      </c>
      <c r="H238" s="2">
        <v>0</v>
      </c>
      <c r="I238" s="2">
        <v>0</v>
      </c>
      <c r="J238" s="2">
        <v>0.5</v>
      </c>
      <c r="K238" s="2">
        <v>0.75</v>
      </c>
      <c r="L238" s="5">
        <v>0</v>
      </c>
      <c r="M238" s="2">
        <v>0</v>
      </c>
      <c r="N238" s="2">
        <v>0</v>
      </c>
      <c r="O238" s="2">
        <v>0.5</v>
      </c>
      <c r="P238" s="2">
        <v>0.75</v>
      </c>
      <c r="Q238" s="5">
        <v>0</v>
      </c>
      <c r="R238" s="2">
        <v>0</v>
      </c>
      <c r="S238" s="2">
        <v>0</v>
      </c>
      <c r="T238" s="2">
        <v>0.5</v>
      </c>
      <c r="U238" s="2">
        <v>0.75</v>
      </c>
      <c r="V238" s="5">
        <v>0</v>
      </c>
      <c r="W238" s="2">
        <f t="shared" si="15"/>
        <v>0</v>
      </c>
      <c r="X238" s="2">
        <f t="shared" si="16"/>
        <v>0</v>
      </c>
      <c r="Y238" s="2">
        <f t="shared" si="17"/>
        <v>0.5</v>
      </c>
      <c r="Z238" s="2">
        <f t="shared" si="18"/>
        <v>0.75</v>
      </c>
      <c r="AA238" s="2">
        <f t="shared" si="19"/>
        <v>0</v>
      </c>
      <c r="AB238" s="1"/>
    </row>
    <row r="239" spans="1:28" x14ac:dyDescent="0.2">
      <c r="A239" s="3">
        <v>234</v>
      </c>
      <c r="B239" s="4" t="s">
        <v>426</v>
      </c>
      <c r="C239" s="2">
        <v>0</v>
      </c>
      <c r="D239" s="2">
        <v>0</v>
      </c>
      <c r="E239" s="2">
        <v>0</v>
      </c>
      <c r="F239" s="2">
        <v>0</v>
      </c>
      <c r="G239" s="5">
        <v>0</v>
      </c>
      <c r="H239" s="2">
        <v>0</v>
      </c>
      <c r="I239" s="2">
        <v>0</v>
      </c>
      <c r="J239" s="2">
        <v>0</v>
      </c>
      <c r="K239" s="2">
        <v>0</v>
      </c>
      <c r="L239" s="5">
        <v>0</v>
      </c>
      <c r="M239" s="2">
        <v>0</v>
      </c>
      <c r="N239" s="2">
        <v>0</v>
      </c>
      <c r="O239" s="2">
        <v>0</v>
      </c>
      <c r="P239" s="2">
        <v>0</v>
      </c>
      <c r="Q239" s="5">
        <v>0</v>
      </c>
      <c r="R239" s="2">
        <v>0</v>
      </c>
      <c r="S239" s="2">
        <v>0</v>
      </c>
      <c r="T239" s="2">
        <v>0</v>
      </c>
      <c r="U239" s="2">
        <v>0</v>
      </c>
      <c r="V239" s="5">
        <v>0</v>
      </c>
      <c r="W239" s="2">
        <f t="shared" si="15"/>
        <v>0</v>
      </c>
      <c r="X239" s="2">
        <f t="shared" si="16"/>
        <v>0</v>
      </c>
      <c r="Y239" s="2">
        <f t="shared" si="17"/>
        <v>0</v>
      </c>
      <c r="Z239" s="2">
        <f t="shared" si="18"/>
        <v>0</v>
      </c>
      <c r="AA239" s="2">
        <f t="shared" si="19"/>
        <v>0</v>
      </c>
      <c r="AB239" s="1"/>
    </row>
    <row r="240" spans="1:28" x14ac:dyDescent="0.2">
      <c r="A240" s="3">
        <v>237</v>
      </c>
      <c r="B240" s="4" t="s">
        <v>690</v>
      </c>
      <c r="C240" s="2">
        <v>0</v>
      </c>
      <c r="D240" s="2">
        <v>0</v>
      </c>
      <c r="E240" s="2">
        <v>0</v>
      </c>
      <c r="F240" s="2">
        <v>0</v>
      </c>
      <c r="G240" s="5">
        <v>0</v>
      </c>
      <c r="H240" s="2">
        <v>0</v>
      </c>
      <c r="I240" s="2">
        <v>0</v>
      </c>
      <c r="J240" s="2">
        <v>0</v>
      </c>
      <c r="K240" s="2">
        <v>0</v>
      </c>
      <c r="L240" s="5">
        <v>0</v>
      </c>
      <c r="M240" s="2">
        <v>0</v>
      </c>
      <c r="N240" s="2">
        <v>0</v>
      </c>
      <c r="O240" s="2">
        <v>0</v>
      </c>
      <c r="P240" s="2">
        <v>0</v>
      </c>
      <c r="Q240" s="5">
        <v>0</v>
      </c>
      <c r="R240" s="2">
        <v>0</v>
      </c>
      <c r="S240" s="2">
        <v>0</v>
      </c>
      <c r="T240" s="2">
        <v>0</v>
      </c>
      <c r="U240" s="2">
        <v>0</v>
      </c>
      <c r="V240" s="5">
        <v>0</v>
      </c>
      <c r="W240" s="2">
        <f t="shared" si="15"/>
        <v>0</v>
      </c>
      <c r="X240" s="2">
        <f t="shared" si="16"/>
        <v>0</v>
      </c>
      <c r="Y240" s="2">
        <f t="shared" si="17"/>
        <v>0</v>
      </c>
      <c r="Z240" s="2">
        <f t="shared" si="18"/>
        <v>0</v>
      </c>
      <c r="AA240" s="2">
        <f t="shared" si="19"/>
        <v>0</v>
      </c>
      <c r="AB240" s="1"/>
    </row>
    <row r="241" spans="1:28" x14ac:dyDescent="0.2">
      <c r="A241" s="3">
        <v>2395</v>
      </c>
      <c r="B241" s="4" t="s">
        <v>576</v>
      </c>
      <c r="C241" s="2">
        <v>7</v>
      </c>
      <c r="D241" s="2">
        <v>10</v>
      </c>
      <c r="E241" s="2">
        <v>10.5</v>
      </c>
      <c r="F241" s="2">
        <v>10</v>
      </c>
      <c r="G241" s="5">
        <v>7</v>
      </c>
      <c r="H241" s="2">
        <v>7.5</v>
      </c>
      <c r="I241" s="2">
        <v>12.75</v>
      </c>
      <c r="J241" s="2">
        <v>10</v>
      </c>
      <c r="K241" s="2">
        <v>9.75</v>
      </c>
      <c r="L241" s="5">
        <v>7</v>
      </c>
      <c r="M241" s="2">
        <v>7</v>
      </c>
      <c r="N241" s="2">
        <v>10</v>
      </c>
      <c r="O241" s="2">
        <v>10.5</v>
      </c>
      <c r="P241" s="2">
        <v>9.75</v>
      </c>
      <c r="Q241" s="5">
        <v>7</v>
      </c>
      <c r="R241" s="2">
        <v>9</v>
      </c>
      <c r="S241" s="2">
        <v>11.25</v>
      </c>
      <c r="T241" s="2">
        <v>10</v>
      </c>
      <c r="U241" s="2">
        <v>10.25</v>
      </c>
      <c r="V241" s="5">
        <v>7</v>
      </c>
      <c r="W241" s="2">
        <f t="shared" si="15"/>
        <v>7.625</v>
      </c>
      <c r="X241" s="2">
        <f t="shared" si="16"/>
        <v>11</v>
      </c>
      <c r="Y241" s="2">
        <f t="shared" si="17"/>
        <v>10.25</v>
      </c>
      <c r="Z241" s="2">
        <f t="shared" si="18"/>
        <v>9.9375</v>
      </c>
      <c r="AA241" s="2">
        <f t="shared" si="19"/>
        <v>7</v>
      </c>
      <c r="AB241" s="1"/>
    </row>
    <row r="242" spans="1:28" x14ac:dyDescent="0.2">
      <c r="A242" s="3">
        <v>2396</v>
      </c>
      <c r="B242" s="4" t="s">
        <v>577</v>
      </c>
      <c r="C242" s="2">
        <v>1.25</v>
      </c>
      <c r="D242" s="2">
        <v>0</v>
      </c>
      <c r="E242" s="2">
        <v>1</v>
      </c>
      <c r="F242" s="2">
        <v>1.25</v>
      </c>
      <c r="G242" s="5">
        <v>1</v>
      </c>
      <c r="H242" s="2">
        <v>1.25</v>
      </c>
      <c r="I242" s="2">
        <v>0</v>
      </c>
      <c r="J242" s="2">
        <v>1</v>
      </c>
      <c r="K242" s="2">
        <v>1.25</v>
      </c>
      <c r="L242" s="5">
        <v>1</v>
      </c>
      <c r="M242" s="2">
        <v>1.25</v>
      </c>
      <c r="N242" s="2">
        <v>0</v>
      </c>
      <c r="O242" s="2">
        <v>1</v>
      </c>
      <c r="P242" s="2">
        <v>1.25</v>
      </c>
      <c r="Q242" s="5">
        <v>1</v>
      </c>
      <c r="R242" s="2">
        <v>1.25</v>
      </c>
      <c r="S242" s="2">
        <v>0</v>
      </c>
      <c r="T242" s="2">
        <v>1</v>
      </c>
      <c r="U242" s="2">
        <v>1.25</v>
      </c>
      <c r="V242" s="5">
        <v>1</v>
      </c>
      <c r="W242" s="2">
        <f t="shared" si="15"/>
        <v>1.25</v>
      </c>
      <c r="X242" s="2">
        <f t="shared" si="16"/>
        <v>0</v>
      </c>
      <c r="Y242" s="2">
        <f t="shared" si="17"/>
        <v>1</v>
      </c>
      <c r="Z242" s="2">
        <f t="shared" si="18"/>
        <v>1.25</v>
      </c>
      <c r="AA242" s="2">
        <f t="shared" si="19"/>
        <v>1</v>
      </c>
      <c r="AB242" s="1"/>
    </row>
    <row r="243" spans="1:28" x14ac:dyDescent="0.2">
      <c r="A243" s="3">
        <v>2397</v>
      </c>
      <c r="B243" s="4" t="s">
        <v>578</v>
      </c>
      <c r="C243" s="2">
        <v>7</v>
      </c>
      <c r="D243" s="2">
        <v>6.25</v>
      </c>
      <c r="E243" s="2">
        <v>2.75</v>
      </c>
      <c r="F243" s="2">
        <v>2.75</v>
      </c>
      <c r="G243" s="5">
        <v>11.25</v>
      </c>
      <c r="H243" s="2">
        <v>6.5</v>
      </c>
      <c r="I243" s="2">
        <v>7.25</v>
      </c>
      <c r="J243" s="2">
        <v>2.75</v>
      </c>
      <c r="K243" s="2">
        <v>2.75</v>
      </c>
      <c r="L243" s="5">
        <v>1.25</v>
      </c>
      <c r="M243" s="2">
        <v>7</v>
      </c>
      <c r="N243" s="2">
        <v>6.25</v>
      </c>
      <c r="O243" s="2">
        <v>2.75</v>
      </c>
      <c r="P243" s="2">
        <v>4.25</v>
      </c>
      <c r="Q243" s="5">
        <v>11.25</v>
      </c>
      <c r="R243" s="2">
        <v>7.25</v>
      </c>
      <c r="S243" s="2">
        <v>6.25</v>
      </c>
      <c r="T243" s="2">
        <v>2.75</v>
      </c>
      <c r="U243" s="2">
        <v>2.75</v>
      </c>
      <c r="V243" s="5">
        <v>1.25</v>
      </c>
      <c r="W243" s="2">
        <f t="shared" si="15"/>
        <v>6.9375</v>
      </c>
      <c r="X243" s="2">
        <f t="shared" si="16"/>
        <v>6.5</v>
      </c>
      <c r="Y243" s="2">
        <f t="shared" si="17"/>
        <v>2.75</v>
      </c>
      <c r="Z243" s="2">
        <f t="shared" si="18"/>
        <v>3.125</v>
      </c>
      <c r="AA243" s="2">
        <f t="shared" si="19"/>
        <v>6.25</v>
      </c>
      <c r="AB243" s="1"/>
    </row>
    <row r="244" spans="1:28" x14ac:dyDescent="0.2">
      <c r="A244" s="3">
        <v>240</v>
      </c>
      <c r="B244" s="4" t="s">
        <v>427</v>
      </c>
      <c r="C244" s="2">
        <v>0</v>
      </c>
      <c r="D244" s="2">
        <v>0</v>
      </c>
      <c r="E244" s="2">
        <v>25</v>
      </c>
      <c r="F244" s="2">
        <v>0</v>
      </c>
      <c r="G244" s="5">
        <v>0</v>
      </c>
      <c r="H244" s="2">
        <v>0</v>
      </c>
      <c r="I244" s="2">
        <v>0</v>
      </c>
      <c r="J244" s="2">
        <v>25</v>
      </c>
      <c r="K244" s="2">
        <v>0</v>
      </c>
      <c r="L244" s="5">
        <v>0</v>
      </c>
      <c r="M244" s="2">
        <v>0</v>
      </c>
      <c r="N244" s="2">
        <v>0</v>
      </c>
      <c r="O244" s="2">
        <v>25</v>
      </c>
      <c r="P244" s="2">
        <v>0</v>
      </c>
      <c r="Q244" s="5">
        <v>0</v>
      </c>
      <c r="R244" s="2">
        <v>0</v>
      </c>
      <c r="S244" s="2">
        <v>0</v>
      </c>
      <c r="T244" s="2">
        <v>25</v>
      </c>
      <c r="U244" s="2">
        <v>0</v>
      </c>
      <c r="V244" s="5">
        <v>0</v>
      </c>
      <c r="W244" s="2">
        <f t="shared" si="15"/>
        <v>0</v>
      </c>
      <c r="X244" s="2">
        <f t="shared" si="16"/>
        <v>0</v>
      </c>
      <c r="Y244" s="2">
        <f t="shared" si="17"/>
        <v>25</v>
      </c>
      <c r="Z244" s="2">
        <f t="shared" si="18"/>
        <v>0</v>
      </c>
      <c r="AA244" s="2">
        <f t="shared" si="19"/>
        <v>0</v>
      </c>
      <c r="AB244" s="1"/>
    </row>
    <row r="245" spans="1:28" x14ac:dyDescent="0.2">
      <c r="A245" s="3">
        <v>2401</v>
      </c>
      <c r="B245" s="4" t="s">
        <v>691</v>
      </c>
      <c r="C245" s="2">
        <v>0</v>
      </c>
      <c r="D245" s="2">
        <v>0</v>
      </c>
      <c r="E245" s="2">
        <v>0</v>
      </c>
      <c r="F245" s="2">
        <v>0</v>
      </c>
      <c r="G245" s="5">
        <v>0</v>
      </c>
      <c r="H245" s="2">
        <v>0</v>
      </c>
      <c r="I245" s="2">
        <v>0</v>
      </c>
      <c r="J245" s="2">
        <v>0</v>
      </c>
      <c r="K245" s="2">
        <v>0</v>
      </c>
      <c r="L245" s="5">
        <v>0</v>
      </c>
      <c r="M245" s="2">
        <v>0</v>
      </c>
      <c r="N245" s="2">
        <v>0</v>
      </c>
      <c r="O245" s="2">
        <v>0</v>
      </c>
      <c r="P245" s="2">
        <v>0</v>
      </c>
      <c r="Q245" s="5">
        <v>0</v>
      </c>
      <c r="R245" s="2">
        <v>0</v>
      </c>
      <c r="S245" s="2">
        <v>0</v>
      </c>
      <c r="T245" s="2">
        <v>0</v>
      </c>
      <c r="U245" s="2">
        <v>0</v>
      </c>
      <c r="V245" s="5">
        <v>0</v>
      </c>
      <c r="W245" s="2">
        <f t="shared" si="15"/>
        <v>0</v>
      </c>
      <c r="X245" s="2">
        <f t="shared" si="16"/>
        <v>0</v>
      </c>
      <c r="Y245" s="2">
        <f t="shared" si="17"/>
        <v>0</v>
      </c>
      <c r="Z245" s="2">
        <f t="shared" si="18"/>
        <v>0</v>
      </c>
      <c r="AA245" s="2">
        <f t="shared" si="19"/>
        <v>0</v>
      </c>
      <c r="AB245" s="1"/>
    </row>
    <row r="246" spans="1:28" x14ac:dyDescent="0.2">
      <c r="A246" s="3">
        <v>2412</v>
      </c>
      <c r="B246" s="4" t="s">
        <v>283</v>
      </c>
      <c r="C246" s="2">
        <v>2.25</v>
      </c>
      <c r="D246" s="2">
        <v>2</v>
      </c>
      <c r="E246" s="2">
        <v>2.25</v>
      </c>
      <c r="F246" s="2">
        <v>2.5</v>
      </c>
      <c r="G246" s="5">
        <v>1.25</v>
      </c>
      <c r="H246" s="2">
        <v>2.25</v>
      </c>
      <c r="I246" s="2">
        <v>2</v>
      </c>
      <c r="J246" s="2">
        <v>2.25</v>
      </c>
      <c r="K246" s="2">
        <v>2.5</v>
      </c>
      <c r="L246" s="5">
        <v>1.25</v>
      </c>
      <c r="M246" s="2">
        <v>2.25</v>
      </c>
      <c r="N246" s="2">
        <v>2</v>
      </c>
      <c r="O246" s="2">
        <v>2.25</v>
      </c>
      <c r="P246" s="2">
        <v>2.5</v>
      </c>
      <c r="Q246" s="5">
        <v>1.25</v>
      </c>
      <c r="R246" s="2">
        <v>2.25</v>
      </c>
      <c r="S246" s="2">
        <v>2</v>
      </c>
      <c r="T246" s="2">
        <v>2.25</v>
      </c>
      <c r="U246" s="2">
        <v>2.5</v>
      </c>
      <c r="V246" s="5">
        <v>1.25</v>
      </c>
      <c r="W246" s="2">
        <f t="shared" si="15"/>
        <v>2.25</v>
      </c>
      <c r="X246" s="2">
        <f t="shared" si="16"/>
        <v>2</v>
      </c>
      <c r="Y246" s="2">
        <f t="shared" si="17"/>
        <v>2.25</v>
      </c>
      <c r="Z246" s="2">
        <f t="shared" si="18"/>
        <v>2.5</v>
      </c>
      <c r="AA246" s="2">
        <f t="shared" si="19"/>
        <v>1.25</v>
      </c>
      <c r="AB246" s="1"/>
    </row>
    <row r="247" spans="1:28" x14ac:dyDescent="0.2">
      <c r="A247" s="3">
        <v>2413</v>
      </c>
      <c r="B247" s="4" t="s">
        <v>284</v>
      </c>
      <c r="C247" s="2">
        <v>0</v>
      </c>
      <c r="D247" s="2">
        <v>0</v>
      </c>
      <c r="E247" s="2">
        <v>0</v>
      </c>
      <c r="F247" s="2">
        <v>0</v>
      </c>
      <c r="G247" s="5">
        <v>0</v>
      </c>
      <c r="H247" s="2">
        <v>0</v>
      </c>
      <c r="I247" s="2">
        <v>0</v>
      </c>
      <c r="J247" s="2">
        <v>0</v>
      </c>
      <c r="K247" s="2">
        <v>0</v>
      </c>
      <c r="L247" s="5">
        <v>0</v>
      </c>
      <c r="M247" s="2">
        <v>0</v>
      </c>
      <c r="N247" s="2">
        <v>0</v>
      </c>
      <c r="O247" s="2">
        <v>0</v>
      </c>
      <c r="P247" s="2">
        <v>0</v>
      </c>
      <c r="Q247" s="5">
        <v>0</v>
      </c>
      <c r="R247" s="2">
        <v>0</v>
      </c>
      <c r="S247" s="2">
        <v>0</v>
      </c>
      <c r="T247" s="2">
        <v>0</v>
      </c>
      <c r="U247" s="2">
        <v>0</v>
      </c>
      <c r="V247" s="5">
        <v>0</v>
      </c>
      <c r="W247" s="2">
        <f t="shared" si="15"/>
        <v>0</v>
      </c>
      <c r="X247" s="2">
        <f t="shared" si="16"/>
        <v>0</v>
      </c>
      <c r="Y247" s="2">
        <f t="shared" si="17"/>
        <v>0</v>
      </c>
      <c r="Z247" s="2">
        <f t="shared" si="18"/>
        <v>0</v>
      </c>
      <c r="AA247" s="2">
        <f t="shared" si="19"/>
        <v>0</v>
      </c>
      <c r="AB247" s="1"/>
    </row>
    <row r="248" spans="1:28" x14ac:dyDescent="0.2">
      <c r="A248" s="3">
        <v>2414</v>
      </c>
      <c r="B248" s="4" t="s">
        <v>285</v>
      </c>
      <c r="C248" s="2">
        <v>0</v>
      </c>
      <c r="D248" s="2">
        <v>0</v>
      </c>
      <c r="E248" s="2">
        <v>0</v>
      </c>
      <c r="F248" s="2">
        <v>0</v>
      </c>
      <c r="G248" s="5">
        <v>0</v>
      </c>
      <c r="H248" s="2">
        <v>0</v>
      </c>
      <c r="I248" s="2">
        <v>0</v>
      </c>
      <c r="J248" s="2">
        <v>0</v>
      </c>
      <c r="K248" s="2">
        <v>0</v>
      </c>
      <c r="L248" s="5">
        <v>0</v>
      </c>
      <c r="M248" s="2">
        <v>0</v>
      </c>
      <c r="N248" s="2">
        <v>0</v>
      </c>
      <c r="O248" s="2">
        <v>0</v>
      </c>
      <c r="P248" s="2">
        <v>0</v>
      </c>
      <c r="Q248" s="5">
        <v>0</v>
      </c>
      <c r="R248" s="2">
        <v>0</v>
      </c>
      <c r="S248" s="2">
        <v>0</v>
      </c>
      <c r="T248" s="2">
        <v>0</v>
      </c>
      <c r="U248" s="2">
        <v>0</v>
      </c>
      <c r="V248" s="5">
        <v>0</v>
      </c>
      <c r="W248" s="2">
        <f t="shared" si="15"/>
        <v>0</v>
      </c>
      <c r="X248" s="2">
        <f t="shared" si="16"/>
        <v>0</v>
      </c>
      <c r="Y248" s="2">
        <f t="shared" si="17"/>
        <v>0</v>
      </c>
      <c r="Z248" s="2">
        <f t="shared" si="18"/>
        <v>0</v>
      </c>
      <c r="AA248" s="2">
        <f t="shared" si="19"/>
        <v>0</v>
      </c>
      <c r="AB248" s="1"/>
    </row>
    <row r="249" spans="1:28" x14ac:dyDescent="0.2">
      <c r="A249" s="3">
        <v>242</v>
      </c>
      <c r="B249" s="4" t="s">
        <v>692</v>
      </c>
      <c r="C249" s="2">
        <v>150</v>
      </c>
      <c r="D249" s="2">
        <v>0</v>
      </c>
      <c r="E249" s="2">
        <v>0</v>
      </c>
      <c r="F249" s="2">
        <v>0</v>
      </c>
      <c r="G249" s="5">
        <v>0</v>
      </c>
      <c r="H249" s="2">
        <v>150</v>
      </c>
      <c r="I249" s="2">
        <v>0</v>
      </c>
      <c r="J249" s="2">
        <v>0</v>
      </c>
      <c r="K249" s="2">
        <v>0</v>
      </c>
      <c r="L249" s="5">
        <v>0</v>
      </c>
      <c r="M249" s="2">
        <v>150</v>
      </c>
      <c r="N249" s="2">
        <v>0</v>
      </c>
      <c r="O249" s="2">
        <v>0</v>
      </c>
      <c r="P249" s="2">
        <v>0</v>
      </c>
      <c r="Q249" s="5">
        <v>0</v>
      </c>
      <c r="R249" s="2">
        <v>150</v>
      </c>
      <c r="S249" s="2">
        <v>0</v>
      </c>
      <c r="T249" s="2">
        <v>0</v>
      </c>
      <c r="U249" s="2">
        <v>0</v>
      </c>
      <c r="V249" s="5">
        <v>0</v>
      </c>
      <c r="W249" s="2">
        <f t="shared" si="15"/>
        <v>150</v>
      </c>
      <c r="X249" s="2">
        <f t="shared" si="16"/>
        <v>0</v>
      </c>
      <c r="Y249" s="2">
        <f t="shared" si="17"/>
        <v>0</v>
      </c>
      <c r="Z249" s="2">
        <f t="shared" si="18"/>
        <v>0</v>
      </c>
      <c r="AA249" s="2">
        <f t="shared" si="19"/>
        <v>0</v>
      </c>
      <c r="AB249" s="1"/>
    </row>
    <row r="250" spans="1:28" x14ac:dyDescent="0.2">
      <c r="A250" s="3">
        <v>2420</v>
      </c>
      <c r="B250" s="4" t="s">
        <v>286</v>
      </c>
      <c r="C250" s="2">
        <v>0</v>
      </c>
      <c r="D250" s="2">
        <v>0.5</v>
      </c>
      <c r="E250" s="2">
        <v>0</v>
      </c>
      <c r="F250" s="2">
        <v>0</v>
      </c>
      <c r="G250" s="5">
        <v>0.5</v>
      </c>
      <c r="H250" s="2">
        <v>0</v>
      </c>
      <c r="I250" s="2">
        <v>0.5</v>
      </c>
      <c r="J250" s="2">
        <v>0</v>
      </c>
      <c r="K250" s="2">
        <v>0</v>
      </c>
      <c r="L250" s="5">
        <v>0.5</v>
      </c>
      <c r="M250" s="2">
        <v>0</v>
      </c>
      <c r="N250" s="2">
        <v>0.5</v>
      </c>
      <c r="O250" s="2">
        <v>0</v>
      </c>
      <c r="P250" s="2">
        <v>0</v>
      </c>
      <c r="Q250" s="5">
        <v>0.5</v>
      </c>
      <c r="R250" s="2">
        <v>0</v>
      </c>
      <c r="S250" s="2">
        <v>0.5</v>
      </c>
      <c r="T250" s="2">
        <v>0</v>
      </c>
      <c r="U250" s="2">
        <v>0</v>
      </c>
      <c r="V250" s="5">
        <v>0.5</v>
      </c>
      <c r="W250" s="2">
        <f t="shared" si="15"/>
        <v>0</v>
      </c>
      <c r="X250" s="2">
        <f t="shared" si="16"/>
        <v>0.5</v>
      </c>
      <c r="Y250" s="2">
        <f t="shared" si="17"/>
        <v>0</v>
      </c>
      <c r="Z250" s="2">
        <f t="shared" si="18"/>
        <v>0</v>
      </c>
      <c r="AA250" s="2">
        <f t="shared" si="19"/>
        <v>0.5</v>
      </c>
      <c r="AB250" s="1"/>
    </row>
    <row r="251" spans="1:28" x14ac:dyDescent="0.2">
      <c r="A251" s="3">
        <v>2421</v>
      </c>
      <c r="B251" s="4" t="s">
        <v>287</v>
      </c>
      <c r="C251" s="2">
        <v>0</v>
      </c>
      <c r="D251" s="2">
        <v>0</v>
      </c>
      <c r="E251" s="2">
        <v>0</v>
      </c>
      <c r="F251" s="2">
        <v>0.5</v>
      </c>
      <c r="G251" s="5">
        <v>0</v>
      </c>
      <c r="H251" s="2">
        <v>0</v>
      </c>
      <c r="I251" s="2">
        <v>0</v>
      </c>
      <c r="J251" s="2">
        <v>0</v>
      </c>
      <c r="K251" s="2">
        <v>0.5</v>
      </c>
      <c r="L251" s="5">
        <v>0</v>
      </c>
      <c r="M251" s="2">
        <v>0</v>
      </c>
      <c r="N251" s="2">
        <v>0</v>
      </c>
      <c r="O251" s="2">
        <v>0</v>
      </c>
      <c r="P251" s="2">
        <v>0.5</v>
      </c>
      <c r="Q251" s="5">
        <v>0</v>
      </c>
      <c r="R251" s="2">
        <v>0</v>
      </c>
      <c r="S251" s="2">
        <v>0</v>
      </c>
      <c r="T251" s="2">
        <v>0</v>
      </c>
      <c r="U251" s="2">
        <v>0.5</v>
      </c>
      <c r="V251" s="5">
        <v>0</v>
      </c>
      <c r="W251" s="2">
        <f t="shared" si="15"/>
        <v>0</v>
      </c>
      <c r="X251" s="2">
        <f t="shared" si="16"/>
        <v>0</v>
      </c>
      <c r="Y251" s="2">
        <f t="shared" si="17"/>
        <v>0</v>
      </c>
      <c r="Z251" s="2">
        <f t="shared" si="18"/>
        <v>0.5</v>
      </c>
      <c r="AA251" s="2">
        <f t="shared" si="19"/>
        <v>0</v>
      </c>
      <c r="AB251" s="1"/>
    </row>
    <row r="252" spans="1:28" x14ac:dyDescent="0.2">
      <c r="A252" s="3">
        <v>2422</v>
      </c>
      <c r="B252" s="4" t="s">
        <v>693</v>
      </c>
      <c r="C252" s="2">
        <v>0</v>
      </c>
      <c r="D252" s="2">
        <v>0</v>
      </c>
      <c r="E252" s="2">
        <v>0</v>
      </c>
      <c r="F252" s="2">
        <v>0</v>
      </c>
      <c r="G252" s="5">
        <v>0</v>
      </c>
      <c r="H252" s="2">
        <v>0</v>
      </c>
      <c r="I252" s="2">
        <v>0</v>
      </c>
      <c r="J252" s="2">
        <v>0</v>
      </c>
      <c r="K252" s="2">
        <v>0</v>
      </c>
      <c r="L252" s="5">
        <v>0</v>
      </c>
      <c r="M252" s="2">
        <v>0</v>
      </c>
      <c r="N252" s="2">
        <v>0</v>
      </c>
      <c r="O252" s="2">
        <v>0</v>
      </c>
      <c r="P252" s="2">
        <v>0</v>
      </c>
      <c r="Q252" s="5">
        <v>0</v>
      </c>
      <c r="R252" s="2">
        <v>0</v>
      </c>
      <c r="S252" s="2">
        <v>0</v>
      </c>
      <c r="T252" s="2">
        <v>0</v>
      </c>
      <c r="U252" s="2">
        <v>0</v>
      </c>
      <c r="V252" s="5">
        <v>0</v>
      </c>
      <c r="W252" s="2">
        <f t="shared" si="15"/>
        <v>0</v>
      </c>
      <c r="X252" s="2">
        <f t="shared" si="16"/>
        <v>0</v>
      </c>
      <c r="Y252" s="2">
        <f t="shared" si="17"/>
        <v>0</v>
      </c>
      <c r="Z252" s="2">
        <f t="shared" si="18"/>
        <v>0</v>
      </c>
      <c r="AA252" s="2">
        <f t="shared" si="19"/>
        <v>0</v>
      </c>
      <c r="AB252" s="1"/>
    </row>
    <row r="253" spans="1:28" x14ac:dyDescent="0.2">
      <c r="A253" s="3">
        <v>243</v>
      </c>
      <c r="B253" s="4" t="s">
        <v>694</v>
      </c>
      <c r="C253" s="2">
        <v>30</v>
      </c>
      <c r="D253" s="2">
        <v>0</v>
      </c>
      <c r="E253" s="2">
        <v>0</v>
      </c>
      <c r="F253" s="2">
        <v>0</v>
      </c>
      <c r="G253" s="5">
        <v>0</v>
      </c>
      <c r="H253" s="2">
        <v>30</v>
      </c>
      <c r="I253" s="2">
        <v>0</v>
      </c>
      <c r="J253" s="2">
        <v>0</v>
      </c>
      <c r="K253" s="2">
        <v>0</v>
      </c>
      <c r="L253" s="5">
        <v>0</v>
      </c>
      <c r="M253" s="2">
        <v>30</v>
      </c>
      <c r="N253" s="2">
        <v>0</v>
      </c>
      <c r="O253" s="2">
        <v>0</v>
      </c>
      <c r="P253" s="2">
        <v>0</v>
      </c>
      <c r="Q253" s="5">
        <v>0</v>
      </c>
      <c r="R253" s="2">
        <v>30</v>
      </c>
      <c r="S253" s="2">
        <v>0</v>
      </c>
      <c r="T253" s="2">
        <v>0</v>
      </c>
      <c r="U253" s="2">
        <v>0</v>
      </c>
      <c r="V253" s="5">
        <v>0</v>
      </c>
      <c r="W253" s="2">
        <f t="shared" si="15"/>
        <v>30</v>
      </c>
      <c r="X253" s="2">
        <f t="shared" si="16"/>
        <v>0</v>
      </c>
      <c r="Y253" s="2">
        <f t="shared" si="17"/>
        <v>0</v>
      </c>
      <c r="Z253" s="2">
        <f t="shared" si="18"/>
        <v>0</v>
      </c>
      <c r="AA253" s="2">
        <f t="shared" si="19"/>
        <v>0</v>
      </c>
      <c r="AB253" s="1"/>
    </row>
    <row r="254" spans="1:28" x14ac:dyDescent="0.2">
      <c r="A254" s="3">
        <v>2430</v>
      </c>
      <c r="B254" s="4" t="s">
        <v>428</v>
      </c>
      <c r="C254" s="2">
        <v>0.25</v>
      </c>
      <c r="D254" s="2">
        <v>0</v>
      </c>
      <c r="E254" s="2">
        <v>0</v>
      </c>
      <c r="F254" s="2">
        <v>0</v>
      </c>
      <c r="G254" s="5">
        <v>0</v>
      </c>
      <c r="H254" s="2">
        <v>0.25</v>
      </c>
      <c r="I254" s="2">
        <v>0</v>
      </c>
      <c r="J254" s="2">
        <v>0</v>
      </c>
      <c r="K254" s="2">
        <v>0</v>
      </c>
      <c r="L254" s="5">
        <v>0</v>
      </c>
      <c r="M254" s="2">
        <v>0.25</v>
      </c>
      <c r="N254" s="2">
        <v>0</v>
      </c>
      <c r="O254" s="2">
        <v>0</v>
      </c>
      <c r="P254" s="2">
        <v>0</v>
      </c>
      <c r="Q254" s="5">
        <v>0</v>
      </c>
      <c r="R254" s="2">
        <v>0.25</v>
      </c>
      <c r="S254" s="2">
        <v>0</v>
      </c>
      <c r="T254" s="2">
        <v>0</v>
      </c>
      <c r="U254" s="2">
        <v>0</v>
      </c>
      <c r="V254" s="5">
        <v>0</v>
      </c>
      <c r="W254" s="2">
        <f t="shared" si="15"/>
        <v>0.25</v>
      </c>
      <c r="X254" s="2">
        <f t="shared" si="16"/>
        <v>0</v>
      </c>
      <c r="Y254" s="2">
        <f t="shared" si="17"/>
        <v>0</v>
      </c>
      <c r="Z254" s="2">
        <f t="shared" si="18"/>
        <v>0</v>
      </c>
      <c r="AA254" s="2">
        <f t="shared" si="19"/>
        <v>0</v>
      </c>
      <c r="AB254" s="1"/>
    </row>
    <row r="255" spans="1:28" x14ac:dyDescent="0.2">
      <c r="A255" s="3">
        <v>2431</v>
      </c>
      <c r="B255" s="4" t="s">
        <v>695</v>
      </c>
      <c r="C255" s="2">
        <v>0</v>
      </c>
      <c r="D255" s="2">
        <v>0</v>
      </c>
      <c r="E255" s="2">
        <v>0</v>
      </c>
      <c r="F255" s="2">
        <v>0</v>
      </c>
      <c r="G255" s="5">
        <v>0</v>
      </c>
      <c r="H255" s="2">
        <v>0</v>
      </c>
      <c r="I255" s="2">
        <v>0</v>
      </c>
      <c r="J255" s="2">
        <v>0</v>
      </c>
      <c r="K255" s="2">
        <v>0</v>
      </c>
      <c r="L255" s="5">
        <v>0</v>
      </c>
      <c r="M255" s="2">
        <v>0</v>
      </c>
      <c r="N255" s="2">
        <v>0</v>
      </c>
      <c r="O255" s="2">
        <v>0</v>
      </c>
      <c r="P255" s="2">
        <v>0</v>
      </c>
      <c r="Q255" s="5">
        <v>0</v>
      </c>
      <c r="R255" s="2">
        <v>0</v>
      </c>
      <c r="S255" s="2">
        <v>0</v>
      </c>
      <c r="T255" s="2">
        <v>0</v>
      </c>
      <c r="U255" s="2">
        <v>0</v>
      </c>
      <c r="V255" s="5">
        <v>0</v>
      </c>
      <c r="W255" s="2">
        <f t="shared" si="15"/>
        <v>0</v>
      </c>
      <c r="X255" s="2">
        <f t="shared" si="16"/>
        <v>0</v>
      </c>
      <c r="Y255" s="2">
        <f t="shared" si="17"/>
        <v>0</v>
      </c>
      <c r="Z255" s="2">
        <f t="shared" si="18"/>
        <v>0</v>
      </c>
      <c r="AA255" s="2">
        <f t="shared" si="19"/>
        <v>0</v>
      </c>
      <c r="AB255" s="1"/>
    </row>
    <row r="256" spans="1:28" x14ac:dyDescent="0.2">
      <c r="A256" s="3">
        <v>2432</v>
      </c>
      <c r="B256" s="4" t="s">
        <v>429</v>
      </c>
      <c r="C256" s="2">
        <v>0</v>
      </c>
      <c r="D256" s="2">
        <v>0</v>
      </c>
      <c r="E256" s="2">
        <v>0</v>
      </c>
      <c r="F256" s="2">
        <v>0</v>
      </c>
      <c r="G256" s="5">
        <v>0</v>
      </c>
      <c r="H256" s="2">
        <v>0</v>
      </c>
      <c r="I256" s="2">
        <v>0</v>
      </c>
      <c r="J256" s="2">
        <v>0</v>
      </c>
      <c r="K256" s="2">
        <v>0</v>
      </c>
      <c r="L256" s="5">
        <v>0</v>
      </c>
      <c r="M256" s="2">
        <v>0</v>
      </c>
      <c r="N256" s="2">
        <v>0</v>
      </c>
      <c r="O256" s="2">
        <v>0</v>
      </c>
      <c r="P256" s="2">
        <v>0</v>
      </c>
      <c r="Q256" s="5">
        <v>0</v>
      </c>
      <c r="R256" s="2">
        <v>0</v>
      </c>
      <c r="S256" s="2">
        <v>0</v>
      </c>
      <c r="T256" s="2">
        <v>0</v>
      </c>
      <c r="U256" s="2">
        <v>0</v>
      </c>
      <c r="V256" s="5">
        <v>0</v>
      </c>
      <c r="W256" s="2">
        <f t="shared" si="15"/>
        <v>0</v>
      </c>
      <c r="X256" s="2">
        <f t="shared" si="16"/>
        <v>0</v>
      </c>
      <c r="Y256" s="2">
        <f t="shared" si="17"/>
        <v>0</v>
      </c>
      <c r="Z256" s="2">
        <f t="shared" si="18"/>
        <v>0</v>
      </c>
      <c r="AA256" s="2">
        <f t="shared" si="19"/>
        <v>0</v>
      </c>
      <c r="AB256" s="1"/>
    </row>
    <row r="257" spans="1:28" x14ac:dyDescent="0.2">
      <c r="A257" s="3">
        <v>2433</v>
      </c>
      <c r="B257" s="4" t="s">
        <v>430</v>
      </c>
      <c r="C257" s="2">
        <v>0</v>
      </c>
      <c r="D257" s="2">
        <v>0</v>
      </c>
      <c r="E257" s="2">
        <v>0</v>
      </c>
      <c r="F257" s="2">
        <v>0</v>
      </c>
      <c r="G257" s="5">
        <v>0</v>
      </c>
      <c r="H257" s="2">
        <v>0</v>
      </c>
      <c r="I257" s="2">
        <v>0</v>
      </c>
      <c r="J257" s="2">
        <v>0</v>
      </c>
      <c r="K257" s="2">
        <v>0</v>
      </c>
      <c r="L257" s="5">
        <v>0</v>
      </c>
      <c r="M257" s="2">
        <v>0</v>
      </c>
      <c r="N257" s="2">
        <v>0</v>
      </c>
      <c r="O257" s="2">
        <v>0</v>
      </c>
      <c r="P257" s="2">
        <v>0</v>
      </c>
      <c r="Q257" s="5">
        <v>0</v>
      </c>
      <c r="R257" s="2">
        <v>0</v>
      </c>
      <c r="S257" s="2">
        <v>0</v>
      </c>
      <c r="T257" s="2">
        <v>0</v>
      </c>
      <c r="U257" s="2">
        <v>0</v>
      </c>
      <c r="V257" s="5">
        <v>0</v>
      </c>
      <c r="W257" s="2">
        <f t="shared" si="15"/>
        <v>0</v>
      </c>
      <c r="X257" s="2">
        <f t="shared" si="16"/>
        <v>0</v>
      </c>
      <c r="Y257" s="2">
        <f t="shared" si="17"/>
        <v>0</v>
      </c>
      <c r="Z257" s="2">
        <f t="shared" si="18"/>
        <v>0</v>
      </c>
      <c r="AA257" s="2">
        <f t="shared" si="19"/>
        <v>0</v>
      </c>
      <c r="AB257" s="1"/>
    </row>
    <row r="258" spans="1:28" x14ac:dyDescent="0.2">
      <c r="A258" s="3">
        <v>2434</v>
      </c>
      <c r="B258" s="4" t="s">
        <v>431</v>
      </c>
      <c r="C258" s="2">
        <v>0</v>
      </c>
      <c r="D258" s="2">
        <v>0</v>
      </c>
      <c r="E258" s="2">
        <v>0</v>
      </c>
      <c r="F258" s="2">
        <v>0</v>
      </c>
      <c r="G258" s="5">
        <v>0</v>
      </c>
      <c r="H258" s="2">
        <v>0</v>
      </c>
      <c r="I258" s="2">
        <v>0</v>
      </c>
      <c r="J258" s="2">
        <v>0</v>
      </c>
      <c r="K258" s="2">
        <v>0</v>
      </c>
      <c r="L258" s="5">
        <v>0</v>
      </c>
      <c r="M258" s="2">
        <v>0</v>
      </c>
      <c r="N258" s="2">
        <v>0</v>
      </c>
      <c r="O258" s="2">
        <v>0</v>
      </c>
      <c r="P258" s="2">
        <v>0</v>
      </c>
      <c r="Q258" s="5">
        <v>0</v>
      </c>
      <c r="R258" s="2">
        <v>0</v>
      </c>
      <c r="S258" s="2">
        <v>0</v>
      </c>
      <c r="T258" s="2">
        <v>0</v>
      </c>
      <c r="U258" s="2">
        <v>0</v>
      </c>
      <c r="V258" s="5">
        <v>0</v>
      </c>
      <c r="W258" s="2">
        <f t="shared" si="15"/>
        <v>0</v>
      </c>
      <c r="X258" s="2">
        <f t="shared" si="16"/>
        <v>0</v>
      </c>
      <c r="Y258" s="2">
        <f t="shared" si="17"/>
        <v>0</v>
      </c>
      <c r="Z258" s="2">
        <f t="shared" si="18"/>
        <v>0</v>
      </c>
      <c r="AA258" s="2">
        <f t="shared" si="19"/>
        <v>0</v>
      </c>
      <c r="AB258" s="1"/>
    </row>
    <row r="259" spans="1:28" x14ac:dyDescent="0.2">
      <c r="A259" s="3">
        <v>2435</v>
      </c>
      <c r="B259" s="4" t="s">
        <v>432</v>
      </c>
      <c r="C259" s="2">
        <v>0</v>
      </c>
      <c r="D259" s="2">
        <v>0</v>
      </c>
      <c r="E259" s="2">
        <v>0</v>
      </c>
      <c r="F259" s="2">
        <v>0</v>
      </c>
      <c r="G259" s="5">
        <v>0</v>
      </c>
      <c r="H259" s="2">
        <v>0</v>
      </c>
      <c r="I259" s="2">
        <v>0</v>
      </c>
      <c r="J259" s="2">
        <v>0</v>
      </c>
      <c r="K259" s="2">
        <v>0</v>
      </c>
      <c r="L259" s="5">
        <v>0</v>
      </c>
      <c r="M259" s="2">
        <v>0</v>
      </c>
      <c r="N259" s="2">
        <v>0</v>
      </c>
      <c r="O259" s="2">
        <v>0</v>
      </c>
      <c r="P259" s="2">
        <v>0</v>
      </c>
      <c r="Q259" s="5">
        <v>0</v>
      </c>
      <c r="R259" s="2">
        <v>0</v>
      </c>
      <c r="S259" s="2">
        <v>0</v>
      </c>
      <c r="T259" s="2">
        <v>0</v>
      </c>
      <c r="U259" s="2">
        <v>0</v>
      </c>
      <c r="V259" s="5">
        <v>0</v>
      </c>
      <c r="W259" s="2">
        <f t="shared" ref="W259:W322" si="20">(C259+H259+M259+R259)/4</f>
        <v>0</v>
      </c>
      <c r="X259" s="2">
        <f t="shared" ref="X259:X322" si="21">(D259+I259+N259+S259)/4</f>
        <v>0</v>
      </c>
      <c r="Y259" s="2">
        <f t="shared" ref="Y259:Y322" si="22">(E259+J259+O259+T259)/4</f>
        <v>0</v>
      </c>
      <c r="Z259" s="2">
        <f t="shared" ref="Z259:Z322" si="23">(F259+K259+P259+U259)/4</f>
        <v>0</v>
      </c>
      <c r="AA259" s="2">
        <f t="shared" ref="AA259:AA322" si="24">(G259+L259+Q259+V259)/4</f>
        <v>0</v>
      </c>
      <c r="AB259" s="1"/>
    </row>
    <row r="260" spans="1:28" x14ac:dyDescent="0.2">
      <c r="A260" s="3">
        <v>2436</v>
      </c>
      <c r="B260" s="4" t="s">
        <v>696</v>
      </c>
      <c r="C260" s="2">
        <v>0</v>
      </c>
      <c r="D260" s="2">
        <v>0</v>
      </c>
      <c r="E260" s="2">
        <v>0</v>
      </c>
      <c r="F260" s="2">
        <v>0</v>
      </c>
      <c r="G260" s="5">
        <v>0</v>
      </c>
      <c r="H260" s="2">
        <v>0</v>
      </c>
      <c r="I260" s="2">
        <v>0</v>
      </c>
      <c r="J260" s="2">
        <v>0</v>
      </c>
      <c r="K260" s="2">
        <v>0</v>
      </c>
      <c r="L260" s="5">
        <v>0</v>
      </c>
      <c r="M260" s="2">
        <v>0</v>
      </c>
      <c r="N260" s="2">
        <v>0</v>
      </c>
      <c r="O260" s="2">
        <v>0</v>
      </c>
      <c r="P260" s="2">
        <v>0</v>
      </c>
      <c r="Q260" s="5">
        <v>0</v>
      </c>
      <c r="R260" s="2">
        <v>0</v>
      </c>
      <c r="S260" s="2">
        <v>0</v>
      </c>
      <c r="T260" s="2">
        <v>0</v>
      </c>
      <c r="U260" s="2">
        <v>0</v>
      </c>
      <c r="V260" s="5">
        <v>0</v>
      </c>
      <c r="W260" s="2">
        <f t="shared" si="20"/>
        <v>0</v>
      </c>
      <c r="X260" s="2">
        <f t="shared" si="21"/>
        <v>0</v>
      </c>
      <c r="Y260" s="2">
        <f t="shared" si="22"/>
        <v>0</v>
      </c>
      <c r="Z260" s="2">
        <f t="shared" si="23"/>
        <v>0</v>
      </c>
      <c r="AA260" s="2">
        <f t="shared" si="24"/>
        <v>0</v>
      </c>
      <c r="AB260" s="1"/>
    </row>
    <row r="261" spans="1:28" x14ac:dyDescent="0.2">
      <c r="A261" s="3">
        <v>2437</v>
      </c>
      <c r="B261" s="4" t="s">
        <v>433</v>
      </c>
      <c r="C261" s="2">
        <v>0</v>
      </c>
      <c r="D261" s="2">
        <v>0</v>
      </c>
      <c r="E261" s="2">
        <v>0</v>
      </c>
      <c r="F261" s="2">
        <v>0</v>
      </c>
      <c r="G261" s="5">
        <v>0</v>
      </c>
      <c r="H261" s="2">
        <v>0</v>
      </c>
      <c r="I261" s="2">
        <v>0</v>
      </c>
      <c r="J261" s="2">
        <v>0</v>
      </c>
      <c r="K261" s="2">
        <v>0</v>
      </c>
      <c r="L261" s="5">
        <v>0</v>
      </c>
      <c r="M261" s="2">
        <v>0</v>
      </c>
      <c r="N261" s="2">
        <v>0</v>
      </c>
      <c r="O261" s="2">
        <v>0</v>
      </c>
      <c r="P261" s="2">
        <v>0</v>
      </c>
      <c r="Q261" s="5">
        <v>0</v>
      </c>
      <c r="R261" s="2">
        <v>0</v>
      </c>
      <c r="S261" s="2">
        <v>0</v>
      </c>
      <c r="T261" s="2">
        <v>0</v>
      </c>
      <c r="U261" s="2">
        <v>0</v>
      </c>
      <c r="V261" s="5">
        <v>0</v>
      </c>
      <c r="W261" s="2">
        <f t="shared" si="20"/>
        <v>0</v>
      </c>
      <c r="X261" s="2">
        <f t="shared" si="21"/>
        <v>0</v>
      </c>
      <c r="Y261" s="2">
        <f t="shared" si="22"/>
        <v>0</v>
      </c>
      <c r="Z261" s="2">
        <f t="shared" si="23"/>
        <v>0</v>
      </c>
      <c r="AA261" s="2">
        <f t="shared" si="24"/>
        <v>0</v>
      </c>
      <c r="AB261" s="1"/>
    </row>
    <row r="262" spans="1:28" x14ac:dyDescent="0.2">
      <c r="A262" s="3">
        <v>245</v>
      </c>
      <c r="B262" s="4" t="s">
        <v>434</v>
      </c>
      <c r="C262" s="2">
        <v>0</v>
      </c>
      <c r="D262" s="2">
        <v>0</v>
      </c>
      <c r="E262" s="2">
        <v>0</v>
      </c>
      <c r="F262" s="2">
        <v>0</v>
      </c>
      <c r="G262" s="5">
        <v>0</v>
      </c>
      <c r="H262" s="2">
        <v>0</v>
      </c>
      <c r="I262" s="2">
        <v>0</v>
      </c>
      <c r="J262" s="2">
        <v>0</v>
      </c>
      <c r="K262" s="2">
        <v>0</v>
      </c>
      <c r="L262" s="5">
        <v>0.5</v>
      </c>
      <c r="M262" s="2">
        <v>0</v>
      </c>
      <c r="N262" s="2">
        <v>0</v>
      </c>
      <c r="O262" s="2">
        <v>0</v>
      </c>
      <c r="P262" s="2">
        <v>0</v>
      </c>
      <c r="Q262" s="5">
        <v>0</v>
      </c>
      <c r="R262" s="2">
        <v>0</v>
      </c>
      <c r="S262" s="2">
        <v>0</v>
      </c>
      <c r="T262" s="2">
        <v>0</v>
      </c>
      <c r="U262" s="2">
        <v>0</v>
      </c>
      <c r="V262" s="5">
        <v>0.5</v>
      </c>
      <c r="W262" s="2">
        <f t="shared" si="20"/>
        <v>0</v>
      </c>
      <c r="X262" s="2">
        <f t="shared" si="21"/>
        <v>0</v>
      </c>
      <c r="Y262" s="2">
        <f t="shared" si="22"/>
        <v>0</v>
      </c>
      <c r="Z262" s="2">
        <f t="shared" si="23"/>
        <v>0</v>
      </c>
      <c r="AA262" s="2">
        <f t="shared" si="24"/>
        <v>0.25</v>
      </c>
      <c r="AB262" s="1"/>
    </row>
    <row r="263" spans="1:28" x14ac:dyDescent="0.2">
      <c r="A263" s="3">
        <v>2450</v>
      </c>
      <c r="B263" s="4" t="s">
        <v>288</v>
      </c>
      <c r="C263" s="2">
        <v>0</v>
      </c>
      <c r="D263" s="2">
        <v>0</v>
      </c>
      <c r="E263" s="2">
        <v>0</v>
      </c>
      <c r="F263" s="2">
        <v>0</v>
      </c>
      <c r="G263" s="5">
        <v>0</v>
      </c>
      <c r="H263" s="2">
        <v>0</v>
      </c>
      <c r="I263" s="2">
        <v>0</v>
      </c>
      <c r="J263" s="2">
        <v>0</v>
      </c>
      <c r="K263" s="2">
        <v>0</v>
      </c>
      <c r="L263" s="5">
        <v>0</v>
      </c>
      <c r="M263" s="2">
        <v>0</v>
      </c>
      <c r="N263" s="2">
        <v>0</v>
      </c>
      <c r="O263" s="2">
        <v>0</v>
      </c>
      <c r="P263" s="2">
        <v>0</v>
      </c>
      <c r="Q263" s="5">
        <v>0</v>
      </c>
      <c r="R263" s="2">
        <v>0</v>
      </c>
      <c r="S263" s="2">
        <v>0</v>
      </c>
      <c r="T263" s="2">
        <v>0</v>
      </c>
      <c r="U263" s="2">
        <v>0</v>
      </c>
      <c r="V263" s="5">
        <v>0</v>
      </c>
      <c r="W263" s="2">
        <f t="shared" si="20"/>
        <v>0</v>
      </c>
      <c r="X263" s="2">
        <f t="shared" si="21"/>
        <v>0</v>
      </c>
      <c r="Y263" s="2">
        <f t="shared" si="22"/>
        <v>0</v>
      </c>
      <c r="Z263" s="2">
        <f t="shared" si="23"/>
        <v>0</v>
      </c>
      <c r="AA263" s="2">
        <f t="shared" si="24"/>
        <v>0</v>
      </c>
      <c r="AB263" s="1"/>
    </row>
    <row r="264" spans="1:28" x14ac:dyDescent="0.2">
      <c r="A264" s="3">
        <v>2451</v>
      </c>
      <c r="B264" s="4" t="s">
        <v>289</v>
      </c>
      <c r="C264" s="2">
        <v>0</v>
      </c>
      <c r="D264" s="2">
        <v>0</v>
      </c>
      <c r="E264" s="2">
        <v>0.75</v>
      </c>
      <c r="F264" s="2">
        <v>0</v>
      </c>
      <c r="G264" s="5">
        <v>0</v>
      </c>
      <c r="H264" s="2">
        <v>0</v>
      </c>
      <c r="I264" s="2">
        <v>0</v>
      </c>
      <c r="J264" s="2">
        <v>0.75</v>
      </c>
      <c r="K264" s="2">
        <v>0</v>
      </c>
      <c r="L264" s="5">
        <v>0</v>
      </c>
      <c r="M264" s="2">
        <v>0</v>
      </c>
      <c r="N264" s="2">
        <v>0</v>
      </c>
      <c r="O264" s="2">
        <v>0.75</v>
      </c>
      <c r="P264" s="2">
        <v>0</v>
      </c>
      <c r="Q264" s="5">
        <v>0</v>
      </c>
      <c r="R264" s="2">
        <v>0</v>
      </c>
      <c r="S264" s="2">
        <v>0</v>
      </c>
      <c r="T264" s="2">
        <v>0.75</v>
      </c>
      <c r="U264" s="2">
        <v>0</v>
      </c>
      <c r="V264" s="5">
        <v>0</v>
      </c>
      <c r="W264" s="2">
        <f t="shared" si="20"/>
        <v>0</v>
      </c>
      <c r="X264" s="2">
        <f t="shared" si="21"/>
        <v>0</v>
      </c>
      <c r="Y264" s="2">
        <f t="shared" si="22"/>
        <v>0.75</v>
      </c>
      <c r="Z264" s="2">
        <f t="shared" si="23"/>
        <v>0</v>
      </c>
      <c r="AA264" s="2">
        <f t="shared" si="24"/>
        <v>0</v>
      </c>
      <c r="AB264" s="1"/>
    </row>
    <row r="265" spans="1:28" x14ac:dyDescent="0.2">
      <c r="A265" s="3">
        <v>246</v>
      </c>
      <c r="B265" s="4" t="s">
        <v>697</v>
      </c>
      <c r="C265" s="2">
        <v>0</v>
      </c>
      <c r="D265" s="2">
        <v>0</v>
      </c>
      <c r="E265" s="2">
        <v>0</v>
      </c>
      <c r="F265" s="2">
        <v>0</v>
      </c>
      <c r="G265" s="5">
        <v>0</v>
      </c>
      <c r="H265" s="2">
        <v>0</v>
      </c>
      <c r="I265" s="2">
        <v>0</v>
      </c>
      <c r="J265" s="2">
        <v>0</v>
      </c>
      <c r="K265" s="2">
        <v>0</v>
      </c>
      <c r="L265" s="5">
        <v>0</v>
      </c>
      <c r="M265" s="2">
        <v>0</v>
      </c>
      <c r="N265" s="2">
        <v>0</v>
      </c>
      <c r="O265" s="2">
        <v>0</v>
      </c>
      <c r="P265" s="2">
        <v>0</v>
      </c>
      <c r="Q265" s="5">
        <v>0</v>
      </c>
      <c r="R265" s="2">
        <v>0</v>
      </c>
      <c r="S265" s="2">
        <v>0</v>
      </c>
      <c r="T265" s="2">
        <v>0</v>
      </c>
      <c r="U265" s="2">
        <v>0</v>
      </c>
      <c r="V265" s="5">
        <v>0</v>
      </c>
      <c r="W265" s="2">
        <f t="shared" si="20"/>
        <v>0</v>
      </c>
      <c r="X265" s="2">
        <f t="shared" si="21"/>
        <v>0</v>
      </c>
      <c r="Y265" s="2">
        <f t="shared" si="22"/>
        <v>0</v>
      </c>
      <c r="Z265" s="2">
        <f t="shared" si="23"/>
        <v>0</v>
      </c>
      <c r="AA265" s="2">
        <f t="shared" si="24"/>
        <v>0</v>
      </c>
      <c r="AB265" s="1"/>
    </row>
    <row r="266" spans="1:28" x14ac:dyDescent="0.2">
      <c r="A266" s="3">
        <v>247</v>
      </c>
      <c r="B266" s="4" t="s">
        <v>698</v>
      </c>
      <c r="C266" s="2">
        <v>10</v>
      </c>
      <c r="D266" s="2">
        <v>0</v>
      </c>
      <c r="E266" s="2">
        <v>0</v>
      </c>
      <c r="F266" s="2">
        <v>0</v>
      </c>
      <c r="G266" s="5">
        <v>0</v>
      </c>
      <c r="H266" s="2">
        <v>10</v>
      </c>
      <c r="I266" s="2">
        <v>0</v>
      </c>
      <c r="J266" s="2">
        <v>0</v>
      </c>
      <c r="K266" s="2">
        <v>0</v>
      </c>
      <c r="L266" s="5">
        <v>0</v>
      </c>
      <c r="M266" s="2">
        <v>10</v>
      </c>
      <c r="N266" s="2">
        <v>0</v>
      </c>
      <c r="O266" s="2">
        <v>0</v>
      </c>
      <c r="P266" s="2">
        <v>0</v>
      </c>
      <c r="Q266" s="5">
        <v>0</v>
      </c>
      <c r="R266" s="2">
        <v>10</v>
      </c>
      <c r="S266" s="2">
        <v>0</v>
      </c>
      <c r="T266" s="2">
        <v>0</v>
      </c>
      <c r="U266" s="2">
        <v>0</v>
      </c>
      <c r="V266" s="5">
        <v>0</v>
      </c>
      <c r="W266" s="2">
        <f t="shared" si="20"/>
        <v>10</v>
      </c>
      <c r="X266" s="2">
        <f t="shared" si="21"/>
        <v>0</v>
      </c>
      <c r="Y266" s="2">
        <f t="shared" si="22"/>
        <v>0</v>
      </c>
      <c r="Z266" s="2">
        <f t="shared" si="23"/>
        <v>0</v>
      </c>
      <c r="AA266" s="2">
        <f t="shared" si="24"/>
        <v>0</v>
      </c>
      <c r="AB266" s="1"/>
    </row>
    <row r="267" spans="1:28" x14ac:dyDescent="0.2">
      <c r="A267" s="3">
        <v>2500</v>
      </c>
      <c r="B267" s="4" t="s">
        <v>435</v>
      </c>
      <c r="C267" s="2">
        <v>0</v>
      </c>
      <c r="D267" s="2">
        <v>0</v>
      </c>
      <c r="E267" s="2">
        <v>0</v>
      </c>
      <c r="F267" s="2">
        <v>0</v>
      </c>
      <c r="G267" s="5">
        <v>0</v>
      </c>
      <c r="H267" s="2">
        <v>0</v>
      </c>
      <c r="I267" s="2">
        <v>0</v>
      </c>
      <c r="J267" s="2">
        <v>0</v>
      </c>
      <c r="K267" s="2">
        <v>0</v>
      </c>
      <c r="L267" s="5">
        <v>0</v>
      </c>
      <c r="M267" s="2">
        <v>0</v>
      </c>
      <c r="N267" s="2">
        <v>0</v>
      </c>
      <c r="O267" s="2">
        <v>0</v>
      </c>
      <c r="P267" s="2">
        <v>0</v>
      </c>
      <c r="Q267" s="5">
        <v>0</v>
      </c>
      <c r="R267" s="2">
        <v>0</v>
      </c>
      <c r="S267" s="2">
        <v>0</v>
      </c>
      <c r="T267" s="2">
        <v>0</v>
      </c>
      <c r="U267" s="2">
        <v>0</v>
      </c>
      <c r="V267" s="5">
        <v>0</v>
      </c>
      <c r="W267" s="2">
        <f t="shared" si="20"/>
        <v>0</v>
      </c>
      <c r="X267" s="2">
        <f t="shared" si="21"/>
        <v>0</v>
      </c>
      <c r="Y267" s="2">
        <f t="shared" si="22"/>
        <v>0</v>
      </c>
      <c r="Z267" s="2">
        <f t="shared" si="23"/>
        <v>0</v>
      </c>
      <c r="AA267" s="2">
        <f t="shared" si="24"/>
        <v>0</v>
      </c>
      <c r="AB267" s="1"/>
    </row>
    <row r="268" spans="1:28" x14ac:dyDescent="0.2">
      <c r="A268" s="3" t="s">
        <v>436</v>
      </c>
      <c r="B268" s="4" t="s">
        <v>437</v>
      </c>
      <c r="C268" s="2">
        <v>0</v>
      </c>
      <c r="D268" s="2">
        <v>4</v>
      </c>
      <c r="E268" s="2">
        <v>3.75</v>
      </c>
      <c r="F268" s="2">
        <v>0</v>
      </c>
      <c r="G268" s="5">
        <v>0</v>
      </c>
      <c r="H268" s="2">
        <v>0</v>
      </c>
      <c r="I268" s="2">
        <v>4</v>
      </c>
      <c r="J268" s="2">
        <v>3.75</v>
      </c>
      <c r="K268" s="2">
        <v>0</v>
      </c>
      <c r="L268" s="5">
        <v>0</v>
      </c>
      <c r="M268" s="2">
        <v>0</v>
      </c>
      <c r="N268" s="2">
        <v>4</v>
      </c>
      <c r="O268" s="2">
        <v>3.75</v>
      </c>
      <c r="P268" s="2">
        <v>0</v>
      </c>
      <c r="Q268" s="5">
        <v>0</v>
      </c>
      <c r="R268" s="2">
        <v>0</v>
      </c>
      <c r="S268" s="2">
        <v>4</v>
      </c>
      <c r="T268" s="2">
        <v>3.75</v>
      </c>
      <c r="U268" s="2">
        <v>0</v>
      </c>
      <c r="V268" s="5">
        <v>0</v>
      </c>
      <c r="W268" s="2">
        <f t="shared" si="20"/>
        <v>0</v>
      </c>
      <c r="X268" s="2">
        <f t="shared" si="21"/>
        <v>4</v>
      </c>
      <c r="Y268" s="2">
        <f t="shared" si="22"/>
        <v>3.75</v>
      </c>
      <c r="Z268" s="2">
        <f t="shared" si="23"/>
        <v>0</v>
      </c>
      <c r="AA268" s="2">
        <f t="shared" si="24"/>
        <v>0</v>
      </c>
      <c r="AB268" s="1"/>
    </row>
    <row r="269" spans="1:28" x14ac:dyDescent="0.2">
      <c r="A269" s="3">
        <v>2501</v>
      </c>
      <c r="B269" s="4" t="s">
        <v>699</v>
      </c>
      <c r="C269" s="2">
        <v>0</v>
      </c>
      <c r="D269" s="2">
        <v>0</v>
      </c>
      <c r="E269" s="2">
        <v>0</v>
      </c>
      <c r="F269" s="2">
        <v>0</v>
      </c>
      <c r="G269" s="5">
        <v>0</v>
      </c>
      <c r="H269" s="2">
        <v>0</v>
      </c>
      <c r="I269" s="2">
        <v>0</v>
      </c>
      <c r="J269" s="2">
        <v>0</v>
      </c>
      <c r="K269" s="2">
        <v>0</v>
      </c>
      <c r="L269" s="5">
        <v>0</v>
      </c>
      <c r="M269" s="2">
        <v>0</v>
      </c>
      <c r="N269" s="2">
        <v>0</v>
      </c>
      <c r="O269" s="2">
        <v>0</v>
      </c>
      <c r="P269" s="2">
        <v>0</v>
      </c>
      <c r="Q269" s="5">
        <v>0</v>
      </c>
      <c r="R269" s="2">
        <v>0</v>
      </c>
      <c r="S269" s="2">
        <v>0</v>
      </c>
      <c r="T269" s="2">
        <v>0</v>
      </c>
      <c r="U269" s="2">
        <v>0</v>
      </c>
      <c r="V269" s="5">
        <v>0</v>
      </c>
      <c r="W269" s="2">
        <f t="shared" si="20"/>
        <v>0</v>
      </c>
      <c r="X269" s="2">
        <f t="shared" si="21"/>
        <v>0</v>
      </c>
      <c r="Y269" s="2">
        <f t="shared" si="22"/>
        <v>0</v>
      </c>
      <c r="Z269" s="2">
        <f t="shared" si="23"/>
        <v>0</v>
      </c>
      <c r="AA269" s="2">
        <f t="shared" si="24"/>
        <v>0</v>
      </c>
      <c r="AB269" s="1"/>
    </row>
    <row r="270" spans="1:28" x14ac:dyDescent="0.2">
      <c r="A270" s="3">
        <v>2504</v>
      </c>
      <c r="B270" s="4" t="s">
        <v>559</v>
      </c>
      <c r="C270" s="2">
        <v>0.5</v>
      </c>
      <c r="D270" s="2">
        <v>0</v>
      </c>
      <c r="E270" s="2">
        <v>4.25</v>
      </c>
      <c r="F270" s="2">
        <v>0</v>
      </c>
      <c r="G270" s="5">
        <v>0</v>
      </c>
      <c r="H270" s="2">
        <v>0</v>
      </c>
      <c r="I270" s="2">
        <v>0</v>
      </c>
      <c r="J270" s="2">
        <v>4.25</v>
      </c>
      <c r="K270" s="2">
        <v>0</v>
      </c>
      <c r="L270" s="5">
        <v>0</v>
      </c>
      <c r="M270" s="2">
        <v>0.5</v>
      </c>
      <c r="N270" s="2">
        <v>0</v>
      </c>
      <c r="O270" s="2">
        <v>4.25</v>
      </c>
      <c r="P270" s="2">
        <v>0</v>
      </c>
      <c r="Q270" s="5">
        <v>0</v>
      </c>
      <c r="R270" s="2">
        <v>0</v>
      </c>
      <c r="S270" s="2">
        <v>0</v>
      </c>
      <c r="T270" s="2">
        <v>4.25</v>
      </c>
      <c r="U270" s="2">
        <v>0</v>
      </c>
      <c r="V270" s="5">
        <v>0</v>
      </c>
      <c r="W270" s="2">
        <f t="shared" si="20"/>
        <v>0.25</v>
      </c>
      <c r="X270" s="2">
        <f t="shared" si="21"/>
        <v>0</v>
      </c>
      <c r="Y270" s="2">
        <f t="shared" si="22"/>
        <v>4.25</v>
      </c>
      <c r="Z270" s="2">
        <f t="shared" si="23"/>
        <v>0</v>
      </c>
      <c r="AA270" s="2">
        <f t="shared" si="24"/>
        <v>0</v>
      </c>
      <c r="AB270" s="1"/>
    </row>
    <row r="271" spans="1:28" x14ac:dyDescent="0.2">
      <c r="A271" s="3">
        <v>2507</v>
      </c>
      <c r="B271" s="4" t="s">
        <v>700</v>
      </c>
      <c r="C271" s="2">
        <v>0</v>
      </c>
      <c r="D271" s="2">
        <v>0</v>
      </c>
      <c r="E271" s="2">
        <v>0</v>
      </c>
      <c r="F271" s="2">
        <v>0</v>
      </c>
      <c r="G271" s="5">
        <v>0.5</v>
      </c>
      <c r="H271" s="2">
        <v>0</v>
      </c>
      <c r="I271" s="2">
        <v>0</v>
      </c>
      <c r="J271" s="2">
        <v>0</v>
      </c>
      <c r="K271" s="2">
        <v>0</v>
      </c>
      <c r="L271" s="5">
        <v>0.5</v>
      </c>
      <c r="M271" s="2">
        <v>0</v>
      </c>
      <c r="N271" s="2">
        <v>0</v>
      </c>
      <c r="O271" s="2">
        <v>0</v>
      </c>
      <c r="P271" s="2">
        <v>0</v>
      </c>
      <c r="Q271" s="5">
        <v>0.5</v>
      </c>
      <c r="R271" s="2">
        <v>0</v>
      </c>
      <c r="S271" s="2">
        <v>0</v>
      </c>
      <c r="T271" s="2">
        <v>0</v>
      </c>
      <c r="U271" s="2">
        <v>0</v>
      </c>
      <c r="V271" s="5">
        <v>0.5</v>
      </c>
      <c r="W271" s="2">
        <f t="shared" si="20"/>
        <v>0</v>
      </c>
      <c r="X271" s="2">
        <f t="shared" si="21"/>
        <v>0</v>
      </c>
      <c r="Y271" s="2">
        <f t="shared" si="22"/>
        <v>0</v>
      </c>
      <c r="Z271" s="2">
        <f t="shared" si="23"/>
        <v>0</v>
      </c>
      <c r="AA271" s="2">
        <f t="shared" si="24"/>
        <v>0.5</v>
      </c>
      <c r="AB271" s="1"/>
    </row>
    <row r="272" spans="1:28" x14ac:dyDescent="0.2">
      <c r="A272" s="3">
        <v>2522</v>
      </c>
      <c r="B272" s="4" t="s">
        <v>438</v>
      </c>
      <c r="C272" s="2">
        <v>0</v>
      </c>
      <c r="D272" s="2">
        <v>0</v>
      </c>
      <c r="E272" s="2">
        <v>0</v>
      </c>
      <c r="F272" s="2">
        <v>0</v>
      </c>
      <c r="G272" s="5">
        <v>0</v>
      </c>
      <c r="H272" s="2">
        <v>0</v>
      </c>
      <c r="I272" s="2">
        <v>0</v>
      </c>
      <c r="J272" s="2">
        <v>0</v>
      </c>
      <c r="K272" s="2">
        <v>0</v>
      </c>
      <c r="L272" s="5">
        <v>0</v>
      </c>
      <c r="M272" s="2">
        <v>0</v>
      </c>
      <c r="N272" s="2">
        <v>0</v>
      </c>
      <c r="O272" s="2">
        <v>0</v>
      </c>
      <c r="P272" s="2">
        <v>0</v>
      </c>
      <c r="Q272" s="5">
        <v>0</v>
      </c>
      <c r="R272" s="2">
        <v>0</v>
      </c>
      <c r="S272" s="2">
        <v>0</v>
      </c>
      <c r="T272" s="2">
        <v>0</v>
      </c>
      <c r="U272" s="2">
        <v>0</v>
      </c>
      <c r="V272" s="5">
        <v>0</v>
      </c>
      <c r="W272" s="2">
        <f t="shared" si="20"/>
        <v>0</v>
      </c>
      <c r="X272" s="2">
        <f t="shared" si="21"/>
        <v>0</v>
      </c>
      <c r="Y272" s="2">
        <f t="shared" si="22"/>
        <v>0</v>
      </c>
      <c r="Z272" s="2">
        <f t="shared" si="23"/>
        <v>0</v>
      </c>
      <c r="AA272" s="2">
        <f t="shared" si="24"/>
        <v>0</v>
      </c>
      <c r="AB272" s="1"/>
    </row>
    <row r="273" spans="1:28" x14ac:dyDescent="0.2">
      <c r="A273" s="3">
        <v>253</v>
      </c>
      <c r="B273" s="4" t="s">
        <v>701</v>
      </c>
      <c r="C273" s="2">
        <v>0</v>
      </c>
      <c r="D273" s="2">
        <v>0</v>
      </c>
      <c r="E273" s="2">
        <v>0</v>
      </c>
      <c r="F273" s="2">
        <v>0</v>
      </c>
      <c r="G273" s="5">
        <v>0</v>
      </c>
      <c r="H273" s="2">
        <v>0</v>
      </c>
      <c r="I273" s="2">
        <v>0</v>
      </c>
      <c r="J273" s="2">
        <v>0</v>
      </c>
      <c r="K273" s="2">
        <v>0</v>
      </c>
      <c r="L273" s="5">
        <v>0</v>
      </c>
      <c r="M273" s="2">
        <v>0</v>
      </c>
      <c r="N273" s="2">
        <v>0</v>
      </c>
      <c r="O273" s="2">
        <v>0</v>
      </c>
      <c r="P273" s="2">
        <v>0</v>
      </c>
      <c r="Q273" s="5">
        <v>0</v>
      </c>
      <c r="R273" s="2">
        <v>0</v>
      </c>
      <c r="S273" s="2">
        <v>0</v>
      </c>
      <c r="T273" s="2">
        <v>0</v>
      </c>
      <c r="U273" s="2">
        <v>0</v>
      </c>
      <c r="V273" s="5">
        <v>0</v>
      </c>
      <c r="W273" s="2">
        <f t="shared" si="20"/>
        <v>0</v>
      </c>
      <c r="X273" s="2">
        <f t="shared" si="21"/>
        <v>0</v>
      </c>
      <c r="Y273" s="2">
        <f t="shared" si="22"/>
        <v>0</v>
      </c>
      <c r="Z273" s="2">
        <f t="shared" si="23"/>
        <v>0</v>
      </c>
      <c r="AA273" s="2">
        <f t="shared" si="24"/>
        <v>0</v>
      </c>
      <c r="AB273" s="1"/>
    </row>
    <row r="274" spans="1:28" x14ac:dyDescent="0.2">
      <c r="A274" s="3">
        <v>2545</v>
      </c>
      <c r="B274" s="4" t="s">
        <v>702</v>
      </c>
      <c r="C274" s="2">
        <v>0</v>
      </c>
      <c r="D274" s="2">
        <v>0</v>
      </c>
      <c r="E274" s="2">
        <v>0</v>
      </c>
      <c r="F274" s="2">
        <v>0</v>
      </c>
      <c r="G274" s="5">
        <v>0</v>
      </c>
      <c r="H274" s="2">
        <v>0</v>
      </c>
      <c r="I274" s="2">
        <v>0</v>
      </c>
      <c r="J274" s="2">
        <v>0</v>
      </c>
      <c r="K274" s="2">
        <v>0</v>
      </c>
      <c r="L274" s="5">
        <v>0</v>
      </c>
      <c r="M274" s="2">
        <v>0</v>
      </c>
      <c r="N274" s="2">
        <v>0</v>
      </c>
      <c r="O274" s="2">
        <v>0</v>
      </c>
      <c r="P274" s="2">
        <v>0</v>
      </c>
      <c r="Q274" s="5">
        <v>0</v>
      </c>
      <c r="R274" s="2">
        <v>0</v>
      </c>
      <c r="S274" s="2">
        <v>0</v>
      </c>
      <c r="T274" s="2">
        <v>0</v>
      </c>
      <c r="U274" s="2">
        <v>0</v>
      </c>
      <c r="V274" s="5">
        <v>0</v>
      </c>
      <c r="W274" s="2">
        <f t="shared" si="20"/>
        <v>0</v>
      </c>
      <c r="X274" s="2">
        <f t="shared" si="21"/>
        <v>0</v>
      </c>
      <c r="Y274" s="2">
        <f t="shared" si="22"/>
        <v>0</v>
      </c>
      <c r="Z274" s="2">
        <f t="shared" si="23"/>
        <v>0</v>
      </c>
      <c r="AA274" s="2">
        <f t="shared" si="24"/>
        <v>0</v>
      </c>
      <c r="AB274" s="1"/>
    </row>
    <row r="275" spans="1:28" x14ac:dyDescent="0.2">
      <c r="A275" s="3">
        <v>257</v>
      </c>
      <c r="B275" s="4" t="s">
        <v>439</v>
      </c>
      <c r="C275" s="2">
        <v>2</v>
      </c>
      <c r="D275" s="2">
        <v>0</v>
      </c>
      <c r="E275" s="2">
        <v>0</v>
      </c>
      <c r="F275" s="2">
        <v>0</v>
      </c>
      <c r="G275" s="5">
        <v>0</v>
      </c>
      <c r="H275" s="2">
        <v>2</v>
      </c>
      <c r="I275" s="2">
        <v>0</v>
      </c>
      <c r="J275" s="2">
        <v>0</v>
      </c>
      <c r="K275" s="2">
        <v>0</v>
      </c>
      <c r="L275" s="5">
        <v>14.5</v>
      </c>
      <c r="M275" s="2">
        <v>2</v>
      </c>
      <c r="N275" s="2">
        <v>0</v>
      </c>
      <c r="O275" s="2">
        <v>0</v>
      </c>
      <c r="P275" s="2">
        <v>0</v>
      </c>
      <c r="Q275" s="5">
        <v>0</v>
      </c>
      <c r="R275" s="2">
        <v>2</v>
      </c>
      <c r="S275" s="2">
        <v>0</v>
      </c>
      <c r="T275" s="2">
        <v>0</v>
      </c>
      <c r="U275" s="2">
        <v>0</v>
      </c>
      <c r="V275" s="5">
        <v>14.5</v>
      </c>
      <c r="W275" s="2">
        <f t="shared" si="20"/>
        <v>2</v>
      </c>
      <c r="X275" s="2">
        <f t="shared" si="21"/>
        <v>0</v>
      </c>
      <c r="Y275" s="2">
        <f t="shared" si="22"/>
        <v>0</v>
      </c>
      <c r="Z275" s="2">
        <f t="shared" si="23"/>
        <v>0</v>
      </c>
      <c r="AA275" s="2">
        <f t="shared" si="24"/>
        <v>7.25</v>
      </c>
      <c r="AB275" s="1"/>
    </row>
    <row r="276" spans="1:28" x14ac:dyDescent="0.2">
      <c r="A276" s="3">
        <v>259</v>
      </c>
      <c r="B276" s="4" t="s">
        <v>703</v>
      </c>
      <c r="C276" s="2">
        <v>0</v>
      </c>
      <c r="D276" s="2">
        <v>0</v>
      </c>
      <c r="E276" s="2">
        <v>0</v>
      </c>
      <c r="F276" s="2">
        <v>0</v>
      </c>
      <c r="G276" s="5">
        <v>0</v>
      </c>
      <c r="H276" s="2">
        <v>0</v>
      </c>
      <c r="I276" s="2">
        <v>0</v>
      </c>
      <c r="J276" s="2">
        <v>0</v>
      </c>
      <c r="K276" s="2">
        <v>0</v>
      </c>
      <c r="L276" s="5">
        <v>0</v>
      </c>
      <c r="M276" s="2">
        <v>0</v>
      </c>
      <c r="N276" s="2">
        <v>0</v>
      </c>
      <c r="O276" s="2">
        <v>0</v>
      </c>
      <c r="P276" s="2">
        <v>0</v>
      </c>
      <c r="Q276" s="5">
        <v>0</v>
      </c>
      <c r="R276" s="2">
        <v>0</v>
      </c>
      <c r="S276" s="2">
        <v>0</v>
      </c>
      <c r="T276" s="2">
        <v>0</v>
      </c>
      <c r="U276" s="2">
        <v>0</v>
      </c>
      <c r="V276" s="5">
        <v>0</v>
      </c>
      <c r="W276" s="2">
        <f t="shared" si="20"/>
        <v>0</v>
      </c>
      <c r="X276" s="2">
        <f t="shared" si="21"/>
        <v>0</v>
      </c>
      <c r="Y276" s="2">
        <f t="shared" si="22"/>
        <v>0</v>
      </c>
      <c r="Z276" s="2">
        <f t="shared" si="23"/>
        <v>0</v>
      </c>
      <c r="AA276" s="2">
        <f t="shared" si="24"/>
        <v>0</v>
      </c>
      <c r="AB276" s="1"/>
    </row>
    <row r="277" spans="1:28" x14ac:dyDescent="0.2">
      <c r="A277" s="3">
        <v>2599</v>
      </c>
      <c r="B277" s="4" t="s">
        <v>704</v>
      </c>
      <c r="C277" s="2">
        <v>0</v>
      </c>
      <c r="D277" s="2">
        <v>0</v>
      </c>
      <c r="E277" s="2">
        <v>0</v>
      </c>
      <c r="F277" s="2">
        <v>0</v>
      </c>
      <c r="G277" s="5">
        <v>0</v>
      </c>
      <c r="H277" s="2">
        <v>0</v>
      </c>
      <c r="I277" s="2">
        <v>0</v>
      </c>
      <c r="J277" s="2">
        <v>0</v>
      </c>
      <c r="K277" s="2">
        <v>0</v>
      </c>
      <c r="L277" s="5">
        <v>0</v>
      </c>
      <c r="M277" s="2">
        <v>0</v>
      </c>
      <c r="N277" s="2">
        <v>0</v>
      </c>
      <c r="O277" s="2">
        <v>0</v>
      </c>
      <c r="P277" s="2">
        <v>0</v>
      </c>
      <c r="Q277" s="5">
        <v>0</v>
      </c>
      <c r="R277" s="2">
        <v>0</v>
      </c>
      <c r="S277" s="2">
        <v>0</v>
      </c>
      <c r="T277" s="2">
        <v>0</v>
      </c>
      <c r="U277" s="2">
        <v>0</v>
      </c>
      <c r="V277" s="5">
        <v>0</v>
      </c>
      <c r="W277" s="2">
        <f t="shared" si="20"/>
        <v>0</v>
      </c>
      <c r="X277" s="2">
        <f t="shared" si="21"/>
        <v>0</v>
      </c>
      <c r="Y277" s="2">
        <f t="shared" si="22"/>
        <v>0</v>
      </c>
      <c r="Z277" s="2">
        <f t="shared" si="23"/>
        <v>0</v>
      </c>
      <c r="AA277" s="2">
        <f t="shared" si="24"/>
        <v>0</v>
      </c>
      <c r="AB277" s="1"/>
    </row>
    <row r="278" spans="1:28" x14ac:dyDescent="0.2">
      <c r="A278" s="3">
        <v>260</v>
      </c>
      <c r="B278" s="4" t="s">
        <v>440</v>
      </c>
      <c r="C278" s="2">
        <v>0</v>
      </c>
      <c r="D278" s="2">
        <v>0</v>
      </c>
      <c r="E278" s="2">
        <v>0</v>
      </c>
      <c r="F278" s="2">
        <v>0</v>
      </c>
      <c r="G278" s="5">
        <v>0</v>
      </c>
      <c r="H278" s="2">
        <v>0</v>
      </c>
      <c r="I278" s="2">
        <v>0</v>
      </c>
      <c r="J278" s="2">
        <v>0</v>
      </c>
      <c r="K278" s="2">
        <v>0</v>
      </c>
      <c r="L278" s="5">
        <v>0</v>
      </c>
      <c r="M278" s="2">
        <v>0</v>
      </c>
      <c r="N278" s="2">
        <v>0</v>
      </c>
      <c r="O278" s="2">
        <v>0</v>
      </c>
      <c r="P278" s="2">
        <v>0</v>
      </c>
      <c r="Q278" s="5">
        <v>0</v>
      </c>
      <c r="R278" s="2">
        <v>0</v>
      </c>
      <c r="S278" s="2">
        <v>0</v>
      </c>
      <c r="T278" s="2">
        <v>0</v>
      </c>
      <c r="U278" s="2">
        <v>0</v>
      </c>
      <c r="V278" s="5">
        <v>0</v>
      </c>
      <c r="W278" s="2">
        <f t="shared" si="20"/>
        <v>0</v>
      </c>
      <c r="X278" s="2">
        <f t="shared" si="21"/>
        <v>0</v>
      </c>
      <c r="Y278" s="2">
        <f t="shared" si="22"/>
        <v>0</v>
      </c>
      <c r="Z278" s="2">
        <f t="shared" si="23"/>
        <v>0</v>
      </c>
      <c r="AA278" s="2">
        <f t="shared" si="24"/>
        <v>0</v>
      </c>
      <c r="AB278" s="1"/>
    </row>
    <row r="279" spans="1:28" x14ac:dyDescent="0.2">
      <c r="A279" s="3" t="s">
        <v>441</v>
      </c>
      <c r="B279" s="4" t="s">
        <v>442</v>
      </c>
      <c r="C279" s="2">
        <v>0</v>
      </c>
      <c r="D279" s="2">
        <v>0</v>
      </c>
      <c r="E279" s="2">
        <v>5.5</v>
      </c>
      <c r="F279" s="2">
        <v>0</v>
      </c>
      <c r="G279" s="5">
        <v>0</v>
      </c>
      <c r="H279" s="2">
        <v>0</v>
      </c>
      <c r="I279" s="2">
        <v>0</v>
      </c>
      <c r="J279" s="2">
        <v>5.5</v>
      </c>
      <c r="K279" s="2">
        <v>0</v>
      </c>
      <c r="L279" s="5">
        <v>0</v>
      </c>
      <c r="M279" s="2">
        <v>0</v>
      </c>
      <c r="N279" s="2">
        <v>0</v>
      </c>
      <c r="O279" s="2">
        <v>5.5</v>
      </c>
      <c r="P279" s="2">
        <v>0</v>
      </c>
      <c r="Q279" s="5">
        <v>0</v>
      </c>
      <c r="R279" s="2">
        <v>0</v>
      </c>
      <c r="S279" s="2">
        <v>0</v>
      </c>
      <c r="T279" s="2">
        <v>5.5</v>
      </c>
      <c r="U279" s="2">
        <v>0</v>
      </c>
      <c r="V279" s="5">
        <v>0</v>
      </c>
      <c r="W279" s="2">
        <f t="shared" si="20"/>
        <v>0</v>
      </c>
      <c r="X279" s="2">
        <f t="shared" si="21"/>
        <v>0</v>
      </c>
      <c r="Y279" s="2">
        <f t="shared" si="22"/>
        <v>5.5</v>
      </c>
      <c r="Z279" s="2">
        <f t="shared" si="23"/>
        <v>0</v>
      </c>
      <c r="AA279" s="2">
        <f t="shared" si="24"/>
        <v>0</v>
      </c>
      <c r="AB279" s="1"/>
    </row>
    <row r="280" spans="1:28" x14ac:dyDescent="0.2">
      <c r="A280" s="3">
        <v>2680</v>
      </c>
      <c r="B280" s="4" t="s">
        <v>443</v>
      </c>
      <c r="C280" s="2">
        <v>0</v>
      </c>
      <c r="D280" s="2">
        <v>889.5</v>
      </c>
      <c r="E280" s="2">
        <v>0</v>
      </c>
      <c r="F280" s="2">
        <v>0</v>
      </c>
      <c r="G280" s="5">
        <v>0</v>
      </c>
      <c r="H280" s="2">
        <v>0</v>
      </c>
      <c r="I280" s="2">
        <v>889.5</v>
      </c>
      <c r="J280" s="2">
        <v>0</v>
      </c>
      <c r="K280" s="2">
        <v>0</v>
      </c>
      <c r="L280" s="5">
        <v>0</v>
      </c>
      <c r="M280" s="2">
        <v>0</v>
      </c>
      <c r="N280" s="2">
        <v>889.5</v>
      </c>
      <c r="O280" s="2">
        <v>0</v>
      </c>
      <c r="P280" s="2">
        <v>0</v>
      </c>
      <c r="Q280" s="5">
        <v>0</v>
      </c>
      <c r="R280" s="2">
        <v>0</v>
      </c>
      <c r="S280" s="2">
        <v>889.5</v>
      </c>
      <c r="T280" s="2">
        <v>0</v>
      </c>
      <c r="U280" s="2">
        <v>0</v>
      </c>
      <c r="V280" s="5">
        <v>0</v>
      </c>
      <c r="W280" s="2">
        <f t="shared" si="20"/>
        <v>0</v>
      </c>
      <c r="X280" s="2">
        <f t="shared" si="21"/>
        <v>889.5</v>
      </c>
      <c r="Y280" s="2">
        <f t="shared" si="22"/>
        <v>0</v>
      </c>
      <c r="Z280" s="2">
        <f t="shared" si="23"/>
        <v>0</v>
      </c>
      <c r="AA280" s="2">
        <f t="shared" si="24"/>
        <v>0</v>
      </c>
      <c r="AB280" s="1"/>
    </row>
    <row r="281" spans="1:28" x14ac:dyDescent="0.2">
      <c r="A281" s="3">
        <v>2699</v>
      </c>
      <c r="B281" s="4" t="s">
        <v>705</v>
      </c>
      <c r="C281" s="2">
        <v>0</v>
      </c>
      <c r="D281" s="2">
        <v>0</v>
      </c>
      <c r="E281" s="2">
        <v>0</v>
      </c>
      <c r="F281" s="2">
        <v>0</v>
      </c>
      <c r="G281" s="5">
        <v>0</v>
      </c>
      <c r="H281" s="2">
        <v>0</v>
      </c>
      <c r="I281" s="2">
        <v>0</v>
      </c>
      <c r="J281" s="2">
        <v>0</v>
      </c>
      <c r="K281" s="2">
        <v>0</v>
      </c>
      <c r="L281" s="5">
        <v>0</v>
      </c>
      <c r="M281" s="2">
        <v>0</v>
      </c>
      <c r="N281" s="2">
        <v>0</v>
      </c>
      <c r="O281" s="2">
        <v>0</v>
      </c>
      <c r="P281" s="2">
        <v>0</v>
      </c>
      <c r="Q281" s="5">
        <v>0</v>
      </c>
      <c r="R281" s="2">
        <v>0</v>
      </c>
      <c r="S281" s="2">
        <v>0</v>
      </c>
      <c r="T281" s="2">
        <v>0</v>
      </c>
      <c r="U281" s="2">
        <v>0</v>
      </c>
      <c r="V281" s="5">
        <v>0</v>
      </c>
      <c r="W281" s="2">
        <f t="shared" si="20"/>
        <v>0</v>
      </c>
      <c r="X281" s="2">
        <f t="shared" si="21"/>
        <v>0</v>
      </c>
      <c r="Y281" s="2">
        <f t="shared" si="22"/>
        <v>0</v>
      </c>
      <c r="Z281" s="2">
        <f t="shared" si="23"/>
        <v>0</v>
      </c>
      <c r="AA281" s="2">
        <f t="shared" si="24"/>
        <v>0</v>
      </c>
      <c r="AB281" s="1"/>
    </row>
    <row r="282" spans="1:28" x14ac:dyDescent="0.2">
      <c r="A282" s="3">
        <v>2720</v>
      </c>
      <c r="B282" s="4" t="s">
        <v>706</v>
      </c>
      <c r="C282" s="2">
        <v>0</v>
      </c>
      <c r="D282" s="2">
        <v>0</v>
      </c>
      <c r="E282" s="2">
        <v>0</v>
      </c>
      <c r="F282" s="2">
        <v>0.25</v>
      </c>
      <c r="G282" s="5">
        <v>0</v>
      </c>
      <c r="H282" s="2">
        <v>0</v>
      </c>
      <c r="I282" s="2">
        <v>0</v>
      </c>
      <c r="J282" s="2">
        <v>0</v>
      </c>
      <c r="K282" s="2">
        <v>0.25</v>
      </c>
      <c r="L282" s="5">
        <v>0</v>
      </c>
      <c r="M282" s="2">
        <v>0</v>
      </c>
      <c r="N282" s="2">
        <v>0</v>
      </c>
      <c r="O282" s="2">
        <v>0</v>
      </c>
      <c r="P282" s="2">
        <v>0.25</v>
      </c>
      <c r="Q282" s="5">
        <v>0</v>
      </c>
      <c r="R282" s="2">
        <v>0</v>
      </c>
      <c r="S282" s="2">
        <v>0</v>
      </c>
      <c r="T282" s="2">
        <v>0</v>
      </c>
      <c r="U282" s="2">
        <v>0.25</v>
      </c>
      <c r="V282" s="5">
        <v>0</v>
      </c>
      <c r="W282" s="2">
        <f t="shared" si="20"/>
        <v>0</v>
      </c>
      <c r="X282" s="2">
        <f t="shared" si="21"/>
        <v>0</v>
      </c>
      <c r="Y282" s="2">
        <f t="shared" si="22"/>
        <v>0</v>
      </c>
      <c r="Z282" s="2">
        <f t="shared" si="23"/>
        <v>0.25</v>
      </c>
      <c r="AA282" s="2">
        <f t="shared" si="24"/>
        <v>0</v>
      </c>
      <c r="AB282" s="1"/>
    </row>
    <row r="283" spans="1:28" x14ac:dyDescent="0.2">
      <c r="A283" s="3">
        <v>273</v>
      </c>
      <c r="B283" s="4" t="s">
        <v>444</v>
      </c>
      <c r="C283" s="2">
        <v>0</v>
      </c>
      <c r="D283" s="2">
        <v>0</v>
      </c>
      <c r="E283" s="2">
        <v>0</v>
      </c>
      <c r="F283" s="2">
        <v>0</v>
      </c>
      <c r="G283" s="5">
        <v>0</v>
      </c>
      <c r="H283" s="2">
        <v>0</v>
      </c>
      <c r="I283" s="2">
        <v>0</v>
      </c>
      <c r="J283" s="2">
        <v>0</v>
      </c>
      <c r="K283" s="2">
        <v>0</v>
      </c>
      <c r="L283" s="5">
        <v>0</v>
      </c>
      <c r="M283" s="2">
        <v>0</v>
      </c>
      <c r="N283" s="2">
        <v>0</v>
      </c>
      <c r="O283" s="2">
        <v>0</v>
      </c>
      <c r="P283" s="2">
        <v>0</v>
      </c>
      <c r="Q283" s="5">
        <v>0</v>
      </c>
      <c r="R283" s="2">
        <v>0</v>
      </c>
      <c r="S283" s="2">
        <v>0</v>
      </c>
      <c r="T283" s="2">
        <v>0</v>
      </c>
      <c r="U283" s="2">
        <v>0</v>
      </c>
      <c r="V283" s="5">
        <v>0</v>
      </c>
      <c r="W283" s="2">
        <f t="shared" si="20"/>
        <v>0</v>
      </c>
      <c r="X283" s="2">
        <f t="shared" si="21"/>
        <v>0</v>
      </c>
      <c r="Y283" s="2">
        <f t="shared" si="22"/>
        <v>0</v>
      </c>
      <c r="Z283" s="2">
        <f t="shared" si="23"/>
        <v>0</v>
      </c>
      <c r="AA283" s="2">
        <f t="shared" si="24"/>
        <v>0</v>
      </c>
      <c r="AB283" s="1"/>
    </row>
    <row r="284" spans="1:28" x14ac:dyDescent="0.2">
      <c r="A284" s="3">
        <v>276</v>
      </c>
      <c r="B284" s="4" t="s">
        <v>445</v>
      </c>
      <c r="C284" s="2">
        <v>0</v>
      </c>
      <c r="D284" s="2">
        <v>0</v>
      </c>
      <c r="E284" s="2">
        <v>0</v>
      </c>
      <c r="F284" s="2">
        <v>5</v>
      </c>
      <c r="G284" s="5">
        <v>0</v>
      </c>
      <c r="H284" s="2">
        <v>0</v>
      </c>
      <c r="I284" s="2">
        <v>0</v>
      </c>
      <c r="J284" s="2">
        <v>0</v>
      </c>
      <c r="K284" s="2">
        <v>5</v>
      </c>
      <c r="L284" s="5">
        <v>0</v>
      </c>
      <c r="M284" s="2">
        <v>0</v>
      </c>
      <c r="N284" s="2">
        <v>0</v>
      </c>
      <c r="O284" s="2">
        <v>0</v>
      </c>
      <c r="P284" s="2">
        <v>5</v>
      </c>
      <c r="Q284" s="5">
        <v>0</v>
      </c>
      <c r="R284" s="2">
        <v>0</v>
      </c>
      <c r="S284" s="2">
        <v>0</v>
      </c>
      <c r="T284" s="2">
        <v>0</v>
      </c>
      <c r="U284" s="2">
        <v>5</v>
      </c>
      <c r="V284" s="5">
        <v>0</v>
      </c>
      <c r="W284" s="2">
        <f t="shared" si="20"/>
        <v>0</v>
      </c>
      <c r="X284" s="2">
        <f t="shared" si="21"/>
        <v>0</v>
      </c>
      <c r="Y284" s="2">
        <f t="shared" si="22"/>
        <v>0</v>
      </c>
      <c r="Z284" s="2">
        <f t="shared" si="23"/>
        <v>5</v>
      </c>
      <c r="AA284" s="2">
        <f t="shared" si="24"/>
        <v>0</v>
      </c>
      <c r="AB284" s="1"/>
    </row>
    <row r="285" spans="1:28" x14ac:dyDescent="0.2">
      <c r="A285" s="3">
        <v>279</v>
      </c>
      <c r="B285" s="4" t="s">
        <v>446</v>
      </c>
      <c r="C285" s="2">
        <v>0</v>
      </c>
      <c r="D285" s="2">
        <v>0</v>
      </c>
      <c r="E285" s="2">
        <v>0</v>
      </c>
      <c r="F285" s="2">
        <v>0</v>
      </c>
      <c r="G285" s="5">
        <v>0</v>
      </c>
      <c r="H285" s="2">
        <v>0</v>
      </c>
      <c r="I285" s="2">
        <v>0</v>
      </c>
      <c r="J285" s="2">
        <v>0</v>
      </c>
      <c r="K285" s="2">
        <v>0</v>
      </c>
      <c r="L285" s="5">
        <v>0</v>
      </c>
      <c r="M285" s="2">
        <v>0</v>
      </c>
      <c r="N285" s="2">
        <v>0</v>
      </c>
      <c r="O285" s="2">
        <v>0</v>
      </c>
      <c r="P285" s="2">
        <v>0</v>
      </c>
      <c r="Q285" s="5">
        <v>0</v>
      </c>
      <c r="R285" s="2">
        <v>0</v>
      </c>
      <c r="S285" s="2">
        <v>0</v>
      </c>
      <c r="T285" s="2">
        <v>0</v>
      </c>
      <c r="U285" s="2">
        <v>0</v>
      </c>
      <c r="V285" s="5">
        <v>0</v>
      </c>
      <c r="W285" s="2">
        <f t="shared" si="20"/>
        <v>0</v>
      </c>
      <c r="X285" s="2">
        <f t="shared" si="21"/>
        <v>0</v>
      </c>
      <c r="Y285" s="2">
        <f t="shared" si="22"/>
        <v>0</v>
      </c>
      <c r="Z285" s="2">
        <f t="shared" si="23"/>
        <v>0</v>
      </c>
      <c r="AA285" s="2">
        <f t="shared" si="24"/>
        <v>0</v>
      </c>
      <c r="AB285" s="1"/>
    </row>
    <row r="286" spans="1:28" x14ac:dyDescent="0.2">
      <c r="A286" s="3">
        <v>280</v>
      </c>
      <c r="B286" s="4" t="s">
        <v>35</v>
      </c>
      <c r="C286" s="2">
        <v>8.75</v>
      </c>
      <c r="D286" s="2">
        <v>18</v>
      </c>
      <c r="E286" s="2">
        <v>43.75</v>
      </c>
      <c r="F286" s="2">
        <v>17.5</v>
      </c>
      <c r="G286" s="5">
        <v>0</v>
      </c>
      <c r="H286" s="2">
        <v>8.75</v>
      </c>
      <c r="I286" s="2">
        <v>32.5</v>
      </c>
      <c r="J286" s="2">
        <v>43.75</v>
      </c>
      <c r="K286" s="2">
        <v>17.5</v>
      </c>
      <c r="L286" s="5">
        <v>0</v>
      </c>
      <c r="M286" s="2">
        <v>8.75</v>
      </c>
      <c r="N286" s="2">
        <v>10</v>
      </c>
      <c r="O286" s="2">
        <v>43.75</v>
      </c>
      <c r="P286" s="2">
        <v>17.5</v>
      </c>
      <c r="Q286" s="5">
        <v>0</v>
      </c>
      <c r="R286" s="2">
        <v>8.75</v>
      </c>
      <c r="S286" s="2">
        <v>0</v>
      </c>
      <c r="T286" s="2">
        <v>43.75</v>
      </c>
      <c r="U286" s="2">
        <v>17.5</v>
      </c>
      <c r="V286" s="5">
        <v>0</v>
      </c>
      <c r="W286" s="2">
        <f t="shared" si="20"/>
        <v>8.75</v>
      </c>
      <c r="X286" s="2">
        <f t="shared" si="21"/>
        <v>15.125</v>
      </c>
      <c r="Y286" s="2">
        <f t="shared" si="22"/>
        <v>43.75</v>
      </c>
      <c r="Z286" s="2">
        <f t="shared" si="23"/>
        <v>17.5</v>
      </c>
      <c r="AA286" s="2">
        <f t="shared" si="24"/>
        <v>0</v>
      </c>
      <c r="AB286" s="1"/>
    </row>
    <row r="287" spans="1:28" x14ac:dyDescent="0.2">
      <c r="A287" s="3">
        <v>281</v>
      </c>
      <c r="B287" s="4" t="s">
        <v>36</v>
      </c>
      <c r="C287" s="2">
        <v>0</v>
      </c>
      <c r="D287" s="2">
        <v>0</v>
      </c>
      <c r="E287" s="2">
        <v>0</v>
      </c>
      <c r="F287" s="2">
        <v>0</v>
      </c>
      <c r="G287" s="5">
        <v>0</v>
      </c>
      <c r="H287" s="2">
        <v>0</v>
      </c>
      <c r="I287" s="2">
        <v>0</v>
      </c>
      <c r="J287" s="2">
        <v>0</v>
      </c>
      <c r="K287" s="2">
        <v>0</v>
      </c>
      <c r="L287" s="5">
        <v>0</v>
      </c>
      <c r="M287" s="2">
        <v>0</v>
      </c>
      <c r="N287" s="2">
        <v>0</v>
      </c>
      <c r="O287" s="2">
        <v>0</v>
      </c>
      <c r="P287" s="2">
        <v>0</v>
      </c>
      <c r="Q287" s="5">
        <v>0</v>
      </c>
      <c r="R287" s="2">
        <v>0</v>
      </c>
      <c r="S287" s="2">
        <v>0</v>
      </c>
      <c r="T287" s="2">
        <v>0</v>
      </c>
      <c r="U287" s="2">
        <v>0</v>
      </c>
      <c r="V287" s="5">
        <v>0</v>
      </c>
      <c r="W287" s="2">
        <f t="shared" si="20"/>
        <v>0</v>
      </c>
      <c r="X287" s="2">
        <f t="shared" si="21"/>
        <v>0</v>
      </c>
      <c r="Y287" s="2">
        <f t="shared" si="22"/>
        <v>0</v>
      </c>
      <c r="Z287" s="2">
        <f t="shared" si="23"/>
        <v>0</v>
      </c>
      <c r="AA287" s="2">
        <f t="shared" si="24"/>
        <v>0</v>
      </c>
      <c r="AB287" s="1"/>
    </row>
    <row r="288" spans="1:28" x14ac:dyDescent="0.2">
      <c r="A288" s="3">
        <v>282</v>
      </c>
      <c r="B288" s="4" t="s">
        <v>37</v>
      </c>
      <c r="C288" s="2">
        <v>4</v>
      </c>
      <c r="D288" s="2">
        <v>0</v>
      </c>
      <c r="E288" s="2">
        <v>10</v>
      </c>
      <c r="F288" s="2">
        <v>0</v>
      </c>
      <c r="G288" s="5">
        <v>0</v>
      </c>
      <c r="H288" s="2">
        <v>4</v>
      </c>
      <c r="I288" s="2">
        <v>0</v>
      </c>
      <c r="J288" s="2">
        <v>10</v>
      </c>
      <c r="K288" s="2">
        <v>0</v>
      </c>
      <c r="L288" s="5">
        <v>0</v>
      </c>
      <c r="M288" s="2">
        <v>4</v>
      </c>
      <c r="N288" s="2">
        <v>0</v>
      </c>
      <c r="O288" s="2">
        <v>10</v>
      </c>
      <c r="P288" s="2">
        <v>0</v>
      </c>
      <c r="Q288" s="5">
        <v>0</v>
      </c>
      <c r="R288" s="2">
        <v>4</v>
      </c>
      <c r="S288" s="2">
        <v>0</v>
      </c>
      <c r="T288" s="2">
        <v>10</v>
      </c>
      <c r="U288" s="2">
        <v>0</v>
      </c>
      <c r="V288" s="5">
        <v>0</v>
      </c>
      <c r="W288" s="2">
        <f t="shared" si="20"/>
        <v>4</v>
      </c>
      <c r="X288" s="2">
        <f t="shared" si="21"/>
        <v>0</v>
      </c>
      <c r="Y288" s="2">
        <f t="shared" si="22"/>
        <v>10</v>
      </c>
      <c r="Z288" s="2">
        <f t="shared" si="23"/>
        <v>0</v>
      </c>
      <c r="AA288" s="2">
        <f t="shared" si="24"/>
        <v>0</v>
      </c>
      <c r="AB288" s="1"/>
    </row>
    <row r="289" spans="1:28" x14ac:dyDescent="0.2">
      <c r="A289" s="3">
        <v>283</v>
      </c>
      <c r="B289" s="4" t="s">
        <v>38</v>
      </c>
      <c r="C289" s="2">
        <v>0</v>
      </c>
      <c r="D289" s="2">
        <v>0</v>
      </c>
      <c r="E289" s="2">
        <v>11.25</v>
      </c>
      <c r="F289" s="2">
        <v>30</v>
      </c>
      <c r="G289" s="5">
        <v>0</v>
      </c>
      <c r="H289" s="2">
        <v>0</v>
      </c>
      <c r="I289" s="2">
        <v>0</v>
      </c>
      <c r="J289" s="2">
        <v>11.25</v>
      </c>
      <c r="K289" s="2">
        <v>30</v>
      </c>
      <c r="L289" s="5">
        <v>0</v>
      </c>
      <c r="M289" s="2">
        <v>0</v>
      </c>
      <c r="N289" s="2">
        <v>0</v>
      </c>
      <c r="O289" s="2">
        <v>11.25</v>
      </c>
      <c r="P289" s="2">
        <v>30</v>
      </c>
      <c r="Q289" s="5">
        <v>0</v>
      </c>
      <c r="R289" s="2">
        <v>0</v>
      </c>
      <c r="S289" s="2">
        <v>0</v>
      </c>
      <c r="T289" s="2">
        <v>11.25</v>
      </c>
      <c r="U289" s="2">
        <v>30</v>
      </c>
      <c r="V289" s="5">
        <v>0</v>
      </c>
      <c r="W289" s="2">
        <f t="shared" si="20"/>
        <v>0</v>
      </c>
      <c r="X289" s="2">
        <f t="shared" si="21"/>
        <v>0</v>
      </c>
      <c r="Y289" s="2">
        <f t="shared" si="22"/>
        <v>11.25</v>
      </c>
      <c r="Z289" s="2">
        <f t="shared" si="23"/>
        <v>30</v>
      </c>
      <c r="AA289" s="2">
        <f t="shared" si="24"/>
        <v>0</v>
      </c>
      <c r="AB289" s="1"/>
    </row>
    <row r="290" spans="1:28" x14ac:dyDescent="0.2">
      <c r="A290" s="3">
        <v>284</v>
      </c>
      <c r="B290" s="4" t="s">
        <v>39</v>
      </c>
      <c r="C290" s="2">
        <v>0</v>
      </c>
      <c r="D290" s="2">
        <v>10</v>
      </c>
      <c r="E290" s="2">
        <v>5</v>
      </c>
      <c r="F290" s="2">
        <v>2.5</v>
      </c>
      <c r="G290" s="5">
        <v>0</v>
      </c>
      <c r="H290" s="2">
        <v>0</v>
      </c>
      <c r="I290" s="2">
        <v>5</v>
      </c>
      <c r="J290" s="2">
        <v>5</v>
      </c>
      <c r="K290" s="2">
        <v>2.5</v>
      </c>
      <c r="L290" s="5">
        <v>0</v>
      </c>
      <c r="M290" s="2">
        <v>0</v>
      </c>
      <c r="N290" s="2">
        <v>10</v>
      </c>
      <c r="O290" s="2">
        <v>5</v>
      </c>
      <c r="P290" s="2">
        <v>2.5</v>
      </c>
      <c r="Q290" s="5">
        <v>0</v>
      </c>
      <c r="R290" s="2">
        <v>0</v>
      </c>
      <c r="S290" s="2">
        <v>0</v>
      </c>
      <c r="T290" s="2">
        <v>5</v>
      </c>
      <c r="U290" s="2">
        <v>2.5</v>
      </c>
      <c r="V290" s="5">
        <v>0</v>
      </c>
      <c r="W290" s="2">
        <f t="shared" si="20"/>
        <v>0</v>
      </c>
      <c r="X290" s="2">
        <f t="shared" si="21"/>
        <v>6.25</v>
      </c>
      <c r="Y290" s="2">
        <f t="shared" si="22"/>
        <v>5</v>
      </c>
      <c r="Z290" s="2">
        <f t="shared" si="23"/>
        <v>2.5</v>
      </c>
      <c r="AA290" s="2">
        <f t="shared" si="24"/>
        <v>0</v>
      </c>
      <c r="AB290" s="1"/>
    </row>
    <row r="291" spans="1:28" x14ac:dyDescent="0.2">
      <c r="A291" s="3">
        <v>286</v>
      </c>
      <c r="B291" s="4" t="s">
        <v>40</v>
      </c>
      <c r="C291" s="2">
        <v>3</v>
      </c>
      <c r="D291" s="2">
        <v>0</v>
      </c>
      <c r="E291" s="2">
        <v>0</v>
      </c>
      <c r="F291" s="2">
        <v>7.5</v>
      </c>
      <c r="G291" s="5">
        <v>0</v>
      </c>
      <c r="H291" s="2">
        <v>3</v>
      </c>
      <c r="I291" s="2">
        <v>7.5</v>
      </c>
      <c r="J291" s="2">
        <v>0</v>
      </c>
      <c r="K291" s="2">
        <v>7.5</v>
      </c>
      <c r="L291" s="5">
        <v>0</v>
      </c>
      <c r="M291" s="2">
        <v>3</v>
      </c>
      <c r="N291" s="2">
        <v>0</v>
      </c>
      <c r="O291" s="2">
        <v>0</v>
      </c>
      <c r="P291" s="2">
        <v>7.5</v>
      </c>
      <c r="Q291" s="5">
        <v>0</v>
      </c>
      <c r="R291" s="2">
        <v>3</v>
      </c>
      <c r="S291" s="2">
        <v>0</v>
      </c>
      <c r="T291" s="2">
        <v>0</v>
      </c>
      <c r="U291" s="2">
        <v>7.5</v>
      </c>
      <c r="V291" s="5">
        <v>0</v>
      </c>
      <c r="W291" s="2">
        <f t="shared" si="20"/>
        <v>3</v>
      </c>
      <c r="X291" s="2">
        <f t="shared" si="21"/>
        <v>1.875</v>
      </c>
      <c r="Y291" s="2">
        <f t="shared" si="22"/>
        <v>0</v>
      </c>
      <c r="Z291" s="2">
        <f t="shared" si="23"/>
        <v>7.5</v>
      </c>
      <c r="AA291" s="2">
        <f t="shared" si="24"/>
        <v>0</v>
      </c>
      <c r="AB291" s="1"/>
    </row>
    <row r="292" spans="1:28" x14ac:dyDescent="0.2">
      <c r="A292" s="3">
        <v>287</v>
      </c>
      <c r="B292" s="4" t="s">
        <v>447</v>
      </c>
      <c r="C292" s="2">
        <v>0</v>
      </c>
      <c r="D292" s="2">
        <v>2.5</v>
      </c>
      <c r="E292" s="2">
        <v>0</v>
      </c>
      <c r="F292" s="2">
        <v>0</v>
      </c>
      <c r="G292" s="5">
        <v>0</v>
      </c>
      <c r="H292" s="2">
        <v>0</v>
      </c>
      <c r="I292" s="2">
        <v>2.5</v>
      </c>
      <c r="J292" s="2">
        <v>0</v>
      </c>
      <c r="K292" s="2">
        <v>0</v>
      </c>
      <c r="L292" s="5">
        <v>0</v>
      </c>
      <c r="M292" s="2">
        <v>0</v>
      </c>
      <c r="N292" s="2">
        <v>2.5</v>
      </c>
      <c r="O292" s="2">
        <v>0</v>
      </c>
      <c r="P292" s="2">
        <v>0</v>
      </c>
      <c r="Q292" s="5">
        <v>0</v>
      </c>
      <c r="R292" s="2">
        <v>0</v>
      </c>
      <c r="S292" s="2">
        <v>2.5</v>
      </c>
      <c r="T292" s="2">
        <v>0</v>
      </c>
      <c r="U292" s="2">
        <v>0</v>
      </c>
      <c r="V292" s="5">
        <v>0</v>
      </c>
      <c r="W292" s="2">
        <f t="shared" si="20"/>
        <v>0</v>
      </c>
      <c r="X292" s="2">
        <f t="shared" si="21"/>
        <v>2.5</v>
      </c>
      <c r="Y292" s="2">
        <f t="shared" si="22"/>
        <v>0</v>
      </c>
      <c r="Z292" s="2">
        <f t="shared" si="23"/>
        <v>0</v>
      </c>
      <c r="AA292" s="2">
        <f t="shared" si="24"/>
        <v>0</v>
      </c>
      <c r="AB292" s="1"/>
    </row>
    <row r="293" spans="1:28" x14ac:dyDescent="0.2">
      <c r="A293" s="3">
        <v>288</v>
      </c>
      <c r="B293" s="4" t="s">
        <v>41</v>
      </c>
      <c r="C293" s="2">
        <v>0</v>
      </c>
      <c r="D293" s="2">
        <v>0</v>
      </c>
      <c r="E293" s="2">
        <v>0</v>
      </c>
      <c r="F293" s="2">
        <v>0</v>
      </c>
      <c r="G293" s="5">
        <v>0</v>
      </c>
      <c r="H293" s="2">
        <v>0</v>
      </c>
      <c r="I293" s="2">
        <v>0</v>
      </c>
      <c r="J293" s="2">
        <v>0</v>
      </c>
      <c r="K293" s="2">
        <v>0</v>
      </c>
      <c r="L293" s="5">
        <v>0</v>
      </c>
      <c r="M293" s="2">
        <v>0</v>
      </c>
      <c r="N293" s="2">
        <v>0</v>
      </c>
      <c r="O293" s="2">
        <v>0</v>
      </c>
      <c r="P293" s="2">
        <v>0</v>
      </c>
      <c r="Q293" s="5">
        <v>0</v>
      </c>
      <c r="R293" s="2">
        <v>0</v>
      </c>
      <c r="S293" s="2">
        <v>0</v>
      </c>
      <c r="T293" s="2">
        <v>0</v>
      </c>
      <c r="U293" s="2">
        <v>0</v>
      </c>
      <c r="V293" s="5">
        <v>0</v>
      </c>
      <c r="W293" s="2">
        <f t="shared" si="20"/>
        <v>0</v>
      </c>
      <c r="X293" s="2">
        <f t="shared" si="21"/>
        <v>0</v>
      </c>
      <c r="Y293" s="2">
        <f t="shared" si="22"/>
        <v>0</v>
      </c>
      <c r="Z293" s="2">
        <f t="shared" si="23"/>
        <v>0</v>
      </c>
      <c r="AA293" s="2">
        <f t="shared" si="24"/>
        <v>0</v>
      </c>
      <c r="AB293" s="1"/>
    </row>
    <row r="294" spans="1:28" x14ac:dyDescent="0.2">
      <c r="A294" s="3">
        <v>289</v>
      </c>
      <c r="B294" s="4" t="s">
        <v>448</v>
      </c>
      <c r="C294" s="2">
        <v>0</v>
      </c>
      <c r="D294" s="2">
        <v>0</v>
      </c>
      <c r="E294" s="2">
        <v>0</v>
      </c>
      <c r="F294" s="2">
        <v>0</v>
      </c>
      <c r="G294" s="5">
        <v>0</v>
      </c>
      <c r="H294" s="2">
        <v>0</v>
      </c>
      <c r="I294" s="2">
        <v>0</v>
      </c>
      <c r="J294" s="2">
        <v>0</v>
      </c>
      <c r="K294" s="2">
        <v>0</v>
      </c>
      <c r="L294" s="5">
        <v>0</v>
      </c>
      <c r="M294" s="2">
        <v>0</v>
      </c>
      <c r="N294" s="2">
        <v>0</v>
      </c>
      <c r="O294" s="2">
        <v>0</v>
      </c>
      <c r="P294" s="2">
        <v>0</v>
      </c>
      <c r="Q294" s="5">
        <v>0</v>
      </c>
      <c r="R294" s="2">
        <v>0</v>
      </c>
      <c r="S294" s="2">
        <v>0</v>
      </c>
      <c r="T294" s="2">
        <v>0</v>
      </c>
      <c r="U294" s="2">
        <v>0</v>
      </c>
      <c r="V294" s="5">
        <v>0</v>
      </c>
      <c r="W294" s="2">
        <f t="shared" si="20"/>
        <v>0</v>
      </c>
      <c r="X294" s="2">
        <f t="shared" si="21"/>
        <v>0</v>
      </c>
      <c r="Y294" s="2">
        <f t="shared" si="22"/>
        <v>0</v>
      </c>
      <c r="Z294" s="2">
        <f t="shared" si="23"/>
        <v>0</v>
      </c>
      <c r="AA294" s="2">
        <f t="shared" si="24"/>
        <v>0</v>
      </c>
      <c r="AB294" s="1"/>
    </row>
    <row r="295" spans="1:28" x14ac:dyDescent="0.2">
      <c r="A295" s="3">
        <v>290</v>
      </c>
      <c r="B295" s="4" t="s">
        <v>449</v>
      </c>
      <c r="C295" s="2">
        <v>0</v>
      </c>
      <c r="D295" s="2">
        <v>0</v>
      </c>
      <c r="E295" s="2">
        <v>0</v>
      </c>
      <c r="F295" s="2">
        <v>0</v>
      </c>
      <c r="G295" s="5">
        <v>65</v>
      </c>
      <c r="H295" s="2">
        <v>0</v>
      </c>
      <c r="I295" s="2">
        <v>0</v>
      </c>
      <c r="J295" s="2">
        <v>0</v>
      </c>
      <c r="K295" s="2">
        <v>0</v>
      </c>
      <c r="L295" s="5">
        <v>65</v>
      </c>
      <c r="M295" s="2">
        <v>0</v>
      </c>
      <c r="N295" s="2">
        <v>0</v>
      </c>
      <c r="O295" s="2">
        <v>0</v>
      </c>
      <c r="P295" s="2">
        <v>0</v>
      </c>
      <c r="Q295" s="5">
        <v>65</v>
      </c>
      <c r="R295" s="2">
        <v>0</v>
      </c>
      <c r="S295" s="2">
        <v>0</v>
      </c>
      <c r="T295" s="2">
        <v>0</v>
      </c>
      <c r="U295" s="2">
        <v>0</v>
      </c>
      <c r="V295" s="5">
        <v>65</v>
      </c>
      <c r="W295" s="2">
        <f t="shared" si="20"/>
        <v>0</v>
      </c>
      <c r="X295" s="2">
        <f t="shared" si="21"/>
        <v>0</v>
      </c>
      <c r="Y295" s="2">
        <f t="shared" si="22"/>
        <v>0</v>
      </c>
      <c r="Z295" s="2">
        <f t="shared" si="23"/>
        <v>0</v>
      </c>
      <c r="AA295" s="2">
        <f t="shared" si="24"/>
        <v>65</v>
      </c>
      <c r="AB295" s="1"/>
    </row>
    <row r="296" spans="1:28" x14ac:dyDescent="0.2">
      <c r="A296" s="3">
        <v>291</v>
      </c>
      <c r="B296" s="4" t="s">
        <v>450</v>
      </c>
      <c r="C296" s="2">
        <v>0</v>
      </c>
      <c r="D296" s="2">
        <v>0</v>
      </c>
      <c r="E296" s="2">
        <v>0</v>
      </c>
      <c r="F296" s="2">
        <v>0</v>
      </c>
      <c r="G296" s="5">
        <v>97.5</v>
      </c>
      <c r="H296" s="2">
        <v>0</v>
      </c>
      <c r="I296" s="2">
        <v>0</v>
      </c>
      <c r="J296" s="2">
        <v>0</v>
      </c>
      <c r="K296" s="2">
        <v>0</v>
      </c>
      <c r="L296" s="5">
        <v>97.5</v>
      </c>
      <c r="M296" s="2">
        <v>0</v>
      </c>
      <c r="N296" s="2">
        <v>0</v>
      </c>
      <c r="O296" s="2">
        <v>0</v>
      </c>
      <c r="P296" s="2">
        <v>0</v>
      </c>
      <c r="Q296" s="5">
        <v>97.5</v>
      </c>
      <c r="R296" s="2">
        <v>0</v>
      </c>
      <c r="S296" s="2">
        <v>0</v>
      </c>
      <c r="T296" s="2">
        <v>0</v>
      </c>
      <c r="U296" s="2">
        <v>0</v>
      </c>
      <c r="V296" s="5">
        <v>97.5</v>
      </c>
      <c r="W296" s="2">
        <f t="shared" si="20"/>
        <v>0</v>
      </c>
      <c r="X296" s="2">
        <f t="shared" si="21"/>
        <v>0</v>
      </c>
      <c r="Y296" s="2">
        <f t="shared" si="22"/>
        <v>0</v>
      </c>
      <c r="Z296" s="2">
        <f t="shared" si="23"/>
        <v>0</v>
      </c>
      <c r="AA296" s="2">
        <f t="shared" si="24"/>
        <v>97.5</v>
      </c>
      <c r="AB296" s="1"/>
    </row>
    <row r="297" spans="1:28" x14ac:dyDescent="0.2">
      <c r="A297" s="3">
        <v>292</v>
      </c>
      <c r="B297" s="4" t="s">
        <v>42</v>
      </c>
      <c r="C297" s="2">
        <v>0</v>
      </c>
      <c r="D297" s="2">
        <v>0</v>
      </c>
      <c r="E297" s="2">
        <v>0</v>
      </c>
      <c r="F297" s="2">
        <v>0</v>
      </c>
      <c r="G297" s="5">
        <v>3.75</v>
      </c>
      <c r="H297" s="2">
        <v>0</v>
      </c>
      <c r="I297" s="2">
        <v>0</v>
      </c>
      <c r="J297" s="2">
        <v>0</v>
      </c>
      <c r="K297" s="2">
        <v>0</v>
      </c>
      <c r="L297" s="5">
        <v>3.75</v>
      </c>
      <c r="M297" s="2">
        <v>0</v>
      </c>
      <c r="N297" s="2">
        <v>0</v>
      </c>
      <c r="O297" s="2">
        <v>0</v>
      </c>
      <c r="P297" s="2">
        <v>0</v>
      </c>
      <c r="Q297" s="5">
        <v>3.75</v>
      </c>
      <c r="R297" s="2">
        <v>0</v>
      </c>
      <c r="S297" s="2">
        <v>0</v>
      </c>
      <c r="T297" s="2">
        <v>0</v>
      </c>
      <c r="U297" s="2">
        <v>0</v>
      </c>
      <c r="V297" s="5">
        <v>3.75</v>
      </c>
      <c r="W297" s="2">
        <f t="shared" si="20"/>
        <v>0</v>
      </c>
      <c r="X297" s="2">
        <f t="shared" si="21"/>
        <v>0</v>
      </c>
      <c r="Y297" s="2">
        <f t="shared" si="22"/>
        <v>0</v>
      </c>
      <c r="Z297" s="2">
        <f t="shared" si="23"/>
        <v>0</v>
      </c>
      <c r="AA297" s="2">
        <f t="shared" si="24"/>
        <v>3.75</v>
      </c>
      <c r="AB297" s="1"/>
    </row>
    <row r="298" spans="1:28" x14ac:dyDescent="0.2">
      <c r="A298" s="3">
        <v>298</v>
      </c>
      <c r="B298" s="4" t="s">
        <v>451</v>
      </c>
      <c r="C298" s="2">
        <v>0</v>
      </c>
      <c r="D298" s="2">
        <v>0</v>
      </c>
      <c r="E298" s="2">
        <v>0</v>
      </c>
      <c r="F298" s="2">
        <v>0</v>
      </c>
      <c r="G298" s="5">
        <v>0</v>
      </c>
      <c r="H298" s="2">
        <v>0</v>
      </c>
      <c r="I298" s="2">
        <v>0</v>
      </c>
      <c r="J298" s="2">
        <v>0</v>
      </c>
      <c r="K298" s="2">
        <v>0</v>
      </c>
      <c r="L298" s="5">
        <v>0</v>
      </c>
      <c r="M298" s="2">
        <v>0</v>
      </c>
      <c r="N298" s="2">
        <v>0</v>
      </c>
      <c r="O298" s="2">
        <v>0</v>
      </c>
      <c r="P298" s="2">
        <v>0</v>
      </c>
      <c r="Q298" s="5">
        <v>0</v>
      </c>
      <c r="R298" s="2">
        <v>0</v>
      </c>
      <c r="S298" s="2">
        <v>0</v>
      </c>
      <c r="T298" s="2">
        <v>0</v>
      </c>
      <c r="U298" s="2">
        <v>0</v>
      </c>
      <c r="V298" s="5">
        <v>0</v>
      </c>
      <c r="W298" s="2">
        <f t="shared" si="20"/>
        <v>0</v>
      </c>
      <c r="X298" s="2">
        <f t="shared" si="21"/>
        <v>0</v>
      </c>
      <c r="Y298" s="2">
        <f t="shared" si="22"/>
        <v>0</v>
      </c>
      <c r="Z298" s="2">
        <f t="shared" si="23"/>
        <v>0</v>
      </c>
      <c r="AA298" s="2">
        <f t="shared" si="24"/>
        <v>0</v>
      </c>
      <c r="AB298" s="1"/>
    </row>
    <row r="299" spans="1:28" x14ac:dyDescent="0.2">
      <c r="A299" s="3">
        <v>3</v>
      </c>
      <c r="B299" s="4" t="s">
        <v>4</v>
      </c>
      <c r="C299" s="2">
        <v>27</v>
      </c>
      <c r="D299" s="2">
        <v>15</v>
      </c>
      <c r="E299" s="2">
        <v>7</v>
      </c>
      <c r="F299" s="2">
        <v>0</v>
      </c>
      <c r="G299" s="5">
        <v>15</v>
      </c>
      <c r="H299" s="2">
        <v>27</v>
      </c>
      <c r="I299" s="2">
        <v>40</v>
      </c>
      <c r="J299" s="2">
        <v>7</v>
      </c>
      <c r="K299" s="2">
        <v>0</v>
      </c>
      <c r="L299" s="5">
        <v>15</v>
      </c>
      <c r="M299" s="2">
        <v>27</v>
      </c>
      <c r="N299" s="2">
        <v>15</v>
      </c>
      <c r="O299" s="2">
        <v>7</v>
      </c>
      <c r="P299" s="2">
        <v>0</v>
      </c>
      <c r="Q299" s="5">
        <v>15</v>
      </c>
      <c r="R299" s="2">
        <v>27</v>
      </c>
      <c r="S299" s="2">
        <v>40</v>
      </c>
      <c r="T299" s="2">
        <v>7</v>
      </c>
      <c r="U299" s="2">
        <v>0</v>
      </c>
      <c r="V299" s="5">
        <v>15</v>
      </c>
      <c r="W299" s="2">
        <f t="shared" si="20"/>
        <v>27</v>
      </c>
      <c r="X299" s="2">
        <f t="shared" si="21"/>
        <v>27.5</v>
      </c>
      <c r="Y299" s="2">
        <f t="shared" si="22"/>
        <v>7</v>
      </c>
      <c r="Z299" s="2">
        <f t="shared" si="23"/>
        <v>0</v>
      </c>
      <c r="AA299" s="2">
        <f t="shared" si="24"/>
        <v>15</v>
      </c>
      <c r="AB299" s="1"/>
    </row>
    <row r="300" spans="1:28" x14ac:dyDescent="0.2">
      <c r="A300" s="3">
        <v>301</v>
      </c>
      <c r="B300" s="4" t="s">
        <v>43</v>
      </c>
      <c r="C300" s="2">
        <v>4306.5</v>
      </c>
      <c r="D300" s="2">
        <v>3077</v>
      </c>
      <c r="E300" s="2">
        <v>4868.5</v>
      </c>
      <c r="F300" s="2">
        <v>5235.75</v>
      </c>
      <c r="G300" s="5">
        <v>2768</v>
      </c>
      <c r="H300" s="2">
        <v>3761.5</v>
      </c>
      <c r="I300" s="2">
        <v>3299</v>
      </c>
      <c r="J300" s="2">
        <v>4661.5</v>
      </c>
      <c r="K300" s="2">
        <v>4985.75</v>
      </c>
      <c r="L300" s="5">
        <v>3092.5</v>
      </c>
      <c r="M300" s="2">
        <v>3917.5</v>
      </c>
      <c r="N300" s="2">
        <v>3116</v>
      </c>
      <c r="O300" s="2">
        <v>4868.5</v>
      </c>
      <c r="P300" s="2">
        <v>5245.75</v>
      </c>
      <c r="Q300" s="5">
        <v>2693</v>
      </c>
      <c r="R300" s="2">
        <v>3936.5</v>
      </c>
      <c r="S300" s="2">
        <v>3299</v>
      </c>
      <c r="T300" s="2">
        <v>4661.5</v>
      </c>
      <c r="U300" s="2">
        <v>4985.75</v>
      </c>
      <c r="V300" s="5">
        <v>3084.5</v>
      </c>
      <c r="W300" s="2">
        <f t="shared" si="20"/>
        <v>3980.5</v>
      </c>
      <c r="X300" s="2">
        <f t="shared" si="21"/>
        <v>3197.75</v>
      </c>
      <c r="Y300" s="2">
        <f t="shared" si="22"/>
        <v>4765</v>
      </c>
      <c r="Z300" s="2">
        <f t="shared" si="23"/>
        <v>5113.25</v>
      </c>
      <c r="AA300" s="2">
        <f t="shared" si="24"/>
        <v>2909.5</v>
      </c>
      <c r="AB300" s="1"/>
    </row>
    <row r="301" spans="1:28" x14ac:dyDescent="0.2">
      <c r="A301" s="3">
        <v>306</v>
      </c>
      <c r="B301" s="4" t="s">
        <v>44</v>
      </c>
      <c r="C301" s="2">
        <v>359.5</v>
      </c>
      <c r="D301" s="2">
        <v>134.75</v>
      </c>
      <c r="E301" s="2">
        <v>340.75</v>
      </c>
      <c r="F301" s="2">
        <v>466.25</v>
      </c>
      <c r="G301" s="5">
        <v>124.5</v>
      </c>
      <c r="H301" s="2">
        <v>317</v>
      </c>
      <c r="I301" s="2">
        <v>262.25</v>
      </c>
      <c r="J301" s="2">
        <v>125.75</v>
      </c>
      <c r="K301" s="2">
        <v>466.25</v>
      </c>
      <c r="L301" s="5">
        <v>97.5</v>
      </c>
      <c r="M301" s="2">
        <v>359.5</v>
      </c>
      <c r="N301" s="2">
        <v>134.75</v>
      </c>
      <c r="O301" s="2">
        <v>340.75</v>
      </c>
      <c r="P301" s="2">
        <v>466.25</v>
      </c>
      <c r="Q301" s="5">
        <v>124.5</v>
      </c>
      <c r="R301" s="2">
        <v>317</v>
      </c>
      <c r="S301" s="2">
        <v>262.25</v>
      </c>
      <c r="T301" s="2">
        <v>125.75</v>
      </c>
      <c r="U301" s="2">
        <v>466.25</v>
      </c>
      <c r="V301" s="5">
        <v>72.5</v>
      </c>
      <c r="W301" s="2">
        <f t="shared" si="20"/>
        <v>338.25</v>
      </c>
      <c r="X301" s="2">
        <f t="shared" si="21"/>
        <v>198.5</v>
      </c>
      <c r="Y301" s="2">
        <f t="shared" si="22"/>
        <v>233.25</v>
      </c>
      <c r="Z301" s="2">
        <f t="shared" si="23"/>
        <v>466.25</v>
      </c>
      <c r="AA301" s="2">
        <f t="shared" si="24"/>
        <v>104.75</v>
      </c>
      <c r="AB301" s="1"/>
    </row>
    <row r="302" spans="1:28" x14ac:dyDescent="0.2">
      <c r="A302" s="3">
        <v>307</v>
      </c>
      <c r="B302" s="4" t="s">
        <v>45</v>
      </c>
      <c r="C302" s="2">
        <v>3735.25</v>
      </c>
      <c r="D302" s="2">
        <v>4108</v>
      </c>
      <c r="E302" s="2">
        <v>4325.75</v>
      </c>
      <c r="F302" s="2">
        <v>2906.25</v>
      </c>
      <c r="G302" s="5">
        <v>3362.25</v>
      </c>
      <c r="H302" s="2">
        <v>3948.25</v>
      </c>
      <c r="I302" s="2">
        <v>4034</v>
      </c>
      <c r="J302" s="2">
        <v>4364.75</v>
      </c>
      <c r="K302" s="2">
        <v>2852.25</v>
      </c>
      <c r="L302" s="5">
        <v>2875.25</v>
      </c>
      <c r="M302" s="2">
        <v>3710.25</v>
      </c>
      <c r="N302" s="2">
        <v>4063</v>
      </c>
      <c r="O302" s="2">
        <v>4325.75</v>
      </c>
      <c r="P302" s="2">
        <v>2976.25</v>
      </c>
      <c r="Q302" s="5">
        <v>3312.25</v>
      </c>
      <c r="R302" s="2">
        <v>3931.25</v>
      </c>
      <c r="S302" s="2">
        <v>4034</v>
      </c>
      <c r="T302" s="2">
        <v>4357.75</v>
      </c>
      <c r="U302" s="2">
        <v>2936.25</v>
      </c>
      <c r="V302" s="5">
        <v>2857.25</v>
      </c>
      <c r="W302" s="2">
        <f t="shared" si="20"/>
        <v>3831.25</v>
      </c>
      <c r="X302" s="2">
        <f t="shared" si="21"/>
        <v>4059.75</v>
      </c>
      <c r="Y302" s="2">
        <f t="shared" si="22"/>
        <v>4343.5</v>
      </c>
      <c r="Z302" s="2">
        <f t="shared" si="23"/>
        <v>2917.75</v>
      </c>
      <c r="AA302" s="2">
        <f t="shared" si="24"/>
        <v>3101.75</v>
      </c>
      <c r="AB302" s="1"/>
    </row>
    <row r="303" spans="1:28" x14ac:dyDescent="0.2">
      <c r="A303" s="3">
        <v>309</v>
      </c>
      <c r="B303" s="4" t="s">
        <v>46</v>
      </c>
      <c r="C303" s="2">
        <v>8.5</v>
      </c>
      <c r="D303" s="2">
        <v>0</v>
      </c>
      <c r="E303" s="2">
        <v>5.25</v>
      </c>
      <c r="F303" s="2">
        <v>5</v>
      </c>
      <c r="G303" s="5">
        <v>14</v>
      </c>
      <c r="H303" s="2">
        <v>8.5</v>
      </c>
      <c r="I303" s="2">
        <v>0</v>
      </c>
      <c r="J303" s="2">
        <v>5.25</v>
      </c>
      <c r="K303" s="2">
        <v>0</v>
      </c>
      <c r="L303" s="5">
        <v>14</v>
      </c>
      <c r="M303" s="2">
        <v>8.5</v>
      </c>
      <c r="N303" s="2">
        <v>0</v>
      </c>
      <c r="O303" s="2">
        <v>5.25</v>
      </c>
      <c r="P303" s="2">
        <v>5</v>
      </c>
      <c r="Q303" s="5">
        <v>14</v>
      </c>
      <c r="R303" s="2">
        <v>8.5</v>
      </c>
      <c r="S303" s="2">
        <v>0</v>
      </c>
      <c r="T303" s="2">
        <v>5.25</v>
      </c>
      <c r="U303" s="2">
        <v>0</v>
      </c>
      <c r="V303" s="5">
        <v>14</v>
      </c>
      <c r="W303" s="2">
        <f t="shared" si="20"/>
        <v>8.5</v>
      </c>
      <c r="X303" s="2">
        <f t="shared" si="21"/>
        <v>0</v>
      </c>
      <c r="Y303" s="2">
        <f t="shared" si="22"/>
        <v>5.25</v>
      </c>
      <c r="Z303" s="2">
        <f t="shared" si="23"/>
        <v>2.5</v>
      </c>
      <c r="AA303" s="2">
        <f t="shared" si="24"/>
        <v>14</v>
      </c>
      <c r="AB303" s="1"/>
    </row>
    <row r="304" spans="1:28" x14ac:dyDescent="0.2">
      <c r="A304" s="3">
        <v>31</v>
      </c>
      <c r="B304" s="4" t="s">
        <v>452</v>
      </c>
      <c r="C304" s="2">
        <v>0</v>
      </c>
      <c r="D304" s="2">
        <v>75</v>
      </c>
      <c r="E304" s="2">
        <v>35</v>
      </c>
      <c r="F304" s="2">
        <v>0</v>
      </c>
      <c r="G304" s="5">
        <v>33.75</v>
      </c>
      <c r="H304" s="2">
        <v>0</v>
      </c>
      <c r="I304" s="2">
        <v>75</v>
      </c>
      <c r="J304" s="2">
        <v>35</v>
      </c>
      <c r="K304" s="2">
        <v>0</v>
      </c>
      <c r="L304" s="5">
        <v>33.75</v>
      </c>
      <c r="M304" s="2">
        <v>0</v>
      </c>
      <c r="N304" s="2">
        <v>99</v>
      </c>
      <c r="O304" s="2">
        <v>35</v>
      </c>
      <c r="P304" s="2">
        <v>0</v>
      </c>
      <c r="Q304" s="5">
        <v>33.75</v>
      </c>
      <c r="R304" s="2">
        <v>0</v>
      </c>
      <c r="S304" s="2">
        <v>75</v>
      </c>
      <c r="T304" s="2">
        <v>35</v>
      </c>
      <c r="U304" s="2">
        <v>0</v>
      </c>
      <c r="V304" s="5">
        <v>33.75</v>
      </c>
      <c r="W304" s="2">
        <f t="shared" si="20"/>
        <v>0</v>
      </c>
      <c r="X304" s="2">
        <f t="shared" si="21"/>
        <v>81</v>
      </c>
      <c r="Y304" s="2">
        <f t="shared" si="22"/>
        <v>35</v>
      </c>
      <c r="Z304" s="2">
        <f t="shared" si="23"/>
        <v>0</v>
      </c>
      <c r="AA304" s="2">
        <f t="shared" si="24"/>
        <v>33.75</v>
      </c>
      <c r="AB304" s="1"/>
    </row>
    <row r="305" spans="1:28" x14ac:dyDescent="0.2">
      <c r="A305" s="3">
        <v>3153</v>
      </c>
      <c r="B305" s="4" t="s">
        <v>707</v>
      </c>
      <c r="C305" s="2">
        <v>0</v>
      </c>
      <c r="D305" s="2">
        <v>0</v>
      </c>
      <c r="E305" s="2">
        <v>1.25</v>
      </c>
      <c r="F305" s="2">
        <v>0</v>
      </c>
      <c r="G305" s="5">
        <v>0</v>
      </c>
      <c r="H305" s="2">
        <v>0</v>
      </c>
      <c r="I305" s="2">
        <v>0</v>
      </c>
      <c r="J305" s="2">
        <v>1.25</v>
      </c>
      <c r="K305" s="2">
        <v>0</v>
      </c>
      <c r="L305" s="5">
        <v>0</v>
      </c>
      <c r="M305" s="2">
        <v>0</v>
      </c>
      <c r="N305" s="2">
        <v>0</v>
      </c>
      <c r="O305" s="2">
        <v>1.25</v>
      </c>
      <c r="P305" s="2">
        <v>0</v>
      </c>
      <c r="Q305" s="5">
        <v>0</v>
      </c>
      <c r="R305" s="2">
        <v>0</v>
      </c>
      <c r="S305" s="2">
        <v>0</v>
      </c>
      <c r="T305" s="2">
        <v>1.25</v>
      </c>
      <c r="U305" s="2">
        <v>0</v>
      </c>
      <c r="V305" s="5">
        <v>0</v>
      </c>
      <c r="W305" s="2">
        <f t="shared" si="20"/>
        <v>0</v>
      </c>
      <c r="X305" s="2">
        <f t="shared" si="21"/>
        <v>0</v>
      </c>
      <c r="Y305" s="2">
        <f t="shared" si="22"/>
        <v>1.25</v>
      </c>
      <c r="Z305" s="2">
        <f t="shared" si="23"/>
        <v>0</v>
      </c>
      <c r="AA305" s="2">
        <f t="shared" si="24"/>
        <v>0</v>
      </c>
      <c r="AB305" s="1"/>
    </row>
    <row r="306" spans="1:28" x14ac:dyDescent="0.2">
      <c r="A306" s="3">
        <v>318</v>
      </c>
      <c r="B306" s="4" t="s">
        <v>453</v>
      </c>
      <c r="C306" s="2">
        <v>0</v>
      </c>
      <c r="D306" s="2">
        <v>0</v>
      </c>
      <c r="E306" s="2">
        <v>0</v>
      </c>
      <c r="F306" s="2">
        <v>0</v>
      </c>
      <c r="G306" s="5">
        <v>0</v>
      </c>
      <c r="H306" s="2">
        <v>0</v>
      </c>
      <c r="I306" s="2">
        <v>0</v>
      </c>
      <c r="J306" s="2">
        <v>0</v>
      </c>
      <c r="K306" s="2">
        <v>0</v>
      </c>
      <c r="L306" s="5">
        <v>0</v>
      </c>
      <c r="M306" s="2">
        <v>0</v>
      </c>
      <c r="N306" s="2">
        <v>0</v>
      </c>
      <c r="O306" s="2">
        <v>0</v>
      </c>
      <c r="P306" s="2">
        <v>0</v>
      </c>
      <c r="Q306" s="5">
        <v>0</v>
      </c>
      <c r="R306" s="2">
        <v>0</v>
      </c>
      <c r="S306" s="2">
        <v>0</v>
      </c>
      <c r="T306" s="2">
        <v>0</v>
      </c>
      <c r="U306" s="2">
        <v>0</v>
      </c>
      <c r="V306" s="5">
        <v>0</v>
      </c>
      <c r="W306" s="2">
        <f t="shared" si="20"/>
        <v>0</v>
      </c>
      <c r="X306" s="2">
        <f t="shared" si="21"/>
        <v>0</v>
      </c>
      <c r="Y306" s="2">
        <f t="shared" si="22"/>
        <v>0</v>
      </c>
      <c r="Z306" s="2">
        <f t="shared" si="23"/>
        <v>0</v>
      </c>
      <c r="AA306" s="2">
        <f t="shared" si="24"/>
        <v>0</v>
      </c>
      <c r="AB306" s="1"/>
    </row>
    <row r="307" spans="1:28" x14ac:dyDescent="0.2">
      <c r="A307" s="3">
        <v>325</v>
      </c>
      <c r="B307" s="4" t="s">
        <v>47</v>
      </c>
      <c r="C307" s="2">
        <v>0</v>
      </c>
      <c r="D307" s="2">
        <v>0</v>
      </c>
      <c r="E307" s="2">
        <v>0</v>
      </c>
      <c r="F307" s="2">
        <v>0</v>
      </c>
      <c r="G307" s="5">
        <v>27.5</v>
      </c>
      <c r="H307" s="2">
        <v>0</v>
      </c>
      <c r="I307" s="2">
        <v>0</v>
      </c>
      <c r="J307" s="2">
        <v>0</v>
      </c>
      <c r="K307" s="2">
        <v>0</v>
      </c>
      <c r="L307" s="5">
        <v>49</v>
      </c>
      <c r="M307" s="2">
        <v>0</v>
      </c>
      <c r="N307" s="2">
        <v>0</v>
      </c>
      <c r="O307" s="2">
        <v>0</v>
      </c>
      <c r="P307" s="2">
        <v>0</v>
      </c>
      <c r="Q307" s="5">
        <v>27.5</v>
      </c>
      <c r="R307" s="2">
        <v>0</v>
      </c>
      <c r="S307" s="2">
        <v>0</v>
      </c>
      <c r="T307" s="2">
        <v>0</v>
      </c>
      <c r="U307" s="2">
        <v>0</v>
      </c>
      <c r="V307" s="5">
        <v>49</v>
      </c>
      <c r="W307" s="2">
        <f t="shared" si="20"/>
        <v>0</v>
      </c>
      <c r="X307" s="2">
        <f t="shared" si="21"/>
        <v>0</v>
      </c>
      <c r="Y307" s="2">
        <f t="shared" si="22"/>
        <v>0</v>
      </c>
      <c r="Z307" s="2">
        <f t="shared" si="23"/>
        <v>0</v>
      </c>
      <c r="AA307" s="2">
        <f t="shared" si="24"/>
        <v>38.25</v>
      </c>
      <c r="AB307" s="1"/>
    </row>
    <row r="308" spans="1:28" x14ac:dyDescent="0.2">
      <c r="A308" s="3">
        <v>327</v>
      </c>
      <c r="B308" s="4" t="s">
        <v>579</v>
      </c>
      <c r="C308" s="2">
        <v>0</v>
      </c>
      <c r="D308" s="2">
        <v>0</v>
      </c>
      <c r="E308" s="2">
        <v>25</v>
      </c>
      <c r="F308" s="2">
        <v>0</v>
      </c>
      <c r="G308" s="5">
        <v>0</v>
      </c>
      <c r="H308" s="2">
        <v>0</v>
      </c>
      <c r="I308" s="2">
        <v>0</v>
      </c>
      <c r="J308" s="2">
        <v>25</v>
      </c>
      <c r="K308" s="2">
        <v>0</v>
      </c>
      <c r="L308" s="5">
        <v>0</v>
      </c>
      <c r="M308" s="2">
        <v>0</v>
      </c>
      <c r="N308" s="2">
        <v>0</v>
      </c>
      <c r="O308" s="2">
        <v>25</v>
      </c>
      <c r="P308" s="2">
        <v>0</v>
      </c>
      <c r="Q308" s="5">
        <v>0</v>
      </c>
      <c r="R308" s="2">
        <v>0</v>
      </c>
      <c r="S308" s="2">
        <v>0</v>
      </c>
      <c r="T308" s="2">
        <v>25</v>
      </c>
      <c r="U308" s="2">
        <v>0</v>
      </c>
      <c r="V308" s="5">
        <v>0</v>
      </c>
      <c r="W308" s="2">
        <f t="shared" si="20"/>
        <v>0</v>
      </c>
      <c r="X308" s="2">
        <f t="shared" si="21"/>
        <v>0</v>
      </c>
      <c r="Y308" s="2">
        <f t="shared" si="22"/>
        <v>25</v>
      </c>
      <c r="Z308" s="2">
        <f t="shared" si="23"/>
        <v>0</v>
      </c>
      <c r="AA308" s="2">
        <f t="shared" si="24"/>
        <v>0</v>
      </c>
      <c r="AB308" s="1"/>
    </row>
    <row r="309" spans="1:28" x14ac:dyDescent="0.2">
      <c r="A309" s="3">
        <v>330</v>
      </c>
      <c r="B309" s="4" t="s">
        <v>48</v>
      </c>
      <c r="C309" s="2">
        <v>112.5</v>
      </c>
      <c r="D309" s="2">
        <v>6</v>
      </c>
      <c r="E309" s="2">
        <v>0</v>
      </c>
      <c r="F309" s="2">
        <v>5</v>
      </c>
      <c r="G309" s="5">
        <v>124</v>
      </c>
      <c r="H309" s="2">
        <v>95.5</v>
      </c>
      <c r="I309" s="2">
        <v>0</v>
      </c>
      <c r="J309" s="2">
        <v>14</v>
      </c>
      <c r="K309" s="2">
        <v>5</v>
      </c>
      <c r="L309" s="5">
        <v>207</v>
      </c>
      <c r="M309" s="2">
        <v>95.5</v>
      </c>
      <c r="N309" s="2">
        <v>0</v>
      </c>
      <c r="O309" s="2">
        <v>0</v>
      </c>
      <c r="P309" s="2">
        <v>5</v>
      </c>
      <c r="Q309" s="5">
        <v>124</v>
      </c>
      <c r="R309" s="2">
        <v>95.5</v>
      </c>
      <c r="S309" s="2">
        <v>0</v>
      </c>
      <c r="T309" s="2">
        <v>14</v>
      </c>
      <c r="U309" s="2">
        <v>5</v>
      </c>
      <c r="V309" s="5">
        <v>207</v>
      </c>
      <c r="W309" s="2">
        <f t="shared" si="20"/>
        <v>99.75</v>
      </c>
      <c r="X309" s="2">
        <f t="shared" si="21"/>
        <v>1.5</v>
      </c>
      <c r="Y309" s="2">
        <f t="shared" si="22"/>
        <v>7</v>
      </c>
      <c r="Z309" s="2">
        <f t="shared" si="23"/>
        <v>5</v>
      </c>
      <c r="AA309" s="2">
        <f t="shared" si="24"/>
        <v>165.5</v>
      </c>
      <c r="AB309" s="1"/>
    </row>
    <row r="310" spans="1:28" x14ac:dyDescent="0.2">
      <c r="A310" s="3">
        <v>331</v>
      </c>
      <c r="B310" s="4" t="s">
        <v>49</v>
      </c>
      <c r="C310" s="2">
        <v>8</v>
      </c>
      <c r="D310" s="2">
        <v>26.25</v>
      </c>
      <c r="E310" s="2">
        <v>21.25</v>
      </c>
      <c r="F310" s="2">
        <v>0</v>
      </c>
      <c r="G310" s="5">
        <v>215</v>
      </c>
      <c r="H310" s="2">
        <v>8</v>
      </c>
      <c r="I310" s="2">
        <v>47.25</v>
      </c>
      <c r="J310" s="2">
        <v>6.75</v>
      </c>
      <c r="K310" s="2">
        <v>0</v>
      </c>
      <c r="L310" s="5">
        <v>210</v>
      </c>
      <c r="M310" s="2">
        <v>8</v>
      </c>
      <c r="N310" s="2">
        <v>26.25</v>
      </c>
      <c r="O310" s="2">
        <v>21.25</v>
      </c>
      <c r="P310" s="2">
        <v>0</v>
      </c>
      <c r="Q310" s="5">
        <v>210</v>
      </c>
      <c r="R310" s="2">
        <v>8</v>
      </c>
      <c r="S310" s="2">
        <v>47.25</v>
      </c>
      <c r="T310" s="2">
        <v>6.75</v>
      </c>
      <c r="U310" s="2">
        <v>0</v>
      </c>
      <c r="V310" s="5">
        <v>210</v>
      </c>
      <c r="W310" s="2">
        <f t="shared" si="20"/>
        <v>8</v>
      </c>
      <c r="X310" s="2">
        <f t="shared" si="21"/>
        <v>36.75</v>
      </c>
      <c r="Y310" s="2">
        <f t="shared" si="22"/>
        <v>14</v>
      </c>
      <c r="Z310" s="2">
        <f t="shared" si="23"/>
        <v>0</v>
      </c>
      <c r="AA310" s="2">
        <f t="shared" si="24"/>
        <v>211.25</v>
      </c>
      <c r="AB310" s="1"/>
    </row>
    <row r="311" spans="1:28" x14ac:dyDescent="0.2">
      <c r="A311" s="3">
        <v>333</v>
      </c>
      <c r="B311" s="4" t="s">
        <v>708</v>
      </c>
      <c r="C311" s="2">
        <v>0</v>
      </c>
      <c r="D311" s="2">
        <v>0</v>
      </c>
      <c r="E311" s="2">
        <v>5</v>
      </c>
      <c r="F311" s="2">
        <v>0</v>
      </c>
      <c r="G311" s="5">
        <v>10</v>
      </c>
      <c r="H311" s="2">
        <v>0</v>
      </c>
      <c r="I311" s="2">
        <v>0</v>
      </c>
      <c r="J311" s="2">
        <v>0</v>
      </c>
      <c r="K311" s="2">
        <v>0</v>
      </c>
      <c r="L311" s="5">
        <v>11</v>
      </c>
      <c r="M311" s="2">
        <v>0</v>
      </c>
      <c r="N311" s="2">
        <v>0</v>
      </c>
      <c r="O311" s="2">
        <v>5</v>
      </c>
      <c r="P311" s="2">
        <v>0</v>
      </c>
      <c r="Q311" s="5">
        <v>10</v>
      </c>
      <c r="R311" s="2">
        <v>0</v>
      </c>
      <c r="S311" s="2">
        <v>0</v>
      </c>
      <c r="T311" s="2">
        <v>0</v>
      </c>
      <c r="U311" s="2">
        <v>0</v>
      </c>
      <c r="V311" s="5">
        <v>11</v>
      </c>
      <c r="W311" s="2">
        <f t="shared" si="20"/>
        <v>0</v>
      </c>
      <c r="X311" s="2">
        <f t="shared" si="21"/>
        <v>0</v>
      </c>
      <c r="Y311" s="2">
        <f t="shared" si="22"/>
        <v>2.5</v>
      </c>
      <c r="Z311" s="2">
        <f t="shared" si="23"/>
        <v>0</v>
      </c>
      <c r="AA311" s="2">
        <f t="shared" si="24"/>
        <v>10.5</v>
      </c>
      <c r="AB311" s="1"/>
    </row>
    <row r="312" spans="1:28" x14ac:dyDescent="0.2">
      <c r="A312" s="3" t="s">
        <v>454</v>
      </c>
      <c r="B312" s="4" t="s">
        <v>455</v>
      </c>
      <c r="C312" s="2">
        <v>0</v>
      </c>
      <c r="D312" s="2">
        <v>0</v>
      </c>
      <c r="E312" s="2">
        <v>284.5</v>
      </c>
      <c r="F312" s="2">
        <v>9.25</v>
      </c>
      <c r="G312" s="5">
        <v>0</v>
      </c>
      <c r="H312" s="2">
        <v>0</v>
      </c>
      <c r="I312" s="2">
        <v>0</v>
      </c>
      <c r="J312" s="2">
        <v>284.5</v>
      </c>
      <c r="K312" s="2">
        <v>9.25</v>
      </c>
      <c r="L312" s="5">
        <v>0</v>
      </c>
      <c r="M312" s="2">
        <v>0</v>
      </c>
      <c r="N312" s="2">
        <v>0</v>
      </c>
      <c r="O312" s="2">
        <v>284.5</v>
      </c>
      <c r="P312" s="2">
        <v>9.25</v>
      </c>
      <c r="Q312" s="5">
        <v>0</v>
      </c>
      <c r="R312" s="2">
        <v>0</v>
      </c>
      <c r="S312" s="2">
        <v>0</v>
      </c>
      <c r="T312" s="2">
        <v>284.5</v>
      </c>
      <c r="U312" s="2">
        <v>9.25</v>
      </c>
      <c r="V312" s="5">
        <v>0</v>
      </c>
      <c r="W312" s="2">
        <f t="shared" si="20"/>
        <v>0</v>
      </c>
      <c r="X312" s="2">
        <f t="shared" si="21"/>
        <v>0</v>
      </c>
      <c r="Y312" s="2">
        <f t="shared" si="22"/>
        <v>284.5</v>
      </c>
      <c r="Z312" s="2">
        <f t="shared" si="23"/>
        <v>9.25</v>
      </c>
      <c r="AA312" s="2">
        <f t="shared" si="24"/>
        <v>0</v>
      </c>
      <c r="AB312" s="1"/>
    </row>
    <row r="313" spans="1:28" x14ac:dyDescent="0.2">
      <c r="A313" s="3" t="s">
        <v>456</v>
      </c>
      <c r="B313" s="4" t="s">
        <v>455</v>
      </c>
      <c r="C313" s="2">
        <v>15.25</v>
      </c>
      <c r="D313" s="2">
        <v>0</v>
      </c>
      <c r="E313" s="2">
        <v>0</v>
      </c>
      <c r="F313" s="2">
        <v>0</v>
      </c>
      <c r="G313" s="5">
        <v>0</v>
      </c>
      <c r="H313" s="2">
        <v>15.25</v>
      </c>
      <c r="I313" s="2">
        <v>0</v>
      </c>
      <c r="J313" s="2">
        <v>0</v>
      </c>
      <c r="K313" s="2">
        <v>0</v>
      </c>
      <c r="L313" s="5">
        <v>0</v>
      </c>
      <c r="M313" s="2">
        <v>15.25</v>
      </c>
      <c r="N313" s="2">
        <v>0</v>
      </c>
      <c r="O313" s="2">
        <v>0</v>
      </c>
      <c r="P313" s="2">
        <v>0</v>
      </c>
      <c r="Q313" s="5">
        <v>0</v>
      </c>
      <c r="R313" s="2">
        <v>15.25</v>
      </c>
      <c r="S313" s="2">
        <v>0</v>
      </c>
      <c r="T313" s="2">
        <v>0</v>
      </c>
      <c r="U313" s="2">
        <v>0</v>
      </c>
      <c r="V313" s="5">
        <v>0</v>
      </c>
      <c r="W313" s="2">
        <f t="shared" si="20"/>
        <v>15.25</v>
      </c>
      <c r="X313" s="2">
        <f t="shared" si="21"/>
        <v>0</v>
      </c>
      <c r="Y313" s="2">
        <f t="shared" si="22"/>
        <v>0</v>
      </c>
      <c r="Z313" s="2">
        <f t="shared" si="23"/>
        <v>0</v>
      </c>
      <c r="AA313" s="2">
        <f t="shared" si="24"/>
        <v>0</v>
      </c>
      <c r="AB313" s="1"/>
    </row>
    <row r="314" spans="1:28" x14ac:dyDescent="0.2">
      <c r="A314" s="3">
        <v>334</v>
      </c>
      <c r="B314" s="4" t="s">
        <v>50</v>
      </c>
      <c r="C314" s="2">
        <v>0</v>
      </c>
      <c r="D314" s="2">
        <v>7</v>
      </c>
      <c r="E314" s="2">
        <v>25.5</v>
      </c>
      <c r="F314" s="2">
        <v>27.5</v>
      </c>
      <c r="G314" s="5">
        <v>165.5</v>
      </c>
      <c r="H314" s="2">
        <v>35</v>
      </c>
      <c r="I314" s="2">
        <v>7</v>
      </c>
      <c r="J314" s="2">
        <v>15</v>
      </c>
      <c r="K314" s="2">
        <v>27.5</v>
      </c>
      <c r="L314" s="5">
        <v>113</v>
      </c>
      <c r="M314" s="2">
        <v>0</v>
      </c>
      <c r="N314" s="2">
        <v>0</v>
      </c>
      <c r="O314" s="2">
        <v>25.5</v>
      </c>
      <c r="P314" s="2">
        <v>27.5</v>
      </c>
      <c r="Q314" s="5">
        <v>151.5</v>
      </c>
      <c r="R314" s="2">
        <v>35</v>
      </c>
      <c r="S314" s="2">
        <v>7</v>
      </c>
      <c r="T314" s="2">
        <v>15</v>
      </c>
      <c r="U314" s="2">
        <v>27.5</v>
      </c>
      <c r="V314" s="5">
        <v>113</v>
      </c>
      <c r="W314" s="2">
        <f t="shared" si="20"/>
        <v>17.5</v>
      </c>
      <c r="X314" s="2">
        <f t="shared" si="21"/>
        <v>5.25</v>
      </c>
      <c r="Y314" s="2">
        <f t="shared" si="22"/>
        <v>20.25</v>
      </c>
      <c r="Z314" s="2">
        <f t="shared" si="23"/>
        <v>27.5</v>
      </c>
      <c r="AA314" s="2">
        <f t="shared" si="24"/>
        <v>135.75</v>
      </c>
      <c r="AB314" s="1"/>
    </row>
    <row r="315" spans="1:28" x14ac:dyDescent="0.2">
      <c r="A315" s="3">
        <v>337</v>
      </c>
      <c r="B315" s="4" t="s">
        <v>51</v>
      </c>
      <c r="C315" s="2">
        <v>186.25</v>
      </c>
      <c r="D315" s="2">
        <v>6</v>
      </c>
      <c r="E315" s="2">
        <v>21</v>
      </c>
      <c r="F315" s="2">
        <v>0</v>
      </c>
      <c r="G315" s="5">
        <v>0</v>
      </c>
      <c r="H315" s="2">
        <v>186.25</v>
      </c>
      <c r="I315" s="2">
        <v>0</v>
      </c>
      <c r="J315" s="2">
        <v>0</v>
      </c>
      <c r="K315" s="2">
        <v>0</v>
      </c>
      <c r="L315" s="5">
        <v>0</v>
      </c>
      <c r="M315" s="2">
        <v>186.25</v>
      </c>
      <c r="N315" s="2">
        <v>0</v>
      </c>
      <c r="O315" s="2">
        <v>0</v>
      </c>
      <c r="P315" s="2">
        <v>0</v>
      </c>
      <c r="Q315" s="5">
        <v>0</v>
      </c>
      <c r="R315" s="2">
        <v>186.25</v>
      </c>
      <c r="S315" s="2">
        <v>0</v>
      </c>
      <c r="T315" s="2">
        <v>0</v>
      </c>
      <c r="U315" s="2">
        <v>0</v>
      </c>
      <c r="V315" s="5">
        <v>0</v>
      </c>
      <c r="W315" s="2">
        <f t="shared" si="20"/>
        <v>186.25</v>
      </c>
      <c r="X315" s="2">
        <f t="shared" si="21"/>
        <v>1.5</v>
      </c>
      <c r="Y315" s="2">
        <f t="shared" si="22"/>
        <v>5.25</v>
      </c>
      <c r="Z315" s="2">
        <f t="shared" si="23"/>
        <v>0</v>
      </c>
      <c r="AA315" s="2">
        <f t="shared" si="24"/>
        <v>0</v>
      </c>
      <c r="AB315" s="1"/>
    </row>
    <row r="316" spans="1:28" x14ac:dyDescent="0.2">
      <c r="A316" s="3">
        <v>338</v>
      </c>
      <c r="B316" s="4" t="s">
        <v>457</v>
      </c>
      <c r="C316" s="2">
        <v>17</v>
      </c>
      <c r="D316" s="2">
        <v>0</v>
      </c>
      <c r="E316" s="2">
        <v>12.75</v>
      </c>
      <c r="F316" s="2">
        <v>227.5</v>
      </c>
      <c r="G316" s="5">
        <v>381.5</v>
      </c>
      <c r="H316" s="2">
        <v>17</v>
      </c>
      <c r="I316" s="2">
        <v>0</v>
      </c>
      <c r="J316" s="2">
        <v>12.75</v>
      </c>
      <c r="K316" s="2">
        <v>227.5</v>
      </c>
      <c r="L316" s="5">
        <v>346.5</v>
      </c>
      <c r="M316" s="2">
        <v>17</v>
      </c>
      <c r="N316" s="2">
        <v>0</v>
      </c>
      <c r="O316" s="2">
        <v>12.75</v>
      </c>
      <c r="P316" s="2">
        <v>227.5</v>
      </c>
      <c r="Q316" s="5">
        <v>381.5</v>
      </c>
      <c r="R316" s="2">
        <v>17</v>
      </c>
      <c r="S316" s="2">
        <v>0</v>
      </c>
      <c r="T316" s="2">
        <v>12.75</v>
      </c>
      <c r="U316" s="2">
        <v>227.5</v>
      </c>
      <c r="V316" s="5">
        <v>346.5</v>
      </c>
      <c r="W316" s="2">
        <f t="shared" si="20"/>
        <v>17</v>
      </c>
      <c r="X316" s="2">
        <f t="shared" si="21"/>
        <v>0</v>
      </c>
      <c r="Y316" s="2">
        <f t="shared" si="22"/>
        <v>12.75</v>
      </c>
      <c r="Z316" s="2">
        <f t="shared" si="23"/>
        <v>227.5</v>
      </c>
      <c r="AA316" s="2">
        <f t="shared" si="24"/>
        <v>364</v>
      </c>
      <c r="AB316" s="1"/>
    </row>
    <row r="317" spans="1:28" x14ac:dyDescent="0.2">
      <c r="A317" s="3">
        <v>340</v>
      </c>
      <c r="B317" s="4" t="s">
        <v>52</v>
      </c>
      <c r="C317" s="2">
        <v>17</v>
      </c>
      <c r="D317" s="2">
        <v>7</v>
      </c>
      <c r="E317" s="2">
        <v>7</v>
      </c>
      <c r="F317" s="2">
        <v>53.5</v>
      </c>
      <c r="G317" s="5">
        <v>18.75</v>
      </c>
      <c r="H317" s="2">
        <v>17</v>
      </c>
      <c r="I317" s="2">
        <v>7</v>
      </c>
      <c r="J317" s="2">
        <v>7</v>
      </c>
      <c r="K317" s="2">
        <v>53.5</v>
      </c>
      <c r="L317" s="5">
        <v>18.75</v>
      </c>
      <c r="M317" s="2">
        <v>17</v>
      </c>
      <c r="N317" s="2">
        <v>7</v>
      </c>
      <c r="O317" s="2">
        <v>7</v>
      </c>
      <c r="P317" s="2">
        <v>53.5</v>
      </c>
      <c r="Q317" s="5">
        <v>18.75</v>
      </c>
      <c r="R317" s="2">
        <v>17</v>
      </c>
      <c r="S317" s="2">
        <v>7</v>
      </c>
      <c r="T317" s="2">
        <v>7</v>
      </c>
      <c r="U317" s="2">
        <v>53.5</v>
      </c>
      <c r="V317" s="5">
        <v>18.75</v>
      </c>
      <c r="W317" s="2">
        <f t="shared" si="20"/>
        <v>17</v>
      </c>
      <c r="X317" s="2">
        <f t="shared" si="21"/>
        <v>7</v>
      </c>
      <c r="Y317" s="2">
        <f t="shared" si="22"/>
        <v>7</v>
      </c>
      <c r="Z317" s="2">
        <f t="shared" si="23"/>
        <v>53.5</v>
      </c>
      <c r="AA317" s="2">
        <f t="shared" si="24"/>
        <v>18.75</v>
      </c>
      <c r="AB317" s="1"/>
    </row>
    <row r="318" spans="1:28" x14ac:dyDescent="0.2">
      <c r="A318" s="3">
        <v>342</v>
      </c>
      <c r="B318" s="4" t="s">
        <v>53</v>
      </c>
      <c r="C318" s="2">
        <v>27</v>
      </c>
      <c r="D318" s="2">
        <v>0</v>
      </c>
      <c r="E318" s="2">
        <v>10.5</v>
      </c>
      <c r="F318" s="2">
        <v>0</v>
      </c>
      <c r="G318" s="5">
        <v>60</v>
      </c>
      <c r="H318" s="2">
        <v>27</v>
      </c>
      <c r="I318" s="2">
        <v>0</v>
      </c>
      <c r="J318" s="2">
        <v>0</v>
      </c>
      <c r="K318" s="2">
        <v>50</v>
      </c>
      <c r="L318" s="5">
        <v>64</v>
      </c>
      <c r="M318" s="2">
        <v>27</v>
      </c>
      <c r="N318" s="2">
        <v>0</v>
      </c>
      <c r="O318" s="2">
        <v>10.5</v>
      </c>
      <c r="P318" s="2">
        <v>0</v>
      </c>
      <c r="Q318" s="5">
        <v>60</v>
      </c>
      <c r="R318" s="2">
        <v>27</v>
      </c>
      <c r="S318" s="2">
        <v>0</v>
      </c>
      <c r="T318" s="2">
        <v>0</v>
      </c>
      <c r="U318" s="2">
        <v>61</v>
      </c>
      <c r="V318" s="5">
        <v>64</v>
      </c>
      <c r="W318" s="2">
        <f t="shared" si="20"/>
        <v>27</v>
      </c>
      <c r="X318" s="2">
        <f t="shared" si="21"/>
        <v>0</v>
      </c>
      <c r="Y318" s="2">
        <f t="shared" si="22"/>
        <v>5.25</v>
      </c>
      <c r="Z318" s="2">
        <f t="shared" si="23"/>
        <v>27.75</v>
      </c>
      <c r="AA318" s="2">
        <f t="shared" si="24"/>
        <v>62</v>
      </c>
      <c r="AB318" s="1"/>
    </row>
    <row r="319" spans="1:28" x14ac:dyDescent="0.2">
      <c r="A319" s="3">
        <v>348</v>
      </c>
      <c r="B319" s="4" t="s">
        <v>290</v>
      </c>
      <c r="C319" s="2">
        <v>35</v>
      </c>
      <c r="D319" s="2">
        <v>0</v>
      </c>
      <c r="E319" s="2">
        <v>0</v>
      </c>
      <c r="F319" s="2">
        <v>0</v>
      </c>
      <c r="G319" s="5">
        <v>0</v>
      </c>
      <c r="H319" s="2">
        <v>35</v>
      </c>
      <c r="I319" s="2">
        <v>0</v>
      </c>
      <c r="J319" s="2">
        <v>0</v>
      </c>
      <c r="K319" s="2">
        <v>0</v>
      </c>
      <c r="L319" s="5">
        <v>0</v>
      </c>
      <c r="M319" s="2">
        <v>35</v>
      </c>
      <c r="N319" s="2">
        <v>0</v>
      </c>
      <c r="O319" s="2">
        <v>0</v>
      </c>
      <c r="P319" s="2">
        <v>0</v>
      </c>
      <c r="Q319" s="5">
        <v>0</v>
      </c>
      <c r="R319" s="2">
        <v>35</v>
      </c>
      <c r="S319" s="2">
        <v>0</v>
      </c>
      <c r="T319" s="2">
        <v>0</v>
      </c>
      <c r="U319" s="2">
        <v>0</v>
      </c>
      <c r="V319" s="5">
        <v>0</v>
      </c>
      <c r="W319" s="2">
        <f t="shared" si="20"/>
        <v>35</v>
      </c>
      <c r="X319" s="2">
        <f t="shared" si="21"/>
        <v>0</v>
      </c>
      <c r="Y319" s="2">
        <f t="shared" si="22"/>
        <v>0</v>
      </c>
      <c r="Z319" s="2">
        <f t="shared" si="23"/>
        <v>0</v>
      </c>
      <c r="AA319" s="2">
        <f t="shared" si="24"/>
        <v>0</v>
      </c>
      <c r="AB319" s="1"/>
    </row>
    <row r="320" spans="1:28" x14ac:dyDescent="0.2">
      <c r="A320" s="3">
        <v>349</v>
      </c>
      <c r="B320" s="4" t="s">
        <v>291</v>
      </c>
      <c r="C320" s="2">
        <v>102.5</v>
      </c>
      <c r="D320" s="2">
        <v>663.75</v>
      </c>
      <c r="E320" s="2">
        <v>150</v>
      </c>
      <c r="F320" s="2">
        <v>0</v>
      </c>
      <c r="G320" s="5">
        <v>0</v>
      </c>
      <c r="H320" s="2">
        <v>102.5</v>
      </c>
      <c r="I320" s="2">
        <v>663.75</v>
      </c>
      <c r="J320" s="2">
        <v>150</v>
      </c>
      <c r="K320" s="2">
        <v>0</v>
      </c>
      <c r="L320" s="5">
        <v>17</v>
      </c>
      <c r="M320" s="2">
        <v>102.5</v>
      </c>
      <c r="N320" s="2">
        <v>663.75</v>
      </c>
      <c r="O320" s="2">
        <v>150</v>
      </c>
      <c r="P320" s="2">
        <v>0</v>
      </c>
      <c r="Q320" s="5">
        <v>0</v>
      </c>
      <c r="R320" s="2">
        <v>102.5</v>
      </c>
      <c r="S320" s="2">
        <v>663.75</v>
      </c>
      <c r="T320" s="2">
        <v>150</v>
      </c>
      <c r="U320" s="2">
        <v>0</v>
      </c>
      <c r="V320" s="5">
        <v>17</v>
      </c>
      <c r="W320" s="2">
        <f t="shared" si="20"/>
        <v>102.5</v>
      </c>
      <c r="X320" s="2">
        <f t="shared" si="21"/>
        <v>663.75</v>
      </c>
      <c r="Y320" s="2">
        <f t="shared" si="22"/>
        <v>150</v>
      </c>
      <c r="Z320" s="2">
        <f t="shared" si="23"/>
        <v>0</v>
      </c>
      <c r="AA320" s="2">
        <f t="shared" si="24"/>
        <v>8.5</v>
      </c>
      <c r="AB320" s="1"/>
    </row>
    <row r="321" spans="1:28" x14ac:dyDescent="0.2">
      <c r="A321" s="3">
        <v>350</v>
      </c>
      <c r="B321" s="4" t="s">
        <v>458</v>
      </c>
      <c r="C321" s="2">
        <v>0</v>
      </c>
      <c r="D321" s="2">
        <v>0</v>
      </c>
      <c r="E321" s="2">
        <v>815.75</v>
      </c>
      <c r="F321" s="2">
        <v>100</v>
      </c>
      <c r="G321" s="5">
        <v>26.25</v>
      </c>
      <c r="H321" s="2">
        <v>0</v>
      </c>
      <c r="I321" s="2">
        <v>0</v>
      </c>
      <c r="J321" s="2">
        <v>728.75</v>
      </c>
      <c r="K321" s="2">
        <v>170</v>
      </c>
      <c r="L321" s="5">
        <v>26.25</v>
      </c>
      <c r="M321" s="2">
        <v>0</v>
      </c>
      <c r="N321" s="2">
        <v>0</v>
      </c>
      <c r="O321" s="2">
        <v>815.75</v>
      </c>
      <c r="P321" s="2">
        <v>100</v>
      </c>
      <c r="Q321" s="5">
        <v>26.25</v>
      </c>
      <c r="R321" s="2">
        <v>0</v>
      </c>
      <c r="S321" s="2">
        <v>0</v>
      </c>
      <c r="T321" s="2">
        <v>728.75</v>
      </c>
      <c r="U321" s="2">
        <v>170</v>
      </c>
      <c r="V321" s="5">
        <v>26.25</v>
      </c>
      <c r="W321" s="2">
        <f t="shared" si="20"/>
        <v>0</v>
      </c>
      <c r="X321" s="2">
        <f t="shared" si="21"/>
        <v>0</v>
      </c>
      <c r="Y321" s="2">
        <f t="shared" si="22"/>
        <v>772.25</v>
      </c>
      <c r="Z321" s="2">
        <f t="shared" si="23"/>
        <v>135</v>
      </c>
      <c r="AA321" s="2">
        <f t="shared" si="24"/>
        <v>26.25</v>
      </c>
      <c r="AB321" s="1"/>
    </row>
    <row r="322" spans="1:28" x14ac:dyDescent="0.2">
      <c r="A322" s="3">
        <v>352</v>
      </c>
      <c r="B322" s="4" t="s">
        <v>54</v>
      </c>
      <c r="C322" s="2">
        <v>2480.5</v>
      </c>
      <c r="D322" s="2">
        <v>1978.25</v>
      </c>
      <c r="E322" s="2">
        <v>908.75</v>
      </c>
      <c r="F322" s="2">
        <v>710.5</v>
      </c>
      <c r="G322" s="5">
        <v>3793.75</v>
      </c>
      <c r="H322" s="2">
        <v>2938</v>
      </c>
      <c r="I322" s="2">
        <v>1712.25</v>
      </c>
      <c r="J322" s="2">
        <v>1027.75</v>
      </c>
      <c r="K322" s="2">
        <v>710.5</v>
      </c>
      <c r="L322" s="5">
        <v>3618.75</v>
      </c>
      <c r="M322" s="2">
        <v>2445.5</v>
      </c>
      <c r="N322" s="2">
        <v>1733.25</v>
      </c>
      <c r="O322" s="2">
        <v>958.75</v>
      </c>
      <c r="P322" s="2">
        <v>710.5</v>
      </c>
      <c r="Q322" s="5">
        <v>3653.75</v>
      </c>
      <c r="R322" s="2">
        <v>2938</v>
      </c>
      <c r="S322" s="2">
        <v>1712.25</v>
      </c>
      <c r="T322" s="2">
        <v>1127.75</v>
      </c>
      <c r="U322" s="2">
        <v>710.5</v>
      </c>
      <c r="V322" s="5">
        <v>3618.75</v>
      </c>
      <c r="W322" s="2">
        <f t="shared" si="20"/>
        <v>2700.5</v>
      </c>
      <c r="X322" s="2">
        <f t="shared" si="21"/>
        <v>1784</v>
      </c>
      <c r="Y322" s="2">
        <f t="shared" si="22"/>
        <v>1005.75</v>
      </c>
      <c r="Z322" s="2">
        <f t="shared" si="23"/>
        <v>710.5</v>
      </c>
      <c r="AA322" s="2">
        <f t="shared" si="24"/>
        <v>3671.25</v>
      </c>
      <c r="AB322" s="1"/>
    </row>
    <row r="323" spans="1:28" x14ac:dyDescent="0.2">
      <c r="A323" s="3">
        <v>353</v>
      </c>
      <c r="B323" s="4" t="s">
        <v>55</v>
      </c>
      <c r="C323" s="2">
        <v>200</v>
      </c>
      <c r="D323" s="2">
        <v>50</v>
      </c>
      <c r="E323" s="2">
        <v>0</v>
      </c>
      <c r="F323" s="2">
        <v>0</v>
      </c>
      <c r="G323" s="5">
        <v>0</v>
      </c>
      <c r="H323" s="2">
        <v>0</v>
      </c>
      <c r="I323" s="2">
        <v>50</v>
      </c>
      <c r="J323" s="2">
        <v>0</v>
      </c>
      <c r="K323" s="2">
        <v>0</v>
      </c>
      <c r="L323" s="5">
        <v>70</v>
      </c>
      <c r="M323" s="2">
        <v>200</v>
      </c>
      <c r="N323" s="2">
        <v>50</v>
      </c>
      <c r="O323" s="2">
        <v>0</v>
      </c>
      <c r="P323" s="2">
        <v>0</v>
      </c>
      <c r="Q323" s="5">
        <v>0</v>
      </c>
      <c r="R323" s="2">
        <v>0</v>
      </c>
      <c r="S323" s="2">
        <v>50</v>
      </c>
      <c r="T323" s="2">
        <v>0</v>
      </c>
      <c r="U323" s="2">
        <v>0</v>
      </c>
      <c r="V323" s="5">
        <v>70</v>
      </c>
      <c r="W323" s="2">
        <f t="shared" ref="W323:W386" si="25">(C323+H323+M323+R323)/4</f>
        <v>100</v>
      </c>
      <c r="X323" s="2">
        <f t="shared" ref="X323:X386" si="26">(D323+I323+N323+S323)/4</f>
        <v>50</v>
      </c>
      <c r="Y323" s="2">
        <f t="shared" ref="Y323:Y386" si="27">(E323+J323+O323+T323)/4</f>
        <v>0</v>
      </c>
      <c r="Z323" s="2">
        <f t="shared" ref="Z323:Z386" si="28">(F323+K323+P323+U323)/4</f>
        <v>0</v>
      </c>
      <c r="AA323" s="2">
        <f t="shared" ref="AA323:AA386" si="29">(G323+L323+Q323+V323)/4</f>
        <v>35</v>
      </c>
      <c r="AB323" s="1"/>
    </row>
    <row r="324" spans="1:28" x14ac:dyDescent="0.2">
      <c r="A324" s="3">
        <v>357</v>
      </c>
      <c r="B324" s="4" t="s">
        <v>56</v>
      </c>
      <c r="C324" s="2">
        <v>312</v>
      </c>
      <c r="D324" s="2">
        <v>0</v>
      </c>
      <c r="E324" s="2">
        <v>552.5</v>
      </c>
      <c r="F324" s="2">
        <v>200</v>
      </c>
      <c r="G324" s="5">
        <v>0</v>
      </c>
      <c r="H324" s="2">
        <v>312</v>
      </c>
      <c r="I324" s="2">
        <v>0</v>
      </c>
      <c r="J324" s="2">
        <v>552.5</v>
      </c>
      <c r="K324" s="2">
        <v>327.5</v>
      </c>
      <c r="L324" s="5">
        <v>0</v>
      </c>
      <c r="M324" s="2">
        <v>312</v>
      </c>
      <c r="N324" s="2">
        <v>0</v>
      </c>
      <c r="O324" s="2">
        <v>552.5</v>
      </c>
      <c r="P324" s="2">
        <v>200</v>
      </c>
      <c r="Q324" s="5">
        <v>0</v>
      </c>
      <c r="R324" s="2">
        <v>312</v>
      </c>
      <c r="S324" s="2">
        <v>0</v>
      </c>
      <c r="T324" s="2">
        <v>552.5</v>
      </c>
      <c r="U324" s="2">
        <v>327.5</v>
      </c>
      <c r="V324" s="5">
        <v>0</v>
      </c>
      <c r="W324" s="2">
        <f t="shared" si="25"/>
        <v>312</v>
      </c>
      <c r="X324" s="2">
        <f t="shared" si="26"/>
        <v>0</v>
      </c>
      <c r="Y324" s="2">
        <f t="shared" si="27"/>
        <v>552.5</v>
      </c>
      <c r="Z324" s="2">
        <f t="shared" si="28"/>
        <v>263.75</v>
      </c>
      <c r="AA324" s="2">
        <f t="shared" si="29"/>
        <v>0</v>
      </c>
      <c r="AB324" s="1"/>
    </row>
    <row r="325" spans="1:28" x14ac:dyDescent="0.2">
      <c r="A325" s="3">
        <v>359</v>
      </c>
      <c r="B325" s="4" t="s">
        <v>209</v>
      </c>
      <c r="C325" s="2">
        <v>0</v>
      </c>
      <c r="D325" s="2">
        <v>1.5</v>
      </c>
      <c r="E325" s="2">
        <v>0.75</v>
      </c>
      <c r="F325" s="2">
        <v>0</v>
      </c>
      <c r="G325" s="5">
        <v>0</v>
      </c>
      <c r="H325" s="2">
        <v>0</v>
      </c>
      <c r="I325" s="2">
        <v>1.5</v>
      </c>
      <c r="J325" s="2">
        <v>0.75</v>
      </c>
      <c r="K325" s="2">
        <v>0</v>
      </c>
      <c r="L325" s="5">
        <v>0</v>
      </c>
      <c r="M325" s="2">
        <v>0</v>
      </c>
      <c r="N325" s="2">
        <v>1.5</v>
      </c>
      <c r="O325" s="2">
        <v>0.75</v>
      </c>
      <c r="P325" s="2">
        <v>0</v>
      </c>
      <c r="Q325" s="5">
        <v>0</v>
      </c>
      <c r="R325" s="2">
        <v>0</v>
      </c>
      <c r="S325" s="2">
        <v>1.5</v>
      </c>
      <c r="T325" s="2">
        <v>0.75</v>
      </c>
      <c r="U325" s="2">
        <v>0</v>
      </c>
      <c r="V325" s="5">
        <v>0</v>
      </c>
      <c r="W325" s="2">
        <f t="shared" si="25"/>
        <v>0</v>
      </c>
      <c r="X325" s="2">
        <f t="shared" si="26"/>
        <v>1.5</v>
      </c>
      <c r="Y325" s="2">
        <f t="shared" si="27"/>
        <v>0.75</v>
      </c>
      <c r="Z325" s="2">
        <f t="shared" si="28"/>
        <v>0</v>
      </c>
      <c r="AA325" s="2">
        <f t="shared" si="29"/>
        <v>0</v>
      </c>
      <c r="AB325" s="1"/>
    </row>
    <row r="326" spans="1:28" x14ac:dyDescent="0.2">
      <c r="A326" s="3">
        <v>360</v>
      </c>
      <c r="B326" s="4" t="s">
        <v>57</v>
      </c>
      <c r="C326" s="2">
        <v>0</v>
      </c>
      <c r="D326" s="2">
        <v>0</v>
      </c>
      <c r="E326" s="2">
        <v>0</v>
      </c>
      <c r="F326" s="2">
        <v>0</v>
      </c>
      <c r="G326" s="5">
        <v>0</v>
      </c>
      <c r="H326" s="2">
        <v>0</v>
      </c>
      <c r="I326" s="2">
        <v>0</v>
      </c>
      <c r="J326" s="2">
        <v>0</v>
      </c>
      <c r="K326" s="2">
        <v>0</v>
      </c>
      <c r="L326" s="5">
        <v>0</v>
      </c>
      <c r="M326" s="2">
        <v>0</v>
      </c>
      <c r="N326" s="2">
        <v>0</v>
      </c>
      <c r="O326" s="2">
        <v>0</v>
      </c>
      <c r="P326" s="2">
        <v>0</v>
      </c>
      <c r="Q326" s="5">
        <v>0</v>
      </c>
      <c r="R326" s="2">
        <v>0</v>
      </c>
      <c r="S326" s="2">
        <v>0</v>
      </c>
      <c r="T326" s="2">
        <v>0</v>
      </c>
      <c r="U326" s="2">
        <v>0</v>
      </c>
      <c r="V326" s="5">
        <v>0</v>
      </c>
      <c r="W326" s="2">
        <f t="shared" si="25"/>
        <v>0</v>
      </c>
      <c r="X326" s="2">
        <f t="shared" si="26"/>
        <v>0</v>
      </c>
      <c r="Y326" s="2">
        <f t="shared" si="27"/>
        <v>0</v>
      </c>
      <c r="Z326" s="2">
        <f t="shared" si="28"/>
        <v>0</v>
      </c>
      <c r="AA326" s="2">
        <f t="shared" si="29"/>
        <v>0</v>
      </c>
      <c r="AB326" s="1"/>
    </row>
    <row r="327" spans="1:28" x14ac:dyDescent="0.2">
      <c r="A327" s="3">
        <v>361</v>
      </c>
      <c r="B327" s="4" t="s">
        <v>58</v>
      </c>
      <c r="C327" s="2">
        <v>8.25</v>
      </c>
      <c r="D327" s="2">
        <v>8.75</v>
      </c>
      <c r="E327" s="2">
        <v>8.25</v>
      </c>
      <c r="F327" s="2">
        <v>3</v>
      </c>
      <c r="G327" s="5">
        <v>23</v>
      </c>
      <c r="H327" s="2">
        <v>9.25</v>
      </c>
      <c r="I327" s="2">
        <v>9.25</v>
      </c>
      <c r="J327" s="2">
        <v>9.25</v>
      </c>
      <c r="K327" s="2">
        <v>3</v>
      </c>
      <c r="L327" s="5">
        <v>15</v>
      </c>
      <c r="M327" s="2">
        <v>8.25</v>
      </c>
      <c r="N327" s="2">
        <v>8.75</v>
      </c>
      <c r="O327" s="2">
        <v>8.25</v>
      </c>
      <c r="P327" s="2">
        <v>3</v>
      </c>
      <c r="Q327" s="5">
        <v>15</v>
      </c>
      <c r="R327" s="2">
        <v>8.25</v>
      </c>
      <c r="S327" s="2">
        <v>9.25</v>
      </c>
      <c r="T327" s="2">
        <v>9.25</v>
      </c>
      <c r="U327" s="2">
        <v>3</v>
      </c>
      <c r="V327" s="5">
        <v>15</v>
      </c>
      <c r="W327" s="2">
        <f t="shared" si="25"/>
        <v>8.5</v>
      </c>
      <c r="X327" s="2">
        <f t="shared" si="26"/>
        <v>9</v>
      </c>
      <c r="Y327" s="2">
        <f t="shared" si="27"/>
        <v>8.75</v>
      </c>
      <c r="Z327" s="2">
        <f t="shared" si="28"/>
        <v>3</v>
      </c>
      <c r="AA327" s="2">
        <f t="shared" si="29"/>
        <v>17</v>
      </c>
      <c r="AB327" s="1"/>
    </row>
    <row r="328" spans="1:28" x14ac:dyDescent="0.2">
      <c r="A328" s="3">
        <v>374</v>
      </c>
      <c r="B328" s="4" t="s">
        <v>560</v>
      </c>
      <c r="C328" s="2">
        <v>0</v>
      </c>
      <c r="D328" s="2">
        <v>0</v>
      </c>
      <c r="E328" s="2">
        <v>0</v>
      </c>
      <c r="F328" s="2">
        <v>0</v>
      </c>
      <c r="G328" s="5">
        <v>0</v>
      </c>
      <c r="H328" s="2">
        <v>0</v>
      </c>
      <c r="I328" s="2">
        <v>0</v>
      </c>
      <c r="J328" s="2">
        <v>0</v>
      </c>
      <c r="K328" s="2">
        <v>0</v>
      </c>
      <c r="L328" s="5">
        <v>0</v>
      </c>
      <c r="M328" s="2">
        <v>0</v>
      </c>
      <c r="N328" s="2">
        <v>0</v>
      </c>
      <c r="O328" s="2">
        <v>0</v>
      </c>
      <c r="P328" s="2">
        <v>0</v>
      </c>
      <c r="Q328" s="5">
        <v>0</v>
      </c>
      <c r="R328" s="2">
        <v>0</v>
      </c>
      <c r="S328" s="2">
        <v>0</v>
      </c>
      <c r="T328" s="2">
        <v>0</v>
      </c>
      <c r="U328" s="2">
        <v>0</v>
      </c>
      <c r="V328" s="5">
        <v>0</v>
      </c>
      <c r="W328" s="2">
        <f t="shared" si="25"/>
        <v>0</v>
      </c>
      <c r="X328" s="2">
        <f t="shared" si="26"/>
        <v>0</v>
      </c>
      <c r="Y328" s="2">
        <f t="shared" si="27"/>
        <v>0</v>
      </c>
      <c r="Z328" s="2">
        <f t="shared" si="28"/>
        <v>0</v>
      </c>
      <c r="AA328" s="2">
        <f t="shared" si="29"/>
        <v>0</v>
      </c>
      <c r="AB328" s="1"/>
    </row>
    <row r="329" spans="1:28" x14ac:dyDescent="0.2">
      <c r="A329" s="3">
        <v>4</v>
      </c>
      <c r="B329" s="4" t="s">
        <v>459</v>
      </c>
      <c r="C329" s="2">
        <v>0</v>
      </c>
      <c r="D329" s="2">
        <v>0</v>
      </c>
      <c r="E329" s="2">
        <v>0.75</v>
      </c>
      <c r="F329" s="2">
        <v>0</v>
      </c>
      <c r="G329" s="5">
        <v>9.25</v>
      </c>
      <c r="H329" s="2">
        <v>0</v>
      </c>
      <c r="I329" s="2">
        <v>0</v>
      </c>
      <c r="J329" s="2">
        <v>0.75</v>
      </c>
      <c r="K329" s="2">
        <v>0</v>
      </c>
      <c r="L329" s="5">
        <v>9.25</v>
      </c>
      <c r="M329" s="2">
        <v>0</v>
      </c>
      <c r="N329" s="2">
        <v>0</v>
      </c>
      <c r="O329" s="2">
        <v>0.75</v>
      </c>
      <c r="P329" s="2">
        <v>0</v>
      </c>
      <c r="Q329" s="5">
        <v>9.25</v>
      </c>
      <c r="R329" s="2">
        <v>0</v>
      </c>
      <c r="S329" s="2">
        <v>0</v>
      </c>
      <c r="T329" s="2">
        <v>0.75</v>
      </c>
      <c r="U329" s="2">
        <v>0</v>
      </c>
      <c r="V329" s="5">
        <v>9.25</v>
      </c>
      <c r="W329" s="2">
        <f t="shared" si="25"/>
        <v>0</v>
      </c>
      <c r="X329" s="2">
        <f t="shared" si="26"/>
        <v>0</v>
      </c>
      <c r="Y329" s="2">
        <f t="shared" si="27"/>
        <v>0.75</v>
      </c>
      <c r="Z329" s="2">
        <f t="shared" si="28"/>
        <v>0</v>
      </c>
      <c r="AA329" s="2">
        <f t="shared" si="29"/>
        <v>9.25</v>
      </c>
      <c r="AB329" s="1"/>
    </row>
    <row r="330" spans="1:28" x14ac:dyDescent="0.2">
      <c r="A330" s="3">
        <v>40</v>
      </c>
      <c r="B330" s="4" t="s">
        <v>9</v>
      </c>
      <c r="C330" s="2">
        <v>60</v>
      </c>
      <c r="D330" s="2">
        <v>4</v>
      </c>
      <c r="E330" s="2">
        <v>121</v>
      </c>
      <c r="F330" s="2">
        <v>12.5</v>
      </c>
      <c r="G330" s="5">
        <v>71.25</v>
      </c>
      <c r="H330" s="2">
        <v>60</v>
      </c>
      <c r="I330" s="2">
        <v>105</v>
      </c>
      <c r="J330" s="2">
        <v>100</v>
      </c>
      <c r="K330" s="2">
        <v>12.5</v>
      </c>
      <c r="L330" s="5">
        <v>134.25</v>
      </c>
      <c r="M330" s="2">
        <v>60</v>
      </c>
      <c r="N330" s="2">
        <v>0</v>
      </c>
      <c r="O330" s="2">
        <v>121</v>
      </c>
      <c r="P330" s="2">
        <v>12.5</v>
      </c>
      <c r="Q330" s="5">
        <v>69.25</v>
      </c>
      <c r="R330" s="2">
        <v>60</v>
      </c>
      <c r="S330" s="2">
        <v>105</v>
      </c>
      <c r="T330" s="2">
        <v>100</v>
      </c>
      <c r="U330" s="2">
        <v>12.5</v>
      </c>
      <c r="V330" s="5">
        <v>134.25</v>
      </c>
      <c r="W330" s="2">
        <f t="shared" si="25"/>
        <v>60</v>
      </c>
      <c r="X330" s="2">
        <f t="shared" si="26"/>
        <v>53.5</v>
      </c>
      <c r="Y330" s="2">
        <f t="shared" si="27"/>
        <v>110.5</v>
      </c>
      <c r="Z330" s="2">
        <f t="shared" si="28"/>
        <v>12.5</v>
      </c>
      <c r="AA330" s="2">
        <f t="shared" si="29"/>
        <v>102.25</v>
      </c>
      <c r="AB330" s="1"/>
    </row>
    <row r="331" spans="1:28" x14ac:dyDescent="0.2">
      <c r="A331" s="3">
        <v>400</v>
      </c>
      <c r="B331" s="4" t="s">
        <v>59</v>
      </c>
      <c r="C331" s="2">
        <v>33.25</v>
      </c>
      <c r="D331" s="2">
        <v>24</v>
      </c>
      <c r="E331" s="2">
        <v>0</v>
      </c>
      <c r="F331" s="2">
        <v>15</v>
      </c>
      <c r="G331" s="5">
        <v>0</v>
      </c>
      <c r="H331" s="2">
        <v>33.25</v>
      </c>
      <c r="I331" s="2">
        <v>24</v>
      </c>
      <c r="J331" s="2">
        <v>0</v>
      </c>
      <c r="K331" s="2">
        <v>15</v>
      </c>
      <c r="L331" s="5">
        <v>0</v>
      </c>
      <c r="M331" s="2">
        <v>33.25</v>
      </c>
      <c r="N331" s="2">
        <v>24</v>
      </c>
      <c r="O331" s="2">
        <v>0</v>
      </c>
      <c r="P331" s="2">
        <v>15</v>
      </c>
      <c r="Q331" s="5">
        <v>0</v>
      </c>
      <c r="R331" s="2">
        <v>33.25</v>
      </c>
      <c r="S331" s="2">
        <v>24</v>
      </c>
      <c r="T331" s="2">
        <v>0</v>
      </c>
      <c r="U331" s="2">
        <v>15</v>
      </c>
      <c r="V331" s="5">
        <v>0</v>
      </c>
      <c r="W331" s="2">
        <f t="shared" si="25"/>
        <v>33.25</v>
      </c>
      <c r="X331" s="2">
        <f t="shared" si="26"/>
        <v>24</v>
      </c>
      <c r="Y331" s="2">
        <f t="shared" si="27"/>
        <v>0</v>
      </c>
      <c r="Z331" s="2">
        <f t="shared" si="28"/>
        <v>15</v>
      </c>
      <c r="AA331" s="2">
        <f t="shared" si="29"/>
        <v>0</v>
      </c>
      <c r="AB331" s="1"/>
    </row>
    <row r="332" spans="1:28" x14ac:dyDescent="0.2">
      <c r="A332" s="3">
        <v>4016210</v>
      </c>
      <c r="B332" s="4" t="s">
        <v>228</v>
      </c>
      <c r="C332" s="2">
        <v>0</v>
      </c>
      <c r="D332" s="2">
        <v>0</v>
      </c>
      <c r="E332" s="2">
        <v>0</v>
      </c>
      <c r="F332" s="2">
        <v>0</v>
      </c>
      <c r="G332" s="5">
        <v>0</v>
      </c>
      <c r="H332" s="2">
        <v>0</v>
      </c>
      <c r="I332" s="2">
        <v>0</v>
      </c>
      <c r="J332" s="2">
        <v>0</v>
      </c>
      <c r="K332" s="2">
        <v>0</v>
      </c>
      <c r="L332" s="5">
        <v>0</v>
      </c>
      <c r="M332" s="2">
        <v>0</v>
      </c>
      <c r="N332" s="2">
        <v>0</v>
      </c>
      <c r="O332" s="2">
        <v>0</v>
      </c>
      <c r="P332" s="2">
        <v>0</v>
      </c>
      <c r="Q332" s="5">
        <v>0</v>
      </c>
      <c r="R332" s="2">
        <v>0</v>
      </c>
      <c r="S332" s="2">
        <v>0</v>
      </c>
      <c r="T332" s="2">
        <v>0</v>
      </c>
      <c r="U332" s="2">
        <v>0</v>
      </c>
      <c r="V332" s="5">
        <v>0</v>
      </c>
      <c r="W332" s="2">
        <f t="shared" si="25"/>
        <v>0</v>
      </c>
      <c r="X332" s="2">
        <f t="shared" si="26"/>
        <v>0</v>
      </c>
      <c r="Y332" s="2">
        <f t="shared" si="27"/>
        <v>0</v>
      </c>
      <c r="Z332" s="2">
        <f t="shared" si="28"/>
        <v>0</v>
      </c>
      <c r="AA332" s="2">
        <f t="shared" si="29"/>
        <v>0</v>
      </c>
      <c r="AB332" s="1"/>
    </row>
    <row r="333" spans="1:28" x14ac:dyDescent="0.2">
      <c r="A333" s="3">
        <v>405</v>
      </c>
      <c r="B333" s="4" t="s">
        <v>580</v>
      </c>
      <c r="C333" s="2">
        <v>0</v>
      </c>
      <c r="D333" s="2">
        <v>0</v>
      </c>
      <c r="E333" s="2">
        <v>0</v>
      </c>
      <c r="F333" s="2">
        <v>0</v>
      </c>
      <c r="G333" s="5">
        <v>0.25</v>
      </c>
      <c r="H333" s="2">
        <v>0</v>
      </c>
      <c r="I333" s="2">
        <v>0</v>
      </c>
      <c r="J333" s="2">
        <v>0</v>
      </c>
      <c r="K333" s="2">
        <v>0</v>
      </c>
      <c r="L333" s="5">
        <v>0.25</v>
      </c>
      <c r="M333" s="2">
        <v>0</v>
      </c>
      <c r="N333" s="2">
        <v>0</v>
      </c>
      <c r="O333" s="2">
        <v>0</v>
      </c>
      <c r="P333" s="2">
        <v>0</v>
      </c>
      <c r="Q333" s="5">
        <v>0.25</v>
      </c>
      <c r="R333" s="2">
        <v>0</v>
      </c>
      <c r="S333" s="2">
        <v>0</v>
      </c>
      <c r="T333" s="2">
        <v>0</v>
      </c>
      <c r="U333" s="2">
        <v>0</v>
      </c>
      <c r="V333" s="5">
        <v>0.25</v>
      </c>
      <c r="W333" s="2">
        <f t="shared" si="25"/>
        <v>0</v>
      </c>
      <c r="X333" s="2">
        <f t="shared" si="26"/>
        <v>0</v>
      </c>
      <c r="Y333" s="2">
        <f t="shared" si="27"/>
        <v>0</v>
      </c>
      <c r="Z333" s="2">
        <f t="shared" si="28"/>
        <v>0</v>
      </c>
      <c r="AA333" s="2">
        <f t="shared" si="29"/>
        <v>0.25</v>
      </c>
      <c r="AB333" s="1"/>
    </row>
    <row r="334" spans="1:28" x14ac:dyDescent="0.2">
      <c r="A334" s="3">
        <v>406</v>
      </c>
      <c r="B334" s="4" t="s">
        <v>60</v>
      </c>
      <c r="C334" s="2">
        <v>0</v>
      </c>
      <c r="D334" s="2">
        <v>0</v>
      </c>
      <c r="E334" s="2">
        <v>0.25</v>
      </c>
      <c r="F334" s="2">
        <v>0</v>
      </c>
      <c r="G334" s="5">
        <v>0.5</v>
      </c>
      <c r="H334" s="2">
        <v>0</v>
      </c>
      <c r="I334" s="2">
        <v>0</v>
      </c>
      <c r="J334" s="2">
        <v>0.25</v>
      </c>
      <c r="K334" s="2">
        <v>0</v>
      </c>
      <c r="L334" s="5">
        <v>0.5</v>
      </c>
      <c r="M334" s="2">
        <v>0</v>
      </c>
      <c r="N334" s="2">
        <v>0</v>
      </c>
      <c r="O334" s="2">
        <v>0.25</v>
      </c>
      <c r="P334" s="2">
        <v>0</v>
      </c>
      <c r="Q334" s="5">
        <v>0.5</v>
      </c>
      <c r="R334" s="2">
        <v>0</v>
      </c>
      <c r="S334" s="2">
        <v>0</v>
      </c>
      <c r="T334" s="2">
        <v>0.25</v>
      </c>
      <c r="U334" s="2">
        <v>0</v>
      </c>
      <c r="V334" s="5">
        <v>0.5</v>
      </c>
      <c r="W334" s="2">
        <f t="shared" si="25"/>
        <v>0</v>
      </c>
      <c r="X334" s="2">
        <f t="shared" si="26"/>
        <v>0</v>
      </c>
      <c r="Y334" s="2">
        <f t="shared" si="27"/>
        <v>0.25</v>
      </c>
      <c r="Z334" s="2">
        <f t="shared" si="28"/>
        <v>0</v>
      </c>
      <c r="AA334" s="2">
        <f t="shared" si="29"/>
        <v>0.5</v>
      </c>
      <c r="AB334" s="1"/>
    </row>
    <row r="335" spans="1:28" x14ac:dyDescent="0.2">
      <c r="A335" s="3">
        <v>407</v>
      </c>
      <c r="B335" s="4" t="s">
        <v>61</v>
      </c>
      <c r="C335" s="2">
        <v>0</v>
      </c>
      <c r="D335" s="2">
        <v>1.25</v>
      </c>
      <c r="E335" s="2">
        <v>0.25</v>
      </c>
      <c r="F335" s="2">
        <v>0.25</v>
      </c>
      <c r="G335" s="5">
        <v>0.5</v>
      </c>
      <c r="H335" s="2">
        <v>0</v>
      </c>
      <c r="I335" s="2">
        <v>0.25</v>
      </c>
      <c r="J335" s="2">
        <v>0.25</v>
      </c>
      <c r="K335" s="2">
        <v>0.25</v>
      </c>
      <c r="L335" s="5">
        <v>0.5</v>
      </c>
      <c r="M335" s="2">
        <v>0</v>
      </c>
      <c r="N335" s="2">
        <v>0.25</v>
      </c>
      <c r="O335" s="2">
        <v>0.25</v>
      </c>
      <c r="P335" s="2">
        <v>0.25</v>
      </c>
      <c r="Q335" s="5">
        <v>0.5</v>
      </c>
      <c r="R335" s="2">
        <v>0</v>
      </c>
      <c r="S335" s="2">
        <v>0.25</v>
      </c>
      <c r="T335" s="2">
        <v>0.25</v>
      </c>
      <c r="U335" s="2">
        <v>0.25</v>
      </c>
      <c r="V335" s="5">
        <v>0.5</v>
      </c>
      <c r="W335" s="2">
        <f t="shared" si="25"/>
        <v>0</v>
      </c>
      <c r="X335" s="2">
        <f t="shared" si="26"/>
        <v>0.5</v>
      </c>
      <c r="Y335" s="2">
        <f t="shared" si="27"/>
        <v>0.25</v>
      </c>
      <c r="Z335" s="2">
        <f t="shared" si="28"/>
        <v>0.25</v>
      </c>
      <c r="AA335" s="2">
        <f t="shared" si="29"/>
        <v>0.5</v>
      </c>
      <c r="AB335" s="1"/>
    </row>
    <row r="336" spans="1:28" x14ac:dyDescent="0.2">
      <c r="A336" s="3">
        <v>408</v>
      </c>
      <c r="B336" s="4" t="s">
        <v>62</v>
      </c>
      <c r="C336" s="2">
        <v>0</v>
      </c>
      <c r="D336" s="2">
        <v>0.25</v>
      </c>
      <c r="E336" s="2">
        <v>0</v>
      </c>
      <c r="F336" s="2">
        <v>0</v>
      </c>
      <c r="G336" s="5">
        <v>0.25</v>
      </c>
      <c r="H336" s="2">
        <v>0</v>
      </c>
      <c r="I336" s="2">
        <v>0.25</v>
      </c>
      <c r="J336" s="2">
        <v>0</v>
      </c>
      <c r="K336" s="2">
        <v>0</v>
      </c>
      <c r="L336" s="5">
        <v>0.25</v>
      </c>
      <c r="M336" s="2">
        <v>0</v>
      </c>
      <c r="N336" s="2">
        <v>0.25</v>
      </c>
      <c r="O336" s="2">
        <v>0</v>
      </c>
      <c r="P336" s="2">
        <v>0</v>
      </c>
      <c r="Q336" s="5">
        <v>0.25</v>
      </c>
      <c r="R336" s="2">
        <v>0</v>
      </c>
      <c r="S336" s="2">
        <v>0.25</v>
      </c>
      <c r="T336" s="2">
        <v>0</v>
      </c>
      <c r="U336" s="2">
        <v>0</v>
      </c>
      <c r="V336" s="5">
        <v>0.25</v>
      </c>
      <c r="W336" s="2">
        <f t="shared" si="25"/>
        <v>0</v>
      </c>
      <c r="X336" s="2">
        <f t="shared" si="26"/>
        <v>0.25</v>
      </c>
      <c r="Y336" s="2">
        <f t="shared" si="27"/>
        <v>0</v>
      </c>
      <c r="Z336" s="2">
        <f t="shared" si="28"/>
        <v>0</v>
      </c>
      <c r="AA336" s="2">
        <f t="shared" si="29"/>
        <v>0.25</v>
      </c>
      <c r="AB336" s="1"/>
    </row>
    <row r="337" spans="1:28" x14ac:dyDescent="0.2">
      <c r="A337" s="3">
        <v>41</v>
      </c>
      <c r="B337" s="4" t="s">
        <v>460</v>
      </c>
      <c r="C337" s="2">
        <v>0</v>
      </c>
      <c r="D337" s="2">
        <v>0</v>
      </c>
      <c r="E337" s="2">
        <v>72</v>
      </c>
      <c r="F337" s="2">
        <v>0</v>
      </c>
      <c r="G337" s="5">
        <v>20</v>
      </c>
      <c r="H337" s="2">
        <v>0</v>
      </c>
      <c r="I337" s="2">
        <v>0</v>
      </c>
      <c r="J337" s="2">
        <v>72</v>
      </c>
      <c r="K337" s="2">
        <v>0</v>
      </c>
      <c r="L337" s="5">
        <v>20</v>
      </c>
      <c r="M337" s="2">
        <v>0</v>
      </c>
      <c r="N337" s="2">
        <v>0</v>
      </c>
      <c r="O337" s="2">
        <v>72</v>
      </c>
      <c r="P337" s="2">
        <v>0</v>
      </c>
      <c r="Q337" s="5">
        <v>20</v>
      </c>
      <c r="R337" s="2">
        <v>0</v>
      </c>
      <c r="S337" s="2">
        <v>0</v>
      </c>
      <c r="T337" s="2">
        <v>72</v>
      </c>
      <c r="U337" s="2">
        <v>0</v>
      </c>
      <c r="V337" s="5">
        <v>20</v>
      </c>
      <c r="W337" s="2">
        <f t="shared" si="25"/>
        <v>0</v>
      </c>
      <c r="X337" s="2">
        <f t="shared" si="26"/>
        <v>0</v>
      </c>
      <c r="Y337" s="2">
        <f t="shared" si="27"/>
        <v>72</v>
      </c>
      <c r="Z337" s="2">
        <f t="shared" si="28"/>
        <v>0</v>
      </c>
      <c r="AA337" s="2">
        <f t="shared" si="29"/>
        <v>20</v>
      </c>
      <c r="AB337" s="1"/>
    </row>
    <row r="338" spans="1:28" x14ac:dyDescent="0.2">
      <c r="A338" s="3">
        <v>413</v>
      </c>
      <c r="B338" s="4" t="s">
        <v>63</v>
      </c>
      <c r="C338" s="2">
        <v>0</v>
      </c>
      <c r="D338" s="2">
        <v>0</v>
      </c>
      <c r="E338" s="2">
        <v>0</v>
      </c>
      <c r="F338" s="2">
        <v>0</v>
      </c>
      <c r="G338" s="5">
        <v>0</v>
      </c>
      <c r="H338" s="2">
        <v>0</v>
      </c>
      <c r="I338" s="2">
        <v>0</v>
      </c>
      <c r="J338" s="2">
        <v>0</v>
      </c>
      <c r="K338" s="2">
        <v>0</v>
      </c>
      <c r="L338" s="5">
        <v>0</v>
      </c>
      <c r="M338" s="2">
        <v>0</v>
      </c>
      <c r="N338" s="2">
        <v>0</v>
      </c>
      <c r="O338" s="2">
        <v>0</v>
      </c>
      <c r="P338" s="2">
        <v>0</v>
      </c>
      <c r="Q338" s="5">
        <v>0</v>
      </c>
      <c r="R338" s="2">
        <v>0</v>
      </c>
      <c r="S338" s="2">
        <v>0</v>
      </c>
      <c r="T338" s="2">
        <v>0</v>
      </c>
      <c r="U338" s="2">
        <v>0</v>
      </c>
      <c r="V338" s="5">
        <v>0</v>
      </c>
      <c r="W338" s="2">
        <f t="shared" si="25"/>
        <v>0</v>
      </c>
      <c r="X338" s="2">
        <f t="shared" si="26"/>
        <v>0</v>
      </c>
      <c r="Y338" s="2">
        <f t="shared" si="27"/>
        <v>0</v>
      </c>
      <c r="Z338" s="2">
        <f t="shared" si="28"/>
        <v>0</v>
      </c>
      <c r="AA338" s="2">
        <f t="shared" si="29"/>
        <v>0</v>
      </c>
      <c r="AB338" s="1"/>
    </row>
    <row r="339" spans="1:28" x14ac:dyDescent="0.2">
      <c r="A339" s="3">
        <v>414</v>
      </c>
      <c r="B339" s="4" t="s">
        <v>64</v>
      </c>
      <c r="C339" s="2">
        <v>0</v>
      </c>
      <c r="D339" s="2">
        <v>0</v>
      </c>
      <c r="E339" s="2">
        <v>0</v>
      </c>
      <c r="F339" s="2">
        <v>0</v>
      </c>
      <c r="G339" s="5">
        <v>0</v>
      </c>
      <c r="H339" s="2">
        <v>0</v>
      </c>
      <c r="I339" s="2">
        <v>0</v>
      </c>
      <c r="J339" s="2">
        <v>0</v>
      </c>
      <c r="K339" s="2">
        <v>0</v>
      </c>
      <c r="L339" s="5">
        <v>0</v>
      </c>
      <c r="M339" s="2">
        <v>0</v>
      </c>
      <c r="N339" s="2">
        <v>0</v>
      </c>
      <c r="O339" s="2">
        <v>0</v>
      </c>
      <c r="P339" s="2">
        <v>0</v>
      </c>
      <c r="Q339" s="5">
        <v>0</v>
      </c>
      <c r="R339" s="2">
        <v>0</v>
      </c>
      <c r="S339" s="2">
        <v>0</v>
      </c>
      <c r="T339" s="2">
        <v>0</v>
      </c>
      <c r="U339" s="2">
        <v>0</v>
      </c>
      <c r="V339" s="5">
        <v>0</v>
      </c>
      <c r="W339" s="2">
        <f t="shared" si="25"/>
        <v>0</v>
      </c>
      <c r="X339" s="2">
        <f t="shared" si="26"/>
        <v>0</v>
      </c>
      <c r="Y339" s="2">
        <f t="shared" si="27"/>
        <v>0</v>
      </c>
      <c r="Z339" s="2">
        <f t="shared" si="28"/>
        <v>0</v>
      </c>
      <c r="AA339" s="2">
        <f t="shared" si="29"/>
        <v>0</v>
      </c>
      <c r="AB339" s="1"/>
    </row>
    <row r="340" spans="1:28" x14ac:dyDescent="0.2">
      <c r="A340" s="3">
        <v>416</v>
      </c>
      <c r="B340" s="4" t="s">
        <v>210</v>
      </c>
      <c r="C340" s="2">
        <v>2</v>
      </c>
      <c r="D340" s="2">
        <v>0</v>
      </c>
      <c r="E340" s="2">
        <v>0</v>
      </c>
      <c r="F340" s="2">
        <v>0</v>
      </c>
      <c r="G340" s="5">
        <v>0</v>
      </c>
      <c r="H340" s="2">
        <v>2</v>
      </c>
      <c r="I340" s="2">
        <v>0</v>
      </c>
      <c r="J340" s="2">
        <v>0</v>
      </c>
      <c r="K340" s="2">
        <v>0</v>
      </c>
      <c r="L340" s="5">
        <v>0</v>
      </c>
      <c r="M340" s="2">
        <v>2</v>
      </c>
      <c r="N340" s="2">
        <v>0</v>
      </c>
      <c r="O340" s="2">
        <v>0</v>
      </c>
      <c r="P340" s="2">
        <v>0</v>
      </c>
      <c r="Q340" s="5">
        <v>0</v>
      </c>
      <c r="R340" s="2">
        <v>2</v>
      </c>
      <c r="S340" s="2">
        <v>0</v>
      </c>
      <c r="T340" s="2">
        <v>0</v>
      </c>
      <c r="U340" s="2">
        <v>0</v>
      </c>
      <c r="V340" s="5">
        <v>0</v>
      </c>
      <c r="W340" s="2">
        <f t="shared" si="25"/>
        <v>2</v>
      </c>
      <c r="X340" s="2">
        <f t="shared" si="26"/>
        <v>0</v>
      </c>
      <c r="Y340" s="2">
        <f t="shared" si="27"/>
        <v>0</v>
      </c>
      <c r="Z340" s="2">
        <f t="shared" si="28"/>
        <v>0</v>
      </c>
      <c r="AA340" s="2">
        <f t="shared" si="29"/>
        <v>0</v>
      </c>
      <c r="AB340" s="1"/>
    </row>
    <row r="341" spans="1:28" x14ac:dyDescent="0.2">
      <c r="A341" s="3">
        <v>417</v>
      </c>
      <c r="B341" s="4" t="s">
        <v>65</v>
      </c>
      <c r="C341" s="2">
        <v>1</v>
      </c>
      <c r="D341" s="2">
        <v>0</v>
      </c>
      <c r="E341" s="2">
        <v>0</v>
      </c>
      <c r="F341" s="2">
        <v>0</v>
      </c>
      <c r="G341" s="5">
        <v>0</v>
      </c>
      <c r="H341" s="2">
        <v>1</v>
      </c>
      <c r="I341" s="2">
        <v>0</v>
      </c>
      <c r="J341" s="2">
        <v>0</v>
      </c>
      <c r="K341" s="2">
        <v>0</v>
      </c>
      <c r="L341" s="5">
        <v>0</v>
      </c>
      <c r="M341" s="2">
        <v>1</v>
      </c>
      <c r="N341" s="2">
        <v>0</v>
      </c>
      <c r="O341" s="2">
        <v>0</v>
      </c>
      <c r="P341" s="2">
        <v>0</v>
      </c>
      <c r="Q341" s="5">
        <v>0</v>
      </c>
      <c r="R341" s="2">
        <v>1</v>
      </c>
      <c r="S341" s="2">
        <v>0</v>
      </c>
      <c r="T341" s="2">
        <v>0</v>
      </c>
      <c r="U341" s="2">
        <v>0</v>
      </c>
      <c r="V341" s="5">
        <v>0</v>
      </c>
      <c r="W341" s="2">
        <f t="shared" si="25"/>
        <v>1</v>
      </c>
      <c r="X341" s="2">
        <f t="shared" si="26"/>
        <v>0</v>
      </c>
      <c r="Y341" s="2">
        <f t="shared" si="27"/>
        <v>0</v>
      </c>
      <c r="Z341" s="2">
        <f t="shared" si="28"/>
        <v>0</v>
      </c>
      <c r="AA341" s="2">
        <f t="shared" si="29"/>
        <v>0</v>
      </c>
      <c r="AB341" s="1"/>
    </row>
    <row r="342" spans="1:28" x14ac:dyDescent="0.2">
      <c r="A342" s="3">
        <v>418</v>
      </c>
      <c r="B342" s="4" t="s">
        <v>461</v>
      </c>
      <c r="C342" s="2">
        <v>0</v>
      </c>
      <c r="D342" s="2">
        <v>0</v>
      </c>
      <c r="E342" s="2">
        <v>0</v>
      </c>
      <c r="F342" s="2">
        <v>0</v>
      </c>
      <c r="G342" s="5">
        <v>0</v>
      </c>
      <c r="H342" s="2">
        <v>0</v>
      </c>
      <c r="I342" s="2">
        <v>0</v>
      </c>
      <c r="J342" s="2">
        <v>0</v>
      </c>
      <c r="K342" s="2">
        <v>0</v>
      </c>
      <c r="L342" s="5">
        <v>0</v>
      </c>
      <c r="M342" s="2">
        <v>0</v>
      </c>
      <c r="N342" s="2">
        <v>0</v>
      </c>
      <c r="O342" s="2">
        <v>0</v>
      </c>
      <c r="P342" s="2">
        <v>0</v>
      </c>
      <c r="Q342" s="5">
        <v>0</v>
      </c>
      <c r="R342" s="2">
        <v>0</v>
      </c>
      <c r="S342" s="2">
        <v>0</v>
      </c>
      <c r="T342" s="2">
        <v>0</v>
      </c>
      <c r="U342" s="2">
        <v>0</v>
      </c>
      <c r="V342" s="5">
        <v>0</v>
      </c>
      <c r="W342" s="2">
        <f t="shared" si="25"/>
        <v>0</v>
      </c>
      <c r="X342" s="2">
        <f t="shared" si="26"/>
        <v>0</v>
      </c>
      <c r="Y342" s="2">
        <f t="shared" si="27"/>
        <v>0</v>
      </c>
      <c r="Z342" s="2">
        <f t="shared" si="28"/>
        <v>0</v>
      </c>
      <c r="AA342" s="2">
        <f t="shared" si="29"/>
        <v>0</v>
      </c>
      <c r="AB342" s="1"/>
    </row>
    <row r="343" spans="1:28" x14ac:dyDescent="0.2">
      <c r="A343" s="3">
        <v>421</v>
      </c>
      <c r="B343" s="4" t="s">
        <v>709</v>
      </c>
      <c r="C343" s="2">
        <v>0</v>
      </c>
      <c r="D343" s="2">
        <v>0</v>
      </c>
      <c r="E343" s="2">
        <v>0</v>
      </c>
      <c r="F343" s="2">
        <v>0</v>
      </c>
      <c r="G343" s="5">
        <v>0</v>
      </c>
      <c r="H343" s="2">
        <v>0</v>
      </c>
      <c r="I343" s="2">
        <v>0</v>
      </c>
      <c r="J343" s="2">
        <v>0</v>
      </c>
      <c r="K343" s="2">
        <v>0</v>
      </c>
      <c r="L343" s="5">
        <v>0</v>
      </c>
      <c r="M343" s="2">
        <v>0</v>
      </c>
      <c r="N343" s="2">
        <v>0</v>
      </c>
      <c r="O343" s="2">
        <v>0</v>
      </c>
      <c r="P343" s="2">
        <v>0</v>
      </c>
      <c r="Q343" s="5">
        <v>0</v>
      </c>
      <c r="R343" s="2">
        <v>0</v>
      </c>
      <c r="S343" s="2">
        <v>0</v>
      </c>
      <c r="T343" s="2">
        <v>0</v>
      </c>
      <c r="U343" s="2">
        <v>0</v>
      </c>
      <c r="V343" s="5">
        <v>0</v>
      </c>
      <c r="W343" s="2">
        <f t="shared" si="25"/>
        <v>0</v>
      </c>
      <c r="X343" s="2">
        <f t="shared" si="26"/>
        <v>0</v>
      </c>
      <c r="Y343" s="2">
        <f t="shared" si="27"/>
        <v>0</v>
      </c>
      <c r="Z343" s="2">
        <f t="shared" si="28"/>
        <v>0</v>
      </c>
      <c r="AA343" s="2">
        <f t="shared" si="29"/>
        <v>0</v>
      </c>
      <c r="AB343" s="1"/>
    </row>
    <row r="344" spans="1:28" x14ac:dyDescent="0.2">
      <c r="A344" s="3">
        <v>422</v>
      </c>
      <c r="B344" s="4" t="s">
        <v>581</v>
      </c>
      <c r="C344" s="2">
        <v>0</v>
      </c>
      <c r="D344" s="2">
        <v>0</v>
      </c>
      <c r="E344" s="2">
        <v>0</v>
      </c>
      <c r="F344" s="2">
        <v>0</v>
      </c>
      <c r="G344" s="5">
        <v>0</v>
      </c>
      <c r="H344" s="2">
        <v>0</v>
      </c>
      <c r="I344" s="2">
        <v>0</v>
      </c>
      <c r="J344" s="2">
        <v>0</v>
      </c>
      <c r="K344" s="2">
        <v>0</v>
      </c>
      <c r="L344" s="5">
        <v>0</v>
      </c>
      <c r="M344" s="2">
        <v>0</v>
      </c>
      <c r="N344" s="2">
        <v>0</v>
      </c>
      <c r="O344" s="2">
        <v>0</v>
      </c>
      <c r="P344" s="2">
        <v>0</v>
      </c>
      <c r="Q344" s="5">
        <v>0</v>
      </c>
      <c r="R344" s="2">
        <v>0</v>
      </c>
      <c r="S344" s="2">
        <v>0</v>
      </c>
      <c r="T344" s="2">
        <v>0</v>
      </c>
      <c r="U344" s="2">
        <v>0</v>
      </c>
      <c r="V344" s="5">
        <v>0</v>
      </c>
      <c r="W344" s="2">
        <f t="shared" si="25"/>
        <v>0</v>
      </c>
      <c r="X344" s="2">
        <f t="shared" si="26"/>
        <v>0</v>
      </c>
      <c r="Y344" s="2">
        <f t="shared" si="27"/>
        <v>0</v>
      </c>
      <c r="Z344" s="2">
        <f t="shared" si="28"/>
        <v>0</v>
      </c>
      <c r="AA344" s="2">
        <f t="shared" si="29"/>
        <v>0</v>
      </c>
      <c r="AB344" s="1"/>
    </row>
    <row r="345" spans="1:28" x14ac:dyDescent="0.2">
      <c r="A345" s="3">
        <v>426</v>
      </c>
      <c r="B345" s="4" t="s">
        <v>582</v>
      </c>
      <c r="C345" s="2">
        <v>0</v>
      </c>
      <c r="D345" s="2">
        <v>0</v>
      </c>
      <c r="E345" s="2">
        <v>0</v>
      </c>
      <c r="F345" s="2">
        <v>0</v>
      </c>
      <c r="G345" s="5">
        <v>0</v>
      </c>
      <c r="H345" s="2">
        <v>0</v>
      </c>
      <c r="I345" s="2">
        <v>0</v>
      </c>
      <c r="J345" s="2">
        <v>0</v>
      </c>
      <c r="K345" s="2">
        <v>0</v>
      </c>
      <c r="L345" s="5">
        <v>0</v>
      </c>
      <c r="M345" s="2">
        <v>0</v>
      </c>
      <c r="N345" s="2">
        <v>0</v>
      </c>
      <c r="O345" s="2">
        <v>0</v>
      </c>
      <c r="P345" s="2">
        <v>0</v>
      </c>
      <c r="Q345" s="5">
        <v>0</v>
      </c>
      <c r="R345" s="2">
        <v>0</v>
      </c>
      <c r="S345" s="2">
        <v>0</v>
      </c>
      <c r="T345" s="2">
        <v>0</v>
      </c>
      <c r="U345" s="2">
        <v>0</v>
      </c>
      <c r="V345" s="5">
        <v>0</v>
      </c>
      <c r="W345" s="2">
        <f t="shared" si="25"/>
        <v>0</v>
      </c>
      <c r="X345" s="2">
        <f t="shared" si="26"/>
        <v>0</v>
      </c>
      <c r="Y345" s="2">
        <f t="shared" si="27"/>
        <v>0</v>
      </c>
      <c r="Z345" s="2">
        <f t="shared" si="28"/>
        <v>0</v>
      </c>
      <c r="AA345" s="2">
        <f t="shared" si="29"/>
        <v>0</v>
      </c>
      <c r="AB345" s="1"/>
    </row>
    <row r="346" spans="1:28" x14ac:dyDescent="0.2">
      <c r="A346" s="3">
        <v>427</v>
      </c>
      <c r="B346" s="4" t="s">
        <v>583</v>
      </c>
      <c r="C346" s="2">
        <v>0</v>
      </c>
      <c r="D346" s="2">
        <v>0</v>
      </c>
      <c r="E346" s="2">
        <v>0</v>
      </c>
      <c r="F346" s="2">
        <v>0</v>
      </c>
      <c r="G346" s="5">
        <v>0</v>
      </c>
      <c r="H346" s="2">
        <v>0</v>
      </c>
      <c r="I346" s="2">
        <v>0</v>
      </c>
      <c r="J346" s="2">
        <v>0</v>
      </c>
      <c r="K346" s="2">
        <v>0</v>
      </c>
      <c r="L346" s="5">
        <v>0</v>
      </c>
      <c r="M346" s="2">
        <v>0</v>
      </c>
      <c r="N346" s="2">
        <v>0</v>
      </c>
      <c r="O346" s="2">
        <v>0</v>
      </c>
      <c r="P346" s="2">
        <v>0</v>
      </c>
      <c r="Q346" s="5">
        <v>0</v>
      </c>
      <c r="R346" s="2">
        <v>0</v>
      </c>
      <c r="S346" s="2">
        <v>0</v>
      </c>
      <c r="T346" s="2">
        <v>0</v>
      </c>
      <c r="U346" s="2">
        <v>0</v>
      </c>
      <c r="V346" s="5">
        <v>0</v>
      </c>
      <c r="W346" s="2">
        <f t="shared" si="25"/>
        <v>0</v>
      </c>
      <c r="X346" s="2">
        <f t="shared" si="26"/>
        <v>0</v>
      </c>
      <c r="Y346" s="2">
        <f t="shared" si="27"/>
        <v>0</v>
      </c>
      <c r="Z346" s="2">
        <f t="shared" si="28"/>
        <v>0</v>
      </c>
      <c r="AA346" s="2">
        <f t="shared" si="29"/>
        <v>0</v>
      </c>
      <c r="AB346" s="1"/>
    </row>
    <row r="347" spans="1:28" x14ac:dyDescent="0.2">
      <c r="A347" s="3">
        <v>43</v>
      </c>
      <c r="B347" s="4" t="s">
        <v>10</v>
      </c>
      <c r="C347" s="2">
        <v>27</v>
      </c>
      <c r="D347" s="2">
        <v>0</v>
      </c>
      <c r="E347" s="2">
        <v>10</v>
      </c>
      <c r="F347" s="2">
        <v>0</v>
      </c>
      <c r="G347" s="5">
        <v>20</v>
      </c>
      <c r="H347" s="2">
        <v>27</v>
      </c>
      <c r="I347" s="2">
        <v>0</v>
      </c>
      <c r="J347" s="2">
        <v>0</v>
      </c>
      <c r="K347" s="2">
        <v>0</v>
      </c>
      <c r="L347" s="5">
        <v>0</v>
      </c>
      <c r="M347" s="2">
        <v>27</v>
      </c>
      <c r="N347" s="2">
        <v>0</v>
      </c>
      <c r="O347" s="2">
        <v>0</v>
      </c>
      <c r="P347" s="2">
        <v>0</v>
      </c>
      <c r="Q347" s="5">
        <v>20</v>
      </c>
      <c r="R347" s="2">
        <v>27</v>
      </c>
      <c r="S347" s="2">
        <v>0</v>
      </c>
      <c r="T347" s="2">
        <v>0</v>
      </c>
      <c r="U347" s="2">
        <v>0</v>
      </c>
      <c r="V347" s="5">
        <v>0</v>
      </c>
      <c r="W347" s="2">
        <f t="shared" si="25"/>
        <v>27</v>
      </c>
      <c r="X347" s="2">
        <f t="shared" si="26"/>
        <v>0</v>
      </c>
      <c r="Y347" s="2">
        <f t="shared" si="27"/>
        <v>2.5</v>
      </c>
      <c r="Z347" s="2">
        <f t="shared" si="28"/>
        <v>0</v>
      </c>
      <c r="AA347" s="2">
        <f t="shared" si="29"/>
        <v>10</v>
      </c>
      <c r="AB347" s="1"/>
    </row>
    <row r="348" spans="1:28" x14ac:dyDescent="0.2">
      <c r="A348" s="3">
        <v>436</v>
      </c>
      <c r="B348" s="4" t="s">
        <v>710</v>
      </c>
      <c r="C348" s="2">
        <v>0</v>
      </c>
      <c r="D348" s="2">
        <v>0</v>
      </c>
      <c r="E348" s="2">
        <v>0</v>
      </c>
      <c r="F348" s="2">
        <v>0</v>
      </c>
      <c r="G348" s="5">
        <v>0</v>
      </c>
      <c r="H348" s="2">
        <v>0</v>
      </c>
      <c r="I348" s="2">
        <v>0</v>
      </c>
      <c r="J348" s="2">
        <v>0</v>
      </c>
      <c r="K348" s="2">
        <v>0</v>
      </c>
      <c r="L348" s="5">
        <v>0</v>
      </c>
      <c r="M348" s="2">
        <v>0</v>
      </c>
      <c r="N348" s="2">
        <v>0</v>
      </c>
      <c r="O348" s="2">
        <v>0</v>
      </c>
      <c r="P348" s="2">
        <v>0</v>
      </c>
      <c r="Q348" s="5">
        <v>0</v>
      </c>
      <c r="R348" s="2">
        <v>0</v>
      </c>
      <c r="S348" s="2">
        <v>0</v>
      </c>
      <c r="T348" s="2">
        <v>0</v>
      </c>
      <c r="U348" s="2">
        <v>0</v>
      </c>
      <c r="V348" s="5">
        <v>0</v>
      </c>
      <c r="W348" s="2">
        <f t="shared" si="25"/>
        <v>0</v>
      </c>
      <c r="X348" s="2">
        <f t="shared" si="26"/>
        <v>0</v>
      </c>
      <c r="Y348" s="2">
        <f t="shared" si="27"/>
        <v>0</v>
      </c>
      <c r="Z348" s="2">
        <f t="shared" si="28"/>
        <v>0</v>
      </c>
      <c r="AA348" s="2">
        <f t="shared" si="29"/>
        <v>0</v>
      </c>
      <c r="AB348" s="1"/>
    </row>
    <row r="349" spans="1:28" x14ac:dyDescent="0.2">
      <c r="A349" s="3">
        <v>439</v>
      </c>
      <c r="B349" s="4" t="s">
        <v>66</v>
      </c>
      <c r="C349" s="2">
        <v>0</v>
      </c>
      <c r="D349" s="2">
        <v>0</v>
      </c>
      <c r="E349" s="2">
        <v>0</v>
      </c>
      <c r="F349" s="2">
        <v>0</v>
      </c>
      <c r="G349" s="5">
        <v>0</v>
      </c>
      <c r="H349" s="2">
        <v>0</v>
      </c>
      <c r="I349" s="2">
        <v>0</v>
      </c>
      <c r="J349" s="2">
        <v>0</v>
      </c>
      <c r="K349" s="2">
        <v>0</v>
      </c>
      <c r="L349" s="5">
        <v>0</v>
      </c>
      <c r="M349" s="2">
        <v>0</v>
      </c>
      <c r="N349" s="2">
        <v>0</v>
      </c>
      <c r="O349" s="2">
        <v>0</v>
      </c>
      <c r="P349" s="2">
        <v>0</v>
      </c>
      <c r="Q349" s="5">
        <v>0</v>
      </c>
      <c r="R349" s="2">
        <v>0</v>
      </c>
      <c r="S349" s="2">
        <v>0</v>
      </c>
      <c r="T349" s="2">
        <v>0</v>
      </c>
      <c r="U349" s="2">
        <v>0</v>
      </c>
      <c r="V349" s="5">
        <v>0</v>
      </c>
      <c r="W349" s="2">
        <f t="shared" si="25"/>
        <v>0</v>
      </c>
      <c r="X349" s="2">
        <f t="shared" si="26"/>
        <v>0</v>
      </c>
      <c r="Y349" s="2">
        <f t="shared" si="27"/>
        <v>0</v>
      </c>
      <c r="Z349" s="2">
        <f t="shared" si="28"/>
        <v>0</v>
      </c>
      <c r="AA349" s="2">
        <f t="shared" si="29"/>
        <v>0</v>
      </c>
      <c r="AB349" s="1"/>
    </row>
    <row r="350" spans="1:28" x14ac:dyDescent="0.2">
      <c r="A350" s="3">
        <v>44</v>
      </c>
      <c r="B350" s="4" t="s">
        <v>11</v>
      </c>
      <c r="C350" s="2">
        <v>0</v>
      </c>
      <c r="D350" s="2">
        <v>4</v>
      </c>
      <c r="E350" s="2">
        <v>3.5</v>
      </c>
      <c r="F350" s="2">
        <v>0</v>
      </c>
      <c r="G350" s="5">
        <v>0</v>
      </c>
      <c r="H350" s="2">
        <v>0</v>
      </c>
      <c r="I350" s="2">
        <v>0</v>
      </c>
      <c r="J350" s="2">
        <v>0</v>
      </c>
      <c r="K350" s="2">
        <v>0</v>
      </c>
      <c r="L350" s="5">
        <v>60</v>
      </c>
      <c r="M350" s="2">
        <v>0</v>
      </c>
      <c r="N350" s="2">
        <v>0</v>
      </c>
      <c r="O350" s="2">
        <v>3.5</v>
      </c>
      <c r="P350" s="2">
        <v>0</v>
      </c>
      <c r="Q350" s="5">
        <v>0</v>
      </c>
      <c r="R350" s="2">
        <v>0</v>
      </c>
      <c r="S350" s="2">
        <v>0</v>
      </c>
      <c r="T350" s="2">
        <v>0</v>
      </c>
      <c r="U350" s="2">
        <v>0</v>
      </c>
      <c r="V350" s="5">
        <v>60</v>
      </c>
      <c r="W350" s="2">
        <f t="shared" si="25"/>
        <v>0</v>
      </c>
      <c r="X350" s="2">
        <f t="shared" si="26"/>
        <v>1</v>
      </c>
      <c r="Y350" s="2">
        <f t="shared" si="27"/>
        <v>1.75</v>
      </c>
      <c r="Z350" s="2">
        <f t="shared" si="28"/>
        <v>0</v>
      </c>
      <c r="AA350" s="2">
        <f t="shared" si="29"/>
        <v>30</v>
      </c>
      <c r="AB350" s="1"/>
    </row>
    <row r="351" spans="1:28" x14ac:dyDescent="0.2">
      <c r="A351" s="3">
        <v>443</v>
      </c>
      <c r="B351" s="4" t="s">
        <v>711</v>
      </c>
      <c r="C351" s="2">
        <v>0</v>
      </c>
      <c r="D351" s="2">
        <v>0</v>
      </c>
      <c r="E351" s="2">
        <v>0</v>
      </c>
      <c r="F351" s="2">
        <v>0</v>
      </c>
      <c r="G351" s="5">
        <v>0</v>
      </c>
      <c r="H351" s="2">
        <v>0</v>
      </c>
      <c r="I351" s="2">
        <v>0</v>
      </c>
      <c r="J351" s="2">
        <v>0</v>
      </c>
      <c r="K351" s="2">
        <v>0</v>
      </c>
      <c r="L351" s="5">
        <v>0</v>
      </c>
      <c r="M351" s="2">
        <v>0</v>
      </c>
      <c r="N351" s="2">
        <v>0</v>
      </c>
      <c r="O351" s="2">
        <v>0</v>
      </c>
      <c r="P351" s="2">
        <v>0</v>
      </c>
      <c r="Q351" s="5">
        <v>0</v>
      </c>
      <c r="R351" s="2">
        <v>0</v>
      </c>
      <c r="S351" s="2">
        <v>0</v>
      </c>
      <c r="T351" s="2">
        <v>0</v>
      </c>
      <c r="U351" s="2">
        <v>0</v>
      </c>
      <c r="V351" s="5">
        <v>0</v>
      </c>
      <c r="W351" s="2">
        <f t="shared" si="25"/>
        <v>0</v>
      </c>
      <c r="X351" s="2">
        <f t="shared" si="26"/>
        <v>0</v>
      </c>
      <c r="Y351" s="2">
        <f t="shared" si="27"/>
        <v>0</v>
      </c>
      <c r="Z351" s="2">
        <f t="shared" si="28"/>
        <v>0</v>
      </c>
      <c r="AA351" s="2">
        <f t="shared" si="29"/>
        <v>0</v>
      </c>
      <c r="AB351" s="1"/>
    </row>
    <row r="352" spans="1:28" x14ac:dyDescent="0.2">
      <c r="A352" s="3">
        <v>444</v>
      </c>
      <c r="B352" s="4" t="s">
        <v>211</v>
      </c>
      <c r="C352" s="2">
        <v>0</v>
      </c>
      <c r="D352" s="2">
        <v>0</v>
      </c>
      <c r="E352" s="2">
        <v>0</v>
      </c>
      <c r="F352" s="2">
        <v>0</v>
      </c>
      <c r="G352" s="5">
        <v>0</v>
      </c>
      <c r="H352" s="2">
        <v>0</v>
      </c>
      <c r="I352" s="2">
        <v>0</v>
      </c>
      <c r="J352" s="2">
        <v>0</v>
      </c>
      <c r="K352" s="2">
        <v>0</v>
      </c>
      <c r="L352" s="5">
        <v>0</v>
      </c>
      <c r="M352" s="2">
        <v>0</v>
      </c>
      <c r="N352" s="2">
        <v>0</v>
      </c>
      <c r="O352" s="2">
        <v>0</v>
      </c>
      <c r="P352" s="2">
        <v>0</v>
      </c>
      <c r="Q352" s="5">
        <v>0</v>
      </c>
      <c r="R352" s="2">
        <v>0</v>
      </c>
      <c r="S352" s="2">
        <v>0</v>
      </c>
      <c r="T352" s="2">
        <v>0</v>
      </c>
      <c r="U352" s="2">
        <v>0</v>
      </c>
      <c r="V352" s="5">
        <v>0</v>
      </c>
      <c r="W352" s="2">
        <f t="shared" si="25"/>
        <v>0</v>
      </c>
      <c r="X352" s="2">
        <f t="shared" si="26"/>
        <v>0</v>
      </c>
      <c r="Y352" s="2">
        <f t="shared" si="27"/>
        <v>0</v>
      </c>
      <c r="Z352" s="2">
        <f t="shared" si="28"/>
        <v>0</v>
      </c>
      <c r="AA352" s="2">
        <f t="shared" si="29"/>
        <v>0</v>
      </c>
      <c r="AB352" s="1"/>
    </row>
    <row r="353" spans="1:28" x14ac:dyDescent="0.2">
      <c r="A353" s="3">
        <v>447</v>
      </c>
      <c r="B353" s="4" t="s">
        <v>712</v>
      </c>
      <c r="C353" s="2">
        <v>0</v>
      </c>
      <c r="D353" s="2">
        <v>0</v>
      </c>
      <c r="E353" s="2">
        <v>0</v>
      </c>
      <c r="F353" s="2">
        <v>0</v>
      </c>
      <c r="G353" s="5">
        <v>0</v>
      </c>
      <c r="H353" s="2">
        <v>0</v>
      </c>
      <c r="I353" s="2">
        <v>0</v>
      </c>
      <c r="J353" s="2">
        <v>0</v>
      </c>
      <c r="K353" s="2">
        <v>0</v>
      </c>
      <c r="L353" s="5">
        <v>0</v>
      </c>
      <c r="M353" s="2">
        <v>0</v>
      </c>
      <c r="N353" s="2">
        <v>0</v>
      </c>
      <c r="O353" s="2">
        <v>0</v>
      </c>
      <c r="P353" s="2">
        <v>0</v>
      </c>
      <c r="Q353" s="5">
        <v>0</v>
      </c>
      <c r="R353" s="2">
        <v>0</v>
      </c>
      <c r="S353" s="2">
        <v>0</v>
      </c>
      <c r="T353" s="2">
        <v>0</v>
      </c>
      <c r="U353" s="2">
        <v>0</v>
      </c>
      <c r="V353" s="5">
        <v>0</v>
      </c>
      <c r="W353" s="2">
        <f t="shared" si="25"/>
        <v>0</v>
      </c>
      <c r="X353" s="2">
        <f t="shared" si="26"/>
        <v>0</v>
      </c>
      <c r="Y353" s="2">
        <f t="shared" si="27"/>
        <v>0</v>
      </c>
      <c r="Z353" s="2">
        <f t="shared" si="28"/>
        <v>0</v>
      </c>
      <c r="AA353" s="2">
        <f t="shared" si="29"/>
        <v>0</v>
      </c>
      <c r="AB353" s="1"/>
    </row>
    <row r="354" spans="1:28" x14ac:dyDescent="0.2">
      <c r="A354" s="3">
        <v>448</v>
      </c>
      <c r="B354" s="4" t="s">
        <v>713</v>
      </c>
      <c r="C354" s="2">
        <v>0</v>
      </c>
      <c r="D354" s="2">
        <v>0</v>
      </c>
      <c r="E354" s="2">
        <v>0</v>
      </c>
      <c r="F354" s="2">
        <v>0</v>
      </c>
      <c r="G354" s="5">
        <v>0</v>
      </c>
      <c r="H354" s="2">
        <v>0</v>
      </c>
      <c r="I354" s="2">
        <v>0</v>
      </c>
      <c r="J354" s="2">
        <v>0</v>
      </c>
      <c r="K354" s="2">
        <v>0</v>
      </c>
      <c r="L354" s="5">
        <v>0</v>
      </c>
      <c r="M354" s="2">
        <v>0</v>
      </c>
      <c r="N354" s="2">
        <v>0</v>
      </c>
      <c r="O354" s="2">
        <v>0</v>
      </c>
      <c r="P354" s="2">
        <v>0</v>
      </c>
      <c r="Q354" s="5">
        <v>0</v>
      </c>
      <c r="R354" s="2">
        <v>0</v>
      </c>
      <c r="S354" s="2">
        <v>0</v>
      </c>
      <c r="T354" s="2">
        <v>0</v>
      </c>
      <c r="U354" s="2">
        <v>0</v>
      </c>
      <c r="V354" s="5">
        <v>0</v>
      </c>
      <c r="W354" s="2">
        <f t="shared" si="25"/>
        <v>0</v>
      </c>
      <c r="X354" s="2">
        <f t="shared" si="26"/>
        <v>0</v>
      </c>
      <c r="Y354" s="2">
        <f t="shared" si="27"/>
        <v>0</v>
      </c>
      <c r="Z354" s="2">
        <f t="shared" si="28"/>
        <v>0</v>
      </c>
      <c r="AA354" s="2">
        <f t="shared" si="29"/>
        <v>0</v>
      </c>
      <c r="AB354" s="1"/>
    </row>
    <row r="355" spans="1:28" x14ac:dyDescent="0.2">
      <c r="A355" s="3">
        <v>45</v>
      </c>
      <c r="B355" s="4" t="s">
        <v>584</v>
      </c>
      <c r="C355" s="2">
        <v>0</v>
      </c>
      <c r="D355" s="2">
        <v>0</v>
      </c>
      <c r="E355" s="2">
        <v>72</v>
      </c>
      <c r="F355" s="2">
        <v>0</v>
      </c>
      <c r="G355" s="5">
        <v>0</v>
      </c>
      <c r="H355" s="2">
        <v>0</v>
      </c>
      <c r="I355" s="2">
        <v>0</v>
      </c>
      <c r="J355" s="2">
        <v>72</v>
      </c>
      <c r="K355" s="2">
        <v>0</v>
      </c>
      <c r="L355" s="5">
        <v>0</v>
      </c>
      <c r="M355" s="2">
        <v>0</v>
      </c>
      <c r="N355" s="2">
        <v>0</v>
      </c>
      <c r="O355" s="2">
        <v>72</v>
      </c>
      <c r="P355" s="2">
        <v>0</v>
      </c>
      <c r="Q355" s="5">
        <v>0</v>
      </c>
      <c r="R355" s="2">
        <v>0</v>
      </c>
      <c r="S355" s="2">
        <v>0</v>
      </c>
      <c r="T355" s="2">
        <v>72</v>
      </c>
      <c r="U355" s="2">
        <v>0</v>
      </c>
      <c r="V355" s="5">
        <v>0</v>
      </c>
      <c r="W355" s="2">
        <f t="shared" si="25"/>
        <v>0</v>
      </c>
      <c r="X355" s="2">
        <f t="shared" si="26"/>
        <v>0</v>
      </c>
      <c r="Y355" s="2">
        <f t="shared" si="27"/>
        <v>72</v>
      </c>
      <c r="Z355" s="2">
        <f t="shared" si="28"/>
        <v>0</v>
      </c>
      <c r="AA355" s="2">
        <f t="shared" si="29"/>
        <v>0</v>
      </c>
      <c r="AB355" s="1"/>
    </row>
    <row r="356" spans="1:28" x14ac:dyDescent="0.2">
      <c r="A356" s="3">
        <v>451</v>
      </c>
      <c r="B356" s="4" t="s">
        <v>585</v>
      </c>
      <c r="C356" s="2">
        <v>0</v>
      </c>
      <c r="D356" s="2">
        <v>0.5</v>
      </c>
      <c r="E356" s="2">
        <v>0.5</v>
      </c>
      <c r="F356" s="2">
        <v>3</v>
      </c>
      <c r="G356" s="5">
        <v>0.25</v>
      </c>
      <c r="H356" s="2">
        <v>0</v>
      </c>
      <c r="I356" s="2">
        <v>0</v>
      </c>
      <c r="J356" s="2">
        <v>0.5</v>
      </c>
      <c r="K356" s="2">
        <v>3</v>
      </c>
      <c r="L356" s="5">
        <v>0.25</v>
      </c>
      <c r="M356" s="2">
        <v>0</v>
      </c>
      <c r="N356" s="2">
        <v>0.5</v>
      </c>
      <c r="O356" s="2">
        <v>0.5</v>
      </c>
      <c r="P356" s="2">
        <v>3</v>
      </c>
      <c r="Q356" s="5">
        <v>0.25</v>
      </c>
      <c r="R356" s="2">
        <v>0</v>
      </c>
      <c r="S356" s="2">
        <v>0</v>
      </c>
      <c r="T356" s="2">
        <v>0.5</v>
      </c>
      <c r="U356" s="2">
        <v>3</v>
      </c>
      <c r="V356" s="5">
        <v>0.25</v>
      </c>
      <c r="W356" s="2">
        <f t="shared" si="25"/>
        <v>0</v>
      </c>
      <c r="X356" s="2">
        <f t="shared" si="26"/>
        <v>0.25</v>
      </c>
      <c r="Y356" s="2">
        <f t="shared" si="27"/>
        <v>0.5</v>
      </c>
      <c r="Z356" s="2">
        <f t="shared" si="28"/>
        <v>3</v>
      </c>
      <c r="AA356" s="2">
        <f t="shared" si="29"/>
        <v>0.25</v>
      </c>
      <c r="AB356" s="1"/>
    </row>
    <row r="357" spans="1:28" x14ac:dyDescent="0.2">
      <c r="A357" s="3">
        <v>452</v>
      </c>
      <c r="B357" s="4" t="s">
        <v>586</v>
      </c>
      <c r="C357" s="2">
        <v>0</v>
      </c>
      <c r="D357" s="2">
        <v>1.25</v>
      </c>
      <c r="E357" s="2">
        <v>0.5</v>
      </c>
      <c r="F357" s="2">
        <v>6.5</v>
      </c>
      <c r="G357" s="5">
        <v>1</v>
      </c>
      <c r="H357" s="2">
        <v>0</v>
      </c>
      <c r="I357" s="2">
        <v>0.25</v>
      </c>
      <c r="J357" s="2">
        <v>0.5</v>
      </c>
      <c r="K357" s="2">
        <v>5.5</v>
      </c>
      <c r="L357" s="5">
        <v>1</v>
      </c>
      <c r="M357" s="2">
        <v>0</v>
      </c>
      <c r="N357" s="2">
        <v>1.25</v>
      </c>
      <c r="O357" s="2">
        <v>0.5</v>
      </c>
      <c r="P357" s="2">
        <v>6.5</v>
      </c>
      <c r="Q357" s="5">
        <v>1</v>
      </c>
      <c r="R357" s="2">
        <v>0</v>
      </c>
      <c r="S357" s="2">
        <v>0.25</v>
      </c>
      <c r="T357" s="2">
        <v>0.5</v>
      </c>
      <c r="U357" s="2">
        <v>5.5</v>
      </c>
      <c r="V357" s="5">
        <v>1</v>
      </c>
      <c r="W357" s="2">
        <f t="shared" si="25"/>
        <v>0</v>
      </c>
      <c r="X357" s="2">
        <f t="shared" si="26"/>
        <v>0.75</v>
      </c>
      <c r="Y357" s="2">
        <f t="shared" si="27"/>
        <v>0.5</v>
      </c>
      <c r="Z357" s="2">
        <f t="shared" si="28"/>
        <v>6</v>
      </c>
      <c r="AA357" s="2">
        <f t="shared" si="29"/>
        <v>1</v>
      </c>
      <c r="AB357" s="1"/>
    </row>
    <row r="358" spans="1:28" x14ac:dyDescent="0.2">
      <c r="A358" s="3">
        <v>453</v>
      </c>
      <c r="B358" s="4" t="s">
        <v>587</v>
      </c>
      <c r="C358" s="2">
        <v>0</v>
      </c>
      <c r="D358" s="2">
        <v>1.25</v>
      </c>
      <c r="E358" s="2">
        <v>0.75</v>
      </c>
      <c r="F358" s="2">
        <v>2.75</v>
      </c>
      <c r="G358" s="5">
        <v>2</v>
      </c>
      <c r="H358" s="2">
        <v>0</v>
      </c>
      <c r="I358" s="2">
        <v>0.75</v>
      </c>
      <c r="J358" s="2">
        <v>0.75</v>
      </c>
      <c r="K358" s="2">
        <v>6.75</v>
      </c>
      <c r="L358" s="5">
        <v>2</v>
      </c>
      <c r="M358" s="2">
        <v>0</v>
      </c>
      <c r="N358" s="2">
        <v>1.25</v>
      </c>
      <c r="O358" s="2">
        <v>0.75</v>
      </c>
      <c r="P358" s="2">
        <v>2.75</v>
      </c>
      <c r="Q358" s="5">
        <v>2</v>
      </c>
      <c r="R358" s="2">
        <v>0</v>
      </c>
      <c r="S358" s="2">
        <v>0.75</v>
      </c>
      <c r="T358" s="2">
        <v>0.75</v>
      </c>
      <c r="U358" s="2">
        <v>6.75</v>
      </c>
      <c r="V358" s="5">
        <v>2</v>
      </c>
      <c r="W358" s="2">
        <f t="shared" si="25"/>
        <v>0</v>
      </c>
      <c r="X358" s="2">
        <f t="shared" si="26"/>
        <v>1</v>
      </c>
      <c r="Y358" s="2">
        <f t="shared" si="27"/>
        <v>0.75</v>
      </c>
      <c r="Z358" s="2">
        <f t="shared" si="28"/>
        <v>4.75</v>
      </c>
      <c r="AA358" s="2">
        <f t="shared" si="29"/>
        <v>2</v>
      </c>
      <c r="AB358" s="1"/>
    </row>
    <row r="359" spans="1:28" x14ac:dyDescent="0.2">
      <c r="A359" s="3">
        <v>454</v>
      </c>
      <c r="B359" s="4" t="s">
        <v>588</v>
      </c>
      <c r="C359" s="2">
        <v>0</v>
      </c>
      <c r="D359" s="2">
        <v>0</v>
      </c>
      <c r="E359" s="2">
        <v>0.75</v>
      </c>
      <c r="F359" s="2">
        <v>2.25</v>
      </c>
      <c r="G359" s="5">
        <v>1.25</v>
      </c>
      <c r="H359" s="2">
        <v>0</v>
      </c>
      <c r="I359" s="2">
        <v>0</v>
      </c>
      <c r="J359" s="2">
        <v>0.75</v>
      </c>
      <c r="K359" s="2">
        <v>4.75</v>
      </c>
      <c r="L359" s="5">
        <v>1.25</v>
      </c>
      <c r="M359" s="2">
        <v>0</v>
      </c>
      <c r="N359" s="2">
        <v>0</v>
      </c>
      <c r="O359" s="2">
        <v>0.75</v>
      </c>
      <c r="P359" s="2">
        <v>2.25</v>
      </c>
      <c r="Q359" s="5">
        <v>1.25</v>
      </c>
      <c r="R359" s="2">
        <v>0</v>
      </c>
      <c r="S359" s="2">
        <v>0</v>
      </c>
      <c r="T359" s="2">
        <v>0.75</v>
      </c>
      <c r="U359" s="2">
        <v>4.75</v>
      </c>
      <c r="V359" s="5">
        <v>1.25</v>
      </c>
      <c r="W359" s="2">
        <f t="shared" si="25"/>
        <v>0</v>
      </c>
      <c r="X359" s="2">
        <f t="shared" si="26"/>
        <v>0</v>
      </c>
      <c r="Y359" s="2">
        <f t="shared" si="27"/>
        <v>0.75</v>
      </c>
      <c r="Z359" s="2">
        <f t="shared" si="28"/>
        <v>3.5</v>
      </c>
      <c r="AA359" s="2">
        <f t="shared" si="29"/>
        <v>1.25</v>
      </c>
      <c r="AB359" s="1"/>
    </row>
    <row r="360" spans="1:28" x14ac:dyDescent="0.2">
      <c r="A360" s="3">
        <v>462</v>
      </c>
      <c r="B360" s="4" t="s">
        <v>589</v>
      </c>
      <c r="C360" s="2">
        <v>0</v>
      </c>
      <c r="D360" s="2">
        <v>0.25</v>
      </c>
      <c r="E360" s="2">
        <v>0.5</v>
      </c>
      <c r="F360" s="2">
        <v>0.25</v>
      </c>
      <c r="G360" s="5">
        <v>0</v>
      </c>
      <c r="H360" s="2">
        <v>0</v>
      </c>
      <c r="I360" s="2">
        <v>0.25</v>
      </c>
      <c r="J360" s="2">
        <v>0.5</v>
      </c>
      <c r="K360" s="2">
        <v>0.25</v>
      </c>
      <c r="L360" s="5">
        <v>0</v>
      </c>
      <c r="M360" s="2">
        <v>0</v>
      </c>
      <c r="N360" s="2">
        <v>0.25</v>
      </c>
      <c r="O360" s="2">
        <v>0.5</v>
      </c>
      <c r="P360" s="2">
        <v>0.25</v>
      </c>
      <c r="Q360" s="5">
        <v>0</v>
      </c>
      <c r="R360" s="2">
        <v>0</v>
      </c>
      <c r="S360" s="2">
        <v>0.25</v>
      </c>
      <c r="T360" s="2">
        <v>0.5</v>
      </c>
      <c r="U360" s="2">
        <v>0.25</v>
      </c>
      <c r="V360" s="5">
        <v>0</v>
      </c>
      <c r="W360" s="2">
        <f t="shared" si="25"/>
        <v>0</v>
      </c>
      <c r="X360" s="2">
        <f t="shared" si="26"/>
        <v>0.25</v>
      </c>
      <c r="Y360" s="2">
        <f t="shared" si="27"/>
        <v>0.5</v>
      </c>
      <c r="Z360" s="2">
        <f t="shared" si="28"/>
        <v>0.25</v>
      </c>
      <c r="AA360" s="2">
        <f t="shared" si="29"/>
        <v>0</v>
      </c>
      <c r="AB360" s="1"/>
    </row>
    <row r="361" spans="1:28" x14ac:dyDescent="0.2">
      <c r="A361" s="3">
        <v>463</v>
      </c>
      <c r="B361" s="4" t="s">
        <v>590</v>
      </c>
      <c r="C361" s="2">
        <v>0.5</v>
      </c>
      <c r="D361" s="2">
        <v>0</v>
      </c>
      <c r="E361" s="2">
        <v>0.5</v>
      </c>
      <c r="F361" s="2">
        <v>0.25</v>
      </c>
      <c r="G361" s="5">
        <v>0.75</v>
      </c>
      <c r="H361" s="2">
        <v>0.5</v>
      </c>
      <c r="I361" s="2">
        <v>0</v>
      </c>
      <c r="J361" s="2">
        <v>0.5</v>
      </c>
      <c r="K361" s="2">
        <v>0.25</v>
      </c>
      <c r="L361" s="5">
        <v>0.75</v>
      </c>
      <c r="M361" s="2">
        <v>0.5</v>
      </c>
      <c r="N361" s="2">
        <v>0</v>
      </c>
      <c r="O361" s="2">
        <v>0.5</v>
      </c>
      <c r="P361" s="2">
        <v>0.25</v>
      </c>
      <c r="Q361" s="5">
        <v>0.75</v>
      </c>
      <c r="R361" s="2">
        <v>0.5</v>
      </c>
      <c r="S361" s="2">
        <v>0</v>
      </c>
      <c r="T361" s="2">
        <v>1.5</v>
      </c>
      <c r="U361" s="2">
        <v>0.25</v>
      </c>
      <c r="V361" s="5">
        <v>0.75</v>
      </c>
      <c r="W361" s="2">
        <f t="shared" si="25"/>
        <v>0.5</v>
      </c>
      <c r="X361" s="2">
        <f t="shared" si="26"/>
        <v>0</v>
      </c>
      <c r="Y361" s="2">
        <f t="shared" si="27"/>
        <v>0.75</v>
      </c>
      <c r="Z361" s="2">
        <f t="shared" si="28"/>
        <v>0.25</v>
      </c>
      <c r="AA361" s="2">
        <f t="shared" si="29"/>
        <v>0.75</v>
      </c>
      <c r="AB361" s="1"/>
    </row>
    <row r="362" spans="1:28" x14ac:dyDescent="0.2">
      <c r="A362" s="3">
        <v>467</v>
      </c>
      <c r="B362" s="4" t="s">
        <v>591</v>
      </c>
      <c r="C362" s="2">
        <v>0</v>
      </c>
      <c r="D362" s="2">
        <v>0</v>
      </c>
      <c r="E362" s="2">
        <v>0</v>
      </c>
      <c r="F362" s="2">
        <v>0</v>
      </c>
      <c r="G362" s="5">
        <v>0</v>
      </c>
      <c r="H362" s="2">
        <v>0</v>
      </c>
      <c r="I362" s="2">
        <v>0</v>
      </c>
      <c r="J362" s="2">
        <v>0</v>
      </c>
      <c r="K362" s="2">
        <v>0</v>
      </c>
      <c r="L362" s="5">
        <v>0</v>
      </c>
      <c r="M362" s="2">
        <v>0</v>
      </c>
      <c r="N362" s="2">
        <v>0</v>
      </c>
      <c r="O362" s="2">
        <v>0</v>
      </c>
      <c r="P362" s="2">
        <v>0</v>
      </c>
      <c r="Q362" s="5">
        <v>0</v>
      </c>
      <c r="R362" s="2">
        <v>0</v>
      </c>
      <c r="S362" s="2">
        <v>0</v>
      </c>
      <c r="T362" s="2">
        <v>0</v>
      </c>
      <c r="U362" s="2">
        <v>0</v>
      </c>
      <c r="V362" s="5">
        <v>0</v>
      </c>
      <c r="W362" s="2">
        <f t="shared" si="25"/>
        <v>0</v>
      </c>
      <c r="X362" s="2">
        <f t="shared" si="26"/>
        <v>0</v>
      </c>
      <c r="Y362" s="2">
        <f t="shared" si="27"/>
        <v>0</v>
      </c>
      <c r="Z362" s="2">
        <f t="shared" si="28"/>
        <v>0</v>
      </c>
      <c r="AA362" s="2">
        <f t="shared" si="29"/>
        <v>0</v>
      </c>
      <c r="AB362" s="1"/>
    </row>
    <row r="363" spans="1:28" x14ac:dyDescent="0.2">
      <c r="A363" s="3">
        <v>471</v>
      </c>
      <c r="B363" s="4" t="s">
        <v>592</v>
      </c>
      <c r="C363" s="2">
        <v>0</v>
      </c>
      <c r="D363" s="2">
        <v>0</v>
      </c>
      <c r="E363" s="2">
        <v>0.5</v>
      </c>
      <c r="F363" s="2">
        <v>0.25</v>
      </c>
      <c r="G363" s="5">
        <v>0.25</v>
      </c>
      <c r="H363" s="2">
        <v>0</v>
      </c>
      <c r="I363" s="2">
        <v>0</v>
      </c>
      <c r="J363" s="2">
        <v>0.5</v>
      </c>
      <c r="K363" s="2">
        <v>0.25</v>
      </c>
      <c r="L363" s="5">
        <v>0.25</v>
      </c>
      <c r="M363" s="2">
        <v>0</v>
      </c>
      <c r="N363" s="2">
        <v>0</v>
      </c>
      <c r="O363" s="2">
        <v>0.5</v>
      </c>
      <c r="P363" s="2">
        <v>0.25</v>
      </c>
      <c r="Q363" s="5">
        <v>0.25</v>
      </c>
      <c r="R363" s="2">
        <v>0</v>
      </c>
      <c r="S363" s="2">
        <v>0</v>
      </c>
      <c r="T363" s="2">
        <v>0.5</v>
      </c>
      <c r="U363" s="2">
        <v>0.25</v>
      </c>
      <c r="V363" s="5">
        <v>0.25</v>
      </c>
      <c r="W363" s="2">
        <f t="shared" si="25"/>
        <v>0</v>
      </c>
      <c r="X363" s="2">
        <f t="shared" si="26"/>
        <v>0</v>
      </c>
      <c r="Y363" s="2">
        <f t="shared" si="27"/>
        <v>0.5</v>
      </c>
      <c r="Z363" s="2">
        <f t="shared" si="28"/>
        <v>0.25</v>
      </c>
      <c r="AA363" s="2">
        <f t="shared" si="29"/>
        <v>0.25</v>
      </c>
      <c r="AB363" s="1"/>
    </row>
    <row r="364" spans="1:28" x14ac:dyDescent="0.2">
      <c r="A364" s="3">
        <v>48</v>
      </c>
      <c r="B364" s="4" t="s">
        <v>714</v>
      </c>
      <c r="C364" s="2">
        <v>0</v>
      </c>
      <c r="D364" s="2">
        <v>0</v>
      </c>
      <c r="E364" s="2">
        <v>1.5</v>
      </c>
      <c r="F364" s="2">
        <v>12.5</v>
      </c>
      <c r="G364" s="5">
        <v>2.5</v>
      </c>
      <c r="H364" s="2">
        <v>0</v>
      </c>
      <c r="I364" s="2">
        <v>0</v>
      </c>
      <c r="J364" s="2">
        <v>0</v>
      </c>
      <c r="K364" s="2">
        <v>12.5</v>
      </c>
      <c r="L364" s="5">
        <v>0</v>
      </c>
      <c r="M364" s="2">
        <v>0</v>
      </c>
      <c r="N364" s="2">
        <v>0</v>
      </c>
      <c r="O364" s="2">
        <v>1.5</v>
      </c>
      <c r="P364" s="2">
        <v>12.5</v>
      </c>
      <c r="Q364" s="5">
        <v>2.5</v>
      </c>
      <c r="R364" s="2">
        <v>0</v>
      </c>
      <c r="S364" s="2">
        <v>0</v>
      </c>
      <c r="T364" s="2">
        <v>0</v>
      </c>
      <c r="U364" s="2">
        <v>12.5</v>
      </c>
      <c r="V364" s="5">
        <v>0</v>
      </c>
      <c r="W364" s="2">
        <f t="shared" si="25"/>
        <v>0</v>
      </c>
      <c r="X364" s="2">
        <f t="shared" si="26"/>
        <v>0</v>
      </c>
      <c r="Y364" s="2">
        <f t="shared" si="27"/>
        <v>0.75</v>
      </c>
      <c r="Z364" s="2">
        <f t="shared" si="28"/>
        <v>12.5</v>
      </c>
      <c r="AA364" s="2">
        <f t="shared" si="29"/>
        <v>1.25</v>
      </c>
      <c r="AB364" s="1"/>
    </row>
    <row r="365" spans="1:28" x14ac:dyDescent="0.2">
      <c r="A365" s="3">
        <v>480</v>
      </c>
      <c r="B365" s="4" t="s">
        <v>715</v>
      </c>
      <c r="C365" s="2">
        <v>0</v>
      </c>
      <c r="D365" s="2">
        <v>0</v>
      </c>
      <c r="E365" s="2">
        <v>0</v>
      </c>
      <c r="F365" s="2">
        <v>0</v>
      </c>
      <c r="G365" s="5">
        <v>0</v>
      </c>
      <c r="H365" s="2">
        <v>0</v>
      </c>
      <c r="I365" s="2">
        <v>0</v>
      </c>
      <c r="J365" s="2">
        <v>0</v>
      </c>
      <c r="K365" s="2">
        <v>0</v>
      </c>
      <c r="L365" s="5">
        <v>0</v>
      </c>
      <c r="M365" s="2">
        <v>0</v>
      </c>
      <c r="N365" s="2">
        <v>0</v>
      </c>
      <c r="O365" s="2">
        <v>0</v>
      </c>
      <c r="P365" s="2">
        <v>0</v>
      </c>
      <c r="Q365" s="5">
        <v>0</v>
      </c>
      <c r="R365" s="2">
        <v>0</v>
      </c>
      <c r="S365" s="2">
        <v>0</v>
      </c>
      <c r="T365" s="2">
        <v>0</v>
      </c>
      <c r="U365" s="2">
        <v>0</v>
      </c>
      <c r="V365" s="5">
        <v>0</v>
      </c>
      <c r="W365" s="2">
        <f t="shared" si="25"/>
        <v>0</v>
      </c>
      <c r="X365" s="2">
        <f t="shared" si="26"/>
        <v>0</v>
      </c>
      <c r="Y365" s="2">
        <f t="shared" si="27"/>
        <v>0</v>
      </c>
      <c r="Z365" s="2">
        <f t="shared" si="28"/>
        <v>0</v>
      </c>
      <c r="AA365" s="2">
        <f t="shared" si="29"/>
        <v>0</v>
      </c>
      <c r="AB365" s="1"/>
    </row>
    <row r="366" spans="1:28" x14ac:dyDescent="0.2">
      <c r="A366" s="3">
        <v>481</v>
      </c>
      <c r="B366" s="4" t="s">
        <v>716</v>
      </c>
      <c r="C366" s="2">
        <v>0</v>
      </c>
      <c r="D366" s="2">
        <v>0.25</v>
      </c>
      <c r="E366" s="2">
        <v>0</v>
      </c>
      <c r="F366" s="2">
        <v>0</v>
      </c>
      <c r="G366" s="5">
        <v>0.25</v>
      </c>
      <c r="H366" s="2">
        <v>0</v>
      </c>
      <c r="I366" s="2">
        <v>0.25</v>
      </c>
      <c r="J366" s="2">
        <v>0</v>
      </c>
      <c r="K366" s="2">
        <v>0</v>
      </c>
      <c r="L366" s="5">
        <v>0.25</v>
      </c>
      <c r="M366" s="2">
        <v>0</v>
      </c>
      <c r="N366" s="2">
        <v>0.25</v>
      </c>
      <c r="O366" s="2">
        <v>0</v>
      </c>
      <c r="P366" s="2">
        <v>0</v>
      </c>
      <c r="Q366" s="5">
        <v>0.25</v>
      </c>
      <c r="R366" s="2">
        <v>0</v>
      </c>
      <c r="S366" s="2">
        <v>0.25</v>
      </c>
      <c r="T366" s="2">
        <v>0</v>
      </c>
      <c r="U366" s="2">
        <v>0</v>
      </c>
      <c r="V366" s="5">
        <v>0.25</v>
      </c>
      <c r="W366" s="2">
        <f t="shared" si="25"/>
        <v>0</v>
      </c>
      <c r="X366" s="2">
        <f t="shared" si="26"/>
        <v>0.25</v>
      </c>
      <c r="Y366" s="2">
        <f t="shared" si="27"/>
        <v>0</v>
      </c>
      <c r="Z366" s="2">
        <f t="shared" si="28"/>
        <v>0</v>
      </c>
      <c r="AA366" s="2">
        <f t="shared" si="29"/>
        <v>0.25</v>
      </c>
      <c r="AB366" s="1"/>
    </row>
    <row r="367" spans="1:28" x14ac:dyDescent="0.2">
      <c r="A367" s="3">
        <v>499</v>
      </c>
      <c r="B367" s="4" t="s">
        <v>462</v>
      </c>
      <c r="C367" s="2">
        <v>0</v>
      </c>
      <c r="D367" s="2">
        <v>0</v>
      </c>
      <c r="E367" s="2">
        <v>0</v>
      </c>
      <c r="F367" s="2">
        <v>0</v>
      </c>
      <c r="G367" s="5">
        <v>0</v>
      </c>
      <c r="H367" s="2">
        <v>0</v>
      </c>
      <c r="I367" s="2">
        <v>0</v>
      </c>
      <c r="J367" s="2">
        <v>0</v>
      </c>
      <c r="K367" s="2">
        <v>0</v>
      </c>
      <c r="L367" s="5">
        <v>0</v>
      </c>
      <c r="M367" s="2">
        <v>0</v>
      </c>
      <c r="N367" s="2">
        <v>0</v>
      </c>
      <c r="O367" s="2">
        <v>0</v>
      </c>
      <c r="P367" s="2">
        <v>0</v>
      </c>
      <c r="Q367" s="5">
        <v>0</v>
      </c>
      <c r="R367" s="2">
        <v>0</v>
      </c>
      <c r="S367" s="2">
        <v>0</v>
      </c>
      <c r="T367" s="2">
        <v>0</v>
      </c>
      <c r="U367" s="2">
        <v>0</v>
      </c>
      <c r="V367" s="5">
        <v>0</v>
      </c>
      <c r="W367" s="2">
        <f t="shared" si="25"/>
        <v>0</v>
      </c>
      <c r="X367" s="2">
        <f t="shared" si="26"/>
        <v>0</v>
      </c>
      <c r="Y367" s="2">
        <f t="shared" si="27"/>
        <v>0</v>
      </c>
      <c r="Z367" s="2">
        <f t="shared" si="28"/>
        <v>0</v>
      </c>
      <c r="AA367" s="2">
        <f t="shared" si="29"/>
        <v>0</v>
      </c>
      <c r="AB367" s="1"/>
    </row>
    <row r="368" spans="1:28" x14ac:dyDescent="0.2">
      <c r="A368" s="3">
        <v>50</v>
      </c>
      <c r="B368" s="4" t="s">
        <v>12</v>
      </c>
      <c r="C368" s="2">
        <v>196.75</v>
      </c>
      <c r="D368" s="2">
        <v>203.75</v>
      </c>
      <c r="E368" s="2">
        <v>197</v>
      </c>
      <c r="F368" s="2">
        <v>158.5</v>
      </c>
      <c r="G368" s="5">
        <v>192.25</v>
      </c>
      <c r="H368" s="2">
        <v>199.25</v>
      </c>
      <c r="I368" s="2">
        <v>206.25</v>
      </c>
      <c r="J368" s="2">
        <v>185.5</v>
      </c>
      <c r="K368" s="2">
        <v>148</v>
      </c>
      <c r="L368" s="5">
        <v>183.75</v>
      </c>
      <c r="M368" s="2">
        <v>193.75</v>
      </c>
      <c r="N368" s="2">
        <v>202.75</v>
      </c>
      <c r="O368" s="2">
        <v>197</v>
      </c>
      <c r="P368" s="2">
        <v>162.5</v>
      </c>
      <c r="Q368" s="5">
        <v>189.25</v>
      </c>
      <c r="R368" s="2">
        <v>200.25</v>
      </c>
      <c r="S368" s="2">
        <v>201.25</v>
      </c>
      <c r="T368" s="2">
        <v>184.5</v>
      </c>
      <c r="U368" s="2">
        <v>149</v>
      </c>
      <c r="V368" s="5">
        <v>184.75</v>
      </c>
      <c r="W368" s="2">
        <f t="shared" si="25"/>
        <v>197.5</v>
      </c>
      <c r="X368" s="2">
        <f t="shared" si="26"/>
        <v>203.5</v>
      </c>
      <c r="Y368" s="2">
        <f t="shared" si="27"/>
        <v>191</v>
      </c>
      <c r="Z368" s="2">
        <f t="shared" si="28"/>
        <v>154.5</v>
      </c>
      <c r="AA368" s="2">
        <f t="shared" si="29"/>
        <v>187.5</v>
      </c>
      <c r="AB368" s="1"/>
    </row>
    <row r="369" spans="1:28" x14ac:dyDescent="0.2">
      <c r="A369" s="3" t="s">
        <v>463</v>
      </c>
      <c r="B369" s="4" t="s">
        <v>232</v>
      </c>
      <c r="C369" s="2">
        <v>0</v>
      </c>
      <c r="D369" s="2">
        <v>5.25</v>
      </c>
      <c r="E369" s="2">
        <v>9</v>
      </c>
      <c r="F369" s="2">
        <v>0</v>
      </c>
      <c r="G369" s="5">
        <v>0</v>
      </c>
      <c r="H369" s="2">
        <v>0</v>
      </c>
      <c r="I369" s="2">
        <v>5.25</v>
      </c>
      <c r="J369" s="2">
        <v>9</v>
      </c>
      <c r="K369" s="2">
        <v>0</v>
      </c>
      <c r="L369" s="5">
        <v>0</v>
      </c>
      <c r="M369" s="2">
        <v>0</v>
      </c>
      <c r="N369" s="2">
        <v>5.25</v>
      </c>
      <c r="O369" s="2">
        <v>9</v>
      </c>
      <c r="P369" s="2">
        <v>0</v>
      </c>
      <c r="Q369" s="5">
        <v>0</v>
      </c>
      <c r="R369" s="2">
        <v>0</v>
      </c>
      <c r="S369" s="2">
        <v>5.25</v>
      </c>
      <c r="T369" s="2">
        <v>9</v>
      </c>
      <c r="U369" s="2">
        <v>0</v>
      </c>
      <c r="V369" s="5">
        <v>0</v>
      </c>
      <c r="W369" s="2">
        <f t="shared" si="25"/>
        <v>0</v>
      </c>
      <c r="X369" s="2">
        <f t="shared" si="26"/>
        <v>5.25</v>
      </c>
      <c r="Y369" s="2">
        <f t="shared" si="27"/>
        <v>9</v>
      </c>
      <c r="Z369" s="2">
        <f t="shared" si="28"/>
        <v>0</v>
      </c>
      <c r="AA369" s="2">
        <f t="shared" si="29"/>
        <v>0</v>
      </c>
      <c r="AB369" s="1"/>
    </row>
    <row r="370" spans="1:28" x14ac:dyDescent="0.2">
      <c r="A370" s="3">
        <v>506</v>
      </c>
      <c r="B370" s="4" t="s">
        <v>717</v>
      </c>
      <c r="C370" s="2">
        <v>0</v>
      </c>
      <c r="D370" s="2">
        <v>0</v>
      </c>
      <c r="E370" s="2">
        <v>0</v>
      </c>
      <c r="F370" s="2">
        <v>0</v>
      </c>
      <c r="G370" s="5">
        <v>0</v>
      </c>
      <c r="H370" s="2">
        <v>0</v>
      </c>
      <c r="I370" s="2">
        <v>0</v>
      </c>
      <c r="J370" s="2">
        <v>0</v>
      </c>
      <c r="K370" s="2">
        <v>0</v>
      </c>
      <c r="L370" s="5">
        <v>0</v>
      </c>
      <c r="M370" s="2">
        <v>0</v>
      </c>
      <c r="N370" s="2">
        <v>0</v>
      </c>
      <c r="O370" s="2">
        <v>0</v>
      </c>
      <c r="P370" s="2">
        <v>0</v>
      </c>
      <c r="Q370" s="5">
        <v>0</v>
      </c>
      <c r="R370" s="2">
        <v>0</v>
      </c>
      <c r="S370" s="2">
        <v>0</v>
      </c>
      <c r="T370" s="2">
        <v>0</v>
      </c>
      <c r="U370" s="2">
        <v>0</v>
      </c>
      <c r="V370" s="5">
        <v>0</v>
      </c>
      <c r="W370" s="2">
        <f t="shared" si="25"/>
        <v>0</v>
      </c>
      <c r="X370" s="2">
        <f t="shared" si="26"/>
        <v>0</v>
      </c>
      <c r="Y370" s="2">
        <f t="shared" si="27"/>
        <v>0</v>
      </c>
      <c r="Z370" s="2">
        <f t="shared" si="28"/>
        <v>0</v>
      </c>
      <c r="AA370" s="2">
        <f t="shared" si="29"/>
        <v>0</v>
      </c>
      <c r="AB370" s="1"/>
    </row>
    <row r="371" spans="1:28" x14ac:dyDescent="0.2">
      <c r="A371" s="3">
        <v>507</v>
      </c>
      <c r="B371" s="4" t="s">
        <v>212</v>
      </c>
      <c r="C371" s="2">
        <v>0</v>
      </c>
      <c r="D371" s="2">
        <v>0</v>
      </c>
      <c r="E371" s="2">
        <v>0</v>
      </c>
      <c r="F371" s="2">
        <v>0</v>
      </c>
      <c r="G371" s="5">
        <v>0</v>
      </c>
      <c r="H371" s="2">
        <v>0</v>
      </c>
      <c r="I371" s="2">
        <v>0</v>
      </c>
      <c r="J371" s="2">
        <v>0</v>
      </c>
      <c r="K371" s="2">
        <v>0</v>
      </c>
      <c r="L371" s="5">
        <v>0</v>
      </c>
      <c r="M371" s="2">
        <v>0</v>
      </c>
      <c r="N371" s="2">
        <v>0</v>
      </c>
      <c r="O371" s="2">
        <v>0</v>
      </c>
      <c r="P371" s="2">
        <v>0</v>
      </c>
      <c r="Q371" s="5">
        <v>0</v>
      </c>
      <c r="R371" s="2">
        <v>0</v>
      </c>
      <c r="S371" s="2">
        <v>0</v>
      </c>
      <c r="T371" s="2">
        <v>0</v>
      </c>
      <c r="U371" s="2">
        <v>0</v>
      </c>
      <c r="V371" s="5">
        <v>0</v>
      </c>
      <c r="W371" s="2">
        <f t="shared" si="25"/>
        <v>0</v>
      </c>
      <c r="X371" s="2">
        <f t="shared" si="26"/>
        <v>0</v>
      </c>
      <c r="Y371" s="2">
        <f t="shared" si="27"/>
        <v>0</v>
      </c>
      <c r="Z371" s="2">
        <f t="shared" si="28"/>
        <v>0</v>
      </c>
      <c r="AA371" s="2">
        <f t="shared" si="29"/>
        <v>0</v>
      </c>
      <c r="AB371" s="1"/>
    </row>
    <row r="372" spans="1:28" x14ac:dyDescent="0.2">
      <c r="A372" s="3" t="s">
        <v>718</v>
      </c>
      <c r="B372" s="4" t="s">
        <v>719</v>
      </c>
      <c r="C372" s="2">
        <v>5</v>
      </c>
      <c r="D372" s="2">
        <v>0</v>
      </c>
      <c r="E372" s="2">
        <v>0</v>
      </c>
      <c r="F372" s="2">
        <v>0</v>
      </c>
      <c r="G372" s="5">
        <v>0</v>
      </c>
      <c r="H372" s="2">
        <v>5</v>
      </c>
      <c r="I372" s="2">
        <v>0</v>
      </c>
      <c r="J372" s="2">
        <v>0</v>
      </c>
      <c r="K372" s="2">
        <v>0</v>
      </c>
      <c r="L372" s="5">
        <v>0</v>
      </c>
      <c r="M372" s="2">
        <v>5</v>
      </c>
      <c r="N372" s="2">
        <v>0</v>
      </c>
      <c r="O372" s="2">
        <v>0</v>
      </c>
      <c r="P372" s="2">
        <v>0</v>
      </c>
      <c r="Q372" s="5">
        <v>0</v>
      </c>
      <c r="R372" s="2">
        <v>5</v>
      </c>
      <c r="S372" s="2">
        <v>0</v>
      </c>
      <c r="T372" s="2">
        <v>0</v>
      </c>
      <c r="U372" s="2">
        <v>0</v>
      </c>
      <c r="V372" s="5">
        <v>0</v>
      </c>
      <c r="W372" s="2">
        <f t="shared" si="25"/>
        <v>5</v>
      </c>
      <c r="X372" s="2">
        <f t="shared" si="26"/>
        <v>0</v>
      </c>
      <c r="Y372" s="2">
        <f t="shared" si="27"/>
        <v>0</v>
      </c>
      <c r="Z372" s="2">
        <f t="shared" si="28"/>
        <v>0</v>
      </c>
      <c r="AA372" s="2">
        <f t="shared" si="29"/>
        <v>0</v>
      </c>
      <c r="AB372" s="1"/>
    </row>
    <row r="373" spans="1:28" x14ac:dyDescent="0.2">
      <c r="A373" s="3">
        <v>508</v>
      </c>
      <c r="B373" s="4" t="s">
        <v>213</v>
      </c>
      <c r="C373" s="2">
        <v>0</v>
      </c>
      <c r="D373" s="2">
        <v>0</v>
      </c>
      <c r="E373" s="2">
        <v>0</v>
      </c>
      <c r="F373" s="2">
        <v>0</v>
      </c>
      <c r="G373" s="5">
        <v>0</v>
      </c>
      <c r="H373" s="2">
        <v>0</v>
      </c>
      <c r="I373" s="2">
        <v>0</v>
      </c>
      <c r="J373" s="2">
        <v>0</v>
      </c>
      <c r="K373" s="2">
        <v>0</v>
      </c>
      <c r="L373" s="5">
        <v>0</v>
      </c>
      <c r="M373" s="2">
        <v>0</v>
      </c>
      <c r="N373" s="2">
        <v>0</v>
      </c>
      <c r="O373" s="2">
        <v>0</v>
      </c>
      <c r="P373" s="2">
        <v>0</v>
      </c>
      <c r="Q373" s="5">
        <v>0</v>
      </c>
      <c r="R373" s="2">
        <v>0</v>
      </c>
      <c r="S373" s="2">
        <v>0</v>
      </c>
      <c r="T373" s="2">
        <v>0</v>
      </c>
      <c r="U373" s="2">
        <v>0</v>
      </c>
      <c r="V373" s="5">
        <v>0</v>
      </c>
      <c r="W373" s="2">
        <f t="shared" si="25"/>
        <v>0</v>
      </c>
      <c r="X373" s="2">
        <f t="shared" si="26"/>
        <v>0</v>
      </c>
      <c r="Y373" s="2">
        <f t="shared" si="27"/>
        <v>0</v>
      </c>
      <c r="Z373" s="2">
        <f t="shared" si="28"/>
        <v>0</v>
      </c>
      <c r="AA373" s="2">
        <f t="shared" si="29"/>
        <v>0</v>
      </c>
      <c r="AB373" s="1"/>
    </row>
    <row r="374" spans="1:28" x14ac:dyDescent="0.2">
      <c r="A374" s="3">
        <v>513</v>
      </c>
      <c r="B374" s="4" t="s">
        <v>292</v>
      </c>
      <c r="C374" s="2">
        <v>0</v>
      </c>
      <c r="D374" s="2">
        <v>0</v>
      </c>
      <c r="E374" s="2">
        <v>0</v>
      </c>
      <c r="F374" s="2">
        <v>0</v>
      </c>
      <c r="G374" s="5">
        <v>0</v>
      </c>
      <c r="H374" s="2">
        <v>0</v>
      </c>
      <c r="I374" s="2">
        <v>0</v>
      </c>
      <c r="J374" s="2">
        <v>0</v>
      </c>
      <c r="K374" s="2">
        <v>0</v>
      </c>
      <c r="L374" s="5">
        <v>0</v>
      </c>
      <c r="M374" s="2">
        <v>0</v>
      </c>
      <c r="N374" s="2">
        <v>0</v>
      </c>
      <c r="O374" s="2">
        <v>0</v>
      </c>
      <c r="P374" s="2">
        <v>0</v>
      </c>
      <c r="Q374" s="5">
        <v>0</v>
      </c>
      <c r="R374" s="2">
        <v>0</v>
      </c>
      <c r="S374" s="2">
        <v>0</v>
      </c>
      <c r="T374" s="2">
        <v>0</v>
      </c>
      <c r="U374" s="2">
        <v>0</v>
      </c>
      <c r="V374" s="5">
        <v>0</v>
      </c>
      <c r="W374" s="2">
        <f t="shared" si="25"/>
        <v>0</v>
      </c>
      <c r="X374" s="2">
        <f t="shared" si="26"/>
        <v>0</v>
      </c>
      <c r="Y374" s="2">
        <f t="shared" si="27"/>
        <v>0</v>
      </c>
      <c r="Z374" s="2">
        <f t="shared" si="28"/>
        <v>0</v>
      </c>
      <c r="AA374" s="2">
        <f t="shared" si="29"/>
        <v>0</v>
      </c>
      <c r="AB374" s="1"/>
    </row>
    <row r="375" spans="1:28" x14ac:dyDescent="0.2">
      <c r="A375" s="3">
        <v>515</v>
      </c>
      <c r="B375" s="4" t="s">
        <v>720</v>
      </c>
      <c r="C375" s="2">
        <v>0</v>
      </c>
      <c r="D375" s="2">
        <v>0</v>
      </c>
      <c r="E375" s="2">
        <v>0</v>
      </c>
      <c r="F375" s="2">
        <v>0</v>
      </c>
      <c r="G375" s="5">
        <v>0</v>
      </c>
      <c r="H375" s="2">
        <v>0</v>
      </c>
      <c r="I375" s="2">
        <v>0</v>
      </c>
      <c r="J375" s="2">
        <v>0</v>
      </c>
      <c r="K375" s="2">
        <v>0</v>
      </c>
      <c r="L375" s="5">
        <v>0</v>
      </c>
      <c r="M375" s="2">
        <v>0</v>
      </c>
      <c r="N375" s="2">
        <v>0</v>
      </c>
      <c r="O375" s="2">
        <v>0</v>
      </c>
      <c r="P375" s="2">
        <v>0</v>
      </c>
      <c r="Q375" s="5">
        <v>0</v>
      </c>
      <c r="R375" s="2">
        <v>0</v>
      </c>
      <c r="S375" s="2">
        <v>0</v>
      </c>
      <c r="T375" s="2">
        <v>0</v>
      </c>
      <c r="U375" s="2">
        <v>0</v>
      </c>
      <c r="V375" s="5">
        <v>0</v>
      </c>
      <c r="W375" s="2">
        <f t="shared" si="25"/>
        <v>0</v>
      </c>
      <c r="X375" s="2">
        <f t="shared" si="26"/>
        <v>0</v>
      </c>
      <c r="Y375" s="2">
        <f t="shared" si="27"/>
        <v>0</v>
      </c>
      <c r="Z375" s="2">
        <f t="shared" si="28"/>
        <v>0</v>
      </c>
      <c r="AA375" s="2">
        <f t="shared" si="29"/>
        <v>0</v>
      </c>
      <c r="AB375" s="1"/>
    </row>
    <row r="376" spans="1:28" x14ac:dyDescent="0.2">
      <c r="A376" s="3">
        <v>516</v>
      </c>
      <c r="B376" s="4" t="s">
        <v>214</v>
      </c>
      <c r="C376" s="2">
        <v>0</v>
      </c>
      <c r="D376" s="2">
        <v>0</v>
      </c>
      <c r="E376" s="2">
        <v>0</v>
      </c>
      <c r="F376" s="2">
        <v>0</v>
      </c>
      <c r="G376" s="5">
        <v>0</v>
      </c>
      <c r="H376" s="2">
        <v>0</v>
      </c>
      <c r="I376" s="2">
        <v>0</v>
      </c>
      <c r="J376" s="2">
        <v>0</v>
      </c>
      <c r="K376" s="2">
        <v>0</v>
      </c>
      <c r="L376" s="5">
        <v>0</v>
      </c>
      <c r="M376" s="2">
        <v>0</v>
      </c>
      <c r="N376" s="2">
        <v>0</v>
      </c>
      <c r="O376" s="2">
        <v>0</v>
      </c>
      <c r="P376" s="2">
        <v>0</v>
      </c>
      <c r="Q376" s="5">
        <v>0</v>
      </c>
      <c r="R376" s="2">
        <v>0</v>
      </c>
      <c r="S376" s="2">
        <v>0</v>
      </c>
      <c r="T376" s="2">
        <v>0</v>
      </c>
      <c r="U376" s="2">
        <v>0</v>
      </c>
      <c r="V376" s="5">
        <v>0</v>
      </c>
      <c r="W376" s="2">
        <f t="shared" si="25"/>
        <v>0</v>
      </c>
      <c r="X376" s="2">
        <f t="shared" si="26"/>
        <v>0</v>
      </c>
      <c r="Y376" s="2">
        <f t="shared" si="27"/>
        <v>0</v>
      </c>
      <c r="Z376" s="2">
        <f t="shared" si="28"/>
        <v>0</v>
      </c>
      <c r="AA376" s="2">
        <f t="shared" si="29"/>
        <v>0</v>
      </c>
      <c r="AB376" s="1"/>
    </row>
    <row r="377" spans="1:28" x14ac:dyDescent="0.2">
      <c r="A377" s="3">
        <v>517</v>
      </c>
      <c r="B377" s="4" t="s">
        <v>721</v>
      </c>
      <c r="C377" s="2">
        <v>0</v>
      </c>
      <c r="D377" s="2">
        <v>0</v>
      </c>
      <c r="E377" s="2">
        <v>0</v>
      </c>
      <c r="F377" s="2">
        <v>0</v>
      </c>
      <c r="G377" s="5">
        <v>0</v>
      </c>
      <c r="H377" s="2">
        <v>0</v>
      </c>
      <c r="I377" s="2">
        <v>0</v>
      </c>
      <c r="J377" s="2">
        <v>0</v>
      </c>
      <c r="K377" s="2">
        <v>0</v>
      </c>
      <c r="L377" s="5">
        <v>0</v>
      </c>
      <c r="M377" s="2">
        <v>0</v>
      </c>
      <c r="N377" s="2">
        <v>0</v>
      </c>
      <c r="O377" s="2">
        <v>0</v>
      </c>
      <c r="P377" s="2">
        <v>0</v>
      </c>
      <c r="Q377" s="5">
        <v>0</v>
      </c>
      <c r="R377" s="2">
        <v>0</v>
      </c>
      <c r="S377" s="2">
        <v>0</v>
      </c>
      <c r="T377" s="2">
        <v>0</v>
      </c>
      <c r="U377" s="2">
        <v>0</v>
      </c>
      <c r="V377" s="5">
        <v>0</v>
      </c>
      <c r="W377" s="2">
        <f t="shared" si="25"/>
        <v>0</v>
      </c>
      <c r="X377" s="2">
        <f t="shared" si="26"/>
        <v>0</v>
      </c>
      <c r="Y377" s="2">
        <f t="shared" si="27"/>
        <v>0</v>
      </c>
      <c r="Z377" s="2">
        <f t="shared" si="28"/>
        <v>0</v>
      </c>
      <c r="AA377" s="2">
        <f t="shared" si="29"/>
        <v>0</v>
      </c>
      <c r="AB377" s="1"/>
    </row>
    <row r="378" spans="1:28" x14ac:dyDescent="0.2">
      <c r="A378" s="3">
        <v>518</v>
      </c>
      <c r="B378" s="4" t="s">
        <v>464</v>
      </c>
      <c r="C378" s="2">
        <v>0</v>
      </c>
      <c r="D378" s="2">
        <v>0</v>
      </c>
      <c r="E378" s="2">
        <v>0</v>
      </c>
      <c r="F378" s="2">
        <v>0</v>
      </c>
      <c r="G378" s="5">
        <v>0</v>
      </c>
      <c r="H378" s="2">
        <v>0</v>
      </c>
      <c r="I378" s="2">
        <v>0</v>
      </c>
      <c r="J378" s="2">
        <v>0</v>
      </c>
      <c r="K378" s="2">
        <v>0</v>
      </c>
      <c r="L378" s="5">
        <v>0</v>
      </c>
      <c r="M378" s="2">
        <v>0</v>
      </c>
      <c r="N378" s="2">
        <v>0</v>
      </c>
      <c r="O378" s="2">
        <v>0</v>
      </c>
      <c r="P378" s="2">
        <v>0</v>
      </c>
      <c r="Q378" s="5">
        <v>0</v>
      </c>
      <c r="R378" s="2">
        <v>0</v>
      </c>
      <c r="S378" s="2">
        <v>0</v>
      </c>
      <c r="T378" s="2">
        <v>0</v>
      </c>
      <c r="U378" s="2">
        <v>0</v>
      </c>
      <c r="V378" s="5">
        <v>0</v>
      </c>
      <c r="W378" s="2">
        <f t="shared" si="25"/>
        <v>0</v>
      </c>
      <c r="X378" s="2">
        <f t="shared" si="26"/>
        <v>0</v>
      </c>
      <c r="Y378" s="2">
        <f t="shared" si="27"/>
        <v>0</v>
      </c>
      <c r="Z378" s="2">
        <f t="shared" si="28"/>
        <v>0</v>
      </c>
      <c r="AA378" s="2">
        <f t="shared" si="29"/>
        <v>0</v>
      </c>
      <c r="AB378" s="1"/>
    </row>
    <row r="379" spans="1:28" x14ac:dyDescent="0.2">
      <c r="A379" s="3">
        <v>519</v>
      </c>
      <c r="B379" s="4" t="s">
        <v>722</v>
      </c>
      <c r="C379" s="2">
        <v>0</v>
      </c>
      <c r="D379" s="2">
        <v>0</v>
      </c>
      <c r="E379" s="2">
        <v>0</v>
      </c>
      <c r="F379" s="2">
        <v>0</v>
      </c>
      <c r="G379" s="5">
        <v>0</v>
      </c>
      <c r="H379" s="2">
        <v>0</v>
      </c>
      <c r="I379" s="2">
        <v>0</v>
      </c>
      <c r="J379" s="2">
        <v>0</v>
      </c>
      <c r="K379" s="2">
        <v>0</v>
      </c>
      <c r="L379" s="5">
        <v>0</v>
      </c>
      <c r="M379" s="2">
        <v>0</v>
      </c>
      <c r="N379" s="2">
        <v>0</v>
      </c>
      <c r="O379" s="2">
        <v>0</v>
      </c>
      <c r="P379" s="2">
        <v>0</v>
      </c>
      <c r="Q379" s="5">
        <v>0</v>
      </c>
      <c r="R379" s="2">
        <v>0</v>
      </c>
      <c r="S379" s="2">
        <v>0</v>
      </c>
      <c r="T379" s="2">
        <v>0</v>
      </c>
      <c r="U379" s="2">
        <v>0</v>
      </c>
      <c r="V379" s="5">
        <v>0</v>
      </c>
      <c r="W379" s="2">
        <f t="shared" si="25"/>
        <v>0</v>
      </c>
      <c r="X379" s="2">
        <f t="shared" si="26"/>
        <v>0</v>
      </c>
      <c r="Y379" s="2">
        <f t="shared" si="27"/>
        <v>0</v>
      </c>
      <c r="Z379" s="2">
        <f t="shared" si="28"/>
        <v>0</v>
      </c>
      <c r="AA379" s="2">
        <f t="shared" si="29"/>
        <v>0</v>
      </c>
      <c r="AB379" s="1"/>
    </row>
    <row r="380" spans="1:28" x14ac:dyDescent="0.2">
      <c r="A380" s="3">
        <v>524</v>
      </c>
      <c r="B380" s="4" t="s">
        <v>723</v>
      </c>
      <c r="C380" s="2">
        <v>0</v>
      </c>
      <c r="D380" s="2">
        <v>0</v>
      </c>
      <c r="E380" s="2">
        <v>0</v>
      </c>
      <c r="F380" s="2">
        <v>0</v>
      </c>
      <c r="G380" s="5">
        <v>0</v>
      </c>
      <c r="H380" s="2">
        <v>0</v>
      </c>
      <c r="I380" s="2">
        <v>0</v>
      </c>
      <c r="J380" s="2">
        <v>0</v>
      </c>
      <c r="K380" s="2">
        <v>0</v>
      </c>
      <c r="L380" s="5">
        <v>0</v>
      </c>
      <c r="M380" s="2">
        <v>0</v>
      </c>
      <c r="N380" s="2">
        <v>0</v>
      </c>
      <c r="O380" s="2">
        <v>0</v>
      </c>
      <c r="P380" s="2">
        <v>0</v>
      </c>
      <c r="Q380" s="5">
        <v>0</v>
      </c>
      <c r="R380" s="2">
        <v>0</v>
      </c>
      <c r="S380" s="2">
        <v>0</v>
      </c>
      <c r="T380" s="2">
        <v>0</v>
      </c>
      <c r="U380" s="2">
        <v>0</v>
      </c>
      <c r="V380" s="5">
        <v>0</v>
      </c>
      <c r="W380" s="2">
        <f t="shared" si="25"/>
        <v>0</v>
      </c>
      <c r="X380" s="2">
        <f t="shared" si="26"/>
        <v>0</v>
      </c>
      <c r="Y380" s="2">
        <f t="shared" si="27"/>
        <v>0</v>
      </c>
      <c r="Z380" s="2">
        <f t="shared" si="28"/>
        <v>0</v>
      </c>
      <c r="AA380" s="2">
        <f t="shared" si="29"/>
        <v>0</v>
      </c>
      <c r="AB380" s="1"/>
    </row>
    <row r="381" spans="1:28" x14ac:dyDescent="0.2">
      <c r="A381" s="3">
        <v>525</v>
      </c>
      <c r="B381" s="4" t="s">
        <v>724</v>
      </c>
      <c r="C381" s="2">
        <v>0</v>
      </c>
      <c r="D381" s="2">
        <v>0</v>
      </c>
      <c r="E381" s="2">
        <v>0</v>
      </c>
      <c r="F381" s="2">
        <v>0</v>
      </c>
      <c r="G381" s="5">
        <v>0</v>
      </c>
      <c r="H381" s="2">
        <v>0</v>
      </c>
      <c r="I381" s="2">
        <v>0</v>
      </c>
      <c r="J381" s="2">
        <v>0</v>
      </c>
      <c r="K381" s="2">
        <v>0</v>
      </c>
      <c r="L381" s="5">
        <v>0</v>
      </c>
      <c r="M381" s="2">
        <v>0</v>
      </c>
      <c r="N381" s="2">
        <v>0</v>
      </c>
      <c r="O381" s="2">
        <v>0</v>
      </c>
      <c r="P381" s="2">
        <v>0</v>
      </c>
      <c r="Q381" s="5">
        <v>0</v>
      </c>
      <c r="R381" s="2">
        <v>0</v>
      </c>
      <c r="S381" s="2">
        <v>0</v>
      </c>
      <c r="T381" s="2">
        <v>0</v>
      </c>
      <c r="U381" s="2">
        <v>0</v>
      </c>
      <c r="V381" s="5">
        <v>0</v>
      </c>
      <c r="W381" s="2">
        <f t="shared" si="25"/>
        <v>0</v>
      </c>
      <c r="X381" s="2">
        <f t="shared" si="26"/>
        <v>0</v>
      </c>
      <c r="Y381" s="2">
        <f t="shared" si="27"/>
        <v>0</v>
      </c>
      <c r="Z381" s="2">
        <f t="shared" si="28"/>
        <v>0</v>
      </c>
      <c r="AA381" s="2">
        <f t="shared" si="29"/>
        <v>0</v>
      </c>
      <c r="AB381" s="1"/>
    </row>
    <row r="382" spans="1:28" x14ac:dyDescent="0.2">
      <c r="A382" s="3">
        <v>526</v>
      </c>
      <c r="B382" s="4" t="s">
        <v>293</v>
      </c>
      <c r="C382" s="2">
        <v>0</v>
      </c>
      <c r="D382" s="2">
        <v>0</v>
      </c>
      <c r="E382" s="2">
        <v>0</v>
      </c>
      <c r="F382" s="2">
        <v>0</v>
      </c>
      <c r="G382" s="5">
        <v>0</v>
      </c>
      <c r="H382" s="2">
        <v>0</v>
      </c>
      <c r="I382" s="2">
        <v>0</v>
      </c>
      <c r="J382" s="2">
        <v>0</v>
      </c>
      <c r="K382" s="2">
        <v>0</v>
      </c>
      <c r="L382" s="5">
        <v>0</v>
      </c>
      <c r="M382" s="2">
        <v>0</v>
      </c>
      <c r="N382" s="2">
        <v>0</v>
      </c>
      <c r="O382" s="2">
        <v>0</v>
      </c>
      <c r="P382" s="2">
        <v>0</v>
      </c>
      <c r="Q382" s="5">
        <v>0</v>
      </c>
      <c r="R382" s="2">
        <v>0</v>
      </c>
      <c r="S382" s="2">
        <v>0</v>
      </c>
      <c r="T382" s="2">
        <v>0</v>
      </c>
      <c r="U382" s="2">
        <v>0</v>
      </c>
      <c r="V382" s="5">
        <v>0</v>
      </c>
      <c r="W382" s="2">
        <f t="shared" si="25"/>
        <v>0</v>
      </c>
      <c r="X382" s="2">
        <f t="shared" si="26"/>
        <v>0</v>
      </c>
      <c r="Y382" s="2">
        <f t="shared" si="27"/>
        <v>0</v>
      </c>
      <c r="Z382" s="2">
        <f t="shared" si="28"/>
        <v>0</v>
      </c>
      <c r="AA382" s="2">
        <f t="shared" si="29"/>
        <v>0</v>
      </c>
      <c r="AB382" s="1"/>
    </row>
    <row r="383" spans="1:28" x14ac:dyDescent="0.2">
      <c r="A383" s="3">
        <v>527</v>
      </c>
      <c r="B383" s="4" t="s">
        <v>294</v>
      </c>
      <c r="C383" s="2">
        <v>0</v>
      </c>
      <c r="D383" s="2">
        <v>0</v>
      </c>
      <c r="E383" s="2">
        <v>0</v>
      </c>
      <c r="F383" s="2">
        <v>0</v>
      </c>
      <c r="G383" s="5">
        <v>0</v>
      </c>
      <c r="H383" s="2">
        <v>0</v>
      </c>
      <c r="I383" s="2">
        <v>0</v>
      </c>
      <c r="J383" s="2">
        <v>0</v>
      </c>
      <c r="K383" s="2">
        <v>0</v>
      </c>
      <c r="L383" s="5">
        <v>0</v>
      </c>
      <c r="M383" s="2">
        <v>0</v>
      </c>
      <c r="N383" s="2">
        <v>0</v>
      </c>
      <c r="O383" s="2">
        <v>0</v>
      </c>
      <c r="P383" s="2">
        <v>0</v>
      </c>
      <c r="Q383" s="5">
        <v>0</v>
      </c>
      <c r="R383" s="2">
        <v>0</v>
      </c>
      <c r="S383" s="2">
        <v>0</v>
      </c>
      <c r="T383" s="2">
        <v>0</v>
      </c>
      <c r="U383" s="2">
        <v>0</v>
      </c>
      <c r="V383" s="5">
        <v>0</v>
      </c>
      <c r="W383" s="2">
        <f t="shared" si="25"/>
        <v>0</v>
      </c>
      <c r="X383" s="2">
        <f t="shared" si="26"/>
        <v>0</v>
      </c>
      <c r="Y383" s="2">
        <f t="shared" si="27"/>
        <v>0</v>
      </c>
      <c r="Z383" s="2">
        <f t="shared" si="28"/>
        <v>0</v>
      </c>
      <c r="AA383" s="2">
        <f t="shared" si="29"/>
        <v>0</v>
      </c>
      <c r="AB383" s="1"/>
    </row>
    <row r="384" spans="1:28" x14ac:dyDescent="0.2">
      <c r="A384" s="3">
        <v>528</v>
      </c>
      <c r="B384" s="4" t="s">
        <v>295</v>
      </c>
      <c r="C384" s="2">
        <v>0</v>
      </c>
      <c r="D384" s="2">
        <v>0</v>
      </c>
      <c r="E384" s="2">
        <v>0</v>
      </c>
      <c r="F384" s="2">
        <v>0</v>
      </c>
      <c r="G384" s="5">
        <v>0</v>
      </c>
      <c r="H384" s="2">
        <v>0</v>
      </c>
      <c r="I384" s="2">
        <v>0</v>
      </c>
      <c r="J384" s="2">
        <v>0</v>
      </c>
      <c r="K384" s="2">
        <v>0</v>
      </c>
      <c r="L384" s="5">
        <v>0</v>
      </c>
      <c r="M384" s="2">
        <v>0</v>
      </c>
      <c r="N384" s="2">
        <v>0</v>
      </c>
      <c r="O384" s="2">
        <v>0</v>
      </c>
      <c r="P384" s="2">
        <v>0</v>
      </c>
      <c r="Q384" s="5">
        <v>0</v>
      </c>
      <c r="R384" s="2">
        <v>0</v>
      </c>
      <c r="S384" s="2">
        <v>0</v>
      </c>
      <c r="T384" s="2">
        <v>0</v>
      </c>
      <c r="U384" s="2">
        <v>0</v>
      </c>
      <c r="V384" s="5">
        <v>0</v>
      </c>
      <c r="W384" s="2">
        <f t="shared" si="25"/>
        <v>0</v>
      </c>
      <c r="X384" s="2">
        <f t="shared" si="26"/>
        <v>0</v>
      </c>
      <c r="Y384" s="2">
        <f t="shared" si="27"/>
        <v>0</v>
      </c>
      <c r="Z384" s="2">
        <f t="shared" si="28"/>
        <v>0</v>
      </c>
      <c r="AA384" s="2">
        <f t="shared" si="29"/>
        <v>0</v>
      </c>
      <c r="AB384" s="1"/>
    </row>
    <row r="385" spans="1:28" x14ac:dyDescent="0.2">
      <c r="A385" s="3">
        <v>53</v>
      </c>
      <c r="B385" s="4" t="s">
        <v>13</v>
      </c>
      <c r="C385" s="2">
        <v>0</v>
      </c>
      <c r="D385" s="2">
        <v>0</v>
      </c>
      <c r="E385" s="2">
        <v>0</v>
      </c>
      <c r="F385" s="2">
        <v>0</v>
      </c>
      <c r="G385" s="5">
        <v>45</v>
      </c>
      <c r="H385" s="2">
        <v>0</v>
      </c>
      <c r="I385" s="2">
        <v>0</v>
      </c>
      <c r="J385" s="2">
        <v>0</v>
      </c>
      <c r="K385" s="2">
        <v>0</v>
      </c>
      <c r="L385" s="5">
        <v>25</v>
      </c>
      <c r="M385" s="2">
        <v>0</v>
      </c>
      <c r="N385" s="2">
        <v>0</v>
      </c>
      <c r="O385" s="2">
        <v>0</v>
      </c>
      <c r="P385" s="2">
        <v>0</v>
      </c>
      <c r="Q385" s="5">
        <v>45</v>
      </c>
      <c r="R385" s="2">
        <v>0</v>
      </c>
      <c r="S385" s="2">
        <v>0</v>
      </c>
      <c r="T385" s="2">
        <v>0</v>
      </c>
      <c r="U385" s="2">
        <v>0</v>
      </c>
      <c r="V385" s="5">
        <v>25</v>
      </c>
      <c r="W385" s="2">
        <f t="shared" si="25"/>
        <v>0</v>
      </c>
      <c r="X385" s="2">
        <f t="shared" si="26"/>
        <v>0</v>
      </c>
      <c r="Y385" s="2">
        <f t="shared" si="27"/>
        <v>0</v>
      </c>
      <c r="Z385" s="2">
        <f t="shared" si="28"/>
        <v>0</v>
      </c>
      <c r="AA385" s="2">
        <f t="shared" si="29"/>
        <v>35</v>
      </c>
      <c r="AB385" s="1"/>
    </row>
    <row r="386" spans="1:28" x14ac:dyDescent="0.2">
      <c r="A386" s="3">
        <v>535</v>
      </c>
      <c r="B386" s="4" t="s">
        <v>725</v>
      </c>
      <c r="C386" s="2">
        <v>0</v>
      </c>
      <c r="D386" s="2">
        <v>0</v>
      </c>
      <c r="E386" s="2">
        <v>0</v>
      </c>
      <c r="F386" s="2">
        <v>0</v>
      </c>
      <c r="G386" s="5">
        <v>0</v>
      </c>
      <c r="H386" s="2">
        <v>0</v>
      </c>
      <c r="I386" s="2">
        <v>0</v>
      </c>
      <c r="J386" s="2">
        <v>0</v>
      </c>
      <c r="K386" s="2">
        <v>0</v>
      </c>
      <c r="L386" s="5">
        <v>0</v>
      </c>
      <c r="M386" s="2">
        <v>0</v>
      </c>
      <c r="N386" s="2">
        <v>0</v>
      </c>
      <c r="O386" s="2">
        <v>0</v>
      </c>
      <c r="P386" s="2">
        <v>0</v>
      </c>
      <c r="Q386" s="5">
        <v>0</v>
      </c>
      <c r="R386" s="2">
        <v>0</v>
      </c>
      <c r="S386" s="2">
        <v>0</v>
      </c>
      <c r="T386" s="2">
        <v>0</v>
      </c>
      <c r="U386" s="2">
        <v>0</v>
      </c>
      <c r="V386" s="5">
        <v>0</v>
      </c>
      <c r="W386" s="2">
        <f t="shared" si="25"/>
        <v>0</v>
      </c>
      <c r="X386" s="2">
        <f t="shared" si="26"/>
        <v>0</v>
      </c>
      <c r="Y386" s="2">
        <f t="shared" si="27"/>
        <v>0</v>
      </c>
      <c r="Z386" s="2">
        <f t="shared" si="28"/>
        <v>0</v>
      </c>
      <c r="AA386" s="2">
        <f t="shared" si="29"/>
        <v>0</v>
      </c>
      <c r="AB386" s="1"/>
    </row>
    <row r="387" spans="1:28" x14ac:dyDescent="0.2">
      <c r="A387" s="3">
        <v>536</v>
      </c>
      <c r="B387" s="4" t="s">
        <v>726</v>
      </c>
      <c r="C387" s="2">
        <v>0</v>
      </c>
      <c r="D387" s="2">
        <v>0</v>
      </c>
      <c r="E387" s="2">
        <v>0</v>
      </c>
      <c r="F387" s="2">
        <v>0</v>
      </c>
      <c r="G387" s="5">
        <v>0</v>
      </c>
      <c r="H387" s="2">
        <v>0</v>
      </c>
      <c r="I387" s="2">
        <v>0</v>
      </c>
      <c r="J387" s="2">
        <v>0</v>
      </c>
      <c r="K387" s="2">
        <v>0</v>
      </c>
      <c r="L387" s="5">
        <v>0</v>
      </c>
      <c r="M387" s="2">
        <v>0</v>
      </c>
      <c r="N387" s="2">
        <v>0</v>
      </c>
      <c r="O387" s="2">
        <v>0</v>
      </c>
      <c r="P387" s="2">
        <v>0</v>
      </c>
      <c r="Q387" s="5">
        <v>0</v>
      </c>
      <c r="R387" s="2">
        <v>0</v>
      </c>
      <c r="S387" s="2">
        <v>0</v>
      </c>
      <c r="T387" s="2">
        <v>0</v>
      </c>
      <c r="U387" s="2">
        <v>0</v>
      </c>
      <c r="V387" s="5">
        <v>0</v>
      </c>
      <c r="W387" s="2">
        <f t="shared" ref="W387:W450" si="30">(C387+H387+M387+R387)/4</f>
        <v>0</v>
      </c>
      <c r="X387" s="2">
        <f t="shared" ref="X387:X450" si="31">(D387+I387+N387+S387)/4</f>
        <v>0</v>
      </c>
      <c r="Y387" s="2">
        <f t="shared" ref="Y387:Y450" si="32">(E387+J387+O387+T387)/4</f>
        <v>0</v>
      </c>
      <c r="Z387" s="2">
        <f t="shared" ref="Z387:Z450" si="33">(F387+K387+P387+U387)/4</f>
        <v>0</v>
      </c>
      <c r="AA387" s="2">
        <f t="shared" ref="AA387:AA450" si="34">(G387+L387+Q387+V387)/4</f>
        <v>0</v>
      </c>
      <c r="AB387" s="1"/>
    </row>
    <row r="388" spans="1:28" x14ac:dyDescent="0.2">
      <c r="A388" s="3">
        <v>537</v>
      </c>
      <c r="B388" s="4" t="s">
        <v>727</v>
      </c>
      <c r="C388" s="2">
        <v>0</v>
      </c>
      <c r="D388" s="2">
        <v>0</v>
      </c>
      <c r="E388" s="2">
        <v>0</v>
      </c>
      <c r="F388" s="2">
        <v>0</v>
      </c>
      <c r="G388" s="5">
        <v>0</v>
      </c>
      <c r="H388" s="2">
        <v>0</v>
      </c>
      <c r="I388" s="2">
        <v>0</v>
      </c>
      <c r="J388" s="2">
        <v>0</v>
      </c>
      <c r="K388" s="2">
        <v>0</v>
      </c>
      <c r="L388" s="5">
        <v>0</v>
      </c>
      <c r="M388" s="2">
        <v>0</v>
      </c>
      <c r="N388" s="2">
        <v>0</v>
      </c>
      <c r="O388" s="2">
        <v>0</v>
      </c>
      <c r="P388" s="2">
        <v>0</v>
      </c>
      <c r="Q388" s="5">
        <v>0</v>
      </c>
      <c r="R388" s="2">
        <v>0</v>
      </c>
      <c r="S388" s="2">
        <v>0</v>
      </c>
      <c r="T388" s="2">
        <v>0</v>
      </c>
      <c r="U388" s="2">
        <v>0</v>
      </c>
      <c r="V388" s="5">
        <v>0</v>
      </c>
      <c r="W388" s="2">
        <f t="shared" si="30"/>
        <v>0</v>
      </c>
      <c r="X388" s="2">
        <f t="shared" si="31"/>
        <v>0</v>
      </c>
      <c r="Y388" s="2">
        <f t="shared" si="32"/>
        <v>0</v>
      </c>
      <c r="Z388" s="2">
        <f t="shared" si="33"/>
        <v>0</v>
      </c>
      <c r="AA388" s="2">
        <f t="shared" si="34"/>
        <v>0</v>
      </c>
      <c r="AB388" s="1"/>
    </row>
    <row r="389" spans="1:28" x14ac:dyDescent="0.2">
      <c r="A389" s="3">
        <v>538</v>
      </c>
      <c r="B389" s="4" t="s">
        <v>215</v>
      </c>
      <c r="C389" s="2">
        <v>0</v>
      </c>
      <c r="D389" s="2">
        <v>0</v>
      </c>
      <c r="E389" s="2">
        <v>0</v>
      </c>
      <c r="F389" s="2">
        <v>0</v>
      </c>
      <c r="G389" s="5">
        <v>0</v>
      </c>
      <c r="H389" s="2">
        <v>0</v>
      </c>
      <c r="I389" s="2">
        <v>0</v>
      </c>
      <c r="J389" s="2">
        <v>0</v>
      </c>
      <c r="K389" s="2">
        <v>0</v>
      </c>
      <c r="L389" s="5">
        <v>0</v>
      </c>
      <c r="M389" s="2">
        <v>0</v>
      </c>
      <c r="N389" s="2">
        <v>0</v>
      </c>
      <c r="O389" s="2">
        <v>0</v>
      </c>
      <c r="P389" s="2">
        <v>0</v>
      </c>
      <c r="Q389" s="5">
        <v>0</v>
      </c>
      <c r="R389" s="2">
        <v>0</v>
      </c>
      <c r="S389" s="2">
        <v>0</v>
      </c>
      <c r="T389" s="2">
        <v>0</v>
      </c>
      <c r="U389" s="2">
        <v>0</v>
      </c>
      <c r="V389" s="5">
        <v>0</v>
      </c>
      <c r="W389" s="2">
        <f t="shared" si="30"/>
        <v>0</v>
      </c>
      <c r="X389" s="2">
        <f t="shared" si="31"/>
        <v>0</v>
      </c>
      <c r="Y389" s="2">
        <f t="shared" si="32"/>
        <v>0</v>
      </c>
      <c r="Z389" s="2">
        <f t="shared" si="33"/>
        <v>0</v>
      </c>
      <c r="AA389" s="2">
        <f t="shared" si="34"/>
        <v>0</v>
      </c>
      <c r="AB389" s="1"/>
    </row>
    <row r="390" spans="1:28" x14ac:dyDescent="0.2">
      <c r="A390" s="3">
        <v>539</v>
      </c>
      <c r="B390" s="4" t="s">
        <v>466</v>
      </c>
      <c r="C390" s="2">
        <v>0</v>
      </c>
      <c r="D390" s="2">
        <v>0</v>
      </c>
      <c r="E390" s="2">
        <v>0</v>
      </c>
      <c r="F390" s="2">
        <v>0</v>
      </c>
      <c r="G390" s="5">
        <v>0</v>
      </c>
      <c r="H390" s="2">
        <v>0</v>
      </c>
      <c r="I390" s="2">
        <v>0</v>
      </c>
      <c r="J390" s="2">
        <v>0</v>
      </c>
      <c r="K390" s="2">
        <v>0</v>
      </c>
      <c r="L390" s="5">
        <v>0</v>
      </c>
      <c r="M390" s="2">
        <v>0</v>
      </c>
      <c r="N390" s="2">
        <v>0</v>
      </c>
      <c r="O390" s="2">
        <v>0</v>
      </c>
      <c r="P390" s="2">
        <v>0</v>
      </c>
      <c r="Q390" s="5">
        <v>0</v>
      </c>
      <c r="R390" s="2">
        <v>0</v>
      </c>
      <c r="S390" s="2">
        <v>0</v>
      </c>
      <c r="T390" s="2">
        <v>0</v>
      </c>
      <c r="U390" s="2">
        <v>0</v>
      </c>
      <c r="V390" s="5">
        <v>0</v>
      </c>
      <c r="W390" s="2">
        <f t="shared" si="30"/>
        <v>0</v>
      </c>
      <c r="X390" s="2">
        <f t="shared" si="31"/>
        <v>0</v>
      </c>
      <c r="Y390" s="2">
        <f t="shared" si="32"/>
        <v>0</v>
      </c>
      <c r="Z390" s="2">
        <f t="shared" si="33"/>
        <v>0</v>
      </c>
      <c r="AA390" s="2">
        <f t="shared" si="34"/>
        <v>0</v>
      </c>
      <c r="AB390" s="1"/>
    </row>
    <row r="391" spans="1:28" x14ac:dyDescent="0.2">
      <c r="A391" s="3">
        <v>547</v>
      </c>
      <c r="B391" s="4" t="s">
        <v>728</v>
      </c>
      <c r="C391" s="2">
        <v>0</v>
      </c>
      <c r="D391" s="2">
        <v>0</v>
      </c>
      <c r="E391" s="2">
        <v>0</v>
      </c>
      <c r="F391" s="2">
        <v>0</v>
      </c>
      <c r="G391" s="5">
        <v>0</v>
      </c>
      <c r="H391" s="2">
        <v>0</v>
      </c>
      <c r="I391" s="2">
        <v>0</v>
      </c>
      <c r="J391" s="2">
        <v>0</v>
      </c>
      <c r="K391" s="2">
        <v>0</v>
      </c>
      <c r="L391" s="5">
        <v>0</v>
      </c>
      <c r="M391" s="2">
        <v>0</v>
      </c>
      <c r="N391" s="2">
        <v>0</v>
      </c>
      <c r="O391" s="2">
        <v>0</v>
      </c>
      <c r="P391" s="2">
        <v>0</v>
      </c>
      <c r="Q391" s="5">
        <v>0</v>
      </c>
      <c r="R391" s="2">
        <v>0</v>
      </c>
      <c r="S391" s="2">
        <v>0</v>
      </c>
      <c r="T391" s="2">
        <v>0</v>
      </c>
      <c r="U391" s="2">
        <v>0</v>
      </c>
      <c r="V391" s="5">
        <v>0</v>
      </c>
      <c r="W391" s="2">
        <f t="shared" si="30"/>
        <v>0</v>
      </c>
      <c r="X391" s="2">
        <f t="shared" si="31"/>
        <v>0</v>
      </c>
      <c r="Y391" s="2">
        <f t="shared" si="32"/>
        <v>0</v>
      </c>
      <c r="Z391" s="2">
        <f t="shared" si="33"/>
        <v>0</v>
      </c>
      <c r="AA391" s="2">
        <f t="shared" si="34"/>
        <v>0</v>
      </c>
      <c r="AB391" s="1"/>
    </row>
    <row r="392" spans="1:28" x14ac:dyDescent="0.2">
      <c r="A392" s="3">
        <v>548</v>
      </c>
      <c r="B392" s="4" t="s">
        <v>729</v>
      </c>
      <c r="C392" s="2">
        <v>0</v>
      </c>
      <c r="D392" s="2">
        <v>0</v>
      </c>
      <c r="E392" s="2">
        <v>0</v>
      </c>
      <c r="F392" s="2">
        <v>0</v>
      </c>
      <c r="G392" s="5">
        <v>0</v>
      </c>
      <c r="H392" s="2">
        <v>0</v>
      </c>
      <c r="I392" s="2">
        <v>0</v>
      </c>
      <c r="J392" s="2">
        <v>0</v>
      </c>
      <c r="K392" s="2">
        <v>0</v>
      </c>
      <c r="L392" s="5">
        <v>0</v>
      </c>
      <c r="M392" s="2">
        <v>0</v>
      </c>
      <c r="N392" s="2">
        <v>0</v>
      </c>
      <c r="O392" s="2">
        <v>0</v>
      </c>
      <c r="P392" s="2">
        <v>0</v>
      </c>
      <c r="Q392" s="5">
        <v>0</v>
      </c>
      <c r="R392" s="2">
        <v>0</v>
      </c>
      <c r="S392" s="2">
        <v>0</v>
      </c>
      <c r="T392" s="2">
        <v>0</v>
      </c>
      <c r="U392" s="2">
        <v>0</v>
      </c>
      <c r="V392" s="5">
        <v>0</v>
      </c>
      <c r="W392" s="2">
        <f t="shared" si="30"/>
        <v>0</v>
      </c>
      <c r="X392" s="2">
        <f t="shared" si="31"/>
        <v>0</v>
      </c>
      <c r="Y392" s="2">
        <f t="shared" si="32"/>
        <v>0</v>
      </c>
      <c r="Z392" s="2">
        <f t="shared" si="33"/>
        <v>0</v>
      </c>
      <c r="AA392" s="2">
        <f t="shared" si="34"/>
        <v>0</v>
      </c>
      <c r="AB392" s="1"/>
    </row>
    <row r="393" spans="1:28" x14ac:dyDescent="0.2">
      <c r="A393" s="3">
        <v>549</v>
      </c>
      <c r="B393" s="4" t="s">
        <v>216</v>
      </c>
      <c r="C393" s="2">
        <v>0</v>
      </c>
      <c r="D393" s="2">
        <v>0</v>
      </c>
      <c r="E393" s="2">
        <v>0</v>
      </c>
      <c r="F393" s="2">
        <v>0</v>
      </c>
      <c r="G393" s="5">
        <v>0</v>
      </c>
      <c r="H393" s="2">
        <v>0</v>
      </c>
      <c r="I393" s="2">
        <v>0</v>
      </c>
      <c r="J393" s="2">
        <v>0</v>
      </c>
      <c r="K393" s="2">
        <v>0</v>
      </c>
      <c r="L393" s="5">
        <v>0</v>
      </c>
      <c r="M393" s="2">
        <v>0</v>
      </c>
      <c r="N393" s="2">
        <v>0</v>
      </c>
      <c r="O393" s="2">
        <v>0</v>
      </c>
      <c r="P393" s="2">
        <v>0</v>
      </c>
      <c r="Q393" s="5">
        <v>0</v>
      </c>
      <c r="R393" s="2">
        <v>0</v>
      </c>
      <c r="S393" s="2">
        <v>0</v>
      </c>
      <c r="T393" s="2">
        <v>0</v>
      </c>
      <c r="U393" s="2">
        <v>0</v>
      </c>
      <c r="V393" s="5">
        <v>0</v>
      </c>
      <c r="W393" s="2">
        <f t="shared" si="30"/>
        <v>0</v>
      </c>
      <c r="X393" s="2">
        <f t="shared" si="31"/>
        <v>0</v>
      </c>
      <c r="Y393" s="2">
        <f t="shared" si="32"/>
        <v>0</v>
      </c>
      <c r="Z393" s="2">
        <f t="shared" si="33"/>
        <v>0</v>
      </c>
      <c r="AA393" s="2">
        <f t="shared" si="34"/>
        <v>0</v>
      </c>
      <c r="AB393" s="1"/>
    </row>
    <row r="394" spans="1:28" x14ac:dyDescent="0.2">
      <c r="A394" s="3">
        <v>550</v>
      </c>
      <c r="B394" s="4" t="s">
        <v>296</v>
      </c>
      <c r="C394" s="2">
        <v>0</v>
      </c>
      <c r="D394" s="2">
        <v>0</v>
      </c>
      <c r="E394" s="2">
        <v>0</v>
      </c>
      <c r="F394" s="2">
        <v>0</v>
      </c>
      <c r="G394" s="5">
        <v>0</v>
      </c>
      <c r="H394" s="2">
        <v>0</v>
      </c>
      <c r="I394" s="2">
        <v>0</v>
      </c>
      <c r="J394" s="2">
        <v>0</v>
      </c>
      <c r="K394" s="2">
        <v>0</v>
      </c>
      <c r="L394" s="5">
        <v>0</v>
      </c>
      <c r="M394" s="2">
        <v>0</v>
      </c>
      <c r="N394" s="2">
        <v>0</v>
      </c>
      <c r="O394" s="2">
        <v>0</v>
      </c>
      <c r="P394" s="2">
        <v>0</v>
      </c>
      <c r="Q394" s="5">
        <v>0</v>
      </c>
      <c r="R394" s="2">
        <v>0</v>
      </c>
      <c r="S394" s="2">
        <v>0</v>
      </c>
      <c r="T394" s="2">
        <v>0</v>
      </c>
      <c r="U394" s="2">
        <v>0</v>
      </c>
      <c r="V394" s="5">
        <v>0</v>
      </c>
      <c r="W394" s="2">
        <f t="shared" si="30"/>
        <v>0</v>
      </c>
      <c r="X394" s="2">
        <f t="shared" si="31"/>
        <v>0</v>
      </c>
      <c r="Y394" s="2">
        <f t="shared" si="32"/>
        <v>0</v>
      </c>
      <c r="Z394" s="2">
        <f t="shared" si="33"/>
        <v>0</v>
      </c>
      <c r="AA394" s="2">
        <f t="shared" si="34"/>
        <v>0</v>
      </c>
      <c r="AB394" s="1"/>
    </row>
    <row r="395" spans="1:28" x14ac:dyDescent="0.2">
      <c r="A395" s="3">
        <v>551</v>
      </c>
      <c r="B395" s="4" t="s">
        <v>297</v>
      </c>
      <c r="C395" s="2">
        <v>0</v>
      </c>
      <c r="D395" s="2">
        <v>0</v>
      </c>
      <c r="E395" s="2">
        <v>0</v>
      </c>
      <c r="F395" s="2">
        <v>0</v>
      </c>
      <c r="G395" s="5">
        <v>0</v>
      </c>
      <c r="H395" s="2">
        <v>0</v>
      </c>
      <c r="I395" s="2">
        <v>0</v>
      </c>
      <c r="J395" s="2">
        <v>0</v>
      </c>
      <c r="K395" s="2">
        <v>0</v>
      </c>
      <c r="L395" s="5">
        <v>0</v>
      </c>
      <c r="M395" s="2">
        <v>0</v>
      </c>
      <c r="N395" s="2">
        <v>0</v>
      </c>
      <c r="O395" s="2">
        <v>0</v>
      </c>
      <c r="P395" s="2">
        <v>0</v>
      </c>
      <c r="Q395" s="5">
        <v>1</v>
      </c>
      <c r="R395" s="2">
        <v>0</v>
      </c>
      <c r="S395" s="2">
        <v>0</v>
      </c>
      <c r="T395" s="2">
        <v>0</v>
      </c>
      <c r="U395" s="2">
        <v>0</v>
      </c>
      <c r="V395" s="5">
        <v>0</v>
      </c>
      <c r="W395" s="2">
        <f t="shared" si="30"/>
        <v>0</v>
      </c>
      <c r="X395" s="2">
        <f t="shared" si="31"/>
        <v>0</v>
      </c>
      <c r="Y395" s="2">
        <f t="shared" si="32"/>
        <v>0</v>
      </c>
      <c r="Z395" s="2">
        <f t="shared" si="33"/>
        <v>0</v>
      </c>
      <c r="AA395" s="2">
        <f t="shared" si="34"/>
        <v>0.25</v>
      </c>
      <c r="AB395" s="1"/>
    </row>
    <row r="396" spans="1:28" x14ac:dyDescent="0.2">
      <c r="A396" s="3">
        <v>552</v>
      </c>
      <c r="B396" s="4" t="s">
        <v>298</v>
      </c>
      <c r="C396" s="2">
        <v>0</v>
      </c>
      <c r="D396" s="2">
        <v>0</v>
      </c>
      <c r="E396" s="2">
        <v>0</v>
      </c>
      <c r="F396" s="2">
        <v>0</v>
      </c>
      <c r="G396" s="5">
        <v>0</v>
      </c>
      <c r="H396" s="2">
        <v>0</v>
      </c>
      <c r="I396" s="2">
        <v>0</v>
      </c>
      <c r="J396" s="2">
        <v>0</v>
      </c>
      <c r="K396" s="2">
        <v>0</v>
      </c>
      <c r="L396" s="5">
        <v>0</v>
      </c>
      <c r="M396" s="2">
        <v>0</v>
      </c>
      <c r="N396" s="2">
        <v>0</v>
      </c>
      <c r="O396" s="2">
        <v>0</v>
      </c>
      <c r="P396" s="2">
        <v>0</v>
      </c>
      <c r="Q396" s="5">
        <v>0</v>
      </c>
      <c r="R396" s="2">
        <v>0</v>
      </c>
      <c r="S396" s="2">
        <v>0</v>
      </c>
      <c r="T396" s="2">
        <v>0</v>
      </c>
      <c r="U396" s="2">
        <v>0</v>
      </c>
      <c r="V396" s="5">
        <v>0</v>
      </c>
      <c r="W396" s="2">
        <f t="shared" si="30"/>
        <v>0</v>
      </c>
      <c r="X396" s="2">
        <f t="shared" si="31"/>
        <v>0</v>
      </c>
      <c r="Y396" s="2">
        <f t="shared" si="32"/>
        <v>0</v>
      </c>
      <c r="Z396" s="2">
        <f t="shared" si="33"/>
        <v>0</v>
      </c>
      <c r="AA396" s="2">
        <f t="shared" si="34"/>
        <v>0</v>
      </c>
      <c r="AB396" s="1"/>
    </row>
    <row r="397" spans="1:28" x14ac:dyDescent="0.2">
      <c r="A397" s="3">
        <v>553</v>
      </c>
      <c r="B397" s="4" t="s">
        <v>730</v>
      </c>
      <c r="C397" s="2">
        <v>0</v>
      </c>
      <c r="D397" s="2">
        <v>0</v>
      </c>
      <c r="E397" s="2">
        <v>0</v>
      </c>
      <c r="F397" s="2">
        <v>0</v>
      </c>
      <c r="G397" s="5">
        <v>0</v>
      </c>
      <c r="H397" s="2">
        <v>0</v>
      </c>
      <c r="I397" s="2">
        <v>0</v>
      </c>
      <c r="J397" s="2">
        <v>0</v>
      </c>
      <c r="K397" s="2">
        <v>0</v>
      </c>
      <c r="L397" s="5">
        <v>0</v>
      </c>
      <c r="M397" s="2">
        <v>0</v>
      </c>
      <c r="N397" s="2">
        <v>0</v>
      </c>
      <c r="O397" s="2">
        <v>0</v>
      </c>
      <c r="P397" s="2">
        <v>0</v>
      </c>
      <c r="Q397" s="5">
        <v>0</v>
      </c>
      <c r="R397" s="2">
        <v>0</v>
      </c>
      <c r="S397" s="2">
        <v>0</v>
      </c>
      <c r="T397" s="2">
        <v>0</v>
      </c>
      <c r="U397" s="2">
        <v>0</v>
      </c>
      <c r="V397" s="5">
        <v>0</v>
      </c>
      <c r="W397" s="2">
        <f t="shared" si="30"/>
        <v>0</v>
      </c>
      <c r="X397" s="2">
        <f t="shared" si="31"/>
        <v>0</v>
      </c>
      <c r="Y397" s="2">
        <f t="shared" si="32"/>
        <v>0</v>
      </c>
      <c r="Z397" s="2">
        <f t="shared" si="33"/>
        <v>0</v>
      </c>
      <c r="AA397" s="2">
        <f t="shared" si="34"/>
        <v>0</v>
      </c>
      <c r="AB397" s="1"/>
    </row>
    <row r="398" spans="1:28" x14ac:dyDescent="0.2">
      <c r="A398" s="3">
        <v>554</v>
      </c>
      <c r="B398" s="4" t="s">
        <v>467</v>
      </c>
      <c r="C398" s="2">
        <v>0</v>
      </c>
      <c r="D398" s="2">
        <v>0</v>
      </c>
      <c r="E398" s="2">
        <v>0</v>
      </c>
      <c r="F398" s="2">
        <v>0</v>
      </c>
      <c r="G398" s="5">
        <v>0</v>
      </c>
      <c r="H398" s="2">
        <v>0</v>
      </c>
      <c r="I398" s="2">
        <v>0</v>
      </c>
      <c r="J398" s="2">
        <v>0</v>
      </c>
      <c r="K398" s="2">
        <v>0</v>
      </c>
      <c r="L398" s="5">
        <v>0</v>
      </c>
      <c r="M398" s="2">
        <v>0</v>
      </c>
      <c r="N398" s="2">
        <v>0</v>
      </c>
      <c r="O398" s="2">
        <v>0</v>
      </c>
      <c r="P398" s="2">
        <v>0</v>
      </c>
      <c r="Q398" s="5">
        <v>0</v>
      </c>
      <c r="R398" s="2">
        <v>0</v>
      </c>
      <c r="S398" s="2">
        <v>0</v>
      </c>
      <c r="T398" s="2">
        <v>0</v>
      </c>
      <c r="U398" s="2">
        <v>0</v>
      </c>
      <c r="V398" s="5">
        <v>0</v>
      </c>
      <c r="W398" s="2">
        <f t="shared" si="30"/>
        <v>0</v>
      </c>
      <c r="X398" s="2">
        <f t="shared" si="31"/>
        <v>0</v>
      </c>
      <c r="Y398" s="2">
        <f t="shared" si="32"/>
        <v>0</v>
      </c>
      <c r="Z398" s="2">
        <f t="shared" si="33"/>
        <v>0</v>
      </c>
      <c r="AA398" s="2">
        <f t="shared" si="34"/>
        <v>0</v>
      </c>
      <c r="AB398" s="1"/>
    </row>
    <row r="399" spans="1:28" x14ac:dyDescent="0.2">
      <c r="A399" s="3">
        <v>557</v>
      </c>
      <c r="B399" s="4" t="s">
        <v>731</v>
      </c>
      <c r="C399" s="2">
        <v>300</v>
      </c>
      <c r="D399" s="2">
        <v>35</v>
      </c>
      <c r="E399" s="2">
        <v>0</v>
      </c>
      <c r="F399" s="2">
        <v>0</v>
      </c>
      <c r="G399" s="5">
        <v>0</v>
      </c>
      <c r="H399" s="2">
        <v>0</v>
      </c>
      <c r="I399" s="2">
        <v>35</v>
      </c>
      <c r="J399" s="2">
        <v>0</v>
      </c>
      <c r="K399" s="2">
        <v>0</v>
      </c>
      <c r="L399" s="5">
        <v>0</v>
      </c>
      <c r="M399" s="2">
        <v>300</v>
      </c>
      <c r="N399" s="2">
        <v>35</v>
      </c>
      <c r="O399" s="2">
        <v>0</v>
      </c>
      <c r="P399" s="2">
        <v>0</v>
      </c>
      <c r="Q399" s="5">
        <v>0</v>
      </c>
      <c r="R399" s="2">
        <v>0</v>
      </c>
      <c r="S399" s="2">
        <v>35</v>
      </c>
      <c r="T399" s="2">
        <v>0</v>
      </c>
      <c r="U399" s="2">
        <v>0</v>
      </c>
      <c r="V399" s="5">
        <v>0</v>
      </c>
      <c r="W399" s="2">
        <f t="shared" si="30"/>
        <v>150</v>
      </c>
      <c r="X399" s="2">
        <f t="shared" si="31"/>
        <v>35</v>
      </c>
      <c r="Y399" s="2">
        <f t="shared" si="32"/>
        <v>0</v>
      </c>
      <c r="Z399" s="2">
        <f t="shared" si="33"/>
        <v>0</v>
      </c>
      <c r="AA399" s="2">
        <f t="shared" si="34"/>
        <v>0</v>
      </c>
      <c r="AB399" s="1"/>
    </row>
    <row r="400" spans="1:28" x14ac:dyDescent="0.2">
      <c r="A400" s="3">
        <v>56</v>
      </c>
      <c r="B400" s="4" t="s">
        <v>732</v>
      </c>
      <c r="C400" s="2">
        <v>0</v>
      </c>
      <c r="D400" s="2">
        <v>0</v>
      </c>
      <c r="E400" s="2">
        <v>3.5</v>
      </c>
      <c r="F400" s="2">
        <v>7.5</v>
      </c>
      <c r="G400" s="5">
        <v>0</v>
      </c>
      <c r="H400" s="2">
        <v>0</v>
      </c>
      <c r="I400" s="2">
        <v>0</v>
      </c>
      <c r="J400" s="2">
        <v>0</v>
      </c>
      <c r="K400" s="2">
        <v>7.5</v>
      </c>
      <c r="L400" s="5">
        <v>60</v>
      </c>
      <c r="M400" s="2">
        <v>0</v>
      </c>
      <c r="N400" s="2">
        <v>0</v>
      </c>
      <c r="O400" s="2">
        <v>3.5</v>
      </c>
      <c r="P400" s="2">
        <v>7.5</v>
      </c>
      <c r="Q400" s="5">
        <v>0</v>
      </c>
      <c r="R400" s="2">
        <v>0</v>
      </c>
      <c r="S400" s="2">
        <v>0</v>
      </c>
      <c r="T400" s="2">
        <v>0</v>
      </c>
      <c r="U400" s="2">
        <v>7.5</v>
      </c>
      <c r="V400" s="5">
        <v>60</v>
      </c>
      <c r="W400" s="2">
        <f t="shared" si="30"/>
        <v>0</v>
      </c>
      <c r="X400" s="2">
        <f t="shared" si="31"/>
        <v>0</v>
      </c>
      <c r="Y400" s="2">
        <f t="shared" si="32"/>
        <v>1.75</v>
      </c>
      <c r="Z400" s="2">
        <f t="shared" si="33"/>
        <v>7.5</v>
      </c>
      <c r="AA400" s="2">
        <f t="shared" si="34"/>
        <v>30</v>
      </c>
      <c r="AB400" s="1"/>
    </row>
    <row r="401" spans="1:28" x14ac:dyDescent="0.2">
      <c r="A401" s="3">
        <v>561</v>
      </c>
      <c r="B401" s="4" t="s">
        <v>733</v>
      </c>
      <c r="C401" s="2">
        <v>0</v>
      </c>
      <c r="D401" s="2">
        <v>0</v>
      </c>
      <c r="E401" s="2">
        <v>0</v>
      </c>
      <c r="F401" s="2">
        <v>0</v>
      </c>
      <c r="G401" s="5">
        <v>0</v>
      </c>
      <c r="H401" s="2">
        <v>0</v>
      </c>
      <c r="I401" s="2">
        <v>0</v>
      </c>
      <c r="J401" s="2">
        <v>0</v>
      </c>
      <c r="K401" s="2">
        <v>0</v>
      </c>
      <c r="L401" s="5">
        <v>0</v>
      </c>
      <c r="M401" s="2">
        <v>0</v>
      </c>
      <c r="N401" s="2">
        <v>0</v>
      </c>
      <c r="O401" s="2">
        <v>0</v>
      </c>
      <c r="P401" s="2">
        <v>0</v>
      </c>
      <c r="Q401" s="5">
        <v>0</v>
      </c>
      <c r="R401" s="2">
        <v>0</v>
      </c>
      <c r="S401" s="2">
        <v>0</v>
      </c>
      <c r="T401" s="2">
        <v>0</v>
      </c>
      <c r="U401" s="2">
        <v>0</v>
      </c>
      <c r="V401" s="5">
        <v>0</v>
      </c>
      <c r="W401" s="2">
        <f t="shared" si="30"/>
        <v>0</v>
      </c>
      <c r="X401" s="2">
        <f t="shared" si="31"/>
        <v>0</v>
      </c>
      <c r="Y401" s="2">
        <f t="shared" si="32"/>
        <v>0</v>
      </c>
      <c r="Z401" s="2">
        <f t="shared" si="33"/>
        <v>0</v>
      </c>
      <c r="AA401" s="2">
        <f t="shared" si="34"/>
        <v>0</v>
      </c>
      <c r="AB401" s="1"/>
    </row>
    <row r="402" spans="1:28" x14ac:dyDescent="0.2">
      <c r="A402" s="3">
        <v>562</v>
      </c>
      <c r="B402" s="4" t="s">
        <v>67</v>
      </c>
      <c r="C402" s="2">
        <v>0.5</v>
      </c>
      <c r="D402" s="2">
        <v>1.25</v>
      </c>
      <c r="E402" s="2">
        <v>1.5</v>
      </c>
      <c r="F402" s="2">
        <v>0.75</v>
      </c>
      <c r="G402" s="5">
        <v>2.75</v>
      </c>
      <c r="H402" s="2">
        <v>0.5</v>
      </c>
      <c r="I402" s="2">
        <v>1.25</v>
      </c>
      <c r="J402" s="2">
        <v>2.5</v>
      </c>
      <c r="K402" s="2">
        <v>0.75</v>
      </c>
      <c r="L402" s="5">
        <v>2.75</v>
      </c>
      <c r="M402" s="2">
        <v>0.5</v>
      </c>
      <c r="N402" s="2">
        <v>1.25</v>
      </c>
      <c r="O402" s="2">
        <v>1.5</v>
      </c>
      <c r="P402" s="2">
        <v>0.75</v>
      </c>
      <c r="Q402" s="5">
        <v>2.75</v>
      </c>
      <c r="R402" s="2">
        <v>0.5</v>
      </c>
      <c r="S402" s="2">
        <v>1.25</v>
      </c>
      <c r="T402" s="2">
        <v>1.5</v>
      </c>
      <c r="U402" s="2">
        <v>0.75</v>
      </c>
      <c r="V402" s="5">
        <v>2.75</v>
      </c>
      <c r="W402" s="2">
        <f t="shared" si="30"/>
        <v>0.5</v>
      </c>
      <c r="X402" s="2">
        <f t="shared" si="31"/>
        <v>1.25</v>
      </c>
      <c r="Y402" s="2">
        <f t="shared" si="32"/>
        <v>1.75</v>
      </c>
      <c r="Z402" s="2">
        <f t="shared" si="33"/>
        <v>0.75</v>
      </c>
      <c r="AA402" s="2">
        <f t="shared" si="34"/>
        <v>2.75</v>
      </c>
      <c r="AB402" s="1"/>
    </row>
    <row r="403" spans="1:28" x14ac:dyDescent="0.2">
      <c r="A403" s="3">
        <v>563</v>
      </c>
      <c r="B403" s="4" t="s">
        <v>68</v>
      </c>
      <c r="C403" s="2">
        <v>0</v>
      </c>
      <c r="D403" s="2">
        <v>1.25</v>
      </c>
      <c r="E403" s="2">
        <v>1.75</v>
      </c>
      <c r="F403" s="2">
        <v>0.5</v>
      </c>
      <c r="G403" s="5">
        <v>1.25</v>
      </c>
      <c r="H403" s="2">
        <v>0</v>
      </c>
      <c r="I403" s="2">
        <v>1.25</v>
      </c>
      <c r="J403" s="2">
        <v>2.75</v>
      </c>
      <c r="K403" s="2">
        <v>0.5</v>
      </c>
      <c r="L403" s="5">
        <v>1.25</v>
      </c>
      <c r="M403" s="2">
        <v>0</v>
      </c>
      <c r="N403" s="2">
        <v>1.25</v>
      </c>
      <c r="O403" s="2">
        <v>1.75</v>
      </c>
      <c r="P403" s="2">
        <v>0.5</v>
      </c>
      <c r="Q403" s="5">
        <v>1.25</v>
      </c>
      <c r="R403" s="2">
        <v>0</v>
      </c>
      <c r="S403" s="2">
        <v>1.25</v>
      </c>
      <c r="T403" s="2">
        <v>1.75</v>
      </c>
      <c r="U403" s="2">
        <v>0.5</v>
      </c>
      <c r="V403" s="5">
        <v>1.25</v>
      </c>
      <c r="W403" s="2">
        <f t="shared" si="30"/>
        <v>0</v>
      </c>
      <c r="X403" s="2">
        <f t="shared" si="31"/>
        <v>1.25</v>
      </c>
      <c r="Y403" s="2">
        <f t="shared" si="32"/>
        <v>2</v>
      </c>
      <c r="Z403" s="2">
        <f t="shared" si="33"/>
        <v>0.5</v>
      </c>
      <c r="AA403" s="2">
        <f t="shared" si="34"/>
        <v>1.25</v>
      </c>
      <c r="AB403" s="1"/>
    </row>
    <row r="404" spans="1:28" x14ac:dyDescent="0.2">
      <c r="A404" s="3">
        <v>564</v>
      </c>
      <c r="B404" s="4" t="s">
        <v>734</v>
      </c>
      <c r="C404" s="2">
        <v>0</v>
      </c>
      <c r="D404" s="2">
        <v>0</v>
      </c>
      <c r="E404" s="2">
        <v>0</v>
      </c>
      <c r="F404" s="2">
        <v>0</v>
      </c>
      <c r="G404" s="5">
        <v>0</v>
      </c>
      <c r="H404" s="2">
        <v>0</v>
      </c>
      <c r="I404" s="2">
        <v>0</v>
      </c>
      <c r="J404" s="2">
        <v>0</v>
      </c>
      <c r="K404" s="2">
        <v>0</v>
      </c>
      <c r="L404" s="5">
        <v>0</v>
      </c>
      <c r="M404" s="2">
        <v>0</v>
      </c>
      <c r="N404" s="2">
        <v>0</v>
      </c>
      <c r="O404" s="2">
        <v>0</v>
      </c>
      <c r="P404" s="2">
        <v>0</v>
      </c>
      <c r="Q404" s="5">
        <v>0</v>
      </c>
      <c r="R404" s="2">
        <v>0</v>
      </c>
      <c r="S404" s="2">
        <v>0</v>
      </c>
      <c r="T404" s="2">
        <v>0</v>
      </c>
      <c r="U404" s="2">
        <v>0</v>
      </c>
      <c r="V404" s="5">
        <v>0</v>
      </c>
      <c r="W404" s="2">
        <f t="shared" si="30"/>
        <v>0</v>
      </c>
      <c r="X404" s="2">
        <f t="shared" si="31"/>
        <v>0</v>
      </c>
      <c r="Y404" s="2">
        <f t="shared" si="32"/>
        <v>0</v>
      </c>
      <c r="Z404" s="2">
        <f t="shared" si="33"/>
        <v>0</v>
      </c>
      <c r="AA404" s="2">
        <f t="shared" si="34"/>
        <v>0</v>
      </c>
      <c r="AB404" s="1"/>
    </row>
    <row r="405" spans="1:28" x14ac:dyDescent="0.2">
      <c r="A405" s="3">
        <v>567</v>
      </c>
      <c r="B405" s="4" t="s">
        <v>217</v>
      </c>
      <c r="C405" s="2">
        <v>0</v>
      </c>
      <c r="D405" s="2">
        <v>0</v>
      </c>
      <c r="E405" s="2">
        <v>0.25</v>
      </c>
      <c r="F405" s="2">
        <v>0</v>
      </c>
      <c r="G405" s="5">
        <v>0</v>
      </c>
      <c r="H405" s="2">
        <v>0</v>
      </c>
      <c r="I405" s="2">
        <v>0</v>
      </c>
      <c r="J405" s="2">
        <v>0.25</v>
      </c>
      <c r="K405" s="2">
        <v>0</v>
      </c>
      <c r="L405" s="5">
        <v>0</v>
      </c>
      <c r="M405" s="2">
        <v>0</v>
      </c>
      <c r="N405" s="2">
        <v>0</v>
      </c>
      <c r="O405" s="2">
        <v>0.25</v>
      </c>
      <c r="P405" s="2">
        <v>0</v>
      </c>
      <c r="Q405" s="5">
        <v>0</v>
      </c>
      <c r="R405" s="2">
        <v>0</v>
      </c>
      <c r="S405" s="2">
        <v>0</v>
      </c>
      <c r="T405" s="2">
        <v>0.25</v>
      </c>
      <c r="U405" s="2">
        <v>0</v>
      </c>
      <c r="V405" s="5">
        <v>0</v>
      </c>
      <c r="W405" s="2">
        <f t="shared" si="30"/>
        <v>0</v>
      </c>
      <c r="X405" s="2">
        <f t="shared" si="31"/>
        <v>0</v>
      </c>
      <c r="Y405" s="2">
        <f t="shared" si="32"/>
        <v>0.25</v>
      </c>
      <c r="Z405" s="2">
        <f t="shared" si="33"/>
        <v>0</v>
      </c>
      <c r="AA405" s="2">
        <f t="shared" si="34"/>
        <v>0</v>
      </c>
      <c r="AB405" s="1"/>
    </row>
    <row r="406" spans="1:28" x14ac:dyDescent="0.2">
      <c r="A406" s="3">
        <v>57</v>
      </c>
      <c r="B406" s="4" t="s">
        <v>735</v>
      </c>
      <c r="C406" s="2">
        <v>0</v>
      </c>
      <c r="D406" s="2">
        <v>0</v>
      </c>
      <c r="E406" s="2">
        <v>1.5</v>
      </c>
      <c r="F406" s="2">
        <v>5</v>
      </c>
      <c r="G406" s="5">
        <v>5</v>
      </c>
      <c r="H406" s="2">
        <v>0</v>
      </c>
      <c r="I406" s="2">
        <v>0</v>
      </c>
      <c r="J406" s="2">
        <v>0</v>
      </c>
      <c r="K406" s="2">
        <v>5</v>
      </c>
      <c r="L406" s="5">
        <v>0</v>
      </c>
      <c r="M406" s="2">
        <v>0</v>
      </c>
      <c r="N406" s="2">
        <v>0</v>
      </c>
      <c r="O406" s="2">
        <v>1.5</v>
      </c>
      <c r="P406" s="2">
        <v>5</v>
      </c>
      <c r="Q406" s="5">
        <v>5</v>
      </c>
      <c r="R406" s="2">
        <v>0</v>
      </c>
      <c r="S406" s="2">
        <v>0</v>
      </c>
      <c r="T406" s="2">
        <v>0</v>
      </c>
      <c r="U406" s="2">
        <v>5</v>
      </c>
      <c r="V406" s="5">
        <v>0</v>
      </c>
      <c r="W406" s="2">
        <f t="shared" si="30"/>
        <v>0</v>
      </c>
      <c r="X406" s="2">
        <f t="shared" si="31"/>
        <v>0</v>
      </c>
      <c r="Y406" s="2">
        <f t="shared" si="32"/>
        <v>0.75</v>
      </c>
      <c r="Z406" s="2">
        <f t="shared" si="33"/>
        <v>5</v>
      </c>
      <c r="AA406" s="2">
        <f t="shared" si="34"/>
        <v>2.5</v>
      </c>
      <c r="AB406" s="1"/>
    </row>
    <row r="407" spans="1:28" x14ac:dyDescent="0.2">
      <c r="A407" s="3" t="s">
        <v>468</v>
      </c>
      <c r="B407" s="4" t="s">
        <v>469</v>
      </c>
      <c r="C407" s="2">
        <v>10.5</v>
      </c>
      <c r="D407" s="2">
        <v>0</v>
      </c>
      <c r="E407" s="2">
        <v>0</v>
      </c>
      <c r="F407" s="2">
        <v>0</v>
      </c>
      <c r="G407" s="5">
        <v>0.25</v>
      </c>
      <c r="H407" s="2">
        <v>0</v>
      </c>
      <c r="I407" s="2">
        <v>0</v>
      </c>
      <c r="J407" s="2">
        <v>0</v>
      </c>
      <c r="K407" s="2">
        <v>0</v>
      </c>
      <c r="L407" s="5">
        <v>0.25</v>
      </c>
      <c r="M407" s="2">
        <v>10.5</v>
      </c>
      <c r="N407" s="2">
        <v>0</v>
      </c>
      <c r="O407" s="2">
        <v>0</v>
      </c>
      <c r="P407" s="2">
        <v>0</v>
      </c>
      <c r="Q407" s="5">
        <v>0.25</v>
      </c>
      <c r="R407" s="2">
        <v>0</v>
      </c>
      <c r="S407" s="2">
        <v>0</v>
      </c>
      <c r="T407" s="2">
        <v>0</v>
      </c>
      <c r="U407" s="2">
        <v>0</v>
      </c>
      <c r="V407" s="5">
        <v>0.25</v>
      </c>
      <c r="W407" s="2">
        <f t="shared" si="30"/>
        <v>5.25</v>
      </c>
      <c r="X407" s="2">
        <f t="shared" si="31"/>
        <v>0</v>
      </c>
      <c r="Y407" s="2">
        <f t="shared" si="32"/>
        <v>0</v>
      </c>
      <c r="Z407" s="2">
        <f t="shared" si="33"/>
        <v>0</v>
      </c>
      <c r="AA407" s="2">
        <f t="shared" si="34"/>
        <v>0.25</v>
      </c>
      <c r="AB407" s="1"/>
    </row>
    <row r="408" spans="1:28" x14ac:dyDescent="0.2">
      <c r="A408" s="3" t="s">
        <v>736</v>
      </c>
      <c r="B408" s="4" t="s">
        <v>737</v>
      </c>
      <c r="C408" s="2">
        <v>0.25</v>
      </c>
      <c r="D408" s="2">
        <v>0</v>
      </c>
      <c r="E408" s="2">
        <v>0</v>
      </c>
      <c r="F408" s="2">
        <v>0</v>
      </c>
      <c r="G408" s="5">
        <v>0</v>
      </c>
      <c r="H408" s="2">
        <v>0.25</v>
      </c>
      <c r="I408" s="2">
        <v>0</v>
      </c>
      <c r="J408" s="2">
        <v>0</v>
      </c>
      <c r="K408" s="2">
        <v>0</v>
      </c>
      <c r="L408" s="5">
        <v>0</v>
      </c>
      <c r="M408" s="2">
        <v>0.25</v>
      </c>
      <c r="N408" s="2">
        <v>0</v>
      </c>
      <c r="O408" s="2">
        <v>0</v>
      </c>
      <c r="P408" s="2">
        <v>0</v>
      </c>
      <c r="Q408" s="5">
        <v>0</v>
      </c>
      <c r="R408" s="2">
        <v>0.25</v>
      </c>
      <c r="S408" s="2">
        <v>0</v>
      </c>
      <c r="T408" s="2">
        <v>0</v>
      </c>
      <c r="U408" s="2">
        <v>0</v>
      </c>
      <c r="V408" s="5">
        <v>0</v>
      </c>
      <c r="W408" s="2">
        <f t="shared" si="30"/>
        <v>0.25</v>
      </c>
      <c r="X408" s="2">
        <f t="shared" si="31"/>
        <v>0</v>
      </c>
      <c r="Y408" s="2">
        <f t="shared" si="32"/>
        <v>0</v>
      </c>
      <c r="Z408" s="2">
        <f t="shared" si="33"/>
        <v>0</v>
      </c>
      <c r="AA408" s="2">
        <f t="shared" si="34"/>
        <v>0</v>
      </c>
      <c r="AB408" s="1"/>
    </row>
    <row r="409" spans="1:28" x14ac:dyDescent="0.2">
      <c r="A409" s="3">
        <v>571</v>
      </c>
      <c r="B409" s="4" t="s">
        <v>299</v>
      </c>
      <c r="C409" s="2">
        <v>0.25</v>
      </c>
      <c r="D409" s="2">
        <v>0.25</v>
      </c>
      <c r="E409" s="2">
        <v>0</v>
      </c>
      <c r="F409" s="2">
        <v>0.5</v>
      </c>
      <c r="G409" s="5">
        <v>1</v>
      </c>
      <c r="H409" s="2">
        <v>0.25</v>
      </c>
      <c r="I409" s="2">
        <v>0.25</v>
      </c>
      <c r="J409" s="2">
        <v>0</v>
      </c>
      <c r="K409" s="2">
        <v>0.5</v>
      </c>
      <c r="L409" s="5">
        <v>1</v>
      </c>
      <c r="M409" s="2">
        <v>0.25</v>
      </c>
      <c r="N409" s="2">
        <v>0.25</v>
      </c>
      <c r="O409" s="2">
        <v>0</v>
      </c>
      <c r="P409" s="2">
        <v>0.5</v>
      </c>
      <c r="Q409" s="5">
        <v>1</v>
      </c>
      <c r="R409" s="2">
        <v>0.25</v>
      </c>
      <c r="S409" s="2">
        <v>0.25</v>
      </c>
      <c r="T409" s="2">
        <v>0</v>
      </c>
      <c r="U409" s="2">
        <v>0.5</v>
      </c>
      <c r="V409" s="5">
        <v>1</v>
      </c>
      <c r="W409" s="2">
        <f t="shared" si="30"/>
        <v>0.25</v>
      </c>
      <c r="X409" s="2">
        <f t="shared" si="31"/>
        <v>0.25</v>
      </c>
      <c r="Y409" s="2">
        <f t="shared" si="32"/>
        <v>0</v>
      </c>
      <c r="Z409" s="2">
        <f t="shared" si="33"/>
        <v>0.5</v>
      </c>
      <c r="AA409" s="2">
        <f t="shared" si="34"/>
        <v>1</v>
      </c>
      <c r="AB409" s="1"/>
    </row>
    <row r="410" spans="1:28" x14ac:dyDescent="0.2">
      <c r="A410" s="3">
        <v>572</v>
      </c>
      <c r="B410" s="4" t="s">
        <v>738</v>
      </c>
      <c r="C410" s="2">
        <v>0</v>
      </c>
      <c r="D410" s="2">
        <v>0</v>
      </c>
      <c r="E410" s="2">
        <v>0</v>
      </c>
      <c r="F410" s="2">
        <v>0</v>
      </c>
      <c r="G410" s="5">
        <v>0</v>
      </c>
      <c r="H410" s="2">
        <v>0</v>
      </c>
      <c r="I410" s="2">
        <v>0</v>
      </c>
      <c r="J410" s="2">
        <v>0</v>
      </c>
      <c r="K410" s="2">
        <v>0</v>
      </c>
      <c r="L410" s="5">
        <v>0</v>
      </c>
      <c r="M410" s="2">
        <v>0</v>
      </c>
      <c r="N410" s="2">
        <v>0</v>
      </c>
      <c r="O410" s="2">
        <v>0</v>
      </c>
      <c r="P410" s="2">
        <v>0</v>
      </c>
      <c r="Q410" s="5">
        <v>0</v>
      </c>
      <c r="R410" s="2">
        <v>0</v>
      </c>
      <c r="S410" s="2">
        <v>0</v>
      </c>
      <c r="T410" s="2">
        <v>0</v>
      </c>
      <c r="U410" s="2">
        <v>0</v>
      </c>
      <c r="V410" s="5">
        <v>0</v>
      </c>
      <c r="W410" s="2">
        <f t="shared" si="30"/>
        <v>0</v>
      </c>
      <c r="X410" s="2">
        <f t="shared" si="31"/>
        <v>0</v>
      </c>
      <c r="Y410" s="2">
        <f t="shared" si="32"/>
        <v>0</v>
      </c>
      <c r="Z410" s="2">
        <f t="shared" si="33"/>
        <v>0</v>
      </c>
      <c r="AA410" s="2">
        <f t="shared" si="34"/>
        <v>0</v>
      </c>
      <c r="AB410" s="1"/>
    </row>
    <row r="411" spans="1:28" x14ac:dyDescent="0.2">
      <c r="A411" s="3">
        <v>579</v>
      </c>
      <c r="B411" s="4" t="s">
        <v>300</v>
      </c>
      <c r="C411" s="2">
        <v>0</v>
      </c>
      <c r="D411" s="2">
        <v>0</v>
      </c>
      <c r="E411" s="2">
        <v>0</v>
      </c>
      <c r="F411" s="2">
        <v>0</v>
      </c>
      <c r="G411" s="5">
        <v>0</v>
      </c>
      <c r="H411" s="2">
        <v>0</v>
      </c>
      <c r="I411" s="2">
        <v>0</v>
      </c>
      <c r="J411" s="2">
        <v>0</v>
      </c>
      <c r="K411" s="2">
        <v>0</v>
      </c>
      <c r="L411" s="5">
        <v>0</v>
      </c>
      <c r="M411" s="2">
        <v>0</v>
      </c>
      <c r="N411" s="2">
        <v>0</v>
      </c>
      <c r="O411" s="2">
        <v>0</v>
      </c>
      <c r="P411" s="2">
        <v>0</v>
      </c>
      <c r="Q411" s="5">
        <v>0</v>
      </c>
      <c r="R411" s="2">
        <v>0</v>
      </c>
      <c r="S411" s="2">
        <v>0</v>
      </c>
      <c r="T411" s="2">
        <v>0</v>
      </c>
      <c r="U411" s="2">
        <v>0</v>
      </c>
      <c r="V411" s="5">
        <v>0</v>
      </c>
      <c r="W411" s="2">
        <f t="shared" si="30"/>
        <v>0</v>
      </c>
      <c r="X411" s="2">
        <f t="shared" si="31"/>
        <v>0</v>
      </c>
      <c r="Y411" s="2">
        <f t="shared" si="32"/>
        <v>0</v>
      </c>
      <c r="Z411" s="2">
        <f t="shared" si="33"/>
        <v>0</v>
      </c>
      <c r="AA411" s="2">
        <f t="shared" si="34"/>
        <v>0</v>
      </c>
      <c r="AB411" s="1"/>
    </row>
    <row r="412" spans="1:28" x14ac:dyDescent="0.2">
      <c r="A412" s="3">
        <v>580</v>
      </c>
      <c r="B412" s="4" t="s">
        <v>739</v>
      </c>
      <c r="C412" s="2">
        <v>0</v>
      </c>
      <c r="D412" s="2">
        <v>0</v>
      </c>
      <c r="E412" s="2">
        <v>0</v>
      </c>
      <c r="F412" s="2">
        <v>0</v>
      </c>
      <c r="G412" s="5">
        <v>0</v>
      </c>
      <c r="H412" s="2">
        <v>0</v>
      </c>
      <c r="I412" s="2">
        <v>0</v>
      </c>
      <c r="J412" s="2">
        <v>0</v>
      </c>
      <c r="K412" s="2">
        <v>0</v>
      </c>
      <c r="L412" s="5">
        <v>0</v>
      </c>
      <c r="M412" s="2">
        <v>0</v>
      </c>
      <c r="N412" s="2">
        <v>0</v>
      </c>
      <c r="O412" s="2">
        <v>0</v>
      </c>
      <c r="P412" s="2">
        <v>0</v>
      </c>
      <c r="Q412" s="5">
        <v>0</v>
      </c>
      <c r="R412" s="2">
        <v>0</v>
      </c>
      <c r="S412" s="2">
        <v>0</v>
      </c>
      <c r="T412" s="2">
        <v>0</v>
      </c>
      <c r="U412" s="2">
        <v>0</v>
      </c>
      <c r="V412" s="5">
        <v>0</v>
      </c>
      <c r="W412" s="2">
        <f t="shared" si="30"/>
        <v>0</v>
      </c>
      <c r="X412" s="2">
        <f t="shared" si="31"/>
        <v>0</v>
      </c>
      <c r="Y412" s="2">
        <f t="shared" si="32"/>
        <v>0</v>
      </c>
      <c r="Z412" s="2">
        <f t="shared" si="33"/>
        <v>0</v>
      </c>
      <c r="AA412" s="2">
        <f t="shared" si="34"/>
        <v>0</v>
      </c>
      <c r="AB412" s="1"/>
    </row>
    <row r="413" spans="1:28" x14ac:dyDescent="0.2">
      <c r="A413" s="3">
        <v>59</v>
      </c>
      <c r="B413" s="4" t="s">
        <v>740</v>
      </c>
      <c r="C413" s="2">
        <v>2</v>
      </c>
      <c r="D413" s="2">
        <v>3</v>
      </c>
      <c r="E413" s="2">
        <v>2</v>
      </c>
      <c r="F413" s="2">
        <v>1</v>
      </c>
      <c r="G413" s="5">
        <v>2</v>
      </c>
      <c r="H413" s="2">
        <v>2</v>
      </c>
      <c r="I413" s="2">
        <v>3</v>
      </c>
      <c r="J413" s="2">
        <v>2</v>
      </c>
      <c r="K413" s="2">
        <v>3</v>
      </c>
      <c r="L413" s="5">
        <v>2</v>
      </c>
      <c r="M413" s="2">
        <v>2</v>
      </c>
      <c r="N413" s="2">
        <v>3</v>
      </c>
      <c r="O413" s="2">
        <v>2</v>
      </c>
      <c r="P413" s="2">
        <v>1</v>
      </c>
      <c r="Q413" s="5">
        <v>2</v>
      </c>
      <c r="R413" s="2">
        <v>2</v>
      </c>
      <c r="S413" s="2">
        <v>3</v>
      </c>
      <c r="T413" s="2">
        <v>2</v>
      </c>
      <c r="U413" s="2">
        <v>3</v>
      </c>
      <c r="V413" s="5">
        <v>2</v>
      </c>
      <c r="W413" s="2">
        <f t="shared" si="30"/>
        <v>2</v>
      </c>
      <c r="X413" s="2">
        <f t="shared" si="31"/>
        <v>3</v>
      </c>
      <c r="Y413" s="2">
        <f t="shared" si="32"/>
        <v>2</v>
      </c>
      <c r="Z413" s="2">
        <f t="shared" si="33"/>
        <v>2</v>
      </c>
      <c r="AA413" s="2">
        <f t="shared" si="34"/>
        <v>2</v>
      </c>
      <c r="AB413" s="1"/>
    </row>
    <row r="414" spans="1:28" x14ac:dyDescent="0.2">
      <c r="A414" s="3">
        <v>596</v>
      </c>
      <c r="B414" s="4" t="s">
        <v>741</v>
      </c>
      <c r="C414" s="2">
        <v>0</v>
      </c>
      <c r="D414" s="2">
        <v>0</v>
      </c>
      <c r="E414" s="2">
        <v>0</v>
      </c>
      <c r="F414" s="2">
        <v>0</v>
      </c>
      <c r="G414" s="5">
        <v>0</v>
      </c>
      <c r="H414" s="2">
        <v>0</v>
      </c>
      <c r="I414" s="2">
        <v>0</v>
      </c>
      <c r="J414" s="2">
        <v>0</v>
      </c>
      <c r="K414" s="2">
        <v>0</v>
      </c>
      <c r="L414" s="5">
        <v>0</v>
      </c>
      <c r="M414" s="2">
        <v>0</v>
      </c>
      <c r="N414" s="2">
        <v>0</v>
      </c>
      <c r="O414" s="2">
        <v>0</v>
      </c>
      <c r="P414" s="2">
        <v>0</v>
      </c>
      <c r="Q414" s="5">
        <v>0</v>
      </c>
      <c r="R414" s="2">
        <v>0</v>
      </c>
      <c r="S414" s="2">
        <v>0</v>
      </c>
      <c r="T414" s="2">
        <v>0</v>
      </c>
      <c r="U414" s="2">
        <v>0</v>
      </c>
      <c r="V414" s="5">
        <v>0</v>
      </c>
      <c r="W414" s="2">
        <f t="shared" si="30"/>
        <v>0</v>
      </c>
      <c r="X414" s="2">
        <f t="shared" si="31"/>
        <v>0</v>
      </c>
      <c r="Y414" s="2">
        <f t="shared" si="32"/>
        <v>0</v>
      </c>
      <c r="Z414" s="2">
        <f t="shared" si="33"/>
        <v>0</v>
      </c>
      <c r="AA414" s="2">
        <f t="shared" si="34"/>
        <v>0</v>
      </c>
      <c r="AB414" s="1"/>
    </row>
    <row r="415" spans="1:28" x14ac:dyDescent="0.2">
      <c r="A415" s="3">
        <v>5990</v>
      </c>
      <c r="B415" s="4" t="s">
        <v>162</v>
      </c>
      <c r="C415" s="2">
        <v>7.75</v>
      </c>
      <c r="D415" s="2">
        <v>1</v>
      </c>
      <c r="E415" s="2">
        <v>19.25</v>
      </c>
      <c r="F415" s="2">
        <v>3</v>
      </c>
      <c r="G415" s="5">
        <v>17</v>
      </c>
      <c r="H415" s="2">
        <v>5.75</v>
      </c>
      <c r="I415" s="2">
        <v>2</v>
      </c>
      <c r="J415" s="2">
        <v>17.25</v>
      </c>
      <c r="K415" s="2">
        <v>3</v>
      </c>
      <c r="L415" s="5">
        <v>14</v>
      </c>
      <c r="M415" s="2">
        <v>7.75</v>
      </c>
      <c r="N415" s="2">
        <v>0</v>
      </c>
      <c r="O415" s="2">
        <v>17.25</v>
      </c>
      <c r="P415" s="2">
        <v>3</v>
      </c>
      <c r="Q415" s="5">
        <v>16</v>
      </c>
      <c r="R415" s="2">
        <v>5.75</v>
      </c>
      <c r="S415" s="2">
        <v>2</v>
      </c>
      <c r="T415" s="2">
        <v>17.25</v>
      </c>
      <c r="U415" s="2">
        <v>3</v>
      </c>
      <c r="V415" s="5">
        <v>14</v>
      </c>
      <c r="W415" s="2">
        <f t="shared" si="30"/>
        <v>6.75</v>
      </c>
      <c r="X415" s="2">
        <f t="shared" si="31"/>
        <v>1.25</v>
      </c>
      <c r="Y415" s="2">
        <f t="shared" si="32"/>
        <v>17.75</v>
      </c>
      <c r="Z415" s="2">
        <f t="shared" si="33"/>
        <v>3</v>
      </c>
      <c r="AA415" s="2">
        <f t="shared" si="34"/>
        <v>15.25</v>
      </c>
    </row>
    <row r="416" spans="1:28" x14ac:dyDescent="0.2">
      <c r="A416" s="3">
        <v>60</v>
      </c>
      <c r="B416" s="4" t="s">
        <v>14</v>
      </c>
      <c r="C416" s="2">
        <v>0</v>
      </c>
      <c r="D416" s="2">
        <v>0</v>
      </c>
      <c r="E416" s="2">
        <v>0</v>
      </c>
      <c r="F416" s="2">
        <v>0</v>
      </c>
      <c r="G416" s="5">
        <v>40</v>
      </c>
      <c r="H416" s="2">
        <v>0</v>
      </c>
      <c r="I416" s="2">
        <v>0</v>
      </c>
      <c r="J416" s="2">
        <v>0</v>
      </c>
      <c r="K416" s="2">
        <v>0</v>
      </c>
      <c r="L416" s="5">
        <v>20</v>
      </c>
      <c r="M416" s="2">
        <v>0</v>
      </c>
      <c r="N416" s="2">
        <v>0</v>
      </c>
      <c r="O416" s="2">
        <v>0</v>
      </c>
      <c r="P416" s="2">
        <v>0</v>
      </c>
      <c r="Q416" s="5">
        <v>40</v>
      </c>
      <c r="R416" s="2">
        <v>0</v>
      </c>
      <c r="S416" s="2">
        <v>0</v>
      </c>
      <c r="T416" s="2">
        <v>0</v>
      </c>
      <c r="U416" s="2">
        <v>0</v>
      </c>
      <c r="V416" s="5">
        <v>20</v>
      </c>
      <c r="W416" s="2">
        <f t="shared" si="30"/>
        <v>0</v>
      </c>
      <c r="X416" s="2">
        <f t="shared" si="31"/>
        <v>0</v>
      </c>
      <c r="Y416" s="2">
        <f t="shared" si="32"/>
        <v>0</v>
      </c>
      <c r="Z416" s="2">
        <f t="shared" si="33"/>
        <v>0</v>
      </c>
      <c r="AA416" s="2">
        <f t="shared" si="34"/>
        <v>30</v>
      </c>
    </row>
    <row r="417" spans="1:27" x14ac:dyDescent="0.2">
      <c r="A417" s="3">
        <v>601</v>
      </c>
      <c r="B417" s="4" t="s">
        <v>301</v>
      </c>
      <c r="C417" s="2">
        <v>0</v>
      </c>
      <c r="D417" s="2">
        <v>0</v>
      </c>
      <c r="E417" s="2">
        <v>0</v>
      </c>
      <c r="F417" s="2">
        <v>0</v>
      </c>
      <c r="G417" s="5">
        <v>0</v>
      </c>
      <c r="H417" s="2">
        <v>0</v>
      </c>
      <c r="I417" s="2">
        <v>0</v>
      </c>
      <c r="J417" s="2">
        <v>0</v>
      </c>
      <c r="K417" s="2">
        <v>0</v>
      </c>
      <c r="L417" s="5">
        <v>0</v>
      </c>
      <c r="M417" s="2">
        <v>0</v>
      </c>
      <c r="N417" s="2">
        <v>0</v>
      </c>
      <c r="O417" s="2">
        <v>0</v>
      </c>
      <c r="P417" s="2">
        <v>0</v>
      </c>
      <c r="Q417" s="5">
        <v>0</v>
      </c>
      <c r="R417" s="2">
        <v>0</v>
      </c>
      <c r="S417" s="2">
        <v>0</v>
      </c>
      <c r="T417" s="2">
        <v>0</v>
      </c>
      <c r="U417" s="2">
        <v>0</v>
      </c>
      <c r="V417" s="5">
        <v>0</v>
      </c>
      <c r="W417" s="2">
        <f t="shared" si="30"/>
        <v>0</v>
      </c>
      <c r="X417" s="2">
        <f t="shared" si="31"/>
        <v>0</v>
      </c>
      <c r="Y417" s="2">
        <f t="shared" si="32"/>
        <v>0</v>
      </c>
      <c r="Z417" s="2">
        <f t="shared" si="33"/>
        <v>0</v>
      </c>
      <c r="AA417" s="2">
        <f t="shared" si="34"/>
        <v>0</v>
      </c>
    </row>
    <row r="418" spans="1:27" x14ac:dyDescent="0.2">
      <c r="A418" s="3">
        <v>602</v>
      </c>
      <c r="B418" s="4" t="s">
        <v>742</v>
      </c>
      <c r="C418" s="2">
        <v>0</v>
      </c>
      <c r="D418" s="2">
        <v>0</v>
      </c>
      <c r="E418" s="2">
        <v>0</v>
      </c>
      <c r="F418" s="2">
        <v>0</v>
      </c>
      <c r="G418" s="5">
        <v>0</v>
      </c>
      <c r="H418" s="2">
        <v>0</v>
      </c>
      <c r="I418" s="2">
        <v>0</v>
      </c>
      <c r="J418" s="2">
        <v>0</v>
      </c>
      <c r="K418" s="2">
        <v>0</v>
      </c>
      <c r="L418" s="5">
        <v>0</v>
      </c>
      <c r="M418" s="2">
        <v>0</v>
      </c>
      <c r="N418" s="2">
        <v>0</v>
      </c>
      <c r="O418" s="2">
        <v>0</v>
      </c>
      <c r="P418" s="2">
        <v>0</v>
      </c>
      <c r="Q418" s="5">
        <v>0</v>
      </c>
      <c r="R418" s="2">
        <v>0</v>
      </c>
      <c r="S418" s="2">
        <v>0</v>
      </c>
      <c r="T418" s="2">
        <v>0</v>
      </c>
      <c r="U418" s="2">
        <v>0</v>
      </c>
      <c r="V418" s="5">
        <v>0</v>
      </c>
      <c r="W418" s="2">
        <f t="shared" si="30"/>
        <v>0</v>
      </c>
      <c r="X418" s="2">
        <f t="shared" si="31"/>
        <v>0</v>
      </c>
      <c r="Y418" s="2">
        <f t="shared" si="32"/>
        <v>0</v>
      </c>
      <c r="Z418" s="2">
        <f t="shared" si="33"/>
        <v>0</v>
      </c>
      <c r="AA418" s="2">
        <f t="shared" si="34"/>
        <v>0</v>
      </c>
    </row>
    <row r="419" spans="1:27" x14ac:dyDescent="0.2">
      <c r="A419" s="3">
        <v>603</v>
      </c>
      <c r="B419" s="4" t="s">
        <v>302</v>
      </c>
      <c r="C419" s="2">
        <v>0</v>
      </c>
      <c r="D419" s="2">
        <v>0</v>
      </c>
      <c r="E419" s="2">
        <v>0</v>
      </c>
      <c r="F419" s="2">
        <v>0</v>
      </c>
      <c r="G419" s="5">
        <v>0</v>
      </c>
      <c r="H419" s="2">
        <v>0</v>
      </c>
      <c r="I419" s="2">
        <v>0</v>
      </c>
      <c r="J419" s="2">
        <v>0</v>
      </c>
      <c r="K419" s="2">
        <v>0</v>
      </c>
      <c r="L419" s="5">
        <v>0</v>
      </c>
      <c r="M419" s="2">
        <v>0</v>
      </c>
      <c r="N419" s="2">
        <v>0</v>
      </c>
      <c r="O419" s="2">
        <v>0</v>
      </c>
      <c r="P419" s="2">
        <v>0</v>
      </c>
      <c r="Q419" s="5">
        <v>0</v>
      </c>
      <c r="R419" s="2">
        <v>0</v>
      </c>
      <c r="S419" s="2">
        <v>0</v>
      </c>
      <c r="T419" s="2">
        <v>0</v>
      </c>
      <c r="U419" s="2">
        <v>0</v>
      </c>
      <c r="V419" s="5">
        <v>0</v>
      </c>
      <c r="W419" s="2">
        <f t="shared" si="30"/>
        <v>0</v>
      </c>
      <c r="X419" s="2">
        <f t="shared" si="31"/>
        <v>0</v>
      </c>
      <c r="Y419" s="2">
        <f t="shared" si="32"/>
        <v>0</v>
      </c>
      <c r="Z419" s="2">
        <f t="shared" si="33"/>
        <v>0</v>
      </c>
      <c r="AA419" s="2">
        <f t="shared" si="34"/>
        <v>0</v>
      </c>
    </row>
    <row r="420" spans="1:27" x14ac:dyDescent="0.2">
      <c r="A420" s="3">
        <v>608</v>
      </c>
      <c r="B420" s="4" t="s">
        <v>303</v>
      </c>
      <c r="C420" s="2">
        <v>0</v>
      </c>
      <c r="D420" s="2">
        <v>0</v>
      </c>
      <c r="E420" s="2">
        <v>0</v>
      </c>
      <c r="F420" s="2">
        <v>0</v>
      </c>
      <c r="G420" s="5">
        <v>0</v>
      </c>
      <c r="H420" s="2">
        <v>0</v>
      </c>
      <c r="I420" s="2">
        <v>0</v>
      </c>
      <c r="J420" s="2">
        <v>0</v>
      </c>
      <c r="K420" s="2">
        <v>0</v>
      </c>
      <c r="L420" s="5">
        <v>0</v>
      </c>
      <c r="M420" s="2">
        <v>0</v>
      </c>
      <c r="N420" s="2">
        <v>0</v>
      </c>
      <c r="O420" s="2">
        <v>0</v>
      </c>
      <c r="P420" s="2">
        <v>0</v>
      </c>
      <c r="Q420" s="5">
        <v>0</v>
      </c>
      <c r="R420" s="2">
        <v>0</v>
      </c>
      <c r="S420" s="2">
        <v>0</v>
      </c>
      <c r="T420" s="2">
        <v>0</v>
      </c>
      <c r="U420" s="2">
        <v>0</v>
      </c>
      <c r="V420" s="5">
        <v>0</v>
      </c>
      <c r="W420" s="2">
        <f t="shared" si="30"/>
        <v>0</v>
      </c>
      <c r="X420" s="2">
        <f t="shared" si="31"/>
        <v>0</v>
      </c>
      <c r="Y420" s="2">
        <f t="shared" si="32"/>
        <v>0</v>
      </c>
      <c r="Z420" s="2">
        <f t="shared" si="33"/>
        <v>0</v>
      </c>
      <c r="AA420" s="2">
        <f t="shared" si="34"/>
        <v>0</v>
      </c>
    </row>
    <row r="421" spans="1:27" x14ac:dyDescent="0.2">
      <c r="A421" s="3">
        <v>609</v>
      </c>
      <c r="B421" s="4" t="s">
        <v>304</v>
      </c>
      <c r="C421" s="2">
        <v>0</v>
      </c>
      <c r="D421" s="2">
        <v>0</v>
      </c>
      <c r="E421" s="2">
        <v>0</v>
      </c>
      <c r="F421" s="2">
        <v>0</v>
      </c>
      <c r="G421" s="5">
        <v>0</v>
      </c>
      <c r="H421" s="2">
        <v>0</v>
      </c>
      <c r="I421" s="2">
        <v>0</v>
      </c>
      <c r="J421" s="2">
        <v>0</v>
      </c>
      <c r="K421" s="2">
        <v>0</v>
      </c>
      <c r="L421" s="5">
        <v>0</v>
      </c>
      <c r="M421" s="2">
        <v>0</v>
      </c>
      <c r="N421" s="2">
        <v>0</v>
      </c>
      <c r="O421" s="2">
        <v>0</v>
      </c>
      <c r="P421" s="2">
        <v>0</v>
      </c>
      <c r="Q421" s="5">
        <v>0</v>
      </c>
      <c r="R421" s="2">
        <v>0</v>
      </c>
      <c r="S421" s="2">
        <v>0</v>
      </c>
      <c r="T421" s="2">
        <v>0</v>
      </c>
      <c r="U421" s="2">
        <v>0</v>
      </c>
      <c r="V421" s="5">
        <v>0</v>
      </c>
      <c r="W421" s="2">
        <f t="shared" si="30"/>
        <v>0</v>
      </c>
      <c r="X421" s="2">
        <f t="shared" si="31"/>
        <v>0</v>
      </c>
      <c r="Y421" s="2">
        <f t="shared" si="32"/>
        <v>0</v>
      </c>
      <c r="Z421" s="2">
        <f t="shared" si="33"/>
        <v>0</v>
      </c>
      <c r="AA421" s="2">
        <f t="shared" si="34"/>
        <v>0</v>
      </c>
    </row>
    <row r="422" spans="1:27" x14ac:dyDescent="0.2">
      <c r="A422" s="3">
        <v>615</v>
      </c>
      <c r="B422" s="4" t="s">
        <v>743</v>
      </c>
      <c r="C422" s="2">
        <v>0</v>
      </c>
      <c r="D422" s="2">
        <v>0.25</v>
      </c>
      <c r="E422" s="2">
        <v>0</v>
      </c>
      <c r="F422" s="2">
        <v>1</v>
      </c>
      <c r="G422" s="5">
        <v>0</v>
      </c>
      <c r="H422" s="2">
        <v>0</v>
      </c>
      <c r="I422" s="2">
        <v>0.25</v>
      </c>
      <c r="J422" s="2">
        <v>0</v>
      </c>
      <c r="K422" s="2">
        <v>1</v>
      </c>
      <c r="L422" s="5">
        <v>0</v>
      </c>
      <c r="M422" s="2">
        <v>0</v>
      </c>
      <c r="N422" s="2">
        <v>0.25</v>
      </c>
      <c r="O422" s="2">
        <v>0</v>
      </c>
      <c r="P422" s="2">
        <v>1</v>
      </c>
      <c r="Q422" s="5">
        <v>0</v>
      </c>
      <c r="R422" s="2">
        <v>0</v>
      </c>
      <c r="S422" s="2">
        <v>0.25</v>
      </c>
      <c r="T422" s="2">
        <v>0</v>
      </c>
      <c r="U422" s="2">
        <v>1</v>
      </c>
      <c r="V422" s="5">
        <v>0</v>
      </c>
      <c r="W422" s="2">
        <f t="shared" si="30"/>
        <v>0</v>
      </c>
      <c r="X422" s="2">
        <f t="shared" si="31"/>
        <v>0.25</v>
      </c>
      <c r="Y422" s="2">
        <f t="shared" si="32"/>
        <v>0</v>
      </c>
      <c r="Z422" s="2">
        <f t="shared" si="33"/>
        <v>1</v>
      </c>
      <c r="AA422" s="2">
        <f t="shared" si="34"/>
        <v>0</v>
      </c>
    </row>
    <row r="423" spans="1:27" x14ac:dyDescent="0.2">
      <c r="A423" s="3">
        <v>7</v>
      </c>
      <c r="B423" s="4" t="s">
        <v>5</v>
      </c>
      <c r="C423" s="2">
        <v>0</v>
      </c>
      <c r="D423" s="2">
        <v>19</v>
      </c>
      <c r="E423" s="2">
        <v>87.75</v>
      </c>
      <c r="F423" s="2">
        <v>40</v>
      </c>
      <c r="G423" s="5">
        <v>21</v>
      </c>
      <c r="H423" s="2">
        <v>0</v>
      </c>
      <c r="I423" s="2">
        <v>19</v>
      </c>
      <c r="J423" s="2">
        <v>17.75</v>
      </c>
      <c r="K423" s="2">
        <v>40</v>
      </c>
      <c r="L423" s="5">
        <v>0</v>
      </c>
      <c r="M423" s="2">
        <v>0</v>
      </c>
      <c r="N423" s="2">
        <v>19</v>
      </c>
      <c r="O423" s="2">
        <v>87.75</v>
      </c>
      <c r="P423" s="2">
        <v>40</v>
      </c>
      <c r="Q423" s="5">
        <v>21</v>
      </c>
      <c r="R423" s="2">
        <v>17</v>
      </c>
      <c r="S423" s="2">
        <v>19</v>
      </c>
      <c r="T423" s="2">
        <v>17.75</v>
      </c>
      <c r="U423" s="2">
        <v>40</v>
      </c>
      <c r="V423" s="5">
        <v>0</v>
      </c>
      <c r="W423" s="2">
        <f t="shared" si="30"/>
        <v>4.25</v>
      </c>
      <c r="X423" s="2">
        <f t="shared" si="31"/>
        <v>19</v>
      </c>
      <c r="Y423" s="2">
        <f t="shared" si="32"/>
        <v>52.75</v>
      </c>
      <c r="Z423" s="2">
        <f t="shared" si="33"/>
        <v>40</v>
      </c>
      <c r="AA423" s="2">
        <f t="shared" si="34"/>
        <v>10.5</v>
      </c>
    </row>
    <row r="424" spans="1:27" x14ac:dyDescent="0.2">
      <c r="A424" s="3">
        <v>70</v>
      </c>
      <c r="B424" s="4" t="s">
        <v>15</v>
      </c>
      <c r="C424" s="2">
        <v>24.5</v>
      </c>
      <c r="D424" s="2">
        <v>15.5</v>
      </c>
      <c r="E424" s="2">
        <v>22</v>
      </c>
      <c r="F424" s="2">
        <v>9</v>
      </c>
      <c r="G424" s="5">
        <v>33.5</v>
      </c>
      <c r="H424" s="2">
        <v>19.5</v>
      </c>
      <c r="I424" s="2">
        <v>11.5</v>
      </c>
      <c r="J424" s="2">
        <v>24</v>
      </c>
      <c r="K424" s="2">
        <v>10</v>
      </c>
      <c r="L424" s="5">
        <v>31.5</v>
      </c>
      <c r="M424" s="2">
        <v>24.5</v>
      </c>
      <c r="N424" s="2">
        <v>12.5</v>
      </c>
      <c r="O424" s="2">
        <v>23</v>
      </c>
      <c r="P424" s="2">
        <v>9</v>
      </c>
      <c r="Q424" s="5">
        <v>31.5</v>
      </c>
      <c r="R424" s="2">
        <v>19.5</v>
      </c>
      <c r="S424" s="2">
        <v>11.5</v>
      </c>
      <c r="T424" s="2">
        <v>25</v>
      </c>
      <c r="U424" s="2">
        <v>10</v>
      </c>
      <c r="V424" s="5">
        <v>31.5</v>
      </c>
      <c r="W424" s="2">
        <f t="shared" si="30"/>
        <v>22</v>
      </c>
      <c r="X424" s="2">
        <f t="shared" si="31"/>
        <v>12.75</v>
      </c>
      <c r="Y424" s="2">
        <f t="shared" si="32"/>
        <v>23.5</v>
      </c>
      <c r="Z424" s="2">
        <f t="shared" si="33"/>
        <v>9.5</v>
      </c>
      <c r="AA424" s="2">
        <f t="shared" si="34"/>
        <v>32</v>
      </c>
    </row>
    <row r="425" spans="1:27" x14ac:dyDescent="0.2">
      <c r="A425" s="3" t="s">
        <v>744</v>
      </c>
      <c r="B425" s="4" t="s">
        <v>745</v>
      </c>
      <c r="C425" s="2">
        <v>0</v>
      </c>
      <c r="D425" s="2">
        <v>0</v>
      </c>
      <c r="E425" s="2">
        <v>0</v>
      </c>
      <c r="F425" s="2">
        <v>0</v>
      </c>
      <c r="G425" s="5">
        <v>0</v>
      </c>
      <c r="H425" s="2">
        <v>0</v>
      </c>
      <c r="I425" s="2">
        <v>0</v>
      </c>
      <c r="J425" s="2">
        <v>0</v>
      </c>
      <c r="K425" s="2">
        <v>0</v>
      </c>
      <c r="L425" s="5">
        <v>0</v>
      </c>
      <c r="M425" s="2">
        <v>0</v>
      </c>
      <c r="N425" s="2">
        <v>0</v>
      </c>
      <c r="O425" s="2">
        <v>0</v>
      </c>
      <c r="P425" s="2">
        <v>0</v>
      </c>
      <c r="Q425" s="5">
        <v>0</v>
      </c>
      <c r="R425" s="2">
        <v>0</v>
      </c>
      <c r="S425" s="2">
        <v>0</v>
      </c>
      <c r="T425" s="2">
        <v>0</v>
      </c>
      <c r="U425" s="2">
        <v>0</v>
      </c>
      <c r="V425" s="5">
        <v>0</v>
      </c>
      <c r="W425" s="2">
        <f t="shared" si="30"/>
        <v>0</v>
      </c>
      <c r="X425" s="2">
        <f t="shared" si="31"/>
        <v>0</v>
      </c>
      <c r="Y425" s="2">
        <f t="shared" si="32"/>
        <v>0</v>
      </c>
      <c r="Z425" s="2">
        <f t="shared" si="33"/>
        <v>0</v>
      </c>
      <c r="AA425" s="2">
        <f t="shared" si="34"/>
        <v>0</v>
      </c>
    </row>
    <row r="426" spans="1:27" x14ac:dyDescent="0.2">
      <c r="A426" s="3">
        <v>7502</v>
      </c>
      <c r="B426" s="4" t="s">
        <v>220</v>
      </c>
      <c r="C426" s="2">
        <v>0</v>
      </c>
      <c r="D426" s="2">
        <v>0</v>
      </c>
      <c r="E426" s="2">
        <v>0</v>
      </c>
      <c r="F426" s="2">
        <v>0</v>
      </c>
      <c r="G426" s="5">
        <v>0</v>
      </c>
      <c r="H426" s="2">
        <v>0</v>
      </c>
      <c r="I426" s="2">
        <v>0</v>
      </c>
      <c r="J426" s="2">
        <v>0</v>
      </c>
      <c r="K426" s="2">
        <v>0</v>
      </c>
      <c r="L426" s="5">
        <v>0</v>
      </c>
      <c r="M426" s="2">
        <v>0</v>
      </c>
      <c r="N426" s="2">
        <v>0</v>
      </c>
      <c r="O426" s="2">
        <v>0</v>
      </c>
      <c r="P426" s="2">
        <v>0</v>
      </c>
      <c r="Q426" s="5">
        <v>0</v>
      </c>
      <c r="R426" s="2">
        <v>0</v>
      </c>
      <c r="S426" s="2">
        <v>0</v>
      </c>
      <c r="T426" s="2">
        <v>0</v>
      </c>
      <c r="U426" s="2">
        <v>0</v>
      </c>
      <c r="V426" s="5">
        <v>0</v>
      </c>
      <c r="W426" s="2">
        <f t="shared" si="30"/>
        <v>0</v>
      </c>
      <c r="X426" s="2">
        <f t="shared" si="31"/>
        <v>0</v>
      </c>
      <c r="Y426" s="2">
        <f t="shared" si="32"/>
        <v>0</v>
      </c>
      <c r="Z426" s="2">
        <f t="shared" si="33"/>
        <v>0</v>
      </c>
      <c r="AA426" s="2">
        <f t="shared" si="34"/>
        <v>0</v>
      </c>
    </row>
    <row r="427" spans="1:27" x14ac:dyDescent="0.2">
      <c r="A427" s="3">
        <v>7514</v>
      </c>
      <c r="B427" s="4" t="s">
        <v>163</v>
      </c>
      <c r="C427" s="2">
        <v>0</v>
      </c>
      <c r="D427" s="2">
        <v>0</v>
      </c>
      <c r="E427" s="2">
        <v>0</v>
      </c>
      <c r="F427" s="2">
        <v>0</v>
      </c>
      <c r="G427" s="5">
        <v>0</v>
      </c>
      <c r="H427" s="2">
        <v>0</v>
      </c>
      <c r="I427" s="2">
        <v>0</v>
      </c>
      <c r="J427" s="2">
        <v>0</v>
      </c>
      <c r="K427" s="2">
        <v>0</v>
      </c>
      <c r="L427" s="5">
        <v>0</v>
      </c>
      <c r="M427" s="2">
        <v>0</v>
      </c>
      <c r="N427" s="2">
        <v>0</v>
      </c>
      <c r="O427" s="2">
        <v>0</v>
      </c>
      <c r="P427" s="2">
        <v>0</v>
      </c>
      <c r="Q427" s="5">
        <v>0</v>
      </c>
      <c r="R427" s="2">
        <v>0</v>
      </c>
      <c r="S427" s="2">
        <v>0</v>
      </c>
      <c r="T427" s="2">
        <v>0</v>
      </c>
      <c r="U427" s="2">
        <v>0</v>
      </c>
      <c r="V427" s="5">
        <v>0</v>
      </c>
      <c r="W427" s="2">
        <f t="shared" si="30"/>
        <v>0</v>
      </c>
      <c r="X427" s="2">
        <f t="shared" si="31"/>
        <v>0</v>
      </c>
      <c r="Y427" s="2">
        <f t="shared" si="32"/>
        <v>0</v>
      </c>
      <c r="Z427" s="2">
        <f t="shared" si="33"/>
        <v>0</v>
      </c>
      <c r="AA427" s="2">
        <f t="shared" si="34"/>
        <v>0</v>
      </c>
    </row>
    <row r="428" spans="1:27" x14ac:dyDescent="0.2">
      <c r="A428" s="3">
        <v>7526</v>
      </c>
      <c r="B428" s="4" t="s">
        <v>164</v>
      </c>
      <c r="C428" s="2">
        <v>0.25</v>
      </c>
      <c r="D428" s="2">
        <v>0</v>
      </c>
      <c r="E428" s="2">
        <v>0</v>
      </c>
      <c r="F428" s="2">
        <v>0</v>
      </c>
      <c r="G428" s="5">
        <v>0</v>
      </c>
      <c r="H428" s="2">
        <v>0.25</v>
      </c>
      <c r="I428" s="2">
        <v>0</v>
      </c>
      <c r="J428" s="2">
        <v>0</v>
      </c>
      <c r="K428" s="2">
        <v>0</v>
      </c>
      <c r="L428" s="5">
        <v>0</v>
      </c>
      <c r="M428" s="2">
        <v>0.25</v>
      </c>
      <c r="N428" s="2">
        <v>0</v>
      </c>
      <c r="O428" s="2">
        <v>0</v>
      </c>
      <c r="P428" s="2">
        <v>0</v>
      </c>
      <c r="Q428" s="5">
        <v>0</v>
      </c>
      <c r="R428" s="2">
        <v>0.25</v>
      </c>
      <c r="S428" s="2">
        <v>0</v>
      </c>
      <c r="T428" s="2">
        <v>0</v>
      </c>
      <c r="U428" s="2">
        <v>0</v>
      </c>
      <c r="V428" s="5">
        <v>0</v>
      </c>
      <c r="W428" s="2">
        <f t="shared" si="30"/>
        <v>0.25</v>
      </c>
      <c r="X428" s="2">
        <f t="shared" si="31"/>
        <v>0</v>
      </c>
      <c r="Y428" s="2">
        <f t="shared" si="32"/>
        <v>0</v>
      </c>
      <c r="Z428" s="2">
        <f t="shared" si="33"/>
        <v>0</v>
      </c>
      <c r="AA428" s="2">
        <f t="shared" si="34"/>
        <v>0</v>
      </c>
    </row>
    <row r="429" spans="1:27" x14ac:dyDescent="0.2">
      <c r="A429" s="3">
        <v>7538</v>
      </c>
      <c r="B429" s="4" t="s">
        <v>221</v>
      </c>
      <c r="C429" s="2">
        <v>0</v>
      </c>
      <c r="D429" s="2">
        <v>0</v>
      </c>
      <c r="E429" s="2">
        <v>0</v>
      </c>
      <c r="F429" s="2">
        <v>0</v>
      </c>
      <c r="G429" s="5">
        <v>0</v>
      </c>
      <c r="H429" s="2">
        <v>0</v>
      </c>
      <c r="I429" s="2">
        <v>0</v>
      </c>
      <c r="J429" s="2">
        <v>0</v>
      </c>
      <c r="K429" s="2">
        <v>0</v>
      </c>
      <c r="L429" s="5">
        <v>0</v>
      </c>
      <c r="M429" s="2">
        <v>0</v>
      </c>
      <c r="N429" s="2">
        <v>0</v>
      </c>
      <c r="O429" s="2">
        <v>0</v>
      </c>
      <c r="P429" s="2">
        <v>0</v>
      </c>
      <c r="Q429" s="5">
        <v>0</v>
      </c>
      <c r="R429" s="2">
        <v>0</v>
      </c>
      <c r="S429" s="2">
        <v>0</v>
      </c>
      <c r="T429" s="2">
        <v>0</v>
      </c>
      <c r="U429" s="2">
        <v>0</v>
      </c>
      <c r="V429" s="5">
        <v>0</v>
      </c>
      <c r="W429" s="2">
        <f t="shared" si="30"/>
        <v>0</v>
      </c>
      <c r="X429" s="2">
        <f t="shared" si="31"/>
        <v>0</v>
      </c>
      <c r="Y429" s="2">
        <f t="shared" si="32"/>
        <v>0</v>
      </c>
      <c r="Z429" s="2">
        <f t="shared" si="33"/>
        <v>0</v>
      </c>
      <c r="AA429" s="2">
        <f t="shared" si="34"/>
        <v>0</v>
      </c>
    </row>
    <row r="430" spans="1:27" x14ac:dyDescent="0.2">
      <c r="A430" s="3">
        <v>7540</v>
      </c>
      <c r="B430" s="4" t="s">
        <v>222</v>
      </c>
      <c r="C430" s="2">
        <v>0</v>
      </c>
      <c r="D430" s="2">
        <v>0</v>
      </c>
      <c r="E430" s="2">
        <v>0</v>
      </c>
      <c r="F430" s="2">
        <v>0</v>
      </c>
      <c r="G430" s="5">
        <v>0</v>
      </c>
      <c r="H430" s="2">
        <v>0</v>
      </c>
      <c r="I430" s="2">
        <v>0</v>
      </c>
      <c r="J430" s="2">
        <v>0</v>
      </c>
      <c r="K430" s="2">
        <v>0</v>
      </c>
      <c r="L430" s="5">
        <v>0</v>
      </c>
      <c r="M430" s="2">
        <v>0</v>
      </c>
      <c r="N430" s="2">
        <v>0</v>
      </c>
      <c r="O430" s="2">
        <v>0</v>
      </c>
      <c r="P430" s="2">
        <v>0</v>
      </c>
      <c r="Q430" s="5">
        <v>0</v>
      </c>
      <c r="R430" s="2">
        <v>0</v>
      </c>
      <c r="S430" s="2">
        <v>0</v>
      </c>
      <c r="T430" s="2">
        <v>0</v>
      </c>
      <c r="U430" s="2">
        <v>0</v>
      </c>
      <c r="V430" s="5">
        <v>0</v>
      </c>
      <c r="W430" s="2">
        <f t="shared" si="30"/>
        <v>0</v>
      </c>
      <c r="X430" s="2">
        <f t="shared" si="31"/>
        <v>0</v>
      </c>
      <c r="Y430" s="2">
        <f t="shared" si="32"/>
        <v>0</v>
      </c>
      <c r="Z430" s="2">
        <f t="shared" si="33"/>
        <v>0</v>
      </c>
      <c r="AA430" s="2">
        <f t="shared" si="34"/>
        <v>0</v>
      </c>
    </row>
    <row r="431" spans="1:27" x14ac:dyDescent="0.2">
      <c r="A431" s="3">
        <v>7550</v>
      </c>
      <c r="B431" s="4" t="s">
        <v>165</v>
      </c>
      <c r="C431" s="2">
        <v>0.25</v>
      </c>
      <c r="D431" s="2">
        <v>0</v>
      </c>
      <c r="E431" s="2">
        <v>0</v>
      </c>
      <c r="F431" s="2">
        <v>0</v>
      </c>
      <c r="G431" s="5">
        <v>0</v>
      </c>
      <c r="H431" s="2">
        <v>0.25</v>
      </c>
      <c r="I431" s="2">
        <v>0</v>
      </c>
      <c r="J431" s="2">
        <v>0</v>
      </c>
      <c r="K431" s="2">
        <v>0</v>
      </c>
      <c r="L431" s="5">
        <v>0</v>
      </c>
      <c r="M431" s="2">
        <v>0.25</v>
      </c>
      <c r="N431" s="2">
        <v>0</v>
      </c>
      <c r="O431" s="2">
        <v>0</v>
      </c>
      <c r="P431" s="2">
        <v>0</v>
      </c>
      <c r="Q431" s="5">
        <v>0</v>
      </c>
      <c r="R431" s="2">
        <v>0.25</v>
      </c>
      <c r="S431" s="2">
        <v>0</v>
      </c>
      <c r="T431" s="2">
        <v>0</v>
      </c>
      <c r="U431" s="2">
        <v>0</v>
      </c>
      <c r="V431" s="5">
        <v>0</v>
      </c>
      <c r="W431" s="2">
        <f t="shared" si="30"/>
        <v>0.25</v>
      </c>
      <c r="X431" s="2">
        <f t="shared" si="31"/>
        <v>0</v>
      </c>
      <c r="Y431" s="2">
        <f t="shared" si="32"/>
        <v>0</v>
      </c>
      <c r="Z431" s="2">
        <f t="shared" si="33"/>
        <v>0</v>
      </c>
      <c r="AA431" s="2">
        <f t="shared" si="34"/>
        <v>0</v>
      </c>
    </row>
    <row r="432" spans="1:27" x14ac:dyDescent="0.2">
      <c r="A432" s="3">
        <v>7552</v>
      </c>
      <c r="B432" s="4" t="s">
        <v>305</v>
      </c>
      <c r="C432" s="2">
        <v>0.5</v>
      </c>
      <c r="D432" s="2">
        <v>0.75</v>
      </c>
      <c r="E432" s="2">
        <v>1</v>
      </c>
      <c r="F432" s="2">
        <v>0</v>
      </c>
      <c r="G432" s="5">
        <v>0</v>
      </c>
      <c r="H432" s="2">
        <v>0.5</v>
      </c>
      <c r="I432" s="2">
        <v>0.25</v>
      </c>
      <c r="J432" s="2">
        <v>1</v>
      </c>
      <c r="K432" s="2">
        <v>0</v>
      </c>
      <c r="L432" s="5">
        <v>0</v>
      </c>
      <c r="M432" s="2">
        <v>0.5</v>
      </c>
      <c r="N432" s="2">
        <v>0.75</v>
      </c>
      <c r="O432" s="2">
        <v>1</v>
      </c>
      <c r="P432" s="2">
        <v>0</v>
      </c>
      <c r="Q432" s="5">
        <v>0</v>
      </c>
      <c r="R432" s="2">
        <v>0.5</v>
      </c>
      <c r="S432" s="2">
        <v>0.25</v>
      </c>
      <c r="T432" s="2">
        <v>1</v>
      </c>
      <c r="U432" s="2">
        <v>0</v>
      </c>
      <c r="V432" s="5">
        <v>0</v>
      </c>
      <c r="W432" s="2">
        <f t="shared" si="30"/>
        <v>0.5</v>
      </c>
      <c r="X432" s="2">
        <f t="shared" si="31"/>
        <v>0.5</v>
      </c>
      <c r="Y432" s="2">
        <f t="shared" si="32"/>
        <v>1</v>
      </c>
      <c r="Z432" s="2">
        <f t="shared" si="33"/>
        <v>0</v>
      </c>
      <c r="AA432" s="2">
        <f t="shared" si="34"/>
        <v>0</v>
      </c>
    </row>
    <row r="433" spans="1:27" x14ac:dyDescent="0.2">
      <c r="A433" s="3">
        <v>7553</v>
      </c>
      <c r="B433" s="4" t="s">
        <v>470</v>
      </c>
      <c r="C433" s="2">
        <v>0</v>
      </c>
      <c r="D433" s="2">
        <v>0</v>
      </c>
      <c r="E433" s="2">
        <v>0</v>
      </c>
      <c r="F433" s="2">
        <v>0</v>
      </c>
      <c r="G433" s="5">
        <v>0</v>
      </c>
      <c r="H433" s="2">
        <v>0</v>
      </c>
      <c r="I433" s="2">
        <v>0</v>
      </c>
      <c r="J433" s="2">
        <v>0</v>
      </c>
      <c r="K433" s="2">
        <v>0</v>
      </c>
      <c r="L433" s="5">
        <v>0</v>
      </c>
      <c r="M433" s="2">
        <v>0</v>
      </c>
      <c r="N433" s="2">
        <v>0</v>
      </c>
      <c r="O433" s="2">
        <v>0</v>
      </c>
      <c r="P433" s="2">
        <v>0</v>
      </c>
      <c r="Q433" s="5">
        <v>0</v>
      </c>
      <c r="R433" s="2">
        <v>0</v>
      </c>
      <c r="S433" s="2">
        <v>0</v>
      </c>
      <c r="T433" s="2">
        <v>0</v>
      </c>
      <c r="U433" s="2">
        <v>0</v>
      </c>
      <c r="V433" s="5">
        <v>0</v>
      </c>
      <c r="W433" s="2">
        <f t="shared" si="30"/>
        <v>0</v>
      </c>
      <c r="X433" s="2">
        <f t="shared" si="31"/>
        <v>0</v>
      </c>
      <c r="Y433" s="2">
        <f t="shared" si="32"/>
        <v>0</v>
      </c>
      <c r="Z433" s="2">
        <f t="shared" si="33"/>
        <v>0</v>
      </c>
      <c r="AA433" s="2">
        <f t="shared" si="34"/>
        <v>0</v>
      </c>
    </row>
    <row r="434" spans="1:27" x14ac:dyDescent="0.2">
      <c r="A434" s="3">
        <v>7600</v>
      </c>
      <c r="B434" s="4" t="s">
        <v>166</v>
      </c>
      <c r="C434" s="2">
        <v>0</v>
      </c>
      <c r="D434" s="2">
        <v>0</v>
      </c>
      <c r="E434" s="2">
        <v>0</v>
      </c>
      <c r="F434" s="2">
        <v>0</v>
      </c>
      <c r="G434" s="5">
        <v>0</v>
      </c>
      <c r="H434" s="2">
        <v>0</v>
      </c>
      <c r="I434" s="2">
        <v>0</v>
      </c>
      <c r="J434" s="2">
        <v>0</v>
      </c>
      <c r="K434" s="2">
        <v>0</v>
      </c>
      <c r="L434" s="5">
        <v>0</v>
      </c>
      <c r="M434" s="2">
        <v>0</v>
      </c>
      <c r="N434" s="2">
        <v>0</v>
      </c>
      <c r="O434" s="2">
        <v>0</v>
      </c>
      <c r="P434" s="2">
        <v>0</v>
      </c>
      <c r="Q434" s="5">
        <v>0</v>
      </c>
      <c r="R434" s="2">
        <v>0</v>
      </c>
      <c r="S434" s="2">
        <v>0</v>
      </c>
      <c r="T434" s="2">
        <v>0</v>
      </c>
      <c r="U434" s="2">
        <v>0</v>
      </c>
      <c r="V434" s="5">
        <v>0</v>
      </c>
      <c r="W434" s="2">
        <f t="shared" si="30"/>
        <v>0</v>
      </c>
      <c r="X434" s="2">
        <f t="shared" si="31"/>
        <v>0</v>
      </c>
      <c r="Y434" s="2">
        <f t="shared" si="32"/>
        <v>0</v>
      </c>
      <c r="Z434" s="2">
        <f t="shared" si="33"/>
        <v>0</v>
      </c>
      <c r="AA434" s="2">
        <f t="shared" si="34"/>
        <v>0</v>
      </c>
    </row>
    <row r="435" spans="1:27" x14ac:dyDescent="0.2">
      <c r="A435" s="3">
        <v>7601</v>
      </c>
      <c r="B435" s="4" t="s">
        <v>167</v>
      </c>
      <c r="C435" s="2">
        <v>1.5</v>
      </c>
      <c r="D435" s="2">
        <v>0</v>
      </c>
      <c r="E435" s="2">
        <v>0.25</v>
      </c>
      <c r="F435" s="2">
        <v>0</v>
      </c>
      <c r="G435" s="5">
        <v>0.25</v>
      </c>
      <c r="H435" s="2">
        <v>1.5</v>
      </c>
      <c r="I435" s="2">
        <v>0</v>
      </c>
      <c r="J435" s="2">
        <v>0.75</v>
      </c>
      <c r="K435" s="2">
        <v>0</v>
      </c>
      <c r="L435" s="5">
        <v>0.25</v>
      </c>
      <c r="M435" s="2">
        <v>1.5</v>
      </c>
      <c r="N435" s="2">
        <v>0</v>
      </c>
      <c r="O435" s="2">
        <v>0.25</v>
      </c>
      <c r="P435" s="2">
        <v>0</v>
      </c>
      <c r="Q435" s="5">
        <v>0.25</v>
      </c>
      <c r="R435" s="2">
        <v>1.5</v>
      </c>
      <c r="S435" s="2">
        <v>0</v>
      </c>
      <c r="T435" s="2">
        <v>0.75</v>
      </c>
      <c r="U435" s="2">
        <v>0</v>
      </c>
      <c r="V435" s="5">
        <v>0.25</v>
      </c>
      <c r="W435" s="2">
        <f t="shared" si="30"/>
        <v>1.5</v>
      </c>
      <c r="X435" s="2">
        <f t="shared" si="31"/>
        <v>0</v>
      </c>
      <c r="Y435" s="2">
        <f t="shared" si="32"/>
        <v>0.5</v>
      </c>
      <c r="Z435" s="2">
        <f t="shared" si="33"/>
        <v>0</v>
      </c>
      <c r="AA435" s="2">
        <f t="shared" si="34"/>
        <v>0.25</v>
      </c>
    </row>
    <row r="436" spans="1:27" x14ac:dyDescent="0.2">
      <c r="A436" s="3" t="s">
        <v>306</v>
      </c>
      <c r="B436" s="4" t="s">
        <v>307</v>
      </c>
      <c r="C436" s="2">
        <v>0</v>
      </c>
      <c r="D436" s="2">
        <v>0</v>
      </c>
      <c r="E436" s="2">
        <v>0</v>
      </c>
      <c r="F436" s="2">
        <v>0</v>
      </c>
      <c r="G436" s="5">
        <v>0</v>
      </c>
      <c r="H436" s="2">
        <v>0</v>
      </c>
      <c r="I436" s="2">
        <v>0</v>
      </c>
      <c r="J436" s="2">
        <v>0</v>
      </c>
      <c r="K436" s="2">
        <v>0</v>
      </c>
      <c r="L436" s="5">
        <v>0</v>
      </c>
      <c r="M436" s="2">
        <v>0</v>
      </c>
      <c r="N436" s="2">
        <v>0</v>
      </c>
      <c r="O436" s="2">
        <v>0</v>
      </c>
      <c r="P436" s="2">
        <v>0</v>
      </c>
      <c r="Q436" s="5">
        <v>0</v>
      </c>
      <c r="R436" s="2">
        <v>0</v>
      </c>
      <c r="S436" s="2">
        <v>0</v>
      </c>
      <c r="T436" s="2">
        <v>0</v>
      </c>
      <c r="U436" s="2">
        <v>0</v>
      </c>
      <c r="V436" s="5">
        <v>0</v>
      </c>
      <c r="W436" s="2">
        <f t="shared" si="30"/>
        <v>0</v>
      </c>
      <c r="X436" s="2">
        <f t="shared" si="31"/>
        <v>0</v>
      </c>
      <c r="Y436" s="2">
        <f t="shared" si="32"/>
        <v>0</v>
      </c>
      <c r="Z436" s="2">
        <f t="shared" si="33"/>
        <v>0</v>
      </c>
      <c r="AA436" s="2">
        <f t="shared" si="34"/>
        <v>0</v>
      </c>
    </row>
    <row r="437" spans="1:27" x14ac:dyDescent="0.2">
      <c r="A437" s="3">
        <v>7602</v>
      </c>
      <c r="B437" s="4" t="s">
        <v>168</v>
      </c>
      <c r="C437" s="2">
        <v>0</v>
      </c>
      <c r="D437" s="2">
        <v>0</v>
      </c>
      <c r="E437" s="2">
        <v>0</v>
      </c>
      <c r="F437" s="2">
        <v>0.25</v>
      </c>
      <c r="G437" s="5">
        <v>0</v>
      </c>
      <c r="H437" s="2">
        <v>0</v>
      </c>
      <c r="I437" s="2">
        <v>0</v>
      </c>
      <c r="J437" s="2">
        <v>0</v>
      </c>
      <c r="K437" s="2">
        <v>0.25</v>
      </c>
      <c r="L437" s="5">
        <v>0</v>
      </c>
      <c r="M437" s="2">
        <v>0</v>
      </c>
      <c r="N437" s="2">
        <v>0</v>
      </c>
      <c r="O437" s="2">
        <v>0</v>
      </c>
      <c r="P437" s="2">
        <v>0.25</v>
      </c>
      <c r="Q437" s="5">
        <v>0</v>
      </c>
      <c r="R437" s="2">
        <v>0</v>
      </c>
      <c r="S437" s="2">
        <v>0</v>
      </c>
      <c r="T437" s="2">
        <v>0</v>
      </c>
      <c r="U437" s="2">
        <v>0.25</v>
      </c>
      <c r="V437" s="5">
        <v>0</v>
      </c>
      <c r="W437" s="2">
        <f t="shared" si="30"/>
        <v>0</v>
      </c>
      <c r="X437" s="2">
        <f t="shared" si="31"/>
        <v>0</v>
      </c>
      <c r="Y437" s="2">
        <f t="shared" si="32"/>
        <v>0</v>
      </c>
      <c r="Z437" s="2">
        <f t="shared" si="33"/>
        <v>0.25</v>
      </c>
      <c r="AA437" s="2">
        <f t="shared" si="34"/>
        <v>0</v>
      </c>
    </row>
    <row r="438" spans="1:27" x14ac:dyDescent="0.2">
      <c r="A438" s="3" t="s">
        <v>308</v>
      </c>
      <c r="B438" s="4" t="s">
        <v>309</v>
      </c>
      <c r="C438" s="2">
        <v>0</v>
      </c>
      <c r="D438" s="2">
        <v>0</v>
      </c>
      <c r="E438" s="2">
        <v>0</v>
      </c>
      <c r="F438" s="2">
        <v>0</v>
      </c>
      <c r="G438" s="5">
        <v>0</v>
      </c>
      <c r="H438" s="2">
        <v>0</v>
      </c>
      <c r="I438" s="2">
        <v>0</v>
      </c>
      <c r="J438" s="2">
        <v>0</v>
      </c>
      <c r="K438" s="2">
        <v>0</v>
      </c>
      <c r="L438" s="5">
        <v>0</v>
      </c>
      <c r="M438" s="2">
        <v>0</v>
      </c>
      <c r="N438" s="2">
        <v>0</v>
      </c>
      <c r="O438" s="2">
        <v>0</v>
      </c>
      <c r="P438" s="2">
        <v>0</v>
      </c>
      <c r="Q438" s="5">
        <v>0</v>
      </c>
      <c r="R438" s="2">
        <v>0</v>
      </c>
      <c r="S438" s="2">
        <v>0</v>
      </c>
      <c r="T438" s="2">
        <v>0</v>
      </c>
      <c r="U438" s="2">
        <v>0</v>
      </c>
      <c r="V438" s="5">
        <v>0</v>
      </c>
      <c r="W438" s="2">
        <f t="shared" si="30"/>
        <v>0</v>
      </c>
      <c r="X438" s="2">
        <f t="shared" si="31"/>
        <v>0</v>
      </c>
      <c r="Y438" s="2">
        <f t="shared" si="32"/>
        <v>0</v>
      </c>
      <c r="Z438" s="2">
        <f t="shared" si="33"/>
        <v>0</v>
      </c>
      <c r="AA438" s="2">
        <f t="shared" si="34"/>
        <v>0</v>
      </c>
    </row>
    <row r="439" spans="1:27" x14ac:dyDescent="0.2">
      <c r="A439" s="3">
        <v>7603</v>
      </c>
      <c r="B439" s="4" t="s">
        <v>223</v>
      </c>
      <c r="C439" s="2">
        <v>0</v>
      </c>
      <c r="D439" s="2">
        <v>0</v>
      </c>
      <c r="E439" s="2">
        <v>0</v>
      </c>
      <c r="F439" s="2">
        <v>0</v>
      </c>
      <c r="G439" s="5">
        <v>0</v>
      </c>
      <c r="H439" s="2">
        <v>0</v>
      </c>
      <c r="I439" s="2">
        <v>0</v>
      </c>
      <c r="J439" s="2">
        <v>0</v>
      </c>
      <c r="K439" s="2">
        <v>0</v>
      </c>
      <c r="L439" s="5">
        <v>0</v>
      </c>
      <c r="M439" s="2">
        <v>0</v>
      </c>
      <c r="N439" s="2">
        <v>0</v>
      </c>
      <c r="O439" s="2">
        <v>0</v>
      </c>
      <c r="P439" s="2">
        <v>0</v>
      </c>
      <c r="Q439" s="5">
        <v>0</v>
      </c>
      <c r="R439" s="2">
        <v>0</v>
      </c>
      <c r="S439" s="2">
        <v>0</v>
      </c>
      <c r="T439" s="2">
        <v>0</v>
      </c>
      <c r="U439" s="2">
        <v>0</v>
      </c>
      <c r="V439" s="5">
        <v>0</v>
      </c>
      <c r="W439" s="2">
        <f t="shared" si="30"/>
        <v>0</v>
      </c>
      <c r="X439" s="2">
        <f t="shared" si="31"/>
        <v>0</v>
      </c>
      <c r="Y439" s="2">
        <f t="shared" si="32"/>
        <v>0</v>
      </c>
      <c r="Z439" s="2">
        <f t="shared" si="33"/>
        <v>0</v>
      </c>
      <c r="AA439" s="2">
        <f t="shared" si="34"/>
        <v>0</v>
      </c>
    </row>
    <row r="440" spans="1:27" x14ac:dyDescent="0.2">
      <c r="A440" s="3">
        <v>7604</v>
      </c>
      <c r="B440" s="4" t="s">
        <v>169</v>
      </c>
      <c r="C440" s="2">
        <v>0.5</v>
      </c>
      <c r="D440" s="2">
        <v>0</v>
      </c>
      <c r="E440" s="2">
        <v>0.25</v>
      </c>
      <c r="F440" s="2">
        <v>0</v>
      </c>
      <c r="G440" s="5">
        <v>0</v>
      </c>
      <c r="H440" s="2">
        <v>0.5</v>
      </c>
      <c r="I440" s="2">
        <v>0</v>
      </c>
      <c r="J440" s="2">
        <v>0.25</v>
      </c>
      <c r="K440" s="2">
        <v>0</v>
      </c>
      <c r="L440" s="5">
        <v>0</v>
      </c>
      <c r="M440" s="2">
        <v>0.5</v>
      </c>
      <c r="N440" s="2">
        <v>0</v>
      </c>
      <c r="O440" s="2">
        <v>0.25</v>
      </c>
      <c r="P440" s="2">
        <v>0</v>
      </c>
      <c r="Q440" s="5">
        <v>0</v>
      </c>
      <c r="R440" s="2">
        <v>0.5</v>
      </c>
      <c r="S440" s="2">
        <v>0</v>
      </c>
      <c r="T440" s="2">
        <v>0.25</v>
      </c>
      <c r="U440" s="2">
        <v>0</v>
      </c>
      <c r="V440" s="5">
        <v>0</v>
      </c>
      <c r="W440" s="2">
        <f t="shared" si="30"/>
        <v>0.5</v>
      </c>
      <c r="X440" s="2">
        <f t="shared" si="31"/>
        <v>0</v>
      </c>
      <c r="Y440" s="2">
        <f t="shared" si="32"/>
        <v>0.25</v>
      </c>
      <c r="Z440" s="2">
        <f t="shared" si="33"/>
        <v>0</v>
      </c>
      <c r="AA440" s="2">
        <f t="shared" si="34"/>
        <v>0</v>
      </c>
    </row>
    <row r="441" spans="1:27" x14ac:dyDescent="0.2">
      <c r="A441" s="3">
        <v>7608</v>
      </c>
      <c r="B441" s="4" t="s">
        <v>746</v>
      </c>
      <c r="C441" s="2">
        <v>0</v>
      </c>
      <c r="D441" s="2">
        <v>0</v>
      </c>
      <c r="E441" s="2">
        <v>0</v>
      </c>
      <c r="F441" s="2">
        <v>0</v>
      </c>
      <c r="G441" s="5">
        <v>0</v>
      </c>
      <c r="H441" s="2">
        <v>0</v>
      </c>
      <c r="I441" s="2">
        <v>0</v>
      </c>
      <c r="J441" s="2">
        <v>0</v>
      </c>
      <c r="K441" s="2">
        <v>0</v>
      </c>
      <c r="L441" s="5">
        <v>0</v>
      </c>
      <c r="M441" s="2">
        <v>0</v>
      </c>
      <c r="N441" s="2">
        <v>0</v>
      </c>
      <c r="O441" s="2">
        <v>0</v>
      </c>
      <c r="P441" s="2">
        <v>0</v>
      </c>
      <c r="Q441" s="5">
        <v>0</v>
      </c>
      <c r="R441" s="2">
        <v>0</v>
      </c>
      <c r="S441" s="2">
        <v>0</v>
      </c>
      <c r="T441" s="2">
        <v>0</v>
      </c>
      <c r="U441" s="2">
        <v>0</v>
      </c>
      <c r="V441" s="5">
        <v>0</v>
      </c>
      <c r="W441" s="2">
        <f t="shared" si="30"/>
        <v>0</v>
      </c>
      <c r="X441" s="2">
        <f t="shared" si="31"/>
        <v>0</v>
      </c>
      <c r="Y441" s="2">
        <f t="shared" si="32"/>
        <v>0</v>
      </c>
      <c r="Z441" s="2">
        <f t="shared" si="33"/>
        <v>0</v>
      </c>
      <c r="AA441" s="2">
        <f t="shared" si="34"/>
        <v>0</v>
      </c>
    </row>
    <row r="442" spans="1:27" x14ac:dyDescent="0.2">
      <c r="A442" s="3">
        <v>7610</v>
      </c>
      <c r="B442" s="4" t="s">
        <v>747</v>
      </c>
      <c r="C442" s="2">
        <v>0</v>
      </c>
      <c r="D442" s="2">
        <v>0</v>
      </c>
      <c r="E442" s="2">
        <v>0</v>
      </c>
      <c r="F442" s="2">
        <v>0</v>
      </c>
      <c r="G442" s="5">
        <v>0</v>
      </c>
      <c r="H442" s="2">
        <v>0</v>
      </c>
      <c r="I442" s="2">
        <v>0</v>
      </c>
      <c r="J442" s="2">
        <v>0</v>
      </c>
      <c r="K442" s="2">
        <v>0</v>
      </c>
      <c r="L442" s="5">
        <v>0</v>
      </c>
      <c r="M442" s="2">
        <v>0</v>
      </c>
      <c r="N442" s="2">
        <v>0</v>
      </c>
      <c r="O442" s="2">
        <v>0</v>
      </c>
      <c r="P442" s="2">
        <v>0</v>
      </c>
      <c r="Q442" s="5">
        <v>0</v>
      </c>
      <c r="R442" s="2">
        <v>0</v>
      </c>
      <c r="S442" s="2">
        <v>0</v>
      </c>
      <c r="T442" s="2">
        <v>0</v>
      </c>
      <c r="U442" s="2">
        <v>0</v>
      </c>
      <c r="V442" s="5">
        <v>0</v>
      </c>
      <c r="W442" s="2">
        <f t="shared" si="30"/>
        <v>0</v>
      </c>
      <c r="X442" s="2">
        <f t="shared" si="31"/>
        <v>0</v>
      </c>
      <c r="Y442" s="2">
        <f t="shared" si="32"/>
        <v>0</v>
      </c>
      <c r="Z442" s="2">
        <f t="shared" si="33"/>
        <v>0</v>
      </c>
      <c r="AA442" s="2">
        <f t="shared" si="34"/>
        <v>0</v>
      </c>
    </row>
    <row r="443" spans="1:27" x14ac:dyDescent="0.2">
      <c r="A443" s="3">
        <v>7611</v>
      </c>
      <c r="B443" s="4" t="s">
        <v>748</v>
      </c>
      <c r="C443" s="2">
        <v>0</v>
      </c>
      <c r="D443" s="2">
        <v>0</v>
      </c>
      <c r="E443" s="2">
        <v>0</v>
      </c>
      <c r="F443" s="2">
        <v>0</v>
      </c>
      <c r="G443" s="5">
        <v>0</v>
      </c>
      <c r="H443" s="2">
        <v>0</v>
      </c>
      <c r="I443" s="2">
        <v>0</v>
      </c>
      <c r="J443" s="2">
        <v>0</v>
      </c>
      <c r="K443" s="2">
        <v>0</v>
      </c>
      <c r="L443" s="5">
        <v>0</v>
      </c>
      <c r="M443" s="2">
        <v>0</v>
      </c>
      <c r="N443" s="2">
        <v>0</v>
      </c>
      <c r="O443" s="2">
        <v>0</v>
      </c>
      <c r="P443" s="2">
        <v>0</v>
      </c>
      <c r="Q443" s="5">
        <v>0</v>
      </c>
      <c r="R443" s="2">
        <v>0</v>
      </c>
      <c r="S443" s="2">
        <v>0</v>
      </c>
      <c r="T443" s="2">
        <v>0</v>
      </c>
      <c r="U443" s="2">
        <v>0</v>
      </c>
      <c r="V443" s="5">
        <v>0</v>
      </c>
      <c r="W443" s="2">
        <f t="shared" si="30"/>
        <v>0</v>
      </c>
      <c r="X443" s="2">
        <f t="shared" si="31"/>
        <v>0</v>
      </c>
      <c r="Y443" s="2">
        <f t="shared" si="32"/>
        <v>0</v>
      </c>
      <c r="Z443" s="2">
        <f t="shared" si="33"/>
        <v>0</v>
      </c>
      <c r="AA443" s="2">
        <f t="shared" si="34"/>
        <v>0</v>
      </c>
    </row>
    <row r="444" spans="1:27" x14ac:dyDescent="0.2">
      <c r="A444" s="3">
        <v>7618</v>
      </c>
      <c r="B444" s="4" t="s">
        <v>749</v>
      </c>
      <c r="C444" s="2">
        <v>0</v>
      </c>
      <c r="D444" s="2">
        <v>0</v>
      </c>
      <c r="E444" s="2">
        <v>0</v>
      </c>
      <c r="F444" s="2">
        <v>0</v>
      </c>
      <c r="G444" s="5">
        <v>0</v>
      </c>
      <c r="H444" s="2">
        <v>0</v>
      </c>
      <c r="I444" s="2">
        <v>0</v>
      </c>
      <c r="J444" s="2">
        <v>0</v>
      </c>
      <c r="K444" s="2">
        <v>0</v>
      </c>
      <c r="L444" s="5">
        <v>0</v>
      </c>
      <c r="M444" s="2">
        <v>0</v>
      </c>
      <c r="N444" s="2">
        <v>0</v>
      </c>
      <c r="O444" s="2">
        <v>0</v>
      </c>
      <c r="P444" s="2">
        <v>0</v>
      </c>
      <c r="Q444" s="5">
        <v>0</v>
      </c>
      <c r="R444" s="2">
        <v>0</v>
      </c>
      <c r="S444" s="2">
        <v>0</v>
      </c>
      <c r="T444" s="2">
        <v>0</v>
      </c>
      <c r="U444" s="2">
        <v>0</v>
      </c>
      <c r="V444" s="5">
        <v>0</v>
      </c>
      <c r="W444" s="2">
        <f t="shared" si="30"/>
        <v>0</v>
      </c>
      <c r="X444" s="2">
        <f t="shared" si="31"/>
        <v>0</v>
      </c>
      <c r="Y444" s="2">
        <f t="shared" si="32"/>
        <v>0</v>
      </c>
      <c r="Z444" s="2">
        <f t="shared" si="33"/>
        <v>0</v>
      </c>
      <c r="AA444" s="2">
        <f t="shared" si="34"/>
        <v>0</v>
      </c>
    </row>
    <row r="445" spans="1:27" x14ac:dyDescent="0.2">
      <c r="A445" s="3">
        <v>7619</v>
      </c>
      <c r="B445" s="4" t="s">
        <v>471</v>
      </c>
      <c r="C445" s="2">
        <v>0</v>
      </c>
      <c r="D445" s="2">
        <v>0</v>
      </c>
      <c r="E445" s="2">
        <v>0</v>
      </c>
      <c r="F445" s="2">
        <v>0</v>
      </c>
      <c r="G445" s="5">
        <v>0</v>
      </c>
      <c r="H445" s="2">
        <v>0</v>
      </c>
      <c r="I445" s="2">
        <v>0</v>
      </c>
      <c r="J445" s="2">
        <v>0</v>
      </c>
      <c r="K445" s="2">
        <v>0</v>
      </c>
      <c r="L445" s="5">
        <v>0</v>
      </c>
      <c r="M445" s="2">
        <v>0</v>
      </c>
      <c r="N445" s="2">
        <v>0</v>
      </c>
      <c r="O445" s="2">
        <v>0</v>
      </c>
      <c r="P445" s="2">
        <v>0</v>
      </c>
      <c r="Q445" s="5">
        <v>0</v>
      </c>
      <c r="R445" s="2">
        <v>0</v>
      </c>
      <c r="S445" s="2">
        <v>0</v>
      </c>
      <c r="T445" s="2">
        <v>0</v>
      </c>
      <c r="U445" s="2">
        <v>0</v>
      </c>
      <c r="V445" s="5">
        <v>0</v>
      </c>
      <c r="W445" s="2">
        <f t="shared" si="30"/>
        <v>0</v>
      </c>
      <c r="X445" s="2">
        <f t="shared" si="31"/>
        <v>0</v>
      </c>
      <c r="Y445" s="2">
        <f t="shared" si="32"/>
        <v>0</v>
      </c>
      <c r="Z445" s="2">
        <f t="shared" si="33"/>
        <v>0</v>
      </c>
      <c r="AA445" s="2">
        <f t="shared" si="34"/>
        <v>0</v>
      </c>
    </row>
    <row r="446" spans="1:27" x14ac:dyDescent="0.2">
      <c r="A446" s="3">
        <v>7623</v>
      </c>
      <c r="B446" s="4" t="s">
        <v>750</v>
      </c>
      <c r="C446" s="2">
        <v>0</v>
      </c>
      <c r="D446" s="2">
        <v>0</v>
      </c>
      <c r="E446" s="2">
        <v>0</v>
      </c>
      <c r="F446" s="2">
        <v>0</v>
      </c>
      <c r="G446" s="5">
        <v>0</v>
      </c>
      <c r="H446" s="2">
        <v>0</v>
      </c>
      <c r="I446" s="2">
        <v>0</v>
      </c>
      <c r="J446" s="2">
        <v>0</v>
      </c>
      <c r="K446" s="2">
        <v>0</v>
      </c>
      <c r="L446" s="5">
        <v>0</v>
      </c>
      <c r="M446" s="2">
        <v>0</v>
      </c>
      <c r="N446" s="2">
        <v>0</v>
      </c>
      <c r="O446" s="2">
        <v>0</v>
      </c>
      <c r="P446" s="2">
        <v>0</v>
      </c>
      <c r="Q446" s="5">
        <v>0</v>
      </c>
      <c r="R446" s="2">
        <v>0</v>
      </c>
      <c r="S446" s="2">
        <v>0</v>
      </c>
      <c r="T446" s="2">
        <v>0</v>
      </c>
      <c r="U446" s="2">
        <v>0</v>
      </c>
      <c r="V446" s="5">
        <v>0</v>
      </c>
      <c r="W446" s="2">
        <f t="shared" si="30"/>
        <v>0</v>
      </c>
      <c r="X446" s="2">
        <f t="shared" si="31"/>
        <v>0</v>
      </c>
      <c r="Y446" s="2">
        <f t="shared" si="32"/>
        <v>0</v>
      </c>
      <c r="Z446" s="2">
        <f t="shared" si="33"/>
        <v>0</v>
      </c>
      <c r="AA446" s="2">
        <f t="shared" si="34"/>
        <v>0</v>
      </c>
    </row>
    <row r="447" spans="1:27" x14ac:dyDescent="0.2">
      <c r="A447" s="3">
        <v>7624</v>
      </c>
      <c r="B447" s="4" t="s">
        <v>751</v>
      </c>
      <c r="C447" s="2">
        <v>0</v>
      </c>
      <c r="D447" s="2">
        <v>0</v>
      </c>
      <c r="E447" s="2">
        <v>0</v>
      </c>
      <c r="F447" s="2">
        <v>0</v>
      </c>
      <c r="G447" s="5">
        <v>0</v>
      </c>
      <c r="H447" s="2">
        <v>0</v>
      </c>
      <c r="I447" s="2">
        <v>0</v>
      </c>
      <c r="J447" s="2">
        <v>0</v>
      </c>
      <c r="K447" s="2">
        <v>0</v>
      </c>
      <c r="L447" s="5">
        <v>0</v>
      </c>
      <c r="M447" s="2">
        <v>0</v>
      </c>
      <c r="N447" s="2">
        <v>0</v>
      </c>
      <c r="O447" s="2">
        <v>0</v>
      </c>
      <c r="P447" s="2">
        <v>0</v>
      </c>
      <c r="Q447" s="5">
        <v>0</v>
      </c>
      <c r="R447" s="2">
        <v>0</v>
      </c>
      <c r="S447" s="2">
        <v>0</v>
      </c>
      <c r="T447" s="2">
        <v>0</v>
      </c>
      <c r="U447" s="2">
        <v>0</v>
      </c>
      <c r="V447" s="5">
        <v>0</v>
      </c>
      <c r="W447" s="2">
        <f t="shared" si="30"/>
        <v>0</v>
      </c>
      <c r="X447" s="2">
        <f t="shared" si="31"/>
        <v>0</v>
      </c>
      <c r="Y447" s="2">
        <f t="shared" si="32"/>
        <v>0</v>
      </c>
      <c r="Z447" s="2">
        <f t="shared" si="33"/>
        <v>0</v>
      </c>
      <c r="AA447" s="2">
        <f t="shared" si="34"/>
        <v>0</v>
      </c>
    </row>
    <row r="448" spans="1:27" x14ac:dyDescent="0.2">
      <c r="A448" s="3">
        <v>7625</v>
      </c>
      <c r="B448" s="4" t="s">
        <v>170</v>
      </c>
      <c r="C448" s="2">
        <v>0</v>
      </c>
      <c r="D448" s="2">
        <v>0</v>
      </c>
      <c r="E448" s="2">
        <v>0</v>
      </c>
      <c r="F448" s="2">
        <v>0.25</v>
      </c>
      <c r="G448" s="5">
        <v>0</v>
      </c>
      <c r="H448" s="2">
        <v>0</v>
      </c>
      <c r="I448" s="2">
        <v>0</v>
      </c>
      <c r="J448" s="2">
        <v>0</v>
      </c>
      <c r="K448" s="2">
        <v>0.25</v>
      </c>
      <c r="L448" s="5">
        <v>0</v>
      </c>
      <c r="M448" s="2">
        <v>0</v>
      </c>
      <c r="N448" s="2">
        <v>0</v>
      </c>
      <c r="O448" s="2">
        <v>0</v>
      </c>
      <c r="P448" s="2">
        <v>0.25</v>
      </c>
      <c r="Q448" s="5">
        <v>0</v>
      </c>
      <c r="R448" s="2">
        <v>0</v>
      </c>
      <c r="S448" s="2">
        <v>0</v>
      </c>
      <c r="T448" s="2">
        <v>0</v>
      </c>
      <c r="U448" s="2">
        <v>0.25</v>
      </c>
      <c r="V448" s="5">
        <v>0</v>
      </c>
      <c r="W448" s="2">
        <f t="shared" si="30"/>
        <v>0</v>
      </c>
      <c r="X448" s="2">
        <f t="shared" si="31"/>
        <v>0</v>
      </c>
      <c r="Y448" s="2">
        <f t="shared" si="32"/>
        <v>0</v>
      </c>
      <c r="Z448" s="2">
        <f t="shared" si="33"/>
        <v>0.25</v>
      </c>
      <c r="AA448" s="2">
        <f t="shared" si="34"/>
        <v>0</v>
      </c>
    </row>
    <row r="449" spans="1:27" x14ac:dyDescent="0.2">
      <c r="A449" s="3">
        <v>7626</v>
      </c>
      <c r="B449" s="4" t="s">
        <v>224</v>
      </c>
      <c r="C449" s="2">
        <v>0</v>
      </c>
      <c r="D449" s="2">
        <v>0</v>
      </c>
      <c r="E449" s="2">
        <v>0</v>
      </c>
      <c r="F449" s="2">
        <v>0</v>
      </c>
      <c r="G449" s="5">
        <v>0</v>
      </c>
      <c r="H449" s="2">
        <v>0</v>
      </c>
      <c r="I449" s="2">
        <v>0</v>
      </c>
      <c r="J449" s="2">
        <v>0</v>
      </c>
      <c r="K449" s="2">
        <v>0</v>
      </c>
      <c r="L449" s="5">
        <v>0</v>
      </c>
      <c r="M449" s="2">
        <v>0</v>
      </c>
      <c r="N449" s="2">
        <v>0</v>
      </c>
      <c r="O449" s="2">
        <v>0</v>
      </c>
      <c r="P449" s="2">
        <v>0</v>
      </c>
      <c r="Q449" s="5">
        <v>0</v>
      </c>
      <c r="R449" s="2">
        <v>0</v>
      </c>
      <c r="S449" s="2">
        <v>0</v>
      </c>
      <c r="T449" s="2">
        <v>0</v>
      </c>
      <c r="U449" s="2">
        <v>0</v>
      </c>
      <c r="V449" s="5">
        <v>0</v>
      </c>
      <c r="W449" s="2">
        <f t="shared" si="30"/>
        <v>0</v>
      </c>
      <c r="X449" s="2">
        <f t="shared" si="31"/>
        <v>0</v>
      </c>
      <c r="Y449" s="2">
        <f t="shared" si="32"/>
        <v>0</v>
      </c>
      <c r="Z449" s="2">
        <f t="shared" si="33"/>
        <v>0</v>
      </c>
      <c r="AA449" s="2">
        <f t="shared" si="34"/>
        <v>0</v>
      </c>
    </row>
    <row r="450" spans="1:27" x14ac:dyDescent="0.2">
      <c r="A450" s="3">
        <v>7627</v>
      </c>
      <c r="B450" s="4" t="s">
        <v>171</v>
      </c>
      <c r="C450" s="2">
        <v>0.25</v>
      </c>
      <c r="D450" s="2">
        <v>0.25</v>
      </c>
      <c r="E450" s="2">
        <v>0.25</v>
      </c>
      <c r="F450" s="2">
        <v>0</v>
      </c>
      <c r="G450" s="5">
        <v>0.25</v>
      </c>
      <c r="H450" s="2">
        <v>0.25</v>
      </c>
      <c r="I450" s="2">
        <v>0.25</v>
      </c>
      <c r="J450" s="2">
        <v>0.25</v>
      </c>
      <c r="K450" s="2">
        <v>0</v>
      </c>
      <c r="L450" s="5">
        <v>0.25</v>
      </c>
      <c r="M450" s="2">
        <v>0.25</v>
      </c>
      <c r="N450" s="2">
        <v>0.25</v>
      </c>
      <c r="O450" s="2">
        <v>0.25</v>
      </c>
      <c r="P450" s="2">
        <v>0</v>
      </c>
      <c r="Q450" s="5">
        <v>0.25</v>
      </c>
      <c r="R450" s="2">
        <v>0.25</v>
      </c>
      <c r="S450" s="2">
        <v>0.25</v>
      </c>
      <c r="T450" s="2">
        <v>0.25</v>
      </c>
      <c r="U450" s="2">
        <v>0</v>
      </c>
      <c r="V450" s="5">
        <v>0.25</v>
      </c>
      <c r="W450" s="2">
        <f t="shared" si="30"/>
        <v>0.25</v>
      </c>
      <c r="X450" s="2">
        <f t="shared" si="31"/>
        <v>0.25</v>
      </c>
      <c r="Y450" s="2">
        <f t="shared" si="32"/>
        <v>0.25</v>
      </c>
      <c r="Z450" s="2">
        <f t="shared" si="33"/>
        <v>0</v>
      </c>
      <c r="AA450" s="2">
        <f t="shared" si="34"/>
        <v>0.25</v>
      </c>
    </row>
    <row r="451" spans="1:27" x14ac:dyDescent="0.2">
      <c r="A451" s="3">
        <v>7630</v>
      </c>
      <c r="B451" s="4" t="s">
        <v>225</v>
      </c>
      <c r="C451" s="2">
        <v>0</v>
      </c>
      <c r="D451" s="2">
        <v>0</v>
      </c>
      <c r="E451" s="2">
        <v>0</v>
      </c>
      <c r="F451" s="2">
        <v>0</v>
      </c>
      <c r="G451" s="5">
        <v>0</v>
      </c>
      <c r="H451" s="2">
        <v>0</v>
      </c>
      <c r="I451" s="2">
        <v>0</v>
      </c>
      <c r="J451" s="2">
        <v>0</v>
      </c>
      <c r="K451" s="2">
        <v>0</v>
      </c>
      <c r="L451" s="5">
        <v>0</v>
      </c>
      <c r="M451" s="2">
        <v>0</v>
      </c>
      <c r="N451" s="2">
        <v>0</v>
      </c>
      <c r="O451" s="2">
        <v>0</v>
      </c>
      <c r="P451" s="2">
        <v>0</v>
      </c>
      <c r="Q451" s="5">
        <v>0</v>
      </c>
      <c r="R451" s="2">
        <v>0</v>
      </c>
      <c r="S451" s="2">
        <v>0</v>
      </c>
      <c r="T451" s="2">
        <v>0</v>
      </c>
      <c r="U451" s="2">
        <v>0</v>
      </c>
      <c r="V451" s="5">
        <v>0</v>
      </c>
      <c r="W451" s="2">
        <f t="shared" ref="W451:W514" si="35">(C451+H451+M451+R451)/4</f>
        <v>0</v>
      </c>
      <c r="X451" s="2">
        <f t="shared" ref="X451:X514" si="36">(D451+I451+N451+S451)/4</f>
        <v>0</v>
      </c>
      <c r="Y451" s="2">
        <f t="shared" ref="Y451:Y514" si="37">(E451+J451+O451+T451)/4</f>
        <v>0</v>
      </c>
      <c r="Z451" s="2">
        <f t="shared" ref="Z451:Z514" si="38">(F451+K451+P451+U451)/4</f>
        <v>0</v>
      </c>
      <c r="AA451" s="2">
        <f t="shared" ref="AA451:AA514" si="39">(G451+L451+Q451+V451)/4</f>
        <v>0</v>
      </c>
    </row>
    <row r="452" spans="1:27" x14ac:dyDescent="0.2">
      <c r="A452" s="3">
        <v>7632</v>
      </c>
      <c r="B452" s="4" t="s">
        <v>172</v>
      </c>
      <c r="C452" s="2">
        <v>0</v>
      </c>
      <c r="D452" s="2">
        <v>0</v>
      </c>
      <c r="E452" s="2">
        <v>0.75</v>
      </c>
      <c r="F452" s="2">
        <v>0</v>
      </c>
      <c r="G452" s="5">
        <v>0</v>
      </c>
      <c r="H452" s="2">
        <v>0</v>
      </c>
      <c r="I452" s="2">
        <v>0</v>
      </c>
      <c r="J452" s="2">
        <v>0.75</v>
      </c>
      <c r="K452" s="2">
        <v>0</v>
      </c>
      <c r="L452" s="5">
        <v>0</v>
      </c>
      <c r="M452" s="2">
        <v>0</v>
      </c>
      <c r="N452" s="2">
        <v>0</v>
      </c>
      <c r="O452" s="2">
        <v>0.75</v>
      </c>
      <c r="P452" s="2">
        <v>0</v>
      </c>
      <c r="Q452" s="5">
        <v>0</v>
      </c>
      <c r="R452" s="2">
        <v>0</v>
      </c>
      <c r="S452" s="2">
        <v>0</v>
      </c>
      <c r="T452" s="2">
        <v>0.75</v>
      </c>
      <c r="U452" s="2">
        <v>0</v>
      </c>
      <c r="V452" s="5">
        <v>0</v>
      </c>
      <c r="W452" s="2">
        <f t="shared" si="35"/>
        <v>0</v>
      </c>
      <c r="X452" s="2">
        <f t="shared" si="36"/>
        <v>0</v>
      </c>
      <c r="Y452" s="2">
        <f t="shared" si="37"/>
        <v>0.75</v>
      </c>
      <c r="Z452" s="2">
        <f t="shared" si="38"/>
        <v>0</v>
      </c>
      <c r="AA452" s="2">
        <f t="shared" si="39"/>
        <v>0</v>
      </c>
    </row>
    <row r="453" spans="1:27" x14ac:dyDescent="0.2">
      <c r="A453" s="3">
        <v>7633</v>
      </c>
      <c r="B453" s="4" t="s">
        <v>173</v>
      </c>
      <c r="C453" s="2">
        <v>0.5</v>
      </c>
      <c r="D453" s="2">
        <v>0</v>
      </c>
      <c r="E453" s="2">
        <v>0.75</v>
      </c>
      <c r="F453" s="2">
        <v>0.25</v>
      </c>
      <c r="G453" s="5">
        <v>0</v>
      </c>
      <c r="H453" s="2">
        <v>0.5</v>
      </c>
      <c r="I453" s="2">
        <v>0</v>
      </c>
      <c r="J453" s="2">
        <v>0.75</v>
      </c>
      <c r="K453" s="2">
        <v>0.25</v>
      </c>
      <c r="L453" s="5">
        <v>0</v>
      </c>
      <c r="M453" s="2">
        <v>0.5</v>
      </c>
      <c r="N453" s="2">
        <v>0</v>
      </c>
      <c r="O453" s="2">
        <v>0.75</v>
      </c>
      <c r="P453" s="2">
        <v>0.25</v>
      </c>
      <c r="Q453" s="5">
        <v>0</v>
      </c>
      <c r="R453" s="2">
        <v>0.5</v>
      </c>
      <c r="S453" s="2">
        <v>0</v>
      </c>
      <c r="T453" s="2">
        <v>0.75</v>
      </c>
      <c r="U453" s="2">
        <v>0.25</v>
      </c>
      <c r="V453" s="5">
        <v>0</v>
      </c>
      <c r="W453" s="2">
        <f t="shared" si="35"/>
        <v>0.5</v>
      </c>
      <c r="X453" s="2">
        <f t="shared" si="36"/>
        <v>0</v>
      </c>
      <c r="Y453" s="2">
        <f t="shared" si="37"/>
        <v>0.75</v>
      </c>
      <c r="Z453" s="2">
        <f t="shared" si="38"/>
        <v>0.25</v>
      </c>
      <c r="AA453" s="2">
        <f t="shared" si="39"/>
        <v>0</v>
      </c>
    </row>
    <row r="454" spans="1:27" x14ac:dyDescent="0.2">
      <c r="A454" s="3">
        <v>7634</v>
      </c>
      <c r="B454" s="4" t="s">
        <v>226</v>
      </c>
      <c r="C454" s="2">
        <v>0</v>
      </c>
      <c r="D454" s="2">
        <v>0</v>
      </c>
      <c r="E454" s="2">
        <v>0.25</v>
      </c>
      <c r="F454" s="2">
        <v>0</v>
      </c>
      <c r="G454" s="5">
        <v>0</v>
      </c>
      <c r="H454" s="2">
        <v>0</v>
      </c>
      <c r="I454" s="2">
        <v>0</v>
      </c>
      <c r="J454" s="2">
        <v>0.25</v>
      </c>
      <c r="K454" s="2">
        <v>0</v>
      </c>
      <c r="L454" s="5">
        <v>0</v>
      </c>
      <c r="M454" s="2">
        <v>0</v>
      </c>
      <c r="N454" s="2">
        <v>0</v>
      </c>
      <c r="O454" s="2">
        <v>0.25</v>
      </c>
      <c r="P454" s="2">
        <v>0</v>
      </c>
      <c r="Q454" s="5">
        <v>0</v>
      </c>
      <c r="R454" s="2">
        <v>0</v>
      </c>
      <c r="S454" s="2">
        <v>0</v>
      </c>
      <c r="T454" s="2">
        <v>0.25</v>
      </c>
      <c r="U454" s="2">
        <v>0</v>
      </c>
      <c r="V454" s="5">
        <v>0</v>
      </c>
      <c r="W454" s="2">
        <f t="shared" si="35"/>
        <v>0</v>
      </c>
      <c r="X454" s="2">
        <f t="shared" si="36"/>
        <v>0</v>
      </c>
      <c r="Y454" s="2">
        <f t="shared" si="37"/>
        <v>0.25</v>
      </c>
      <c r="Z454" s="2">
        <f t="shared" si="38"/>
        <v>0</v>
      </c>
      <c r="AA454" s="2">
        <f t="shared" si="39"/>
        <v>0</v>
      </c>
    </row>
    <row r="455" spans="1:27" x14ac:dyDescent="0.2">
      <c r="A455" s="3">
        <v>7637</v>
      </c>
      <c r="B455" s="4" t="s">
        <v>227</v>
      </c>
      <c r="C455" s="2">
        <v>0</v>
      </c>
      <c r="D455" s="2">
        <v>0</v>
      </c>
      <c r="E455" s="2">
        <v>0</v>
      </c>
      <c r="F455" s="2">
        <v>0</v>
      </c>
      <c r="G455" s="5">
        <v>0</v>
      </c>
      <c r="H455" s="2">
        <v>0</v>
      </c>
      <c r="I455" s="2">
        <v>0</v>
      </c>
      <c r="J455" s="2">
        <v>0</v>
      </c>
      <c r="K455" s="2">
        <v>0</v>
      </c>
      <c r="L455" s="5">
        <v>0</v>
      </c>
      <c r="M455" s="2">
        <v>0</v>
      </c>
      <c r="N455" s="2">
        <v>0</v>
      </c>
      <c r="O455" s="2">
        <v>0</v>
      </c>
      <c r="P455" s="2">
        <v>0</v>
      </c>
      <c r="Q455" s="5">
        <v>0</v>
      </c>
      <c r="R455" s="2">
        <v>0</v>
      </c>
      <c r="S455" s="2">
        <v>0</v>
      </c>
      <c r="T455" s="2">
        <v>0</v>
      </c>
      <c r="U455" s="2">
        <v>0</v>
      </c>
      <c r="V455" s="5">
        <v>0</v>
      </c>
      <c r="W455" s="2">
        <f t="shared" si="35"/>
        <v>0</v>
      </c>
      <c r="X455" s="2">
        <f t="shared" si="36"/>
        <v>0</v>
      </c>
      <c r="Y455" s="2">
        <f t="shared" si="37"/>
        <v>0</v>
      </c>
      <c r="Z455" s="2">
        <f t="shared" si="38"/>
        <v>0</v>
      </c>
      <c r="AA455" s="2">
        <f t="shared" si="39"/>
        <v>0</v>
      </c>
    </row>
    <row r="456" spans="1:27" x14ac:dyDescent="0.2">
      <c r="A456" s="3">
        <v>7643</v>
      </c>
      <c r="B456" s="4" t="s">
        <v>174</v>
      </c>
      <c r="C456" s="2">
        <v>0</v>
      </c>
      <c r="D456" s="2">
        <v>0</v>
      </c>
      <c r="E456" s="2">
        <v>0</v>
      </c>
      <c r="F456" s="2">
        <v>0</v>
      </c>
      <c r="G456" s="5">
        <v>0</v>
      </c>
      <c r="H456" s="2">
        <v>0</v>
      </c>
      <c r="I456" s="2">
        <v>0</v>
      </c>
      <c r="J456" s="2">
        <v>0</v>
      </c>
      <c r="K456" s="2">
        <v>0</v>
      </c>
      <c r="L456" s="5">
        <v>0</v>
      </c>
      <c r="M456" s="2">
        <v>0</v>
      </c>
      <c r="N456" s="2">
        <v>0</v>
      </c>
      <c r="O456" s="2">
        <v>0</v>
      </c>
      <c r="P456" s="2">
        <v>0</v>
      </c>
      <c r="Q456" s="5">
        <v>0</v>
      </c>
      <c r="R456" s="2">
        <v>0</v>
      </c>
      <c r="S456" s="2">
        <v>0</v>
      </c>
      <c r="T456" s="2">
        <v>0</v>
      </c>
      <c r="U456" s="2">
        <v>0</v>
      </c>
      <c r="V456" s="5">
        <v>0</v>
      </c>
      <c r="W456" s="2">
        <f t="shared" si="35"/>
        <v>0</v>
      </c>
      <c r="X456" s="2">
        <f t="shared" si="36"/>
        <v>0</v>
      </c>
      <c r="Y456" s="2">
        <f t="shared" si="37"/>
        <v>0</v>
      </c>
      <c r="Z456" s="2">
        <f t="shared" si="38"/>
        <v>0</v>
      </c>
      <c r="AA456" s="2">
        <f t="shared" si="39"/>
        <v>0</v>
      </c>
    </row>
    <row r="457" spans="1:27" x14ac:dyDescent="0.2">
      <c r="A457" s="3">
        <v>7650</v>
      </c>
      <c r="B457" s="4" t="s">
        <v>472</v>
      </c>
      <c r="C457" s="2">
        <v>0</v>
      </c>
      <c r="D457" s="2">
        <v>0</v>
      </c>
      <c r="E457" s="2">
        <v>0</v>
      </c>
      <c r="F457" s="2">
        <v>0</v>
      </c>
      <c r="G457" s="5">
        <v>0</v>
      </c>
      <c r="H457" s="2">
        <v>0</v>
      </c>
      <c r="I457" s="2">
        <v>0</v>
      </c>
      <c r="J457" s="2">
        <v>0</v>
      </c>
      <c r="K457" s="2">
        <v>0</v>
      </c>
      <c r="L457" s="5">
        <v>0</v>
      </c>
      <c r="M457" s="2">
        <v>0</v>
      </c>
      <c r="N457" s="2">
        <v>0</v>
      </c>
      <c r="O457" s="2">
        <v>0</v>
      </c>
      <c r="P457" s="2">
        <v>0</v>
      </c>
      <c r="Q457" s="5">
        <v>0</v>
      </c>
      <c r="R457" s="2">
        <v>0</v>
      </c>
      <c r="S457" s="2">
        <v>0</v>
      </c>
      <c r="T457" s="2">
        <v>0</v>
      </c>
      <c r="U457" s="2">
        <v>0</v>
      </c>
      <c r="V457" s="5">
        <v>0</v>
      </c>
      <c r="W457" s="2">
        <f t="shared" si="35"/>
        <v>0</v>
      </c>
      <c r="X457" s="2">
        <f t="shared" si="36"/>
        <v>0</v>
      </c>
      <c r="Y457" s="2">
        <f t="shared" si="37"/>
        <v>0</v>
      </c>
      <c r="Z457" s="2">
        <f t="shared" si="38"/>
        <v>0</v>
      </c>
      <c r="AA457" s="2">
        <f t="shared" si="39"/>
        <v>0</v>
      </c>
    </row>
    <row r="458" spans="1:27" x14ac:dyDescent="0.2">
      <c r="A458" s="3">
        <v>7656</v>
      </c>
      <c r="B458" s="4" t="s">
        <v>473</v>
      </c>
      <c r="C458" s="2">
        <v>0</v>
      </c>
      <c r="D458" s="2">
        <v>0</v>
      </c>
      <c r="E458" s="2">
        <v>0</v>
      </c>
      <c r="F458" s="2">
        <v>0</v>
      </c>
      <c r="G458" s="5">
        <v>0</v>
      </c>
      <c r="H458" s="2">
        <v>0</v>
      </c>
      <c r="I458" s="2">
        <v>0</v>
      </c>
      <c r="J458" s="2">
        <v>0</v>
      </c>
      <c r="K458" s="2">
        <v>0</v>
      </c>
      <c r="L458" s="5">
        <v>0</v>
      </c>
      <c r="M458" s="2">
        <v>0</v>
      </c>
      <c r="N458" s="2">
        <v>0</v>
      </c>
      <c r="O458" s="2">
        <v>0</v>
      </c>
      <c r="P458" s="2">
        <v>0</v>
      </c>
      <c r="Q458" s="5">
        <v>0</v>
      </c>
      <c r="R458" s="2">
        <v>0</v>
      </c>
      <c r="S458" s="2">
        <v>0</v>
      </c>
      <c r="T458" s="2">
        <v>0</v>
      </c>
      <c r="U458" s="2">
        <v>0</v>
      </c>
      <c r="V458" s="5">
        <v>0</v>
      </c>
      <c r="W458" s="2">
        <f t="shared" si="35"/>
        <v>0</v>
      </c>
      <c r="X458" s="2">
        <f t="shared" si="36"/>
        <v>0</v>
      </c>
      <c r="Y458" s="2">
        <f t="shared" si="37"/>
        <v>0</v>
      </c>
      <c r="Z458" s="2">
        <f t="shared" si="38"/>
        <v>0</v>
      </c>
      <c r="AA458" s="2">
        <f t="shared" si="39"/>
        <v>0</v>
      </c>
    </row>
    <row r="459" spans="1:27" x14ac:dyDescent="0.2">
      <c r="A459" s="3">
        <v>7660</v>
      </c>
      <c r="B459" s="4" t="s">
        <v>474</v>
      </c>
      <c r="C459" s="2">
        <v>0</v>
      </c>
      <c r="D459" s="2">
        <v>0</v>
      </c>
      <c r="E459" s="2">
        <v>0</v>
      </c>
      <c r="F459" s="2">
        <v>0</v>
      </c>
      <c r="G459" s="5">
        <v>0</v>
      </c>
      <c r="H459" s="2">
        <v>0</v>
      </c>
      <c r="I459" s="2">
        <v>0</v>
      </c>
      <c r="J459" s="2">
        <v>0</v>
      </c>
      <c r="K459" s="2">
        <v>0</v>
      </c>
      <c r="L459" s="5">
        <v>0</v>
      </c>
      <c r="M459" s="2">
        <v>0</v>
      </c>
      <c r="N459" s="2">
        <v>0</v>
      </c>
      <c r="O459" s="2">
        <v>0</v>
      </c>
      <c r="P459" s="2">
        <v>0</v>
      </c>
      <c r="Q459" s="5">
        <v>0</v>
      </c>
      <c r="R459" s="2">
        <v>0</v>
      </c>
      <c r="S459" s="2">
        <v>0</v>
      </c>
      <c r="T459" s="2">
        <v>0</v>
      </c>
      <c r="U459" s="2">
        <v>0</v>
      </c>
      <c r="V459" s="5">
        <v>0</v>
      </c>
      <c r="W459" s="2">
        <f t="shared" si="35"/>
        <v>0</v>
      </c>
      <c r="X459" s="2">
        <f t="shared" si="36"/>
        <v>0</v>
      </c>
      <c r="Y459" s="2">
        <f t="shared" si="37"/>
        <v>0</v>
      </c>
      <c r="Z459" s="2">
        <f t="shared" si="38"/>
        <v>0</v>
      </c>
      <c r="AA459" s="2">
        <f t="shared" si="39"/>
        <v>0</v>
      </c>
    </row>
    <row r="460" spans="1:27" x14ac:dyDescent="0.2">
      <c r="A460" s="3">
        <v>7661</v>
      </c>
      <c r="B460" s="4" t="s">
        <v>175</v>
      </c>
      <c r="C460" s="2">
        <v>0</v>
      </c>
      <c r="D460" s="2">
        <v>0</v>
      </c>
      <c r="E460" s="2">
        <v>0</v>
      </c>
      <c r="F460" s="2">
        <v>0</v>
      </c>
      <c r="G460" s="5">
        <v>0</v>
      </c>
      <c r="H460" s="2">
        <v>0</v>
      </c>
      <c r="I460" s="2">
        <v>0</v>
      </c>
      <c r="J460" s="2">
        <v>0</v>
      </c>
      <c r="K460" s="2">
        <v>0</v>
      </c>
      <c r="L460" s="5">
        <v>0</v>
      </c>
      <c r="M460" s="2">
        <v>0</v>
      </c>
      <c r="N460" s="2">
        <v>0</v>
      </c>
      <c r="O460" s="2">
        <v>0</v>
      </c>
      <c r="P460" s="2">
        <v>0</v>
      </c>
      <c r="Q460" s="5">
        <v>0</v>
      </c>
      <c r="R460" s="2">
        <v>0</v>
      </c>
      <c r="S460" s="2">
        <v>0</v>
      </c>
      <c r="T460" s="2">
        <v>0</v>
      </c>
      <c r="U460" s="2">
        <v>0</v>
      </c>
      <c r="V460" s="5">
        <v>0</v>
      </c>
      <c r="W460" s="2">
        <f t="shared" si="35"/>
        <v>0</v>
      </c>
      <c r="X460" s="2">
        <f t="shared" si="36"/>
        <v>0</v>
      </c>
      <c r="Y460" s="2">
        <f t="shared" si="37"/>
        <v>0</v>
      </c>
      <c r="Z460" s="2">
        <f t="shared" si="38"/>
        <v>0</v>
      </c>
      <c r="AA460" s="2">
        <f t="shared" si="39"/>
        <v>0</v>
      </c>
    </row>
    <row r="461" spans="1:27" x14ac:dyDescent="0.2">
      <c r="A461" s="3">
        <v>7665</v>
      </c>
      <c r="B461" s="4" t="s">
        <v>475</v>
      </c>
      <c r="C461" s="2">
        <v>0</v>
      </c>
      <c r="D461" s="2">
        <v>0</v>
      </c>
      <c r="E461" s="2">
        <v>0</v>
      </c>
      <c r="F461" s="2">
        <v>0</v>
      </c>
      <c r="G461" s="5">
        <v>0</v>
      </c>
      <c r="H461" s="2">
        <v>0</v>
      </c>
      <c r="I461" s="2">
        <v>0</v>
      </c>
      <c r="J461" s="2">
        <v>0</v>
      </c>
      <c r="K461" s="2">
        <v>0</v>
      </c>
      <c r="L461" s="5">
        <v>0</v>
      </c>
      <c r="M461" s="2">
        <v>0</v>
      </c>
      <c r="N461" s="2">
        <v>0</v>
      </c>
      <c r="O461" s="2">
        <v>0</v>
      </c>
      <c r="P461" s="2">
        <v>0</v>
      </c>
      <c r="Q461" s="5">
        <v>0</v>
      </c>
      <c r="R461" s="2">
        <v>0</v>
      </c>
      <c r="S461" s="2">
        <v>0</v>
      </c>
      <c r="T461" s="2">
        <v>0</v>
      </c>
      <c r="U461" s="2">
        <v>0</v>
      </c>
      <c r="V461" s="5">
        <v>0</v>
      </c>
      <c r="W461" s="2">
        <f t="shared" si="35"/>
        <v>0</v>
      </c>
      <c r="X461" s="2">
        <f t="shared" si="36"/>
        <v>0</v>
      </c>
      <c r="Y461" s="2">
        <f t="shared" si="37"/>
        <v>0</v>
      </c>
      <c r="Z461" s="2">
        <f t="shared" si="38"/>
        <v>0</v>
      </c>
      <c r="AA461" s="2">
        <f t="shared" si="39"/>
        <v>0</v>
      </c>
    </row>
    <row r="462" spans="1:27" x14ac:dyDescent="0.2">
      <c r="A462" s="3">
        <v>7670</v>
      </c>
      <c r="B462" s="4" t="s">
        <v>176</v>
      </c>
      <c r="C462" s="2">
        <v>3.25</v>
      </c>
      <c r="D462" s="2">
        <v>1.5</v>
      </c>
      <c r="E462" s="2">
        <v>4</v>
      </c>
      <c r="F462" s="2">
        <v>3</v>
      </c>
      <c r="G462" s="5">
        <v>0.75</v>
      </c>
      <c r="H462" s="2">
        <v>3.25</v>
      </c>
      <c r="I462" s="2">
        <v>1.5</v>
      </c>
      <c r="J462" s="2">
        <v>4</v>
      </c>
      <c r="K462" s="2">
        <v>3</v>
      </c>
      <c r="L462" s="5">
        <v>0.75</v>
      </c>
      <c r="M462" s="2">
        <v>3.25</v>
      </c>
      <c r="N462" s="2">
        <v>1.5</v>
      </c>
      <c r="O462" s="2">
        <v>4</v>
      </c>
      <c r="P462" s="2">
        <v>3</v>
      </c>
      <c r="Q462" s="5">
        <v>0.75</v>
      </c>
      <c r="R462" s="2">
        <v>3.25</v>
      </c>
      <c r="S462" s="2">
        <v>1.5</v>
      </c>
      <c r="T462" s="2">
        <v>4</v>
      </c>
      <c r="U462" s="2">
        <v>3</v>
      </c>
      <c r="V462" s="5">
        <v>0.75</v>
      </c>
      <c r="W462" s="2">
        <f t="shared" si="35"/>
        <v>3.25</v>
      </c>
      <c r="X462" s="2">
        <f t="shared" si="36"/>
        <v>1.5</v>
      </c>
      <c r="Y462" s="2">
        <f t="shared" si="37"/>
        <v>4</v>
      </c>
      <c r="Z462" s="2">
        <f t="shared" si="38"/>
        <v>3</v>
      </c>
      <c r="AA462" s="2">
        <f t="shared" si="39"/>
        <v>0.75</v>
      </c>
    </row>
    <row r="463" spans="1:27" x14ac:dyDescent="0.2">
      <c r="A463" s="3">
        <v>7672</v>
      </c>
      <c r="B463" s="4" t="s">
        <v>310</v>
      </c>
      <c r="C463" s="2">
        <v>0</v>
      </c>
      <c r="D463" s="2">
        <v>0</v>
      </c>
      <c r="E463" s="2">
        <v>0</v>
      </c>
      <c r="F463" s="2">
        <v>0</v>
      </c>
      <c r="G463" s="5">
        <v>0</v>
      </c>
      <c r="H463" s="2">
        <v>0</v>
      </c>
      <c r="I463" s="2">
        <v>0</v>
      </c>
      <c r="J463" s="2">
        <v>0</v>
      </c>
      <c r="K463" s="2">
        <v>0</v>
      </c>
      <c r="L463" s="5">
        <v>0</v>
      </c>
      <c r="M463" s="2">
        <v>0</v>
      </c>
      <c r="N463" s="2">
        <v>0</v>
      </c>
      <c r="O463" s="2">
        <v>0</v>
      </c>
      <c r="P463" s="2">
        <v>0</v>
      </c>
      <c r="Q463" s="5">
        <v>0</v>
      </c>
      <c r="R463" s="2">
        <v>0</v>
      </c>
      <c r="S463" s="2">
        <v>0</v>
      </c>
      <c r="T463" s="2">
        <v>0</v>
      </c>
      <c r="U463" s="2">
        <v>0</v>
      </c>
      <c r="V463" s="5">
        <v>0</v>
      </c>
      <c r="W463" s="2">
        <f t="shared" si="35"/>
        <v>0</v>
      </c>
      <c r="X463" s="2">
        <f t="shared" si="36"/>
        <v>0</v>
      </c>
      <c r="Y463" s="2">
        <f t="shared" si="37"/>
        <v>0</v>
      </c>
      <c r="Z463" s="2">
        <f t="shared" si="38"/>
        <v>0</v>
      </c>
      <c r="AA463" s="2">
        <f t="shared" si="39"/>
        <v>0</v>
      </c>
    </row>
    <row r="464" spans="1:27" x14ac:dyDescent="0.2">
      <c r="A464" s="3">
        <v>7675</v>
      </c>
      <c r="B464" s="4" t="s">
        <v>476</v>
      </c>
      <c r="C464" s="2">
        <v>0</v>
      </c>
      <c r="D464" s="2">
        <v>0</v>
      </c>
      <c r="E464" s="2">
        <v>0</v>
      </c>
      <c r="F464" s="2">
        <v>0</v>
      </c>
      <c r="G464" s="5">
        <v>0</v>
      </c>
      <c r="H464" s="2">
        <v>0</v>
      </c>
      <c r="I464" s="2">
        <v>0</v>
      </c>
      <c r="J464" s="2">
        <v>0</v>
      </c>
      <c r="K464" s="2">
        <v>0</v>
      </c>
      <c r="L464" s="5">
        <v>0</v>
      </c>
      <c r="M464" s="2">
        <v>0</v>
      </c>
      <c r="N464" s="2">
        <v>0</v>
      </c>
      <c r="O464" s="2">
        <v>0</v>
      </c>
      <c r="P464" s="2">
        <v>0</v>
      </c>
      <c r="Q464" s="5">
        <v>0</v>
      </c>
      <c r="R464" s="2">
        <v>0</v>
      </c>
      <c r="S464" s="2">
        <v>0</v>
      </c>
      <c r="T464" s="2">
        <v>0</v>
      </c>
      <c r="U464" s="2">
        <v>0</v>
      </c>
      <c r="V464" s="5">
        <v>0</v>
      </c>
      <c r="W464" s="2">
        <f t="shared" si="35"/>
        <v>0</v>
      </c>
      <c r="X464" s="2">
        <f t="shared" si="36"/>
        <v>0</v>
      </c>
      <c r="Y464" s="2">
        <f t="shared" si="37"/>
        <v>0</v>
      </c>
      <c r="Z464" s="2">
        <f t="shared" si="38"/>
        <v>0</v>
      </c>
      <c r="AA464" s="2">
        <f t="shared" si="39"/>
        <v>0</v>
      </c>
    </row>
    <row r="465" spans="1:28" x14ac:dyDescent="0.2">
      <c r="A465" s="3">
        <v>7680</v>
      </c>
      <c r="B465" s="4" t="s">
        <v>177</v>
      </c>
      <c r="C465" s="2">
        <v>0</v>
      </c>
      <c r="D465" s="2">
        <v>0.25</v>
      </c>
      <c r="E465" s="2">
        <v>0.5</v>
      </c>
      <c r="F465" s="2">
        <v>0</v>
      </c>
      <c r="G465" s="5">
        <v>0</v>
      </c>
      <c r="H465" s="2">
        <v>0</v>
      </c>
      <c r="I465" s="2">
        <v>0.25</v>
      </c>
      <c r="J465" s="2">
        <v>0.5</v>
      </c>
      <c r="K465" s="2">
        <v>0</v>
      </c>
      <c r="L465" s="5">
        <v>0</v>
      </c>
      <c r="M465" s="2">
        <v>0</v>
      </c>
      <c r="N465" s="2">
        <v>0.25</v>
      </c>
      <c r="O465" s="2">
        <v>0.5</v>
      </c>
      <c r="P465" s="2">
        <v>0</v>
      </c>
      <c r="Q465" s="5">
        <v>0</v>
      </c>
      <c r="R465" s="2">
        <v>0</v>
      </c>
      <c r="S465" s="2">
        <v>0.25</v>
      </c>
      <c r="T465" s="2">
        <v>0.5</v>
      </c>
      <c r="U465" s="2">
        <v>0</v>
      </c>
      <c r="V465" s="5">
        <v>0</v>
      </c>
      <c r="W465" s="2">
        <f t="shared" si="35"/>
        <v>0</v>
      </c>
      <c r="X465" s="2">
        <f t="shared" si="36"/>
        <v>0.25</v>
      </c>
      <c r="Y465" s="2">
        <f t="shared" si="37"/>
        <v>0.5</v>
      </c>
      <c r="Z465" s="2">
        <f t="shared" si="38"/>
        <v>0</v>
      </c>
      <c r="AA465" s="2">
        <f t="shared" si="39"/>
        <v>0</v>
      </c>
    </row>
    <row r="466" spans="1:28" x14ac:dyDescent="0.2">
      <c r="A466" s="3">
        <v>7689</v>
      </c>
      <c r="B466" s="4" t="s">
        <v>752</v>
      </c>
      <c r="C466" s="2">
        <v>0</v>
      </c>
      <c r="D466" s="2">
        <v>0</v>
      </c>
      <c r="E466" s="2">
        <v>0</v>
      </c>
      <c r="F466" s="2">
        <v>0</v>
      </c>
      <c r="G466" s="5">
        <v>0</v>
      </c>
      <c r="H466" s="2">
        <v>0</v>
      </c>
      <c r="I466" s="2">
        <v>0</v>
      </c>
      <c r="J466" s="2">
        <v>0</v>
      </c>
      <c r="K466" s="2">
        <v>0</v>
      </c>
      <c r="L466" s="5">
        <v>0</v>
      </c>
      <c r="M466" s="2">
        <v>0</v>
      </c>
      <c r="N466" s="2">
        <v>0</v>
      </c>
      <c r="O466" s="2">
        <v>0</v>
      </c>
      <c r="P466" s="2">
        <v>0</v>
      </c>
      <c r="Q466" s="5">
        <v>0</v>
      </c>
      <c r="R466" s="2">
        <v>0</v>
      </c>
      <c r="S466" s="2">
        <v>0</v>
      </c>
      <c r="T466" s="2">
        <v>0</v>
      </c>
      <c r="U466" s="2">
        <v>0</v>
      </c>
      <c r="V466" s="5">
        <v>0</v>
      </c>
      <c r="W466" s="2">
        <f t="shared" si="35"/>
        <v>0</v>
      </c>
      <c r="X466" s="2">
        <f t="shared" si="36"/>
        <v>0</v>
      </c>
      <c r="Y466" s="2">
        <f t="shared" si="37"/>
        <v>0</v>
      </c>
      <c r="Z466" s="2">
        <f t="shared" si="38"/>
        <v>0</v>
      </c>
      <c r="AA466" s="2">
        <f t="shared" si="39"/>
        <v>0</v>
      </c>
    </row>
    <row r="467" spans="1:28" x14ac:dyDescent="0.2">
      <c r="A467" s="3">
        <v>7693</v>
      </c>
      <c r="B467" s="4" t="s">
        <v>477</v>
      </c>
      <c r="C467" s="2">
        <v>0</v>
      </c>
      <c r="D467" s="2">
        <v>0</v>
      </c>
      <c r="E467" s="2">
        <v>0</v>
      </c>
      <c r="F467" s="2">
        <v>0</v>
      </c>
      <c r="G467" s="5">
        <v>0</v>
      </c>
      <c r="H467" s="2">
        <v>0</v>
      </c>
      <c r="I467" s="2">
        <v>0</v>
      </c>
      <c r="J467" s="2">
        <v>0</v>
      </c>
      <c r="K467" s="2">
        <v>0</v>
      </c>
      <c r="L467" s="5">
        <v>0</v>
      </c>
      <c r="M467" s="2">
        <v>0</v>
      </c>
      <c r="N467" s="2">
        <v>0</v>
      </c>
      <c r="O467" s="2">
        <v>0</v>
      </c>
      <c r="P467" s="2">
        <v>0</v>
      </c>
      <c r="Q467" s="5">
        <v>0</v>
      </c>
      <c r="R467" s="2">
        <v>0</v>
      </c>
      <c r="S467" s="2">
        <v>0</v>
      </c>
      <c r="T467" s="2">
        <v>0</v>
      </c>
      <c r="U467" s="2">
        <v>0</v>
      </c>
      <c r="V467" s="5">
        <v>0</v>
      </c>
      <c r="W467" s="2">
        <f t="shared" si="35"/>
        <v>0</v>
      </c>
      <c r="X467" s="2">
        <f t="shared" si="36"/>
        <v>0</v>
      </c>
      <c r="Y467" s="2">
        <f t="shared" si="37"/>
        <v>0</v>
      </c>
      <c r="Z467" s="2">
        <f t="shared" si="38"/>
        <v>0</v>
      </c>
      <c r="AA467" s="2">
        <f t="shared" si="39"/>
        <v>0</v>
      </c>
    </row>
    <row r="468" spans="1:28" x14ac:dyDescent="0.2">
      <c r="A468" s="3">
        <v>7695</v>
      </c>
      <c r="B468" s="4" t="s">
        <v>478</v>
      </c>
      <c r="C468" s="2">
        <v>0</v>
      </c>
      <c r="D468" s="2">
        <v>0</v>
      </c>
      <c r="E468" s="2">
        <v>0</v>
      </c>
      <c r="F468" s="2">
        <v>0</v>
      </c>
      <c r="G468" s="5">
        <v>0</v>
      </c>
      <c r="H468" s="2">
        <v>0</v>
      </c>
      <c r="I468" s="2">
        <v>0</v>
      </c>
      <c r="J468" s="2">
        <v>0</v>
      </c>
      <c r="K468" s="2">
        <v>0</v>
      </c>
      <c r="L468" s="5">
        <v>0</v>
      </c>
      <c r="M468" s="2">
        <v>0</v>
      </c>
      <c r="N468" s="2">
        <v>0</v>
      </c>
      <c r="O468" s="2">
        <v>0</v>
      </c>
      <c r="P468" s="2">
        <v>0</v>
      </c>
      <c r="Q468" s="5">
        <v>0</v>
      </c>
      <c r="R468" s="2">
        <v>0</v>
      </c>
      <c r="S468" s="2">
        <v>0</v>
      </c>
      <c r="T468" s="2">
        <v>0</v>
      </c>
      <c r="U468" s="2">
        <v>0</v>
      </c>
      <c r="V468" s="5">
        <v>0</v>
      </c>
      <c r="W468" s="2">
        <f t="shared" si="35"/>
        <v>0</v>
      </c>
      <c r="X468" s="2">
        <f t="shared" si="36"/>
        <v>0</v>
      </c>
      <c r="Y468" s="2">
        <f t="shared" si="37"/>
        <v>0</v>
      </c>
      <c r="Z468" s="2">
        <f t="shared" si="38"/>
        <v>0</v>
      </c>
      <c r="AA468" s="2">
        <f t="shared" si="39"/>
        <v>0</v>
      </c>
    </row>
    <row r="469" spans="1:28" x14ac:dyDescent="0.2">
      <c r="A469" s="3">
        <v>7698</v>
      </c>
      <c r="B469" s="4" t="s">
        <v>753</v>
      </c>
      <c r="C469" s="2">
        <v>0</v>
      </c>
      <c r="D469" s="2">
        <v>0</v>
      </c>
      <c r="E469" s="2">
        <v>0</v>
      </c>
      <c r="F469" s="2">
        <v>0</v>
      </c>
      <c r="G469" s="5">
        <v>0</v>
      </c>
      <c r="H469" s="2">
        <v>0</v>
      </c>
      <c r="I469" s="2">
        <v>0</v>
      </c>
      <c r="J469" s="2">
        <v>0</v>
      </c>
      <c r="K469" s="2">
        <v>0</v>
      </c>
      <c r="L469" s="5">
        <v>0</v>
      </c>
      <c r="M469" s="2">
        <v>0</v>
      </c>
      <c r="N469" s="2">
        <v>0</v>
      </c>
      <c r="O469" s="2">
        <v>0</v>
      </c>
      <c r="P469" s="2">
        <v>0</v>
      </c>
      <c r="Q469" s="5">
        <v>0</v>
      </c>
      <c r="R469" s="2">
        <v>0</v>
      </c>
      <c r="S469" s="2">
        <v>0</v>
      </c>
      <c r="T469" s="2">
        <v>0</v>
      </c>
      <c r="U469" s="2">
        <v>0</v>
      </c>
      <c r="V469" s="5">
        <v>0</v>
      </c>
      <c r="W469" s="2">
        <f t="shared" si="35"/>
        <v>0</v>
      </c>
      <c r="X469" s="2">
        <f t="shared" si="36"/>
        <v>0</v>
      </c>
      <c r="Y469" s="2">
        <f t="shared" si="37"/>
        <v>0</v>
      </c>
      <c r="Z469" s="2">
        <f t="shared" si="38"/>
        <v>0</v>
      </c>
      <c r="AA469" s="2">
        <f t="shared" si="39"/>
        <v>0</v>
      </c>
    </row>
    <row r="470" spans="1:28" x14ac:dyDescent="0.2">
      <c r="A470" s="3">
        <v>7790</v>
      </c>
      <c r="B470" s="4" t="s">
        <v>593</v>
      </c>
      <c r="C470" s="2">
        <v>0</v>
      </c>
      <c r="D470" s="2">
        <v>0</v>
      </c>
      <c r="E470" s="2">
        <v>1.25</v>
      </c>
      <c r="F470" s="2">
        <v>1</v>
      </c>
      <c r="G470" s="5">
        <v>0</v>
      </c>
      <c r="H470" s="2">
        <v>0</v>
      </c>
      <c r="I470" s="2">
        <v>0</v>
      </c>
      <c r="J470" s="2">
        <v>0.75</v>
      </c>
      <c r="K470" s="2">
        <v>1</v>
      </c>
      <c r="L470" s="5">
        <v>0</v>
      </c>
      <c r="M470" s="2">
        <v>0</v>
      </c>
      <c r="N470" s="2">
        <v>0</v>
      </c>
      <c r="O470" s="2">
        <v>1.25</v>
      </c>
      <c r="P470" s="2">
        <v>1</v>
      </c>
      <c r="Q470" s="5">
        <v>0</v>
      </c>
      <c r="R470" s="2">
        <v>0</v>
      </c>
      <c r="S470" s="2">
        <v>0</v>
      </c>
      <c r="T470" s="2">
        <v>0.75</v>
      </c>
      <c r="U470" s="2">
        <v>1</v>
      </c>
      <c r="V470" s="5">
        <v>0</v>
      </c>
      <c r="W470" s="2">
        <f t="shared" si="35"/>
        <v>0</v>
      </c>
      <c r="X470" s="2">
        <f t="shared" si="36"/>
        <v>0</v>
      </c>
      <c r="Y470" s="2">
        <f t="shared" si="37"/>
        <v>1</v>
      </c>
      <c r="Z470" s="2">
        <f t="shared" si="38"/>
        <v>1</v>
      </c>
      <c r="AA470" s="2">
        <f t="shared" si="39"/>
        <v>0</v>
      </c>
    </row>
    <row r="471" spans="1:28" x14ac:dyDescent="0.2">
      <c r="A471" s="3">
        <v>7791</v>
      </c>
      <c r="B471" s="4" t="s">
        <v>594</v>
      </c>
      <c r="C471" s="2">
        <v>0.5</v>
      </c>
      <c r="D471" s="2">
        <v>0.25</v>
      </c>
      <c r="E471" s="2">
        <v>2.5</v>
      </c>
      <c r="F471" s="2">
        <v>0</v>
      </c>
      <c r="G471" s="5">
        <v>0.25</v>
      </c>
      <c r="H471" s="2">
        <v>0.5</v>
      </c>
      <c r="I471" s="2">
        <v>1.75</v>
      </c>
      <c r="J471" s="2">
        <v>2.5</v>
      </c>
      <c r="K471" s="2">
        <v>0</v>
      </c>
      <c r="L471" s="5">
        <v>0.25</v>
      </c>
      <c r="M471" s="2">
        <v>0.5</v>
      </c>
      <c r="N471" s="2">
        <v>0.25</v>
      </c>
      <c r="O471" s="2">
        <v>2.5</v>
      </c>
      <c r="P471" s="2">
        <v>0</v>
      </c>
      <c r="Q471" s="5">
        <v>0.25</v>
      </c>
      <c r="R471" s="2">
        <v>0.5</v>
      </c>
      <c r="S471" s="2">
        <v>1.75</v>
      </c>
      <c r="T471" s="2">
        <v>2.5</v>
      </c>
      <c r="U471" s="2">
        <v>0</v>
      </c>
      <c r="V471" s="5">
        <v>0.25</v>
      </c>
      <c r="W471" s="2">
        <f t="shared" si="35"/>
        <v>0.5</v>
      </c>
      <c r="X471" s="2">
        <f t="shared" si="36"/>
        <v>1</v>
      </c>
      <c r="Y471" s="2">
        <f t="shared" si="37"/>
        <v>2.5</v>
      </c>
      <c r="Z471" s="2">
        <f t="shared" si="38"/>
        <v>0</v>
      </c>
      <c r="AA471" s="2">
        <f t="shared" si="39"/>
        <v>0.25</v>
      </c>
    </row>
    <row r="472" spans="1:28" x14ac:dyDescent="0.2">
      <c r="A472" s="3">
        <v>8</v>
      </c>
      <c r="B472" s="4" t="s">
        <v>6</v>
      </c>
      <c r="C472" s="2">
        <v>115</v>
      </c>
      <c r="D472" s="2">
        <v>0</v>
      </c>
      <c r="E472" s="2">
        <v>25</v>
      </c>
      <c r="F472" s="2">
        <v>0</v>
      </c>
      <c r="G472" s="5">
        <v>0</v>
      </c>
      <c r="H472" s="2">
        <v>115</v>
      </c>
      <c r="I472" s="2">
        <v>0</v>
      </c>
      <c r="J472" s="2">
        <v>25</v>
      </c>
      <c r="K472" s="2">
        <v>52</v>
      </c>
      <c r="L472" s="5">
        <v>7</v>
      </c>
      <c r="M472" s="2">
        <v>115</v>
      </c>
      <c r="N472" s="2">
        <v>0</v>
      </c>
      <c r="O472" s="2">
        <v>25</v>
      </c>
      <c r="P472" s="2">
        <v>0</v>
      </c>
      <c r="Q472" s="5">
        <v>0</v>
      </c>
      <c r="R472" s="2">
        <v>115</v>
      </c>
      <c r="S472" s="2">
        <v>0</v>
      </c>
      <c r="T472" s="2">
        <v>25</v>
      </c>
      <c r="U472" s="2">
        <v>52</v>
      </c>
      <c r="V472" s="5">
        <v>7</v>
      </c>
      <c r="W472" s="2">
        <f t="shared" si="35"/>
        <v>115</v>
      </c>
      <c r="X472" s="2">
        <f t="shared" si="36"/>
        <v>0</v>
      </c>
      <c r="Y472" s="2">
        <f t="shared" si="37"/>
        <v>25</v>
      </c>
      <c r="Z472" s="2">
        <f t="shared" si="38"/>
        <v>26</v>
      </c>
      <c r="AA472" s="2">
        <f t="shared" si="39"/>
        <v>3.5</v>
      </c>
    </row>
    <row r="473" spans="1:28" x14ac:dyDescent="0.2">
      <c r="A473" s="3" t="s">
        <v>595</v>
      </c>
      <c r="B473" s="4" t="s">
        <v>596</v>
      </c>
      <c r="C473" s="2">
        <v>0</v>
      </c>
      <c r="D473" s="2">
        <v>0</v>
      </c>
      <c r="E473" s="2">
        <v>5</v>
      </c>
      <c r="F473" s="2">
        <v>0</v>
      </c>
      <c r="G473" s="5">
        <v>0</v>
      </c>
      <c r="H473" s="2">
        <v>0</v>
      </c>
      <c r="I473" s="2">
        <v>0</v>
      </c>
      <c r="J473" s="2">
        <v>5</v>
      </c>
      <c r="K473" s="2">
        <v>0</v>
      </c>
      <c r="L473" s="5">
        <v>0</v>
      </c>
      <c r="M473" s="2">
        <v>0</v>
      </c>
      <c r="N473" s="2">
        <v>0</v>
      </c>
      <c r="O473" s="2">
        <v>5</v>
      </c>
      <c r="P473" s="2">
        <v>0</v>
      </c>
      <c r="Q473" s="5">
        <v>0</v>
      </c>
      <c r="R473" s="2">
        <v>0</v>
      </c>
      <c r="S473" s="2">
        <v>0</v>
      </c>
      <c r="T473" s="2">
        <v>5</v>
      </c>
      <c r="U473" s="2">
        <v>0</v>
      </c>
      <c r="V473" s="5">
        <v>0</v>
      </c>
      <c r="W473" s="2">
        <f t="shared" si="35"/>
        <v>0</v>
      </c>
      <c r="X473" s="2">
        <f t="shared" si="36"/>
        <v>0</v>
      </c>
      <c r="Y473" s="2">
        <f t="shared" si="37"/>
        <v>5</v>
      </c>
      <c r="Z473" s="2">
        <f t="shared" si="38"/>
        <v>0</v>
      </c>
      <c r="AA473" s="2">
        <f t="shared" si="39"/>
        <v>0</v>
      </c>
    </row>
    <row r="474" spans="1:28" x14ac:dyDescent="0.2">
      <c r="A474" s="3" t="s">
        <v>597</v>
      </c>
      <c r="B474" s="4" t="s">
        <v>598</v>
      </c>
      <c r="C474" s="2">
        <v>0</v>
      </c>
      <c r="D474" s="2">
        <v>0</v>
      </c>
      <c r="E474" s="2">
        <v>5</v>
      </c>
      <c r="F474" s="2">
        <v>0</v>
      </c>
      <c r="G474" s="5">
        <v>0</v>
      </c>
      <c r="H474" s="2">
        <v>0</v>
      </c>
      <c r="I474" s="2">
        <v>0</v>
      </c>
      <c r="J474" s="2">
        <v>5</v>
      </c>
      <c r="K474" s="2">
        <v>0</v>
      </c>
      <c r="L474" s="5">
        <v>0</v>
      </c>
      <c r="M474" s="2">
        <v>0</v>
      </c>
      <c r="N474" s="2">
        <v>0</v>
      </c>
      <c r="O474" s="2">
        <v>5</v>
      </c>
      <c r="P474" s="2">
        <v>0</v>
      </c>
      <c r="Q474" s="5">
        <v>0</v>
      </c>
      <c r="R474" s="2">
        <v>0</v>
      </c>
      <c r="S474" s="2">
        <v>0</v>
      </c>
      <c r="T474" s="2">
        <v>5</v>
      </c>
      <c r="U474" s="2">
        <v>0</v>
      </c>
      <c r="V474" s="5">
        <v>0</v>
      </c>
      <c r="W474" s="2">
        <f t="shared" si="35"/>
        <v>0</v>
      </c>
      <c r="X474" s="2">
        <f t="shared" si="36"/>
        <v>0</v>
      </c>
      <c r="Y474" s="2">
        <f t="shared" si="37"/>
        <v>5</v>
      </c>
      <c r="Z474" s="2">
        <f t="shared" si="38"/>
        <v>0</v>
      </c>
      <c r="AA474" s="2">
        <f t="shared" si="39"/>
        <v>0</v>
      </c>
    </row>
    <row r="475" spans="1:28" x14ac:dyDescent="0.2">
      <c r="A475" s="3" t="s">
        <v>599</v>
      </c>
      <c r="B475" s="4" t="s">
        <v>600</v>
      </c>
      <c r="C475" s="2">
        <v>0</v>
      </c>
      <c r="D475" s="2">
        <v>0</v>
      </c>
      <c r="E475" s="2">
        <v>13</v>
      </c>
      <c r="F475" s="2">
        <v>0</v>
      </c>
      <c r="G475" s="5">
        <v>0</v>
      </c>
      <c r="H475" s="2">
        <v>0</v>
      </c>
      <c r="I475" s="2">
        <v>0</v>
      </c>
      <c r="J475" s="2">
        <v>13</v>
      </c>
      <c r="K475" s="2">
        <v>0</v>
      </c>
      <c r="L475" s="5">
        <v>0</v>
      </c>
      <c r="M475" s="2">
        <v>0</v>
      </c>
      <c r="N475" s="2">
        <v>0</v>
      </c>
      <c r="O475" s="2">
        <v>13</v>
      </c>
      <c r="P475" s="2">
        <v>0</v>
      </c>
      <c r="Q475" s="5">
        <v>0</v>
      </c>
      <c r="R475" s="2">
        <v>0</v>
      </c>
      <c r="S475" s="2">
        <v>0</v>
      </c>
      <c r="T475" s="2">
        <v>13</v>
      </c>
      <c r="U475" s="2">
        <v>0</v>
      </c>
      <c r="V475" s="5">
        <v>0</v>
      </c>
      <c r="W475" s="2">
        <f t="shared" si="35"/>
        <v>0</v>
      </c>
      <c r="X475" s="2">
        <f t="shared" si="36"/>
        <v>0</v>
      </c>
      <c r="Y475" s="2">
        <f t="shared" si="37"/>
        <v>13</v>
      </c>
      <c r="Z475" s="2">
        <f t="shared" si="38"/>
        <v>0</v>
      </c>
      <c r="AA475" s="2">
        <f t="shared" si="39"/>
        <v>0</v>
      </c>
    </row>
    <row r="476" spans="1:28" x14ac:dyDescent="0.2">
      <c r="A476" s="3">
        <v>802</v>
      </c>
      <c r="B476" s="4" t="s">
        <v>69</v>
      </c>
      <c r="C476" s="2">
        <v>0</v>
      </c>
      <c r="D476" s="2">
        <v>0</v>
      </c>
      <c r="E476" s="2">
        <v>0</v>
      </c>
      <c r="F476" s="2">
        <v>0</v>
      </c>
      <c r="G476" s="5">
        <v>22</v>
      </c>
      <c r="H476" s="2">
        <v>0</v>
      </c>
      <c r="I476" s="2">
        <v>0</v>
      </c>
      <c r="J476" s="2">
        <v>0</v>
      </c>
      <c r="K476" s="2">
        <v>0</v>
      </c>
      <c r="L476" s="5">
        <v>22</v>
      </c>
      <c r="M476" s="2">
        <v>0</v>
      </c>
      <c r="N476" s="2">
        <v>0</v>
      </c>
      <c r="O476" s="2">
        <v>0</v>
      </c>
      <c r="P476" s="2">
        <v>0</v>
      </c>
      <c r="Q476" s="5">
        <v>22</v>
      </c>
      <c r="R476" s="2">
        <v>0</v>
      </c>
      <c r="S476" s="2">
        <v>0</v>
      </c>
      <c r="T476" s="2">
        <v>0</v>
      </c>
      <c r="U476" s="2">
        <v>0</v>
      </c>
      <c r="V476" s="5">
        <v>22</v>
      </c>
      <c r="W476" s="2">
        <f t="shared" si="35"/>
        <v>0</v>
      </c>
      <c r="X476" s="2">
        <f t="shared" si="36"/>
        <v>0</v>
      </c>
      <c r="Y476" s="2">
        <f t="shared" si="37"/>
        <v>0</v>
      </c>
      <c r="Z476" s="2">
        <f t="shared" si="38"/>
        <v>0</v>
      </c>
      <c r="AA476" s="2">
        <f t="shared" si="39"/>
        <v>22</v>
      </c>
    </row>
    <row r="477" spans="1:28" x14ac:dyDescent="0.2">
      <c r="A477" s="3">
        <v>804</v>
      </c>
      <c r="B477" s="4" t="s">
        <v>601</v>
      </c>
      <c r="C477" s="2">
        <v>2</v>
      </c>
      <c r="D477" s="2">
        <v>0</v>
      </c>
      <c r="E477" s="2">
        <v>10</v>
      </c>
      <c r="F477" s="2">
        <v>0</v>
      </c>
      <c r="G477" s="5">
        <v>0</v>
      </c>
      <c r="H477" s="2">
        <v>2</v>
      </c>
      <c r="I477" s="2">
        <v>0</v>
      </c>
      <c r="J477" s="2">
        <v>10</v>
      </c>
      <c r="K477" s="2">
        <v>0</v>
      </c>
      <c r="L477" s="5">
        <v>0</v>
      </c>
      <c r="M477" s="2">
        <v>2</v>
      </c>
      <c r="N477" s="2">
        <v>0</v>
      </c>
      <c r="O477" s="2">
        <v>10</v>
      </c>
      <c r="P477" s="2">
        <v>0</v>
      </c>
      <c r="Q477" s="5">
        <v>0</v>
      </c>
      <c r="R477" s="2">
        <v>2</v>
      </c>
      <c r="S477" s="2">
        <v>0</v>
      </c>
      <c r="T477" s="2">
        <v>10</v>
      </c>
      <c r="U477" s="2">
        <v>0</v>
      </c>
      <c r="V477" s="5">
        <v>0</v>
      </c>
      <c r="W477" s="2">
        <f t="shared" si="35"/>
        <v>2</v>
      </c>
      <c r="X477" s="2">
        <f t="shared" si="36"/>
        <v>0</v>
      </c>
      <c r="Y477" s="2">
        <f t="shared" si="37"/>
        <v>10</v>
      </c>
      <c r="Z477" s="2">
        <f t="shared" si="38"/>
        <v>0</v>
      </c>
      <c r="AA477" s="2">
        <f t="shared" si="39"/>
        <v>0</v>
      </c>
    </row>
    <row r="478" spans="1:28" x14ac:dyDescent="0.2">
      <c r="A478" s="3">
        <v>805</v>
      </c>
      <c r="B478" s="4" t="s">
        <v>70</v>
      </c>
      <c r="C478" s="2">
        <v>52.5</v>
      </c>
      <c r="D478" s="2">
        <v>0</v>
      </c>
      <c r="E478" s="2">
        <v>13.5</v>
      </c>
      <c r="F478" s="2">
        <v>0</v>
      </c>
      <c r="G478" s="5">
        <v>0</v>
      </c>
      <c r="H478" s="2">
        <v>52.5</v>
      </c>
      <c r="I478" s="2">
        <v>0</v>
      </c>
      <c r="J478" s="2">
        <v>13.5</v>
      </c>
      <c r="K478" s="2">
        <v>0</v>
      </c>
      <c r="L478" s="5">
        <v>0</v>
      </c>
      <c r="M478" s="2">
        <v>52.5</v>
      </c>
      <c r="N478" s="2">
        <v>0</v>
      </c>
      <c r="O478" s="2">
        <v>13.5</v>
      </c>
      <c r="P478" s="2">
        <v>0</v>
      </c>
      <c r="Q478" s="5">
        <v>0</v>
      </c>
      <c r="R478" s="2">
        <v>52.5</v>
      </c>
      <c r="S478" s="2">
        <v>0</v>
      </c>
      <c r="T478" s="2">
        <v>13.5</v>
      </c>
      <c r="U478" s="2">
        <v>0</v>
      </c>
      <c r="V478" s="5">
        <v>0</v>
      </c>
      <c r="W478" s="2">
        <f t="shared" si="35"/>
        <v>52.5</v>
      </c>
      <c r="X478" s="2">
        <f t="shared" si="36"/>
        <v>0</v>
      </c>
      <c r="Y478" s="2">
        <f t="shared" si="37"/>
        <v>13.5</v>
      </c>
      <c r="Z478" s="2">
        <f t="shared" si="38"/>
        <v>0</v>
      </c>
      <c r="AA478" s="2">
        <f t="shared" si="39"/>
        <v>0</v>
      </c>
    </row>
    <row r="479" spans="1:28" x14ac:dyDescent="0.2">
      <c r="A479" s="3" t="s">
        <v>602</v>
      </c>
      <c r="B479" s="4" t="s">
        <v>603</v>
      </c>
      <c r="C479" s="2">
        <v>0</v>
      </c>
      <c r="D479" s="2">
        <v>0</v>
      </c>
      <c r="E479" s="2">
        <v>1.75</v>
      </c>
      <c r="F479" s="2">
        <v>0</v>
      </c>
      <c r="G479" s="5">
        <v>0</v>
      </c>
      <c r="H479" s="2">
        <v>0</v>
      </c>
      <c r="I479" s="2">
        <v>0</v>
      </c>
      <c r="J479" s="2">
        <v>1.75</v>
      </c>
      <c r="K479" s="2">
        <v>0</v>
      </c>
      <c r="L479" s="5">
        <v>0</v>
      </c>
      <c r="M479" s="2">
        <v>0</v>
      </c>
      <c r="N479" s="2">
        <v>0</v>
      </c>
      <c r="O479" s="2">
        <v>1.75</v>
      </c>
      <c r="P479" s="2">
        <v>0</v>
      </c>
      <c r="Q479" s="5">
        <v>0</v>
      </c>
      <c r="R479" s="2">
        <v>0</v>
      </c>
      <c r="S479" s="2">
        <v>0</v>
      </c>
      <c r="T479" s="2">
        <v>1.75</v>
      </c>
      <c r="U479" s="2">
        <v>0</v>
      </c>
      <c r="V479" s="5">
        <v>0</v>
      </c>
      <c r="W479" s="2">
        <f t="shared" si="35"/>
        <v>0</v>
      </c>
      <c r="X479" s="2">
        <f t="shared" si="36"/>
        <v>0</v>
      </c>
      <c r="Y479" s="2">
        <f t="shared" si="37"/>
        <v>1.75</v>
      </c>
      <c r="Z479" s="2">
        <f t="shared" si="38"/>
        <v>0</v>
      </c>
      <c r="AA479" s="2">
        <f t="shared" si="39"/>
        <v>0</v>
      </c>
      <c r="AB479" s="1"/>
    </row>
    <row r="480" spans="1:28" x14ac:dyDescent="0.2">
      <c r="A480" s="3" t="s">
        <v>604</v>
      </c>
      <c r="B480" s="4" t="s">
        <v>605</v>
      </c>
      <c r="C480" s="2">
        <v>0</v>
      </c>
      <c r="D480" s="2">
        <v>0</v>
      </c>
      <c r="E480" s="2">
        <v>4</v>
      </c>
      <c r="F480" s="2">
        <v>0</v>
      </c>
      <c r="G480" s="5">
        <v>0</v>
      </c>
      <c r="H480" s="2">
        <v>0</v>
      </c>
      <c r="I480" s="2">
        <v>0</v>
      </c>
      <c r="J480" s="2">
        <v>4</v>
      </c>
      <c r="K480" s="2">
        <v>0</v>
      </c>
      <c r="L480" s="5">
        <v>0</v>
      </c>
      <c r="M480" s="2">
        <v>0</v>
      </c>
      <c r="N480" s="2">
        <v>0</v>
      </c>
      <c r="O480" s="2">
        <v>4</v>
      </c>
      <c r="P480" s="2">
        <v>0</v>
      </c>
      <c r="Q480" s="5">
        <v>0</v>
      </c>
      <c r="R480" s="2">
        <v>0</v>
      </c>
      <c r="S480" s="2">
        <v>0</v>
      </c>
      <c r="T480" s="2">
        <v>4</v>
      </c>
      <c r="U480" s="2">
        <v>0</v>
      </c>
      <c r="V480" s="5">
        <v>0</v>
      </c>
      <c r="W480" s="2">
        <f t="shared" si="35"/>
        <v>0</v>
      </c>
      <c r="X480" s="2">
        <f t="shared" si="36"/>
        <v>0</v>
      </c>
      <c r="Y480" s="2">
        <f t="shared" si="37"/>
        <v>4</v>
      </c>
      <c r="Z480" s="2">
        <f t="shared" si="38"/>
        <v>0</v>
      </c>
      <c r="AA480" s="2">
        <f t="shared" si="39"/>
        <v>0</v>
      </c>
      <c r="AB480" s="1"/>
    </row>
    <row r="481" spans="1:28" x14ac:dyDescent="0.2">
      <c r="A481" s="3">
        <v>813</v>
      </c>
      <c r="B481" s="4" t="s">
        <v>606</v>
      </c>
      <c r="C481" s="2">
        <v>0</v>
      </c>
      <c r="D481" s="2">
        <v>0</v>
      </c>
      <c r="E481" s="2">
        <v>2</v>
      </c>
      <c r="F481" s="2">
        <v>0</v>
      </c>
      <c r="G481" s="5">
        <v>0</v>
      </c>
      <c r="H481" s="2">
        <v>0</v>
      </c>
      <c r="I481" s="2">
        <v>0</v>
      </c>
      <c r="J481" s="2">
        <v>2</v>
      </c>
      <c r="K481" s="2">
        <v>0</v>
      </c>
      <c r="L481" s="5">
        <v>0</v>
      </c>
      <c r="M481" s="2">
        <v>0</v>
      </c>
      <c r="N481" s="2">
        <v>0</v>
      </c>
      <c r="O481" s="2">
        <v>2</v>
      </c>
      <c r="P481" s="2">
        <v>0</v>
      </c>
      <c r="Q481" s="5">
        <v>0</v>
      </c>
      <c r="R481" s="2">
        <v>0</v>
      </c>
      <c r="S481" s="2">
        <v>0</v>
      </c>
      <c r="T481" s="2">
        <v>2</v>
      </c>
      <c r="U481" s="2">
        <v>0</v>
      </c>
      <c r="V481" s="5">
        <v>0</v>
      </c>
      <c r="W481" s="2">
        <f t="shared" si="35"/>
        <v>0</v>
      </c>
      <c r="X481" s="2">
        <f t="shared" si="36"/>
        <v>0</v>
      </c>
      <c r="Y481" s="2">
        <f t="shared" si="37"/>
        <v>2</v>
      </c>
      <c r="Z481" s="2">
        <f t="shared" si="38"/>
        <v>0</v>
      </c>
      <c r="AA481" s="2">
        <f t="shared" si="39"/>
        <v>0</v>
      </c>
      <c r="AB481" s="1"/>
    </row>
    <row r="482" spans="1:28" x14ac:dyDescent="0.2">
      <c r="A482" s="3">
        <v>820</v>
      </c>
      <c r="B482" s="4" t="s">
        <v>479</v>
      </c>
      <c r="C482" s="2">
        <v>0</v>
      </c>
      <c r="D482" s="2">
        <v>0</v>
      </c>
      <c r="E482" s="2">
        <v>75</v>
      </c>
      <c r="F482" s="2">
        <v>75</v>
      </c>
      <c r="G482" s="5">
        <v>0</v>
      </c>
      <c r="H482" s="2">
        <v>0</v>
      </c>
      <c r="I482" s="2">
        <v>0</v>
      </c>
      <c r="J482" s="2">
        <v>75</v>
      </c>
      <c r="K482" s="2">
        <v>75</v>
      </c>
      <c r="L482" s="5">
        <v>0</v>
      </c>
      <c r="M482" s="2">
        <v>0</v>
      </c>
      <c r="N482" s="2">
        <v>0</v>
      </c>
      <c r="O482" s="2">
        <v>75</v>
      </c>
      <c r="P482" s="2">
        <v>75</v>
      </c>
      <c r="Q482" s="5">
        <v>0</v>
      </c>
      <c r="R482" s="2">
        <v>0</v>
      </c>
      <c r="S482" s="2">
        <v>0</v>
      </c>
      <c r="T482" s="2">
        <v>75</v>
      </c>
      <c r="U482" s="2">
        <v>75</v>
      </c>
      <c r="V482" s="5">
        <v>0</v>
      </c>
      <c r="W482" s="2">
        <f t="shared" si="35"/>
        <v>0</v>
      </c>
      <c r="X482" s="2">
        <f t="shared" si="36"/>
        <v>0</v>
      </c>
      <c r="Y482" s="2">
        <f t="shared" si="37"/>
        <v>75</v>
      </c>
      <c r="Z482" s="2">
        <f t="shared" si="38"/>
        <v>75</v>
      </c>
      <c r="AA482" s="2">
        <f t="shared" si="39"/>
        <v>0</v>
      </c>
      <c r="AB482" s="1"/>
    </row>
    <row r="483" spans="1:28" x14ac:dyDescent="0.2">
      <c r="A483" s="3">
        <v>821</v>
      </c>
      <c r="B483" s="4" t="s">
        <v>71</v>
      </c>
      <c r="C483" s="2">
        <v>35</v>
      </c>
      <c r="D483" s="2">
        <v>0</v>
      </c>
      <c r="E483" s="2">
        <v>0</v>
      </c>
      <c r="F483" s="2">
        <v>0</v>
      </c>
      <c r="G483" s="5">
        <v>0</v>
      </c>
      <c r="H483" s="2">
        <v>35</v>
      </c>
      <c r="I483" s="2">
        <v>0</v>
      </c>
      <c r="J483" s="2">
        <v>0</v>
      </c>
      <c r="K483" s="2">
        <v>0</v>
      </c>
      <c r="L483" s="5">
        <v>0</v>
      </c>
      <c r="M483" s="2">
        <v>35</v>
      </c>
      <c r="N483" s="2">
        <v>0</v>
      </c>
      <c r="O483" s="2">
        <v>0</v>
      </c>
      <c r="P483" s="2">
        <v>0</v>
      </c>
      <c r="Q483" s="5">
        <v>0</v>
      </c>
      <c r="R483" s="2">
        <v>35</v>
      </c>
      <c r="S483" s="2">
        <v>0</v>
      </c>
      <c r="T483" s="2">
        <v>0</v>
      </c>
      <c r="U483" s="2">
        <v>0</v>
      </c>
      <c r="V483" s="5">
        <v>0</v>
      </c>
      <c r="W483" s="2">
        <f t="shared" si="35"/>
        <v>35</v>
      </c>
      <c r="X483" s="2">
        <f t="shared" si="36"/>
        <v>0</v>
      </c>
      <c r="Y483" s="2">
        <f t="shared" si="37"/>
        <v>0</v>
      </c>
      <c r="Z483" s="2">
        <f t="shared" si="38"/>
        <v>0</v>
      </c>
      <c r="AA483" s="2">
        <f t="shared" si="39"/>
        <v>0</v>
      </c>
      <c r="AB483" s="1"/>
    </row>
    <row r="484" spans="1:28" x14ac:dyDescent="0.2">
      <c r="A484" s="3">
        <v>828</v>
      </c>
      <c r="B484" s="4" t="s">
        <v>607</v>
      </c>
      <c r="C484" s="2">
        <v>10</v>
      </c>
      <c r="D484" s="2">
        <v>0</v>
      </c>
      <c r="E484" s="2">
        <v>2.5</v>
      </c>
      <c r="F484" s="2">
        <v>0</v>
      </c>
      <c r="G484" s="5">
        <v>0</v>
      </c>
      <c r="H484" s="2">
        <v>10</v>
      </c>
      <c r="I484" s="2">
        <v>0</v>
      </c>
      <c r="J484" s="2">
        <v>2.5</v>
      </c>
      <c r="K484" s="2">
        <v>0</v>
      </c>
      <c r="L484" s="5">
        <v>0</v>
      </c>
      <c r="M484" s="2">
        <v>10</v>
      </c>
      <c r="N484" s="2">
        <v>0</v>
      </c>
      <c r="O484" s="2">
        <v>2.5</v>
      </c>
      <c r="P484" s="2">
        <v>0</v>
      </c>
      <c r="Q484" s="5">
        <v>0</v>
      </c>
      <c r="R484" s="2">
        <v>10</v>
      </c>
      <c r="S484" s="2">
        <v>0</v>
      </c>
      <c r="T484" s="2">
        <v>2.5</v>
      </c>
      <c r="U484" s="2">
        <v>0</v>
      </c>
      <c r="V484" s="5">
        <v>0</v>
      </c>
      <c r="W484" s="2">
        <f t="shared" si="35"/>
        <v>10</v>
      </c>
      <c r="X484" s="2">
        <f t="shared" si="36"/>
        <v>0</v>
      </c>
      <c r="Y484" s="2">
        <f t="shared" si="37"/>
        <v>2.5</v>
      </c>
      <c r="Z484" s="2">
        <f t="shared" si="38"/>
        <v>0</v>
      </c>
      <c r="AA484" s="2">
        <f t="shared" si="39"/>
        <v>0</v>
      </c>
      <c r="AB484" s="1"/>
    </row>
    <row r="485" spans="1:28" x14ac:dyDescent="0.2">
      <c r="A485" s="3" t="s">
        <v>608</v>
      </c>
      <c r="B485" s="4" t="s">
        <v>609</v>
      </c>
      <c r="C485" s="2">
        <v>0</v>
      </c>
      <c r="D485" s="2">
        <v>0</v>
      </c>
      <c r="E485" s="2">
        <v>1</v>
      </c>
      <c r="F485" s="2">
        <v>0</v>
      </c>
      <c r="G485" s="5">
        <v>0</v>
      </c>
      <c r="H485" s="2">
        <v>0</v>
      </c>
      <c r="I485" s="2">
        <v>0</v>
      </c>
      <c r="J485" s="2">
        <v>1</v>
      </c>
      <c r="K485" s="2">
        <v>0</v>
      </c>
      <c r="L485" s="5">
        <v>0</v>
      </c>
      <c r="M485" s="2">
        <v>0</v>
      </c>
      <c r="N485" s="2">
        <v>0</v>
      </c>
      <c r="O485" s="2">
        <v>1</v>
      </c>
      <c r="P485" s="2">
        <v>0</v>
      </c>
      <c r="Q485" s="5">
        <v>0</v>
      </c>
      <c r="R485" s="2">
        <v>0</v>
      </c>
      <c r="S485" s="2">
        <v>0</v>
      </c>
      <c r="T485" s="2">
        <v>1</v>
      </c>
      <c r="U485" s="2">
        <v>0</v>
      </c>
      <c r="V485" s="5">
        <v>0</v>
      </c>
      <c r="W485" s="2">
        <f t="shared" si="35"/>
        <v>0</v>
      </c>
      <c r="X485" s="2">
        <f t="shared" si="36"/>
        <v>0</v>
      </c>
      <c r="Y485" s="2">
        <f t="shared" si="37"/>
        <v>1</v>
      </c>
      <c r="Z485" s="2">
        <f t="shared" si="38"/>
        <v>0</v>
      </c>
      <c r="AA485" s="2">
        <f t="shared" si="39"/>
        <v>0</v>
      </c>
      <c r="AB485" s="1"/>
    </row>
    <row r="486" spans="1:28" x14ac:dyDescent="0.2">
      <c r="A486" s="3" t="s">
        <v>610</v>
      </c>
      <c r="B486" s="4" t="s">
        <v>609</v>
      </c>
      <c r="C486" s="2">
        <v>0</v>
      </c>
      <c r="D486" s="2">
        <v>0</v>
      </c>
      <c r="E486" s="2">
        <v>0.75</v>
      </c>
      <c r="F486" s="2">
        <v>0</v>
      </c>
      <c r="G486" s="5">
        <v>0</v>
      </c>
      <c r="H486" s="2">
        <v>0</v>
      </c>
      <c r="I486" s="2">
        <v>0</v>
      </c>
      <c r="J486" s="2">
        <v>0.75</v>
      </c>
      <c r="K486" s="2">
        <v>0</v>
      </c>
      <c r="L486" s="5">
        <v>0</v>
      </c>
      <c r="M486" s="2">
        <v>0</v>
      </c>
      <c r="N486" s="2">
        <v>0</v>
      </c>
      <c r="O486" s="2">
        <v>0.75</v>
      </c>
      <c r="P486" s="2">
        <v>0</v>
      </c>
      <c r="Q486" s="5">
        <v>0</v>
      </c>
      <c r="R486" s="2">
        <v>0</v>
      </c>
      <c r="S486" s="2">
        <v>0</v>
      </c>
      <c r="T486" s="2">
        <v>0.75</v>
      </c>
      <c r="U486" s="2">
        <v>0</v>
      </c>
      <c r="V486" s="5">
        <v>0</v>
      </c>
      <c r="W486" s="2">
        <f t="shared" si="35"/>
        <v>0</v>
      </c>
      <c r="X486" s="2">
        <f t="shared" si="36"/>
        <v>0</v>
      </c>
      <c r="Y486" s="2">
        <f t="shared" si="37"/>
        <v>0.75</v>
      </c>
      <c r="Z486" s="2">
        <f t="shared" si="38"/>
        <v>0</v>
      </c>
      <c r="AA486" s="2">
        <f t="shared" si="39"/>
        <v>0</v>
      </c>
      <c r="AB486" s="1"/>
    </row>
    <row r="487" spans="1:28" x14ac:dyDescent="0.2">
      <c r="A487" s="3" t="s">
        <v>611</v>
      </c>
      <c r="B487" s="4" t="s">
        <v>609</v>
      </c>
      <c r="C487" s="2">
        <v>12</v>
      </c>
      <c r="D487" s="2">
        <v>0</v>
      </c>
      <c r="E487" s="2">
        <v>3.5</v>
      </c>
      <c r="F487" s="2">
        <v>0</v>
      </c>
      <c r="G487" s="5">
        <v>0</v>
      </c>
      <c r="H487" s="2">
        <v>12</v>
      </c>
      <c r="I487" s="2">
        <v>0</v>
      </c>
      <c r="J487" s="2">
        <v>3.5</v>
      </c>
      <c r="K487" s="2">
        <v>0</v>
      </c>
      <c r="L487" s="5">
        <v>0</v>
      </c>
      <c r="M487" s="2">
        <v>12</v>
      </c>
      <c r="N487" s="2">
        <v>0</v>
      </c>
      <c r="O487" s="2">
        <v>3.5</v>
      </c>
      <c r="P487" s="2">
        <v>0</v>
      </c>
      <c r="Q487" s="5">
        <v>0</v>
      </c>
      <c r="R487" s="2">
        <v>12</v>
      </c>
      <c r="S487" s="2">
        <v>0</v>
      </c>
      <c r="T487" s="2">
        <v>3.5</v>
      </c>
      <c r="U487" s="2">
        <v>0</v>
      </c>
      <c r="V487" s="5">
        <v>0</v>
      </c>
      <c r="W487" s="2">
        <f t="shared" si="35"/>
        <v>12</v>
      </c>
      <c r="X487" s="2">
        <f t="shared" si="36"/>
        <v>0</v>
      </c>
      <c r="Y487" s="2">
        <f t="shared" si="37"/>
        <v>3.5</v>
      </c>
      <c r="Z487" s="2">
        <f t="shared" si="38"/>
        <v>0</v>
      </c>
      <c r="AA487" s="2">
        <f t="shared" si="39"/>
        <v>0</v>
      </c>
      <c r="AB487" s="1"/>
    </row>
    <row r="488" spans="1:28" x14ac:dyDescent="0.2">
      <c r="A488" s="3" t="s">
        <v>754</v>
      </c>
      <c r="B488" s="4" t="s">
        <v>755</v>
      </c>
      <c r="C488" s="2">
        <v>0</v>
      </c>
      <c r="D488" s="2">
        <v>0</v>
      </c>
      <c r="E488" s="2">
        <v>17.5</v>
      </c>
      <c r="F488" s="2">
        <v>0</v>
      </c>
      <c r="G488" s="5">
        <v>0</v>
      </c>
      <c r="H488" s="2">
        <v>0</v>
      </c>
      <c r="I488" s="2">
        <v>0</v>
      </c>
      <c r="J488" s="2">
        <v>17.5</v>
      </c>
      <c r="K488" s="2">
        <v>0</v>
      </c>
      <c r="L488" s="5">
        <v>0</v>
      </c>
      <c r="M488" s="2">
        <v>0</v>
      </c>
      <c r="N488" s="2">
        <v>0</v>
      </c>
      <c r="O488" s="2">
        <v>17.5</v>
      </c>
      <c r="P488" s="2">
        <v>0</v>
      </c>
      <c r="Q488" s="5">
        <v>0</v>
      </c>
      <c r="R488" s="2">
        <v>0</v>
      </c>
      <c r="S488" s="2">
        <v>0</v>
      </c>
      <c r="T488" s="2">
        <v>17.5</v>
      </c>
      <c r="U488" s="2">
        <v>0</v>
      </c>
      <c r="V488" s="5">
        <v>0</v>
      </c>
      <c r="W488" s="2">
        <f t="shared" si="35"/>
        <v>0</v>
      </c>
      <c r="X488" s="2">
        <f t="shared" si="36"/>
        <v>0</v>
      </c>
      <c r="Y488" s="2">
        <f t="shared" si="37"/>
        <v>17.5</v>
      </c>
      <c r="Z488" s="2">
        <f t="shared" si="38"/>
        <v>0</v>
      </c>
      <c r="AA488" s="2">
        <f t="shared" si="39"/>
        <v>0</v>
      </c>
      <c r="AB488" s="1"/>
    </row>
    <row r="489" spans="1:28" x14ac:dyDescent="0.2">
      <c r="A489" s="3">
        <v>8542</v>
      </c>
      <c r="B489" s="4" t="s">
        <v>756</v>
      </c>
      <c r="C489" s="2">
        <v>0</v>
      </c>
      <c r="D489" s="2">
        <v>0</v>
      </c>
      <c r="E489" s="2">
        <v>0</v>
      </c>
      <c r="F489" s="2">
        <v>0</v>
      </c>
      <c r="G489" s="5">
        <v>0</v>
      </c>
      <c r="H489" s="2">
        <v>0</v>
      </c>
      <c r="I489" s="2">
        <v>0</v>
      </c>
      <c r="J489" s="2">
        <v>0</v>
      </c>
      <c r="K489" s="2">
        <v>0</v>
      </c>
      <c r="L489" s="5">
        <v>0</v>
      </c>
      <c r="M489" s="2">
        <v>0</v>
      </c>
      <c r="N489" s="2">
        <v>0</v>
      </c>
      <c r="O489" s="2">
        <v>0</v>
      </c>
      <c r="P489" s="2">
        <v>0</v>
      </c>
      <c r="Q489" s="5">
        <v>0</v>
      </c>
      <c r="R489" s="2">
        <v>0</v>
      </c>
      <c r="S489" s="2">
        <v>0</v>
      </c>
      <c r="T489" s="2">
        <v>0</v>
      </c>
      <c r="U489" s="2">
        <v>0</v>
      </c>
      <c r="V489" s="5">
        <v>0</v>
      </c>
      <c r="W489" s="2">
        <f t="shared" si="35"/>
        <v>0</v>
      </c>
      <c r="X489" s="2">
        <f t="shared" si="36"/>
        <v>0</v>
      </c>
      <c r="Y489" s="2">
        <f t="shared" si="37"/>
        <v>0</v>
      </c>
      <c r="Z489" s="2">
        <f t="shared" si="38"/>
        <v>0</v>
      </c>
      <c r="AA489" s="2">
        <f t="shared" si="39"/>
        <v>0</v>
      </c>
      <c r="AB489" s="1"/>
    </row>
    <row r="490" spans="1:28" x14ac:dyDescent="0.2">
      <c r="A490" s="3" t="s">
        <v>757</v>
      </c>
      <c r="B490" s="4" t="s">
        <v>465</v>
      </c>
      <c r="C490" s="2">
        <v>0</v>
      </c>
      <c r="D490" s="2">
        <v>0</v>
      </c>
      <c r="E490" s="2">
        <v>0</v>
      </c>
      <c r="F490" s="2">
        <v>0.5</v>
      </c>
      <c r="G490" s="5">
        <v>0</v>
      </c>
      <c r="H490" s="2">
        <v>0</v>
      </c>
      <c r="I490" s="2">
        <v>0</v>
      </c>
      <c r="J490" s="2">
        <v>0</v>
      </c>
      <c r="K490" s="2">
        <v>0.5</v>
      </c>
      <c r="L490" s="5">
        <v>0</v>
      </c>
      <c r="M490" s="2">
        <v>0</v>
      </c>
      <c r="N490" s="2">
        <v>0</v>
      </c>
      <c r="O490" s="2">
        <v>0</v>
      </c>
      <c r="P490" s="2">
        <v>0.5</v>
      </c>
      <c r="Q490" s="5">
        <v>0</v>
      </c>
      <c r="R490" s="2">
        <v>0</v>
      </c>
      <c r="S490" s="2">
        <v>0</v>
      </c>
      <c r="T490" s="2">
        <v>0</v>
      </c>
      <c r="U490" s="2">
        <v>0.5</v>
      </c>
      <c r="V490" s="5">
        <v>0</v>
      </c>
      <c r="W490" s="2">
        <f t="shared" si="35"/>
        <v>0</v>
      </c>
      <c r="X490" s="2">
        <f t="shared" si="36"/>
        <v>0</v>
      </c>
      <c r="Y490" s="2">
        <f t="shared" si="37"/>
        <v>0</v>
      </c>
      <c r="Z490" s="2">
        <f t="shared" si="38"/>
        <v>0.5</v>
      </c>
      <c r="AA490" s="2">
        <f t="shared" si="39"/>
        <v>0</v>
      </c>
      <c r="AB490" s="1"/>
    </row>
    <row r="491" spans="1:28" x14ac:dyDescent="0.2">
      <c r="A491" s="3" t="s">
        <v>480</v>
      </c>
      <c r="B491" s="4" t="s">
        <v>465</v>
      </c>
      <c r="C491" s="2">
        <v>3.25</v>
      </c>
      <c r="D491" s="2">
        <v>13.5</v>
      </c>
      <c r="E491" s="2">
        <v>10.75</v>
      </c>
      <c r="F491" s="2">
        <v>239.25</v>
      </c>
      <c r="G491" s="5">
        <v>4.75</v>
      </c>
      <c r="H491" s="2">
        <v>3.25</v>
      </c>
      <c r="I491" s="2">
        <v>13.5</v>
      </c>
      <c r="J491" s="2">
        <v>10.75</v>
      </c>
      <c r="K491" s="2">
        <v>232.25</v>
      </c>
      <c r="L491" s="5">
        <v>4.75</v>
      </c>
      <c r="M491" s="2">
        <v>3.25</v>
      </c>
      <c r="N491" s="2">
        <v>13.5</v>
      </c>
      <c r="O491" s="2">
        <v>10.75</v>
      </c>
      <c r="P491" s="2">
        <v>239.25</v>
      </c>
      <c r="Q491" s="5">
        <v>4.75</v>
      </c>
      <c r="R491" s="2">
        <v>3.25</v>
      </c>
      <c r="S491" s="2">
        <v>13.5</v>
      </c>
      <c r="T491" s="2">
        <v>10.75</v>
      </c>
      <c r="U491" s="2">
        <v>232.25</v>
      </c>
      <c r="V491" s="5">
        <v>4.75</v>
      </c>
      <c r="W491" s="2">
        <f t="shared" si="35"/>
        <v>3.25</v>
      </c>
      <c r="X491" s="2">
        <f t="shared" si="36"/>
        <v>13.5</v>
      </c>
      <c r="Y491" s="2">
        <f t="shared" si="37"/>
        <v>10.75</v>
      </c>
      <c r="Z491" s="2">
        <f t="shared" si="38"/>
        <v>235.75</v>
      </c>
      <c r="AA491" s="2">
        <f t="shared" si="39"/>
        <v>4.75</v>
      </c>
      <c r="AB491" s="1"/>
    </row>
    <row r="492" spans="1:28" x14ac:dyDescent="0.2">
      <c r="A492" s="3" t="s">
        <v>758</v>
      </c>
      <c r="B492" s="4" t="s">
        <v>465</v>
      </c>
      <c r="C492" s="2">
        <v>30.5</v>
      </c>
      <c r="D492" s="2">
        <v>0</v>
      </c>
      <c r="E492" s="2">
        <v>0</v>
      </c>
      <c r="F492" s="2">
        <v>0</v>
      </c>
      <c r="G492" s="5">
        <v>0</v>
      </c>
      <c r="H492" s="2">
        <v>30.5</v>
      </c>
      <c r="I492" s="2">
        <v>0</v>
      </c>
      <c r="J492" s="2">
        <v>0</v>
      </c>
      <c r="K492" s="2">
        <v>0</v>
      </c>
      <c r="L492" s="5">
        <v>0</v>
      </c>
      <c r="M492" s="2">
        <v>30.5</v>
      </c>
      <c r="N492" s="2">
        <v>0</v>
      </c>
      <c r="O492" s="2">
        <v>0</v>
      </c>
      <c r="P492" s="2">
        <v>0</v>
      </c>
      <c r="Q492" s="5">
        <v>0</v>
      </c>
      <c r="R492" s="2">
        <v>30.5</v>
      </c>
      <c r="S492" s="2">
        <v>0</v>
      </c>
      <c r="T492" s="2">
        <v>0</v>
      </c>
      <c r="U492" s="2">
        <v>0</v>
      </c>
      <c r="V492" s="5">
        <v>0</v>
      </c>
      <c r="W492" s="2">
        <f t="shared" si="35"/>
        <v>30.5</v>
      </c>
      <c r="X492" s="2">
        <f t="shared" si="36"/>
        <v>0</v>
      </c>
      <c r="Y492" s="2">
        <f t="shared" si="37"/>
        <v>0</v>
      </c>
      <c r="Z492" s="2">
        <f t="shared" si="38"/>
        <v>0</v>
      </c>
      <c r="AA492" s="2">
        <f t="shared" si="39"/>
        <v>0</v>
      </c>
      <c r="AB492" s="1"/>
    </row>
    <row r="493" spans="1:28" x14ac:dyDescent="0.2">
      <c r="A493" s="3" t="s">
        <v>481</v>
      </c>
      <c r="B493" s="4" t="s">
        <v>482</v>
      </c>
      <c r="C493" s="2">
        <v>0</v>
      </c>
      <c r="D493" s="2">
        <v>0</v>
      </c>
      <c r="E493" s="2">
        <v>43.5</v>
      </c>
      <c r="F493" s="2">
        <v>4</v>
      </c>
      <c r="G493" s="5">
        <v>0</v>
      </c>
      <c r="H493" s="2">
        <v>0</v>
      </c>
      <c r="I493" s="2">
        <v>0</v>
      </c>
      <c r="J493" s="2">
        <v>43.5</v>
      </c>
      <c r="K493" s="2">
        <v>4</v>
      </c>
      <c r="L493" s="5">
        <v>0</v>
      </c>
      <c r="M493" s="2">
        <v>0</v>
      </c>
      <c r="N493" s="2">
        <v>0</v>
      </c>
      <c r="O493" s="2">
        <v>43.5</v>
      </c>
      <c r="P493" s="2">
        <v>4</v>
      </c>
      <c r="Q493" s="5">
        <v>0</v>
      </c>
      <c r="R493" s="2">
        <v>0</v>
      </c>
      <c r="S493" s="2">
        <v>0</v>
      </c>
      <c r="T493" s="2">
        <v>43.5</v>
      </c>
      <c r="U493" s="2">
        <v>4</v>
      </c>
      <c r="V493" s="5">
        <v>0</v>
      </c>
      <c r="W493" s="2">
        <f t="shared" si="35"/>
        <v>0</v>
      </c>
      <c r="X493" s="2">
        <f t="shared" si="36"/>
        <v>0</v>
      </c>
      <c r="Y493" s="2">
        <f t="shared" si="37"/>
        <v>43.5</v>
      </c>
      <c r="Z493" s="2">
        <f t="shared" si="38"/>
        <v>4</v>
      </c>
      <c r="AA493" s="2">
        <f t="shared" si="39"/>
        <v>0</v>
      </c>
      <c r="AB493" s="1"/>
    </row>
    <row r="494" spans="1:28" x14ac:dyDescent="0.2">
      <c r="A494" s="3" t="s">
        <v>483</v>
      </c>
      <c r="B494" s="4" t="s">
        <v>484</v>
      </c>
      <c r="C494" s="2">
        <v>0</v>
      </c>
      <c r="D494" s="2">
        <v>0</v>
      </c>
      <c r="E494" s="2">
        <v>0</v>
      </c>
      <c r="F494" s="2">
        <v>32.5</v>
      </c>
      <c r="G494" s="5">
        <v>0</v>
      </c>
      <c r="H494" s="2">
        <v>0</v>
      </c>
      <c r="I494" s="2">
        <v>0</v>
      </c>
      <c r="J494" s="2">
        <v>0</v>
      </c>
      <c r="K494" s="2">
        <v>32.5</v>
      </c>
      <c r="L494" s="5">
        <v>0</v>
      </c>
      <c r="M494" s="2">
        <v>0</v>
      </c>
      <c r="N494" s="2">
        <v>0</v>
      </c>
      <c r="O494" s="2">
        <v>0</v>
      </c>
      <c r="P494" s="2">
        <v>32.5</v>
      </c>
      <c r="Q494" s="5">
        <v>0</v>
      </c>
      <c r="R494" s="2">
        <v>0</v>
      </c>
      <c r="S494" s="2">
        <v>0</v>
      </c>
      <c r="T494" s="2">
        <v>0</v>
      </c>
      <c r="U494" s="2">
        <v>32.5</v>
      </c>
      <c r="V494" s="5">
        <v>0</v>
      </c>
      <c r="W494" s="2">
        <f t="shared" si="35"/>
        <v>0</v>
      </c>
      <c r="X494" s="2">
        <f t="shared" si="36"/>
        <v>0</v>
      </c>
      <c r="Y494" s="2">
        <f t="shared" si="37"/>
        <v>0</v>
      </c>
      <c r="Z494" s="2">
        <f t="shared" si="38"/>
        <v>32.5</v>
      </c>
      <c r="AA494" s="2">
        <f t="shared" si="39"/>
        <v>0</v>
      </c>
      <c r="AB494" s="1"/>
    </row>
    <row r="495" spans="1:28" x14ac:dyDescent="0.2">
      <c r="A495" s="3" t="s">
        <v>485</v>
      </c>
      <c r="B495" s="4" t="s">
        <v>486</v>
      </c>
      <c r="C495" s="2">
        <v>0</v>
      </c>
      <c r="D495" s="2">
        <v>0</v>
      </c>
      <c r="E495" s="2">
        <v>14.25</v>
      </c>
      <c r="F495" s="2">
        <v>0</v>
      </c>
      <c r="G495" s="5">
        <v>0</v>
      </c>
      <c r="H495" s="2">
        <v>0</v>
      </c>
      <c r="I495" s="2">
        <v>0</v>
      </c>
      <c r="J495" s="2">
        <v>14.25</v>
      </c>
      <c r="K495" s="2">
        <v>0</v>
      </c>
      <c r="L495" s="5">
        <v>0</v>
      </c>
      <c r="M495" s="2">
        <v>0</v>
      </c>
      <c r="N495" s="2">
        <v>0</v>
      </c>
      <c r="O495" s="2">
        <v>14.25</v>
      </c>
      <c r="P495" s="2">
        <v>0</v>
      </c>
      <c r="Q495" s="5">
        <v>0</v>
      </c>
      <c r="R495" s="2">
        <v>0</v>
      </c>
      <c r="S495" s="2">
        <v>0</v>
      </c>
      <c r="T495" s="2">
        <v>14.25</v>
      </c>
      <c r="U495" s="2">
        <v>0</v>
      </c>
      <c r="V495" s="5">
        <v>0</v>
      </c>
      <c r="W495" s="2">
        <f t="shared" si="35"/>
        <v>0</v>
      </c>
      <c r="X495" s="2">
        <f t="shared" si="36"/>
        <v>0</v>
      </c>
      <c r="Y495" s="2">
        <f t="shared" si="37"/>
        <v>14.25</v>
      </c>
      <c r="Z495" s="2">
        <f t="shared" si="38"/>
        <v>0</v>
      </c>
      <c r="AA495" s="2">
        <f t="shared" si="39"/>
        <v>0</v>
      </c>
      <c r="AB495" s="1"/>
    </row>
    <row r="496" spans="1:28" x14ac:dyDescent="0.2">
      <c r="A496" s="3" t="s">
        <v>759</v>
      </c>
      <c r="B496" s="4" t="s">
        <v>486</v>
      </c>
      <c r="C496" s="2">
        <v>0</v>
      </c>
      <c r="D496" s="2">
        <v>0</v>
      </c>
      <c r="E496" s="2">
        <v>0</v>
      </c>
      <c r="F496" s="2">
        <v>70.25</v>
      </c>
      <c r="G496" s="5">
        <v>0</v>
      </c>
      <c r="H496" s="2">
        <v>0</v>
      </c>
      <c r="I496" s="2">
        <v>0</v>
      </c>
      <c r="J496" s="2">
        <v>0</v>
      </c>
      <c r="K496" s="2">
        <v>70.25</v>
      </c>
      <c r="L496" s="5">
        <v>0</v>
      </c>
      <c r="M496" s="2">
        <v>0</v>
      </c>
      <c r="N496" s="2">
        <v>0</v>
      </c>
      <c r="O496" s="2">
        <v>0</v>
      </c>
      <c r="P496" s="2">
        <v>70.25</v>
      </c>
      <c r="Q496" s="5">
        <v>0</v>
      </c>
      <c r="R496" s="2">
        <v>0</v>
      </c>
      <c r="S496" s="2">
        <v>0</v>
      </c>
      <c r="T496" s="2">
        <v>0</v>
      </c>
      <c r="U496" s="2">
        <v>70.25</v>
      </c>
      <c r="V496" s="5">
        <v>0</v>
      </c>
      <c r="W496" s="2">
        <f t="shared" si="35"/>
        <v>0</v>
      </c>
      <c r="X496" s="2">
        <f t="shared" si="36"/>
        <v>0</v>
      </c>
      <c r="Y496" s="2">
        <f t="shared" si="37"/>
        <v>0</v>
      </c>
      <c r="Z496" s="2">
        <f t="shared" si="38"/>
        <v>70.25</v>
      </c>
      <c r="AA496" s="2">
        <f t="shared" si="39"/>
        <v>0</v>
      </c>
      <c r="AB496" s="1"/>
    </row>
    <row r="497" spans="1:28" x14ac:dyDescent="0.2">
      <c r="A497" s="3" t="s">
        <v>487</v>
      </c>
      <c r="B497" s="4" t="s">
        <v>488</v>
      </c>
      <c r="C497" s="2">
        <v>0</v>
      </c>
      <c r="D497" s="2">
        <v>0</v>
      </c>
      <c r="E497" s="2">
        <v>0</v>
      </c>
      <c r="F497" s="2">
        <v>0</v>
      </c>
      <c r="G497" s="5">
        <v>22.25</v>
      </c>
      <c r="H497" s="2">
        <v>0</v>
      </c>
      <c r="I497" s="2">
        <v>0</v>
      </c>
      <c r="J497" s="2">
        <v>0</v>
      </c>
      <c r="K497" s="2">
        <v>0</v>
      </c>
      <c r="L497" s="5">
        <v>22.25</v>
      </c>
      <c r="M497" s="2">
        <v>0</v>
      </c>
      <c r="N497" s="2">
        <v>0</v>
      </c>
      <c r="O497" s="2">
        <v>0</v>
      </c>
      <c r="P497" s="2">
        <v>0</v>
      </c>
      <c r="Q497" s="5">
        <v>22.25</v>
      </c>
      <c r="R497" s="2">
        <v>0</v>
      </c>
      <c r="S497" s="2">
        <v>0</v>
      </c>
      <c r="T497" s="2">
        <v>0</v>
      </c>
      <c r="U497" s="2">
        <v>0</v>
      </c>
      <c r="V497" s="5">
        <v>22.25</v>
      </c>
      <c r="W497" s="2">
        <f t="shared" si="35"/>
        <v>0</v>
      </c>
      <c r="X497" s="2">
        <f t="shared" si="36"/>
        <v>0</v>
      </c>
      <c r="Y497" s="2">
        <f t="shared" si="37"/>
        <v>0</v>
      </c>
      <c r="Z497" s="2">
        <f t="shared" si="38"/>
        <v>0</v>
      </c>
      <c r="AA497" s="2">
        <f t="shared" si="39"/>
        <v>22.25</v>
      </c>
      <c r="AB497" s="1"/>
    </row>
    <row r="498" spans="1:28" x14ac:dyDescent="0.2">
      <c r="A498" s="3" t="s">
        <v>489</v>
      </c>
      <c r="B498" s="4" t="s">
        <v>488</v>
      </c>
      <c r="C498" s="2">
        <v>0</v>
      </c>
      <c r="D498" s="2">
        <v>0</v>
      </c>
      <c r="E498" s="2">
        <v>0</v>
      </c>
      <c r="F498" s="2">
        <v>0</v>
      </c>
      <c r="G498" s="5">
        <v>6.5</v>
      </c>
      <c r="H498" s="2">
        <v>0</v>
      </c>
      <c r="I498" s="2">
        <v>0</v>
      </c>
      <c r="J498" s="2">
        <v>0</v>
      </c>
      <c r="K498" s="2">
        <v>0</v>
      </c>
      <c r="L498" s="5">
        <v>6.5</v>
      </c>
      <c r="M498" s="2">
        <v>0</v>
      </c>
      <c r="N498" s="2">
        <v>0</v>
      </c>
      <c r="O498" s="2">
        <v>0</v>
      </c>
      <c r="P498" s="2">
        <v>0</v>
      </c>
      <c r="Q498" s="5">
        <v>6.5</v>
      </c>
      <c r="R498" s="2">
        <v>0</v>
      </c>
      <c r="S498" s="2">
        <v>0</v>
      </c>
      <c r="T498" s="2">
        <v>0</v>
      </c>
      <c r="U498" s="2">
        <v>0</v>
      </c>
      <c r="V498" s="5">
        <v>6.5</v>
      </c>
      <c r="W498" s="2">
        <f t="shared" si="35"/>
        <v>0</v>
      </c>
      <c r="X498" s="2">
        <f t="shared" si="36"/>
        <v>0</v>
      </c>
      <c r="Y498" s="2">
        <f t="shared" si="37"/>
        <v>0</v>
      </c>
      <c r="Z498" s="2">
        <f t="shared" si="38"/>
        <v>0</v>
      </c>
      <c r="AA498" s="2">
        <f t="shared" si="39"/>
        <v>6.5</v>
      </c>
      <c r="AB498" s="1"/>
    </row>
    <row r="499" spans="1:28" x14ac:dyDescent="0.2">
      <c r="A499" s="3" t="s">
        <v>760</v>
      </c>
      <c r="B499" s="4" t="s">
        <v>761</v>
      </c>
      <c r="C499" s="2">
        <v>36.5</v>
      </c>
      <c r="D499" s="2">
        <v>9.25</v>
      </c>
      <c r="E499" s="2">
        <v>0</v>
      </c>
      <c r="F499" s="2">
        <v>0</v>
      </c>
      <c r="G499" s="5">
        <v>0</v>
      </c>
      <c r="H499" s="2">
        <v>36.5</v>
      </c>
      <c r="I499" s="2">
        <v>9.25</v>
      </c>
      <c r="J499" s="2">
        <v>0</v>
      </c>
      <c r="K499" s="2">
        <v>0</v>
      </c>
      <c r="L499" s="5">
        <v>0</v>
      </c>
      <c r="M499" s="2">
        <v>36.5</v>
      </c>
      <c r="N499" s="2">
        <v>9.25</v>
      </c>
      <c r="O499" s="2">
        <v>0</v>
      </c>
      <c r="P499" s="2">
        <v>0</v>
      </c>
      <c r="Q499" s="5">
        <v>0</v>
      </c>
      <c r="R499" s="2">
        <v>36.5</v>
      </c>
      <c r="S499" s="2">
        <v>9.25</v>
      </c>
      <c r="T499" s="2">
        <v>0</v>
      </c>
      <c r="U499" s="2">
        <v>0</v>
      </c>
      <c r="V499" s="5">
        <v>0</v>
      </c>
      <c r="W499" s="2">
        <f t="shared" si="35"/>
        <v>36.5</v>
      </c>
      <c r="X499" s="2">
        <f t="shared" si="36"/>
        <v>9.25</v>
      </c>
      <c r="Y499" s="2">
        <f t="shared" si="37"/>
        <v>0</v>
      </c>
      <c r="Z499" s="2">
        <f t="shared" si="38"/>
        <v>0</v>
      </c>
      <c r="AA499" s="2">
        <f t="shared" si="39"/>
        <v>0</v>
      </c>
      <c r="AB499" s="1"/>
    </row>
    <row r="500" spans="1:28" x14ac:dyDescent="0.2">
      <c r="A500" s="3" t="s">
        <v>762</v>
      </c>
      <c r="B500" s="4" t="s">
        <v>763</v>
      </c>
      <c r="C500" s="2">
        <v>0</v>
      </c>
      <c r="D500" s="2">
        <v>0</v>
      </c>
      <c r="E500" s="2">
        <v>0</v>
      </c>
      <c r="F500" s="2">
        <v>0</v>
      </c>
      <c r="G500" s="5">
        <v>11</v>
      </c>
      <c r="H500" s="2">
        <v>0</v>
      </c>
      <c r="I500" s="2">
        <v>0</v>
      </c>
      <c r="J500" s="2">
        <v>0</v>
      </c>
      <c r="K500" s="2">
        <v>0</v>
      </c>
      <c r="L500" s="5">
        <v>11</v>
      </c>
      <c r="M500" s="2">
        <v>0</v>
      </c>
      <c r="N500" s="2">
        <v>0</v>
      </c>
      <c r="O500" s="2">
        <v>0</v>
      </c>
      <c r="P500" s="2">
        <v>0</v>
      </c>
      <c r="Q500" s="5">
        <v>11</v>
      </c>
      <c r="R500" s="2">
        <v>0</v>
      </c>
      <c r="S500" s="2">
        <v>0</v>
      </c>
      <c r="T500" s="2">
        <v>0</v>
      </c>
      <c r="U500" s="2">
        <v>0</v>
      </c>
      <c r="V500" s="5">
        <v>11</v>
      </c>
      <c r="W500" s="2">
        <f t="shared" si="35"/>
        <v>0</v>
      </c>
      <c r="X500" s="2">
        <f t="shared" si="36"/>
        <v>0</v>
      </c>
      <c r="Y500" s="2">
        <f t="shared" si="37"/>
        <v>0</v>
      </c>
      <c r="Z500" s="2">
        <f t="shared" si="38"/>
        <v>0</v>
      </c>
      <c r="AA500" s="2">
        <f t="shared" si="39"/>
        <v>11</v>
      </c>
      <c r="AB500" s="1"/>
    </row>
    <row r="501" spans="1:28" x14ac:dyDescent="0.2">
      <c r="A501" s="3" t="s">
        <v>764</v>
      </c>
      <c r="B501" s="4" t="s">
        <v>763</v>
      </c>
      <c r="C501" s="2">
        <v>0</v>
      </c>
      <c r="D501" s="2">
        <v>0</v>
      </c>
      <c r="E501" s="2">
        <v>0</v>
      </c>
      <c r="F501" s="2">
        <v>0</v>
      </c>
      <c r="G501" s="5">
        <v>6</v>
      </c>
      <c r="H501" s="2">
        <v>0</v>
      </c>
      <c r="I501" s="2">
        <v>0</v>
      </c>
      <c r="J501" s="2">
        <v>0</v>
      </c>
      <c r="K501" s="2">
        <v>0</v>
      </c>
      <c r="L501" s="5">
        <v>6</v>
      </c>
      <c r="M501" s="2">
        <v>0</v>
      </c>
      <c r="N501" s="2">
        <v>0</v>
      </c>
      <c r="O501" s="2">
        <v>0</v>
      </c>
      <c r="P501" s="2">
        <v>0</v>
      </c>
      <c r="Q501" s="5">
        <v>6</v>
      </c>
      <c r="R501" s="2">
        <v>0</v>
      </c>
      <c r="S501" s="2">
        <v>0</v>
      </c>
      <c r="T501" s="2">
        <v>0</v>
      </c>
      <c r="U501" s="2">
        <v>0</v>
      </c>
      <c r="V501" s="5">
        <v>6</v>
      </c>
      <c r="W501" s="2">
        <f t="shared" si="35"/>
        <v>0</v>
      </c>
      <c r="X501" s="2">
        <f t="shared" si="36"/>
        <v>0</v>
      </c>
      <c r="Y501" s="2">
        <f t="shared" si="37"/>
        <v>0</v>
      </c>
      <c r="Z501" s="2">
        <f t="shared" si="38"/>
        <v>0</v>
      </c>
      <c r="AA501" s="2">
        <f t="shared" si="39"/>
        <v>6</v>
      </c>
      <c r="AB501" s="1"/>
    </row>
    <row r="502" spans="1:28" x14ac:dyDescent="0.2">
      <c r="A502" s="3" t="s">
        <v>765</v>
      </c>
      <c r="B502" s="4" t="s">
        <v>766</v>
      </c>
      <c r="C502" s="2">
        <v>17.5</v>
      </c>
      <c r="D502" s="2">
        <v>0</v>
      </c>
      <c r="E502" s="2">
        <v>0</v>
      </c>
      <c r="F502" s="2">
        <v>0</v>
      </c>
      <c r="G502" s="5">
        <v>0</v>
      </c>
      <c r="H502" s="2">
        <v>17.5</v>
      </c>
      <c r="I502" s="2">
        <v>0</v>
      </c>
      <c r="J502" s="2">
        <v>0</v>
      </c>
      <c r="K502" s="2">
        <v>0</v>
      </c>
      <c r="L502" s="5">
        <v>0</v>
      </c>
      <c r="M502" s="2">
        <v>17.5</v>
      </c>
      <c r="N502" s="2">
        <v>0</v>
      </c>
      <c r="O502" s="2">
        <v>0</v>
      </c>
      <c r="P502" s="2">
        <v>0</v>
      </c>
      <c r="Q502" s="5">
        <v>0</v>
      </c>
      <c r="R502" s="2">
        <v>17.5</v>
      </c>
      <c r="S502" s="2">
        <v>0</v>
      </c>
      <c r="T502" s="2">
        <v>0</v>
      </c>
      <c r="U502" s="2">
        <v>0</v>
      </c>
      <c r="V502" s="5">
        <v>0</v>
      </c>
      <c r="W502" s="2">
        <f t="shared" si="35"/>
        <v>17.5</v>
      </c>
      <c r="X502" s="2">
        <f t="shared" si="36"/>
        <v>0</v>
      </c>
      <c r="Y502" s="2">
        <f t="shared" si="37"/>
        <v>0</v>
      </c>
      <c r="Z502" s="2">
        <f t="shared" si="38"/>
        <v>0</v>
      </c>
      <c r="AA502" s="2">
        <f t="shared" si="39"/>
        <v>0</v>
      </c>
      <c r="AB502" s="1"/>
    </row>
    <row r="503" spans="1:28" x14ac:dyDescent="0.2">
      <c r="A503" s="3" t="s">
        <v>767</v>
      </c>
      <c r="B503" s="4" t="s">
        <v>237</v>
      </c>
      <c r="C503" s="2">
        <v>0.5</v>
      </c>
      <c r="D503" s="2">
        <v>7</v>
      </c>
      <c r="E503" s="2">
        <v>7.25</v>
      </c>
      <c r="F503" s="2">
        <v>1.25</v>
      </c>
      <c r="G503" s="5">
        <v>13</v>
      </c>
      <c r="H503" s="2">
        <v>0.5</v>
      </c>
      <c r="I503" s="2">
        <v>7</v>
      </c>
      <c r="J503" s="2">
        <v>7.25</v>
      </c>
      <c r="K503" s="2">
        <v>1.25</v>
      </c>
      <c r="L503" s="5">
        <v>13</v>
      </c>
      <c r="M503" s="2">
        <v>0.5</v>
      </c>
      <c r="N503" s="2">
        <v>7</v>
      </c>
      <c r="O503" s="2">
        <v>7.25</v>
      </c>
      <c r="P503" s="2">
        <v>1.25</v>
      </c>
      <c r="Q503" s="5">
        <v>13</v>
      </c>
      <c r="R503" s="2">
        <v>0.5</v>
      </c>
      <c r="S503" s="2">
        <v>7</v>
      </c>
      <c r="T503" s="2">
        <v>7.25</v>
      </c>
      <c r="U503" s="2">
        <v>1.25</v>
      </c>
      <c r="V503" s="5">
        <v>13</v>
      </c>
      <c r="W503" s="2">
        <f t="shared" si="35"/>
        <v>0.5</v>
      </c>
      <c r="X503" s="2">
        <f t="shared" si="36"/>
        <v>7</v>
      </c>
      <c r="Y503" s="2">
        <f t="shared" si="37"/>
        <v>7.25</v>
      </c>
      <c r="Z503" s="2">
        <f t="shared" si="38"/>
        <v>1.25</v>
      </c>
      <c r="AA503" s="2">
        <f t="shared" si="39"/>
        <v>13</v>
      </c>
      <c r="AB503" s="1"/>
    </row>
    <row r="504" spans="1:28" x14ac:dyDescent="0.2">
      <c r="A504" s="3" t="s">
        <v>311</v>
      </c>
      <c r="B504" s="4" t="s">
        <v>233</v>
      </c>
      <c r="C504" s="2">
        <v>0.25</v>
      </c>
      <c r="D504" s="2">
        <v>0</v>
      </c>
      <c r="E504" s="2">
        <v>0</v>
      </c>
      <c r="F504" s="2">
        <v>5</v>
      </c>
      <c r="G504" s="5">
        <v>0</v>
      </c>
      <c r="H504" s="2">
        <v>0.25</v>
      </c>
      <c r="I504" s="2">
        <v>0</v>
      </c>
      <c r="J504" s="2">
        <v>0</v>
      </c>
      <c r="K504" s="2">
        <v>5</v>
      </c>
      <c r="L504" s="5">
        <v>0</v>
      </c>
      <c r="M504" s="2">
        <v>0.25</v>
      </c>
      <c r="N504" s="2">
        <v>0</v>
      </c>
      <c r="O504" s="2">
        <v>0</v>
      </c>
      <c r="P504" s="2">
        <v>5</v>
      </c>
      <c r="Q504" s="5">
        <v>0</v>
      </c>
      <c r="R504" s="2">
        <v>0.25</v>
      </c>
      <c r="S504" s="2">
        <v>0</v>
      </c>
      <c r="T504" s="2">
        <v>0</v>
      </c>
      <c r="U504" s="2">
        <v>5</v>
      </c>
      <c r="V504" s="5">
        <v>0</v>
      </c>
      <c r="W504" s="2">
        <f t="shared" si="35"/>
        <v>0.25</v>
      </c>
      <c r="X504" s="2">
        <f t="shared" si="36"/>
        <v>0</v>
      </c>
      <c r="Y504" s="2">
        <f t="shared" si="37"/>
        <v>0</v>
      </c>
      <c r="Z504" s="2">
        <f t="shared" si="38"/>
        <v>5</v>
      </c>
      <c r="AA504" s="2">
        <f t="shared" si="39"/>
        <v>0</v>
      </c>
      <c r="AB504" s="1"/>
    </row>
    <row r="505" spans="1:28" x14ac:dyDescent="0.2">
      <c r="A505" s="3" t="s">
        <v>312</v>
      </c>
      <c r="B505" s="4" t="s">
        <v>313</v>
      </c>
      <c r="C505" s="2">
        <v>0</v>
      </c>
      <c r="D505" s="2">
        <v>0</v>
      </c>
      <c r="E505" s="2">
        <v>0</v>
      </c>
      <c r="F505" s="2">
        <v>0</v>
      </c>
      <c r="G505" s="5">
        <v>0</v>
      </c>
      <c r="H505" s="2">
        <v>0</v>
      </c>
      <c r="I505" s="2">
        <v>0</v>
      </c>
      <c r="J505" s="2">
        <v>0</v>
      </c>
      <c r="K505" s="2">
        <v>0</v>
      </c>
      <c r="L505" s="5">
        <v>0</v>
      </c>
      <c r="M505" s="2">
        <v>0</v>
      </c>
      <c r="N505" s="2">
        <v>0</v>
      </c>
      <c r="O505" s="2">
        <v>0</v>
      </c>
      <c r="P505" s="2">
        <v>0</v>
      </c>
      <c r="Q505" s="5">
        <v>0</v>
      </c>
      <c r="R505" s="2">
        <v>0</v>
      </c>
      <c r="S505" s="2">
        <v>0</v>
      </c>
      <c r="T505" s="2">
        <v>0</v>
      </c>
      <c r="U505" s="2">
        <v>0</v>
      </c>
      <c r="V505" s="5">
        <v>0</v>
      </c>
      <c r="W505" s="2">
        <f t="shared" si="35"/>
        <v>0</v>
      </c>
      <c r="X505" s="2">
        <f t="shared" si="36"/>
        <v>0</v>
      </c>
      <c r="Y505" s="2">
        <f t="shared" si="37"/>
        <v>0</v>
      </c>
      <c r="Z505" s="2">
        <f t="shared" si="38"/>
        <v>0</v>
      </c>
      <c r="AA505" s="2">
        <f t="shared" si="39"/>
        <v>0</v>
      </c>
      <c r="AB505" s="1"/>
    </row>
    <row r="506" spans="1:28" x14ac:dyDescent="0.2">
      <c r="A506" s="3" t="s">
        <v>768</v>
      </c>
      <c r="B506" s="4" t="s">
        <v>490</v>
      </c>
      <c r="C506" s="2">
        <v>0</v>
      </c>
      <c r="D506" s="2">
        <v>0</v>
      </c>
      <c r="E506" s="2">
        <v>0</v>
      </c>
      <c r="F506" s="2">
        <v>7.5</v>
      </c>
      <c r="G506" s="5">
        <v>9.5</v>
      </c>
      <c r="H506" s="2">
        <v>0</v>
      </c>
      <c r="I506" s="2">
        <v>0</v>
      </c>
      <c r="J506" s="2">
        <v>0</v>
      </c>
      <c r="K506" s="2">
        <v>7.5</v>
      </c>
      <c r="L506" s="5">
        <v>9.5</v>
      </c>
      <c r="M506" s="2">
        <v>0</v>
      </c>
      <c r="N506" s="2">
        <v>0</v>
      </c>
      <c r="O506" s="2">
        <v>0</v>
      </c>
      <c r="P506" s="2">
        <v>7.5</v>
      </c>
      <c r="Q506" s="5">
        <v>9.5</v>
      </c>
      <c r="R506" s="2">
        <v>0</v>
      </c>
      <c r="S506" s="2">
        <v>0</v>
      </c>
      <c r="T506" s="2">
        <v>0</v>
      </c>
      <c r="U506" s="2">
        <v>7.5</v>
      </c>
      <c r="V506" s="5">
        <v>9.5</v>
      </c>
      <c r="W506" s="2">
        <f t="shared" si="35"/>
        <v>0</v>
      </c>
      <c r="X506" s="2">
        <f t="shared" si="36"/>
        <v>0</v>
      </c>
      <c r="Y506" s="2">
        <f t="shared" si="37"/>
        <v>0</v>
      </c>
      <c r="Z506" s="2">
        <f t="shared" si="38"/>
        <v>7.5</v>
      </c>
      <c r="AA506" s="2">
        <f t="shared" si="39"/>
        <v>9.5</v>
      </c>
      <c r="AB506" s="1"/>
    </row>
    <row r="507" spans="1:28" x14ac:dyDescent="0.2">
      <c r="A507" s="3" t="s">
        <v>769</v>
      </c>
      <c r="B507" s="4" t="s">
        <v>234</v>
      </c>
      <c r="C507" s="2">
        <v>0</v>
      </c>
      <c r="D507" s="2">
        <v>2.5</v>
      </c>
      <c r="E507" s="2">
        <v>0</v>
      </c>
      <c r="F507" s="2">
        <v>0</v>
      </c>
      <c r="G507" s="5">
        <v>0</v>
      </c>
      <c r="H507" s="2">
        <v>0</v>
      </c>
      <c r="I507" s="2">
        <v>2.5</v>
      </c>
      <c r="J507" s="2">
        <v>0</v>
      </c>
      <c r="K507" s="2">
        <v>0</v>
      </c>
      <c r="L507" s="5">
        <v>0</v>
      </c>
      <c r="M507" s="2">
        <v>0</v>
      </c>
      <c r="N507" s="2">
        <v>2.5</v>
      </c>
      <c r="O507" s="2">
        <v>0</v>
      </c>
      <c r="P507" s="2">
        <v>0</v>
      </c>
      <c r="Q507" s="5">
        <v>0</v>
      </c>
      <c r="R507" s="2">
        <v>0</v>
      </c>
      <c r="S507" s="2">
        <v>2.5</v>
      </c>
      <c r="T507" s="2">
        <v>0</v>
      </c>
      <c r="U507" s="2">
        <v>0</v>
      </c>
      <c r="V507" s="5">
        <v>0</v>
      </c>
      <c r="W507" s="2">
        <f t="shared" si="35"/>
        <v>0</v>
      </c>
      <c r="X507" s="2">
        <f t="shared" si="36"/>
        <v>2.5</v>
      </c>
      <c r="Y507" s="2">
        <f t="shared" si="37"/>
        <v>0</v>
      </c>
      <c r="Z507" s="2">
        <f t="shared" si="38"/>
        <v>0</v>
      </c>
      <c r="AA507" s="2">
        <f t="shared" si="39"/>
        <v>0</v>
      </c>
      <c r="AB507" s="1"/>
    </row>
    <row r="508" spans="1:28" x14ac:dyDescent="0.2">
      <c r="A508" s="3" t="s">
        <v>314</v>
      </c>
      <c r="B508" s="4" t="s">
        <v>234</v>
      </c>
      <c r="C508" s="2">
        <v>0</v>
      </c>
      <c r="D508" s="2">
        <v>0</v>
      </c>
      <c r="E508" s="2">
        <v>0.5</v>
      </c>
      <c r="F508" s="2">
        <v>0</v>
      </c>
      <c r="G508" s="5">
        <v>0.25</v>
      </c>
      <c r="H508" s="2">
        <v>2.5</v>
      </c>
      <c r="I508" s="2">
        <v>0</v>
      </c>
      <c r="J508" s="2">
        <v>0.5</v>
      </c>
      <c r="K508" s="2">
        <v>0</v>
      </c>
      <c r="L508" s="5">
        <v>0.25</v>
      </c>
      <c r="M508" s="2">
        <v>0</v>
      </c>
      <c r="N508" s="2">
        <v>0</v>
      </c>
      <c r="O508" s="2">
        <v>0.5</v>
      </c>
      <c r="P508" s="2">
        <v>0</v>
      </c>
      <c r="Q508" s="5">
        <v>0.25</v>
      </c>
      <c r="R508" s="2">
        <v>2.5</v>
      </c>
      <c r="S508" s="2">
        <v>0</v>
      </c>
      <c r="T508" s="2">
        <v>0.5</v>
      </c>
      <c r="U508" s="2">
        <v>0</v>
      </c>
      <c r="V508" s="5">
        <v>0.25</v>
      </c>
      <c r="W508" s="2">
        <f t="shared" si="35"/>
        <v>1.25</v>
      </c>
      <c r="X508" s="2">
        <f t="shared" si="36"/>
        <v>0</v>
      </c>
      <c r="Y508" s="2">
        <f t="shared" si="37"/>
        <v>0.5</v>
      </c>
      <c r="Z508" s="2">
        <f t="shared" si="38"/>
        <v>0</v>
      </c>
      <c r="AA508" s="2">
        <f t="shared" si="39"/>
        <v>0.25</v>
      </c>
      <c r="AB508" s="1"/>
    </row>
    <row r="509" spans="1:28" x14ac:dyDescent="0.2">
      <c r="A509" s="3" t="s">
        <v>612</v>
      </c>
      <c r="B509" s="4" t="s">
        <v>613</v>
      </c>
      <c r="C509" s="2">
        <v>6.25</v>
      </c>
      <c r="D509" s="2">
        <v>0</v>
      </c>
      <c r="E509" s="2">
        <v>0</v>
      </c>
      <c r="F509" s="2">
        <v>0</v>
      </c>
      <c r="G509" s="5">
        <v>0</v>
      </c>
      <c r="H509" s="2">
        <v>6.25</v>
      </c>
      <c r="I509" s="2">
        <v>0</v>
      </c>
      <c r="J509" s="2">
        <v>0</v>
      </c>
      <c r="K509" s="2">
        <v>0</v>
      </c>
      <c r="L509" s="5">
        <v>0</v>
      </c>
      <c r="M509" s="2">
        <v>6.25</v>
      </c>
      <c r="N509" s="2">
        <v>0</v>
      </c>
      <c r="O509" s="2">
        <v>0</v>
      </c>
      <c r="P509" s="2">
        <v>0</v>
      </c>
      <c r="Q509" s="5">
        <v>0</v>
      </c>
      <c r="R509" s="2">
        <v>6.25</v>
      </c>
      <c r="S509" s="2">
        <v>0</v>
      </c>
      <c r="T509" s="2">
        <v>0</v>
      </c>
      <c r="U509" s="2">
        <v>0</v>
      </c>
      <c r="V509" s="5">
        <v>0</v>
      </c>
      <c r="W509" s="2">
        <f t="shared" si="35"/>
        <v>6.25</v>
      </c>
      <c r="X509" s="2">
        <f t="shared" si="36"/>
        <v>0</v>
      </c>
      <c r="Y509" s="2">
        <f t="shared" si="37"/>
        <v>0</v>
      </c>
      <c r="Z509" s="2">
        <f t="shared" si="38"/>
        <v>0</v>
      </c>
      <c r="AA509" s="2">
        <f t="shared" si="39"/>
        <v>0</v>
      </c>
      <c r="AB509" s="1"/>
    </row>
    <row r="510" spans="1:28" x14ac:dyDescent="0.2">
      <c r="A510" s="3" t="s">
        <v>770</v>
      </c>
      <c r="B510" s="4" t="s">
        <v>771</v>
      </c>
      <c r="C510" s="2">
        <v>0</v>
      </c>
      <c r="D510" s="2">
        <v>0</v>
      </c>
      <c r="E510" s="2">
        <v>0</v>
      </c>
      <c r="F510" s="2">
        <v>0</v>
      </c>
      <c r="G510" s="5">
        <v>0</v>
      </c>
      <c r="H510" s="2">
        <v>0</v>
      </c>
      <c r="I510" s="2">
        <v>0</v>
      </c>
      <c r="J510" s="2">
        <v>0</v>
      </c>
      <c r="K510" s="2">
        <v>0</v>
      </c>
      <c r="L510" s="5">
        <v>0</v>
      </c>
      <c r="M510" s="2">
        <v>0</v>
      </c>
      <c r="N510" s="2">
        <v>0</v>
      </c>
      <c r="O510" s="2">
        <v>0</v>
      </c>
      <c r="P510" s="2">
        <v>0</v>
      </c>
      <c r="Q510" s="5">
        <v>0</v>
      </c>
      <c r="R510" s="2">
        <v>0</v>
      </c>
      <c r="S510" s="2">
        <v>0</v>
      </c>
      <c r="T510" s="2">
        <v>0</v>
      </c>
      <c r="U510" s="2">
        <v>0</v>
      </c>
      <c r="V510" s="5">
        <v>0</v>
      </c>
      <c r="W510" s="2">
        <f t="shared" si="35"/>
        <v>0</v>
      </c>
      <c r="X510" s="2">
        <f t="shared" si="36"/>
        <v>0</v>
      </c>
      <c r="Y510" s="2">
        <f t="shared" si="37"/>
        <v>0</v>
      </c>
      <c r="Z510" s="2">
        <f t="shared" si="38"/>
        <v>0</v>
      </c>
      <c r="AA510" s="2">
        <f t="shared" si="39"/>
        <v>0</v>
      </c>
      <c r="AB510" s="1"/>
    </row>
    <row r="511" spans="1:28" x14ac:dyDescent="0.2">
      <c r="A511" s="3" t="s">
        <v>772</v>
      </c>
      <c r="B511" s="4" t="s">
        <v>773</v>
      </c>
      <c r="C511" s="2">
        <v>0</v>
      </c>
      <c r="D511" s="2">
        <v>0</v>
      </c>
      <c r="E511" s="2">
        <v>0</v>
      </c>
      <c r="F511" s="2">
        <v>0</v>
      </c>
      <c r="G511" s="5">
        <v>0</v>
      </c>
      <c r="H511" s="2">
        <v>0</v>
      </c>
      <c r="I511" s="2">
        <v>0</v>
      </c>
      <c r="J511" s="2">
        <v>0</v>
      </c>
      <c r="K511" s="2">
        <v>0</v>
      </c>
      <c r="L511" s="5">
        <v>0</v>
      </c>
      <c r="M511" s="2">
        <v>0</v>
      </c>
      <c r="N511" s="2">
        <v>0</v>
      </c>
      <c r="O511" s="2">
        <v>0</v>
      </c>
      <c r="P511" s="2">
        <v>0</v>
      </c>
      <c r="Q511" s="5">
        <v>0</v>
      </c>
      <c r="R511" s="2">
        <v>0</v>
      </c>
      <c r="S511" s="2">
        <v>0</v>
      </c>
      <c r="T511" s="2">
        <v>0</v>
      </c>
      <c r="U511" s="2">
        <v>0</v>
      </c>
      <c r="V511" s="5">
        <v>0</v>
      </c>
      <c r="W511" s="2">
        <f t="shared" si="35"/>
        <v>0</v>
      </c>
      <c r="X511" s="2">
        <f t="shared" si="36"/>
        <v>0</v>
      </c>
      <c r="Y511" s="2">
        <f t="shared" si="37"/>
        <v>0</v>
      </c>
      <c r="Z511" s="2">
        <f t="shared" si="38"/>
        <v>0</v>
      </c>
      <c r="AA511" s="2">
        <f t="shared" si="39"/>
        <v>0</v>
      </c>
      <c r="AB511" s="1"/>
    </row>
    <row r="512" spans="1:28" x14ac:dyDescent="0.2">
      <c r="A512" s="3" t="s">
        <v>491</v>
      </c>
      <c r="B512" s="4" t="s">
        <v>492</v>
      </c>
      <c r="C512" s="2">
        <v>0</v>
      </c>
      <c r="D512" s="2">
        <v>0</v>
      </c>
      <c r="E512" s="2">
        <v>4.5</v>
      </c>
      <c r="F512" s="2">
        <v>0</v>
      </c>
      <c r="G512" s="5">
        <v>0</v>
      </c>
      <c r="H512" s="2">
        <v>0</v>
      </c>
      <c r="I512" s="2">
        <v>0</v>
      </c>
      <c r="J512" s="2">
        <v>4.5</v>
      </c>
      <c r="K512" s="2">
        <v>0</v>
      </c>
      <c r="L512" s="5">
        <v>0</v>
      </c>
      <c r="M512" s="2">
        <v>0</v>
      </c>
      <c r="N512" s="2">
        <v>0</v>
      </c>
      <c r="O512" s="2">
        <v>4.5</v>
      </c>
      <c r="P512" s="2">
        <v>0</v>
      </c>
      <c r="Q512" s="5">
        <v>0</v>
      </c>
      <c r="R512" s="2">
        <v>0</v>
      </c>
      <c r="S512" s="2">
        <v>0</v>
      </c>
      <c r="T512" s="2">
        <v>4.5</v>
      </c>
      <c r="U512" s="2">
        <v>0</v>
      </c>
      <c r="V512" s="5">
        <v>0</v>
      </c>
      <c r="W512" s="2">
        <f t="shared" si="35"/>
        <v>0</v>
      </c>
      <c r="X512" s="2">
        <f t="shared" si="36"/>
        <v>0</v>
      </c>
      <c r="Y512" s="2">
        <f t="shared" si="37"/>
        <v>4.5</v>
      </c>
      <c r="Z512" s="2">
        <f t="shared" si="38"/>
        <v>0</v>
      </c>
      <c r="AA512" s="2">
        <f t="shared" si="39"/>
        <v>0</v>
      </c>
      <c r="AB512" s="1"/>
    </row>
    <row r="513" spans="1:28" x14ac:dyDescent="0.2">
      <c r="A513" s="3" t="s">
        <v>493</v>
      </c>
      <c r="B513" s="4" t="s">
        <v>494</v>
      </c>
      <c r="C513" s="2">
        <v>0</v>
      </c>
      <c r="D513" s="2">
        <v>0</v>
      </c>
      <c r="E513" s="2">
        <v>0</v>
      </c>
      <c r="F513" s="2">
        <v>0</v>
      </c>
      <c r="G513" s="5">
        <v>0</v>
      </c>
      <c r="H513" s="2">
        <v>0</v>
      </c>
      <c r="I513" s="2">
        <v>0</v>
      </c>
      <c r="J513" s="2">
        <v>0</v>
      </c>
      <c r="K513" s="2">
        <v>0</v>
      </c>
      <c r="L513" s="5">
        <v>0</v>
      </c>
      <c r="M513" s="2">
        <v>0</v>
      </c>
      <c r="N513" s="2">
        <v>0</v>
      </c>
      <c r="O513" s="2">
        <v>0</v>
      </c>
      <c r="P513" s="2">
        <v>0</v>
      </c>
      <c r="Q513" s="5">
        <v>0</v>
      </c>
      <c r="R513" s="2">
        <v>0</v>
      </c>
      <c r="S513" s="2">
        <v>0</v>
      </c>
      <c r="T513" s="2">
        <v>0</v>
      </c>
      <c r="U513" s="2">
        <v>0</v>
      </c>
      <c r="V513" s="5">
        <v>0</v>
      </c>
      <c r="W513" s="2">
        <f t="shared" si="35"/>
        <v>0</v>
      </c>
      <c r="X513" s="2">
        <f t="shared" si="36"/>
        <v>0</v>
      </c>
      <c r="Y513" s="2">
        <f t="shared" si="37"/>
        <v>0</v>
      </c>
      <c r="Z513" s="2">
        <f t="shared" si="38"/>
        <v>0</v>
      </c>
      <c r="AA513" s="2">
        <f t="shared" si="39"/>
        <v>0</v>
      </c>
      <c r="AB513" s="1"/>
    </row>
    <row r="514" spans="1:28" x14ac:dyDescent="0.2">
      <c r="A514" s="3" t="s">
        <v>495</v>
      </c>
      <c r="B514" s="4" t="s">
        <v>496</v>
      </c>
      <c r="C514" s="2">
        <v>0</v>
      </c>
      <c r="D514" s="2">
        <v>0</v>
      </c>
      <c r="E514" s="2">
        <v>0</v>
      </c>
      <c r="F514" s="2">
        <v>0</v>
      </c>
      <c r="G514" s="5">
        <v>0</v>
      </c>
      <c r="H514" s="2">
        <v>0</v>
      </c>
      <c r="I514" s="2">
        <v>0</v>
      </c>
      <c r="J514" s="2">
        <v>0</v>
      </c>
      <c r="K514" s="2">
        <v>0</v>
      </c>
      <c r="L514" s="5">
        <v>0</v>
      </c>
      <c r="M514" s="2">
        <v>0</v>
      </c>
      <c r="N514" s="2">
        <v>0</v>
      </c>
      <c r="O514" s="2">
        <v>0</v>
      </c>
      <c r="P514" s="2">
        <v>0</v>
      </c>
      <c r="Q514" s="5">
        <v>0</v>
      </c>
      <c r="R514" s="2">
        <v>0</v>
      </c>
      <c r="S514" s="2">
        <v>0</v>
      </c>
      <c r="T514" s="2">
        <v>0</v>
      </c>
      <c r="U514" s="2">
        <v>0</v>
      </c>
      <c r="V514" s="5">
        <v>0</v>
      </c>
      <c r="W514" s="2">
        <f t="shared" si="35"/>
        <v>0</v>
      </c>
      <c r="X514" s="2">
        <f t="shared" si="36"/>
        <v>0</v>
      </c>
      <c r="Y514" s="2">
        <f t="shared" si="37"/>
        <v>0</v>
      </c>
      <c r="Z514" s="2">
        <f t="shared" si="38"/>
        <v>0</v>
      </c>
      <c r="AA514" s="2">
        <f t="shared" si="39"/>
        <v>0</v>
      </c>
      <c r="AB514" s="1"/>
    </row>
    <row r="515" spans="1:28" x14ac:dyDescent="0.2">
      <c r="A515" s="3" t="s">
        <v>774</v>
      </c>
      <c r="B515" s="4" t="s">
        <v>775</v>
      </c>
      <c r="C515" s="2">
        <v>0</v>
      </c>
      <c r="D515" s="2">
        <v>0</v>
      </c>
      <c r="E515" s="2">
        <v>0</v>
      </c>
      <c r="F515" s="2">
        <v>0</v>
      </c>
      <c r="G515" s="5">
        <v>0</v>
      </c>
      <c r="H515" s="2">
        <v>0</v>
      </c>
      <c r="I515" s="2">
        <v>0</v>
      </c>
      <c r="J515" s="2">
        <v>0</v>
      </c>
      <c r="K515" s="2">
        <v>0</v>
      </c>
      <c r="L515" s="5">
        <v>0</v>
      </c>
      <c r="M515" s="2">
        <v>0</v>
      </c>
      <c r="N515" s="2">
        <v>0</v>
      </c>
      <c r="O515" s="2">
        <v>0</v>
      </c>
      <c r="P515" s="2">
        <v>0</v>
      </c>
      <c r="Q515" s="5">
        <v>0</v>
      </c>
      <c r="R515" s="2">
        <v>0</v>
      </c>
      <c r="S515" s="2">
        <v>0</v>
      </c>
      <c r="T515" s="2">
        <v>0</v>
      </c>
      <c r="U515" s="2">
        <v>0</v>
      </c>
      <c r="V515" s="5">
        <v>0</v>
      </c>
      <c r="W515" s="2">
        <f t="shared" ref="W515:W578" si="40">(C515+H515+M515+R515)/4</f>
        <v>0</v>
      </c>
      <c r="X515" s="2">
        <f t="shared" ref="X515:X578" si="41">(D515+I515+N515+S515)/4</f>
        <v>0</v>
      </c>
      <c r="Y515" s="2">
        <f t="shared" ref="Y515:Y578" si="42">(E515+J515+O515+T515)/4</f>
        <v>0</v>
      </c>
      <c r="Z515" s="2">
        <f t="shared" ref="Z515:Z578" si="43">(F515+K515+P515+U515)/4</f>
        <v>0</v>
      </c>
      <c r="AA515" s="2">
        <f t="shared" ref="AA515:AA578" si="44">(G515+L515+Q515+V515)/4</f>
        <v>0</v>
      </c>
      <c r="AB515" s="1"/>
    </row>
    <row r="516" spans="1:28" x14ac:dyDescent="0.2">
      <c r="A516" s="3" t="s">
        <v>497</v>
      </c>
      <c r="B516" s="4" t="s">
        <v>498</v>
      </c>
      <c r="C516" s="2">
        <v>0</v>
      </c>
      <c r="D516" s="2">
        <v>0</v>
      </c>
      <c r="E516" s="2">
        <v>0</v>
      </c>
      <c r="F516" s="2">
        <v>0</v>
      </c>
      <c r="G516" s="5">
        <v>0</v>
      </c>
      <c r="H516" s="2">
        <v>0</v>
      </c>
      <c r="I516" s="2">
        <v>0</v>
      </c>
      <c r="J516" s="2">
        <v>0</v>
      </c>
      <c r="K516" s="2">
        <v>0</v>
      </c>
      <c r="L516" s="5">
        <v>0</v>
      </c>
      <c r="M516" s="2">
        <v>0</v>
      </c>
      <c r="N516" s="2">
        <v>0</v>
      </c>
      <c r="O516" s="2">
        <v>0</v>
      </c>
      <c r="P516" s="2">
        <v>0</v>
      </c>
      <c r="Q516" s="5">
        <v>0</v>
      </c>
      <c r="R516" s="2">
        <v>0</v>
      </c>
      <c r="S516" s="2">
        <v>0</v>
      </c>
      <c r="T516" s="2">
        <v>0</v>
      </c>
      <c r="U516" s="2">
        <v>0</v>
      </c>
      <c r="V516" s="5">
        <v>0</v>
      </c>
      <c r="W516" s="2">
        <f t="shared" si="40"/>
        <v>0</v>
      </c>
      <c r="X516" s="2">
        <f t="shared" si="41"/>
        <v>0</v>
      </c>
      <c r="Y516" s="2">
        <f t="shared" si="42"/>
        <v>0</v>
      </c>
      <c r="Z516" s="2">
        <f t="shared" si="43"/>
        <v>0</v>
      </c>
      <c r="AA516" s="2">
        <f t="shared" si="44"/>
        <v>0</v>
      </c>
      <c r="AB516" s="1"/>
    </row>
    <row r="517" spans="1:28" x14ac:dyDescent="0.2">
      <c r="A517" s="3" t="s">
        <v>499</v>
      </c>
      <c r="B517" s="4" t="s">
        <v>500</v>
      </c>
      <c r="C517" s="2">
        <v>0</v>
      </c>
      <c r="D517" s="2">
        <v>0</v>
      </c>
      <c r="E517" s="2">
        <v>0</v>
      </c>
      <c r="F517" s="2">
        <v>0</v>
      </c>
      <c r="G517" s="5">
        <v>0</v>
      </c>
      <c r="H517" s="2">
        <v>0</v>
      </c>
      <c r="I517" s="2">
        <v>0</v>
      </c>
      <c r="J517" s="2">
        <v>0</v>
      </c>
      <c r="K517" s="2">
        <v>0</v>
      </c>
      <c r="L517" s="5">
        <v>0</v>
      </c>
      <c r="M517" s="2">
        <v>0</v>
      </c>
      <c r="N517" s="2">
        <v>0</v>
      </c>
      <c r="O517" s="2">
        <v>0</v>
      </c>
      <c r="P517" s="2">
        <v>0</v>
      </c>
      <c r="Q517" s="5">
        <v>0</v>
      </c>
      <c r="R517" s="2">
        <v>0</v>
      </c>
      <c r="S517" s="2">
        <v>0</v>
      </c>
      <c r="T517" s="2">
        <v>0</v>
      </c>
      <c r="U517" s="2">
        <v>0</v>
      </c>
      <c r="V517" s="5">
        <v>0</v>
      </c>
      <c r="W517" s="2">
        <f t="shared" si="40"/>
        <v>0</v>
      </c>
      <c r="X517" s="2">
        <f t="shared" si="41"/>
        <v>0</v>
      </c>
      <c r="Y517" s="2">
        <f t="shared" si="42"/>
        <v>0</v>
      </c>
      <c r="Z517" s="2">
        <f t="shared" si="43"/>
        <v>0</v>
      </c>
      <c r="AA517" s="2">
        <f t="shared" si="44"/>
        <v>0</v>
      </c>
      <c r="AB517" s="1"/>
    </row>
    <row r="518" spans="1:28" x14ac:dyDescent="0.2">
      <c r="A518" s="3" t="s">
        <v>501</v>
      </c>
      <c r="B518" s="4" t="s">
        <v>502</v>
      </c>
      <c r="C518" s="2">
        <v>0</v>
      </c>
      <c r="D518" s="2">
        <v>0</v>
      </c>
      <c r="E518" s="2">
        <v>0</v>
      </c>
      <c r="F518" s="2">
        <v>0</v>
      </c>
      <c r="G518" s="5">
        <v>0</v>
      </c>
      <c r="H518" s="2">
        <v>0</v>
      </c>
      <c r="I518" s="2">
        <v>0</v>
      </c>
      <c r="J518" s="2">
        <v>0</v>
      </c>
      <c r="K518" s="2">
        <v>0</v>
      </c>
      <c r="L518" s="5">
        <v>0</v>
      </c>
      <c r="M518" s="2">
        <v>0</v>
      </c>
      <c r="N518" s="2">
        <v>0</v>
      </c>
      <c r="O518" s="2">
        <v>0</v>
      </c>
      <c r="P518" s="2">
        <v>0</v>
      </c>
      <c r="Q518" s="5">
        <v>0</v>
      </c>
      <c r="R518" s="2">
        <v>0</v>
      </c>
      <c r="S518" s="2">
        <v>0</v>
      </c>
      <c r="T518" s="2">
        <v>0</v>
      </c>
      <c r="U518" s="2">
        <v>0</v>
      </c>
      <c r="V518" s="5">
        <v>0</v>
      </c>
      <c r="W518" s="2">
        <f t="shared" si="40"/>
        <v>0</v>
      </c>
      <c r="X518" s="2">
        <f t="shared" si="41"/>
        <v>0</v>
      </c>
      <c r="Y518" s="2">
        <f t="shared" si="42"/>
        <v>0</v>
      </c>
      <c r="Z518" s="2">
        <f t="shared" si="43"/>
        <v>0</v>
      </c>
      <c r="AA518" s="2">
        <f t="shared" si="44"/>
        <v>0</v>
      </c>
      <c r="AB518" s="1"/>
    </row>
    <row r="519" spans="1:28" x14ac:dyDescent="0.2">
      <c r="A519" s="3" t="s">
        <v>315</v>
      </c>
      <c r="B519" s="4" t="s">
        <v>229</v>
      </c>
      <c r="C519" s="2">
        <v>23.5</v>
      </c>
      <c r="D519" s="2">
        <v>20.25</v>
      </c>
      <c r="E519" s="2">
        <v>34.25</v>
      </c>
      <c r="F519" s="2">
        <v>5</v>
      </c>
      <c r="G519" s="5">
        <v>12.25</v>
      </c>
      <c r="H519" s="2">
        <v>23.5</v>
      </c>
      <c r="I519" s="2">
        <v>20.25</v>
      </c>
      <c r="J519" s="2">
        <v>34.25</v>
      </c>
      <c r="K519" s="2">
        <v>5</v>
      </c>
      <c r="L519" s="5">
        <v>12.25</v>
      </c>
      <c r="M519" s="2">
        <v>23.5</v>
      </c>
      <c r="N519" s="2">
        <v>20.25</v>
      </c>
      <c r="O519" s="2">
        <v>34.25</v>
      </c>
      <c r="P519" s="2">
        <v>5</v>
      </c>
      <c r="Q519" s="5">
        <v>12.25</v>
      </c>
      <c r="R519" s="2">
        <v>23.5</v>
      </c>
      <c r="S519" s="2">
        <v>20.25</v>
      </c>
      <c r="T519" s="2">
        <v>34.25</v>
      </c>
      <c r="U519" s="2">
        <v>5</v>
      </c>
      <c r="V519" s="5">
        <v>12.25</v>
      </c>
      <c r="W519" s="2">
        <f t="shared" si="40"/>
        <v>23.5</v>
      </c>
      <c r="X519" s="2">
        <f t="shared" si="41"/>
        <v>20.25</v>
      </c>
      <c r="Y519" s="2">
        <f t="shared" si="42"/>
        <v>34.25</v>
      </c>
      <c r="Z519" s="2">
        <f t="shared" si="43"/>
        <v>5</v>
      </c>
      <c r="AA519" s="2">
        <f t="shared" si="44"/>
        <v>12.25</v>
      </c>
    </row>
    <row r="520" spans="1:28" x14ac:dyDescent="0.2">
      <c r="A520" s="3" t="s">
        <v>316</v>
      </c>
      <c r="B520" s="4" t="s">
        <v>230</v>
      </c>
      <c r="C520" s="2">
        <v>7.25</v>
      </c>
      <c r="D520" s="2">
        <v>24.25</v>
      </c>
      <c r="E520" s="2">
        <v>25.25</v>
      </c>
      <c r="F520" s="2">
        <v>28.75</v>
      </c>
      <c r="G520" s="5">
        <v>9.5</v>
      </c>
      <c r="H520" s="2">
        <v>7.25</v>
      </c>
      <c r="I520" s="2">
        <v>21.25</v>
      </c>
      <c r="J520" s="2">
        <v>25.25</v>
      </c>
      <c r="K520" s="2">
        <v>28.75</v>
      </c>
      <c r="L520" s="5">
        <v>9.5</v>
      </c>
      <c r="M520" s="2">
        <v>7.25</v>
      </c>
      <c r="N520" s="2">
        <v>24.25</v>
      </c>
      <c r="O520" s="2">
        <v>25.25</v>
      </c>
      <c r="P520" s="2">
        <v>28.75</v>
      </c>
      <c r="Q520" s="5">
        <v>9.5</v>
      </c>
      <c r="R520" s="2">
        <v>7.25</v>
      </c>
      <c r="S520" s="2">
        <v>21.25</v>
      </c>
      <c r="T520" s="2">
        <v>25.25</v>
      </c>
      <c r="U520" s="2">
        <v>28.75</v>
      </c>
      <c r="V520" s="5">
        <v>9.5</v>
      </c>
      <c r="W520" s="2">
        <f t="shared" si="40"/>
        <v>7.25</v>
      </c>
      <c r="X520" s="2">
        <f t="shared" si="41"/>
        <v>22.75</v>
      </c>
      <c r="Y520" s="2">
        <f t="shared" si="42"/>
        <v>25.25</v>
      </c>
      <c r="Z520" s="2">
        <f t="shared" si="43"/>
        <v>28.75</v>
      </c>
      <c r="AA520" s="2">
        <f t="shared" si="44"/>
        <v>9.5</v>
      </c>
    </row>
    <row r="521" spans="1:28" x14ac:dyDescent="0.2">
      <c r="A521" s="3" t="s">
        <v>503</v>
      </c>
      <c r="B521" s="4" t="s">
        <v>504</v>
      </c>
      <c r="C521" s="2">
        <v>25.75</v>
      </c>
      <c r="D521" s="2">
        <v>51.25</v>
      </c>
      <c r="E521" s="2">
        <v>2.5</v>
      </c>
      <c r="F521" s="2">
        <v>10.5</v>
      </c>
      <c r="G521" s="5">
        <v>0</v>
      </c>
      <c r="H521" s="2">
        <v>25.75</v>
      </c>
      <c r="I521" s="2">
        <v>51.25</v>
      </c>
      <c r="J521" s="2">
        <v>2.5</v>
      </c>
      <c r="K521" s="2">
        <v>3</v>
      </c>
      <c r="L521" s="5">
        <v>0</v>
      </c>
      <c r="M521" s="2">
        <v>25.75</v>
      </c>
      <c r="N521" s="2">
        <v>51.25</v>
      </c>
      <c r="O521" s="2">
        <v>2.5</v>
      </c>
      <c r="P521" s="2">
        <v>10.5</v>
      </c>
      <c r="Q521" s="5">
        <v>0</v>
      </c>
      <c r="R521" s="2">
        <v>25.75</v>
      </c>
      <c r="S521" s="2">
        <v>51.25</v>
      </c>
      <c r="T521" s="2">
        <v>2.5</v>
      </c>
      <c r="U521" s="2">
        <v>3</v>
      </c>
      <c r="V521" s="5">
        <v>0</v>
      </c>
      <c r="W521" s="2">
        <f t="shared" si="40"/>
        <v>25.75</v>
      </c>
      <c r="X521" s="2">
        <f t="shared" si="41"/>
        <v>51.25</v>
      </c>
      <c r="Y521" s="2">
        <f t="shared" si="42"/>
        <v>2.5</v>
      </c>
      <c r="Z521" s="2">
        <f t="shared" si="43"/>
        <v>6.75</v>
      </c>
      <c r="AA521" s="2">
        <f t="shared" si="44"/>
        <v>0</v>
      </c>
    </row>
    <row r="522" spans="1:28" x14ac:dyDescent="0.2">
      <c r="A522" s="3" t="s">
        <v>317</v>
      </c>
      <c r="B522" s="4" t="s">
        <v>231</v>
      </c>
      <c r="C522" s="2">
        <v>10.25</v>
      </c>
      <c r="D522" s="2">
        <v>0</v>
      </c>
      <c r="E522" s="2">
        <v>4.25</v>
      </c>
      <c r="F522" s="2">
        <v>23</v>
      </c>
      <c r="G522" s="5">
        <v>0</v>
      </c>
      <c r="H522" s="2">
        <v>10.25</v>
      </c>
      <c r="I522" s="2">
        <v>0</v>
      </c>
      <c r="J522" s="2">
        <v>4.25</v>
      </c>
      <c r="K522" s="2">
        <v>23</v>
      </c>
      <c r="L522" s="5">
        <v>0</v>
      </c>
      <c r="M522" s="2">
        <v>10.25</v>
      </c>
      <c r="N522" s="2">
        <v>0</v>
      </c>
      <c r="O522" s="2">
        <v>4.25</v>
      </c>
      <c r="P522" s="2">
        <v>23</v>
      </c>
      <c r="Q522" s="5">
        <v>0</v>
      </c>
      <c r="R522" s="2">
        <v>10.25</v>
      </c>
      <c r="S522" s="2">
        <v>0</v>
      </c>
      <c r="T522" s="2">
        <v>4.25</v>
      </c>
      <c r="U522" s="2">
        <v>23</v>
      </c>
      <c r="V522" s="5">
        <v>0</v>
      </c>
      <c r="W522" s="2">
        <f t="shared" si="40"/>
        <v>10.25</v>
      </c>
      <c r="X522" s="2">
        <f t="shared" si="41"/>
        <v>0</v>
      </c>
      <c r="Y522" s="2">
        <f t="shared" si="42"/>
        <v>4.25</v>
      </c>
      <c r="Z522" s="2">
        <f t="shared" si="43"/>
        <v>23</v>
      </c>
      <c r="AA522" s="2">
        <f t="shared" si="44"/>
        <v>0</v>
      </c>
    </row>
    <row r="523" spans="1:28" x14ac:dyDescent="0.2">
      <c r="A523" s="3" t="s">
        <v>614</v>
      </c>
      <c r="B523" s="4" t="s">
        <v>615</v>
      </c>
      <c r="C523" s="2">
        <v>0</v>
      </c>
      <c r="D523" s="2">
        <v>0</v>
      </c>
      <c r="E523" s="2">
        <v>0</v>
      </c>
      <c r="F523" s="2">
        <v>0</v>
      </c>
      <c r="G523" s="5">
        <v>0</v>
      </c>
      <c r="H523" s="2">
        <v>0</v>
      </c>
      <c r="I523" s="2">
        <v>0</v>
      </c>
      <c r="J523" s="2">
        <v>0</v>
      </c>
      <c r="K523" s="2">
        <v>0</v>
      </c>
      <c r="L523" s="5">
        <v>0</v>
      </c>
      <c r="M523" s="2">
        <v>0</v>
      </c>
      <c r="N523" s="2">
        <v>0</v>
      </c>
      <c r="O523" s="2">
        <v>0</v>
      </c>
      <c r="P523" s="2">
        <v>0</v>
      </c>
      <c r="Q523" s="5">
        <v>0</v>
      </c>
      <c r="R523" s="2">
        <v>0</v>
      </c>
      <c r="S523" s="2">
        <v>0</v>
      </c>
      <c r="T523" s="2">
        <v>0</v>
      </c>
      <c r="U523" s="2">
        <v>0</v>
      </c>
      <c r="V523" s="5">
        <v>0</v>
      </c>
      <c r="W523" s="2">
        <f t="shared" si="40"/>
        <v>0</v>
      </c>
      <c r="X523" s="2">
        <f t="shared" si="41"/>
        <v>0</v>
      </c>
      <c r="Y523" s="2">
        <f t="shared" si="42"/>
        <v>0</v>
      </c>
      <c r="Z523" s="2">
        <f t="shared" si="43"/>
        <v>0</v>
      </c>
      <c r="AA523" s="2">
        <f t="shared" si="44"/>
        <v>0</v>
      </c>
    </row>
    <row r="524" spans="1:28" x14ac:dyDescent="0.2">
      <c r="A524" s="3" t="s">
        <v>776</v>
      </c>
      <c r="B524" s="4" t="s">
        <v>777</v>
      </c>
      <c r="C524" s="2">
        <v>0</v>
      </c>
      <c r="D524" s="2">
        <v>0</v>
      </c>
      <c r="E524" s="2">
        <v>0</v>
      </c>
      <c r="F524" s="2">
        <v>0</v>
      </c>
      <c r="G524" s="5">
        <v>0</v>
      </c>
      <c r="H524" s="2">
        <v>0</v>
      </c>
      <c r="I524" s="2">
        <v>0</v>
      </c>
      <c r="J524" s="2">
        <v>0</v>
      </c>
      <c r="K524" s="2">
        <v>0</v>
      </c>
      <c r="L524" s="5">
        <v>0</v>
      </c>
      <c r="M524" s="2">
        <v>0</v>
      </c>
      <c r="N524" s="2">
        <v>0</v>
      </c>
      <c r="O524" s="2">
        <v>0</v>
      </c>
      <c r="P524" s="2">
        <v>0</v>
      </c>
      <c r="Q524" s="5">
        <v>0</v>
      </c>
      <c r="R524" s="2">
        <v>0</v>
      </c>
      <c r="S524" s="2">
        <v>0</v>
      </c>
      <c r="T524" s="2">
        <v>0</v>
      </c>
      <c r="U524" s="2">
        <v>0</v>
      </c>
      <c r="V524" s="5">
        <v>0</v>
      </c>
      <c r="W524" s="2">
        <f t="shared" si="40"/>
        <v>0</v>
      </c>
      <c r="X524" s="2">
        <f t="shared" si="41"/>
        <v>0</v>
      </c>
      <c r="Y524" s="2">
        <f t="shared" si="42"/>
        <v>0</v>
      </c>
      <c r="Z524" s="2">
        <f t="shared" si="43"/>
        <v>0</v>
      </c>
      <c r="AA524" s="2">
        <f t="shared" si="44"/>
        <v>0</v>
      </c>
    </row>
    <row r="525" spans="1:28" x14ac:dyDescent="0.2">
      <c r="A525" s="3" t="s">
        <v>318</v>
      </c>
      <c r="B525" s="4" t="s">
        <v>319</v>
      </c>
      <c r="C525" s="2">
        <v>0.5</v>
      </c>
      <c r="D525" s="2">
        <v>0</v>
      </c>
      <c r="E525" s="2">
        <v>0.5</v>
      </c>
      <c r="F525" s="2">
        <v>1.5</v>
      </c>
      <c r="G525" s="5">
        <v>0</v>
      </c>
      <c r="H525" s="2">
        <v>0.5</v>
      </c>
      <c r="I525" s="2">
        <v>0</v>
      </c>
      <c r="J525" s="2">
        <v>0.5</v>
      </c>
      <c r="K525" s="2">
        <v>1.5</v>
      </c>
      <c r="L525" s="5">
        <v>0</v>
      </c>
      <c r="M525" s="2">
        <v>0.5</v>
      </c>
      <c r="N525" s="2">
        <v>0</v>
      </c>
      <c r="O525" s="2">
        <v>0.5</v>
      </c>
      <c r="P525" s="2">
        <v>1.5</v>
      </c>
      <c r="Q525" s="5">
        <v>0</v>
      </c>
      <c r="R525" s="2">
        <v>0.5</v>
      </c>
      <c r="S525" s="2">
        <v>0</v>
      </c>
      <c r="T525" s="2">
        <v>0.5</v>
      </c>
      <c r="U525" s="2">
        <v>1.5</v>
      </c>
      <c r="V525" s="5">
        <v>0</v>
      </c>
      <c r="W525" s="2">
        <f t="shared" si="40"/>
        <v>0.5</v>
      </c>
      <c r="X525" s="2">
        <f t="shared" si="41"/>
        <v>0</v>
      </c>
      <c r="Y525" s="2">
        <f t="shared" si="42"/>
        <v>0.5</v>
      </c>
      <c r="Z525" s="2">
        <f t="shared" si="43"/>
        <v>1.5</v>
      </c>
      <c r="AA525" s="2">
        <f t="shared" si="44"/>
        <v>0</v>
      </c>
    </row>
    <row r="526" spans="1:28" x14ac:dyDescent="0.2">
      <c r="A526" s="3" t="s">
        <v>778</v>
      </c>
      <c r="B526" s="4" t="s">
        <v>779</v>
      </c>
      <c r="C526" s="2">
        <v>0</v>
      </c>
      <c r="D526" s="2">
        <v>0</v>
      </c>
      <c r="E526" s="2">
        <v>0</v>
      </c>
      <c r="F526" s="2">
        <v>0.5</v>
      </c>
      <c r="G526" s="5">
        <v>0</v>
      </c>
      <c r="H526" s="2">
        <v>0</v>
      </c>
      <c r="I526" s="2">
        <v>0</v>
      </c>
      <c r="J526" s="2">
        <v>0</v>
      </c>
      <c r="K526" s="2">
        <v>0.5</v>
      </c>
      <c r="L526" s="5">
        <v>0</v>
      </c>
      <c r="M526" s="2">
        <v>0</v>
      </c>
      <c r="N526" s="2">
        <v>0</v>
      </c>
      <c r="O526" s="2">
        <v>0</v>
      </c>
      <c r="P526" s="2">
        <v>0.5</v>
      </c>
      <c r="Q526" s="5">
        <v>0</v>
      </c>
      <c r="R526" s="2">
        <v>0</v>
      </c>
      <c r="S526" s="2">
        <v>0</v>
      </c>
      <c r="T526" s="2">
        <v>0</v>
      </c>
      <c r="U526" s="2">
        <v>0.5</v>
      </c>
      <c r="V526" s="5">
        <v>0</v>
      </c>
      <c r="W526" s="2">
        <f t="shared" si="40"/>
        <v>0</v>
      </c>
      <c r="X526" s="2">
        <f t="shared" si="41"/>
        <v>0</v>
      </c>
      <c r="Y526" s="2">
        <f t="shared" si="42"/>
        <v>0</v>
      </c>
      <c r="Z526" s="2">
        <f t="shared" si="43"/>
        <v>0.5</v>
      </c>
      <c r="AA526" s="2">
        <f t="shared" si="44"/>
        <v>0</v>
      </c>
    </row>
    <row r="527" spans="1:28" x14ac:dyDescent="0.2">
      <c r="A527" s="3" t="s">
        <v>780</v>
      </c>
      <c r="B527" s="4" t="s">
        <v>781</v>
      </c>
      <c r="C527" s="2">
        <v>0</v>
      </c>
      <c r="D527" s="2">
        <v>0</v>
      </c>
      <c r="E527" s="2">
        <v>0</v>
      </c>
      <c r="F527" s="2">
        <v>0.5</v>
      </c>
      <c r="G527" s="5">
        <v>0</v>
      </c>
      <c r="H527" s="2">
        <v>0</v>
      </c>
      <c r="I527" s="2">
        <v>0</v>
      </c>
      <c r="J527" s="2">
        <v>0</v>
      </c>
      <c r="K527" s="2">
        <v>0.5</v>
      </c>
      <c r="L527" s="5">
        <v>0</v>
      </c>
      <c r="M527" s="2">
        <v>0</v>
      </c>
      <c r="N527" s="2">
        <v>0</v>
      </c>
      <c r="O527" s="2">
        <v>0</v>
      </c>
      <c r="P527" s="2">
        <v>0.5</v>
      </c>
      <c r="Q527" s="5">
        <v>0</v>
      </c>
      <c r="R527" s="2">
        <v>0</v>
      </c>
      <c r="S527" s="2">
        <v>0</v>
      </c>
      <c r="T527" s="2">
        <v>0</v>
      </c>
      <c r="U527" s="2">
        <v>0.5</v>
      </c>
      <c r="V527" s="5">
        <v>0</v>
      </c>
      <c r="W527" s="2">
        <f t="shared" si="40"/>
        <v>0</v>
      </c>
      <c r="X527" s="2">
        <f t="shared" si="41"/>
        <v>0</v>
      </c>
      <c r="Y527" s="2">
        <f t="shared" si="42"/>
        <v>0</v>
      </c>
      <c r="Z527" s="2">
        <f t="shared" si="43"/>
        <v>0.5</v>
      </c>
      <c r="AA527" s="2">
        <f t="shared" si="44"/>
        <v>0</v>
      </c>
    </row>
    <row r="528" spans="1:28" x14ac:dyDescent="0.2">
      <c r="A528" s="3" t="s">
        <v>505</v>
      </c>
      <c r="B528" s="4" t="s">
        <v>506</v>
      </c>
      <c r="C528" s="2">
        <v>0</v>
      </c>
      <c r="D528" s="2">
        <v>0</v>
      </c>
      <c r="E528" s="2">
        <v>0</v>
      </c>
      <c r="F528" s="2">
        <v>0</v>
      </c>
      <c r="G528" s="5">
        <v>0</v>
      </c>
      <c r="H528" s="2">
        <v>0</v>
      </c>
      <c r="I528" s="2">
        <v>0</v>
      </c>
      <c r="J528" s="2">
        <v>0</v>
      </c>
      <c r="K528" s="2">
        <v>0</v>
      </c>
      <c r="L528" s="5">
        <v>0</v>
      </c>
      <c r="M528" s="2">
        <v>0</v>
      </c>
      <c r="N528" s="2">
        <v>0</v>
      </c>
      <c r="O528" s="2">
        <v>0</v>
      </c>
      <c r="P528" s="2">
        <v>0</v>
      </c>
      <c r="Q528" s="5">
        <v>0</v>
      </c>
      <c r="R528" s="2">
        <v>0</v>
      </c>
      <c r="S528" s="2">
        <v>0</v>
      </c>
      <c r="T528" s="2">
        <v>0</v>
      </c>
      <c r="U528" s="2">
        <v>0</v>
      </c>
      <c r="V528" s="5">
        <v>0</v>
      </c>
      <c r="W528" s="2">
        <f t="shared" si="40"/>
        <v>0</v>
      </c>
      <c r="X528" s="2">
        <f t="shared" si="41"/>
        <v>0</v>
      </c>
      <c r="Y528" s="2">
        <f t="shared" si="42"/>
        <v>0</v>
      </c>
      <c r="Z528" s="2">
        <f t="shared" si="43"/>
        <v>0</v>
      </c>
      <c r="AA528" s="2">
        <f t="shared" si="44"/>
        <v>0</v>
      </c>
    </row>
    <row r="529" spans="1:27" x14ac:dyDescent="0.2">
      <c r="A529" s="3" t="s">
        <v>252</v>
      </c>
      <c r="B529" s="4" t="s">
        <v>253</v>
      </c>
      <c r="C529" s="2">
        <v>0.5</v>
      </c>
      <c r="D529" s="2">
        <v>1.25</v>
      </c>
      <c r="E529" s="2">
        <v>0</v>
      </c>
      <c r="F529" s="2">
        <v>0</v>
      </c>
      <c r="G529" s="5">
        <v>0</v>
      </c>
      <c r="H529" s="2">
        <v>0.5</v>
      </c>
      <c r="I529" s="2">
        <v>1.25</v>
      </c>
      <c r="J529" s="2">
        <v>0</v>
      </c>
      <c r="K529" s="2">
        <v>0</v>
      </c>
      <c r="L529" s="5">
        <v>0</v>
      </c>
      <c r="M529" s="2">
        <v>0.5</v>
      </c>
      <c r="N529" s="2">
        <v>1.25</v>
      </c>
      <c r="O529" s="2">
        <v>0</v>
      </c>
      <c r="P529" s="2">
        <v>0</v>
      </c>
      <c r="Q529" s="5">
        <v>0</v>
      </c>
      <c r="R529" s="2">
        <v>0.5</v>
      </c>
      <c r="S529" s="2">
        <v>1.25</v>
      </c>
      <c r="T529" s="2">
        <v>0</v>
      </c>
      <c r="U529" s="2">
        <v>0</v>
      </c>
      <c r="V529" s="5">
        <v>0</v>
      </c>
      <c r="W529" s="2">
        <f t="shared" si="40"/>
        <v>0.5</v>
      </c>
      <c r="X529" s="2">
        <f t="shared" si="41"/>
        <v>1.25</v>
      </c>
      <c r="Y529" s="2">
        <f t="shared" si="42"/>
        <v>0</v>
      </c>
      <c r="Z529" s="2">
        <f t="shared" si="43"/>
        <v>0</v>
      </c>
      <c r="AA529" s="2">
        <f t="shared" si="44"/>
        <v>0</v>
      </c>
    </row>
    <row r="530" spans="1:27" x14ac:dyDescent="0.2">
      <c r="A530" s="3" t="s">
        <v>254</v>
      </c>
      <c r="B530" s="4" t="s">
        <v>255</v>
      </c>
      <c r="C530" s="2">
        <v>0.25</v>
      </c>
      <c r="D530" s="2">
        <v>0.5</v>
      </c>
      <c r="E530" s="2">
        <v>0</v>
      </c>
      <c r="F530" s="2">
        <v>0</v>
      </c>
      <c r="G530" s="5">
        <v>0</v>
      </c>
      <c r="H530" s="2">
        <v>0.25</v>
      </c>
      <c r="I530" s="2">
        <v>0.5</v>
      </c>
      <c r="J530" s="2">
        <v>0</v>
      </c>
      <c r="K530" s="2">
        <v>0</v>
      </c>
      <c r="L530" s="5">
        <v>0</v>
      </c>
      <c r="M530" s="2">
        <v>0.25</v>
      </c>
      <c r="N530" s="2">
        <v>0.5</v>
      </c>
      <c r="O530" s="2">
        <v>0</v>
      </c>
      <c r="P530" s="2">
        <v>0</v>
      </c>
      <c r="Q530" s="5">
        <v>0</v>
      </c>
      <c r="R530" s="2">
        <v>0.25</v>
      </c>
      <c r="S530" s="2">
        <v>0.5</v>
      </c>
      <c r="T530" s="2">
        <v>0</v>
      </c>
      <c r="U530" s="2">
        <v>0</v>
      </c>
      <c r="V530" s="5">
        <v>0</v>
      </c>
      <c r="W530" s="2">
        <f t="shared" si="40"/>
        <v>0.25</v>
      </c>
      <c r="X530" s="2">
        <f t="shared" si="41"/>
        <v>0.5</v>
      </c>
      <c r="Y530" s="2">
        <f t="shared" si="42"/>
        <v>0</v>
      </c>
      <c r="Z530" s="2">
        <f t="shared" si="43"/>
        <v>0</v>
      </c>
      <c r="AA530" s="2">
        <f t="shared" si="44"/>
        <v>0</v>
      </c>
    </row>
    <row r="531" spans="1:27" x14ac:dyDescent="0.2">
      <c r="A531" s="3" t="s">
        <v>256</v>
      </c>
      <c r="B531" s="4" t="s">
        <v>257</v>
      </c>
      <c r="C531" s="2">
        <v>0.25</v>
      </c>
      <c r="D531" s="2">
        <v>0.5</v>
      </c>
      <c r="E531" s="2">
        <v>0</v>
      </c>
      <c r="F531" s="2">
        <v>0</v>
      </c>
      <c r="G531" s="5">
        <v>0</v>
      </c>
      <c r="H531" s="2">
        <v>0.25</v>
      </c>
      <c r="I531" s="2">
        <v>0.5</v>
      </c>
      <c r="J531" s="2">
        <v>0</v>
      </c>
      <c r="K531" s="2">
        <v>0</v>
      </c>
      <c r="L531" s="5">
        <v>0</v>
      </c>
      <c r="M531" s="2">
        <v>0.25</v>
      </c>
      <c r="N531" s="2">
        <v>0.5</v>
      </c>
      <c r="O531" s="2">
        <v>0</v>
      </c>
      <c r="P531" s="2">
        <v>0</v>
      </c>
      <c r="Q531" s="5">
        <v>0</v>
      </c>
      <c r="R531" s="2">
        <v>0.25</v>
      </c>
      <c r="S531" s="2">
        <v>0.5</v>
      </c>
      <c r="T531" s="2">
        <v>0</v>
      </c>
      <c r="U531" s="2">
        <v>0</v>
      </c>
      <c r="V531" s="5">
        <v>0</v>
      </c>
      <c r="W531" s="2">
        <f t="shared" si="40"/>
        <v>0.25</v>
      </c>
      <c r="X531" s="2">
        <f t="shared" si="41"/>
        <v>0.5</v>
      </c>
      <c r="Y531" s="2">
        <f t="shared" si="42"/>
        <v>0</v>
      </c>
      <c r="Z531" s="2">
        <f t="shared" si="43"/>
        <v>0</v>
      </c>
      <c r="AA531" s="2">
        <f t="shared" si="44"/>
        <v>0</v>
      </c>
    </row>
    <row r="532" spans="1:27" x14ac:dyDescent="0.2">
      <c r="A532" s="3" t="s">
        <v>507</v>
      </c>
      <c r="B532" s="4" t="s">
        <v>508</v>
      </c>
      <c r="C532" s="2">
        <v>0</v>
      </c>
      <c r="D532" s="2">
        <v>0</v>
      </c>
      <c r="E532" s="2">
        <v>0</v>
      </c>
      <c r="F532" s="2">
        <v>0</v>
      </c>
      <c r="G532" s="5">
        <v>0</v>
      </c>
      <c r="H532" s="2">
        <v>0</v>
      </c>
      <c r="I532" s="2">
        <v>0</v>
      </c>
      <c r="J532" s="2">
        <v>0</v>
      </c>
      <c r="K532" s="2">
        <v>0</v>
      </c>
      <c r="L532" s="5">
        <v>0</v>
      </c>
      <c r="M532" s="2">
        <v>0</v>
      </c>
      <c r="N532" s="2">
        <v>0</v>
      </c>
      <c r="O532" s="2">
        <v>0</v>
      </c>
      <c r="P532" s="2">
        <v>0</v>
      </c>
      <c r="Q532" s="5">
        <v>0</v>
      </c>
      <c r="R532" s="2">
        <v>0</v>
      </c>
      <c r="S532" s="2">
        <v>0</v>
      </c>
      <c r="T532" s="2">
        <v>0</v>
      </c>
      <c r="U532" s="2">
        <v>0</v>
      </c>
      <c r="V532" s="5">
        <v>0</v>
      </c>
      <c r="W532" s="2">
        <f t="shared" si="40"/>
        <v>0</v>
      </c>
      <c r="X532" s="2">
        <f t="shared" si="41"/>
        <v>0</v>
      </c>
      <c r="Y532" s="2">
        <f t="shared" si="42"/>
        <v>0</v>
      </c>
      <c r="Z532" s="2">
        <f t="shared" si="43"/>
        <v>0</v>
      </c>
      <c r="AA532" s="2">
        <f t="shared" si="44"/>
        <v>0</v>
      </c>
    </row>
    <row r="533" spans="1:27" x14ac:dyDescent="0.2">
      <c r="A533" s="3" t="s">
        <v>320</v>
      </c>
      <c r="B533" s="4" t="s">
        <v>321</v>
      </c>
      <c r="C533" s="2">
        <v>0.5</v>
      </c>
      <c r="D533" s="2">
        <v>0</v>
      </c>
      <c r="E533" s="2">
        <v>0</v>
      </c>
      <c r="F533" s="2">
        <v>0</v>
      </c>
      <c r="G533" s="5">
        <v>0</v>
      </c>
      <c r="H533" s="2">
        <v>0.5</v>
      </c>
      <c r="I533" s="2">
        <v>0</v>
      </c>
      <c r="J533" s="2">
        <v>0</v>
      </c>
      <c r="K533" s="2">
        <v>0</v>
      </c>
      <c r="L533" s="5">
        <v>0</v>
      </c>
      <c r="M533" s="2">
        <v>0.5</v>
      </c>
      <c r="N533" s="2">
        <v>0</v>
      </c>
      <c r="O533" s="2">
        <v>0</v>
      </c>
      <c r="P533" s="2">
        <v>0</v>
      </c>
      <c r="Q533" s="5">
        <v>0</v>
      </c>
      <c r="R533" s="2">
        <v>0.5</v>
      </c>
      <c r="S533" s="2">
        <v>0</v>
      </c>
      <c r="T533" s="2">
        <v>0</v>
      </c>
      <c r="U533" s="2">
        <v>0</v>
      </c>
      <c r="V533" s="5">
        <v>0</v>
      </c>
      <c r="W533" s="2">
        <f t="shared" si="40"/>
        <v>0.5</v>
      </c>
      <c r="X533" s="2">
        <f t="shared" si="41"/>
        <v>0</v>
      </c>
      <c r="Y533" s="2">
        <f t="shared" si="42"/>
        <v>0</v>
      </c>
      <c r="Z533" s="2">
        <f t="shared" si="43"/>
        <v>0</v>
      </c>
      <c r="AA533" s="2">
        <f t="shared" si="44"/>
        <v>0</v>
      </c>
    </row>
    <row r="534" spans="1:27" x14ac:dyDescent="0.2">
      <c r="A534" s="3" t="s">
        <v>182</v>
      </c>
      <c r="B534" s="4" t="s">
        <v>2</v>
      </c>
      <c r="C534" s="2">
        <v>0.5</v>
      </c>
      <c r="D534" s="2">
        <v>1</v>
      </c>
      <c r="E534" s="2">
        <v>0</v>
      </c>
      <c r="F534" s="2">
        <v>0</v>
      </c>
      <c r="G534" s="5">
        <v>0</v>
      </c>
      <c r="H534" s="2">
        <v>0.5</v>
      </c>
      <c r="I534" s="2">
        <v>1</v>
      </c>
      <c r="J534" s="2">
        <v>0</v>
      </c>
      <c r="K534" s="2">
        <v>0</v>
      </c>
      <c r="L534" s="5">
        <v>0</v>
      </c>
      <c r="M534" s="2">
        <v>0.5</v>
      </c>
      <c r="N534" s="2">
        <v>1</v>
      </c>
      <c r="O534" s="2">
        <v>0</v>
      </c>
      <c r="P534" s="2">
        <v>0</v>
      </c>
      <c r="Q534" s="5">
        <v>0</v>
      </c>
      <c r="R534" s="2">
        <v>0.5</v>
      </c>
      <c r="S534" s="2">
        <v>1</v>
      </c>
      <c r="T534" s="2">
        <v>0</v>
      </c>
      <c r="U534" s="2">
        <v>0</v>
      </c>
      <c r="V534" s="5">
        <v>0</v>
      </c>
      <c r="W534" s="2">
        <f t="shared" si="40"/>
        <v>0.5</v>
      </c>
      <c r="X534" s="2">
        <f t="shared" si="41"/>
        <v>1</v>
      </c>
      <c r="Y534" s="2">
        <f t="shared" si="42"/>
        <v>0</v>
      </c>
      <c r="Z534" s="2">
        <f t="shared" si="43"/>
        <v>0</v>
      </c>
      <c r="AA534" s="2">
        <f t="shared" si="44"/>
        <v>0</v>
      </c>
    </row>
    <row r="535" spans="1:27" x14ac:dyDescent="0.2">
      <c r="A535" s="3" t="s">
        <v>258</v>
      </c>
      <c r="B535" s="4" t="s">
        <v>259</v>
      </c>
      <c r="C535" s="2">
        <v>0.5</v>
      </c>
      <c r="D535" s="2">
        <v>0</v>
      </c>
      <c r="E535" s="2">
        <v>0</v>
      </c>
      <c r="F535" s="2">
        <v>0</v>
      </c>
      <c r="G535" s="5">
        <v>0</v>
      </c>
      <c r="H535" s="2">
        <v>0.5</v>
      </c>
      <c r="I535" s="2">
        <v>0</v>
      </c>
      <c r="J535" s="2">
        <v>0</v>
      </c>
      <c r="K535" s="2">
        <v>0</v>
      </c>
      <c r="L535" s="5">
        <v>0</v>
      </c>
      <c r="M535" s="2">
        <v>0.5</v>
      </c>
      <c r="N535" s="2">
        <v>0</v>
      </c>
      <c r="O535" s="2">
        <v>0</v>
      </c>
      <c r="P535" s="2">
        <v>0</v>
      </c>
      <c r="Q535" s="5">
        <v>0</v>
      </c>
      <c r="R535" s="2">
        <v>0.5</v>
      </c>
      <c r="S535" s="2">
        <v>0</v>
      </c>
      <c r="T535" s="2">
        <v>0</v>
      </c>
      <c r="U535" s="2">
        <v>0</v>
      </c>
      <c r="V535" s="5">
        <v>0</v>
      </c>
      <c r="W535" s="2">
        <f t="shared" si="40"/>
        <v>0.5</v>
      </c>
      <c r="X535" s="2">
        <f t="shared" si="41"/>
        <v>0</v>
      </c>
      <c r="Y535" s="2">
        <f t="shared" si="42"/>
        <v>0</v>
      </c>
      <c r="Z535" s="2">
        <f t="shared" si="43"/>
        <v>0</v>
      </c>
      <c r="AA535" s="2">
        <f t="shared" si="44"/>
        <v>0</v>
      </c>
    </row>
    <row r="536" spans="1:27" x14ac:dyDescent="0.2">
      <c r="A536" s="3" t="s">
        <v>561</v>
      </c>
      <c r="B536" s="4" t="s">
        <v>562</v>
      </c>
      <c r="C536" s="2">
        <v>0.25</v>
      </c>
      <c r="D536" s="2">
        <v>0</v>
      </c>
      <c r="E536" s="2">
        <v>0</v>
      </c>
      <c r="F536" s="2">
        <v>0</v>
      </c>
      <c r="G536" s="5">
        <v>0</v>
      </c>
      <c r="H536" s="2">
        <v>0.25</v>
      </c>
      <c r="I536" s="2">
        <v>0</v>
      </c>
      <c r="J536" s="2">
        <v>0</v>
      </c>
      <c r="K536" s="2">
        <v>0</v>
      </c>
      <c r="L536" s="5">
        <v>0</v>
      </c>
      <c r="M536" s="2">
        <v>0.25</v>
      </c>
      <c r="N536" s="2">
        <v>0</v>
      </c>
      <c r="O536" s="2">
        <v>0</v>
      </c>
      <c r="P536" s="2">
        <v>0</v>
      </c>
      <c r="Q536" s="5">
        <v>0</v>
      </c>
      <c r="R536" s="2">
        <v>0.25</v>
      </c>
      <c r="S536" s="2">
        <v>0</v>
      </c>
      <c r="T536" s="2">
        <v>0</v>
      </c>
      <c r="U536" s="2">
        <v>0</v>
      </c>
      <c r="V536" s="5">
        <v>0</v>
      </c>
      <c r="W536" s="2">
        <f t="shared" si="40"/>
        <v>0.25</v>
      </c>
      <c r="X536" s="2">
        <f t="shared" si="41"/>
        <v>0</v>
      </c>
      <c r="Y536" s="2">
        <f t="shared" si="42"/>
        <v>0</v>
      </c>
      <c r="Z536" s="2">
        <f t="shared" si="43"/>
        <v>0</v>
      </c>
      <c r="AA536" s="2">
        <f t="shared" si="44"/>
        <v>0</v>
      </c>
    </row>
    <row r="537" spans="1:27" x14ac:dyDescent="0.2">
      <c r="A537" s="3" t="s">
        <v>183</v>
      </c>
      <c r="B537" s="4" t="s">
        <v>184</v>
      </c>
      <c r="C537" s="2">
        <v>0.5</v>
      </c>
      <c r="D537" s="2">
        <v>0.5</v>
      </c>
      <c r="E537" s="2">
        <v>0</v>
      </c>
      <c r="F537" s="2">
        <v>0</v>
      </c>
      <c r="G537" s="5">
        <v>0</v>
      </c>
      <c r="H537" s="2">
        <v>0.5</v>
      </c>
      <c r="I537" s="2">
        <v>0.5</v>
      </c>
      <c r="J537" s="2">
        <v>0</v>
      </c>
      <c r="K537" s="2">
        <v>0</v>
      </c>
      <c r="L537" s="5">
        <v>0</v>
      </c>
      <c r="M537" s="2">
        <v>0.5</v>
      </c>
      <c r="N537" s="2">
        <v>0.5</v>
      </c>
      <c r="O537" s="2">
        <v>0</v>
      </c>
      <c r="P537" s="2">
        <v>0</v>
      </c>
      <c r="Q537" s="5">
        <v>0</v>
      </c>
      <c r="R537" s="2">
        <v>0.5</v>
      </c>
      <c r="S537" s="2">
        <v>0.5</v>
      </c>
      <c r="T537" s="2">
        <v>0</v>
      </c>
      <c r="U537" s="2">
        <v>0</v>
      </c>
      <c r="V537" s="5">
        <v>0</v>
      </c>
      <c r="W537" s="2">
        <f t="shared" si="40"/>
        <v>0.5</v>
      </c>
      <c r="X537" s="2">
        <f t="shared" si="41"/>
        <v>0.5</v>
      </c>
      <c r="Y537" s="2">
        <f t="shared" si="42"/>
        <v>0</v>
      </c>
      <c r="Z537" s="2">
        <f t="shared" si="43"/>
        <v>0</v>
      </c>
      <c r="AA537" s="2">
        <f t="shared" si="44"/>
        <v>0</v>
      </c>
    </row>
    <row r="538" spans="1:27" x14ac:dyDescent="0.2">
      <c r="A538" s="3" t="s">
        <v>260</v>
      </c>
      <c r="B538" s="4" t="s">
        <v>261</v>
      </c>
      <c r="C538" s="2">
        <v>0.5</v>
      </c>
      <c r="D538" s="2">
        <v>0</v>
      </c>
      <c r="E538" s="2">
        <v>0</v>
      </c>
      <c r="F538" s="2">
        <v>0</v>
      </c>
      <c r="G538" s="5">
        <v>0</v>
      </c>
      <c r="H538" s="2">
        <v>0.5</v>
      </c>
      <c r="I538" s="2">
        <v>0</v>
      </c>
      <c r="J538" s="2">
        <v>0</v>
      </c>
      <c r="K538" s="2">
        <v>0</v>
      </c>
      <c r="L538" s="5">
        <v>0</v>
      </c>
      <c r="M538" s="2">
        <v>0.5</v>
      </c>
      <c r="N538" s="2">
        <v>0</v>
      </c>
      <c r="O538" s="2">
        <v>0</v>
      </c>
      <c r="P538" s="2">
        <v>0</v>
      </c>
      <c r="Q538" s="5">
        <v>0</v>
      </c>
      <c r="R538" s="2">
        <v>0.5</v>
      </c>
      <c r="S538" s="2">
        <v>0</v>
      </c>
      <c r="T538" s="2">
        <v>0</v>
      </c>
      <c r="U538" s="2">
        <v>0</v>
      </c>
      <c r="V538" s="5">
        <v>0</v>
      </c>
      <c r="W538" s="2">
        <f t="shared" si="40"/>
        <v>0.5</v>
      </c>
      <c r="X538" s="2">
        <f t="shared" si="41"/>
        <v>0</v>
      </c>
      <c r="Y538" s="2">
        <f t="shared" si="42"/>
        <v>0</v>
      </c>
      <c r="Z538" s="2">
        <f t="shared" si="43"/>
        <v>0</v>
      </c>
      <c r="AA538" s="2">
        <f t="shared" si="44"/>
        <v>0</v>
      </c>
    </row>
    <row r="539" spans="1:27" x14ac:dyDescent="0.2">
      <c r="A539" s="3" t="s">
        <v>262</v>
      </c>
      <c r="B539" s="4" t="s">
        <v>263</v>
      </c>
      <c r="C539" s="2">
        <v>0.25</v>
      </c>
      <c r="D539" s="2">
        <v>0.75</v>
      </c>
      <c r="E539" s="2">
        <v>0</v>
      </c>
      <c r="F539" s="2">
        <v>0</v>
      </c>
      <c r="G539" s="5">
        <v>0</v>
      </c>
      <c r="H539" s="2">
        <v>0.25</v>
      </c>
      <c r="I539" s="2">
        <v>0.75</v>
      </c>
      <c r="J539" s="2">
        <v>0</v>
      </c>
      <c r="K539" s="2">
        <v>0</v>
      </c>
      <c r="L539" s="5">
        <v>0</v>
      </c>
      <c r="M539" s="2">
        <v>0.25</v>
      </c>
      <c r="N539" s="2">
        <v>0.75</v>
      </c>
      <c r="O539" s="2">
        <v>0</v>
      </c>
      <c r="P539" s="2">
        <v>0</v>
      </c>
      <c r="Q539" s="5">
        <v>0</v>
      </c>
      <c r="R539" s="2">
        <v>0.25</v>
      </c>
      <c r="S539" s="2">
        <v>0.75</v>
      </c>
      <c r="T539" s="2">
        <v>0</v>
      </c>
      <c r="U539" s="2">
        <v>0</v>
      </c>
      <c r="V539" s="5">
        <v>0</v>
      </c>
      <c r="W539" s="2">
        <f t="shared" si="40"/>
        <v>0.25</v>
      </c>
      <c r="X539" s="2">
        <f t="shared" si="41"/>
        <v>0.75</v>
      </c>
      <c r="Y539" s="2">
        <f t="shared" si="42"/>
        <v>0</v>
      </c>
      <c r="Z539" s="2">
        <f t="shared" si="43"/>
        <v>0</v>
      </c>
      <c r="AA539" s="2">
        <f t="shared" si="44"/>
        <v>0</v>
      </c>
    </row>
    <row r="540" spans="1:27" x14ac:dyDescent="0.2">
      <c r="A540" s="3" t="s">
        <v>509</v>
      </c>
      <c r="B540" s="4" t="s">
        <v>510</v>
      </c>
      <c r="C540" s="2">
        <v>0</v>
      </c>
      <c r="D540" s="2">
        <v>0</v>
      </c>
      <c r="E540" s="2">
        <v>0</v>
      </c>
      <c r="F540" s="2">
        <v>0</v>
      </c>
      <c r="G540" s="5">
        <v>0</v>
      </c>
      <c r="H540" s="2">
        <v>0</v>
      </c>
      <c r="I540" s="2">
        <v>0</v>
      </c>
      <c r="J540" s="2">
        <v>0</v>
      </c>
      <c r="K540" s="2">
        <v>0</v>
      </c>
      <c r="L540" s="5">
        <v>0</v>
      </c>
      <c r="M540" s="2">
        <v>0</v>
      </c>
      <c r="N540" s="2">
        <v>0</v>
      </c>
      <c r="O540" s="2">
        <v>0</v>
      </c>
      <c r="P540" s="2">
        <v>0</v>
      </c>
      <c r="Q540" s="5">
        <v>0</v>
      </c>
      <c r="R540" s="2">
        <v>0</v>
      </c>
      <c r="S540" s="2">
        <v>0</v>
      </c>
      <c r="T540" s="2">
        <v>0</v>
      </c>
      <c r="U540" s="2">
        <v>0</v>
      </c>
      <c r="V540" s="5">
        <v>0</v>
      </c>
      <c r="W540" s="2">
        <f t="shared" si="40"/>
        <v>0</v>
      </c>
      <c r="X540" s="2">
        <f t="shared" si="41"/>
        <v>0</v>
      </c>
      <c r="Y540" s="2">
        <f t="shared" si="42"/>
        <v>0</v>
      </c>
      <c r="Z540" s="2">
        <f t="shared" si="43"/>
        <v>0</v>
      </c>
      <c r="AA540" s="2">
        <f t="shared" si="44"/>
        <v>0</v>
      </c>
    </row>
    <row r="541" spans="1:27" x14ac:dyDescent="0.2">
      <c r="A541" s="3" t="s">
        <v>511</v>
      </c>
      <c r="B541" s="4" t="s">
        <v>512</v>
      </c>
      <c r="C541" s="2">
        <v>0</v>
      </c>
      <c r="D541" s="2">
        <v>0</v>
      </c>
      <c r="E541" s="2">
        <v>0</v>
      </c>
      <c r="F541" s="2">
        <v>0</v>
      </c>
      <c r="G541" s="5">
        <v>0</v>
      </c>
      <c r="H541" s="2">
        <v>0</v>
      </c>
      <c r="I541" s="2">
        <v>0</v>
      </c>
      <c r="J541" s="2">
        <v>0</v>
      </c>
      <c r="K541" s="2">
        <v>0</v>
      </c>
      <c r="L541" s="5">
        <v>0</v>
      </c>
      <c r="M541" s="2">
        <v>0</v>
      </c>
      <c r="N541" s="2">
        <v>0</v>
      </c>
      <c r="O541" s="2">
        <v>0</v>
      </c>
      <c r="P541" s="2">
        <v>0</v>
      </c>
      <c r="Q541" s="5">
        <v>0</v>
      </c>
      <c r="R541" s="2">
        <v>0</v>
      </c>
      <c r="S541" s="2">
        <v>0</v>
      </c>
      <c r="T541" s="2">
        <v>0</v>
      </c>
      <c r="U541" s="2">
        <v>0</v>
      </c>
      <c r="V541" s="5">
        <v>0</v>
      </c>
      <c r="W541" s="2">
        <f t="shared" si="40"/>
        <v>0</v>
      </c>
      <c r="X541" s="2">
        <f t="shared" si="41"/>
        <v>0</v>
      </c>
      <c r="Y541" s="2">
        <f t="shared" si="42"/>
        <v>0</v>
      </c>
      <c r="Z541" s="2">
        <f t="shared" si="43"/>
        <v>0</v>
      </c>
      <c r="AA541" s="2">
        <f t="shared" si="44"/>
        <v>0</v>
      </c>
    </row>
    <row r="542" spans="1:27" x14ac:dyDescent="0.2">
      <c r="A542" s="3" t="s">
        <v>322</v>
      </c>
      <c r="B542" s="4" t="s">
        <v>323</v>
      </c>
      <c r="C542" s="2">
        <v>0.5</v>
      </c>
      <c r="D542" s="2">
        <v>0</v>
      </c>
      <c r="E542" s="2">
        <v>0</v>
      </c>
      <c r="F542" s="2">
        <v>0</v>
      </c>
      <c r="G542" s="5">
        <v>0</v>
      </c>
      <c r="H542" s="2">
        <v>0.5</v>
      </c>
      <c r="I542" s="2">
        <v>0</v>
      </c>
      <c r="J542" s="2">
        <v>0</v>
      </c>
      <c r="K542" s="2">
        <v>0</v>
      </c>
      <c r="L542" s="5">
        <v>0</v>
      </c>
      <c r="M542" s="2">
        <v>0.5</v>
      </c>
      <c r="N542" s="2">
        <v>0</v>
      </c>
      <c r="O542" s="2">
        <v>0</v>
      </c>
      <c r="P542" s="2">
        <v>0</v>
      </c>
      <c r="Q542" s="5">
        <v>0</v>
      </c>
      <c r="R542" s="2">
        <v>0.5</v>
      </c>
      <c r="S542" s="2">
        <v>0</v>
      </c>
      <c r="T542" s="2">
        <v>0</v>
      </c>
      <c r="U542" s="2">
        <v>0</v>
      </c>
      <c r="V542" s="5">
        <v>0</v>
      </c>
      <c r="W542" s="2">
        <f t="shared" si="40"/>
        <v>0.5</v>
      </c>
      <c r="X542" s="2">
        <f t="shared" si="41"/>
        <v>0</v>
      </c>
      <c r="Y542" s="2">
        <f t="shared" si="42"/>
        <v>0</v>
      </c>
      <c r="Z542" s="2">
        <f t="shared" si="43"/>
        <v>0</v>
      </c>
      <c r="AA542" s="2">
        <f t="shared" si="44"/>
        <v>0</v>
      </c>
    </row>
    <row r="543" spans="1:27" x14ac:dyDescent="0.2">
      <c r="A543" s="3" t="s">
        <v>513</v>
      </c>
      <c r="B543" s="4" t="s">
        <v>514</v>
      </c>
      <c r="C543" s="2">
        <v>0</v>
      </c>
      <c r="D543" s="2">
        <v>0</v>
      </c>
      <c r="E543" s="2">
        <v>0</v>
      </c>
      <c r="F543" s="2">
        <v>0</v>
      </c>
      <c r="G543" s="5">
        <v>0</v>
      </c>
      <c r="H543" s="2">
        <v>0</v>
      </c>
      <c r="I543" s="2">
        <v>0</v>
      </c>
      <c r="J543" s="2">
        <v>0</v>
      </c>
      <c r="K543" s="2">
        <v>0</v>
      </c>
      <c r="L543" s="5">
        <v>0</v>
      </c>
      <c r="M543" s="2">
        <v>0</v>
      </c>
      <c r="N543" s="2">
        <v>0</v>
      </c>
      <c r="O543" s="2">
        <v>0</v>
      </c>
      <c r="P543" s="2">
        <v>0</v>
      </c>
      <c r="Q543" s="5">
        <v>0</v>
      </c>
      <c r="R543" s="2">
        <v>0</v>
      </c>
      <c r="S543" s="2">
        <v>0</v>
      </c>
      <c r="T543" s="2">
        <v>0</v>
      </c>
      <c r="U543" s="2">
        <v>0</v>
      </c>
      <c r="V543" s="5">
        <v>0</v>
      </c>
      <c r="W543" s="2">
        <f t="shared" si="40"/>
        <v>0</v>
      </c>
      <c r="X543" s="2">
        <f t="shared" si="41"/>
        <v>0</v>
      </c>
      <c r="Y543" s="2">
        <f t="shared" si="42"/>
        <v>0</v>
      </c>
      <c r="Z543" s="2">
        <f t="shared" si="43"/>
        <v>0</v>
      </c>
      <c r="AA543" s="2">
        <f t="shared" si="44"/>
        <v>0</v>
      </c>
    </row>
    <row r="544" spans="1:27" x14ac:dyDescent="0.2">
      <c r="A544" s="3" t="s">
        <v>264</v>
      </c>
      <c r="B544" s="4" t="s">
        <v>265</v>
      </c>
      <c r="C544" s="2">
        <v>0.5</v>
      </c>
      <c r="D544" s="2">
        <v>0</v>
      </c>
      <c r="E544" s="2">
        <v>0</v>
      </c>
      <c r="F544" s="2">
        <v>0</v>
      </c>
      <c r="G544" s="5">
        <v>0</v>
      </c>
      <c r="H544" s="2">
        <v>0.5</v>
      </c>
      <c r="I544" s="2">
        <v>0</v>
      </c>
      <c r="J544" s="2">
        <v>0</v>
      </c>
      <c r="K544" s="2">
        <v>0</v>
      </c>
      <c r="L544" s="5">
        <v>0</v>
      </c>
      <c r="M544" s="2">
        <v>0.5</v>
      </c>
      <c r="N544" s="2">
        <v>0</v>
      </c>
      <c r="O544" s="2">
        <v>0</v>
      </c>
      <c r="P544" s="2">
        <v>0</v>
      </c>
      <c r="Q544" s="5">
        <v>0</v>
      </c>
      <c r="R544" s="2">
        <v>0.5</v>
      </c>
      <c r="S544" s="2">
        <v>0</v>
      </c>
      <c r="T544" s="2">
        <v>0</v>
      </c>
      <c r="U544" s="2">
        <v>0</v>
      </c>
      <c r="V544" s="5">
        <v>0</v>
      </c>
      <c r="W544" s="2">
        <f t="shared" si="40"/>
        <v>0.5</v>
      </c>
      <c r="X544" s="2">
        <f t="shared" si="41"/>
        <v>0</v>
      </c>
      <c r="Y544" s="2">
        <f t="shared" si="42"/>
        <v>0</v>
      </c>
      <c r="Z544" s="2">
        <f t="shared" si="43"/>
        <v>0</v>
      </c>
      <c r="AA544" s="2">
        <f t="shared" si="44"/>
        <v>0</v>
      </c>
    </row>
    <row r="545" spans="1:27" x14ac:dyDescent="0.2">
      <c r="A545" s="3" t="s">
        <v>782</v>
      </c>
      <c r="B545" s="4" t="s">
        <v>783</v>
      </c>
      <c r="C545" s="2">
        <v>0</v>
      </c>
      <c r="D545" s="2">
        <v>0</v>
      </c>
      <c r="E545" s="2">
        <v>0</v>
      </c>
      <c r="F545" s="2">
        <v>0</v>
      </c>
      <c r="G545" s="5">
        <v>0</v>
      </c>
      <c r="H545" s="2">
        <v>0</v>
      </c>
      <c r="I545" s="2">
        <v>0</v>
      </c>
      <c r="J545" s="2">
        <v>0</v>
      </c>
      <c r="K545" s="2">
        <v>0</v>
      </c>
      <c r="L545" s="5">
        <v>0</v>
      </c>
      <c r="M545" s="2">
        <v>0</v>
      </c>
      <c r="N545" s="2">
        <v>0</v>
      </c>
      <c r="O545" s="2">
        <v>0</v>
      </c>
      <c r="P545" s="2">
        <v>0</v>
      </c>
      <c r="Q545" s="5">
        <v>0</v>
      </c>
      <c r="R545" s="2">
        <v>0</v>
      </c>
      <c r="S545" s="2">
        <v>0</v>
      </c>
      <c r="T545" s="2">
        <v>0</v>
      </c>
      <c r="U545" s="2">
        <v>0</v>
      </c>
      <c r="V545" s="5">
        <v>0</v>
      </c>
      <c r="W545" s="2">
        <f t="shared" si="40"/>
        <v>0</v>
      </c>
      <c r="X545" s="2">
        <f t="shared" si="41"/>
        <v>0</v>
      </c>
      <c r="Y545" s="2">
        <f t="shared" si="42"/>
        <v>0</v>
      </c>
      <c r="Z545" s="2">
        <f t="shared" si="43"/>
        <v>0</v>
      </c>
      <c r="AA545" s="2">
        <f t="shared" si="44"/>
        <v>0</v>
      </c>
    </row>
    <row r="546" spans="1:27" x14ac:dyDescent="0.2">
      <c r="A546" s="3" t="s">
        <v>324</v>
      </c>
      <c r="B546" s="4" t="s">
        <v>325</v>
      </c>
      <c r="C546" s="2">
        <v>0.25</v>
      </c>
      <c r="D546" s="2">
        <v>0</v>
      </c>
      <c r="E546" s="2">
        <v>0</v>
      </c>
      <c r="F546" s="2">
        <v>0</v>
      </c>
      <c r="G546" s="5">
        <v>0</v>
      </c>
      <c r="H546" s="2">
        <v>0.25</v>
      </c>
      <c r="I546" s="2">
        <v>0</v>
      </c>
      <c r="J546" s="2">
        <v>0</v>
      </c>
      <c r="K546" s="2">
        <v>0</v>
      </c>
      <c r="L546" s="5">
        <v>0</v>
      </c>
      <c r="M546" s="2">
        <v>0.25</v>
      </c>
      <c r="N546" s="2">
        <v>0</v>
      </c>
      <c r="O546" s="2">
        <v>0</v>
      </c>
      <c r="P546" s="2">
        <v>0</v>
      </c>
      <c r="Q546" s="5">
        <v>0</v>
      </c>
      <c r="R546" s="2">
        <v>0.25</v>
      </c>
      <c r="S546" s="2">
        <v>0</v>
      </c>
      <c r="T546" s="2">
        <v>0</v>
      </c>
      <c r="U546" s="2">
        <v>0</v>
      </c>
      <c r="V546" s="5">
        <v>0</v>
      </c>
      <c r="W546" s="2">
        <f t="shared" si="40"/>
        <v>0.25</v>
      </c>
      <c r="X546" s="2">
        <f t="shared" si="41"/>
        <v>0</v>
      </c>
      <c r="Y546" s="2">
        <f t="shared" si="42"/>
        <v>0</v>
      </c>
      <c r="Z546" s="2">
        <f t="shared" si="43"/>
        <v>0</v>
      </c>
      <c r="AA546" s="2">
        <f t="shared" si="44"/>
        <v>0</v>
      </c>
    </row>
    <row r="547" spans="1:27" x14ac:dyDescent="0.2">
      <c r="A547" s="3" t="s">
        <v>266</v>
      </c>
      <c r="B547" s="4" t="s">
        <v>267</v>
      </c>
      <c r="C547" s="2">
        <v>0.5</v>
      </c>
      <c r="D547" s="2">
        <v>0</v>
      </c>
      <c r="E547" s="2">
        <v>0</v>
      </c>
      <c r="F547" s="2">
        <v>0</v>
      </c>
      <c r="G547" s="5">
        <v>0</v>
      </c>
      <c r="H547" s="2">
        <v>0.5</v>
      </c>
      <c r="I547" s="2">
        <v>0</v>
      </c>
      <c r="J547" s="2">
        <v>0</v>
      </c>
      <c r="K547" s="2">
        <v>0</v>
      </c>
      <c r="L547" s="5">
        <v>0</v>
      </c>
      <c r="M547" s="2">
        <v>0.5</v>
      </c>
      <c r="N547" s="2">
        <v>0</v>
      </c>
      <c r="O547" s="2">
        <v>0</v>
      </c>
      <c r="P547" s="2">
        <v>0</v>
      </c>
      <c r="Q547" s="5">
        <v>0</v>
      </c>
      <c r="R547" s="2">
        <v>0.5</v>
      </c>
      <c r="S547" s="2">
        <v>0</v>
      </c>
      <c r="T547" s="2">
        <v>0</v>
      </c>
      <c r="U547" s="2">
        <v>0</v>
      </c>
      <c r="V547" s="5">
        <v>0</v>
      </c>
      <c r="W547" s="2">
        <f t="shared" si="40"/>
        <v>0.5</v>
      </c>
      <c r="X547" s="2">
        <f t="shared" si="41"/>
        <v>0</v>
      </c>
      <c r="Y547" s="2">
        <f t="shared" si="42"/>
        <v>0</v>
      </c>
      <c r="Z547" s="2">
        <f t="shared" si="43"/>
        <v>0</v>
      </c>
      <c r="AA547" s="2">
        <f t="shared" si="44"/>
        <v>0</v>
      </c>
    </row>
    <row r="548" spans="1:27" x14ac:dyDescent="0.2">
      <c r="A548" s="3" t="s">
        <v>515</v>
      </c>
      <c r="B548" s="4" t="s">
        <v>516</v>
      </c>
      <c r="C548" s="2">
        <v>0</v>
      </c>
      <c r="D548" s="2">
        <v>0</v>
      </c>
      <c r="E548" s="2">
        <v>0</v>
      </c>
      <c r="F548" s="2">
        <v>0</v>
      </c>
      <c r="G548" s="5">
        <v>0</v>
      </c>
      <c r="H548" s="2">
        <v>0</v>
      </c>
      <c r="I548" s="2">
        <v>0</v>
      </c>
      <c r="J548" s="2">
        <v>0</v>
      </c>
      <c r="K548" s="2">
        <v>0</v>
      </c>
      <c r="L548" s="5">
        <v>0</v>
      </c>
      <c r="M548" s="2">
        <v>0</v>
      </c>
      <c r="N548" s="2">
        <v>0</v>
      </c>
      <c r="O548" s="2">
        <v>0</v>
      </c>
      <c r="P548" s="2">
        <v>0</v>
      </c>
      <c r="Q548" s="5">
        <v>0</v>
      </c>
      <c r="R548" s="2">
        <v>0</v>
      </c>
      <c r="S548" s="2">
        <v>0</v>
      </c>
      <c r="T548" s="2">
        <v>0</v>
      </c>
      <c r="U548" s="2">
        <v>0</v>
      </c>
      <c r="V548" s="5">
        <v>0</v>
      </c>
      <c r="W548" s="2">
        <f t="shared" si="40"/>
        <v>0</v>
      </c>
      <c r="X548" s="2">
        <f t="shared" si="41"/>
        <v>0</v>
      </c>
      <c r="Y548" s="2">
        <f t="shared" si="42"/>
        <v>0</v>
      </c>
      <c r="Z548" s="2">
        <f t="shared" si="43"/>
        <v>0</v>
      </c>
      <c r="AA548" s="2">
        <f t="shared" si="44"/>
        <v>0</v>
      </c>
    </row>
    <row r="549" spans="1:27" x14ac:dyDescent="0.2">
      <c r="A549" s="3" t="s">
        <v>185</v>
      </c>
      <c r="B549" s="4" t="s">
        <v>186</v>
      </c>
      <c r="C549" s="2">
        <v>0.75</v>
      </c>
      <c r="D549" s="2">
        <v>0.5</v>
      </c>
      <c r="E549" s="2">
        <v>0</v>
      </c>
      <c r="F549" s="2">
        <v>0</v>
      </c>
      <c r="G549" s="5">
        <v>0</v>
      </c>
      <c r="H549" s="2">
        <v>0.75</v>
      </c>
      <c r="I549" s="2">
        <v>0.5</v>
      </c>
      <c r="J549" s="2">
        <v>0</v>
      </c>
      <c r="K549" s="2">
        <v>0</v>
      </c>
      <c r="L549" s="5">
        <v>0</v>
      </c>
      <c r="M549" s="2">
        <v>0.75</v>
      </c>
      <c r="N549" s="2">
        <v>0.5</v>
      </c>
      <c r="O549" s="2">
        <v>0</v>
      </c>
      <c r="P549" s="2">
        <v>0</v>
      </c>
      <c r="Q549" s="5">
        <v>0</v>
      </c>
      <c r="R549" s="2">
        <v>0.75</v>
      </c>
      <c r="S549" s="2">
        <v>0.5</v>
      </c>
      <c r="T549" s="2">
        <v>0</v>
      </c>
      <c r="U549" s="2">
        <v>0</v>
      </c>
      <c r="V549" s="5">
        <v>0</v>
      </c>
      <c r="W549" s="2">
        <f t="shared" si="40"/>
        <v>0.75</v>
      </c>
      <c r="X549" s="2">
        <f t="shared" si="41"/>
        <v>0.5</v>
      </c>
      <c r="Y549" s="2">
        <f t="shared" si="42"/>
        <v>0</v>
      </c>
      <c r="Z549" s="2">
        <f t="shared" si="43"/>
        <v>0</v>
      </c>
      <c r="AA549" s="2">
        <f t="shared" si="44"/>
        <v>0</v>
      </c>
    </row>
    <row r="550" spans="1:27" x14ac:dyDescent="0.2">
      <c r="A550" s="3" t="s">
        <v>187</v>
      </c>
      <c r="B550" s="4" t="s">
        <v>188</v>
      </c>
      <c r="C550" s="2">
        <v>0.5</v>
      </c>
      <c r="D550" s="2">
        <v>0.75</v>
      </c>
      <c r="E550" s="2">
        <v>0</v>
      </c>
      <c r="F550" s="2">
        <v>0</v>
      </c>
      <c r="G550" s="5">
        <v>0</v>
      </c>
      <c r="H550" s="2">
        <v>0.5</v>
      </c>
      <c r="I550" s="2">
        <v>0.75</v>
      </c>
      <c r="J550" s="2">
        <v>0</v>
      </c>
      <c r="K550" s="2">
        <v>0</v>
      </c>
      <c r="L550" s="5">
        <v>0</v>
      </c>
      <c r="M550" s="2">
        <v>0.5</v>
      </c>
      <c r="N550" s="2">
        <v>0.75</v>
      </c>
      <c r="O550" s="2">
        <v>0</v>
      </c>
      <c r="P550" s="2">
        <v>0</v>
      </c>
      <c r="Q550" s="5">
        <v>0</v>
      </c>
      <c r="R550" s="2">
        <v>0.5</v>
      </c>
      <c r="S550" s="2">
        <v>0.75</v>
      </c>
      <c r="T550" s="2">
        <v>0</v>
      </c>
      <c r="U550" s="2">
        <v>0</v>
      </c>
      <c r="V550" s="5">
        <v>0</v>
      </c>
      <c r="W550" s="2">
        <f t="shared" si="40"/>
        <v>0.5</v>
      </c>
      <c r="X550" s="2">
        <f t="shared" si="41"/>
        <v>0.75</v>
      </c>
      <c r="Y550" s="2">
        <f t="shared" si="42"/>
        <v>0</v>
      </c>
      <c r="Z550" s="2">
        <f t="shared" si="43"/>
        <v>0</v>
      </c>
      <c r="AA550" s="2">
        <f t="shared" si="44"/>
        <v>0</v>
      </c>
    </row>
    <row r="551" spans="1:27" x14ac:dyDescent="0.2">
      <c r="A551" s="3" t="s">
        <v>616</v>
      </c>
      <c r="B551" s="4" t="s">
        <v>617</v>
      </c>
      <c r="C551" s="2">
        <v>0</v>
      </c>
      <c r="D551" s="2">
        <v>0</v>
      </c>
      <c r="E551" s="2">
        <v>0</v>
      </c>
      <c r="F551" s="2">
        <v>0</v>
      </c>
      <c r="G551" s="5">
        <v>0</v>
      </c>
      <c r="H551" s="2">
        <v>0</v>
      </c>
      <c r="I551" s="2">
        <v>0</v>
      </c>
      <c r="J551" s="2">
        <v>0</v>
      </c>
      <c r="K551" s="2">
        <v>0</v>
      </c>
      <c r="L551" s="5">
        <v>0</v>
      </c>
      <c r="M551" s="2">
        <v>0</v>
      </c>
      <c r="N551" s="2">
        <v>0</v>
      </c>
      <c r="O551" s="2">
        <v>0</v>
      </c>
      <c r="P551" s="2">
        <v>0</v>
      </c>
      <c r="Q551" s="5">
        <v>0</v>
      </c>
      <c r="R551" s="2">
        <v>0</v>
      </c>
      <c r="S551" s="2">
        <v>0</v>
      </c>
      <c r="T551" s="2">
        <v>0</v>
      </c>
      <c r="U551" s="2">
        <v>0</v>
      </c>
      <c r="V551" s="5">
        <v>0</v>
      </c>
      <c r="W551" s="2">
        <f t="shared" si="40"/>
        <v>0</v>
      </c>
      <c r="X551" s="2">
        <f t="shared" si="41"/>
        <v>0</v>
      </c>
      <c r="Y551" s="2">
        <f t="shared" si="42"/>
        <v>0</v>
      </c>
      <c r="Z551" s="2">
        <f t="shared" si="43"/>
        <v>0</v>
      </c>
      <c r="AA551" s="2">
        <f t="shared" si="44"/>
        <v>0</v>
      </c>
    </row>
    <row r="552" spans="1:27" x14ac:dyDescent="0.2">
      <c r="A552" s="3" t="s">
        <v>268</v>
      </c>
      <c r="B552" s="4" t="s">
        <v>269</v>
      </c>
      <c r="C552" s="2">
        <v>0</v>
      </c>
      <c r="D552" s="2">
        <v>0</v>
      </c>
      <c r="E552" s="2">
        <v>0</v>
      </c>
      <c r="F552" s="2">
        <v>0</v>
      </c>
      <c r="G552" s="5">
        <v>0</v>
      </c>
      <c r="H552" s="2">
        <v>0</v>
      </c>
      <c r="I552" s="2">
        <v>0</v>
      </c>
      <c r="J552" s="2">
        <v>0</v>
      </c>
      <c r="K552" s="2">
        <v>0</v>
      </c>
      <c r="L552" s="5">
        <v>0</v>
      </c>
      <c r="M552" s="2">
        <v>0</v>
      </c>
      <c r="N552" s="2">
        <v>0</v>
      </c>
      <c r="O552" s="2">
        <v>0</v>
      </c>
      <c r="P552" s="2">
        <v>0</v>
      </c>
      <c r="Q552" s="5">
        <v>0</v>
      </c>
      <c r="R552" s="2">
        <v>0</v>
      </c>
      <c r="S552" s="2">
        <v>0</v>
      </c>
      <c r="T552" s="2">
        <v>0</v>
      </c>
      <c r="U552" s="2">
        <v>0</v>
      </c>
      <c r="V552" s="5">
        <v>0</v>
      </c>
      <c r="W552" s="2">
        <f t="shared" si="40"/>
        <v>0</v>
      </c>
      <c r="X552" s="2">
        <f t="shared" si="41"/>
        <v>0</v>
      </c>
      <c r="Y552" s="2">
        <f t="shared" si="42"/>
        <v>0</v>
      </c>
      <c r="Z552" s="2">
        <f t="shared" si="43"/>
        <v>0</v>
      </c>
      <c r="AA552" s="2">
        <f t="shared" si="44"/>
        <v>0</v>
      </c>
    </row>
    <row r="553" spans="1:27" x14ac:dyDescent="0.2">
      <c r="A553" s="3" t="s">
        <v>517</v>
      </c>
      <c r="B553" s="4" t="s">
        <v>518</v>
      </c>
      <c r="C553" s="2">
        <v>0</v>
      </c>
      <c r="D553" s="2">
        <v>0</v>
      </c>
      <c r="E553" s="2">
        <v>0</v>
      </c>
      <c r="F553" s="2">
        <v>0</v>
      </c>
      <c r="G553" s="5">
        <v>0</v>
      </c>
      <c r="H553" s="2">
        <v>0</v>
      </c>
      <c r="I553" s="2">
        <v>0</v>
      </c>
      <c r="J553" s="2">
        <v>0</v>
      </c>
      <c r="K553" s="2">
        <v>0</v>
      </c>
      <c r="L553" s="5">
        <v>0</v>
      </c>
      <c r="M553" s="2">
        <v>0</v>
      </c>
      <c r="N553" s="2">
        <v>0</v>
      </c>
      <c r="O553" s="2">
        <v>0</v>
      </c>
      <c r="P553" s="2">
        <v>0</v>
      </c>
      <c r="Q553" s="5">
        <v>0</v>
      </c>
      <c r="R553" s="2">
        <v>0</v>
      </c>
      <c r="S553" s="2">
        <v>0</v>
      </c>
      <c r="T553" s="2">
        <v>0</v>
      </c>
      <c r="U553" s="2">
        <v>0</v>
      </c>
      <c r="V553" s="5">
        <v>0</v>
      </c>
      <c r="W553" s="2">
        <f t="shared" si="40"/>
        <v>0</v>
      </c>
      <c r="X553" s="2">
        <f t="shared" si="41"/>
        <v>0</v>
      </c>
      <c r="Y553" s="2">
        <f t="shared" si="42"/>
        <v>0</v>
      </c>
      <c r="Z553" s="2">
        <f t="shared" si="43"/>
        <v>0</v>
      </c>
      <c r="AA553" s="2">
        <f t="shared" si="44"/>
        <v>0</v>
      </c>
    </row>
    <row r="554" spans="1:27" x14ac:dyDescent="0.2">
      <c r="A554" s="3" t="s">
        <v>618</v>
      </c>
      <c r="B554" s="4" t="s">
        <v>619</v>
      </c>
      <c r="C554" s="2">
        <v>0.5</v>
      </c>
      <c r="D554" s="2">
        <v>0</v>
      </c>
      <c r="E554" s="2">
        <v>0</v>
      </c>
      <c r="F554" s="2">
        <v>0</v>
      </c>
      <c r="G554" s="5">
        <v>0</v>
      </c>
      <c r="H554" s="2">
        <v>0.5</v>
      </c>
      <c r="I554" s="2">
        <v>0</v>
      </c>
      <c r="J554" s="2">
        <v>0</v>
      </c>
      <c r="K554" s="2">
        <v>0</v>
      </c>
      <c r="L554" s="5">
        <v>0</v>
      </c>
      <c r="M554" s="2">
        <v>0.5</v>
      </c>
      <c r="N554" s="2">
        <v>0</v>
      </c>
      <c r="O554" s="2">
        <v>0</v>
      </c>
      <c r="P554" s="2">
        <v>0</v>
      </c>
      <c r="Q554" s="5">
        <v>0</v>
      </c>
      <c r="R554" s="2">
        <v>0.5</v>
      </c>
      <c r="S554" s="2">
        <v>0</v>
      </c>
      <c r="T554" s="2">
        <v>0</v>
      </c>
      <c r="U554" s="2">
        <v>0</v>
      </c>
      <c r="V554" s="5">
        <v>0</v>
      </c>
      <c r="W554" s="2">
        <f t="shared" si="40"/>
        <v>0.5</v>
      </c>
      <c r="X554" s="2">
        <f t="shared" si="41"/>
        <v>0</v>
      </c>
      <c r="Y554" s="2">
        <f t="shared" si="42"/>
        <v>0</v>
      </c>
      <c r="Z554" s="2">
        <f t="shared" si="43"/>
        <v>0</v>
      </c>
      <c r="AA554" s="2">
        <f t="shared" si="44"/>
        <v>0</v>
      </c>
    </row>
    <row r="555" spans="1:27" x14ac:dyDescent="0.2">
      <c r="A555" s="3" t="s">
        <v>326</v>
      </c>
      <c r="B555" s="4" t="s">
        <v>327</v>
      </c>
      <c r="C555" s="2">
        <v>0.5</v>
      </c>
      <c r="D555" s="2">
        <v>0.5</v>
      </c>
      <c r="E555" s="2">
        <v>0</v>
      </c>
      <c r="F555" s="2">
        <v>0</v>
      </c>
      <c r="G555" s="5">
        <v>0</v>
      </c>
      <c r="H555" s="2">
        <v>0.5</v>
      </c>
      <c r="I555" s="2">
        <v>0.5</v>
      </c>
      <c r="J555" s="2">
        <v>0</v>
      </c>
      <c r="K555" s="2">
        <v>0</v>
      </c>
      <c r="L555" s="5">
        <v>0</v>
      </c>
      <c r="M555" s="2">
        <v>0.5</v>
      </c>
      <c r="N555" s="2">
        <v>0.5</v>
      </c>
      <c r="O555" s="2">
        <v>0</v>
      </c>
      <c r="P555" s="2">
        <v>0</v>
      </c>
      <c r="Q555" s="5">
        <v>0</v>
      </c>
      <c r="R555" s="2">
        <v>0.5</v>
      </c>
      <c r="S555" s="2">
        <v>0.5</v>
      </c>
      <c r="T555" s="2">
        <v>0</v>
      </c>
      <c r="U555" s="2">
        <v>0</v>
      </c>
      <c r="V555" s="5">
        <v>0</v>
      </c>
      <c r="W555" s="2">
        <f t="shared" si="40"/>
        <v>0.5</v>
      </c>
      <c r="X555" s="2">
        <f t="shared" si="41"/>
        <v>0.5</v>
      </c>
      <c r="Y555" s="2">
        <f t="shared" si="42"/>
        <v>0</v>
      </c>
      <c r="Z555" s="2">
        <f t="shared" si="43"/>
        <v>0</v>
      </c>
      <c r="AA555" s="2">
        <f t="shared" si="44"/>
        <v>0</v>
      </c>
    </row>
    <row r="556" spans="1:27" x14ac:dyDescent="0.2">
      <c r="A556" s="3" t="s">
        <v>519</v>
      </c>
      <c r="B556" s="4" t="s">
        <v>520</v>
      </c>
      <c r="C556" s="2">
        <v>0</v>
      </c>
      <c r="D556" s="2">
        <v>0</v>
      </c>
      <c r="E556" s="2">
        <v>0</v>
      </c>
      <c r="F556" s="2">
        <v>0</v>
      </c>
      <c r="G556" s="5">
        <v>0</v>
      </c>
      <c r="H556" s="2">
        <v>0</v>
      </c>
      <c r="I556" s="2">
        <v>0</v>
      </c>
      <c r="J556" s="2">
        <v>0</v>
      </c>
      <c r="K556" s="2">
        <v>0</v>
      </c>
      <c r="L556" s="5">
        <v>0</v>
      </c>
      <c r="M556" s="2">
        <v>0</v>
      </c>
      <c r="N556" s="2">
        <v>0</v>
      </c>
      <c r="O556" s="2">
        <v>0</v>
      </c>
      <c r="P556" s="2">
        <v>0</v>
      </c>
      <c r="Q556" s="5">
        <v>0</v>
      </c>
      <c r="R556" s="2">
        <v>0</v>
      </c>
      <c r="S556" s="2">
        <v>0</v>
      </c>
      <c r="T556" s="2">
        <v>0</v>
      </c>
      <c r="U556" s="2">
        <v>0</v>
      </c>
      <c r="V556" s="5">
        <v>0</v>
      </c>
      <c r="W556" s="2">
        <f t="shared" si="40"/>
        <v>0</v>
      </c>
      <c r="X556" s="2">
        <f t="shared" si="41"/>
        <v>0</v>
      </c>
      <c r="Y556" s="2">
        <f t="shared" si="42"/>
        <v>0</v>
      </c>
      <c r="Z556" s="2">
        <f t="shared" si="43"/>
        <v>0</v>
      </c>
      <c r="AA556" s="2">
        <f t="shared" si="44"/>
        <v>0</v>
      </c>
    </row>
    <row r="557" spans="1:27" x14ac:dyDescent="0.2">
      <c r="A557" s="3" t="s">
        <v>270</v>
      </c>
      <c r="B557" s="4" t="s">
        <v>271</v>
      </c>
      <c r="C557" s="2">
        <v>0.25</v>
      </c>
      <c r="D557" s="2">
        <v>0</v>
      </c>
      <c r="E557" s="2">
        <v>0</v>
      </c>
      <c r="F557" s="2">
        <v>0</v>
      </c>
      <c r="G557" s="5">
        <v>0</v>
      </c>
      <c r="H557" s="2">
        <v>0.25</v>
      </c>
      <c r="I557" s="2">
        <v>0</v>
      </c>
      <c r="J557" s="2">
        <v>0</v>
      </c>
      <c r="K557" s="2">
        <v>0</v>
      </c>
      <c r="L557" s="5">
        <v>0</v>
      </c>
      <c r="M557" s="2">
        <v>0.25</v>
      </c>
      <c r="N557" s="2">
        <v>0</v>
      </c>
      <c r="O557" s="2">
        <v>0</v>
      </c>
      <c r="P557" s="2">
        <v>0</v>
      </c>
      <c r="Q557" s="5">
        <v>0</v>
      </c>
      <c r="R557" s="2">
        <v>0.25</v>
      </c>
      <c r="S557" s="2">
        <v>0</v>
      </c>
      <c r="T557" s="2">
        <v>0</v>
      </c>
      <c r="U557" s="2">
        <v>0</v>
      </c>
      <c r="V557" s="5">
        <v>0</v>
      </c>
      <c r="W557" s="2">
        <f t="shared" si="40"/>
        <v>0.25</v>
      </c>
      <c r="X557" s="2">
        <f t="shared" si="41"/>
        <v>0</v>
      </c>
      <c r="Y557" s="2">
        <f t="shared" si="42"/>
        <v>0</v>
      </c>
      <c r="Z557" s="2">
        <f t="shared" si="43"/>
        <v>0</v>
      </c>
      <c r="AA557" s="2">
        <f t="shared" si="44"/>
        <v>0</v>
      </c>
    </row>
    <row r="558" spans="1:27" x14ac:dyDescent="0.2">
      <c r="A558" s="3" t="s">
        <v>328</v>
      </c>
      <c r="B558" s="4" t="s">
        <v>329</v>
      </c>
      <c r="C558" s="2">
        <v>0.25</v>
      </c>
      <c r="D558" s="2">
        <v>0.5</v>
      </c>
      <c r="E558" s="2">
        <v>0</v>
      </c>
      <c r="F558" s="2">
        <v>0</v>
      </c>
      <c r="G558" s="5">
        <v>0</v>
      </c>
      <c r="H558" s="2">
        <v>0.25</v>
      </c>
      <c r="I558" s="2">
        <v>0.5</v>
      </c>
      <c r="J558" s="2">
        <v>0</v>
      </c>
      <c r="K558" s="2">
        <v>0</v>
      </c>
      <c r="L558" s="5">
        <v>0</v>
      </c>
      <c r="M558" s="2">
        <v>0.25</v>
      </c>
      <c r="N558" s="2">
        <v>0.5</v>
      </c>
      <c r="O558" s="2">
        <v>0</v>
      </c>
      <c r="P558" s="2">
        <v>0</v>
      </c>
      <c r="Q558" s="5">
        <v>0</v>
      </c>
      <c r="R558" s="2">
        <v>0.25</v>
      </c>
      <c r="S558" s="2">
        <v>0.5</v>
      </c>
      <c r="T558" s="2">
        <v>0</v>
      </c>
      <c r="U558" s="2">
        <v>0</v>
      </c>
      <c r="V558" s="5">
        <v>0</v>
      </c>
      <c r="W558" s="2">
        <f t="shared" si="40"/>
        <v>0.25</v>
      </c>
      <c r="X558" s="2">
        <f t="shared" si="41"/>
        <v>0.5</v>
      </c>
      <c r="Y558" s="2">
        <f t="shared" si="42"/>
        <v>0</v>
      </c>
      <c r="Z558" s="2">
        <f t="shared" si="43"/>
        <v>0</v>
      </c>
      <c r="AA558" s="2">
        <f t="shared" si="44"/>
        <v>0</v>
      </c>
    </row>
    <row r="559" spans="1:27" x14ac:dyDescent="0.2">
      <c r="A559" s="3" t="s">
        <v>330</v>
      </c>
      <c r="B559" s="4" t="s">
        <v>331</v>
      </c>
      <c r="C559" s="2">
        <v>0.5</v>
      </c>
      <c r="D559" s="2">
        <v>0</v>
      </c>
      <c r="E559" s="2">
        <v>0</v>
      </c>
      <c r="F559" s="2">
        <v>0</v>
      </c>
      <c r="G559" s="5">
        <v>0</v>
      </c>
      <c r="H559" s="2">
        <v>0.5</v>
      </c>
      <c r="I559" s="2">
        <v>0</v>
      </c>
      <c r="J559" s="2">
        <v>0</v>
      </c>
      <c r="K559" s="2">
        <v>0</v>
      </c>
      <c r="L559" s="5">
        <v>0</v>
      </c>
      <c r="M559" s="2">
        <v>0.5</v>
      </c>
      <c r="N559" s="2">
        <v>0</v>
      </c>
      <c r="O559" s="2">
        <v>0</v>
      </c>
      <c r="P559" s="2">
        <v>0</v>
      </c>
      <c r="Q559" s="5">
        <v>0</v>
      </c>
      <c r="R559" s="2">
        <v>0.5</v>
      </c>
      <c r="S559" s="2">
        <v>0</v>
      </c>
      <c r="T559" s="2">
        <v>0</v>
      </c>
      <c r="U559" s="2">
        <v>0</v>
      </c>
      <c r="V559" s="5">
        <v>0</v>
      </c>
      <c r="W559" s="2">
        <f t="shared" si="40"/>
        <v>0.5</v>
      </c>
      <c r="X559" s="2">
        <f t="shared" si="41"/>
        <v>0</v>
      </c>
      <c r="Y559" s="2">
        <f t="shared" si="42"/>
        <v>0</v>
      </c>
      <c r="Z559" s="2">
        <f t="shared" si="43"/>
        <v>0</v>
      </c>
      <c r="AA559" s="2">
        <f t="shared" si="44"/>
        <v>0</v>
      </c>
    </row>
    <row r="560" spans="1:27" x14ac:dyDescent="0.2">
      <c r="A560" s="3" t="s">
        <v>620</v>
      </c>
      <c r="B560" s="4" t="s">
        <v>621</v>
      </c>
      <c r="C560" s="2">
        <v>0.5</v>
      </c>
      <c r="D560" s="2">
        <v>0</v>
      </c>
      <c r="E560" s="2">
        <v>0</v>
      </c>
      <c r="F560" s="2">
        <v>0</v>
      </c>
      <c r="G560" s="5">
        <v>0</v>
      </c>
      <c r="H560" s="2">
        <v>0.5</v>
      </c>
      <c r="I560" s="2">
        <v>0</v>
      </c>
      <c r="J560" s="2">
        <v>0</v>
      </c>
      <c r="K560" s="2">
        <v>0</v>
      </c>
      <c r="L560" s="5">
        <v>0</v>
      </c>
      <c r="M560" s="2">
        <v>0.5</v>
      </c>
      <c r="N560" s="2">
        <v>0</v>
      </c>
      <c r="O560" s="2">
        <v>0</v>
      </c>
      <c r="P560" s="2">
        <v>0</v>
      </c>
      <c r="Q560" s="5">
        <v>0</v>
      </c>
      <c r="R560" s="2">
        <v>0.5</v>
      </c>
      <c r="S560" s="2">
        <v>0</v>
      </c>
      <c r="T560" s="2">
        <v>0</v>
      </c>
      <c r="U560" s="2">
        <v>0</v>
      </c>
      <c r="V560" s="5">
        <v>0</v>
      </c>
      <c r="W560" s="2">
        <f t="shared" si="40"/>
        <v>0.5</v>
      </c>
      <c r="X560" s="2">
        <f t="shared" si="41"/>
        <v>0</v>
      </c>
      <c r="Y560" s="2">
        <f t="shared" si="42"/>
        <v>0</v>
      </c>
      <c r="Z560" s="2">
        <f t="shared" si="43"/>
        <v>0</v>
      </c>
      <c r="AA560" s="2">
        <f t="shared" si="44"/>
        <v>0</v>
      </c>
    </row>
    <row r="561" spans="1:27" x14ac:dyDescent="0.2">
      <c r="A561" s="3" t="s">
        <v>521</v>
      </c>
      <c r="B561" s="4" t="s">
        <v>522</v>
      </c>
      <c r="C561" s="2">
        <v>0</v>
      </c>
      <c r="D561" s="2">
        <v>0</v>
      </c>
      <c r="E561" s="2">
        <v>0.25</v>
      </c>
      <c r="F561" s="2">
        <v>0</v>
      </c>
      <c r="G561" s="5">
        <v>0</v>
      </c>
      <c r="H561" s="2">
        <v>0</v>
      </c>
      <c r="I561" s="2">
        <v>0</v>
      </c>
      <c r="J561" s="2">
        <v>0.25</v>
      </c>
      <c r="K561" s="2">
        <v>0</v>
      </c>
      <c r="L561" s="5">
        <v>0</v>
      </c>
      <c r="M561" s="2">
        <v>0</v>
      </c>
      <c r="N561" s="2">
        <v>0</v>
      </c>
      <c r="O561" s="2">
        <v>0.25</v>
      </c>
      <c r="P561" s="2">
        <v>0</v>
      </c>
      <c r="Q561" s="5">
        <v>0</v>
      </c>
      <c r="R561" s="2">
        <v>0</v>
      </c>
      <c r="S561" s="2">
        <v>0</v>
      </c>
      <c r="T561" s="2">
        <v>0.25</v>
      </c>
      <c r="U561" s="2">
        <v>0</v>
      </c>
      <c r="V561" s="5">
        <v>0</v>
      </c>
      <c r="W561" s="2">
        <f t="shared" si="40"/>
        <v>0</v>
      </c>
      <c r="X561" s="2">
        <f t="shared" si="41"/>
        <v>0</v>
      </c>
      <c r="Y561" s="2">
        <f t="shared" si="42"/>
        <v>0.25</v>
      </c>
      <c r="Z561" s="2">
        <f t="shared" si="43"/>
        <v>0</v>
      </c>
      <c r="AA561" s="2">
        <f t="shared" si="44"/>
        <v>0</v>
      </c>
    </row>
    <row r="562" spans="1:27" x14ac:dyDescent="0.2">
      <c r="A562" s="3" t="s">
        <v>332</v>
      </c>
      <c r="B562" s="4" t="s">
        <v>333</v>
      </c>
      <c r="C562" s="2">
        <v>0.25</v>
      </c>
      <c r="D562" s="2">
        <v>3.25</v>
      </c>
      <c r="E562" s="2">
        <v>0</v>
      </c>
      <c r="F562" s="2">
        <v>0</v>
      </c>
      <c r="G562" s="5">
        <v>0</v>
      </c>
      <c r="H562" s="2">
        <v>0.25</v>
      </c>
      <c r="I562" s="2">
        <v>3.25</v>
      </c>
      <c r="J562" s="2">
        <v>0</v>
      </c>
      <c r="K562" s="2">
        <v>0</v>
      </c>
      <c r="L562" s="5">
        <v>0</v>
      </c>
      <c r="M562" s="2">
        <v>0.25</v>
      </c>
      <c r="N562" s="2">
        <v>3.25</v>
      </c>
      <c r="O562" s="2">
        <v>0</v>
      </c>
      <c r="P562" s="2">
        <v>0</v>
      </c>
      <c r="Q562" s="5">
        <v>0</v>
      </c>
      <c r="R562" s="2">
        <v>0.25</v>
      </c>
      <c r="S562" s="2">
        <v>3.25</v>
      </c>
      <c r="T562" s="2">
        <v>0</v>
      </c>
      <c r="U562" s="2">
        <v>0</v>
      </c>
      <c r="V562" s="5">
        <v>0</v>
      </c>
      <c r="W562" s="2">
        <f t="shared" si="40"/>
        <v>0.25</v>
      </c>
      <c r="X562" s="2">
        <f t="shared" si="41"/>
        <v>3.25</v>
      </c>
      <c r="Y562" s="2">
        <f t="shared" si="42"/>
        <v>0</v>
      </c>
      <c r="Z562" s="2">
        <f t="shared" si="43"/>
        <v>0</v>
      </c>
      <c r="AA562" s="2">
        <f t="shared" si="44"/>
        <v>0</v>
      </c>
    </row>
    <row r="563" spans="1:27" x14ac:dyDescent="0.2">
      <c r="A563" s="3" t="s">
        <v>784</v>
      </c>
      <c r="B563" s="4" t="s">
        <v>333</v>
      </c>
      <c r="C563" s="2">
        <v>0.25</v>
      </c>
      <c r="D563" s="2">
        <v>0</v>
      </c>
      <c r="E563" s="2">
        <v>0</v>
      </c>
      <c r="F563" s="2">
        <v>0</v>
      </c>
      <c r="G563" s="5">
        <v>0</v>
      </c>
      <c r="H563" s="2">
        <v>0.25</v>
      </c>
      <c r="I563" s="2">
        <v>0</v>
      </c>
      <c r="J563" s="2">
        <v>0</v>
      </c>
      <c r="K563" s="2">
        <v>0</v>
      </c>
      <c r="L563" s="5">
        <v>0</v>
      </c>
      <c r="M563" s="2">
        <v>0.25</v>
      </c>
      <c r="N563" s="2">
        <v>0</v>
      </c>
      <c r="O563" s="2">
        <v>0</v>
      </c>
      <c r="P563" s="2">
        <v>0</v>
      </c>
      <c r="Q563" s="5">
        <v>0</v>
      </c>
      <c r="R563" s="2">
        <v>0.25</v>
      </c>
      <c r="S563" s="2">
        <v>0</v>
      </c>
      <c r="T563" s="2">
        <v>0</v>
      </c>
      <c r="U563" s="2">
        <v>0</v>
      </c>
      <c r="V563" s="5">
        <v>0</v>
      </c>
      <c r="W563" s="2">
        <f t="shared" si="40"/>
        <v>0.25</v>
      </c>
      <c r="X563" s="2">
        <f t="shared" si="41"/>
        <v>0</v>
      </c>
      <c r="Y563" s="2">
        <f t="shared" si="42"/>
        <v>0</v>
      </c>
      <c r="Z563" s="2">
        <f t="shared" si="43"/>
        <v>0</v>
      </c>
      <c r="AA563" s="2">
        <f t="shared" si="44"/>
        <v>0</v>
      </c>
    </row>
    <row r="564" spans="1:27" x14ac:dyDescent="0.2">
      <c r="A564" s="3" t="s">
        <v>334</v>
      </c>
      <c r="B564" s="4" t="s">
        <v>333</v>
      </c>
      <c r="C564" s="2">
        <v>0</v>
      </c>
      <c r="D564" s="2">
        <v>0</v>
      </c>
      <c r="E564" s="2">
        <v>0.5</v>
      </c>
      <c r="F564" s="2">
        <v>0</v>
      </c>
      <c r="G564" s="5">
        <v>0</v>
      </c>
      <c r="H564" s="2">
        <v>0</v>
      </c>
      <c r="I564" s="2">
        <v>0</v>
      </c>
      <c r="J564" s="2">
        <v>0.5</v>
      </c>
      <c r="K564" s="2">
        <v>0</v>
      </c>
      <c r="L564" s="5">
        <v>0</v>
      </c>
      <c r="M564" s="2">
        <v>0</v>
      </c>
      <c r="N564" s="2">
        <v>0</v>
      </c>
      <c r="O564" s="2">
        <v>0.5</v>
      </c>
      <c r="P564" s="2">
        <v>0</v>
      </c>
      <c r="Q564" s="5">
        <v>0</v>
      </c>
      <c r="R564" s="2">
        <v>0</v>
      </c>
      <c r="S564" s="2">
        <v>0</v>
      </c>
      <c r="T564" s="2">
        <v>0.5</v>
      </c>
      <c r="U564" s="2">
        <v>0</v>
      </c>
      <c r="V564" s="5">
        <v>0</v>
      </c>
      <c r="W564" s="2">
        <f t="shared" si="40"/>
        <v>0</v>
      </c>
      <c r="X564" s="2">
        <f t="shared" si="41"/>
        <v>0</v>
      </c>
      <c r="Y564" s="2">
        <f t="shared" si="42"/>
        <v>0.5</v>
      </c>
      <c r="Z564" s="2">
        <f t="shared" si="43"/>
        <v>0</v>
      </c>
      <c r="AA564" s="2">
        <f t="shared" si="44"/>
        <v>0</v>
      </c>
    </row>
    <row r="565" spans="1:27" x14ac:dyDescent="0.2">
      <c r="A565" s="3" t="s">
        <v>785</v>
      </c>
      <c r="B565" s="4" t="s">
        <v>786</v>
      </c>
      <c r="C565" s="2">
        <v>0.5</v>
      </c>
      <c r="D565" s="2">
        <v>0</v>
      </c>
      <c r="E565" s="2">
        <v>0</v>
      </c>
      <c r="F565" s="2">
        <v>0</v>
      </c>
      <c r="G565" s="5">
        <v>0</v>
      </c>
      <c r="H565" s="2">
        <v>0.5</v>
      </c>
      <c r="I565" s="2">
        <v>0</v>
      </c>
      <c r="J565" s="2">
        <v>0</v>
      </c>
      <c r="K565" s="2">
        <v>0</v>
      </c>
      <c r="L565" s="5">
        <v>0</v>
      </c>
      <c r="M565" s="2">
        <v>0.5</v>
      </c>
      <c r="N565" s="2">
        <v>0</v>
      </c>
      <c r="O565" s="2">
        <v>0</v>
      </c>
      <c r="P565" s="2">
        <v>0</v>
      </c>
      <c r="Q565" s="5">
        <v>0</v>
      </c>
      <c r="R565" s="2">
        <v>0.5</v>
      </c>
      <c r="S565" s="2">
        <v>0</v>
      </c>
      <c r="T565" s="2">
        <v>0</v>
      </c>
      <c r="U565" s="2">
        <v>0</v>
      </c>
      <c r="V565" s="5">
        <v>0</v>
      </c>
      <c r="W565" s="2">
        <f t="shared" si="40"/>
        <v>0.5</v>
      </c>
      <c r="X565" s="2">
        <f t="shared" si="41"/>
        <v>0</v>
      </c>
      <c r="Y565" s="2">
        <f t="shared" si="42"/>
        <v>0</v>
      </c>
      <c r="Z565" s="2">
        <f t="shared" si="43"/>
        <v>0</v>
      </c>
      <c r="AA565" s="2">
        <f t="shared" si="44"/>
        <v>0</v>
      </c>
    </row>
    <row r="566" spans="1:27" x14ac:dyDescent="0.2">
      <c r="A566" s="3" t="s">
        <v>787</v>
      </c>
      <c r="B566" s="4" t="s">
        <v>788</v>
      </c>
      <c r="C566" s="2">
        <v>0</v>
      </c>
      <c r="D566" s="2">
        <v>0</v>
      </c>
      <c r="E566" s="2">
        <v>0</v>
      </c>
      <c r="F566" s="2">
        <v>0.5</v>
      </c>
      <c r="G566" s="5">
        <v>0</v>
      </c>
      <c r="H566" s="2">
        <v>0</v>
      </c>
      <c r="I566" s="2">
        <v>0</v>
      </c>
      <c r="J566" s="2">
        <v>0</v>
      </c>
      <c r="K566" s="2">
        <v>0.5</v>
      </c>
      <c r="L566" s="5">
        <v>0</v>
      </c>
      <c r="M566" s="2">
        <v>0</v>
      </c>
      <c r="N566" s="2">
        <v>0</v>
      </c>
      <c r="O566" s="2">
        <v>0</v>
      </c>
      <c r="P566" s="2">
        <v>0.5</v>
      </c>
      <c r="Q566" s="5">
        <v>0</v>
      </c>
      <c r="R566" s="2">
        <v>0</v>
      </c>
      <c r="S566" s="2">
        <v>0</v>
      </c>
      <c r="T566" s="2">
        <v>0</v>
      </c>
      <c r="U566" s="2">
        <v>0.5</v>
      </c>
      <c r="V566" s="5">
        <v>0</v>
      </c>
      <c r="W566" s="2">
        <f t="shared" si="40"/>
        <v>0</v>
      </c>
      <c r="X566" s="2">
        <f t="shared" si="41"/>
        <v>0</v>
      </c>
      <c r="Y566" s="2">
        <f t="shared" si="42"/>
        <v>0</v>
      </c>
      <c r="Z566" s="2">
        <f t="shared" si="43"/>
        <v>0.5</v>
      </c>
      <c r="AA566" s="2">
        <f t="shared" si="44"/>
        <v>0</v>
      </c>
    </row>
    <row r="567" spans="1:27" x14ac:dyDescent="0.2">
      <c r="A567" s="3" t="s">
        <v>335</v>
      </c>
      <c r="B567" s="4" t="s">
        <v>336</v>
      </c>
      <c r="C567" s="2">
        <v>0</v>
      </c>
      <c r="D567" s="2">
        <v>0</v>
      </c>
      <c r="E567" s="2">
        <v>0.75</v>
      </c>
      <c r="F567" s="2">
        <v>0</v>
      </c>
      <c r="G567" s="5">
        <v>0</v>
      </c>
      <c r="H567" s="2">
        <v>0</v>
      </c>
      <c r="I567" s="2">
        <v>0</v>
      </c>
      <c r="J567" s="2">
        <v>0.75</v>
      </c>
      <c r="K567" s="2">
        <v>0</v>
      </c>
      <c r="L567" s="5">
        <v>0</v>
      </c>
      <c r="M567" s="2">
        <v>0</v>
      </c>
      <c r="N567" s="2">
        <v>0</v>
      </c>
      <c r="O567" s="2">
        <v>0.75</v>
      </c>
      <c r="P567" s="2">
        <v>0</v>
      </c>
      <c r="Q567" s="5">
        <v>0</v>
      </c>
      <c r="R567" s="2">
        <v>0</v>
      </c>
      <c r="S567" s="2">
        <v>0</v>
      </c>
      <c r="T567" s="2">
        <v>0.75</v>
      </c>
      <c r="U567" s="2">
        <v>0</v>
      </c>
      <c r="V567" s="5">
        <v>0</v>
      </c>
      <c r="W567" s="2">
        <f t="shared" si="40"/>
        <v>0</v>
      </c>
      <c r="X567" s="2">
        <f t="shared" si="41"/>
        <v>0</v>
      </c>
      <c r="Y567" s="2">
        <f t="shared" si="42"/>
        <v>0.75</v>
      </c>
      <c r="Z567" s="2">
        <f t="shared" si="43"/>
        <v>0</v>
      </c>
      <c r="AA567" s="2">
        <f t="shared" si="44"/>
        <v>0</v>
      </c>
    </row>
    <row r="568" spans="1:27" x14ac:dyDescent="0.2">
      <c r="A568" s="3" t="s">
        <v>789</v>
      </c>
      <c r="B568" s="4" t="s">
        <v>336</v>
      </c>
      <c r="C568" s="2">
        <v>3</v>
      </c>
      <c r="D568" s="2">
        <v>0.5</v>
      </c>
      <c r="E568" s="2">
        <v>0</v>
      </c>
      <c r="F568" s="2">
        <v>0</v>
      </c>
      <c r="G568" s="5">
        <v>0</v>
      </c>
      <c r="H568" s="2">
        <v>3</v>
      </c>
      <c r="I568" s="2">
        <v>0.5</v>
      </c>
      <c r="J568" s="2">
        <v>0</v>
      </c>
      <c r="K568" s="2">
        <v>0</v>
      </c>
      <c r="L568" s="5">
        <v>0</v>
      </c>
      <c r="M568" s="2">
        <v>3</v>
      </c>
      <c r="N568" s="2">
        <v>0.5</v>
      </c>
      <c r="O568" s="2">
        <v>0</v>
      </c>
      <c r="P568" s="2">
        <v>0</v>
      </c>
      <c r="Q568" s="5">
        <v>0</v>
      </c>
      <c r="R568" s="2">
        <v>3</v>
      </c>
      <c r="S568" s="2">
        <v>0.5</v>
      </c>
      <c r="T568" s="2">
        <v>0</v>
      </c>
      <c r="U568" s="2">
        <v>0</v>
      </c>
      <c r="V568" s="5">
        <v>0</v>
      </c>
      <c r="W568" s="2">
        <f t="shared" si="40"/>
        <v>3</v>
      </c>
      <c r="X568" s="2">
        <f t="shared" si="41"/>
        <v>0.5</v>
      </c>
      <c r="Y568" s="2">
        <f t="shared" si="42"/>
        <v>0</v>
      </c>
      <c r="Z568" s="2">
        <f t="shared" si="43"/>
        <v>0</v>
      </c>
      <c r="AA568" s="2">
        <f t="shared" si="44"/>
        <v>0</v>
      </c>
    </row>
    <row r="569" spans="1:27" x14ac:dyDescent="0.2">
      <c r="A569" s="3" t="s">
        <v>337</v>
      </c>
      <c r="B569" s="4" t="s">
        <v>338</v>
      </c>
      <c r="C569" s="2">
        <v>0</v>
      </c>
      <c r="D569" s="2">
        <v>0.25</v>
      </c>
      <c r="E569" s="2">
        <v>0.5</v>
      </c>
      <c r="F569" s="2">
        <v>0.25</v>
      </c>
      <c r="G569" s="5">
        <v>0.5</v>
      </c>
      <c r="H569" s="2">
        <v>0</v>
      </c>
      <c r="I569" s="2">
        <v>0.25</v>
      </c>
      <c r="J569" s="2">
        <v>0.5</v>
      </c>
      <c r="K569" s="2">
        <v>0.25</v>
      </c>
      <c r="L569" s="5">
        <v>0.5</v>
      </c>
      <c r="M569" s="2">
        <v>0</v>
      </c>
      <c r="N569" s="2">
        <v>0.25</v>
      </c>
      <c r="O569" s="2">
        <v>0.5</v>
      </c>
      <c r="P569" s="2">
        <v>0.25</v>
      </c>
      <c r="Q569" s="5">
        <v>0.5</v>
      </c>
      <c r="R569" s="2">
        <v>0</v>
      </c>
      <c r="S569" s="2">
        <v>0.25</v>
      </c>
      <c r="T569" s="2">
        <v>0.5</v>
      </c>
      <c r="U569" s="2">
        <v>0.25</v>
      </c>
      <c r="V569" s="5">
        <v>0.5</v>
      </c>
      <c r="W569" s="2">
        <f t="shared" si="40"/>
        <v>0</v>
      </c>
      <c r="X569" s="2">
        <f t="shared" si="41"/>
        <v>0.25</v>
      </c>
      <c r="Y569" s="2">
        <f t="shared" si="42"/>
        <v>0.5</v>
      </c>
      <c r="Z569" s="2">
        <f t="shared" si="43"/>
        <v>0.25</v>
      </c>
      <c r="AA569" s="2">
        <f t="shared" si="44"/>
        <v>0.5</v>
      </c>
    </row>
    <row r="570" spans="1:27" x14ac:dyDescent="0.2">
      <c r="A570" s="3" t="s">
        <v>790</v>
      </c>
      <c r="B570" s="4" t="s">
        <v>338</v>
      </c>
      <c r="C570" s="2">
        <v>0</v>
      </c>
      <c r="D570" s="2">
        <v>0</v>
      </c>
      <c r="E570" s="2">
        <v>0.25</v>
      </c>
      <c r="F570" s="2">
        <v>0</v>
      </c>
      <c r="G570" s="5">
        <v>0.25</v>
      </c>
      <c r="H570" s="2">
        <v>0</v>
      </c>
      <c r="I570" s="2">
        <v>0</v>
      </c>
      <c r="J570" s="2">
        <v>0.25</v>
      </c>
      <c r="K570" s="2">
        <v>0</v>
      </c>
      <c r="L570" s="5">
        <v>0.25</v>
      </c>
      <c r="M570" s="2">
        <v>0</v>
      </c>
      <c r="N570" s="2">
        <v>0</v>
      </c>
      <c r="O570" s="2">
        <v>0.25</v>
      </c>
      <c r="P570" s="2">
        <v>0</v>
      </c>
      <c r="Q570" s="5">
        <v>0.25</v>
      </c>
      <c r="R570" s="2">
        <v>0</v>
      </c>
      <c r="S570" s="2">
        <v>0</v>
      </c>
      <c r="T570" s="2">
        <v>0.25</v>
      </c>
      <c r="U570" s="2">
        <v>0</v>
      </c>
      <c r="V570" s="5">
        <v>0.25</v>
      </c>
      <c r="W570" s="2">
        <f t="shared" si="40"/>
        <v>0</v>
      </c>
      <c r="X570" s="2">
        <f t="shared" si="41"/>
        <v>0</v>
      </c>
      <c r="Y570" s="2">
        <f t="shared" si="42"/>
        <v>0.25</v>
      </c>
      <c r="Z570" s="2">
        <f t="shared" si="43"/>
        <v>0</v>
      </c>
      <c r="AA570" s="2">
        <f t="shared" si="44"/>
        <v>0.25</v>
      </c>
    </row>
    <row r="571" spans="1:27" x14ac:dyDescent="0.2">
      <c r="A571" s="3" t="s">
        <v>791</v>
      </c>
      <c r="B571" s="4" t="s">
        <v>338</v>
      </c>
      <c r="C571" s="2">
        <v>2</v>
      </c>
      <c r="D571" s="2">
        <v>1.5</v>
      </c>
      <c r="E571" s="2">
        <v>0.5</v>
      </c>
      <c r="F571" s="2">
        <v>0.5</v>
      </c>
      <c r="G571" s="5">
        <v>0.5</v>
      </c>
      <c r="H571" s="2">
        <v>2</v>
      </c>
      <c r="I571" s="2">
        <v>1.5</v>
      </c>
      <c r="J571" s="2">
        <v>0.5</v>
      </c>
      <c r="K571" s="2">
        <v>0.5</v>
      </c>
      <c r="L571" s="5">
        <v>0.5</v>
      </c>
      <c r="M571" s="2">
        <v>2</v>
      </c>
      <c r="N571" s="2">
        <v>1.5</v>
      </c>
      <c r="O571" s="2">
        <v>0.5</v>
      </c>
      <c r="P571" s="2">
        <v>0.5</v>
      </c>
      <c r="Q571" s="5">
        <v>0.5</v>
      </c>
      <c r="R571" s="2">
        <v>2</v>
      </c>
      <c r="S571" s="2">
        <v>1.5</v>
      </c>
      <c r="T571" s="2">
        <v>0.5</v>
      </c>
      <c r="U571" s="2">
        <v>0.5</v>
      </c>
      <c r="V571" s="5">
        <v>0.5</v>
      </c>
      <c r="W571" s="2">
        <f t="shared" si="40"/>
        <v>2</v>
      </c>
      <c r="X571" s="2">
        <f t="shared" si="41"/>
        <v>1.5</v>
      </c>
      <c r="Y571" s="2">
        <f t="shared" si="42"/>
        <v>0.5</v>
      </c>
      <c r="Z571" s="2">
        <f t="shared" si="43"/>
        <v>0.5</v>
      </c>
      <c r="AA571" s="2">
        <f t="shared" si="44"/>
        <v>0.5</v>
      </c>
    </row>
    <row r="572" spans="1:27" x14ac:dyDescent="0.2">
      <c r="A572" s="3" t="s">
        <v>792</v>
      </c>
      <c r="B572" s="4" t="s">
        <v>235</v>
      </c>
      <c r="C572" s="2">
        <v>0.25</v>
      </c>
      <c r="D572" s="2">
        <v>0</v>
      </c>
      <c r="E572" s="2">
        <v>0</v>
      </c>
      <c r="F572" s="2">
        <v>0</v>
      </c>
      <c r="G572" s="5">
        <v>0</v>
      </c>
      <c r="H572" s="2">
        <v>0.25</v>
      </c>
      <c r="I572" s="2">
        <v>0</v>
      </c>
      <c r="J572" s="2">
        <v>0</v>
      </c>
      <c r="K572" s="2">
        <v>0</v>
      </c>
      <c r="L572" s="5">
        <v>0</v>
      </c>
      <c r="M572" s="2">
        <v>0.25</v>
      </c>
      <c r="N572" s="2">
        <v>0</v>
      </c>
      <c r="O572" s="2">
        <v>0</v>
      </c>
      <c r="P572" s="2">
        <v>0</v>
      </c>
      <c r="Q572" s="5">
        <v>0</v>
      </c>
      <c r="R572" s="2">
        <v>0.25</v>
      </c>
      <c r="S572" s="2">
        <v>0</v>
      </c>
      <c r="T572" s="2">
        <v>0</v>
      </c>
      <c r="U572" s="2">
        <v>0</v>
      </c>
      <c r="V572" s="5">
        <v>0</v>
      </c>
      <c r="W572" s="2">
        <f t="shared" si="40"/>
        <v>0.25</v>
      </c>
      <c r="X572" s="2">
        <f t="shared" si="41"/>
        <v>0</v>
      </c>
      <c r="Y572" s="2">
        <f t="shared" si="42"/>
        <v>0</v>
      </c>
      <c r="Z572" s="2">
        <f t="shared" si="43"/>
        <v>0</v>
      </c>
      <c r="AA572" s="2">
        <f t="shared" si="44"/>
        <v>0</v>
      </c>
    </row>
    <row r="573" spans="1:27" x14ac:dyDescent="0.2">
      <c r="A573" s="3" t="s">
        <v>339</v>
      </c>
      <c r="B573" s="4" t="s">
        <v>235</v>
      </c>
      <c r="C573" s="2">
        <v>0</v>
      </c>
      <c r="D573" s="2">
        <v>0</v>
      </c>
      <c r="E573" s="2">
        <v>0.5</v>
      </c>
      <c r="F573" s="2">
        <v>0</v>
      </c>
      <c r="G573" s="5">
        <v>0</v>
      </c>
      <c r="H573" s="2">
        <v>0</v>
      </c>
      <c r="I573" s="2">
        <v>0</v>
      </c>
      <c r="J573" s="2">
        <v>0.5</v>
      </c>
      <c r="K573" s="2">
        <v>0</v>
      </c>
      <c r="L573" s="5">
        <v>0</v>
      </c>
      <c r="M573" s="2">
        <v>0</v>
      </c>
      <c r="N573" s="2">
        <v>0</v>
      </c>
      <c r="O573" s="2">
        <v>0.5</v>
      </c>
      <c r="P573" s="2">
        <v>0</v>
      </c>
      <c r="Q573" s="5">
        <v>0</v>
      </c>
      <c r="R573" s="2">
        <v>0</v>
      </c>
      <c r="S573" s="2">
        <v>0</v>
      </c>
      <c r="T573" s="2">
        <v>0.5</v>
      </c>
      <c r="U573" s="2">
        <v>0</v>
      </c>
      <c r="V573" s="5">
        <v>0</v>
      </c>
      <c r="W573" s="2">
        <f t="shared" si="40"/>
        <v>0</v>
      </c>
      <c r="X573" s="2">
        <f t="shared" si="41"/>
        <v>0</v>
      </c>
      <c r="Y573" s="2">
        <f t="shared" si="42"/>
        <v>0.5</v>
      </c>
      <c r="Z573" s="2">
        <f t="shared" si="43"/>
        <v>0</v>
      </c>
      <c r="AA573" s="2">
        <f t="shared" si="44"/>
        <v>0</v>
      </c>
    </row>
    <row r="574" spans="1:27" x14ac:dyDescent="0.2">
      <c r="A574" s="3" t="s">
        <v>793</v>
      </c>
      <c r="B574" s="4" t="s">
        <v>794</v>
      </c>
      <c r="C574" s="2">
        <v>0</v>
      </c>
      <c r="D574" s="2">
        <v>0</v>
      </c>
      <c r="E574" s="2">
        <v>0</v>
      </c>
      <c r="F574" s="2">
        <v>11</v>
      </c>
      <c r="G574" s="5">
        <v>0</v>
      </c>
      <c r="H574" s="2">
        <v>0</v>
      </c>
      <c r="I574" s="2">
        <v>0</v>
      </c>
      <c r="J574" s="2">
        <v>0</v>
      </c>
      <c r="K574" s="2">
        <v>11</v>
      </c>
      <c r="L574" s="5">
        <v>0</v>
      </c>
      <c r="M574" s="2">
        <v>0</v>
      </c>
      <c r="N574" s="2">
        <v>0</v>
      </c>
      <c r="O574" s="2">
        <v>0</v>
      </c>
      <c r="P574" s="2">
        <v>11</v>
      </c>
      <c r="Q574" s="5">
        <v>0</v>
      </c>
      <c r="R574" s="2">
        <v>0</v>
      </c>
      <c r="S574" s="2">
        <v>0</v>
      </c>
      <c r="T574" s="2">
        <v>0</v>
      </c>
      <c r="U574" s="2">
        <v>11</v>
      </c>
      <c r="V574" s="5">
        <v>0</v>
      </c>
      <c r="W574" s="2">
        <f t="shared" si="40"/>
        <v>0</v>
      </c>
      <c r="X574" s="2">
        <f t="shared" si="41"/>
        <v>0</v>
      </c>
      <c r="Y574" s="2">
        <f t="shared" si="42"/>
        <v>0</v>
      </c>
      <c r="Z574" s="2">
        <f t="shared" si="43"/>
        <v>11</v>
      </c>
      <c r="AA574" s="2">
        <f t="shared" si="44"/>
        <v>0</v>
      </c>
    </row>
    <row r="575" spans="1:27" x14ac:dyDescent="0.2">
      <c r="A575" s="3" t="s">
        <v>340</v>
      </c>
      <c r="B575" s="4" t="s">
        <v>341</v>
      </c>
      <c r="C575" s="2">
        <v>9</v>
      </c>
      <c r="D575" s="2">
        <v>0</v>
      </c>
      <c r="E575" s="2">
        <v>0</v>
      </c>
      <c r="F575" s="2">
        <v>0</v>
      </c>
      <c r="G575" s="5">
        <v>0</v>
      </c>
      <c r="H575" s="2">
        <v>9</v>
      </c>
      <c r="I575" s="2">
        <v>0</v>
      </c>
      <c r="J575" s="2">
        <v>0</v>
      </c>
      <c r="K575" s="2">
        <v>0</v>
      </c>
      <c r="L575" s="5">
        <v>0</v>
      </c>
      <c r="M575" s="2">
        <v>9</v>
      </c>
      <c r="N575" s="2">
        <v>0</v>
      </c>
      <c r="O575" s="2">
        <v>0</v>
      </c>
      <c r="P575" s="2">
        <v>0</v>
      </c>
      <c r="Q575" s="5">
        <v>0</v>
      </c>
      <c r="R575" s="2">
        <v>9</v>
      </c>
      <c r="S575" s="2">
        <v>0</v>
      </c>
      <c r="T575" s="2">
        <v>0</v>
      </c>
      <c r="U575" s="2">
        <v>0</v>
      </c>
      <c r="V575" s="5">
        <v>0</v>
      </c>
      <c r="W575" s="2">
        <f t="shared" si="40"/>
        <v>9</v>
      </c>
      <c r="X575" s="2">
        <f t="shared" si="41"/>
        <v>0</v>
      </c>
      <c r="Y575" s="2">
        <f t="shared" si="42"/>
        <v>0</v>
      </c>
      <c r="Z575" s="2">
        <f t="shared" si="43"/>
        <v>0</v>
      </c>
      <c r="AA575" s="2">
        <f t="shared" si="44"/>
        <v>0</v>
      </c>
    </row>
    <row r="576" spans="1:27" x14ac:dyDescent="0.2">
      <c r="A576" s="3" t="s">
        <v>795</v>
      </c>
      <c r="B576" s="4" t="s">
        <v>796</v>
      </c>
      <c r="C576" s="2">
        <v>105.25</v>
      </c>
      <c r="D576" s="2">
        <v>0</v>
      </c>
      <c r="E576" s="2">
        <v>0</v>
      </c>
      <c r="F576" s="2">
        <v>0</v>
      </c>
      <c r="G576" s="5">
        <v>0</v>
      </c>
      <c r="H576" s="2">
        <v>105.25</v>
      </c>
      <c r="I576" s="2">
        <v>0</v>
      </c>
      <c r="J576" s="2">
        <v>0</v>
      </c>
      <c r="K576" s="2">
        <v>0</v>
      </c>
      <c r="L576" s="5">
        <v>0</v>
      </c>
      <c r="M576" s="2">
        <v>105.25</v>
      </c>
      <c r="N576" s="2">
        <v>0</v>
      </c>
      <c r="O576" s="2">
        <v>0</v>
      </c>
      <c r="P576" s="2">
        <v>0</v>
      </c>
      <c r="Q576" s="5">
        <v>0</v>
      </c>
      <c r="R576" s="2">
        <v>105.25</v>
      </c>
      <c r="S576" s="2">
        <v>0</v>
      </c>
      <c r="T576" s="2">
        <v>0</v>
      </c>
      <c r="U576" s="2">
        <v>0</v>
      </c>
      <c r="V576" s="5">
        <v>0</v>
      </c>
      <c r="W576" s="2">
        <f t="shared" si="40"/>
        <v>105.25</v>
      </c>
      <c r="X576" s="2">
        <f t="shared" si="41"/>
        <v>0</v>
      </c>
      <c r="Y576" s="2">
        <f t="shared" si="42"/>
        <v>0</v>
      </c>
      <c r="Z576" s="2">
        <f t="shared" si="43"/>
        <v>0</v>
      </c>
      <c r="AA576" s="2">
        <f t="shared" si="44"/>
        <v>0</v>
      </c>
    </row>
    <row r="577" spans="1:27" x14ac:dyDescent="0.2">
      <c r="A577" s="3" t="s">
        <v>523</v>
      </c>
      <c r="B577" s="4" t="s">
        <v>524</v>
      </c>
      <c r="C577" s="2">
        <v>0</v>
      </c>
      <c r="D577" s="2">
        <v>0</v>
      </c>
      <c r="E577" s="2">
        <v>0</v>
      </c>
      <c r="F577" s="2">
        <v>0</v>
      </c>
      <c r="G577" s="5">
        <v>12</v>
      </c>
      <c r="H577" s="2">
        <v>0</v>
      </c>
      <c r="I577" s="2">
        <v>0</v>
      </c>
      <c r="J577" s="2">
        <v>0</v>
      </c>
      <c r="K577" s="2">
        <v>0</v>
      </c>
      <c r="L577" s="5">
        <v>0</v>
      </c>
      <c r="M577" s="2">
        <v>0</v>
      </c>
      <c r="N577" s="2">
        <v>0</v>
      </c>
      <c r="O577" s="2">
        <v>0</v>
      </c>
      <c r="P577" s="2">
        <v>0</v>
      </c>
      <c r="Q577" s="5">
        <v>12</v>
      </c>
      <c r="R577" s="2">
        <v>0</v>
      </c>
      <c r="S577" s="2">
        <v>0</v>
      </c>
      <c r="T577" s="2">
        <v>0</v>
      </c>
      <c r="U577" s="2">
        <v>0</v>
      </c>
      <c r="V577" s="5">
        <v>0</v>
      </c>
      <c r="W577" s="2">
        <f t="shared" si="40"/>
        <v>0</v>
      </c>
      <c r="X577" s="2">
        <f t="shared" si="41"/>
        <v>0</v>
      </c>
      <c r="Y577" s="2">
        <f t="shared" si="42"/>
        <v>0</v>
      </c>
      <c r="Z577" s="2">
        <f t="shared" si="43"/>
        <v>0</v>
      </c>
      <c r="AA577" s="2">
        <f t="shared" si="44"/>
        <v>6</v>
      </c>
    </row>
    <row r="578" spans="1:27" x14ac:dyDescent="0.2">
      <c r="A578" s="3" t="s">
        <v>525</v>
      </c>
      <c r="B578" s="4" t="s">
        <v>526</v>
      </c>
      <c r="C578" s="2">
        <v>104</v>
      </c>
      <c r="D578" s="2">
        <v>0</v>
      </c>
      <c r="E578" s="2">
        <v>0</v>
      </c>
      <c r="F578" s="2">
        <v>0</v>
      </c>
      <c r="G578" s="5">
        <v>0</v>
      </c>
      <c r="H578" s="2">
        <v>104</v>
      </c>
      <c r="I578" s="2">
        <v>0</v>
      </c>
      <c r="J578" s="2">
        <v>0</v>
      </c>
      <c r="K578" s="2">
        <v>0</v>
      </c>
      <c r="L578" s="5">
        <v>0</v>
      </c>
      <c r="M578" s="2">
        <v>104</v>
      </c>
      <c r="N578" s="2">
        <v>0</v>
      </c>
      <c r="O578" s="2">
        <v>0</v>
      </c>
      <c r="P578" s="2">
        <v>0</v>
      </c>
      <c r="Q578" s="5">
        <v>0</v>
      </c>
      <c r="R578" s="2">
        <v>104</v>
      </c>
      <c r="S578" s="2">
        <v>0</v>
      </c>
      <c r="T578" s="2">
        <v>0</v>
      </c>
      <c r="U578" s="2">
        <v>0</v>
      </c>
      <c r="V578" s="5">
        <v>0</v>
      </c>
      <c r="W578" s="2">
        <f t="shared" si="40"/>
        <v>104</v>
      </c>
      <c r="X578" s="2">
        <f t="shared" si="41"/>
        <v>0</v>
      </c>
      <c r="Y578" s="2">
        <f t="shared" si="42"/>
        <v>0</v>
      </c>
      <c r="Z578" s="2">
        <f t="shared" si="43"/>
        <v>0</v>
      </c>
      <c r="AA578" s="2">
        <f t="shared" si="44"/>
        <v>0</v>
      </c>
    </row>
    <row r="579" spans="1:27" x14ac:dyDescent="0.2">
      <c r="A579" s="3" t="s">
        <v>342</v>
      </c>
      <c r="B579" s="4" t="s">
        <v>236</v>
      </c>
      <c r="C579" s="2">
        <v>0</v>
      </c>
      <c r="D579" s="2">
        <v>51</v>
      </c>
      <c r="E579" s="2">
        <v>116</v>
      </c>
      <c r="F579" s="2">
        <v>7.25</v>
      </c>
      <c r="G579" s="5">
        <v>13</v>
      </c>
      <c r="H579" s="2">
        <v>0</v>
      </c>
      <c r="I579" s="2">
        <v>51</v>
      </c>
      <c r="J579" s="2">
        <v>116</v>
      </c>
      <c r="K579" s="2">
        <v>7.25</v>
      </c>
      <c r="L579" s="5">
        <v>13</v>
      </c>
      <c r="M579" s="2">
        <v>0</v>
      </c>
      <c r="N579" s="2">
        <v>51</v>
      </c>
      <c r="O579" s="2">
        <v>116</v>
      </c>
      <c r="P579" s="2">
        <v>7.25</v>
      </c>
      <c r="Q579" s="5">
        <v>13</v>
      </c>
      <c r="R579" s="2">
        <v>0</v>
      </c>
      <c r="S579" s="2">
        <v>51</v>
      </c>
      <c r="T579" s="2">
        <v>116</v>
      </c>
      <c r="U579" s="2">
        <v>7.25</v>
      </c>
      <c r="V579" s="5">
        <v>13</v>
      </c>
      <c r="W579" s="2">
        <f t="shared" ref="W579:W642" si="45">(C579+H579+M579+R579)/4</f>
        <v>0</v>
      </c>
      <c r="X579" s="2">
        <f t="shared" ref="X579:X642" si="46">(D579+I579+N579+S579)/4</f>
        <v>51</v>
      </c>
      <c r="Y579" s="2">
        <f t="shared" ref="Y579:Y642" si="47">(E579+J579+O579+T579)/4</f>
        <v>116</v>
      </c>
      <c r="Z579" s="2">
        <f t="shared" ref="Z579:Z642" si="48">(F579+K579+P579+U579)/4</f>
        <v>7.25</v>
      </c>
      <c r="AA579" s="2">
        <f t="shared" ref="AA579:AA642" si="49">(G579+L579+Q579+V579)/4</f>
        <v>13</v>
      </c>
    </row>
    <row r="580" spans="1:27" x14ac:dyDescent="0.2">
      <c r="A580" s="3" t="s">
        <v>343</v>
      </c>
      <c r="B580" s="4" t="s">
        <v>236</v>
      </c>
      <c r="C580" s="2">
        <v>81.75</v>
      </c>
      <c r="D580" s="2">
        <v>10.75</v>
      </c>
      <c r="E580" s="2">
        <v>102</v>
      </c>
      <c r="F580" s="2">
        <v>26</v>
      </c>
      <c r="G580" s="5">
        <v>74</v>
      </c>
      <c r="H580" s="2">
        <v>81.75</v>
      </c>
      <c r="I580" s="2">
        <v>10.75</v>
      </c>
      <c r="J580" s="2">
        <v>102</v>
      </c>
      <c r="K580" s="2">
        <v>26</v>
      </c>
      <c r="L580" s="5">
        <v>74</v>
      </c>
      <c r="M580" s="2">
        <v>81.75</v>
      </c>
      <c r="N580" s="2">
        <v>10.75</v>
      </c>
      <c r="O580" s="2">
        <v>102</v>
      </c>
      <c r="P580" s="2">
        <v>26</v>
      </c>
      <c r="Q580" s="5">
        <v>74</v>
      </c>
      <c r="R580" s="2">
        <v>81.75</v>
      </c>
      <c r="S580" s="2">
        <v>10.75</v>
      </c>
      <c r="T580" s="2">
        <v>102</v>
      </c>
      <c r="U580" s="2">
        <v>26</v>
      </c>
      <c r="V580" s="5">
        <v>74</v>
      </c>
      <c r="W580" s="2">
        <f t="shared" si="45"/>
        <v>81.75</v>
      </c>
      <c r="X580" s="2">
        <f t="shared" si="46"/>
        <v>10.75</v>
      </c>
      <c r="Y580" s="2">
        <f t="shared" si="47"/>
        <v>102</v>
      </c>
      <c r="Z580" s="2">
        <f t="shared" si="48"/>
        <v>26</v>
      </c>
      <c r="AA580" s="2">
        <f t="shared" si="49"/>
        <v>74</v>
      </c>
    </row>
    <row r="581" spans="1:27" x14ac:dyDescent="0.2">
      <c r="A581" s="3" t="s">
        <v>797</v>
      </c>
      <c r="B581" s="4" t="s">
        <v>798</v>
      </c>
      <c r="C581" s="2">
        <v>0</v>
      </c>
      <c r="D581" s="2">
        <v>0</v>
      </c>
      <c r="E581" s="2">
        <v>0</v>
      </c>
      <c r="F581" s="2">
        <v>8.75</v>
      </c>
      <c r="G581" s="5">
        <v>0</v>
      </c>
      <c r="H581" s="2">
        <v>0</v>
      </c>
      <c r="I581" s="2">
        <v>0</v>
      </c>
      <c r="J581" s="2">
        <v>0</v>
      </c>
      <c r="K581" s="2">
        <v>8.75</v>
      </c>
      <c r="L581" s="5">
        <v>0</v>
      </c>
      <c r="M581" s="2">
        <v>0</v>
      </c>
      <c r="N581" s="2">
        <v>0</v>
      </c>
      <c r="O581" s="2">
        <v>0</v>
      </c>
      <c r="P581" s="2">
        <v>8.75</v>
      </c>
      <c r="Q581" s="5">
        <v>0</v>
      </c>
      <c r="R581" s="2">
        <v>0</v>
      </c>
      <c r="S581" s="2">
        <v>0</v>
      </c>
      <c r="T581" s="2">
        <v>0</v>
      </c>
      <c r="U581" s="2">
        <v>8.75</v>
      </c>
      <c r="V581" s="5">
        <v>0</v>
      </c>
      <c r="W581" s="2">
        <f t="shared" si="45"/>
        <v>0</v>
      </c>
      <c r="X581" s="2">
        <f t="shared" si="46"/>
        <v>0</v>
      </c>
      <c r="Y581" s="2">
        <f t="shared" si="47"/>
        <v>0</v>
      </c>
      <c r="Z581" s="2">
        <f t="shared" si="48"/>
        <v>8.75</v>
      </c>
      <c r="AA581" s="2">
        <f t="shared" si="49"/>
        <v>0</v>
      </c>
    </row>
    <row r="582" spans="1:27" x14ac:dyDescent="0.2">
      <c r="A582" s="3" t="s">
        <v>799</v>
      </c>
      <c r="B582" s="4" t="s">
        <v>800</v>
      </c>
      <c r="C582" s="2">
        <v>3.75</v>
      </c>
      <c r="D582" s="2">
        <v>0</v>
      </c>
      <c r="E582" s="2">
        <v>0</v>
      </c>
      <c r="F582" s="2">
        <v>0</v>
      </c>
      <c r="G582" s="5">
        <v>0</v>
      </c>
      <c r="H582" s="2">
        <v>3.75</v>
      </c>
      <c r="I582" s="2">
        <v>0</v>
      </c>
      <c r="J582" s="2">
        <v>0</v>
      </c>
      <c r="K582" s="2">
        <v>0</v>
      </c>
      <c r="L582" s="5">
        <v>0</v>
      </c>
      <c r="M582" s="2">
        <v>3.75</v>
      </c>
      <c r="N582" s="2">
        <v>0</v>
      </c>
      <c r="O582" s="2">
        <v>0</v>
      </c>
      <c r="P582" s="2">
        <v>0</v>
      </c>
      <c r="Q582" s="5">
        <v>0</v>
      </c>
      <c r="R582" s="2">
        <v>3.75</v>
      </c>
      <c r="S582" s="2">
        <v>0</v>
      </c>
      <c r="T582" s="2">
        <v>0</v>
      </c>
      <c r="U582" s="2">
        <v>0</v>
      </c>
      <c r="V582" s="5">
        <v>0</v>
      </c>
      <c r="W582" s="2">
        <f t="shared" si="45"/>
        <v>3.75</v>
      </c>
      <c r="X582" s="2">
        <f t="shared" si="46"/>
        <v>0</v>
      </c>
      <c r="Y582" s="2">
        <f t="shared" si="47"/>
        <v>0</v>
      </c>
      <c r="Z582" s="2">
        <f t="shared" si="48"/>
        <v>0</v>
      </c>
      <c r="AA582" s="2">
        <f t="shared" si="49"/>
        <v>0</v>
      </c>
    </row>
    <row r="583" spans="1:27" x14ac:dyDescent="0.2">
      <c r="A583" s="3" t="s">
        <v>801</v>
      </c>
      <c r="B583" s="4" t="s">
        <v>802</v>
      </c>
      <c r="C583" s="2">
        <v>0</v>
      </c>
      <c r="D583" s="2">
        <v>0</v>
      </c>
      <c r="E583" s="2">
        <v>0</v>
      </c>
      <c r="F583" s="2">
        <v>7.25</v>
      </c>
      <c r="G583" s="5">
        <v>0</v>
      </c>
      <c r="H583" s="2">
        <v>0</v>
      </c>
      <c r="I583" s="2">
        <v>0</v>
      </c>
      <c r="J583" s="2">
        <v>0</v>
      </c>
      <c r="K583" s="2">
        <v>7.25</v>
      </c>
      <c r="L583" s="5">
        <v>0</v>
      </c>
      <c r="M583" s="2">
        <v>0</v>
      </c>
      <c r="N583" s="2">
        <v>0</v>
      </c>
      <c r="O583" s="2">
        <v>0</v>
      </c>
      <c r="P583" s="2">
        <v>7.25</v>
      </c>
      <c r="Q583" s="5">
        <v>0</v>
      </c>
      <c r="R583" s="2">
        <v>0</v>
      </c>
      <c r="S583" s="2">
        <v>0</v>
      </c>
      <c r="T583" s="2">
        <v>0</v>
      </c>
      <c r="U583" s="2">
        <v>7.25</v>
      </c>
      <c r="V583" s="5">
        <v>0</v>
      </c>
      <c r="W583" s="2">
        <f t="shared" si="45"/>
        <v>0</v>
      </c>
      <c r="X583" s="2">
        <f t="shared" si="46"/>
        <v>0</v>
      </c>
      <c r="Y583" s="2">
        <f t="shared" si="47"/>
        <v>0</v>
      </c>
      <c r="Z583" s="2">
        <f t="shared" si="48"/>
        <v>7.25</v>
      </c>
      <c r="AA583" s="2">
        <f t="shared" si="49"/>
        <v>0</v>
      </c>
    </row>
    <row r="584" spans="1:27" x14ac:dyDescent="0.2">
      <c r="A584" s="3" t="s">
        <v>527</v>
      </c>
      <c r="B584" s="4" t="s">
        <v>528</v>
      </c>
      <c r="C584" s="2">
        <v>0</v>
      </c>
      <c r="D584" s="2">
        <v>0</v>
      </c>
      <c r="E584" s="2">
        <v>7.75</v>
      </c>
      <c r="F584" s="2">
        <v>0</v>
      </c>
      <c r="G584" s="5">
        <v>21.25</v>
      </c>
      <c r="H584" s="2">
        <v>0</v>
      </c>
      <c r="I584" s="2">
        <v>0</v>
      </c>
      <c r="J584" s="2">
        <v>7.75</v>
      </c>
      <c r="K584" s="2">
        <v>0</v>
      </c>
      <c r="L584" s="5">
        <v>21.25</v>
      </c>
      <c r="M584" s="2">
        <v>0</v>
      </c>
      <c r="N584" s="2">
        <v>0</v>
      </c>
      <c r="O584" s="2">
        <v>7.75</v>
      </c>
      <c r="P584" s="2">
        <v>0</v>
      </c>
      <c r="Q584" s="5">
        <v>21.25</v>
      </c>
      <c r="R584" s="2">
        <v>0</v>
      </c>
      <c r="S584" s="2">
        <v>0</v>
      </c>
      <c r="T584" s="2">
        <v>7.75</v>
      </c>
      <c r="U584" s="2">
        <v>0</v>
      </c>
      <c r="V584" s="5">
        <v>21.25</v>
      </c>
      <c r="W584" s="2">
        <f t="shared" si="45"/>
        <v>0</v>
      </c>
      <c r="X584" s="2">
        <f t="shared" si="46"/>
        <v>0</v>
      </c>
      <c r="Y584" s="2">
        <f t="shared" si="47"/>
        <v>7.75</v>
      </c>
      <c r="Z584" s="2">
        <f t="shared" si="48"/>
        <v>0</v>
      </c>
      <c r="AA584" s="2">
        <f t="shared" si="49"/>
        <v>21.25</v>
      </c>
    </row>
    <row r="585" spans="1:27" x14ac:dyDescent="0.2">
      <c r="A585" s="3" t="s">
        <v>803</v>
      </c>
      <c r="B585" s="4" t="s">
        <v>528</v>
      </c>
      <c r="C585" s="2">
        <v>0.5</v>
      </c>
      <c r="D585" s="2">
        <v>8.25</v>
      </c>
      <c r="E585" s="2">
        <v>0</v>
      </c>
      <c r="F585" s="2">
        <v>0</v>
      </c>
      <c r="G585" s="5">
        <v>8.75</v>
      </c>
      <c r="H585" s="2">
        <v>0.5</v>
      </c>
      <c r="I585" s="2">
        <v>8.25</v>
      </c>
      <c r="J585" s="2">
        <v>0</v>
      </c>
      <c r="K585" s="2">
        <v>0</v>
      </c>
      <c r="L585" s="5">
        <v>8.75</v>
      </c>
      <c r="M585" s="2">
        <v>0.5</v>
      </c>
      <c r="N585" s="2">
        <v>8.25</v>
      </c>
      <c r="O585" s="2">
        <v>0</v>
      </c>
      <c r="P585" s="2">
        <v>0</v>
      </c>
      <c r="Q585" s="5">
        <v>8.75</v>
      </c>
      <c r="R585" s="2">
        <v>0.5</v>
      </c>
      <c r="S585" s="2">
        <v>8.25</v>
      </c>
      <c r="T585" s="2">
        <v>0</v>
      </c>
      <c r="U585" s="2">
        <v>0</v>
      </c>
      <c r="V585" s="5">
        <v>8.75</v>
      </c>
      <c r="W585" s="2">
        <f t="shared" si="45"/>
        <v>0.5</v>
      </c>
      <c r="X585" s="2">
        <f t="shared" si="46"/>
        <v>8.25</v>
      </c>
      <c r="Y585" s="2">
        <f t="shared" si="47"/>
        <v>0</v>
      </c>
      <c r="Z585" s="2">
        <f t="shared" si="48"/>
        <v>0</v>
      </c>
      <c r="AA585" s="2">
        <f t="shared" si="49"/>
        <v>8.75</v>
      </c>
    </row>
    <row r="586" spans="1:27" x14ac:dyDescent="0.2">
      <c r="A586" s="3" t="s">
        <v>804</v>
      </c>
      <c r="B586" s="4" t="s">
        <v>241</v>
      </c>
      <c r="C586" s="2">
        <v>0.25</v>
      </c>
      <c r="D586" s="2">
        <v>0</v>
      </c>
      <c r="E586" s="2">
        <v>0</v>
      </c>
      <c r="F586" s="2">
        <v>0.75</v>
      </c>
      <c r="G586" s="5">
        <v>0</v>
      </c>
      <c r="H586" s="2">
        <v>0.25</v>
      </c>
      <c r="I586" s="2">
        <v>0</v>
      </c>
      <c r="J586" s="2">
        <v>0</v>
      </c>
      <c r="K586" s="2">
        <v>0.75</v>
      </c>
      <c r="L586" s="5">
        <v>0</v>
      </c>
      <c r="M586" s="2">
        <v>0.25</v>
      </c>
      <c r="N586" s="2">
        <v>0</v>
      </c>
      <c r="O586" s="2">
        <v>0</v>
      </c>
      <c r="P586" s="2">
        <v>0.75</v>
      </c>
      <c r="Q586" s="5">
        <v>0</v>
      </c>
      <c r="R586" s="2">
        <v>0.25</v>
      </c>
      <c r="S586" s="2">
        <v>0</v>
      </c>
      <c r="T586" s="2">
        <v>0</v>
      </c>
      <c r="U586" s="2">
        <v>0.75</v>
      </c>
      <c r="V586" s="5">
        <v>0</v>
      </c>
      <c r="W586" s="2">
        <f t="shared" si="45"/>
        <v>0.25</v>
      </c>
      <c r="X586" s="2">
        <f t="shared" si="46"/>
        <v>0</v>
      </c>
      <c r="Y586" s="2">
        <f t="shared" si="47"/>
        <v>0</v>
      </c>
      <c r="Z586" s="2">
        <f t="shared" si="48"/>
        <v>0.75</v>
      </c>
      <c r="AA586" s="2">
        <f t="shared" si="49"/>
        <v>0</v>
      </c>
    </row>
    <row r="587" spans="1:27" x14ac:dyDescent="0.2">
      <c r="A587" s="3" t="s">
        <v>805</v>
      </c>
      <c r="B587" s="4" t="s">
        <v>241</v>
      </c>
      <c r="C587" s="2">
        <v>0</v>
      </c>
      <c r="D587" s="2">
        <v>0</v>
      </c>
      <c r="E587" s="2">
        <v>0</v>
      </c>
      <c r="F587" s="2">
        <v>7.5</v>
      </c>
      <c r="G587" s="5">
        <v>0</v>
      </c>
      <c r="H587" s="2">
        <v>0</v>
      </c>
      <c r="I587" s="2">
        <v>0</v>
      </c>
      <c r="J587" s="2">
        <v>0</v>
      </c>
      <c r="K587" s="2">
        <v>7.5</v>
      </c>
      <c r="L587" s="5">
        <v>0</v>
      </c>
      <c r="M587" s="2">
        <v>0</v>
      </c>
      <c r="N587" s="2">
        <v>0</v>
      </c>
      <c r="O587" s="2">
        <v>0</v>
      </c>
      <c r="P587" s="2">
        <v>7.5</v>
      </c>
      <c r="Q587" s="5">
        <v>0</v>
      </c>
      <c r="R587" s="2">
        <v>0</v>
      </c>
      <c r="S587" s="2">
        <v>0</v>
      </c>
      <c r="T587" s="2">
        <v>0</v>
      </c>
      <c r="U587" s="2">
        <v>7.5</v>
      </c>
      <c r="V587" s="5">
        <v>0</v>
      </c>
      <c r="W587" s="2">
        <f t="shared" si="45"/>
        <v>0</v>
      </c>
      <c r="X587" s="2">
        <f t="shared" si="46"/>
        <v>0</v>
      </c>
      <c r="Y587" s="2">
        <f t="shared" si="47"/>
        <v>0</v>
      </c>
      <c r="Z587" s="2">
        <f t="shared" si="48"/>
        <v>7.5</v>
      </c>
      <c r="AA587" s="2">
        <f t="shared" si="49"/>
        <v>0</v>
      </c>
    </row>
    <row r="588" spans="1:27" x14ac:dyDescent="0.2">
      <c r="A588" s="3" t="s">
        <v>806</v>
      </c>
      <c r="B588" s="4" t="s">
        <v>623</v>
      </c>
      <c r="C588" s="2">
        <v>0</v>
      </c>
      <c r="D588" s="2">
        <v>0</v>
      </c>
      <c r="E588" s="2">
        <v>0</v>
      </c>
      <c r="F588" s="2">
        <v>0.25</v>
      </c>
      <c r="G588" s="5">
        <v>0</v>
      </c>
      <c r="H588" s="2">
        <v>0</v>
      </c>
      <c r="I588" s="2">
        <v>0</v>
      </c>
      <c r="J588" s="2">
        <v>0</v>
      </c>
      <c r="K588" s="2">
        <v>0.25</v>
      </c>
      <c r="L588" s="5">
        <v>0</v>
      </c>
      <c r="M588" s="2">
        <v>0</v>
      </c>
      <c r="N588" s="2">
        <v>0</v>
      </c>
      <c r="O588" s="2">
        <v>0</v>
      </c>
      <c r="P588" s="2">
        <v>0.25</v>
      </c>
      <c r="Q588" s="5">
        <v>0</v>
      </c>
      <c r="R588" s="2">
        <v>0</v>
      </c>
      <c r="S588" s="2">
        <v>0</v>
      </c>
      <c r="T588" s="2">
        <v>0</v>
      </c>
      <c r="U588" s="2">
        <v>0.25</v>
      </c>
      <c r="V588" s="5">
        <v>0</v>
      </c>
      <c r="W588" s="2">
        <f t="shared" si="45"/>
        <v>0</v>
      </c>
      <c r="X588" s="2">
        <f t="shared" si="46"/>
        <v>0</v>
      </c>
      <c r="Y588" s="2">
        <f t="shared" si="47"/>
        <v>0</v>
      </c>
      <c r="Z588" s="2">
        <f t="shared" si="48"/>
        <v>0.25</v>
      </c>
      <c r="AA588" s="2">
        <f t="shared" si="49"/>
        <v>0</v>
      </c>
    </row>
    <row r="589" spans="1:27" x14ac:dyDescent="0.2">
      <c r="A589" s="3" t="s">
        <v>344</v>
      </c>
      <c r="B589" s="4" t="s">
        <v>238</v>
      </c>
      <c r="C589" s="2">
        <v>38.5</v>
      </c>
      <c r="D589" s="2">
        <v>47.75</v>
      </c>
      <c r="E589" s="2">
        <v>20.5</v>
      </c>
      <c r="F589" s="2">
        <v>19.5</v>
      </c>
      <c r="G589" s="5">
        <v>27.5</v>
      </c>
      <c r="H589" s="2">
        <v>38.5</v>
      </c>
      <c r="I589" s="2">
        <v>47.75</v>
      </c>
      <c r="J589" s="2">
        <v>20.5</v>
      </c>
      <c r="K589" s="2">
        <v>19.5</v>
      </c>
      <c r="L589" s="5">
        <v>27.5</v>
      </c>
      <c r="M589" s="2">
        <v>38.5</v>
      </c>
      <c r="N589" s="2">
        <v>47.75</v>
      </c>
      <c r="O589" s="2">
        <v>20.5</v>
      </c>
      <c r="P589" s="2">
        <v>19.5</v>
      </c>
      <c r="Q589" s="5">
        <v>27.5</v>
      </c>
      <c r="R589" s="2">
        <v>38.5</v>
      </c>
      <c r="S589" s="2">
        <v>47.75</v>
      </c>
      <c r="T589" s="2">
        <v>20.5</v>
      </c>
      <c r="U589" s="2">
        <v>19.5</v>
      </c>
      <c r="V589" s="5">
        <v>27.5</v>
      </c>
      <c r="W589" s="2">
        <f t="shared" si="45"/>
        <v>38.5</v>
      </c>
      <c r="X589" s="2">
        <f t="shared" si="46"/>
        <v>47.75</v>
      </c>
      <c r="Y589" s="2">
        <f t="shared" si="47"/>
        <v>20.5</v>
      </c>
      <c r="Z589" s="2">
        <f t="shared" si="48"/>
        <v>19.5</v>
      </c>
      <c r="AA589" s="2">
        <f t="shared" si="49"/>
        <v>27.5</v>
      </c>
    </row>
    <row r="590" spans="1:27" x14ac:dyDescent="0.2">
      <c r="A590" s="3" t="s">
        <v>345</v>
      </c>
      <c r="B590" s="4" t="s">
        <v>238</v>
      </c>
      <c r="C590" s="2">
        <v>58.25</v>
      </c>
      <c r="D590" s="2">
        <v>40.25</v>
      </c>
      <c r="E590" s="2">
        <v>23</v>
      </c>
      <c r="F590" s="2">
        <v>0.25</v>
      </c>
      <c r="G590" s="5">
        <v>20.75</v>
      </c>
      <c r="H590" s="2">
        <v>58.25</v>
      </c>
      <c r="I590" s="2">
        <v>40.25</v>
      </c>
      <c r="J590" s="2">
        <v>23</v>
      </c>
      <c r="K590" s="2">
        <v>0.25</v>
      </c>
      <c r="L590" s="5">
        <v>20.75</v>
      </c>
      <c r="M590" s="2">
        <v>58.25</v>
      </c>
      <c r="N590" s="2">
        <v>40.25</v>
      </c>
      <c r="O590" s="2">
        <v>23</v>
      </c>
      <c r="P590" s="2">
        <v>0.25</v>
      </c>
      <c r="Q590" s="5">
        <v>20.75</v>
      </c>
      <c r="R590" s="2">
        <v>58.25</v>
      </c>
      <c r="S590" s="2">
        <v>40.25</v>
      </c>
      <c r="T590" s="2">
        <v>23</v>
      </c>
      <c r="U590" s="2">
        <v>0.25</v>
      </c>
      <c r="V590" s="5">
        <v>20.75</v>
      </c>
      <c r="W590" s="2">
        <f t="shared" si="45"/>
        <v>58.25</v>
      </c>
      <c r="X590" s="2">
        <f t="shared" si="46"/>
        <v>40.25</v>
      </c>
      <c r="Y590" s="2">
        <f t="shared" si="47"/>
        <v>23</v>
      </c>
      <c r="Z590" s="2">
        <f t="shared" si="48"/>
        <v>0.25</v>
      </c>
      <c r="AA590" s="2">
        <f t="shared" si="49"/>
        <v>20.75</v>
      </c>
    </row>
    <row r="591" spans="1:27" x14ac:dyDescent="0.2">
      <c r="A591" s="3" t="s">
        <v>807</v>
      </c>
      <c r="B591" s="4" t="s">
        <v>808</v>
      </c>
      <c r="C591" s="2">
        <v>0</v>
      </c>
      <c r="D591" s="2">
        <v>24</v>
      </c>
      <c r="E591" s="2">
        <v>72.25</v>
      </c>
      <c r="F591" s="2">
        <v>2.25</v>
      </c>
      <c r="G591" s="5">
        <v>0</v>
      </c>
      <c r="H591" s="2">
        <v>0</v>
      </c>
      <c r="I591" s="2">
        <v>24</v>
      </c>
      <c r="J591" s="2">
        <v>72.25</v>
      </c>
      <c r="K591" s="2">
        <v>2.25</v>
      </c>
      <c r="L591" s="5">
        <v>0</v>
      </c>
      <c r="M591" s="2">
        <v>0</v>
      </c>
      <c r="N591" s="2">
        <v>24</v>
      </c>
      <c r="O591" s="2">
        <v>72.25</v>
      </c>
      <c r="P591" s="2">
        <v>2.25</v>
      </c>
      <c r="Q591" s="5">
        <v>0</v>
      </c>
      <c r="R591" s="2">
        <v>0</v>
      </c>
      <c r="S591" s="2">
        <v>24</v>
      </c>
      <c r="T591" s="2">
        <v>72.25</v>
      </c>
      <c r="U591" s="2">
        <v>2.25</v>
      </c>
      <c r="V591" s="5">
        <v>0</v>
      </c>
      <c r="W591" s="2">
        <f t="shared" si="45"/>
        <v>0</v>
      </c>
      <c r="X591" s="2">
        <f t="shared" si="46"/>
        <v>24</v>
      </c>
      <c r="Y591" s="2">
        <f t="shared" si="47"/>
        <v>72.25</v>
      </c>
      <c r="Z591" s="2">
        <f t="shared" si="48"/>
        <v>2.25</v>
      </c>
      <c r="AA591" s="2">
        <f t="shared" si="49"/>
        <v>0</v>
      </c>
    </row>
    <row r="592" spans="1:27" x14ac:dyDescent="0.2">
      <c r="A592" s="3" t="s">
        <v>346</v>
      </c>
      <c r="B592" s="4" t="s">
        <v>239</v>
      </c>
      <c r="C592" s="2">
        <v>110</v>
      </c>
      <c r="D592" s="2">
        <v>7.5</v>
      </c>
      <c r="E592" s="2">
        <v>11</v>
      </c>
      <c r="F592" s="2">
        <v>70.75</v>
      </c>
      <c r="G592" s="5">
        <v>30</v>
      </c>
      <c r="H592" s="2">
        <v>110</v>
      </c>
      <c r="I592" s="2">
        <v>7.5</v>
      </c>
      <c r="J592" s="2">
        <v>11</v>
      </c>
      <c r="K592" s="2">
        <v>68.25</v>
      </c>
      <c r="L592" s="5">
        <v>30</v>
      </c>
      <c r="M592" s="2">
        <v>110</v>
      </c>
      <c r="N592" s="2">
        <v>7.5</v>
      </c>
      <c r="O592" s="2">
        <v>11</v>
      </c>
      <c r="P592" s="2">
        <v>70.75</v>
      </c>
      <c r="Q592" s="5">
        <v>30</v>
      </c>
      <c r="R592" s="2">
        <v>110</v>
      </c>
      <c r="S592" s="2">
        <v>7.5</v>
      </c>
      <c r="T592" s="2">
        <v>11</v>
      </c>
      <c r="U592" s="2">
        <v>68.25</v>
      </c>
      <c r="V592" s="5">
        <v>30</v>
      </c>
      <c r="W592" s="2">
        <f t="shared" si="45"/>
        <v>110</v>
      </c>
      <c r="X592" s="2">
        <f t="shared" si="46"/>
        <v>7.5</v>
      </c>
      <c r="Y592" s="2">
        <f t="shared" si="47"/>
        <v>11</v>
      </c>
      <c r="Z592" s="2">
        <f t="shared" si="48"/>
        <v>69.5</v>
      </c>
      <c r="AA592" s="2">
        <f t="shared" si="49"/>
        <v>30</v>
      </c>
    </row>
    <row r="593" spans="1:27" x14ac:dyDescent="0.2">
      <c r="A593" s="3" t="s">
        <v>809</v>
      </c>
      <c r="B593" s="4" t="s">
        <v>239</v>
      </c>
      <c r="C593" s="2">
        <v>3</v>
      </c>
      <c r="D593" s="2">
        <v>0</v>
      </c>
      <c r="E593" s="2">
        <v>0</v>
      </c>
      <c r="F593" s="2">
        <v>18.25</v>
      </c>
      <c r="G593" s="5">
        <v>0</v>
      </c>
      <c r="H593" s="2">
        <v>3</v>
      </c>
      <c r="I593" s="2">
        <v>0</v>
      </c>
      <c r="J593" s="2">
        <v>0</v>
      </c>
      <c r="K593" s="2">
        <v>18.25</v>
      </c>
      <c r="L593" s="5">
        <v>0</v>
      </c>
      <c r="M593" s="2">
        <v>3</v>
      </c>
      <c r="N593" s="2">
        <v>0</v>
      </c>
      <c r="O593" s="2">
        <v>0</v>
      </c>
      <c r="P593" s="2">
        <v>18.25</v>
      </c>
      <c r="Q593" s="5">
        <v>0</v>
      </c>
      <c r="R593" s="2">
        <v>3</v>
      </c>
      <c r="S593" s="2">
        <v>0</v>
      </c>
      <c r="T593" s="2">
        <v>0</v>
      </c>
      <c r="U593" s="2">
        <v>18.25</v>
      </c>
      <c r="V593" s="5">
        <v>0</v>
      </c>
      <c r="W593" s="2">
        <f t="shared" si="45"/>
        <v>3</v>
      </c>
      <c r="X593" s="2">
        <f t="shared" si="46"/>
        <v>0</v>
      </c>
      <c r="Y593" s="2">
        <f t="shared" si="47"/>
        <v>0</v>
      </c>
      <c r="Z593" s="2">
        <f t="shared" si="48"/>
        <v>18.25</v>
      </c>
      <c r="AA593" s="2">
        <f t="shared" si="49"/>
        <v>0</v>
      </c>
    </row>
    <row r="594" spans="1:27" x14ac:dyDescent="0.2">
      <c r="A594" s="3" t="s">
        <v>347</v>
      </c>
      <c r="B594" s="4" t="s">
        <v>239</v>
      </c>
      <c r="C594" s="2">
        <v>18.75</v>
      </c>
      <c r="D594" s="2">
        <v>30</v>
      </c>
      <c r="E594" s="2">
        <v>6.25</v>
      </c>
      <c r="F594" s="2">
        <v>18.75</v>
      </c>
      <c r="G594" s="5">
        <v>35.25</v>
      </c>
      <c r="H594" s="2">
        <v>18.75</v>
      </c>
      <c r="I594" s="2">
        <v>27</v>
      </c>
      <c r="J594" s="2">
        <v>6.25</v>
      </c>
      <c r="K594" s="2">
        <v>18.75</v>
      </c>
      <c r="L594" s="5">
        <v>35.25</v>
      </c>
      <c r="M594" s="2">
        <v>18.75</v>
      </c>
      <c r="N594" s="2">
        <v>30</v>
      </c>
      <c r="O594" s="2">
        <v>6.25</v>
      </c>
      <c r="P594" s="2">
        <v>18.75</v>
      </c>
      <c r="Q594" s="5">
        <v>35.25</v>
      </c>
      <c r="R594" s="2">
        <v>18.75</v>
      </c>
      <c r="S594" s="2">
        <v>27</v>
      </c>
      <c r="T594" s="2">
        <v>7.25</v>
      </c>
      <c r="U594" s="2">
        <v>18.75</v>
      </c>
      <c r="V594" s="5">
        <v>35.25</v>
      </c>
      <c r="W594" s="2">
        <f t="shared" si="45"/>
        <v>18.75</v>
      </c>
      <c r="X594" s="2">
        <f t="shared" si="46"/>
        <v>28.5</v>
      </c>
      <c r="Y594" s="2">
        <f t="shared" si="47"/>
        <v>6.5</v>
      </c>
      <c r="Z594" s="2">
        <f t="shared" si="48"/>
        <v>18.75</v>
      </c>
      <c r="AA594" s="2">
        <f t="shared" si="49"/>
        <v>35.25</v>
      </c>
    </row>
    <row r="595" spans="1:27" x14ac:dyDescent="0.2">
      <c r="A595" s="3" t="s">
        <v>348</v>
      </c>
      <c r="B595" s="4" t="s">
        <v>239</v>
      </c>
      <c r="C595" s="2">
        <v>2.5</v>
      </c>
      <c r="D595" s="2">
        <v>0</v>
      </c>
      <c r="E595" s="2">
        <v>0</v>
      </c>
      <c r="F595" s="2">
        <v>0</v>
      </c>
      <c r="G595" s="5">
        <v>4.5</v>
      </c>
      <c r="H595" s="2">
        <v>2.5</v>
      </c>
      <c r="I595" s="2">
        <v>0</v>
      </c>
      <c r="J595" s="2">
        <v>0</v>
      </c>
      <c r="K595" s="2">
        <v>0</v>
      </c>
      <c r="L595" s="5">
        <v>4.5</v>
      </c>
      <c r="M595" s="2">
        <v>2.5</v>
      </c>
      <c r="N595" s="2">
        <v>0</v>
      </c>
      <c r="O595" s="2">
        <v>0</v>
      </c>
      <c r="P595" s="2">
        <v>0</v>
      </c>
      <c r="Q595" s="5">
        <v>4.5</v>
      </c>
      <c r="R595" s="2">
        <v>2.5</v>
      </c>
      <c r="S595" s="2">
        <v>0</v>
      </c>
      <c r="T595" s="2">
        <v>0</v>
      </c>
      <c r="U595" s="2">
        <v>0</v>
      </c>
      <c r="V595" s="5">
        <v>4.5</v>
      </c>
      <c r="W595" s="2">
        <f t="shared" si="45"/>
        <v>2.5</v>
      </c>
      <c r="X595" s="2">
        <f t="shared" si="46"/>
        <v>0</v>
      </c>
      <c r="Y595" s="2">
        <f t="shared" si="47"/>
        <v>0</v>
      </c>
      <c r="Z595" s="2">
        <f t="shared" si="48"/>
        <v>0</v>
      </c>
      <c r="AA595" s="2">
        <f t="shared" si="49"/>
        <v>4.5</v>
      </c>
    </row>
    <row r="596" spans="1:27" x14ac:dyDescent="0.2">
      <c r="A596" s="3" t="s">
        <v>349</v>
      </c>
      <c r="B596" s="4" t="s">
        <v>239</v>
      </c>
      <c r="C596" s="2">
        <v>159.25</v>
      </c>
      <c r="D596" s="2">
        <v>56</v>
      </c>
      <c r="E596" s="2">
        <v>8.75</v>
      </c>
      <c r="F596" s="2">
        <v>33</v>
      </c>
      <c r="G596" s="5">
        <v>21.25</v>
      </c>
      <c r="H596" s="2">
        <v>169.25</v>
      </c>
      <c r="I596" s="2">
        <v>56</v>
      </c>
      <c r="J596" s="2">
        <v>14.25</v>
      </c>
      <c r="K596" s="2">
        <v>33</v>
      </c>
      <c r="L596" s="5">
        <v>21.25</v>
      </c>
      <c r="M596" s="2">
        <v>159.25</v>
      </c>
      <c r="N596" s="2">
        <v>56</v>
      </c>
      <c r="O596" s="2">
        <v>8.75</v>
      </c>
      <c r="P596" s="2">
        <v>33</v>
      </c>
      <c r="Q596" s="5">
        <v>21.25</v>
      </c>
      <c r="R596" s="2">
        <v>169.25</v>
      </c>
      <c r="S596" s="2">
        <v>56</v>
      </c>
      <c r="T596" s="2">
        <v>14.25</v>
      </c>
      <c r="U596" s="2">
        <v>33</v>
      </c>
      <c r="V596" s="5">
        <v>21.25</v>
      </c>
      <c r="W596" s="2">
        <f t="shared" si="45"/>
        <v>164.25</v>
      </c>
      <c r="X596" s="2">
        <f t="shared" si="46"/>
        <v>56</v>
      </c>
      <c r="Y596" s="2">
        <f t="shared" si="47"/>
        <v>11.5</v>
      </c>
      <c r="Z596" s="2">
        <f t="shared" si="48"/>
        <v>33</v>
      </c>
      <c r="AA596" s="2">
        <f t="shared" si="49"/>
        <v>21.25</v>
      </c>
    </row>
    <row r="597" spans="1:27" x14ac:dyDescent="0.2">
      <c r="A597" s="3" t="s">
        <v>529</v>
      </c>
      <c r="B597" s="4" t="s">
        <v>239</v>
      </c>
      <c r="C597" s="2">
        <v>0</v>
      </c>
      <c r="D597" s="2">
        <v>0</v>
      </c>
      <c r="E597" s="2">
        <v>1.25</v>
      </c>
      <c r="F597" s="2">
        <v>0</v>
      </c>
      <c r="G597" s="5">
        <v>0</v>
      </c>
      <c r="H597" s="2">
        <v>0</v>
      </c>
      <c r="I597" s="2">
        <v>0</v>
      </c>
      <c r="J597" s="2">
        <v>1.25</v>
      </c>
      <c r="K597" s="2">
        <v>0</v>
      </c>
      <c r="L597" s="5">
        <v>0</v>
      </c>
      <c r="M597" s="2">
        <v>0</v>
      </c>
      <c r="N597" s="2">
        <v>0</v>
      </c>
      <c r="O597" s="2">
        <v>1.25</v>
      </c>
      <c r="P597" s="2">
        <v>0</v>
      </c>
      <c r="Q597" s="5">
        <v>0</v>
      </c>
      <c r="R597" s="2">
        <v>0</v>
      </c>
      <c r="S597" s="2">
        <v>0</v>
      </c>
      <c r="T597" s="2">
        <v>1.25</v>
      </c>
      <c r="U597" s="2">
        <v>0</v>
      </c>
      <c r="V597" s="5">
        <v>0</v>
      </c>
      <c r="W597" s="2">
        <f t="shared" si="45"/>
        <v>0</v>
      </c>
      <c r="X597" s="2">
        <f t="shared" si="46"/>
        <v>0</v>
      </c>
      <c r="Y597" s="2">
        <f t="shared" si="47"/>
        <v>1.25</v>
      </c>
      <c r="Z597" s="2">
        <f t="shared" si="48"/>
        <v>0</v>
      </c>
      <c r="AA597" s="2">
        <f t="shared" si="49"/>
        <v>0</v>
      </c>
    </row>
    <row r="598" spans="1:27" x14ac:dyDescent="0.2">
      <c r="A598" s="3" t="s">
        <v>622</v>
      </c>
      <c r="B598" s="4" t="s">
        <v>239</v>
      </c>
      <c r="C598" s="2">
        <v>0</v>
      </c>
      <c r="D598" s="2">
        <v>0</v>
      </c>
      <c r="E598" s="2">
        <v>0</v>
      </c>
      <c r="F598" s="2">
        <v>0.5</v>
      </c>
      <c r="G598" s="5">
        <v>0</v>
      </c>
      <c r="H598" s="2">
        <v>0</v>
      </c>
      <c r="I598" s="2">
        <v>0</v>
      </c>
      <c r="J598" s="2">
        <v>0</v>
      </c>
      <c r="K598" s="2">
        <v>0</v>
      </c>
      <c r="L598" s="5">
        <v>0</v>
      </c>
      <c r="M598" s="2">
        <v>0</v>
      </c>
      <c r="N598" s="2">
        <v>0</v>
      </c>
      <c r="O598" s="2">
        <v>0</v>
      </c>
      <c r="P598" s="2">
        <v>0.5</v>
      </c>
      <c r="Q598" s="5">
        <v>0</v>
      </c>
      <c r="R598" s="2">
        <v>0</v>
      </c>
      <c r="S598" s="2">
        <v>0</v>
      </c>
      <c r="T598" s="2">
        <v>0</v>
      </c>
      <c r="U598" s="2">
        <v>0</v>
      </c>
      <c r="V598" s="5">
        <v>0</v>
      </c>
      <c r="W598" s="2">
        <f t="shared" si="45"/>
        <v>0</v>
      </c>
      <c r="X598" s="2">
        <f t="shared" si="46"/>
        <v>0</v>
      </c>
      <c r="Y598" s="2">
        <f t="shared" si="47"/>
        <v>0</v>
      </c>
      <c r="Z598" s="2">
        <f t="shared" si="48"/>
        <v>0.25</v>
      </c>
      <c r="AA598" s="2">
        <f t="shared" si="49"/>
        <v>0</v>
      </c>
    </row>
    <row r="599" spans="1:27" x14ac:dyDescent="0.2">
      <c r="A599" s="3" t="s">
        <v>624</v>
      </c>
      <c r="B599" s="4" t="s">
        <v>623</v>
      </c>
      <c r="C599" s="2">
        <v>0.25</v>
      </c>
      <c r="D599" s="2">
        <v>0</v>
      </c>
      <c r="E599" s="2">
        <v>0</v>
      </c>
      <c r="F599" s="2">
        <v>0</v>
      </c>
      <c r="G599" s="5">
        <v>0</v>
      </c>
      <c r="H599" s="2">
        <v>0.25</v>
      </c>
      <c r="I599" s="2">
        <v>0</v>
      </c>
      <c r="J599" s="2">
        <v>0</v>
      </c>
      <c r="K599" s="2">
        <v>0</v>
      </c>
      <c r="L599" s="5">
        <v>0</v>
      </c>
      <c r="M599" s="2">
        <v>0.25</v>
      </c>
      <c r="N599" s="2">
        <v>0</v>
      </c>
      <c r="O599" s="2">
        <v>0</v>
      </c>
      <c r="P599" s="2">
        <v>0</v>
      </c>
      <c r="Q599" s="5">
        <v>0</v>
      </c>
      <c r="R599" s="2">
        <v>0.25</v>
      </c>
      <c r="S599" s="2">
        <v>0</v>
      </c>
      <c r="T599" s="2">
        <v>0</v>
      </c>
      <c r="U599" s="2">
        <v>0</v>
      </c>
      <c r="V599" s="5">
        <v>0</v>
      </c>
      <c r="W599" s="2">
        <f t="shared" si="45"/>
        <v>0.25</v>
      </c>
      <c r="X599" s="2">
        <f t="shared" si="46"/>
        <v>0</v>
      </c>
      <c r="Y599" s="2">
        <f t="shared" si="47"/>
        <v>0</v>
      </c>
      <c r="Z599" s="2">
        <f t="shared" si="48"/>
        <v>0</v>
      </c>
      <c r="AA599" s="2">
        <f t="shared" si="49"/>
        <v>0</v>
      </c>
    </row>
    <row r="600" spans="1:27" x14ac:dyDescent="0.2">
      <c r="A600" s="3" t="s">
        <v>350</v>
      </c>
      <c r="B600" s="4" t="s">
        <v>351</v>
      </c>
      <c r="C600" s="2">
        <v>44.5</v>
      </c>
      <c r="D600" s="2">
        <v>10</v>
      </c>
      <c r="E600" s="2">
        <v>19.75</v>
      </c>
      <c r="F600" s="2">
        <v>3</v>
      </c>
      <c r="G600" s="5">
        <v>45</v>
      </c>
      <c r="H600" s="2">
        <v>44.5</v>
      </c>
      <c r="I600" s="2">
        <v>10</v>
      </c>
      <c r="J600" s="2">
        <v>19.75</v>
      </c>
      <c r="K600" s="2">
        <v>3</v>
      </c>
      <c r="L600" s="5">
        <v>45</v>
      </c>
      <c r="M600" s="2">
        <v>44.5</v>
      </c>
      <c r="N600" s="2">
        <v>10</v>
      </c>
      <c r="O600" s="2">
        <v>19.75</v>
      </c>
      <c r="P600" s="2">
        <v>3</v>
      </c>
      <c r="Q600" s="5">
        <v>45</v>
      </c>
      <c r="R600" s="2">
        <v>44.5</v>
      </c>
      <c r="S600" s="2">
        <v>10</v>
      </c>
      <c r="T600" s="2">
        <v>19.75</v>
      </c>
      <c r="U600" s="2">
        <v>3</v>
      </c>
      <c r="V600" s="5">
        <v>45</v>
      </c>
      <c r="W600" s="2">
        <f t="shared" si="45"/>
        <v>44.5</v>
      </c>
      <c r="X600" s="2">
        <f t="shared" si="46"/>
        <v>10</v>
      </c>
      <c r="Y600" s="2">
        <f t="shared" si="47"/>
        <v>19.75</v>
      </c>
      <c r="Z600" s="2">
        <f t="shared" si="48"/>
        <v>3</v>
      </c>
      <c r="AA600" s="2">
        <f t="shared" si="49"/>
        <v>45</v>
      </c>
    </row>
    <row r="601" spans="1:27" x14ac:dyDescent="0.2">
      <c r="A601" s="3" t="s">
        <v>352</v>
      </c>
      <c r="B601" s="4" t="s">
        <v>351</v>
      </c>
      <c r="C601" s="2">
        <v>0</v>
      </c>
      <c r="D601" s="2">
        <v>11.25</v>
      </c>
      <c r="E601" s="2">
        <v>0</v>
      </c>
      <c r="F601" s="2">
        <v>13</v>
      </c>
      <c r="G601" s="5">
        <v>6.75</v>
      </c>
      <c r="H601" s="2">
        <v>0</v>
      </c>
      <c r="I601" s="2">
        <v>11.25</v>
      </c>
      <c r="J601" s="2">
        <v>0</v>
      </c>
      <c r="K601" s="2">
        <v>13</v>
      </c>
      <c r="L601" s="5">
        <v>6.75</v>
      </c>
      <c r="M601" s="2">
        <v>0</v>
      </c>
      <c r="N601" s="2">
        <v>11.25</v>
      </c>
      <c r="O601" s="2">
        <v>0</v>
      </c>
      <c r="P601" s="2">
        <v>13</v>
      </c>
      <c r="Q601" s="5">
        <v>6.75</v>
      </c>
      <c r="R601" s="2">
        <v>0</v>
      </c>
      <c r="S601" s="2">
        <v>11.25</v>
      </c>
      <c r="T601" s="2">
        <v>0</v>
      </c>
      <c r="U601" s="2">
        <v>13</v>
      </c>
      <c r="V601" s="5">
        <v>6.75</v>
      </c>
      <c r="W601" s="2">
        <f t="shared" si="45"/>
        <v>0</v>
      </c>
      <c r="X601" s="2">
        <f t="shared" si="46"/>
        <v>11.25</v>
      </c>
      <c r="Y601" s="2">
        <f t="shared" si="47"/>
        <v>0</v>
      </c>
      <c r="Z601" s="2">
        <f t="shared" si="48"/>
        <v>13</v>
      </c>
      <c r="AA601" s="2">
        <f t="shared" si="49"/>
        <v>6.75</v>
      </c>
    </row>
    <row r="602" spans="1:27" x14ac:dyDescent="0.2">
      <c r="A602" s="3" t="s">
        <v>353</v>
      </c>
      <c r="B602" s="4" t="s">
        <v>240</v>
      </c>
      <c r="C602" s="2">
        <v>0</v>
      </c>
      <c r="D602" s="2">
        <v>19</v>
      </c>
      <c r="E602" s="2">
        <v>0</v>
      </c>
      <c r="F602" s="2">
        <v>18</v>
      </c>
      <c r="G602" s="5">
        <v>6</v>
      </c>
      <c r="H602" s="2">
        <v>0</v>
      </c>
      <c r="I602" s="2">
        <v>19</v>
      </c>
      <c r="J602" s="2">
        <v>0</v>
      </c>
      <c r="K602" s="2">
        <v>18</v>
      </c>
      <c r="L602" s="5">
        <v>6</v>
      </c>
      <c r="M602" s="2">
        <v>0</v>
      </c>
      <c r="N602" s="2">
        <v>19</v>
      </c>
      <c r="O602" s="2">
        <v>0</v>
      </c>
      <c r="P602" s="2">
        <v>18</v>
      </c>
      <c r="Q602" s="5">
        <v>6</v>
      </c>
      <c r="R602" s="2">
        <v>0</v>
      </c>
      <c r="S602" s="2">
        <v>19</v>
      </c>
      <c r="T602" s="2">
        <v>0</v>
      </c>
      <c r="U602" s="2">
        <v>18</v>
      </c>
      <c r="V602" s="5">
        <v>6</v>
      </c>
      <c r="W602" s="2">
        <f t="shared" si="45"/>
        <v>0</v>
      </c>
      <c r="X602" s="2">
        <f t="shared" si="46"/>
        <v>19</v>
      </c>
      <c r="Y602" s="2">
        <f t="shared" si="47"/>
        <v>0</v>
      </c>
      <c r="Z602" s="2">
        <f t="shared" si="48"/>
        <v>18</v>
      </c>
      <c r="AA602" s="2">
        <f t="shared" si="49"/>
        <v>6</v>
      </c>
    </row>
    <row r="603" spans="1:27" x14ac:dyDescent="0.2">
      <c r="A603" s="3" t="s">
        <v>810</v>
      </c>
      <c r="B603" s="4" t="s">
        <v>240</v>
      </c>
      <c r="C603" s="2">
        <v>0</v>
      </c>
      <c r="D603" s="2">
        <v>0</v>
      </c>
      <c r="E603" s="2">
        <v>0</v>
      </c>
      <c r="F603" s="2">
        <v>0</v>
      </c>
      <c r="G603" s="5">
        <v>7.75</v>
      </c>
      <c r="H603" s="2">
        <v>0</v>
      </c>
      <c r="I603" s="2">
        <v>0</v>
      </c>
      <c r="J603" s="2">
        <v>0</v>
      </c>
      <c r="K603" s="2">
        <v>0</v>
      </c>
      <c r="L603" s="5">
        <v>7.75</v>
      </c>
      <c r="M603" s="2">
        <v>0</v>
      </c>
      <c r="N603" s="2">
        <v>0</v>
      </c>
      <c r="O603" s="2">
        <v>0</v>
      </c>
      <c r="P603" s="2">
        <v>0</v>
      </c>
      <c r="Q603" s="5">
        <v>7.75</v>
      </c>
      <c r="R603" s="2">
        <v>0</v>
      </c>
      <c r="S603" s="2">
        <v>0</v>
      </c>
      <c r="T603" s="2">
        <v>0</v>
      </c>
      <c r="U603" s="2">
        <v>0</v>
      </c>
      <c r="V603" s="5">
        <v>7.75</v>
      </c>
      <c r="W603" s="2">
        <f t="shared" si="45"/>
        <v>0</v>
      </c>
      <c r="X603" s="2">
        <f t="shared" si="46"/>
        <v>0</v>
      </c>
      <c r="Y603" s="2">
        <f t="shared" si="47"/>
        <v>0</v>
      </c>
      <c r="Z603" s="2">
        <f t="shared" si="48"/>
        <v>0</v>
      </c>
      <c r="AA603" s="2">
        <f t="shared" si="49"/>
        <v>7.75</v>
      </c>
    </row>
    <row r="604" spans="1:27" x14ac:dyDescent="0.2">
      <c r="A604" s="3" t="s">
        <v>811</v>
      </c>
      <c r="B604" s="4" t="s">
        <v>240</v>
      </c>
      <c r="C604" s="2">
        <v>0</v>
      </c>
      <c r="D604" s="2">
        <v>1.75</v>
      </c>
      <c r="E604" s="2">
        <v>0</v>
      </c>
      <c r="F604" s="2">
        <v>6.75</v>
      </c>
      <c r="G604" s="5">
        <v>0</v>
      </c>
      <c r="H604" s="2">
        <v>0</v>
      </c>
      <c r="I604" s="2">
        <v>1.75</v>
      </c>
      <c r="J604" s="2">
        <v>0</v>
      </c>
      <c r="K604" s="2">
        <v>6.75</v>
      </c>
      <c r="L604" s="5">
        <v>0</v>
      </c>
      <c r="M604" s="2">
        <v>0</v>
      </c>
      <c r="N604" s="2">
        <v>1.75</v>
      </c>
      <c r="O604" s="2">
        <v>0</v>
      </c>
      <c r="P604" s="2">
        <v>6.75</v>
      </c>
      <c r="Q604" s="5">
        <v>0</v>
      </c>
      <c r="R604" s="2">
        <v>0</v>
      </c>
      <c r="S604" s="2">
        <v>1.75</v>
      </c>
      <c r="T604" s="2">
        <v>0</v>
      </c>
      <c r="U604" s="2">
        <v>6.75</v>
      </c>
      <c r="V604" s="5">
        <v>0</v>
      </c>
      <c r="W604" s="2">
        <f t="shared" si="45"/>
        <v>0</v>
      </c>
      <c r="X604" s="2">
        <f t="shared" si="46"/>
        <v>1.75</v>
      </c>
      <c r="Y604" s="2">
        <f t="shared" si="47"/>
        <v>0</v>
      </c>
      <c r="Z604" s="2">
        <f t="shared" si="48"/>
        <v>6.75</v>
      </c>
      <c r="AA604" s="2">
        <f t="shared" si="49"/>
        <v>0</v>
      </c>
    </row>
    <row r="605" spans="1:27" x14ac:dyDescent="0.2">
      <c r="A605" s="3" t="s">
        <v>812</v>
      </c>
      <c r="B605" s="4" t="s">
        <v>813</v>
      </c>
      <c r="C605" s="2">
        <v>0</v>
      </c>
      <c r="D605" s="2">
        <v>0</v>
      </c>
      <c r="E605" s="2">
        <v>0</v>
      </c>
      <c r="F605" s="2">
        <v>1</v>
      </c>
      <c r="G605" s="5">
        <v>0</v>
      </c>
      <c r="H605" s="2">
        <v>0</v>
      </c>
      <c r="I605" s="2">
        <v>0</v>
      </c>
      <c r="J605" s="2">
        <v>0</v>
      </c>
      <c r="K605" s="2">
        <v>1</v>
      </c>
      <c r="L605" s="5">
        <v>0</v>
      </c>
      <c r="M605" s="2">
        <v>0</v>
      </c>
      <c r="N605" s="2">
        <v>0</v>
      </c>
      <c r="O605" s="2">
        <v>0</v>
      </c>
      <c r="P605" s="2">
        <v>1</v>
      </c>
      <c r="Q605" s="5">
        <v>0</v>
      </c>
      <c r="R605" s="2">
        <v>0</v>
      </c>
      <c r="S605" s="2">
        <v>0</v>
      </c>
      <c r="T605" s="2">
        <v>0</v>
      </c>
      <c r="U605" s="2">
        <v>1</v>
      </c>
      <c r="V605" s="5">
        <v>0</v>
      </c>
      <c r="W605" s="2">
        <f t="shared" si="45"/>
        <v>0</v>
      </c>
      <c r="X605" s="2">
        <f t="shared" si="46"/>
        <v>0</v>
      </c>
      <c r="Y605" s="2">
        <f t="shared" si="47"/>
        <v>0</v>
      </c>
      <c r="Z605" s="2">
        <f t="shared" si="48"/>
        <v>1</v>
      </c>
      <c r="AA605" s="2">
        <f t="shared" si="49"/>
        <v>0</v>
      </c>
    </row>
    <row r="606" spans="1:27" x14ac:dyDescent="0.2">
      <c r="A606" s="3" t="s">
        <v>814</v>
      </c>
      <c r="B606" s="4" t="s">
        <v>815</v>
      </c>
      <c r="C606" s="2">
        <v>19.25</v>
      </c>
      <c r="D606" s="2">
        <v>0</v>
      </c>
      <c r="E606" s="2">
        <v>0</v>
      </c>
      <c r="F606" s="2">
        <v>0</v>
      </c>
      <c r="G606" s="5">
        <v>0</v>
      </c>
      <c r="H606" s="2">
        <v>19.25</v>
      </c>
      <c r="I606" s="2">
        <v>0</v>
      </c>
      <c r="J606" s="2">
        <v>0</v>
      </c>
      <c r="K606" s="2">
        <v>0</v>
      </c>
      <c r="L606" s="5">
        <v>0</v>
      </c>
      <c r="M606" s="2">
        <v>19.25</v>
      </c>
      <c r="N606" s="2">
        <v>0</v>
      </c>
      <c r="O606" s="2">
        <v>0</v>
      </c>
      <c r="P606" s="2">
        <v>0</v>
      </c>
      <c r="Q606" s="5">
        <v>0</v>
      </c>
      <c r="R606" s="2">
        <v>19.25</v>
      </c>
      <c r="S606" s="2">
        <v>0</v>
      </c>
      <c r="T606" s="2">
        <v>0</v>
      </c>
      <c r="U606" s="2">
        <v>0</v>
      </c>
      <c r="V606" s="5">
        <v>0</v>
      </c>
      <c r="W606" s="2">
        <f t="shared" si="45"/>
        <v>19.25</v>
      </c>
      <c r="X606" s="2">
        <f t="shared" si="46"/>
        <v>0</v>
      </c>
      <c r="Y606" s="2">
        <f t="shared" si="47"/>
        <v>0</v>
      </c>
      <c r="Z606" s="2">
        <f t="shared" si="48"/>
        <v>0</v>
      </c>
      <c r="AA606" s="2">
        <f t="shared" si="49"/>
        <v>0</v>
      </c>
    </row>
    <row r="607" spans="1:27" x14ac:dyDescent="0.2">
      <c r="A607" s="3" t="s">
        <v>625</v>
      </c>
      <c r="B607" s="4" t="s">
        <v>626</v>
      </c>
      <c r="C607" s="2">
        <v>0.75</v>
      </c>
      <c r="D607" s="2">
        <v>0</v>
      </c>
      <c r="E607" s="2">
        <v>0</v>
      </c>
      <c r="F607" s="2">
        <v>0</v>
      </c>
      <c r="G607" s="5">
        <v>0</v>
      </c>
      <c r="H607" s="2">
        <v>0.75</v>
      </c>
      <c r="I607" s="2">
        <v>0</v>
      </c>
      <c r="J607" s="2">
        <v>0</v>
      </c>
      <c r="K607" s="2">
        <v>0</v>
      </c>
      <c r="L607" s="5">
        <v>0</v>
      </c>
      <c r="M607" s="2">
        <v>0.75</v>
      </c>
      <c r="N607" s="2">
        <v>0</v>
      </c>
      <c r="O607" s="2">
        <v>0</v>
      </c>
      <c r="P607" s="2">
        <v>0</v>
      </c>
      <c r="Q607" s="5">
        <v>0</v>
      </c>
      <c r="R607" s="2">
        <v>0.75</v>
      </c>
      <c r="S607" s="2">
        <v>0</v>
      </c>
      <c r="T607" s="2">
        <v>0</v>
      </c>
      <c r="U607" s="2">
        <v>0</v>
      </c>
      <c r="V607" s="5">
        <v>0</v>
      </c>
      <c r="W607" s="2">
        <f t="shared" si="45"/>
        <v>0.75</v>
      </c>
      <c r="X607" s="2">
        <f t="shared" si="46"/>
        <v>0</v>
      </c>
      <c r="Y607" s="2">
        <f t="shared" si="47"/>
        <v>0</v>
      </c>
      <c r="Z607" s="2">
        <f t="shared" si="48"/>
        <v>0</v>
      </c>
      <c r="AA607" s="2">
        <f t="shared" si="49"/>
        <v>0</v>
      </c>
    </row>
    <row r="608" spans="1:27" x14ac:dyDescent="0.2">
      <c r="A608" s="3" t="s">
        <v>627</v>
      </c>
      <c r="B608" s="4" t="s">
        <v>626</v>
      </c>
      <c r="C608" s="2">
        <v>0</v>
      </c>
      <c r="D608" s="2">
        <v>0</v>
      </c>
      <c r="E608" s="2">
        <v>0</v>
      </c>
      <c r="F608" s="2">
        <v>1.25</v>
      </c>
      <c r="G608" s="5">
        <v>0</v>
      </c>
      <c r="H608" s="2">
        <v>0</v>
      </c>
      <c r="I608" s="2">
        <v>0</v>
      </c>
      <c r="J608" s="2">
        <v>0</v>
      </c>
      <c r="K608" s="2">
        <v>1.25</v>
      </c>
      <c r="L608" s="5">
        <v>0</v>
      </c>
      <c r="M608" s="2">
        <v>0</v>
      </c>
      <c r="N608" s="2">
        <v>0</v>
      </c>
      <c r="O608" s="2">
        <v>0</v>
      </c>
      <c r="P608" s="2">
        <v>1.25</v>
      </c>
      <c r="Q608" s="5">
        <v>0</v>
      </c>
      <c r="R608" s="2">
        <v>0</v>
      </c>
      <c r="S608" s="2">
        <v>0</v>
      </c>
      <c r="T608" s="2">
        <v>0</v>
      </c>
      <c r="U608" s="2">
        <v>1.25</v>
      </c>
      <c r="V608" s="5">
        <v>0</v>
      </c>
      <c r="W608" s="2">
        <f t="shared" si="45"/>
        <v>0</v>
      </c>
      <c r="X608" s="2">
        <f t="shared" si="46"/>
        <v>0</v>
      </c>
      <c r="Y608" s="2">
        <f t="shared" si="47"/>
        <v>0</v>
      </c>
      <c r="Z608" s="2">
        <f t="shared" si="48"/>
        <v>1.25</v>
      </c>
      <c r="AA608" s="2">
        <f t="shared" si="49"/>
        <v>0</v>
      </c>
    </row>
    <row r="609" spans="1:27" x14ac:dyDescent="0.2">
      <c r="A609" s="3" t="s">
        <v>530</v>
      </c>
      <c r="B609" s="4" t="s">
        <v>241</v>
      </c>
      <c r="C609" s="2">
        <v>37</v>
      </c>
      <c r="D609" s="2">
        <v>3.75</v>
      </c>
      <c r="E609" s="2">
        <v>15.75</v>
      </c>
      <c r="F609" s="2">
        <v>0</v>
      </c>
      <c r="G609" s="5">
        <v>13.75</v>
      </c>
      <c r="H609" s="2">
        <v>37</v>
      </c>
      <c r="I609" s="2">
        <v>3.75</v>
      </c>
      <c r="J609" s="2">
        <v>15.75</v>
      </c>
      <c r="K609" s="2">
        <v>0</v>
      </c>
      <c r="L609" s="5">
        <v>13.75</v>
      </c>
      <c r="M609" s="2">
        <v>37</v>
      </c>
      <c r="N609" s="2">
        <v>3.75</v>
      </c>
      <c r="O609" s="2">
        <v>15.75</v>
      </c>
      <c r="P609" s="2">
        <v>0</v>
      </c>
      <c r="Q609" s="5">
        <v>13.75</v>
      </c>
      <c r="R609" s="2">
        <v>37</v>
      </c>
      <c r="S609" s="2">
        <v>3.75</v>
      </c>
      <c r="T609" s="2">
        <v>15.75</v>
      </c>
      <c r="U609" s="2">
        <v>0</v>
      </c>
      <c r="V609" s="5">
        <v>13.75</v>
      </c>
      <c r="W609" s="2">
        <f t="shared" si="45"/>
        <v>37</v>
      </c>
      <c r="X609" s="2">
        <f t="shared" si="46"/>
        <v>3.75</v>
      </c>
      <c r="Y609" s="2">
        <f t="shared" si="47"/>
        <v>15.75</v>
      </c>
      <c r="Z609" s="2">
        <f t="shared" si="48"/>
        <v>0</v>
      </c>
      <c r="AA609" s="2">
        <f t="shared" si="49"/>
        <v>13.75</v>
      </c>
    </row>
    <row r="610" spans="1:27" x14ac:dyDescent="0.2">
      <c r="A610" s="3" t="s">
        <v>354</v>
      </c>
      <c r="B610" s="4" t="s">
        <v>241</v>
      </c>
      <c r="C610" s="2">
        <v>0</v>
      </c>
      <c r="D610" s="2">
        <v>0</v>
      </c>
      <c r="E610" s="2">
        <v>0</v>
      </c>
      <c r="F610" s="2">
        <v>0</v>
      </c>
      <c r="G610" s="5">
        <v>25.25</v>
      </c>
      <c r="H610" s="2">
        <v>0</v>
      </c>
      <c r="I610" s="2">
        <v>0</v>
      </c>
      <c r="J610" s="2">
        <v>0</v>
      </c>
      <c r="K610" s="2">
        <v>0</v>
      </c>
      <c r="L610" s="5">
        <v>25.25</v>
      </c>
      <c r="M610" s="2">
        <v>0</v>
      </c>
      <c r="N610" s="2">
        <v>0</v>
      </c>
      <c r="O610" s="2">
        <v>0</v>
      </c>
      <c r="P610" s="2">
        <v>0</v>
      </c>
      <c r="Q610" s="5">
        <v>25.25</v>
      </c>
      <c r="R610" s="2">
        <v>0</v>
      </c>
      <c r="S610" s="2">
        <v>0</v>
      </c>
      <c r="T610" s="2">
        <v>0</v>
      </c>
      <c r="U610" s="2">
        <v>0</v>
      </c>
      <c r="V610" s="5">
        <v>25.25</v>
      </c>
      <c r="W610" s="2">
        <f t="shared" si="45"/>
        <v>0</v>
      </c>
      <c r="X610" s="2">
        <f t="shared" si="46"/>
        <v>0</v>
      </c>
      <c r="Y610" s="2">
        <f t="shared" si="47"/>
        <v>0</v>
      </c>
      <c r="Z610" s="2">
        <f t="shared" si="48"/>
        <v>0</v>
      </c>
      <c r="AA610" s="2">
        <f t="shared" si="49"/>
        <v>25.25</v>
      </c>
    </row>
    <row r="611" spans="1:27" x14ac:dyDescent="0.2">
      <c r="A611" s="3" t="s">
        <v>531</v>
      </c>
      <c r="B611" s="4" t="s">
        <v>532</v>
      </c>
      <c r="C611" s="2">
        <v>0</v>
      </c>
      <c r="D611" s="2">
        <v>0</v>
      </c>
      <c r="E611" s="2">
        <v>0</v>
      </c>
      <c r="F611" s="2">
        <v>1.25</v>
      </c>
      <c r="G611" s="5">
        <v>0</v>
      </c>
      <c r="H611" s="2">
        <v>0</v>
      </c>
      <c r="I611" s="2">
        <v>0</v>
      </c>
      <c r="J611" s="2">
        <v>0</v>
      </c>
      <c r="K611" s="2">
        <v>1.25</v>
      </c>
      <c r="L611" s="5">
        <v>0</v>
      </c>
      <c r="M611" s="2">
        <v>0</v>
      </c>
      <c r="N611" s="2">
        <v>0</v>
      </c>
      <c r="O611" s="2">
        <v>0</v>
      </c>
      <c r="P611" s="2">
        <v>1.25</v>
      </c>
      <c r="Q611" s="5">
        <v>0</v>
      </c>
      <c r="R611" s="2">
        <v>0</v>
      </c>
      <c r="S611" s="2">
        <v>0</v>
      </c>
      <c r="T611" s="2">
        <v>0</v>
      </c>
      <c r="U611" s="2">
        <v>1.25</v>
      </c>
      <c r="V611" s="5">
        <v>0</v>
      </c>
      <c r="W611" s="2">
        <f t="shared" si="45"/>
        <v>0</v>
      </c>
      <c r="X611" s="2">
        <f t="shared" si="46"/>
        <v>0</v>
      </c>
      <c r="Y611" s="2">
        <f t="shared" si="47"/>
        <v>0</v>
      </c>
      <c r="Z611" s="2">
        <f t="shared" si="48"/>
        <v>1.25</v>
      </c>
      <c r="AA611" s="2">
        <f t="shared" si="49"/>
        <v>0</v>
      </c>
    </row>
    <row r="612" spans="1:27" x14ac:dyDescent="0.2">
      <c r="A612" s="3" t="s">
        <v>533</v>
      </c>
      <c r="B612" s="4" t="s">
        <v>241</v>
      </c>
      <c r="C612" s="2">
        <v>0</v>
      </c>
      <c r="D612" s="2">
        <v>0</v>
      </c>
      <c r="E612" s="2">
        <v>0</v>
      </c>
      <c r="F612" s="2">
        <v>18.25</v>
      </c>
      <c r="G612" s="5">
        <v>6.75</v>
      </c>
      <c r="H612" s="2">
        <v>0</v>
      </c>
      <c r="I612" s="2">
        <v>0</v>
      </c>
      <c r="J612" s="2">
        <v>0</v>
      </c>
      <c r="K612" s="2">
        <v>18.25</v>
      </c>
      <c r="L612" s="5">
        <v>6.75</v>
      </c>
      <c r="M612" s="2">
        <v>0</v>
      </c>
      <c r="N612" s="2">
        <v>0</v>
      </c>
      <c r="O612" s="2">
        <v>0</v>
      </c>
      <c r="P612" s="2">
        <v>18.25</v>
      </c>
      <c r="Q612" s="5">
        <v>6.75</v>
      </c>
      <c r="R612" s="2">
        <v>0</v>
      </c>
      <c r="S612" s="2">
        <v>0</v>
      </c>
      <c r="T612" s="2">
        <v>0</v>
      </c>
      <c r="U612" s="2">
        <v>18.25</v>
      </c>
      <c r="V612" s="5">
        <v>6.75</v>
      </c>
      <c r="W612" s="2">
        <f t="shared" si="45"/>
        <v>0</v>
      </c>
      <c r="X612" s="2">
        <f t="shared" si="46"/>
        <v>0</v>
      </c>
      <c r="Y612" s="2">
        <f t="shared" si="47"/>
        <v>0</v>
      </c>
      <c r="Z612" s="2">
        <f t="shared" si="48"/>
        <v>18.25</v>
      </c>
      <c r="AA612" s="2">
        <f t="shared" si="49"/>
        <v>6.75</v>
      </c>
    </row>
    <row r="613" spans="1:27" x14ac:dyDescent="0.2">
      <c r="A613" s="3" t="s">
        <v>816</v>
      </c>
      <c r="B613" s="4" t="s">
        <v>563</v>
      </c>
      <c r="C613" s="2">
        <v>4.75</v>
      </c>
      <c r="D613" s="2">
        <v>19.25</v>
      </c>
      <c r="E613" s="2">
        <v>0</v>
      </c>
      <c r="F613" s="2">
        <v>0</v>
      </c>
      <c r="G613" s="5">
        <v>0</v>
      </c>
      <c r="H613" s="2">
        <v>4.75</v>
      </c>
      <c r="I613" s="2">
        <v>19.25</v>
      </c>
      <c r="J613" s="2">
        <v>0</v>
      </c>
      <c r="K613" s="2">
        <v>0</v>
      </c>
      <c r="L613" s="5">
        <v>0</v>
      </c>
      <c r="M613" s="2">
        <v>4.75</v>
      </c>
      <c r="N613" s="2">
        <v>19.25</v>
      </c>
      <c r="O613" s="2">
        <v>0</v>
      </c>
      <c r="P613" s="2">
        <v>0</v>
      </c>
      <c r="Q613" s="5">
        <v>0</v>
      </c>
      <c r="R613" s="2">
        <v>4.75</v>
      </c>
      <c r="S613" s="2">
        <v>19.25</v>
      </c>
      <c r="T613" s="2">
        <v>0</v>
      </c>
      <c r="U613" s="2">
        <v>0</v>
      </c>
      <c r="V613" s="5">
        <v>0</v>
      </c>
      <c r="W613" s="2">
        <f t="shared" si="45"/>
        <v>4.75</v>
      </c>
      <c r="X613" s="2">
        <f t="shared" si="46"/>
        <v>19.25</v>
      </c>
      <c r="Y613" s="2">
        <f t="shared" si="47"/>
        <v>0</v>
      </c>
      <c r="Z613" s="2">
        <f t="shared" si="48"/>
        <v>0</v>
      </c>
      <c r="AA613" s="2">
        <f t="shared" si="49"/>
        <v>0</v>
      </c>
    </row>
    <row r="614" spans="1:27" x14ac:dyDescent="0.2">
      <c r="A614" s="3" t="s">
        <v>628</v>
      </c>
      <c r="B614" s="4" t="s">
        <v>563</v>
      </c>
      <c r="C614" s="2">
        <v>5</v>
      </c>
      <c r="D614" s="2">
        <v>0</v>
      </c>
      <c r="E614" s="2">
        <v>0</v>
      </c>
      <c r="F614" s="2">
        <v>0</v>
      </c>
      <c r="G614" s="5">
        <v>4.25</v>
      </c>
      <c r="H614" s="2">
        <v>5</v>
      </c>
      <c r="I614" s="2">
        <v>0</v>
      </c>
      <c r="J614" s="2">
        <v>0</v>
      </c>
      <c r="K614" s="2">
        <v>0</v>
      </c>
      <c r="L614" s="5">
        <v>4.25</v>
      </c>
      <c r="M614" s="2">
        <v>5</v>
      </c>
      <c r="N614" s="2">
        <v>0</v>
      </c>
      <c r="O614" s="2">
        <v>0</v>
      </c>
      <c r="P614" s="2">
        <v>0</v>
      </c>
      <c r="Q614" s="5">
        <v>4.25</v>
      </c>
      <c r="R614" s="2">
        <v>5</v>
      </c>
      <c r="S614" s="2">
        <v>0</v>
      </c>
      <c r="T614" s="2">
        <v>0</v>
      </c>
      <c r="U614" s="2">
        <v>0</v>
      </c>
      <c r="V614" s="5">
        <v>4.25</v>
      </c>
      <c r="W614" s="2">
        <f t="shared" si="45"/>
        <v>5</v>
      </c>
      <c r="X614" s="2">
        <f t="shared" si="46"/>
        <v>0</v>
      </c>
      <c r="Y614" s="2">
        <f t="shared" si="47"/>
        <v>0</v>
      </c>
      <c r="Z614" s="2">
        <f t="shared" si="48"/>
        <v>0</v>
      </c>
      <c r="AA614" s="2">
        <f t="shared" si="49"/>
        <v>4.25</v>
      </c>
    </row>
    <row r="615" spans="1:27" x14ac:dyDescent="0.2">
      <c r="A615" s="3" t="s">
        <v>817</v>
      </c>
      <c r="B615" s="4" t="s">
        <v>818</v>
      </c>
      <c r="C615" s="2">
        <v>0</v>
      </c>
      <c r="D615" s="2">
        <v>10.5</v>
      </c>
      <c r="E615" s="2">
        <v>0</v>
      </c>
      <c r="F615" s="2">
        <v>0</v>
      </c>
      <c r="G615" s="5">
        <v>0</v>
      </c>
      <c r="H615" s="2">
        <v>0</v>
      </c>
      <c r="I615" s="2">
        <v>10.5</v>
      </c>
      <c r="J615" s="2">
        <v>0</v>
      </c>
      <c r="K615" s="2">
        <v>0</v>
      </c>
      <c r="L615" s="5">
        <v>0</v>
      </c>
      <c r="M615" s="2">
        <v>0</v>
      </c>
      <c r="N615" s="2">
        <v>10.5</v>
      </c>
      <c r="O615" s="2">
        <v>0</v>
      </c>
      <c r="P615" s="2">
        <v>0</v>
      </c>
      <c r="Q615" s="5">
        <v>0</v>
      </c>
      <c r="R615" s="2">
        <v>0</v>
      </c>
      <c r="S615" s="2">
        <v>10.5</v>
      </c>
      <c r="T615" s="2">
        <v>0</v>
      </c>
      <c r="U615" s="2">
        <v>0</v>
      </c>
      <c r="V615" s="5">
        <v>0</v>
      </c>
      <c r="W615" s="2">
        <f t="shared" si="45"/>
        <v>0</v>
      </c>
      <c r="X615" s="2">
        <f t="shared" si="46"/>
        <v>10.5</v>
      </c>
      <c r="Y615" s="2">
        <f t="shared" si="47"/>
        <v>0</v>
      </c>
      <c r="Z615" s="2">
        <f t="shared" si="48"/>
        <v>0</v>
      </c>
      <c r="AA615" s="2">
        <f t="shared" si="49"/>
        <v>0</v>
      </c>
    </row>
    <row r="616" spans="1:27" x14ac:dyDescent="0.2">
      <c r="A616" s="3" t="s">
        <v>355</v>
      </c>
      <c r="B616" s="4" t="s">
        <v>242</v>
      </c>
      <c r="C616" s="2">
        <v>0</v>
      </c>
      <c r="D616" s="2">
        <v>13.25</v>
      </c>
      <c r="E616" s="2">
        <v>28.25</v>
      </c>
      <c r="F616" s="2">
        <v>12.75</v>
      </c>
      <c r="G616" s="5">
        <v>0</v>
      </c>
      <c r="H616" s="2">
        <v>0</v>
      </c>
      <c r="I616" s="2">
        <v>13.25</v>
      </c>
      <c r="J616" s="2">
        <v>28.25</v>
      </c>
      <c r="K616" s="2">
        <v>12.75</v>
      </c>
      <c r="L616" s="5">
        <v>0</v>
      </c>
      <c r="M616" s="2">
        <v>0</v>
      </c>
      <c r="N616" s="2">
        <v>13.25</v>
      </c>
      <c r="O616" s="2">
        <v>28.25</v>
      </c>
      <c r="P616" s="2">
        <v>12.75</v>
      </c>
      <c r="Q616" s="5">
        <v>0</v>
      </c>
      <c r="R616" s="2">
        <v>0</v>
      </c>
      <c r="S616" s="2">
        <v>13.25</v>
      </c>
      <c r="T616" s="2">
        <v>28.25</v>
      </c>
      <c r="U616" s="2">
        <v>12.75</v>
      </c>
      <c r="V616" s="5">
        <v>0</v>
      </c>
      <c r="W616" s="2">
        <f t="shared" si="45"/>
        <v>0</v>
      </c>
      <c r="X616" s="2">
        <f t="shared" si="46"/>
        <v>13.25</v>
      </c>
      <c r="Y616" s="2">
        <f t="shared" si="47"/>
        <v>28.25</v>
      </c>
      <c r="Z616" s="2">
        <f t="shared" si="48"/>
        <v>12.75</v>
      </c>
      <c r="AA616" s="2">
        <f t="shared" si="49"/>
        <v>0</v>
      </c>
    </row>
    <row r="617" spans="1:27" x14ac:dyDescent="0.2">
      <c r="A617" s="3" t="s">
        <v>356</v>
      </c>
      <c r="B617" s="4" t="s">
        <v>243</v>
      </c>
      <c r="C617" s="2">
        <v>0</v>
      </c>
      <c r="D617" s="2">
        <v>0</v>
      </c>
      <c r="E617" s="2">
        <v>3.5</v>
      </c>
      <c r="F617" s="2">
        <v>4.75</v>
      </c>
      <c r="G617" s="5">
        <v>0</v>
      </c>
      <c r="H617" s="2">
        <v>0</v>
      </c>
      <c r="I617" s="2">
        <v>0</v>
      </c>
      <c r="J617" s="2">
        <v>3.5</v>
      </c>
      <c r="K617" s="2">
        <v>4.75</v>
      </c>
      <c r="L617" s="5">
        <v>0</v>
      </c>
      <c r="M617" s="2">
        <v>0</v>
      </c>
      <c r="N617" s="2">
        <v>0</v>
      </c>
      <c r="O617" s="2">
        <v>3.5</v>
      </c>
      <c r="P617" s="2">
        <v>4.75</v>
      </c>
      <c r="Q617" s="5">
        <v>0</v>
      </c>
      <c r="R617" s="2">
        <v>0</v>
      </c>
      <c r="S617" s="2">
        <v>0</v>
      </c>
      <c r="T617" s="2">
        <v>3.5</v>
      </c>
      <c r="U617" s="2">
        <v>4.75</v>
      </c>
      <c r="V617" s="5">
        <v>0</v>
      </c>
      <c r="W617" s="2">
        <f t="shared" si="45"/>
        <v>0</v>
      </c>
      <c r="X617" s="2">
        <f t="shared" si="46"/>
        <v>0</v>
      </c>
      <c r="Y617" s="2">
        <f t="shared" si="47"/>
        <v>3.5</v>
      </c>
      <c r="Z617" s="2">
        <f t="shared" si="48"/>
        <v>4.75</v>
      </c>
      <c r="AA617" s="2">
        <f t="shared" si="49"/>
        <v>0</v>
      </c>
    </row>
    <row r="618" spans="1:27" x14ac:dyDescent="0.2">
      <c r="A618" s="3" t="s">
        <v>357</v>
      </c>
      <c r="B618" s="4" t="s">
        <v>232</v>
      </c>
      <c r="C618" s="2">
        <v>25</v>
      </c>
      <c r="D618" s="2">
        <v>0</v>
      </c>
      <c r="E618" s="2">
        <v>0</v>
      </c>
      <c r="F618" s="2">
        <v>0</v>
      </c>
      <c r="G618" s="5">
        <v>0.25</v>
      </c>
      <c r="H618" s="2">
        <v>25</v>
      </c>
      <c r="I618" s="2">
        <v>0</v>
      </c>
      <c r="J618" s="2">
        <v>0</v>
      </c>
      <c r="K618" s="2">
        <v>0</v>
      </c>
      <c r="L618" s="5">
        <v>0.25</v>
      </c>
      <c r="M618" s="2">
        <v>25</v>
      </c>
      <c r="N618" s="2">
        <v>0</v>
      </c>
      <c r="O618" s="2">
        <v>0</v>
      </c>
      <c r="P618" s="2">
        <v>0</v>
      </c>
      <c r="Q618" s="5">
        <v>0.25</v>
      </c>
      <c r="R618" s="2">
        <v>25</v>
      </c>
      <c r="S618" s="2">
        <v>0</v>
      </c>
      <c r="T618" s="2">
        <v>0</v>
      </c>
      <c r="U618" s="2">
        <v>0</v>
      </c>
      <c r="V618" s="5">
        <v>0.25</v>
      </c>
      <c r="W618" s="2">
        <f t="shared" si="45"/>
        <v>25</v>
      </c>
      <c r="X618" s="2">
        <f t="shared" si="46"/>
        <v>0</v>
      </c>
      <c r="Y618" s="2">
        <f t="shared" si="47"/>
        <v>0</v>
      </c>
      <c r="Z618" s="2">
        <f t="shared" si="48"/>
        <v>0</v>
      </c>
      <c r="AA618" s="2">
        <f t="shared" si="49"/>
        <v>0.25</v>
      </c>
    </row>
    <row r="619" spans="1:27" x14ac:dyDescent="0.2">
      <c r="A619" s="3" t="s">
        <v>534</v>
      </c>
      <c r="B619" s="4" t="s">
        <v>232</v>
      </c>
      <c r="C619" s="2">
        <v>0</v>
      </c>
      <c r="D619" s="2">
        <v>0</v>
      </c>
      <c r="E619" s="2">
        <v>0</v>
      </c>
      <c r="F619" s="2">
        <v>0</v>
      </c>
      <c r="G619" s="5">
        <v>2</v>
      </c>
      <c r="H619" s="2">
        <v>0</v>
      </c>
      <c r="I619" s="2">
        <v>0</v>
      </c>
      <c r="J619" s="2">
        <v>0</v>
      </c>
      <c r="K619" s="2">
        <v>0</v>
      </c>
      <c r="L619" s="5">
        <v>2</v>
      </c>
      <c r="M619" s="2">
        <v>0</v>
      </c>
      <c r="N619" s="2">
        <v>0</v>
      </c>
      <c r="O619" s="2">
        <v>0</v>
      </c>
      <c r="P619" s="2">
        <v>0</v>
      </c>
      <c r="Q619" s="5">
        <v>2</v>
      </c>
      <c r="R619" s="2">
        <v>0</v>
      </c>
      <c r="S619" s="2">
        <v>0</v>
      </c>
      <c r="T619" s="2">
        <v>0</v>
      </c>
      <c r="U619" s="2">
        <v>0</v>
      </c>
      <c r="V619" s="5">
        <v>2</v>
      </c>
      <c r="W619" s="2">
        <f t="shared" si="45"/>
        <v>0</v>
      </c>
      <c r="X619" s="2">
        <f t="shared" si="46"/>
        <v>0</v>
      </c>
      <c r="Y619" s="2">
        <f t="shared" si="47"/>
        <v>0</v>
      </c>
      <c r="Z619" s="2">
        <f t="shared" si="48"/>
        <v>0</v>
      </c>
      <c r="AA619" s="2">
        <f t="shared" si="49"/>
        <v>2</v>
      </c>
    </row>
    <row r="620" spans="1:27" x14ac:dyDescent="0.2">
      <c r="A620" s="3" t="s">
        <v>358</v>
      </c>
      <c r="B620" s="4" t="s">
        <v>244</v>
      </c>
      <c r="C620" s="2">
        <v>32.75</v>
      </c>
      <c r="D620" s="2">
        <v>0</v>
      </c>
      <c r="E620" s="2">
        <v>0</v>
      </c>
      <c r="F620" s="2">
        <v>0</v>
      </c>
      <c r="G620" s="5">
        <v>12</v>
      </c>
      <c r="H620" s="2">
        <v>32.75</v>
      </c>
      <c r="I620" s="2">
        <v>0</v>
      </c>
      <c r="J620" s="2">
        <v>0</v>
      </c>
      <c r="K620" s="2">
        <v>0</v>
      </c>
      <c r="L620" s="5">
        <v>12</v>
      </c>
      <c r="M620" s="2">
        <v>32.75</v>
      </c>
      <c r="N620" s="2">
        <v>0</v>
      </c>
      <c r="O620" s="2">
        <v>0</v>
      </c>
      <c r="P620" s="2">
        <v>0</v>
      </c>
      <c r="Q620" s="5">
        <v>12</v>
      </c>
      <c r="R620" s="2">
        <v>32.75</v>
      </c>
      <c r="S620" s="2">
        <v>0</v>
      </c>
      <c r="T620" s="2">
        <v>0</v>
      </c>
      <c r="U620" s="2">
        <v>0</v>
      </c>
      <c r="V620" s="5">
        <v>12</v>
      </c>
      <c r="W620" s="2">
        <f t="shared" si="45"/>
        <v>32.75</v>
      </c>
      <c r="X620" s="2">
        <f t="shared" si="46"/>
        <v>0</v>
      </c>
      <c r="Y620" s="2">
        <f t="shared" si="47"/>
        <v>0</v>
      </c>
      <c r="Z620" s="2">
        <f t="shared" si="48"/>
        <v>0</v>
      </c>
      <c r="AA620" s="2">
        <f t="shared" si="49"/>
        <v>12</v>
      </c>
    </row>
    <row r="621" spans="1:27" x14ac:dyDescent="0.2">
      <c r="A621" s="3" t="s">
        <v>535</v>
      </c>
      <c r="B621" s="4" t="s">
        <v>245</v>
      </c>
      <c r="C621" s="2">
        <v>17.75</v>
      </c>
      <c r="D621" s="2">
        <v>60</v>
      </c>
      <c r="E621" s="2">
        <v>0</v>
      </c>
      <c r="F621" s="2">
        <v>0</v>
      </c>
      <c r="G621" s="5">
        <v>10.5</v>
      </c>
      <c r="H621" s="2">
        <v>17.75</v>
      </c>
      <c r="I621" s="2">
        <v>60</v>
      </c>
      <c r="J621" s="2">
        <v>0</v>
      </c>
      <c r="K621" s="2">
        <v>0</v>
      </c>
      <c r="L621" s="5">
        <v>10.5</v>
      </c>
      <c r="M621" s="2">
        <v>17.75</v>
      </c>
      <c r="N621" s="2">
        <v>60</v>
      </c>
      <c r="O621" s="2">
        <v>0</v>
      </c>
      <c r="P621" s="2">
        <v>0</v>
      </c>
      <c r="Q621" s="5">
        <v>10.5</v>
      </c>
      <c r="R621" s="2">
        <v>17.75</v>
      </c>
      <c r="S621" s="2">
        <v>60</v>
      </c>
      <c r="T621" s="2">
        <v>0</v>
      </c>
      <c r="U621" s="2">
        <v>0</v>
      </c>
      <c r="V621" s="5">
        <v>10.5</v>
      </c>
      <c r="W621" s="2">
        <f t="shared" si="45"/>
        <v>17.75</v>
      </c>
      <c r="X621" s="2">
        <f t="shared" si="46"/>
        <v>60</v>
      </c>
      <c r="Y621" s="2">
        <f t="shared" si="47"/>
        <v>0</v>
      </c>
      <c r="Z621" s="2">
        <f t="shared" si="48"/>
        <v>0</v>
      </c>
      <c r="AA621" s="2">
        <f t="shared" si="49"/>
        <v>10.5</v>
      </c>
    </row>
    <row r="622" spans="1:27" x14ac:dyDescent="0.2">
      <c r="A622" s="3" t="s">
        <v>819</v>
      </c>
      <c r="B622" s="4" t="s">
        <v>245</v>
      </c>
      <c r="C622" s="2">
        <v>0</v>
      </c>
      <c r="D622" s="2">
        <v>0.5</v>
      </c>
      <c r="E622" s="2">
        <v>12.5</v>
      </c>
      <c r="F622" s="2">
        <v>0</v>
      </c>
      <c r="G622" s="5">
        <v>0</v>
      </c>
      <c r="H622" s="2">
        <v>0</v>
      </c>
      <c r="I622" s="2">
        <v>0.5</v>
      </c>
      <c r="J622" s="2">
        <v>12.5</v>
      </c>
      <c r="K622" s="2">
        <v>0</v>
      </c>
      <c r="L622" s="5">
        <v>0</v>
      </c>
      <c r="M622" s="2">
        <v>0</v>
      </c>
      <c r="N622" s="2">
        <v>0.5</v>
      </c>
      <c r="O622" s="2">
        <v>12.5</v>
      </c>
      <c r="P622" s="2">
        <v>0</v>
      </c>
      <c r="Q622" s="5">
        <v>0</v>
      </c>
      <c r="R622" s="2">
        <v>0</v>
      </c>
      <c r="S622" s="2">
        <v>0.5</v>
      </c>
      <c r="T622" s="2">
        <v>12.5</v>
      </c>
      <c r="U622" s="2">
        <v>0</v>
      </c>
      <c r="V622" s="5">
        <v>0</v>
      </c>
      <c r="W622" s="2">
        <f t="shared" si="45"/>
        <v>0</v>
      </c>
      <c r="X622" s="2">
        <f t="shared" si="46"/>
        <v>0.5</v>
      </c>
      <c r="Y622" s="2">
        <f t="shared" si="47"/>
        <v>12.5</v>
      </c>
      <c r="Z622" s="2">
        <f t="shared" si="48"/>
        <v>0</v>
      </c>
      <c r="AA622" s="2">
        <f t="shared" si="49"/>
        <v>0</v>
      </c>
    </row>
    <row r="623" spans="1:27" x14ac:dyDescent="0.2">
      <c r="A623" s="3" t="s">
        <v>820</v>
      </c>
      <c r="B623" s="4" t="s">
        <v>245</v>
      </c>
      <c r="C623" s="2">
        <v>39.75</v>
      </c>
      <c r="D623" s="2">
        <v>0</v>
      </c>
      <c r="E623" s="2">
        <v>0</v>
      </c>
      <c r="F623" s="2">
        <v>0</v>
      </c>
      <c r="G623" s="5">
        <v>0</v>
      </c>
      <c r="H623" s="2">
        <v>39.75</v>
      </c>
      <c r="I623" s="2">
        <v>0</v>
      </c>
      <c r="J623" s="2">
        <v>0</v>
      </c>
      <c r="K623" s="2">
        <v>0</v>
      </c>
      <c r="L623" s="5">
        <v>0</v>
      </c>
      <c r="M623" s="2">
        <v>39.75</v>
      </c>
      <c r="N623" s="2">
        <v>0</v>
      </c>
      <c r="O623" s="2">
        <v>0</v>
      </c>
      <c r="P623" s="2">
        <v>0</v>
      </c>
      <c r="Q623" s="5">
        <v>0</v>
      </c>
      <c r="R623" s="2">
        <v>39.75</v>
      </c>
      <c r="S623" s="2">
        <v>0</v>
      </c>
      <c r="T623" s="2">
        <v>0</v>
      </c>
      <c r="U623" s="2">
        <v>0</v>
      </c>
      <c r="V623" s="5">
        <v>0</v>
      </c>
      <c r="W623" s="2">
        <f t="shared" si="45"/>
        <v>39.75</v>
      </c>
      <c r="X623" s="2">
        <f t="shared" si="46"/>
        <v>0</v>
      </c>
      <c r="Y623" s="2">
        <f t="shared" si="47"/>
        <v>0</v>
      </c>
      <c r="Z623" s="2">
        <f t="shared" si="48"/>
        <v>0</v>
      </c>
      <c r="AA623" s="2">
        <f t="shared" si="49"/>
        <v>0</v>
      </c>
    </row>
    <row r="624" spans="1:27" x14ac:dyDescent="0.2">
      <c r="A624" s="3" t="s">
        <v>359</v>
      </c>
      <c r="B624" s="4" t="s">
        <v>246</v>
      </c>
      <c r="C624" s="2">
        <v>41.25</v>
      </c>
      <c r="D624" s="2">
        <v>36.75</v>
      </c>
      <c r="E624" s="2">
        <v>23.5</v>
      </c>
      <c r="F624" s="2">
        <v>51.25</v>
      </c>
      <c r="G624" s="5">
        <v>34.75</v>
      </c>
      <c r="H624" s="2">
        <v>41.25</v>
      </c>
      <c r="I624" s="2">
        <v>36.75</v>
      </c>
      <c r="J624" s="2">
        <v>23.5</v>
      </c>
      <c r="K624" s="2">
        <v>51.25</v>
      </c>
      <c r="L624" s="5">
        <v>34.75</v>
      </c>
      <c r="M624" s="2">
        <v>41.25</v>
      </c>
      <c r="N624" s="2">
        <v>36.75</v>
      </c>
      <c r="O624" s="2">
        <v>23.5</v>
      </c>
      <c r="P624" s="2">
        <v>51.25</v>
      </c>
      <c r="Q624" s="5">
        <v>34.75</v>
      </c>
      <c r="R624" s="2">
        <v>41.25</v>
      </c>
      <c r="S624" s="2">
        <v>36.75</v>
      </c>
      <c r="T624" s="2">
        <v>23.5</v>
      </c>
      <c r="U624" s="2">
        <v>51.25</v>
      </c>
      <c r="V624" s="5">
        <v>34.75</v>
      </c>
      <c r="W624" s="2">
        <f t="shared" si="45"/>
        <v>41.25</v>
      </c>
      <c r="X624" s="2">
        <f t="shared" si="46"/>
        <v>36.75</v>
      </c>
      <c r="Y624" s="2">
        <f t="shared" si="47"/>
        <v>23.5</v>
      </c>
      <c r="Z624" s="2">
        <f t="shared" si="48"/>
        <v>51.25</v>
      </c>
      <c r="AA624" s="2">
        <f t="shared" si="49"/>
        <v>34.75</v>
      </c>
    </row>
    <row r="625" spans="1:27" x14ac:dyDescent="0.2">
      <c r="A625" s="3" t="s">
        <v>536</v>
      </c>
      <c r="B625" s="4" t="s">
        <v>245</v>
      </c>
      <c r="C625" s="2">
        <v>0</v>
      </c>
      <c r="D625" s="2">
        <v>0</v>
      </c>
      <c r="E625" s="2">
        <v>15.5</v>
      </c>
      <c r="F625" s="2">
        <v>4</v>
      </c>
      <c r="G625" s="5">
        <v>0</v>
      </c>
      <c r="H625" s="2">
        <v>0</v>
      </c>
      <c r="I625" s="2">
        <v>0</v>
      </c>
      <c r="J625" s="2">
        <v>15.5</v>
      </c>
      <c r="K625" s="2">
        <v>4</v>
      </c>
      <c r="L625" s="5">
        <v>0</v>
      </c>
      <c r="M625" s="2">
        <v>0</v>
      </c>
      <c r="N625" s="2">
        <v>0</v>
      </c>
      <c r="O625" s="2">
        <v>15.5</v>
      </c>
      <c r="P625" s="2">
        <v>4</v>
      </c>
      <c r="Q625" s="5">
        <v>0</v>
      </c>
      <c r="R625" s="2">
        <v>0</v>
      </c>
      <c r="S625" s="2">
        <v>0</v>
      </c>
      <c r="T625" s="2">
        <v>15.5</v>
      </c>
      <c r="U625" s="2">
        <v>4</v>
      </c>
      <c r="V625" s="5">
        <v>0</v>
      </c>
      <c r="W625" s="2">
        <f t="shared" si="45"/>
        <v>0</v>
      </c>
      <c r="X625" s="2">
        <f t="shared" si="46"/>
        <v>0</v>
      </c>
      <c r="Y625" s="2">
        <f t="shared" si="47"/>
        <v>15.5</v>
      </c>
      <c r="Z625" s="2">
        <f t="shared" si="48"/>
        <v>4</v>
      </c>
      <c r="AA625" s="2">
        <f t="shared" si="49"/>
        <v>0</v>
      </c>
    </row>
    <row r="626" spans="1:27" x14ac:dyDescent="0.2">
      <c r="A626" s="3" t="s">
        <v>360</v>
      </c>
      <c r="B626" s="4" t="s">
        <v>245</v>
      </c>
      <c r="C626" s="2">
        <v>1.25</v>
      </c>
      <c r="D626" s="2">
        <v>0</v>
      </c>
      <c r="E626" s="2">
        <v>0</v>
      </c>
      <c r="F626" s="2">
        <v>0</v>
      </c>
      <c r="G626" s="5">
        <v>0</v>
      </c>
      <c r="H626" s="2">
        <v>1.25</v>
      </c>
      <c r="I626" s="2">
        <v>0</v>
      </c>
      <c r="J626" s="2">
        <v>0</v>
      </c>
      <c r="K626" s="2">
        <v>0</v>
      </c>
      <c r="L626" s="5">
        <v>0</v>
      </c>
      <c r="M626" s="2">
        <v>1.25</v>
      </c>
      <c r="N626" s="2">
        <v>0</v>
      </c>
      <c r="O626" s="2">
        <v>0</v>
      </c>
      <c r="P626" s="2">
        <v>0</v>
      </c>
      <c r="Q626" s="5">
        <v>0</v>
      </c>
      <c r="R626" s="2">
        <v>1.25</v>
      </c>
      <c r="S626" s="2">
        <v>0</v>
      </c>
      <c r="T626" s="2">
        <v>0</v>
      </c>
      <c r="U626" s="2">
        <v>0</v>
      </c>
      <c r="V626" s="5">
        <v>0</v>
      </c>
      <c r="W626" s="2">
        <f t="shared" si="45"/>
        <v>1.25</v>
      </c>
      <c r="X626" s="2">
        <f t="shared" si="46"/>
        <v>0</v>
      </c>
      <c r="Y626" s="2">
        <f t="shared" si="47"/>
        <v>0</v>
      </c>
      <c r="Z626" s="2">
        <f t="shared" si="48"/>
        <v>0</v>
      </c>
      <c r="AA626" s="2">
        <f t="shared" si="49"/>
        <v>0</v>
      </c>
    </row>
    <row r="627" spans="1:27" x14ac:dyDescent="0.2">
      <c r="A627" s="3" t="s">
        <v>821</v>
      </c>
      <c r="B627" s="4" t="s">
        <v>245</v>
      </c>
      <c r="C627" s="2">
        <v>3.25</v>
      </c>
      <c r="D627" s="2">
        <v>0</v>
      </c>
      <c r="E627" s="2">
        <v>0</v>
      </c>
      <c r="F627" s="2">
        <v>0</v>
      </c>
      <c r="G627" s="5">
        <v>0</v>
      </c>
      <c r="H627" s="2">
        <v>3.25</v>
      </c>
      <c r="I627" s="2">
        <v>0</v>
      </c>
      <c r="J627" s="2">
        <v>0</v>
      </c>
      <c r="K627" s="2">
        <v>0</v>
      </c>
      <c r="L627" s="5">
        <v>0</v>
      </c>
      <c r="M627" s="2">
        <v>3.25</v>
      </c>
      <c r="N627" s="2">
        <v>0</v>
      </c>
      <c r="O627" s="2">
        <v>0</v>
      </c>
      <c r="P627" s="2">
        <v>0</v>
      </c>
      <c r="Q627" s="5">
        <v>0</v>
      </c>
      <c r="R627" s="2">
        <v>3.25</v>
      </c>
      <c r="S627" s="2">
        <v>0</v>
      </c>
      <c r="T627" s="2">
        <v>0</v>
      </c>
      <c r="U627" s="2">
        <v>0</v>
      </c>
      <c r="V627" s="5">
        <v>0</v>
      </c>
      <c r="W627" s="2">
        <f t="shared" si="45"/>
        <v>3.25</v>
      </c>
      <c r="X627" s="2">
        <f t="shared" si="46"/>
        <v>0</v>
      </c>
      <c r="Y627" s="2">
        <f t="shared" si="47"/>
        <v>0</v>
      </c>
      <c r="Z627" s="2">
        <f t="shared" si="48"/>
        <v>0</v>
      </c>
      <c r="AA627" s="2">
        <f t="shared" si="49"/>
        <v>0</v>
      </c>
    </row>
    <row r="628" spans="1:27" x14ac:dyDescent="0.2">
      <c r="A628" s="3" t="s">
        <v>361</v>
      </c>
      <c r="B628" s="4" t="s">
        <v>247</v>
      </c>
      <c r="C628" s="2">
        <v>5.75</v>
      </c>
      <c r="D628" s="2">
        <v>0</v>
      </c>
      <c r="E628" s="2">
        <v>0</v>
      </c>
      <c r="F628" s="2">
        <v>1.25</v>
      </c>
      <c r="G628" s="5">
        <v>8</v>
      </c>
      <c r="H628" s="2">
        <v>5.75</v>
      </c>
      <c r="I628" s="2">
        <v>0</v>
      </c>
      <c r="J628" s="2">
        <v>0</v>
      </c>
      <c r="K628" s="2">
        <v>1.25</v>
      </c>
      <c r="L628" s="5">
        <v>8</v>
      </c>
      <c r="M628" s="2">
        <v>5.75</v>
      </c>
      <c r="N628" s="2">
        <v>0</v>
      </c>
      <c r="O628" s="2">
        <v>0</v>
      </c>
      <c r="P628" s="2">
        <v>1.25</v>
      </c>
      <c r="Q628" s="5">
        <v>8</v>
      </c>
      <c r="R628" s="2">
        <v>5.75</v>
      </c>
      <c r="S628" s="2">
        <v>0</v>
      </c>
      <c r="T628" s="2">
        <v>0</v>
      </c>
      <c r="U628" s="2">
        <v>1.25</v>
      </c>
      <c r="V628" s="5">
        <v>8</v>
      </c>
      <c r="W628" s="2">
        <f t="shared" si="45"/>
        <v>5.75</v>
      </c>
      <c r="X628" s="2">
        <f t="shared" si="46"/>
        <v>0</v>
      </c>
      <c r="Y628" s="2">
        <f t="shared" si="47"/>
        <v>0</v>
      </c>
      <c r="Z628" s="2">
        <f t="shared" si="48"/>
        <v>1.25</v>
      </c>
      <c r="AA628" s="2">
        <f t="shared" si="49"/>
        <v>8</v>
      </c>
    </row>
    <row r="629" spans="1:27" x14ac:dyDescent="0.2">
      <c r="A629" s="3" t="s">
        <v>537</v>
      </c>
      <c r="B629" s="4" t="s">
        <v>245</v>
      </c>
      <c r="C629" s="2">
        <v>0</v>
      </c>
      <c r="D629" s="2">
        <v>0</v>
      </c>
      <c r="E629" s="2">
        <v>26.25</v>
      </c>
      <c r="F629" s="2">
        <v>0</v>
      </c>
      <c r="G629" s="5">
        <v>0</v>
      </c>
      <c r="H629" s="2">
        <v>0</v>
      </c>
      <c r="I629" s="2">
        <v>0</v>
      </c>
      <c r="J629" s="2">
        <v>26.25</v>
      </c>
      <c r="K629" s="2">
        <v>0</v>
      </c>
      <c r="L629" s="5">
        <v>0</v>
      </c>
      <c r="M629" s="2">
        <v>0</v>
      </c>
      <c r="N629" s="2">
        <v>0</v>
      </c>
      <c r="O629" s="2">
        <v>26.25</v>
      </c>
      <c r="P629" s="2">
        <v>0</v>
      </c>
      <c r="Q629" s="5">
        <v>0</v>
      </c>
      <c r="R629" s="2">
        <v>0</v>
      </c>
      <c r="S629" s="2">
        <v>0</v>
      </c>
      <c r="T629" s="2">
        <v>26.25</v>
      </c>
      <c r="U629" s="2">
        <v>0</v>
      </c>
      <c r="V629" s="5">
        <v>0</v>
      </c>
      <c r="W629" s="2">
        <f t="shared" si="45"/>
        <v>0</v>
      </c>
      <c r="X629" s="2">
        <f t="shared" si="46"/>
        <v>0</v>
      </c>
      <c r="Y629" s="2">
        <f t="shared" si="47"/>
        <v>26.25</v>
      </c>
      <c r="Z629" s="2">
        <f t="shared" si="48"/>
        <v>0</v>
      </c>
      <c r="AA629" s="2">
        <f t="shared" si="49"/>
        <v>0</v>
      </c>
    </row>
    <row r="630" spans="1:27" x14ac:dyDescent="0.2">
      <c r="A630" s="3" t="s">
        <v>822</v>
      </c>
      <c r="B630" s="4" t="s">
        <v>248</v>
      </c>
      <c r="C630" s="2">
        <v>0</v>
      </c>
      <c r="D630" s="2">
        <v>0</v>
      </c>
      <c r="E630" s="2">
        <v>0</v>
      </c>
      <c r="F630" s="2">
        <v>0</v>
      </c>
      <c r="G630" s="5">
        <v>3</v>
      </c>
      <c r="H630" s="2">
        <v>0</v>
      </c>
      <c r="I630" s="2">
        <v>0</v>
      </c>
      <c r="J630" s="2">
        <v>0</v>
      </c>
      <c r="K630" s="2">
        <v>0</v>
      </c>
      <c r="L630" s="5">
        <v>3</v>
      </c>
      <c r="M630" s="2">
        <v>0</v>
      </c>
      <c r="N630" s="2">
        <v>0</v>
      </c>
      <c r="O630" s="2">
        <v>0</v>
      </c>
      <c r="P630" s="2">
        <v>0</v>
      </c>
      <c r="Q630" s="5">
        <v>3</v>
      </c>
      <c r="R630" s="2">
        <v>0</v>
      </c>
      <c r="S630" s="2">
        <v>0</v>
      </c>
      <c r="T630" s="2">
        <v>0</v>
      </c>
      <c r="U630" s="2">
        <v>0</v>
      </c>
      <c r="V630" s="5">
        <v>3</v>
      </c>
      <c r="W630" s="2">
        <f t="shared" si="45"/>
        <v>0</v>
      </c>
      <c r="X630" s="2">
        <f t="shared" si="46"/>
        <v>0</v>
      </c>
      <c r="Y630" s="2">
        <f t="shared" si="47"/>
        <v>0</v>
      </c>
      <c r="Z630" s="2">
        <f t="shared" si="48"/>
        <v>0</v>
      </c>
      <c r="AA630" s="2">
        <f t="shared" si="49"/>
        <v>3</v>
      </c>
    </row>
    <row r="631" spans="1:27" x14ac:dyDescent="0.2">
      <c r="A631" s="3" t="s">
        <v>823</v>
      </c>
      <c r="B631" s="4" t="s">
        <v>248</v>
      </c>
      <c r="C631" s="2">
        <v>0</v>
      </c>
      <c r="D631" s="2">
        <v>0</v>
      </c>
      <c r="E631" s="2">
        <v>0</v>
      </c>
      <c r="F631" s="2">
        <v>0</v>
      </c>
      <c r="G631" s="5">
        <v>1.5</v>
      </c>
      <c r="H631" s="2">
        <v>0</v>
      </c>
      <c r="I631" s="2">
        <v>0</v>
      </c>
      <c r="J631" s="2">
        <v>0</v>
      </c>
      <c r="K631" s="2">
        <v>0</v>
      </c>
      <c r="L631" s="5">
        <v>1.5</v>
      </c>
      <c r="M631" s="2">
        <v>0</v>
      </c>
      <c r="N631" s="2">
        <v>0</v>
      </c>
      <c r="O631" s="2">
        <v>0</v>
      </c>
      <c r="P631" s="2">
        <v>0</v>
      </c>
      <c r="Q631" s="5">
        <v>1.5</v>
      </c>
      <c r="R631" s="2">
        <v>0</v>
      </c>
      <c r="S631" s="2">
        <v>0</v>
      </c>
      <c r="T631" s="2">
        <v>0</v>
      </c>
      <c r="U631" s="2">
        <v>0</v>
      </c>
      <c r="V631" s="5">
        <v>1.5</v>
      </c>
      <c r="W631" s="2">
        <f t="shared" si="45"/>
        <v>0</v>
      </c>
      <c r="X631" s="2">
        <f t="shared" si="46"/>
        <v>0</v>
      </c>
      <c r="Y631" s="2">
        <f t="shared" si="47"/>
        <v>0</v>
      </c>
      <c r="Z631" s="2">
        <f t="shared" si="48"/>
        <v>0</v>
      </c>
      <c r="AA631" s="2">
        <f t="shared" si="49"/>
        <v>1.5</v>
      </c>
    </row>
    <row r="632" spans="1:27" x14ac:dyDescent="0.2">
      <c r="A632" s="3" t="s">
        <v>824</v>
      </c>
      <c r="B632" s="4" t="s">
        <v>825</v>
      </c>
      <c r="C632" s="2">
        <v>14.5</v>
      </c>
      <c r="D632" s="2">
        <v>35.25</v>
      </c>
      <c r="E632" s="2">
        <v>113.5</v>
      </c>
      <c r="F632" s="2">
        <v>10.25</v>
      </c>
      <c r="G632" s="5">
        <v>0</v>
      </c>
      <c r="H632" s="2">
        <v>14.5</v>
      </c>
      <c r="I632" s="2">
        <v>35.25</v>
      </c>
      <c r="J632" s="2">
        <v>113.5</v>
      </c>
      <c r="K632" s="2">
        <v>10.25</v>
      </c>
      <c r="L632" s="5">
        <v>0</v>
      </c>
      <c r="M632" s="2">
        <v>14.5</v>
      </c>
      <c r="N632" s="2">
        <v>35.25</v>
      </c>
      <c r="O632" s="2">
        <v>113.5</v>
      </c>
      <c r="P632" s="2">
        <v>10.25</v>
      </c>
      <c r="Q632" s="5">
        <v>0</v>
      </c>
      <c r="R632" s="2">
        <v>14.5</v>
      </c>
      <c r="S632" s="2">
        <v>35.25</v>
      </c>
      <c r="T632" s="2">
        <v>113.5</v>
      </c>
      <c r="U632" s="2">
        <v>10.25</v>
      </c>
      <c r="V632" s="5">
        <v>0</v>
      </c>
      <c r="W632" s="2">
        <f t="shared" si="45"/>
        <v>14.5</v>
      </c>
      <c r="X632" s="2">
        <f t="shared" si="46"/>
        <v>35.25</v>
      </c>
      <c r="Y632" s="2">
        <f t="shared" si="47"/>
        <v>113.5</v>
      </c>
      <c r="Z632" s="2">
        <f t="shared" si="48"/>
        <v>10.25</v>
      </c>
      <c r="AA632" s="2">
        <f t="shared" si="49"/>
        <v>0</v>
      </c>
    </row>
    <row r="633" spans="1:27" x14ac:dyDescent="0.2">
      <c r="A633" s="3" t="s">
        <v>826</v>
      </c>
      <c r="B633" s="4" t="s">
        <v>827</v>
      </c>
      <c r="C633" s="2">
        <v>0</v>
      </c>
      <c r="D633" s="2">
        <v>24.75</v>
      </c>
      <c r="E633" s="2">
        <v>0</v>
      </c>
      <c r="F633" s="2">
        <v>0</v>
      </c>
      <c r="G633" s="5">
        <v>0</v>
      </c>
      <c r="H633" s="2">
        <v>0</v>
      </c>
      <c r="I633" s="2">
        <v>24.75</v>
      </c>
      <c r="J633" s="2">
        <v>0</v>
      </c>
      <c r="K633" s="2">
        <v>0</v>
      </c>
      <c r="L633" s="5">
        <v>0</v>
      </c>
      <c r="M633" s="2">
        <v>0</v>
      </c>
      <c r="N633" s="2">
        <v>24.75</v>
      </c>
      <c r="O633" s="2">
        <v>0</v>
      </c>
      <c r="P633" s="2">
        <v>0</v>
      </c>
      <c r="Q633" s="5">
        <v>0</v>
      </c>
      <c r="R633" s="2">
        <v>0</v>
      </c>
      <c r="S633" s="2">
        <v>24.75</v>
      </c>
      <c r="T633" s="2">
        <v>0</v>
      </c>
      <c r="U633" s="2">
        <v>0</v>
      </c>
      <c r="V633" s="5">
        <v>0</v>
      </c>
      <c r="W633" s="2">
        <f t="shared" si="45"/>
        <v>0</v>
      </c>
      <c r="X633" s="2">
        <f t="shared" si="46"/>
        <v>24.75</v>
      </c>
      <c r="Y633" s="2">
        <f t="shared" si="47"/>
        <v>0</v>
      </c>
      <c r="Z633" s="2">
        <f t="shared" si="48"/>
        <v>0</v>
      </c>
      <c r="AA633" s="2">
        <f t="shared" si="49"/>
        <v>0</v>
      </c>
    </row>
    <row r="634" spans="1:27" x14ac:dyDescent="0.2">
      <c r="A634" s="3" t="s">
        <v>538</v>
      </c>
      <c r="B634" s="4" t="s">
        <v>248</v>
      </c>
      <c r="C634" s="2">
        <v>7.25</v>
      </c>
      <c r="D634" s="2">
        <v>0</v>
      </c>
      <c r="E634" s="2">
        <v>7.75</v>
      </c>
      <c r="F634" s="2">
        <v>0</v>
      </c>
      <c r="G634" s="5">
        <v>0</v>
      </c>
      <c r="H634" s="2">
        <v>7.25</v>
      </c>
      <c r="I634" s="2">
        <v>0</v>
      </c>
      <c r="J634" s="2">
        <v>7.75</v>
      </c>
      <c r="K634" s="2">
        <v>0</v>
      </c>
      <c r="L634" s="5">
        <v>0</v>
      </c>
      <c r="M634" s="2">
        <v>7.25</v>
      </c>
      <c r="N634" s="2">
        <v>0</v>
      </c>
      <c r="O634" s="2">
        <v>7.75</v>
      </c>
      <c r="P634" s="2">
        <v>0</v>
      </c>
      <c r="Q634" s="5">
        <v>0</v>
      </c>
      <c r="R634" s="2">
        <v>7.25</v>
      </c>
      <c r="S634" s="2">
        <v>0</v>
      </c>
      <c r="T634" s="2">
        <v>7.75</v>
      </c>
      <c r="U634" s="2">
        <v>0</v>
      </c>
      <c r="V634" s="5">
        <v>0</v>
      </c>
      <c r="W634" s="2">
        <f t="shared" si="45"/>
        <v>7.25</v>
      </c>
      <c r="X634" s="2">
        <f t="shared" si="46"/>
        <v>0</v>
      </c>
      <c r="Y634" s="2">
        <f t="shared" si="47"/>
        <v>7.75</v>
      </c>
      <c r="Z634" s="2">
        <f t="shared" si="48"/>
        <v>0</v>
      </c>
      <c r="AA634" s="2">
        <f t="shared" si="49"/>
        <v>0</v>
      </c>
    </row>
    <row r="635" spans="1:27" x14ac:dyDescent="0.2">
      <c r="A635" s="3" t="s">
        <v>828</v>
      </c>
      <c r="B635" s="4" t="s">
        <v>249</v>
      </c>
      <c r="C635" s="2">
        <v>0</v>
      </c>
      <c r="D635" s="2">
        <v>0</v>
      </c>
      <c r="E635" s="2">
        <v>0</v>
      </c>
      <c r="F635" s="2">
        <v>0</v>
      </c>
      <c r="G635" s="5">
        <v>0</v>
      </c>
      <c r="H635" s="2">
        <v>0</v>
      </c>
      <c r="I635" s="2">
        <v>0</v>
      </c>
      <c r="J635" s="2">
        <v>0</v>
      </c>
      <c r="K635" s="2">
        <v>0</v>
      </c>
      <c r="L635" s="5">
        <v>0</v>
      </c>
      <c r="M635" s="2">
        <v>0</v>
      </c>
      <c r="N635" s="2">
        <v>0</v>
      </c>
      <c r="O635" s="2">
        <v>0</v>
      </c>
      <c r="P635" s="2">
        <v>0</v>
      </c>
      <c r="Q635" s="5">
        <v>0</v>
      </c>
      <c r="R635" s="2">
        <v>0</v>
      </c>
      <c r="S635" s="2">
        <v>0</v>
      </c>
      <c r="T635" s="2">
        <v>0</v>
      </c>
      <c r="U635" s="2">
        <v>0</v>
      </c>
      <c r="V635" s="5">
        <v>0</v>
      </c>
      <c r="W635" s="2">
        <f t="shared" si="45"/>
        <v>0</v>
      </c>
      <c r="X635" s="2">
        <f t="shared" si="46"/>
        <v>0</v>
      </c>
      <c r="Y635" s="2">
        <f t="shared" si="47"/>
        <v>0</v>
      </c>
      <c r="Z635" s="2">
        <f t="shared" si="48"/>
        <v>0</v>
      </c>
      <c r="AA635" s="2">
        <f t="shared" si="49"/>
        <v>0</v>
      </c>
    </row>
    <row r="636" spans="1:27" x14ac:dyDescent="0.2">
      <c r="A636" s="3" t="s">
        <v>539</v>
      </c>
      <c r="B636" s="4" t="s">
        <v>248</v>
      </c>
      <c r="C636" s="2">
        <v>0</v>
      </c>
      <c r="D636" s="2">
        <v>0</v>
      </c>
      <c r="E636" s="2">
        <v>0</v>
      </c>
      <c r="F636" s="2">
        <v>41.75</v>
      </c>
      <c r="G636" s="5">
        <v>0</v>
      </c>
      <c r="H636" s="2">
        <v>0</v>
      </c>
      <c r="I636" s="2">
        <v>0</v>
      </c>
      <c r="J636" s="2">
        <v>0</v>
      </c>
      <c r="K636" s="2">
        <v>41.75</v>
      </c>
      <c r="L636" s="5">
        <v>0</v>
      </c>
      <c r="M636" s="2">
        <v>0</v>
      </c>
      <c r="N636" s="2">
        <v>0</v>
      </c>
      <c r="O636" s="2">
        <v>0</v>
      </c>
      <c r="P636" s="2">
        <v>41.75</v>
      </c>
      <c r="Q636" s="5">
        <v>0</v>
      </c>
      <c r="R636" s="2">
        <v>0</v>
      </c>
      <c r="S636" s="2">
        <v>0</v>
      </c>
      <c r="T636" s="2">
        <v>0</v>
      </c>
      <c r="U636" s="2">
        <v>41.75</v>
      </c>
      <c r="V636" s="5">
        <v>0</v>
      </c>
      <c r="W636" s="2">
        <f t="shared" si="45"/>
        <v>0</v>
      </c>
      <c r="X636" s="2">
        <f t="shared" si="46"/>
        <v>0</v>
      </c>
      <c r="Y636" s="2">
        <f t="shared" si="47"/>
        <v>0</v>
      </c>
      <c r="Z636" s="2">
        <f t="shared" si="48"/>
        <v>41.75</v>
      </c>
      <c r="AA636" s="2">
        <f t="shared" si="49"/>
        <v>0</v>
      </c>
    </row>
    <row r="637" spans="1:27" x14ac:dyDescent="0.2">
      <c r="A637" s="3" t="s">
        <v>540</v>
      </c>
      <c r="B637" s="4" t="s">
        <v>248</v>
      </c>
      <c r="C637" s="2">
        <v>0</v>
      </c>
      <c r="D637" s="2">
        <v>0</v>
      </c>
      <c r="E637" s="2">
        <v>0</v>
      </c>
      <c r="F637" s="2">
        <v>0</v>
      </c>
      <c r="G637" s="5">
        <v>3.75</v>
      </c>
      <c r="H637" s="2">
        <v>0</v>
      </c>
      <c r="I637" s="2">
        <v>0</v>
      </c>
      <c r="J637" s="2">
        <v>0</v>
      </c>
      <c r="K637" s="2">
        <v>0</v>
      </c>
      <c r="L637" s="5">
        <v>3.75</v>
      </c>
      <c r="M637" s="2">
        <v>0</v>
      </c>
      <c r="N637" s="2">
        <v>0</v>
      </c>
      <c r="O637" s="2">
        <v>0</v>
      </c>
      <c r="P637" s="2">
        <v>0</v>
      </c>
      <c r="Q637" s="5">
        <v>3.75</v>
      </c>
      <c r="R637" s="2">
        <v>0</v>
      </c>
      <c r="S637" s="2">
        <v>0</v>
      </c>
      <c r="T637" s="2">
        <v>0</v>
      </c>
      <c r="U637" s="2">
        <v>0</v>
      </c>
      <c r="V637" s="5">
        <v>3.75</v>
      </c>
      <c r="W637" s="2">
        <f t="shared" si="45"/>
        <v>0</v>
      </c>
      <c r="X637" s="2">
        <f t="shared" si="46"/>
        <v>0</v>
      </c>
      <c r="Y637" s="2">
        <f t="shared" si="47"/>
        <v>0</v>
      </c>
      <c r="Z637" s="2">
        <f t="shared" si="48"/>
        <v>0</v>
      </c>
      <c r="AA637" s="2">
        <f t="shared" si="49"/>
        <v>3.75</v>
      </c>
    </row>
    <row r="638" spans="1:27" x14ac:dyDescent="0.2">
      <c r="A638" s="3" t="s">
        <v>829</v>
      </c>
      <c r="B638" s="4" t="s">
        <v>250</v>
      </c>
      <c r="C638" s="2">
        <v>0</v>
      </c>
      <c r="D638" s="2">
        <v>0</v>
      </c>
      <c r="E638" s="2">
        <v>0</v>
      </c>
      <c r="F638" s="2">
        <v>1</v>
      </c>
      <c r="G638" s="5">
        <v>0</v>
      </c>
      <c r="H638" s="2">
        <v>0</v>
      </c>
      <c r="I638" s="2">
        <v>0</v>
      </c>
      <c r="J638" s="2">
        <v>0</v>
      </c>
      <c r="K638" s="2">
        <v>1</v>
      </c>
      <c r="L638" s="5">
        <v>0</v>
      </c>
      <c r="M638" s="2">
        <v>0</v>
      </c>
      <c r="N638" s="2">
        <v>0</v>
      </c>
      <c r="O638" s="2">
        <v>0</v>
      </c>
      <c r="P638" s="2">
        <v>1</v>
      </c>
      <c r="Q638" s="5">
        <v>0</v>
      </c>
      <c r="R638" s="2">
        <v>0</v>
      </c>
      <c r="S638" s="2">
        <v>0</v>
      </c>
      <c r="T638" s="2">
        <v>0</v>
      </c>
      <c r="U638" s="2">
        <v>1</v>
      </c>
      <c r="V638" s="5">
        <v>0</v>
      </c>
      <c r="W638" s="2">
        <f t="shared" si="45"/>
        <v>0</v>
      </c>
      <c r="X638" s="2">
        <f t="shared" si="46"/>
        <v>0</v>
      </c>
      <c r="Y638" s="2">
        <f t="shared" si="47"/>
        <v>0</v>
      </c>
      <c r="Z638" s="2">
        <f t="shared" si="48"/>
        <v>1</v>
      </c>
      <c r="AA638" s="2">
        <f t="shared" si="49"/>
        <v>0</v>
      </c>
    </row>
    <row r="639" spans="1:27" x14ac:dyDescent="0.2">
      <c r="A639" s="3" t="s">
        <v>362</v>
      </c>
      <c r="B639" s="4" t="s">
        <v>248</v>
      </c>
      <c r="C639" s="2">
        <v>0</v>
      </c>
      <c r="D639" s="2">
        <v>2</v>
      </c>
      <c r="E639" s="2">
        <v>0</v>
      </c>
      <c r="F639" s="2">
        <v>0</v>
      </c>
      <c r="G639" s="5">
        <v>0</v>
      </c>
      <c r="H639" s="2">
        <v>0</v>
      </c>
      <c r="I639" s="2">
        <v>2</v>
      </c>
      <c r="J639" s="2">
        <v>0</v>
      </c>
      <c r="K639" s="2">
        <v>0</v>
      </c>
      <c r="L639" s="5">
        <v>0</v>
      </c>
      <c r="M639" s="2">
        <v>0</v>
      </c>
      <c r="N639" s="2">
        <v>2</v>
      </c>
      <c r="O639" s="2">
        <v>0</v>
      </c>
      <c r="P639" s="2">
        <v>0</v>
      </c>
      <c r="Q639" s="5">
        <v>0</v>
      </c>
      <c r="R639" s="2">
        <v>0</v>
      </c>
      <c r="S639" s="2">
        <v>2</v>
      </c>
      <c r="T639" s="2">
        <v>0</v>
      </c>
      <c r="U639" s="2">
        <v>0</v>
      </c>
      <c r="V639" s="5">
        <v>0</v>
      </c>
      <c r="W639" s="2">
        <f t="shared" si="45"/>
        <v>0</v>
      </c>
      <c r="X639" s="2">
        <f t="shared" si="46"/>
        <v>2</v>
      </c>
      <c r="Y639" s="2">
        <f t="shared" si="47"/>
        <v>0</v>
      </c>
      <c r="Z639" s="2">
        <f t="shared" si="48"/>
        <v>0</v>
      </c>
      <c r="AA639" s="2">
        <f t="shared" si="49"/>
        <v>0</v>
      </c>
    </row>
    <row r="640" spans="1:27" x14ac:dyDescent="0.2">
      <c r="A640" s="3" t="s">
        <v>629</v>
      </c>
      <c r="B640" s="4" t="s">
        <v>249</v>
      </c>
      <c r="C640" s="2">
        <v>0</v>
      </c>
      <c r="D640" s="2">
        <v>1.5</v>
      </c>
      <c r="E640" s="2">
        <v>0</v>
      </c>
      <c r="F640" s="2">
        <v>0</v>
      </c>
      <c r="G640" s="5">
        <v>0</v>
      </c>
      <c r="H640" s="2">
        <v>0</v>
      </c>
      <c r="I640" s="2">
        <v>1.5</v>
      </c>
      <c r="J640" s="2">
        <v>0</v>
      </c>
      <c r="K640" s="2">
        <v>0</v>
      </c>
      <c r="L640" s="5">
        <v>0</v>
      </c>
      <c r="M640" s="2">
        <v>0</v>
      </c>
      <c r="N640" s="2">
        <v>1.5</v>
      </c>
      <c r="O640" s="2">
        <v>0</v>
      </c>
      <c r="P640" s="2">
        <v>0</v>
      </c>
      <c r="Q640" s="5">
        <v>0</v>
      </c>
      <c r="R640" s="2">
        <v>0</v>
      </c>
      <c r="S640" s="2">
        <v>1.5</v>
      </c>
      <c r="T640" s="2">
        <v>0</v>
      </c>
      <c r="U640" s="2">
        <v>0</v>
      </c>
      <c r="V640" s="5">
        <v>0</v>
      </c>
      <c r="W640" s="2">
        <f t="shared" si="45"/>
        <v>0</v>
      </c>
      <c r="X640" s="2">
        <f t="shared" si="46"/>
        <v>1.5</v>
      </c>
      <c r="Y640" s="2">
        <f t="shared" si="47"/>
        <v>0</v>
      </c>
      <c r="Z640" s="2">
        <f t="shared" si="48"/>
        <v>0</v>
      </c>
      <c r="AA640" s="2">
        <f t="shared" si="49"/>
        <v>0</v>
      </c>
    </row>
    <row r="641" spans="1:27" x14ac:dyDescent="0.2">
      <c r="A641" s="3" t="s">
        <v>830</v>
      </c>
      <c r="B641" s="4" t="s">
        <v>248</v>
      </c>
      <c r="C641" s="2">
        <v>16</v>
      </c>
      <c r="D641" s="2">
        <v>0</v>
      </c>
      <c r="E641" s="2">
        <v>0</v>
      </c>
      <c r="F641" s="2">
        <v>4.25</v>
      </c>
      <c r="G641" s="5">
        <v>0</v>
      </c>
      <c r="H641" s="2">
        <v>16</v>
      </c>
      <c r="I641" s="2">
        <v>0</v>
      </c>
      <c r="J641" s="2">
        <v>0</v>
      </c>
      <c r="K641" s="2">
        <v>4.25</v>
      </c>
      <c r="L641" s="5">
        <v>0</v>
      </c>
      <c r="M641" s="2">
        <v>16</v>
      </c>
      <c r="N641" s="2">
        <v>0</v>
      </c>
      <c r="O641" s="2">
        <v>0</v>
      </c>
      <c r="P641" s="2">
        <v>4.25</v>
      </c>
      <c r="Q641" s="5">
        <v>0</v>
      </c>
      <c r="R641" s="2">
        <v>16</v>
      </c>
      <c r="S641" s="2">
        <v>0</v>
      </c>
      <c r="T641" s="2">
        <v>0</v>
      </c>
      <c r="U641" s="2">
        <v>4.25</v>
      </c>
      <c r="V641" s="5">
        <v>0</v>
      </c>
      <c r="W641" s="2">
        <f t="shared" si="45"/>
        <v>16</v>
      </c>
      <c r="X641" s="2">
        <f t="shared" si="46"/>
        <v>0</v>
      </c>
      <c r="Y641" s="2">
        <f t="shared" si="47"/>
        <v>0</v>
      </c>
      <c r="Z641" s="2">
        <f t="shared" si="48"/>
        <v>4.25</v>
      </c>
      <c r="AA641" s="2">
        <f t="shared" si="49"/>
        <v>0</v>
      </c>
    </row>
    <row r="642" spans="1:27" x14ac:dyDescent="0.2">
      <c r="A642" s="3" t="s">
        <v>831</v>
      </c>
      <c r="B642" s="4" t="s">
        <v>832</v>
      </c>
      <c r="C642" s="2">
        <v>2.25</v>
      </c>
      <c r="D642" s="2">
        <v>5</v>
      </c>
      <c r="E642" s="2">
        <v>0.25</v>
      </c>
      <c r="F642" s="2">
        <v>0</v>
      </c>
      <c r="G642" s="5">
        <v>0</v>
      </c>
      <c r="H642" s="2">
        <v>2.25</v>
      </c>
      <c r="I642" s="2">
        <v>5</v>
      </c>
      <c r="J642" s="2">
        <v>0.25</v>
      </c>
      <c r="K642" s="2">
        <v>0</v>
      </c>
      <c r="L642" s="5">
        <v>0</v>
      </c>
      <c r="M642" s="2">
        <v>2.25</v>
      </c>
      <c r="N642" s="2">
        <v>5</v>
      </c>
      <c r="O642" s="2">
        <v>0.25</v>
      </c>
      <c r="P642" s="2">
        <v>0</v>
      </c>
      <c r="Q642" s="5">
        <v>0</v>
      </c>
      <c r="R642" s="2">
        <v>2.25</v>
      </c>
      <c r="S642" s="2">
        <v>5</v>
      </c>
      <c r="T642" s="2">
        <v>0.25</v>
      </c>
      <c r="U642" s="2">
        <v>0</v>
      </c>
      <c r="V642" s="5">
        <v>0</v>
      </c>
      <c r="W642" s="2">
        <f t="shared" si="45"/>
        <v>2.25</v>
      </c>
      <c r="X642" s="2">
        <f t="shared" si="46"/>
        <v>5</v>
      </c>
      <c r="Y642" s="2">
        <f t="shared" si="47"/>
        <v>0.25</v>
      </c>
      <c r="Z642" s="2">
        <f t="shared" si="48"/>
        <v>0</v>
      </c>
      <c r="AA642" s="2">
        <f t="shared" si="49"/>
        <v>0</v>
      </c>
    </row>
    <row r="643" spans="1:27" x14ac:dyDescent="0.2">
      <c r="A643" s="3" t="s">
        <v>363</v>
      </c>
      <c r="B643" s="4" t="s">
        <v>248</v>
      </c>
      <c r="C643" s="2">
        <v>0</v>
      </c>
      <c r="D643" s="2">
        <v>3.5</v>
      </c>
      <c r="E643" s="2">
        <v>27.75</v>
      </c>
      <c r="F643" s="2">
        <v>6.75</v>
      </c>
      <c r="G643" s="5">
        <v>0.75</v>
      </c>
      <c r="H643" s="2">
        <v>0</v>
      </c>
      <c r="I643" s="2">
        <v>0</v>
      </c>
      <c r="J643" s="2">
        <v>27.75</v>
      </c>
      <c r="K643" s="2">
        <v>6.75</v>
      </c>
      <c r="L643" s="5">
        <v>0.75</v>
      </c>
      <c r="M643" s="2">
        <v>0</v>
      </c>
      <c r="N643" s="2">
        <v>3.5</v>
      </c>
      <c r="O643" s="2">
        <v>27.75</v>
      </c>
      <c r="P643" s="2">
        <v>6.75</v>
      </c>
      <c r="Q643" s="5">
        <v>0.75</v>
      </c>
      <c r="R643" s="2">
        <v>0</v>
      </c>
      <c r="S643" s="2">
        <v>0</v>
      </c>
      <c r="T643" s="2">
        <v>27.75</v>
      </c>
      <c r="U643" s="2">
        <v>6.75</v>
      </c>
      <c r="V643" s="5">
        <v>0.75</v>
      </c>
      <c r="W643" s="2">
        <f t="shared" ref="W643:W706" si="50">(C643+H643+M643+R643)/4</f>
        <v>0</v>
      </c>
      <c r="X643" s="2">
        <f t="shared" ref="X643:X706" si="51">(D643+I643+N643+S643)/4</f>
        <v>1.75</v>
      </c>
      <c r="Y643" s="2">
        <f t="shared" ref="Y643:Y706" si="52">(E643+J643+O643+T643)/4</f>
        <v>27.75</v>
      </c>
      <c r="Z643" s="2">
        <f t="shared" ref="Z643:Z706" si="53">(F643+K643+P643+U643)/4</f>
        <v>6.75</v>
      </c>
      <c r="AA643" s="2">
        <f t="shared" ref="AA643:AA706" si="54">(G643+L643+Q643+V643)/4</f>
        <v>0.75</v>
      </c>
    </row>
    <row r="644" spans="1:27" x14ac:dyDescent="0.2">
      <c r="A644" s="3" t="s">
        <v>833</v>
      </c>
      <c r="B644" s="4" t="s">
        <v>248</v>
      </c>
      <c r="C644" s="2">
        <v>0</v>
      </c>
      <c r="D644" s="2">
        <v>0</v>
      </c>
      <c r="E644" s="2">
        <v>0</v>
      </c>
      <c r="F644" s="2">
        <v>8.25</v>
      </c>
      <c r="G644" s="5">
        <v>0</v>
      </c>
      <c r="H644" s="2">
        <v>0</v>
      </c>
      <c r="I644" s="2">
        <v>0</v>
      </c>
      <c r="J644" s="2">
        <v>0</v>
      </c>
      <c r="K644" s="2">
        <v>8.25</v>
      </c>
      <c r="L644" s="5">
        <v>0</v>
      </c>
      <c r="M644" s="2">
        <v>0</v>
      </c>
      <c r="N644" s="2">
        <v>0</v>
      </c>
      <c r="O644" s="2">
        <v>0</v>
      </c>
      <c r="P644" s="2">
        <v>8.25</v>
      </c>
      <c r="Q644" s="5">
        <v>0</v>
      </c>
      <c r="R644" s="2">
        <v>0</v>
      </c>
      <c r="S644" s="2">
        <v>0</v>
      </c>
      <c r="T644" s="2">
        <v>0</v>
      </c>
      <c r="U644" s="2">
        <v>8.25</v>
      </c>
      <c r="V644" s="5">
        <v>0</v>
      </c>
      <c r="W644" s="2">
        <f t="shared" si="50"/>
        <v>0</v>
      </c>
      <c r="X644" s="2">
        <f t="shared" si="51"/>
        <v>0</v>
      </c>
      <c r="Y644" s="2">
        <f t="shared" si="52"/>
        <v>0</v>
      </c>
      <c r="Z644" s="2">
        <f t="shared" si="53"/>
        <v>8.25</v>
      </c>
      <c r="AA644" s="2">
        <f t="shared" si="54"/>
        <v>0</v>
      </c>
    </row>
    <row r="645" spans="1:27" x14ac:dyDescent="0.2">
      <c r="A645" s="3" t="s">
        <v>364</v>
      </c>
      <c r="B645" s="4" t="s">
        <v>250</v>
      </c>
      <c r="C645" s="2">
        <v>0</v>
      </c>
      <c r="D645" s="2">
        <v>0</v>
      </c>
      <c r="E645" s="2">
        <v>0</v>
      </c>
      <c r="F645" s="2">
        <v>0</v>
      </c>
      <c r="G645" s="5">
        <v>8</v>
      </c>
      <c r="H645" s="2">
        <v>0</v>
      </c>
      <c r="I645" s="2">
        <v>0</v>
      </c>
      <c r="J645" s="2">
        <v>0</v>
      </c>
      <c r="K645" s="2">
        <v>0</v>
      </c>
      <c r="L645" s="5">
        <v>8</v>
      </c>
      <c r="M645" s="2">
        <v>0</v>
      </c>
      <c r="N645" s="2">
        <v>0</v>
      </c>
      <c r="O645" s="2">
        <v>0</v>
      </c>
      <c r="P645" s="2">
        <v>0</v>
      </c>
      <c r="Q645" s="5">
        <v>8</v>
      </c>
      <c r="R645" s="2">
        <v>0</v>
      </c>
      <c r="S645" s="2">
        <v>0</v>
      </c>
      <c r="T645" s="2">
        <v>0</v>
      </c>
      <c r="U645" s="2">
        <v>0</v>
      </c>
      <c r="V645" s="5">
        <v>8</v>
      </c>
      <c r="W645" s="2">
        <f t="shared" si="50"/>
        <v>0</v>
      </c>
      <c r="X645" s="2">
        <f t="shared" si="51"/>
        <v>0</v>
      </c>
      <c r="Y645" s="2">
        <f t="shared" si="52"/>
        <v>0</v>
      </c>
      <c r="Z645" s="2">
        <f t="shared" si="53"/>
        <v>0</v>
      </c>
      <c r="AA645" s="2">
        <f t="shared" si="54"/>
        <v>8</v>
      </c>
    </row>
    <row r="646" spans="1:27" x14ac:dyDescent="0.2">
      <c r="A646" s="3" t="s">
        <v>541</v>
      </c>
      <c r="B646" s="4" t="s">
        <v>248</v>
      </c>
      <c r="C646" s="2">
        <v>0</v>
      </c>
      <c r="D646" s="2">
        <v>2</v>
      </c>
      <c r="E646" s="2">
        <v>0</v>
      </c>
      <c r="F646" s="2">
        <v>0</v>
      </c>
      <c r="G646" s="5">
        <v>0</v>
      </c>
      <c r="H646" s="2">
        <v>0</v>
      </c>
      <c r="I646" s="2">
        <v>2</v>
      </c>
      <c r="J646" s="2">
        <v>0</v>
      </c>
      <c r="K646" s="2">
        <v>0</v>
      </c>
      <c r="L646" s="5">
        <v>0</v>
      </c>
      <c r="M646" s="2">
        <v>0</v>
      </c>
      <c r="N646" s="2">
        <v>2</v>
      </c>
      <c r="O646" s="2">
        <v>0</v>
      </c>
      <c r="P646" s="2">
        <v>0</v>
      </c>
      <c r="Q646" s="5">
        <v>0</v>
      </c>
      <c r="R646" s="2">
        <v>0</v>
      </c>
      <c r="S646" s="2">
        <v>2</v>
      </c>
      <c r="T646" s="2">
        <v>0</v>
      </c>
      <c r="U646" s="2">
        <v>0</v>
      </c>
      <c r="V646" s="5">
        <v>0</v>
      </c>
      <c r="W646" s="2">
        <f t="shared" si="50"/>
        <v>0</v>
      </c>
      <c r="X646" s="2">
        <f t="shared" si="51"/>
        <v>2</v>
      </c>
      <c r="Y646" s="2">
        <f t="shared" si="52"/>
        <v>0</v>
      </c>
      <c r="Z646" s="2">
        <f t="shared" si="53"/>
        <v>0</v>
      </c>
      <c r="AA646" s="2">
        <f t="shared" si="54"/>
        <v>0</v>
      </c>
    </row>
    <row r="647" spans="1:27" x14ac:dyDescent="0.2">
      <c r="A647" s="3" t="s">
        <v>365</v>
      </c>
      <c r="B647" s="4" t="s">
        <v>249</v>
      </c>
      <c r="C647" s="2">
        <v>4.75</v>
      </c>
      <c r="D647" s="2">
        <v>0</v>
      </c>
      <c r="E647" s="2">
        <v>0</v>
      </c>
      <c r="F647" s="2">
        <v>0</v>
      </c>
      <c r="G647" s="5">
        <v>0</v>
      </c>
      <c r="H647" s="2">
        <v>4.75</v>
      </c>
      <c r="I647" s="2">
        <v>0</v>
      </c>
      <c r="J647" s="2">
        <v>0</v>
      </c>
      <c r="K647" s="2">
        <v>0</v>
      </c>
      <c r="L647" s="5">
        <v>0</v>
      </c>
      <c r="M647" s="2">
        <v>4.75</v>
      </c>
      <c r="N647" s="2">
        <v>0</v>
      </c>
      <c r="O647" s="2">
        <v>0</v>
      </c>
      <c r="P647" s="2">
        <v>0</v>
      </c>
      <c r="Q647" s="5">
        <v>0</v>
      </c>
      <c r="R647" s="2">
        <v>4.75</v>
      </c>
      <c r="S647" s="2">
        <v>0</v>
      </c>
      <c r="T647" s="2">
        <v>0</v>
      </c>
      <c r="U647" s="2">
        <v>0</v>
      </c>
      <c r="V647" s="5">
        <v>0</v>
      </c>
      <c r="W647" s="2">
        <f t="shared" si="50"/>
        <v>4.75</v>
      </c>
      <c r="X647" s="2">
        <f t="shared" si="51"/>
        <v>0</v>
      </c>
      <c r="Y647" s="2">
        <f t="shared" si="52"/>
        <v>0</v>
      </c>
      <c r="Z647" s="2">
        <f t="shared" si="53"/>
        <v>0</v>
      </c>
      <c r="AA647" s="2">
        <f t="shared" si="54"/>
        <v>0</v>
      </c>
    </row>
    <row r="648" spans="1:27" x14ac:dyDescent="0.2">
      <c r="A648" s="3" t="s">
        <v>834</v>
      </c>
      <c r="B648" s="4" t="s">
        <v>248</v>
      </c>
      <c r="C648" s="2">
        <v>5</v>
      </c>
      <c r="D648" s="2">
        <v>0</v>
      </c>
      <c r="E648" s="2">
        <v>0</v>
      </c>
      <c r="F648" s="2">
        <v>0</v>
      </c>
      <c r="G648" s="5">
        <v>0</v>
      </c>
      <c r="H648" s="2">
        <v>5</v>
      </c>
      <c r="I648" s="2">
        <v>0</v>
      </c>
      <c r="J648" s="2">
        <v>0</v>
      </c>
      <c r="K648" s="2">
        <v>0</v>
      </c>
      <c r="L648" s="5">
        <v>0</v>
      </c>
      <c r="M648" s="2">
        <v>5</v>
      </c>
      <c r="N648" s="2">
        <v>0</v>
      </c>
      <c r="O648" s="2">
        <v>0</v>
      </c>
      <c r="P648" s="2">
        <v>0</v>
      </c>
      <c r="Q648" s="5">
        <v>0</v>
      </c>
      <c r="R648" s="2">
        <v>5</v>
      </c>
      <c r="S648" s="2">
        <v>0</v>
      </c>
      <c r="T648" s="2">
        <v>0</v>
      </c>
      <c r="U648" s="2">
        <v>0</v>
      </c>
      <c r="V648" s="5">
        <v>0</v>
      </c>
      <c r="W648" s="2">
        <f t="shared" si="50"/>
        <v>5</v>
      </c>
      <c r="X648" s="2">
        <f t="shared" si="51"/>
        <v>0</v>
      </c>
      <c r="Y648" s="2">
        <f t="shared" si="52"/>
        <v>0</v>
      </c>
      <c r="Z648" s="2">
        <f t="shared" si="53"/>
        <v>0</v>
      </c>
      <c r="AA648" s="2">
        <f t="shared" si="54"/>
        <v>0</v>
      </c>
    </row>
    <row r="649" spans="1:27" x14ac:dyDescent="0.2">
      <c r="A649" s="3" t="s">
        <v>542</v>
      </c>
      <c r="B649" s="4" t="s">
        <v>249</v>
      </c>
      <c r="C649" s="2">
        <v>0</v>
      </c>
      <c r="D649" s="2">
        <v>7.25</v>
      </c>
      <c r="E649" s="2">
        <v>0</v>
      </c>
      <c r="F649" s="2">
        <v>0</v>
      </c>
      <c r="G649" s="5">
        <v>5</v>
      </c>
      <c r="H649" s="2">
        <v>0</v>
      </c>
      <c r="I649" s="2">
        <v>7.25</v>
      </c>
      <c r="J649" s="2">
        <v>0</v>
      </c>
      <c r="K649" s="2">
        <v>0</v>
      </c>
      <c r="L649" s="5">
        <v>5</v>
      </c>
      <c r="M649" s="2">
        <v>0</v>
      </c>
      <c r="N649" s="2">
        <v>7.25</v>
      </c>
      <c r="O649" s="2">
        <v>0</v>
      </c>
      <c r="P649" s="2">
        <v>0</v>
      </c>
      <c r="Q649" s="5">
        <v>5</v>
      </c>
      <c r="R649" s="2">
        <v>0</v>
      </c>
      <c r="S649" s="2">
        <v>7.25</v>
      </c>
      <c r="T649" s="2">
        <v>0</v>
      </c>
      <c r="U649" s="2">
        <v>0</v>
      </c>
      <c r="V649" s="5">
        <v>5</v>
      </c>
      <c r="W649" s="2">
        <f t="shared" si="50"/>
        <v>0</v>
      </c>
      <c r="X649" s="2">
        <f t="shared" si="51"/>
        <v>7.25</v>
      </c>
      <c r="Y649" s="2">
        <f t="shared" si="52"/>
        <v>0</v>
      </c>
      <c r="Z649" s="2">
        <f t="shared" si="53"/>
        <v>0</v>
      </c>
      <c r="AA649" s="2">
        <f t="shared" si="54"/>
        <v>5</v>
      </c>
    </row>
    <row r="650" spans="1:27" x14ac:dyDescent="0.2">
      <c r="A650" s="3" t="s">
        <v>543</v>
      </c>
      <c r="B650" s="4" t="s">
        <v>248</v>
      </c>
      <c r="C650" s="2">
        <v>16.75</v>
      </c>
      <c r="D650" s="2">
        <v>1.25</v>
      </c>
      <c r="E650" s="2">
        <v>0</v>
      </c>
      <c r="F650" s="2">
        <v>0</v>
      </c>
      <c r="G650" s="5">
        <v>0</v>
      </c>
      <c r="H650" s="2">
        <v>16.75</v>
      </c>
      <c r="I650" s="2">
        <v>1.25</v>
      </c>
      <c r="J650" s="2">
        <v>0</v>
      </c>
      <c r="K650" s="2">
        <v>0</v>
      </c>
      <c r="L650" s="5">
        <v>0</v>
      </c>
      <c r="M650" s="2">
        <v>16.75</v>
      </c>
      <c r="N650" s="2">
        <v>1.25</v>
      </c>
      <c r="O650" s="2">
        <v>0</v>
      </c>
      <c r="P650" s="2">
        <v>0</v>
      </c>
      <c r="Q650" s="5">
        <v>0</v>
      </c>
      <c r="R650" s="2">
        <v>16.75</v>
      </c>
      <c r="S650" s="2">
        <v>1.25</v>
      </c>
      <c r="T650" s="2">
        <v>0</v>
      </c>
      <c r="U650" s="2">
        <v>0</v>
      </c>
      <c r="V650" s="5">
        <v>0</v>
      </c>
      <c r="W650" s="2">
        <f t="shared" si="50"/>
        <v>16.75</v>
      </c>
      <c r="X650" s="2">
        <f t="shared" si="51"/>
        <v>1.25</v>
      </c>
      <c r="Y650" s="2">
        <f t="shared" si="52"/>
        <v>0</v>
      </c>
      <c r="Z650" s="2">
        <f t="shared" si="53"/>
        <v>0</v>
      </c>
      <c r="AA650" s="2">
        <f t="shared" si="54"/>
        <v>0</v>
      </c>
    </row>
    <row r="651" spans="1:27" x14ac:dyDescent="0.2">
      <c r="A651" s="3" t="s">
        <v>366</v>
      </c>
      <c r="B651" s="4" t="s">
        <v>249</v>
      </c>
      <c r="C651" s="2">
        <v>9.75</v>
      </c>
      <c r="D651" s="2">
        <v>13.75</v>
      </c>
      <c r="E651" s="2">
        <v>4.75</v>
      </c>
      <c r="F651" s="2">
        <v>0.25</v>
      </c>
      <c r="G651" s="5">
        <v>31.25</v>
      </c>
      <c r="H651" s="2">
        <v>9.75</v>
      </c>
      <c r="I651" s="2">
        <v>13.75</v>
      </c>
      <c r="J651" s="2">
        <v>10.75</v>
      </c>
      <c r="K651" s="2">
        <v>0.25</v>
      </c>
      <c r="L651" s="5">
        <v>31.25</v>
      </c>
      <c r="M651" s="2">
        <v>9.75</v>
      </c>
      <c r="N651" s="2">
        <v>13.75</v>
      </c>
      <c r="O651" s="2">
        <v>4.75</v>
      </c>
      <c r="P651" s="2">
        <v>0.25</v>
      </c>
      <c r="Q651" s="5">
        <v>31.25</v>
      </c>
      <c r="R651" s="2">
        <v>9.75</v>
      </c>
      <c r="S651" s="2">
        <v>13.75</v>
      </c>
      <c r="T651" s="2">
        <v>10.75</v>
      </c>
      <c r="U651" s="2">
        <v>0.25</v>
      </c>
      <c r="V651" s="5">
        <v>31.25</v>
      </c>
      <c r="W651" s="2">
        <f t="shared" si="50"/>
        <v>9.75</v>
      </c>
      <c r="X651" s="2">
        <f t="shared" si="51"/>
        <v>13.75</v>
      </c>
      <c r="Y651" s="2">
        <f t="shared" si="52"/>
        <v>7.75</v>
      </c>
      <c r="Z651" s="2">
        <f t="shared" si="53"/>
        <v>0.25</v>
      </c>
      <c r="AA651" s="2">
        <f t="shared" si="54"/>
        <v>31.25</v>
      </c>
    </row>
    <row r="652" spans="1:27" x14ac:dyDescent="0.2">
      <c r="A652" s="3" t="s">
        <v>630</v>
      </c>
      <c r="B652" s="4" t="s">
        <v>248</v>
      </c>
      <c r="C652" s="2">
        <v>1.25</v>
      </c>
      <c r="D652" s="2">
        <v>0</v>
      </c>
      <c r="E652" s="2">
        <v>0</v>
      </c>
      <c r="F652" s="2">
        <v>0</v>
      </c>
      <c r="G652" s="5">
        <v>0</v>
      </c>
      <c r="H652" s="2">
        <v>1.25</v>
      </c>
      <c r="I652" s="2">
        <v>0</v>
      </c>
      <c r="J652" s="2">
        <v>0</v>
      </c>
      <c r="K652" s="2">
        <v>0</v>
      </c>
      <c r="L652" s="5">
        <v>0</v>
      </c>
      <c r="M652" s="2">
        <v>1.25</v>
      </c>
      <c r="N652" s="2">
        <v>0</v>
      </c>
      <c r="O652" s="2">
        <v>0</v>
      </c>
      <c r="P652" s="2">
        <v>0</v>
      </c>
      <c r="Q652" s="5">
        <v>0</v>
      </c>
      <c r="R652" s="2">
        <v>1.25</v>
      </c>
      <c r="S652" s="2">
        <v>0</v>
      </c>
      <c r="T652" s="2">
        <v>0</v>
      </c>
      <c r="U652" s="2">
        <v>0</v>
      </c>
      <c r="V652" s="5">
        <v>0</v>
      </c>
      <c r="W652" s="2">
        <f t="shared" si="50"/>
        <v>1.25</v>
      </c>
      <c r="X652" s="2">
        <f t="shared" si="51"/>
        <v>0</v>
      </c>
      <c r="Y652" s="2">
        <f t="shared" si="52"/>
        <v>0</v>
      </c>
      <c r="Z652" s="2">
        <f t="shared" si="53"/>
        <v>0</v>
      </c>
      <c r="AA652" s="2">
        <f t="shared" si="54"/>
        <v>0</v>
      </c>
    </row>
    <row r="653" spans="1:27" x14ac:dyDescent="0.2">
      <c r="A653" s="3" t="s">
        <v>835</v>
      </c>
      <c r="B653" s="4" t="s">
        <v>248</v>
      </c>
      <c r="C653" s="2">
        <v>0</v>
      </c>
      <c r="D653" s="2">
        <v>0</v>
      </c>
      <c r="E653" s="2">
        <v>0</v>
      </c>
      <c r="F653" s="2">
        <v>0</v>
      </c>
      <c r="G653" s="5">
        <v>5.5</v>
      </c>
      <c r="H653" s="2">
        <v>0</v>
      </c>
      <c r="I653" s="2">
        <v>0</v>
      </c>
      <c r="J653" s="2">
        <v>0</v>
      </c>
      <c r="K653" s="2">
        <v>0</v>
      </c>
      <c r="L653" s="5">
        <v>5.5</v>
      </c>
      <c r="M653" s="2">
        <v>0</v>
      </c>
      <c r="N653" s="2">
        <v>0</v>
      </c>
      <c r="O653" s="2">
        <v>0</v>
      </c>
      <c r="P653" s="2">
        <v>0</v>
      </c>
      <c r="Q653" s="5">
        <v>5.5</v>
      </c>
      <c r="R653" s="2">
        <v>0</v>
      </c>
      <c r="S653" s="2">
        <v>0</v>
      </c>
      <c r="T653" s="2">
        <v>0</v>
      </c>
      <c r="U653" s="2">
        <v>0</v>
      </c>
      <c r="V653" s="5">
        <v>5.5</v>
      </c>
      <c r="W653" s="2">
        <f t="shared" si="50"/>
        <v>0</v>
      </c>
      <c r="X653" s="2">
        <f t="shared" si="51"/>
        <v>0</v>
      </c>
      <c r="Y653" s="2">
        <f t="shared" si="52"/>
        <v>0</v>
      </c>
      <c r="Z653" s="2">
        <f t="shared" si="53"/>
        <v>0</v>
      </c>
      <c r="AA653" s="2">
        <f t="shared" si="54"/>
        <v>5.5</v>
      </c>
    </row>
    <row r="654" spans="1:27" x14ac:dyDescent="0.2">
      <c r="A654" s="3" t="s">
        <v>836</v>
      </c>
      <c r="B654" s="4" t="s">
        <v>248</v>
      </c>
      <c r="C654" s="2">
        <v>4.75</v>
      </c>
      <c r="D654" s="2">
        <v>0</v>
      </c>
      <c r="E654" s="2">
        <v>0</v>
      </c>
      <c r="F654" s="2">
        <v>0</v>
      </c>
      <c r="G654" s="5">
        <v>15.25</v>
      </c>
      <c r="H654" s="2">
        <v>4.75</v>
      </c>
      <c r="I654" s="2">
        <v>0</v>
      </c>
      <c r="J654" s="2">
        <v>0</v>
      </c>
      <c r="K654" s="2">
        <v>0</v>
      </c>
      <c r="L654" s="5">
        <v>15.25</v>
      </c>
      <c r="M654" s="2">
        <v>4.75</v>
      </c>
      <c r="N654" s="2">
        <v>0</v>
      </c>
      <c r="O654" s="2">
        <v>0</v>
      </c>
      <c r="P654" s="2">
        <v>0</v>
      </c>
      <c r="Q654" s="5">
        <v>15.25</v>
      </c>
      <c r="R654" s="2">
        <v>4.75</v>
      </c>
      <c r="S654" s="2">
        <v>0</v>
      </c>
      <c r="T654" s="2">
        <v>0</v>
      </c>
      <c r="U654" s="2">
        <v>0</v>
      </c>
      <c r="V654" s="5">
        <v>15.25</v>
      </c>
      <c r="W654" s="2">
        <f t="shared" si="50"/>
        <v>4.75</v>
      </c>
      <c r="X654" s="2">
        <f t="shared" si="51"/>
        <v>0</v>
      </c>
      <c r="Y654" s="2">
        <f t="shared" si="52"/>
        <v>0</v>
      </c>
      <c r="Z654" s="2">
        <f t="shared" si="53"/>
        <v>0</v>
      </c>
      <c r="AA654" s="2">
        <f t="shared" si="54"/>
        <v>15.25</v>
      </c>
    </row>
    <row r="655" spans="1:27" x14ac:dyDescent="0.2">
      <c r="A655" s="3" t="s">
        <v>367</v>
      </c>
      <c r="B655" s="4" t="s">
        <v>248</v>
      </c>
      <c r="C655" s="2">
        <v>10</v>
      </c>
      <c r="D655" s="2">
        <v>2.75</v>
      </c>
      <c r="E655" s="2">
        <v>1.25</v>
      </c>
      <c r="F655" s="2">
        <v>0</v>
      </c>
      <c r="G655" s="5">
        <v>0</v>
      </c>
      <c r="H655" s="2">
        <v>10</v>
      </c>
      <c r="I655" s="2">
        <v>2.75</v>
      </c>
      <c r="J655" s="2">
        <v>1.25</v>
      </c>
      <c r="K655" s="2">
        <v>0</v>
      </c>
      <c r="L655" s="5">
        <v>0</v>
      </c>
      <c r="M655" s="2">
        <v>10</v>
      </c>
      <c r="N655" s="2">
        <v>2.75</v>
      </c>
      <c r="O655" s="2">
        <v>1.25</v>
      </c>
      <c r="P655" s="2">
        <v>0</v>
      </c>
      <c r="Q655" s="5">
        <v>0</v>
      </c>
      <c r="R655" s="2">
        <v>10</v>
      </c>
      <c r="S655" s="2">
        <v>2.75</v>
      </c>
      <c r="T655" s="2">
        <v>1.25</v>
      </c>
      <c r="U655" s="2">
        <v>0</v>
      </c>
      <c r="V655" s="5">
        <v>0</v>
      </c>
      <c r="W655" s="2">
        <f t="shared" si="50"/>
        <v>10</v>
      </c>
      <c r="X655" s="2">
        <f t="shared" si="51"/>
        <v>2.75</v>
      </c>
      <c r="Y655" s="2">
        <f t="shared" si="52"/>
        <v>1.25</v>
      </c>
      <c r="Z655" s="2">
        <f t="shared" si="53"/>
        <v>0</v>
      </c>
      <c r="AA655" s="2">
        <f t="shared" si="54"/>
        <v>0</v>
      </c>
    </row>
    <row r="656" spans="1:27" x14ac:dyDescent="0.2">
      <c r="A656" s="3" t="s">
        <v>837</v>
      </c>
      <c r="B656" s="4" t="s">
        <v>248</v>
      </c>
      <c r="C656" s="2">
        <v>0</v>
      </c>
      <c r="D656" s="2">
        <v>0</v>
      </c>
      <c r="E656" s="2">
        <v>0</v>
      </c>
      <c r="F656" s="2">
        <v>0</v>
      </c>
      <c r="G656" s="5">
        <v>6.25</v>
      </c>
      <c r="H656" s="2">
        <v>0</v>
      </c>
      <c r="I656" s="2">
        <v>0</v>
      </c>
      <c r="J656" s="2">
        <v>0</v>
      </c>
      <c r="K656" s="2">
        <v>0</v>
      </c>
      <c r="L656" s="5">
        <v>6.25</v>
      </c>
      <c r="M656" s="2">
        <v>0</v>
      </c>
      <c r="N656" s="2">
        <v>0</v>
      </c>
      <c r="O656" s="2">
        <v>0</v>
      </c>
      <c r="P656" s="2">
        <v>0</v>
      </c>
      <c r="Q656" s="5">
        <v>6.25</v>
      </c>
      <c r="R656" s="2">
        <v>0</v>
      </c>
      <c r="S656" s="2">
        <v>0</v>
      </c>
      <c r="T656" s="2">
        <v>0</v>
      </c>
      <c r="U656" s="2">
        <v>0</v>
      </c>
      <c r="V656" s="5">
        <v>6.25</v>
      </c>
      <c r="W656" s="2">
        <f t="shared" si="50"/>
        <v>0</v>
      </c>
      <c r="X656" s="2">
        <f t="shared" si="51"/>
        <v>0</v>
      </c>
      <c r="Y656" s="2">
        <f t="shared" si="52"/>
        <v>0</v>
      </c>
      <c r="Z656" s="2">
        <f t="shared" si="53"/>
        <v>0</v>
      </c>
      <c r="AA656" s="2">
        <f t="shared" si="54"/>
        <v>6.25</v>
      </c>
    </row>
    <row r="657" spans="1:27" x14ac:dyDescent="0.2">
      <c r="A657" s="3" t="s">
        <v>838</v>
      </c>
      <c r="B657" s="4" t="s">
        <v>248</v>
      </c>
      <c r="C657" s="2">
        <v>0</v>
      </c>
      <c r="D657" s="2">
        <v>0</v>
      </c>
      <c r="E657" s="2">
        <v>2</v>
      </c>
      <c r="F657" s="2">
        <v>0</v>
      </c>
      <c r="G657" s="5">
        <v>0</v>
      </c>
      <c r="H657" s="2">
        <v>0</v>
      </c>
      <c r="I657" s="2">
        <v>0</v>
      </c>
      <c r="J657" s="2">
        <v>2</v>
      </c>
      <c r="K657" s="2">
        <v>0</v>
      </c>
      <c r="L657" s="5">
        <v>0</v>
      </c>
      <c r="M657" s="2">
        <v>0</v>
      </c>
      <c r="N657" s="2">
        <v>0</v>
      </c>
      <c r="O657" s="2">
        <v>2</v>
      </c>
      <c r="P657" s="2">
        <v>0</v>
      </c>
      <c r="Q657" s="5">
        <v>0</v>
      </c>
      <c r="R657" s="2">
        <v>0</v>
      </c>
      <c r="S657" s="2">
        <v>0</v>
      </c>
      <c r="T657" s="2">
        <v>2</v>
      </c>
      <c r="U657" s="2">
        <v>0</v>
      </c>
      <c r="V657" s="5">
        <v>0</v>
      </c>
      <c r="W657" s="2">
        <f t="shared" si="50"/>
        <v>0</v>
      </c>
      <c r="X657" s="2">
        <f t="shared" si="51"/>
        <v>0</v>
      </c>
      <c r="Y657" s="2">
        <f t="shared" si="52"/>
        <v>2</v>
      </c>
      <c r="Z657" s="2">
        <f t="shared" si="53"/>
        <v>0</v>
      </c>
      <c r="AA657" s="2">
        <f t="shared" si="54"/>
        <v>0</v>
      </c>
    </row>
    <row r="658" spans="1:27" x14ac:dyDescent="0.2">
      <c r="A658" s="3" t="s">
        <v>839</v>
      </c>
      <c r="B658" s="4" t="s">
        <v>840</v>
      </c>
      <c r="C658" s="2">
        <v>0.75</v>
      </c>
      <c r="D658" s="2">
        <v>0</v>
      </c>
      <c r="E658" s="2">
        <v>0</v>
      </c>
      <c r="F658" s="2">
        <v>0</v>
      </c>
      <c r="G658" s="5">
        <v>0</v>
      </c>
      <c r="H658" s="2">
        <v>0.75</v>
      </c>
      <c r="I658" s="2">
        <v>0</v>
      </c>
      <c r="J658" s="2">
        <v>0</v>
      </c>
      <c r="K658" s="2">
        <v>0</v>
      </c>
      <c r="L658" s="5">
        <v>0</v>
      </c>
      <c r="M658" s="2">
        <v>0.75</v>
      </c>
      <c r="N658" s="2">
        <v>0</v>
      </c>
      <c r="O658" s="2">
        <v>0</v>
      </c>
      <c r="P658" s="2">
        <v>0</v>
      </c>
      <c r="Q658" s="5">
        <v>0</v>
      </c>
      <c r="R658" s="2">
        <v>0.75</v>
      </c>
      <c r="S658" s="2">
        <v>0</v>
      </c>
      <c r="T658" s="2">
        <v>0</v>
      </c>
      <c r="U658" s="2">
        <v>0</v>
      </c>
      <c r="V658" s="5">
        <v>0</v>
      </c>
      <c r="W658" s="2">
        <f t="shared" si="50"/>
        <v>0.75</v>
      </c>
      <c r="X658" s="2">
        <f t="shared" si="51"/>
        <v>0</v>
      </c>
      <c r="Y658" s="2">
        <f t="shared" si="52"/>
        <v>0</v>
      </c>
      <c r="Z658" s="2">
        <f t="shared" si="53"/>
        <v>0</v>
      </c>
      <c r="AA658" s="2">
        <f t="shared" si="54"/>
        <v>0</v>
      </c>
    </row>
    <row r="659" spans="1:27" x14ac:dyDescent="0.2">
      <c r="A659" s="3" t="s">
        <v>841</v>
      </c>
      <c r="B659" s="4" t="s">
        <v>840</v>
      </c>
      <c r="C659" s="2">
        <v>1.5</v>
      </c>
      <c r="D659" s="2">
        <v>0</v>
      </c>
      <c r="E659" s="2">
        <v>0</v>
      </c>
      <c r="F659" s="2">
        <v>0</v>
      </c>
      <c r="G659" s="5">
        <v>0</v>
      </c>
      <c r="H659" s="2">
        <v>1.5</v>
      </c>
      <c r="I659" s="2">
        <v>0</v>
      </c>
      <c r="J659" s="2">
        <v>0</v>
      </c>
      <c r="K659" s="2">
        <v>0</v>
      </c>
      <c r="L659" s="5">
        <v>0</v>
      </c>
      <c r="M659" s="2">
        <v>1.5</v>
      </c>
      <c r="N659" s="2">
        <v>0</v>
      </c>
      <c r="O659" s="2">
        <v>0</v>
      </c>
      <c r="P659" s="2">
        <v>0</v>
      </c>
      <c r="Q659" s="5">
        <v>0</v>
      </c>
      <c r="R659" s="2">
        <v>1.5</v>
      </c>
      <c r="S659" s="2">
        <v>0</v>
      </c>
      <c r="T659" s="2">
        <v>0</v>
      </c>
      <c r="U659" s="2">
        <v>0</v>
      </c>
      <c r="V659" s="5">
        <v>0</v>
      </c>
      <c r="W659" s="2">
        <f t="shared" si="50"/>
        <v>1.5</v>
      </c>
      <c r="X659" s="2">
        <f t="shared" si="51"/>
        <v>0</v>
      </c>
      <c r="Y659" s="2">
        <f t="shared" si="52"/>
        <v>0</v>
      </c>
      <c r="Z659" s="2">
        <f t="shared" si="53"/>
        <v>0</v>
      </c>
      <c r="AA659" s="2">
        <f t="shared" si="54"/>
        <v>0</v>
      </c>
    </row>
    <row r="660" spans="1:27" x14ac:dyDescent="0.2">
      <c r="A660" s="3" t="s">
        <v>842</v>
      </c>
      <c r="B660" s="4" t="s">
        <v>248</v>
      </c>
      <c r="C660" s="2">
        <v>0</v>
      </c>
      <c r="D660" s="2">
        <v>0</v>
      </c>
      <c r="E660" s="2">
        <v>0</v>
      </c>
      <c r="F660" s="2">
        <v>7</v>
      </c>
      <c r="G660" s="5">
        <v>0</v>
      </c>
      <c r="H660" s="2">
        <v>0</v>
      </c>
      <c r="I660" s="2">
        <v>0</v>
      </c>
      <c r="J660" s="2">
        <v>0</v>
      </c>
      <c r="K660" s="2">
        <v>7</v>
      </c>
      <c r="L660" s="5">
        <v>0</v>
      </c>
      <c r="M660" s="2">
        <v>0</v>
      </c>
      <c r="N660" s="2">
        <v>0</v>
      </c>
      <c r="O660" s="2">
        <v>0</v>
      </c>
      <c r="P660" s="2">
        <v>7</v>
      </c>
      <c r="Q660" s="5">
        <v>0</v>
      </c>
      <c r="R660" s="2">
        <v>0</v>
      </c>
      <c r="S660" s="2">
        <v>0</v>
      </c>
      <c r="T660" s="2">
        <v>0</v>
      </c>
      <c r="U660" s="2">
        <v>7</v>
      </c>
      <c r="V660" s="5">
        <v>0</v>
      </c>
      <c r="W660" s="2">
        <f t="shared" si="50"/>
        <v>0</v>
      </c>
      <c r="X660" s="2">
        <f t="shared" si="51"/>
        <v>0</v>
      </c>
      <c r="Y660" s="2">
        <f t="shared" si="52"/>
        <v>0</v>
      </c>
      <c r="Z660" s="2">
        <f t="shared" si="53"/>
        <v>7</v>
      </c>
      <c r="AA660" s="2">
        <f t="shared" si="54"/>
        <v>0</v>
      </c>
    </row>
    <row r="661" spans="1:27" x14ac:dyDescent="0.2">
      <c r="A661" s="3" t="s">
        <v>368</v>
      </c>
      <c r="B661" s="4" t="s">
        <v>248</v>
      </c>
      <c r="C661" s="2">
        <v>12.5</v>
      </c>
      <c r="D661" s="2">
        <v>0</v>
      </c>
      <c r="E661" s="2">
        <v>0</v>
      </c>
      <c r="F661" s="2">
        <v>0</v>
      </c>
      <c r="G661" s="5">
        <v>0</v>
      </c>
      <c r="H661" s="2">
        <v>12.5</v>
      </c>
      <c r="I661" s="2">
        <v>0</v>
      </c>
      <c r="J661" s="2">
        <v>0</v>
      </c>
      <c r="K661" s="2">
        <v>0</v>
      </c>
      <c r="L661" s="5">
        <v>0</v>
      </c>
      <c r="M661" s="2">
        <v>12.5</v>
      </c>
      <c r="N661" s="2">
        <v>0</v>
      </c>
      <c r="O661" s="2">
        <v>0</v>
      </c>
      <c r="P661" s="2">
        <v>0</v>
      </c>
      <c r="Q661" s="5">
        <v>0</v>
      </c>
      <c r="R661" s="2">
        <v>12.5</v>
      </c>
      <c r="S661" s="2">
        <v>0</v>
      </c>
      <c r="T661" s="2">
        <v>0</v>
      </c>
      <c r="U661" s="2">
        <v>0</v>
      </c>
      <c r="V661" s="5">
        <v>0</v>
      </c>
      <c r="W661" s="2">
        <f t="shared" si="50"/>
        <v>12.5</v>
      </c>
      <c r="X661" s="2">
        <f t="shared" si="51"/>
        <v>0</v>
      </c>
      <c r="Y661" s="2">
        <f t="shared" si="52"/>
        <v>0</v>
      </c>
      <c r="Z661" s="2">
        <f t="shared" si="53"/>
        <v>0</v>
      </c>
      <c r="AA661" s="2">
        <f t="shared" si="54"/>
        <v>0</v>
      </c>
    </row>
    <row r="662" spans="1:27" x14ac:dyDescent="0.2">
      <c r="A662" s="3" t="s">
        <v>369</v>
      </c>
      <c r="B662" s="4" t="s">
        <v>248</v>
      </c>
      <c r="C662" s="2">
        <v>0</v>
      </c>
      <c r="D662" s="2">
        <v>6</v>
      </c>
      <c r="E662" s="2">
        <v>0</v>
      </c>
      <c r="F662" s="2">
        <v>5.75</v>
      </c>
      <c r="G662" s="5">
        <v>0</v>
      </c>
      <c r="H662" s="2">
        <v>0</v>
      </c>
      <c r="I662" s="2">
        <v>6</v>
      </c>
      <c r="J662" s="2">
        <v>0</v>
      </c>
      <c r="K662" s="2">
        <v>5.75</v>
      </c>
      <c r="L662" s="5">
        <v>0</v>
      </c>
      <c r="M662" s="2">
        <v>0</v>
      </c>
      <c r="N662" s="2">
        <v>6</v>
      </c>
      <c r="O662" s="2">
        <v>0</v>
      </c>
      <c r="P662" s="2">
        <v>5.75</v>
      </c>
      <c r="Q662" s="5">
        <v>0</v>
      </c>
      <c r="R662" s="2">
        <v>0</v>
      </c>
      <c r="S662" s="2">
        <v>6</v>
      </c>
      <c r="T662" s="2">
        <v>0</v>
      </c>
      <c r="U662" s="2">
        <v>5.75</v>
      </c>
      <c r="V662" s="5">
        <v>0</v>
      </c>
      <c r="W662" s="2">
        <f t="shared" si="50"/>
        <v>0</v>
      </c>
      <c r="X662" s="2">
        <f t="shared" si="51"/>
        <v>6</v>
      </c>
      <c r="Y662" s="2">
        <f t="shared" si="52"/>
        <v>0</v>
      </c>
      <c r="Z662" s="2">
        <f t="shared" si="53"/>
        <v>5.75</v>
      </c>
      <c r="AA662" s="2">
        <f t="shared" si="54"/>
        <v>0</v>
      </c>
    </row>
    <row r="663" spans="1:27" x14ac:dyDescent="0.2">
      <c r="A663" s="3" t="s">
        <v>843</v>
      </c>
      <c r="B663" s="4" t="s">
        <v>248</v>
      </c>
      <c r="C663" s="2">
        <v>80.75</v>
      </c>
      <c r="D663" s="2">
        <v>0</v>
      </c>
      <c r="E663" s="2">
        <v>0</v>
      </c>
      <c r="F663" s="2">
        <v>0</v>
      </c>
      <c r="G663" s="5">
        <v>0</v>
      </c>
      <c r="H663" s="2">
        <v>80.75</v>
      </c>
      <c r="I663" s="2">
        <v>0</v>
      </c>
      <c r="J663" s="2">
        <v>0</v>
      </c>
      <c r="K663" s="2">
        <v>0</v>
      </c>
      <c r="L663" s="5">
        <v>0</v>
      </c>
      <c r="M663" s="2">
        <v>80.75</v>
      </c>
      <c r="N663" s="2">
        <v>0</v>
      </c>
      <c r="O663" s="2">
        <v>0</v>
      </c>
      <c r="P663" s="2">
        <v>0</v>
      </c>
      <c r="Q663" s="5">
        <v>0</v>
      </c>
      <c r="R663" s="2">
        <v>80.75</v>
      </c>
      <c r="S663" s="2">
        <v>0</v>
      </c>
      <c r="T663" s="2">
        <v>0</v>
      </c>
      <c r="U663" s="2">
        <v>0</v>
      </c>
      <c r="V663" s="5">
        <v>0</v>
      </c>
      <c r="W663" s="2">
        <f t="shared" si="50"/>
        <v>80.75</v>
      </c>
      <c r="X663" s="2">
        <f t="shared" si="51"/>
        <v>0</v>
      </c>
      <c r="Y663" s="2">
        <f t="shared" si="52"/>
        <v>0</v>
      </c>
      <c r="Z663" s="2">
        <f t="shared" si="53"/>
        <v>0</v>
      </c>
      <c r="AA663" s="2">
        <f t="shared" si="54"/>
        <v>0</v>
      </c>
    </row>
    <row r="664" spans="1:27" x14ac:dyDescent="0.2">
      <c r="A664" s="3" t="s">
        <v>844</v>
      </c>
      <c r="B664" s="4" t="s">
        <v>845</v>
      </c>
      <c r="C664" s="2">
        <v>1</v>
      </c>
      <c r="D664" s="2">
        <v>5.25</v>
      </c>
      <c r="E664" s="2">
        <v>1.75</v>
      </c>
      <c r="F664" s="2">
        <v>0</v>
      </c>
      <c r="G664" s="5">
        <v>5.25</v>
      </c>
      <c r="H664" s="2">
        <v>1</v>
      </c>
      <c r="I664" s="2">
        <v>5.25</v>
      </c>
      <c r="J664" s="2">
        <v>1.75</v>
      </c>
      <c r="K664" s="2">
        <v>0</v>
      </c>
      <c r="L664" s="5">
        <v>5.25</v>
      </c>
      <c r="M664" s="2">
        <v>1</v>
      </c>
      <c r="N664" s="2">
        <v>5.25</v>
      </c>
      <c r="O664" s="2">
        <v>1.75</v>
      </c>
      <c r="P664" s="2">
        <v>0</v>
      </c>
      <c r="Q664" s="5">
        <v>5.25</v>
      </c>
      <c r="R664" s="2">
        <v>1</v>
      </c>
      <c r="S664" s="2">
        <v>5.25</v>
      </c>
      <c r="T664" s="2">
        <v>1.75</v>
      </c>
      <c r="U664" s="2">
        <v>0</v>
      </c>
      <c r="V664" s="5">
        <v>5.25</v>
      </c>
      <c r="W664" s="2">
        <f t="shared" si="50"/>
        <v>1</v>
      </c>
      <c r="X664" s="2">
        <f t="shared" si="51"/>
        <v>5.25</v>
      </c>
      <c r="Y664" s="2">
        <f t="shared" si="52"/>
        <v>1.75</v>
      </c>
      <c r="Z664" s="2">
        <f t="shared" si="53"/>
        <v>0</v>
      </c>
      <c r="AA664" s="2">
        <f t="shared" si="54"/>
        <v>5.25</v>
      </c>
    </row>
    <row r="665" spans="1:27" x14ac:dyDescent="0.2">
      <c r="A665" s="3" t="s">
        <v>544</v>
      </c>
      <c r="B665" s="4" t="s">
        <v>248</v>
      </c>
      <c r="C665" s="2">
        <v>14.5</v>
      </c>
      <c r="D665" s="2">
        <v>3</v>
      </c>
      <c r="E665" s="2">
        <v>55.75</v>
      </c>
      <c r="F665" s="2">
        <v>2</v>
      </c>
      <c r="G665" s="5">
        <v>0</v>
      </c>
      <c r="H665" s="2">
        <v>14.5</v>
      </c>
      <c r="I665" s="2">
        <v>3</v>
      </c>
      <c r="J665" s="2">
        <v>55.75</v>
      </c>
      <c r="K665" s="2">
        <v>2</v>
      </c>
      <c r="L665" s="5">
        <v>0</v>
      </c>
      <c r="M665" s="2">
        <v>14.5</v>
      </c>
      <c r="N665" s="2">
        <v>3</v>
      </c>
      <c r="O665" s="2">
        <v>55.75</v>
      </c>
      <c r="P665" s="2">
        <v>2</v>
      </c>
      <c r="Q665" s="5">
        <v>0</v>
      </c>
      <c r="R665" s="2">
        <v>14.5</v>
      </c>
      <c r="S665" s="2">
        <v>3</v>
      </c>
      <c r="T665" s="2">
        <v>55.75</v>
      </c>
      <c r="U665" s="2">
        <v>2</v>
      </c>
      <c r="V665" s="5">
        <v>0</v>
      </c>
      <c r="W665" s="2">
        <f t="shared" si="50"/>
        <v>14.5</v>
      </c>
      <c r="X665" s="2">
        <f t="shared" si="51"/>
        <v>3</v>
      </c>
      <c r="Y665" s="2">
        <f t="shared" si="52"/>
        <v>55.75</v>
      </c>
      <c r="Z665" s="2">
        <f t="shared" si="53"/>
        <v>2</v>
      </c>
      <c r="AA665" s="2">
        <f t="shared" si="54"/>
        <v>0</v>
      </c>
    </row>
    <row r="666" spans="1:27" x14ac:dyDescent="0.2">
      <c r="A666" s="3" t="s">
        <v>846</v>
      </c>
      <c r="B666" s="4" t="s">
        <v>248</v>
      </c>
      <c r="C666" s="2">
        <v>0</v>
      </c>
      <c r="D666" s="2">
        <v>0</v>
      </c>
      <c r="E666" s="2">
        <v>0</v>
      </c>
      <c r="F666" s="2">
        <v>8.5</v>
      </c>
      <c r="G666" s="5">
        <v>0</v>
      </c>
      <c r="H666" s="2">
        <v>0</v>
      </c>
      <c r="I666" s="2">
        <v>0</v>
      </c>
      <c r="J666" s="2">
        <v>0</v>
      </c>
      <c r="K666" s="2">
        <v>8.5</v>
      </c>
      <c r="L666" s="5">
        <v>0</v>
      </c>
      <c r="M666" s="2">
        <v>0</v>
      </c>
      <c r="N666" s="2">
        <v>0</v>
      </c>
      <c r="O666" s="2">
        <v>0</v>
      </c>
      <c r="P666" s="2">
        <v>8.5</v>
      </c>
      <c r="Q666" s="5">
        <v>0</v>
      </c>
      <c r="R666" s="2">
        <v>0</v>
      </c>
      <c r="S666" s="2">
        <v>0</v>
      </c>
      <c r="T666" s="2">
        <v>0</v>
      </c>
      <c r="U666" s="2">
        <v>8.5</v>
      </c>
      <c r="V666" s="5">
        <v>0</v>
      </c>
      <c r="W666" s="2">
        <f t="shared" si="50"/>
        <v>0</v>
      </c>
      <c r="X666" s="2">
        <f t="shared" si="51"/>
        <v>0</v>
      </c>
      <c r="Y666" s="2">
        <f t="shared" si="52"/>
        <v>0</v>
      </c>
      <c r="Z666" s="2">
        <f t="shared" si="53"/>
        <v>8.5</v>
      </c>
      <c r="AA666" s="2">
        <f t="shared" si="54"/>
        <v>0</v>
      </c>
    </row>
    <row r="667" spans="1:27" x14ac:dyDescent="0.2">
      <c r="A667" s="3" t="s">
        <v>545</v>
      </c>
      <c r="B667" s="4" t="s">
        <v>248</v>
      </c>
      <c r="C667" s="2">
        <v>0</v>
      </c>
      <c r="D667" s="2">
        <v>3</v>
      </c>
      <c r="E667" s="2">
        <v>0</v>
      </c>
      <c r="F667" s="2">
        <v>0</v>
      </c>
      <c r="G667" s="5">
        <v>0</v>
      </c>
      <c r="H667" s="2">
        <v>0</v>
      </c>
      <c r="I667" s="2">
        <v>3</v>
      </c>
      <c r="J667" s="2">
        <v>0</v>
      </c>
      <c r="K667" s="2">
        <v>0</v>
      </c>
      <c r="L667" s="5">
        <v>0</v>
      </c>
      <c r="M667" s="2">
        <v>0</v>
      </c>
      <c r="N667" s="2">
        <v>3</v>
      </c>
      <c r="O667" s="2">
        <v>0</v>
      </c>
      <c r="P667" s="2">
        <v>0</v>
      </c>
      <c r="Q667" s="5">
        <v>0</v>
      </c>
      <c r="R667" s="2">
        <v>0</v>
      </c>
      <c r="S667" s="2">
        <v>3</v>
      </c>
      <c r="T667" s="2">
        <v>0</v>
      </c>
      <c r="U667" s="2">
        <v>0</v>
      </c>
      <c r="V667" s="5">
        <v>0</v>
      </c>
      <c r="W667" s="2">
        <f t="shared" si="50"/>
        <v>0</v>
      </c>
      <c r="X667" s="2">
        <f t="shared" si="51"/>
        <v>3</v>
      </c>
      <c r="Y667" s="2">
        <f t="shared" si="52"/>
        <v>0</v>
      </c>
      <c r="Z667" s="2">
        <f t="shared" si="53"/>
        <v>0</v>
      </c>
      <c r="AA667" s="2">
        <f t="shared" si="54"/>
        <v>0</v>
      </c>
    </row>
    <row r="668" spans="1:27" x14ac:dyDescent="0.2">
      <c r="A668" s="3" t="s">
        <v>546</v>
      </c>
      <c r="B668" s="4" t="s">
        <v>248</v>
      </c>
      <c r="C668" s="2">
        <v>0</v>
      </c>
      <c r="D668" s="2">
        <v>3.75</v>
      </c>
      <c r="E668" s="2">
        <v>0</v>
      </c>
      <c r="F668" s="2">
        <v>0</v>
      </c>
      <c r="G668" s="5">
        <v>3.25</v>
      </c>
      <c r="H668" s="2">
        <v>0</v>
      </c>
      <c r="I668" s="2">
        <v>3.75</v>
      </c>
      <c r="J668" s="2">
        <v>0</v>
      </c>
      <c r="K668" s="2">
        <v>0</v>
      </c>
      <c r="L668" s="5">
        <v>3.25</v>
      </c>
      <c r="M668" s="2">
        <v>0</v>
      </c>
      <c r="N668" s="2">
        <v>3.75</v>
      </c>
      <c r="O668" s="2">
        <v>0</v>
      </c>
      <c r="P668" s="2">
        <v>0</v>
      </c>
      <c r="Q668" s="5">
        <v>3.25</v>
      </c>
      <c r="R668" s="2">
        <v>0</v>
      </c>
      <c r="S668" s="2">
        <v>3.75</v>
      </c>
      <c r="T668" s="2">
        <v>0</v>
      </c>
      <c r="U668" s="2">
        <v>0</v>
      </c>
      <c r="V668" s="5">
        <v>3.25</v>
      </c>
      <c r="W668" s="2">
        <f t="shared" si="50"/>
        <v>0</v>
      </c>
      <c r="X668" s="2">
        <f t="shared" si="51"/>
        <v>3.75</v>
      </c>
      <c r="Y668" s="2">
        <f t="shared" si="52"/>
        <v>0</v>
      </c>
      <c r="Z668" s="2">
        <f t="shared" si="53"/>
        <v>0</v>
      </c>
      <c r="AA668" s="2">
        <f t="shared" si="54"/>
        <v>3.25</v>
      </c>
    </row>
    <row r="669" spans="1:27" x14ac:dyDescent="0.2">
      <c r="A669" s="3" t="s">
        <v>631</v>
      </c>
      <c r="B669" s="4" t="s">
        <v>248</v>
      </c>
      <c r="C669" s="2">
        <v>2.75</v>
      </c>
      <c r="D669" s="2">
        <v>0</v>
      </c>
      <c r="E669" s="2">
        <v>0</v>
      </c>
      <c r="F669" s="2">
        <v>0</v>
      </c>
      <c r="G669" s="5">
        <v>0</v>
      </c>
      <c r="H669" s="2">
        <v>2.75</v>
      </c>
      <c r="I669" s="2">
        <v>0</v>
      </c>
      <c r="J669" s="2">
        <v>0</v>
      </c>
      <c r="K669" s="2">
        <v>0</v>
      </c>
      <c r="L669" s="5">
        <v>0</v>
      </c>
      <c r="M669" s="2">
        <v>2.75</v>
      </c>
      <c r="N669" s="2">
        <v>0</v>
      </c>
      <c r="O669" s="2">
        <v>0</v>
      </c>
      <c r="P669" s="2">
        <v>0</v>
      </c>
      <c r="Q669" s="5">
        <v>0</v>
      </c>
      <c r="R669" s="2">
        <v>2.75</v>
      </c>
      <c r="S669" s="2">
        <v>0</v>
      </c>
      <c r="T669" s="2">
        <v>0</v>
      </c>
      <c r="U669" s="2">
        <v>0</v>
      </c>
      <c r="V669" s="5">
        <v>0</v>
      </c>
      <c r="W669" s="2">
        <f t="shared" si="50"/>
        <v>2.75</v>
      </c>
      <c r="X669" s="2">
        <f t="shared" si="51"/>
        <v>0</v>
      </c>
      <c r="Y669" s="2">
        <f t="shared" si="52"/>
        <v>0</v>
      </c>
      <c r="Z669" s="2">
        <f t="shared" si="53"/>
        <v>0</v>
      </c>
      <c r="AA669" s="2">
        <f t="shared" si="54"/>
        <v>0</v>
      </c>
    </row>
    <row r="670" spans="1:27" x14ac:dyDescent="0.2">
      <c r="A670" s="3" t="s">
        <v>370</v>
      </c>
      <c r="B670" s="4" t="s">
        <v>248</v>
      </c>
      <c r="C670" s="2">
        <v>5.5</v>
      </c>
      <c r="D670" s="2">
        <v>28.25</v>
      </c>
      <c r="E670" s="2">
        <v>0</v>
      </c>
      <c r="F670" s="2">
        <v>1.5</v>
      </c>
      <c r="G670" s="5">
        <v>6</v>
      </c>
      <c r="H670" s="2">
        <v>5.5</v>
      </c>
      <c r="I670" s="2">
        <v>28.25</v>
      </c>
      <c r="J670" s="2">
        <v>0</v>
      </c>
      <c r="K670" s="2">
        <v>1.5</v>
      </c>
      <c r="L670" s="5">
        <v>6</v>
      </c>
      <c r="M670" s="2">
        <v>5.5</v>
      </c>
      <c r="N670" s="2">
        <v>28.25</v>
      </c>
      <c r="O670" s="2">
        <v>0</v>
      </c>
      <c r="P670" s="2">
        <v>1.5</v>
      </c>
      <c r="Q670" s="5">
        <v>6</v>
      </c>
      <c r="R670" s="2">
        <v>5.5</v>
      </c>
      <c r="S670" s="2">
        <v>28.25</v>
      </c>
      <c r="T670" s="2">
        <v>0</v>
      </c>
      <c r="U670" s="2">
        <v>1.5</v>
      </c>
      <c r="V670" s="5">
        <v>6</v>
      </c>
      <c r="W670" s="2">
        <f t="shared" si="50"/>
        <v>5.5</v>
      </c>
      <c r="X670" s="2">
        <f t="shared" si="51"/>
        <v>28.25</v>
      </c>
      <c r="Y670" s="2">
        <f t="shared" si="52"/>
        <v>0</v>
      </c>
      <c r="Z670" s="2">
        <f t="shared" si="53"/>
        <v>1.5</v>
      </c>
      <c r="AA670" s="2">
        <f t="shared" si="54"/>
        <v>6</v>
      </c>
    </row>
    <row r="671" spans="1:27" x14ac:dyDescent="0.2">
      <c r="A671" s="3" t="s">
        <v>371</v>
      </c>
      <c r="B671" s="4" t="s">
        <v>248</v>
      </c>
      <c r="C671" s="2">
        <v>0.75</v>
      </c>
      <c r="D671" s="2">
        <v>0</v>
      </c>
      <c r="E671" s="2">
        <v>0</v>
      </c>
      <c r="F671" s="2">
        <v>0</v>
      </c>
      <c r="G671" s="5">
        <v>0</v>
      </c>
      <c r="H671" s="2">
        <v>0.75</v>
      </c>
      <c r="I671" s="2">
        <v>0</v>
      </c>
      <c r="J671" s="2">
        <v>0</v>
      </c>
      <c r="K671" s="2">
        <v>0</v>
      </c>
      <c r="L671" s="5">
        <v>0</v>
      </c>
      <c r="M671" s="2">
        <v>0.75</v>
      </c>
      <c r="N671" s="2">
        <v>0</v>
      </c>
      <c r="O671" s="2">
        <v>0</v>
      </c>
      <c r="P671" s="2">
        <v>0</v>
      </c>
      <c r="Q671" s="5">
        <v>0</v>
      </c>
      <c r="R671" s="2">
        <v>0.75</v>
      </c>
      <c r="S671" s="2">
        <v>0</v>
      </c>
      <c r="T671" s="2">
        <v>0</v>
      </c>
      <c r="U671" s="2">
        <v>0</v>
      </c>
      <c r="V671" s="5">
        <v>0</v>
      </c>
      <c r="W671" s="2">
        <f t="shared" si="50"/>
        <v>0.75</v>
      </c>
      <c r="X671" s="2">
        <f t="shared" si="51"/>
        <v>0</v>
      </c>
      <c r="Y671" s="2">
        <f t="shared" si="52"/>
        <v>0</v>
      </c>
      <c r="Z671" s="2">
        <f t="shared" si="53"/>
        <v>0</v>
      </c>
      <c r="AA671" s="2">
        <f t="shared" si="54"/>
        <v>0</v>
      </c>
    </row>
    <row r="672" spans="1:27" x14ac:dyDescent="0.2">
      <c r="A672" s="3" t="s">
        <v>632</v>
      </c>
      <c r="B672" s="4" t="s">
        <v>248</v>
      </c>
      <c r="C672" s="2">
        <v>0</v>
      </c>
      <c r="D672" s="2">
        <v>0</v>
      </c>
      <c r="E672" s="2">
        <v>0</v>
      </c>
      <c r="F672" s="2">
        <v>0</v>
      </c>
      <c r="G672" s="5">
        <v>2.25</v>
      </c>
      <c r="H672" s="2">
        <v>0</v>
      </c>
      <c r="I672" s="2">
        <v>0</v>
      </c>
      <c r="J672" s="2">
        <v>0</v>
      </c>
      <c r="K672" s="2">
        <v>0</v>
      </c>
      <c r="L672" s="5">
        <v>2.25</v>
      </c>
      <c r="M672" s="2">
        <v>0</v>
      </c>
      <c r="N672" s="2">
        <v>0</v>
      </c>
      <c r="O672" s="2">
        <v>0</v>
      </c>
      <c r="P672" s="2">
        <v>0</v>
      </c>
      <c r="Q672" s="5">
        <v>2.25</v>
      </c>
      <c r="R672" s="2">
        <v>0</v>
      </c>
      <c r="S672" s="2">
        <v>0</v>
      </c>
      <c r="T672" s="2">
        <v>0</v>
      </c>
      <c r="U672" s="2">
        <v>0</v>
      </c>
      <c r="V672" s="5">
        <v>2.25</v>
      </c>
      <c r="W672" s="2">
        <f t="shared" si="50"/>
        <v>0</v>
      </c>
      <c r="X672" s="2">
        <f t="shared" si="51"/>
        <v>0</v>
      </c>
      <c r="Y672" s="2">
        <f t="shared" si="52"/>
        <v>0</v>
      </c>
      <c r="Z672" s="2">
        <f t="shared" si="53"/>
        <v>0</v>
      </c>
      <c r="AA672" s="2">
        <f t="shared" si="54"/>
        <v>2.25</v>
      </c>
    </row>
    <row r="673" spans="1:27" x14ac:dyDescent="0.2">
      <c r="A673" s="3" t="s">
        <v>847</v>
      </c>
      <c r="B673" s="4" t="s">
        <v>248</v>
      </c>
      <c r="C673" s="2">
        <v>0.5</v>
      </c>
      <c r="D673" s="2">
        <v>0</v>
      </c>
      <c r="E673" s="2">
        <v>0</v>
      </c>
      <c r="F673" s="2">
        <v>0</v>
      </c>
      <c r="G673" s="5">
        <v>0</v>
      </c>
      <c r="H673" s="2">
        <v>0.5</v>
      </c>
      <c r="I673" s="2">
        <v>0</v>
      </c>
      <c r="J673" s="2">
        <v>0</v>
      </c>
      <c r="K673" s="2">
        <v>0</v>
      </c>
      <c r="L673" s="5">
        <v>0</v>
      </c>
      <c r="M673" s="2">
        <v>0.5</v>
      </c>
      <c r="N673" s="2">
        <v>0</v>
      </c>
      <c r="O673" s="2">
        <v>0</v>
      </c>
      <c r="P673" s="2">
        <v>0</v>
      </c>
      <c r="Q673" s="5">
        <v>0</v>
      </c>
      <c r="R673" s="2">
        <v>0.5</v>
      </c>
      <c r="S673" s="2">
        <v>0</v>
      </c>
      <c r="T673" s="2">
        <v>0</v>
      </c>
      <c r="U673" s="2">
        <v>0</v>
      </c>
      <c r="V673" s="5">
        <v>0</v>
      </c>
      <c r="W673" s="2">
        <f t="shared" si="50"/>
        <v>0.5</v>
      </c>
      <c r="X673" s="2">
        <f t="shared" si="51"/>
        <v>0</v>
      </c>
      <c r="Y673" s="2">
        <f t="shared" si="52"/>
        <v>0</v>
      </c>
      <c r="Z673" s="2">
        <f t="shared" si="53"/>
        <v>0</v>
      </c>
      <c r="AA673" s="2">
        <f t="shared" si="54"/>
        <v>0</v>
      </c>
    </row>
    <row r="674" spans="1:27" x14ac:dyDescent="0.2">
      <c r="A674" s="3" t="s">
        <v>848</v>
      </c>
      <c r="B674" s="4" t="s">
        <v>547</v>
      </c>
      <c r="C674" s="2">
        <v>0</v>
      </c>
      <c r="D674" s="2">
        <v>0</v>
      </c>
      <c r="E674" s="2">
        <v>0</v>
      </c>
      <c r="F674" s="2">
        <v>0</v>
      </c>
      <c r="G674" s="5">
        <v>3.25</v>
      </c>
      <c r="H674" s="2">
        <v>0</v>
      </c>
      <c r="I674" s="2">
        <v>0</v>
      </c>
      <c r="J674" s="2">
        <v>0</v>
      </c>
      <c r="K674" s="2">
        <v>0</v>
      </c>
      <c r="L674" s="5">
        <v>3.25</v>
      </c>
      <c r="M674" s="2">
        <v>0</v>
      </c>
      <c r="N674" s="2">
        <v>0</v>
      </c>
      <c r="O674" s="2">
        <v>0</v>
      </c>
      <c r="P674" s="2">
        <v>0</v>
      </c>
      <c r="Q674" s="5">
        <v>3.25</v>
      </c>
      <c r="R674" s="2">
        <v>0</v>
      </c>
      <c r="S674" s="2">
        <v>0</v>
      </c>
      <c r="T674" s="2">
        <v>0</v>
      </c>
      <c r="U674" s="2">
        <v>0</v>
      </c>
      <c r="V674" s="5">
        <v>3.25</v>
      </c>
      <c r="W674" s="2">
        <f t="shared" si="50"/>
        <v>0</v>
      </c>
      <c r="X674" s="2">
        <f t="shared" si="51"/>
        <v>0</v>
      </c>
      <c r="Y674" s="2">
        <f t="shared" si="52"/>
        <v>0</v>
      </c>
      <c r="Z674" s="2">
        <f t="shared" si="53"/>
        <v>0</v>
      </c>
      <c r="AA674" s="2">
        <f t="shared" si="54"/>
        <v>3.25</v>
      </c>
    </row>
    <row r="675" spans="1:27" x14ac:dyDescent="0.2">
      <c r="A675" s="3" t="s">
        <v>633</v>
      </c>
      <c r="B675" s="4" t="s">
        <v>547</v>
      </c>
      <c r="C675" s="2">
        <v>0</v>
      </c>
      <c r="D675" s="2">
        <v>0</v>
      </c>
      <c r="E675" s="2">
        <v>0</v>
      </c>
      <c r="F675" s="2">
        <v>0</v>
      </c>
      <c r="G675" s="5">
        <v>0</v>
      </c>
      <c r="H675" s="2">
        <v>0</v>
      </c>
      <c r="I675" s="2">
        <v>0</v>
      </c>
      <c r="J675" s="2">
        <v>0</v>
      </c>
      <c r="K675" s="2">
        <v>0</v>
      </c>
      <c r="L675" s="5">
        <v>0</v>
      </c>
      <c r="M675" s="2">
        <v>0</v>
      </c>
      <c r="N675" s="2">
        <v>0</v>
      </c>
      <c r="O675" s="2">
        <v>0</v>
      </c>
      <c r="P675" s="2">
        <v>0</v>
      </c>
      <c r="Q675" s="5">
        <v>0</v>
      </c>
      <c r="R675" s="2">
        <v>0</v>
      </c>
      <c r="S675" s="2">
        <v>0</v>
      </c>
      <c r="T675" s="2">
        <v>0</v>
      </c>
      <c r="U675" s="2">
        <v>0</v>
      </c>
      <c r="V675" s="5">
        <v>0</v>
      </c>
      <c r="W675" s="2">
        <f t="shared" si="50"/>
        <v>0</v>
      </c>
      <c r="X675" s="2">
        <f t="shared" si="51"/>
        <v>0</v>
      </c>
      <c r="Y675" s="2">
        <f t="shared" si="52"/>
        <v>0</v>
      </c>
      <c r="Z675" s="2">
        <f t="shared" si="53"/>
        <v>0</v>
      </c>
      <c r="AA675" s="2">
        <f t="shared" si="54"/>
        <v>0</v>
      </c>
    </row>
    <row r="676" spans="1:27" x14ac:dyDescent="0.2">
      <c r="A676" s="3" t="s">
        <v>849</v>
      </c>
      <c r="B676" s="4" t="s">
        <v>248</v>
      </c>
      <c r="C676" s="2">
        <v>2.75</v>
      </c>
      <c r="D676" s="2">
        <v>0</v>
      </c>
      <c r="E676" s="2">
        <v>0</v>
      </c>
      <c r="F676" s="2">
        <v>5</v>
      </c>
      <c r="G676" s="5">
        <v>0</v>
      </c>
      <c r="H676" s="2">
        <v>2.75</v>
      </c>
      <c r="I676" s="2">
        <v>0</v>
      </c>
      <c r="J676" s="2">
        <v>0</v>
      </c>
      <c r="K676" s="2">
        <v>5</v>
      </c>
      <c r="L676" s="5">
        <v>0</v>
      </c>
      <c r="M676" s="2">
        <v>2.75</v>
      </c>
      <c r="N676" s="2">
        <v>0</v>
      </c>
      <c r="O676" s="2">
        <v>0</v>
      </c>
      <c r="P676" s="2">
        <v>5</v>
      </c>
      <c r="Q676" s="5">
        <v>0</v>
      </c>
      <c r="R676" s="2">
        <v>2.75</v>
      </c>
      <c r="S676" s="2">
        <v>0</v>
      </c>
      <c r="T676" s="2">
        <v>0</v>
      </c>
      <c r="U676" s="2">
        <v>5</v>
      </c>
      <c r="V676" s="5">
        <v>0</v>
      </c>
      <c r="W676" s="2">
        <f t="shared" si="50"/>
        <v>2.75</v>
      </c>
      <c r="X676" s="2">
        <f t="shared" si="51"/>
        <v>0</v>
      </c>
      <c r="Y676" s="2">
        <f t="shared" si="52"/>
        <v>0</v>
      </c>
      <c r="Z676" s="2">
        <f t="shared" si="53"/>
        <v>5</v>
      </c>
      <c r="AA676" s="2">
        <f t="shared" si="54"/>
        <v>0</v>
      </c>
    </row>
    <row r="677" spans="1:27" x14ac:dyDescent="0.2">
      <c r="A677" s="3" t="s">
        <v>850</v>
      </c>
      <c r="B677" s="4" t="s">
        <v>851</v>
      </c>
      <c r="C677" s="2">
        <v>0</v>
      </c>
      <c r="D677" s="2">
        <v>0</v>
      </c>
      <c r="E677" s="2">
        <v>0</v>
      </c>
      <c r="F677" s="2">
        <v>1.25</v>
      </c>
      <c r="G677" s="5">
        <v>0</v>
      </c>
      <c r="H677" s="2">
        <v>0</v>
      </c>
      <c r="I677" s="2">
        <v>0</v>
      </c>
      <c r="J677" s="2">
        <v>0</v>
      </c>
      <c r="K677" s="2">
        <v>1.25</v>
      </c>
      <c r="L677" s="5">
        <v>0</v>
      </c>
      <c r="M677" s="2">
        <v>0</v>
      </c>
      <c r="N677" s="2">
        <v>0</v>
      </c>
      <c r="O677" s="2">
        <v>0</v>
      </c>
      <c r="P677" s="2">
        <v>1.25</v>
      </c>
      <c r="Q677" s="5">
        <v>0</v>
      </c>
      <c r="R677" s="2">
        <v>0</v>
      </c>
      <c r="S677" s="2">
        <v>0</v>
      </c>
      <c r="T677" s="2">
        <v>0</v>
      </c>
      <c r="U677" s="2">
        <v>1.25</v>
      </c>
      <c r="V677" s="5">
        <v>0</v>
      </c>
      <c r="W677" s="2">
        <f t="shared" si="50"/>
        <v>0</v>
      </c>
      <c r="X677" s="2">
        <f t="shared" si="51"/>
        <v>0</v>
      </c>
      <c r="Y677" s="2">
        <f t="shared" si="52"/>
        <v>0</v>
      </c>
      <c r="Z677" s="2">
        <f t="shared" si="53"/>
        <v>1.25</v>
      </c>
      <c r="AA677" s="2">
        <f t="shared" si="54"/>
        <v>0</v>
      </c>
    </row>
    <row r="678" spans="1:27" x14ac:dyDescent="0.2">
      <c r="A678" s="3" t="s">
        <v>852</v>
      </c>
      <c r="B678" s="4" t="s">
        <v>851</v>
      </c>
      <c r="C678" s="2">
        <v>0</v>
      </c>
      <c r="D678" s="2">
        <v>0</v>
      </c>
      <c r="E678" s="2">
        <v>0</v>
      </c>
      <c r="F678" s="2">
        <v>0.25</v>
      </c>
      <c r="G678" s="5">
        <v>0</v>
      </c>
      <c r="H678" s="2">
        <v>0</v>
      </c>
      <c r="I678" s="2">
        <v>0</v>
      </c>
      <c r="J678" s="2">
        <v>0</v>
      </c>
      <c r="K678" s="2">
        <v>0.25</v>
      </c>
      <c r="L678" s="5">
        <v>0</v>
      </c>
      <c r="M678" s="2">
        <v>0</v>
      </c>
      <c r="N678" s="2">
        <v>0</v>
      </c>
      <c r="O678" s="2">
        <v>0</v>
      </c>
      <c r="P678" s="2">
        <v>0.25</v>
      </c>
      <c r="Q678" s="5">
        <v>0</v>
      </c>
      <c r="R678" s="2">
        <v>0</v>
      </c>
      <c r="S678" s="2">
        <v>0</v>
      </c>
      <c r="T678" s="2">
        <v>0</v>
      </c>
      <c r="U678" s="2">
        <v>0.25</v>
      </c>
      <c r="V678" s="5">
        <v>0</v>
      </c>
      <c r="W678" s="2">
        <f t="shared" si="50"/>
        <v>0</v>
      </c>
      <c r="X678" s="2">
        <f t="shared" si="51"/>
        <v>0</v>
      </c>
      <c r="Y678" s="2">
        <f t="shared" si="52"/>
        <v>0</v>
      </c>
      <c r="Z678" s="2">
        <f t="shared" si="53"/>
        <v>0.25</v>
      </c>
      <c r="AA678" s="2">
        <f t="shared" si="54"/>
        <v>0</v>
      </c>
    </row>
    <row r="679" spans="1:27" x14ac:dyDescent="0.2">
      <c r="A679" s="3" t="s">
        <v>853</v>
      </c>
      <c r="B679" s="4" t="s">
        <v>854</v>
      </c>
      <c r="C679" s="2">
        <v>0</v>
      </c>
      <c r="D679" s="2">
        <v>0</v>
      </c>
      <c r="E679" s="2">
        <v>0</v>
      </c>
      <c r="F679" s="2">
        <v>1.75</v>
      </c>
      <c r="G679" s="5">
        <v>0</v>
      </c>
      <c r="H679" s="2">
        <v>0</v>
      </c>
      <c r="I679" s="2">
        <v>0</v>
      </c>
      <c r="J679" s="2">
        <v>0</v>
      </c>
      <c r="K679" s="2">
        <v>1.75</v>
      </c>
      <c r="L679" s="5">
        <v>0</v>
      </c>
      <c r="M679" s="2">
        <v>0</v>
      </c>
      <c r="N679" s="2">
        <v>0</v>
      </c>
      <c r="O679" s="2">
        <v>0</v>
      </c>
      <c r="P679" s="2">
        <v>1.75</v>
      </c>
      <c r="Q679" s="5">
        <v>0</v>
      </c>
      <c r="R679" s="2">
        <v>0</v>
      </c>
      <c r="S679" s="2">
        <v>0</v>
      </c>
      <c r="T679" s="2">
        <v>0</v>
      </c>
      <c r="U679" s="2">
        <v>1.75</v>
      </c>
      <c r="V679" s="5">
        <v>0</v>
      </c>
      <c r="W679" s="2">
        <f t="shared" si="50"/>
        <v>0</v>
      </c>
      <c r="X679" s="2">
        <f t="shared" si="51"/>
        <v>0</v>
      </c>
      <c r="Y679" s="2">
        <f t="shared" si="52"/>
        <v>0</v>
      </c>
      <c r="Z679" s="2">
        <f t="shared" si="53"/>
        <v>1.75</v>
      </c>
      <c r="AA679" s="2">
        <f t="shared" si="54"/>
        <v>0</v>
      </c>
    </row>
    <row r="680" spans="1:27" x14ac:dyDescent="0.2">
      <c r="A680" s="3" t="s">
        <v>855</v>
      </c>
      <c r="B680" s="4" t="s">
        <v>856</v>
      </c>
      <c r="C680" s="2">
        <v>0</v>
      </c>
      <c r="D680" s="2">
        <v>0.75</v>
      </c>
      <c r="E680" s="2">
        <v>0</v>
      </c>
      <c r="F680" s="2">
        <v>0</v>
      </c>
      <c r="G680" s="5">
        <v>0</v>
      </c>
      <c r="H680" s="2">
        <v>0</v>
      </c>
      <c r="I680" s="2">
        <v>0.75</v>
      </c>
      <c r="J680" s="2">
        <v>0</v>
      </c>
      <c r="K680" s="2">
        <v>0</v>
      </c>
      <c r="L680" s="5">
        <v>0</v>
      </c>
      <c r="M680" s="2">
        <v>0</v>
      </c>
      <c r="N680" s="2">
        <v>0.75</v>
      </c>
      <c r="O680" s="2">
        <v>0</v>
      </c>
      <c r="P680" s="2">
        <v>0</v>
      </c>
      <c r="Q680" s="5">
        <v>0</v>
      </c>
      <c r="R680" s="2">
        <v>0</v>
      </c>
      <c r="S680" s="2">
        <v>0.75</v>
      </c>
      <c r="T680" s="2">
        <v>0</v>
      </c>
      <c r="U680" s="2">
        <v>0</v>
      </c>
      <c r="V680" s="5">
        <v>0</v>
      </c>
      <c r="W680" s="2">
        <f t="shared" si="50"/>
        <v>0</v>
      </c>
      <c r="X680" s="2">
        <f t="shared" si="51"/>
        <v>0.75</v>
      </c>
      <c r="Y680" s="2">
        <f t="shared" si="52"/>
        <v>0</v>
      </c>
      <c r="Z680" s="2">
        <f t="shared" si="53"/>
        <v>0</v>
      </c>
      <c r="AA680" s="2">
        <f t="shared" si="54"/>
        <v>0</v>
      </c>
    </row>
    <row r="681" spans="1:27" x14ac:dyDescent="0.2">
      <c r="A681" s="3" t="s">
        <v>634</v>
      </c>
      <c r="B681" s="4" t="s">
        <v>635</v>
      </c>
      <c r="C681" s="2">
        <v>0</v>
      </c>
      <c r="D681" s="2">
        <v>0</v>
      </c>
      <c r="E681" s="2">
        <v>0</v>
      </c>
      <c r="F681" s="2">
        <v>0</v>
      </c>
      <c r="G681" s="5">
        <v>0</v>
      </c>
      <c r="H681" s="2">
        <v>0</v>
      </c>
      <c r="I681" s="2">
        <v>0</v>
      </c>
      <c r="J681" s="2">
        <v>0</v>
      </c>
      <c r="K681" s="2">
        <v>0</v>
      </c>
      <c r="L681" s="5">
        <v>0</v>
      </c>
      <c r="M681" s="2">
        <v>0</v>
      </c>
      <c r="N681" s="2">
        <v>0</v>
      </c>
      <c r="O681" s="2">
        <v>0</v>
      </c>
      <c r="P681" s="2">
        <v>0</v>
      </c>
      <c r="Q681" s="5">
        <v>0</v>
      </c>
      <c r="R681" s="2">
        <v>0</v>
      </c>
      <c r="S681" s="2">
        <v>0</v>
      </c>
      <c r="T681" s="2">
        <v>0</v>
      </c>
      <c r="U681" s="2">
        <v>0</v>
      </c>
      <c r="V681" s="5">
        <v>0</v>
      </c>
      <c r="W681" s="2">
        <f t="shared" si="50"/>
        <v>0</v>
      </c>
      <c r="X681" s="2">
        <f t="shared" si="51"/>
        <v>0</v>
      </c>
      <c r="Y681" s="2">
        <f t="shared" si="52"/>
        <v>0</v>
      </c>
      <c r="Z681" s="2">
        <f t="shared" si="53"/>
        <v>0</v>
      </c>
      <c r="AA681" s="2">
        <f t="shared" si="54"/>
        <v>0</v>
      </c>
    </row>
    <row r="682" spans="1:27" x14ac:dyDescent="0.2">
      <c r="A682" s="3" t="s">
        <v>372</v>
      </c>
      <c r="B682" s="4" t="s">
        <v>249</v>
      </c>
      <c r="C682" s="2">
        <v>0</v>
      </c>
      <c r="D682" s="2">
        <v>1</v>
      </c>
      <c r="E682" s="2">
        <v>12.75</v>
      </c>
      <c r="F682" s="2">
        <v>0</v>
      </c>
      <c r="G682" s="5">
        <v>21</v>
      </c>
      <c r="H682" s="2">
        <v>0</v>
      </c>
      <c r="I682" s="2">
        <v>1</v>
      </c>
      <c r="J682" s="2">
        <v>12.75</v>
      </c>
      <c r="K682" s="2">
        <v>0</v>
      </c>
      <c r="L682" s="5">
        <v>21</v>
      </c>
      <c r="M682" s="2">
        <v>0</v>
      </c>
      <c r="N682" s="2">
        <v>1</v>
      </c>
      <c r="O682" s="2">
        <v>12.75</v>
      </c>
      <c r="P682" s="2">
        <v>0</v>
      </c>
      <c r="Q682" s="5">
        <v>21</v>
      </c>
      <c r="R682" s="2">
        <v>0</v>
      </c>
      <c r="S682" s="2">
        <v>1</v>
      </c>
      <c r="T682" s="2">
        <v>12.75</v>
      </c>
      <c r="U682" s="2">
        <v>0</v>
      </c>
      <c r="V682" s="5">
        <v>21</v>
      </c>
      <c r="W682" s="2">
        <f t="shared" si="50"/>
        <v>0</v>
      </c>
      <c r="X682" s="2">
        <f t="shared" si="51"/>
        <v>1</v>
      </c>
      <c r="Y682" s="2">
        <f t="shared" si="52"/>
        <v>12.75</v>
      </c>
      <c r="Z682" s="2">
        <f t="shared" si="53"/>
        <v>0</v>
      </c>
      <c r="AA682" s="2">
        <f t="shared" si="54"/>
        <v>21</v>
      </c>
    </row>
    <row r="683" spans="1:27" x14ac:dyDescent="0.2">
      <c r="A683" s="3" t="s">
        <v>548</v>
      </c>
      <c r="B683" s="4" t="s">
        <v>249</v>
      </c>
      <c r="C683" s="2">
        <v>0</v>
      </c>
      <c r="D683" s="2">
        <v>0</v>
      </c>
      <c r="E683" s="2">
        <v>0</v>
      </c>
      <c r="F683" s="2">
        <v>7.75</v>
      </c>
      <c r="G683" s="5">
        <v>0</v>
      </c>
      <c r="H683" s="2">
        <v>0</v>
      </c>
      <c r="I683" s="2">
        <v>0</v>
      </c>
      <c r="J683" s="2">
        <v>0</v>
      </c>
      <c r="K683" s="2">
        <v>7.75</v>
      </c>
      <c r="L683" s="5">
        <v>0</v>
      </c>
      <c r="M683" s="2">
        <v>0</v>
      </c>
      <c r="N683" s="2">
        <v>0</v>
      </c>
      <c r="O683" s="2">
        <v>0</v>
      </c>
      <c r="P683" s="2">
        <v>7.75</v>
      </c>
      <c r="Q683" s="5">
        <v>0</v>
      </c>
      <c r="R683" s="2">
        <v>0</v>
      </c>
      <c r="S683" s="2">
        <v>0</v>
      </c>
      <c r="T683" s="2">
        <v>0</v>
      </c>
      <c r="U683" s="2">
        <v>7.75</v>
      </c>
      <c r="V683" s="5">
        <v>0</v>
      </c>
      <c r="W683" s="2">
        <f t="shared" si="50"/>
        <v>0</v>
      </c>
      <c r="X683" s="2">
        <f t="shared" si="51"/>
        <v>0</v>
      </c>
      <c r="Y683" s="2">
        <f t="shared" si="52"/>
        <v>0</v>
      </c>
      <c r="Z683" s="2">
        <f t="shared" si="53"/>
        <v>7.75</v>
      </c>
      <c r="AA683" s="2">
        <f t="shared" si="54"/>
        <v>0</v>
      </c>
    </row>
    <row r="684" spans="1:27" x14ac:dyDescent="0.2">
      <c r="A684" s="3" t="s">
        <v>857</v>
      </c>
      <c r="B684" s="4" t="s">
        <v>250</v>
      </c>
      <c r="C684" s="2">
        <v>0</v>
      </c>
      <c r="D684" s="2">
        <v>0</v>
      </c>
      <c r="E684" s="2">
        <v>0</v>
      </c>
      <c r="F684" s="2">
        <v>0</v>
      </c>
      <c r="G684" s="5">
        <v>11</v>
      </c>
      <c r="H684" s="2">
        <v>0</v>
      </c>
      <c r="I684" s="2">
        <v>0</v>
      </c>
      <c r="J684" s="2">
        <v>0</v>
      </c>
      <c r="K684" s="2">
        <v>0</v>
      </c>
      <c r="L684" s="5">
        <v>11</v>
      </c>
      <c r="M684" s="2">
        <v>0</v>
      </c>
      <c r="N684" s="2">
        <v>0</v>
      </c>
      <c r="O684" s="2">
        <v>0</v>
      </c>
      <c r="P684" s="2">
        <v>0</v>
      </c>
      <c r="Q684" s="5">
        <v>11</v>
      </c>
      <c r="R684" s="2">
        <v>0</v>
      </c>
      <c r="S684" s="2">
        <v>0</v>
      </c>
      <c r="T684" s="2">
        <v>0</v>
      </c>
      <c r="U684" s="2">
        <v>0</v>
      </c>
      <c r="V684" s="5">
        <v>11</v>
      </c>
      <c r="W684" s="2">
        <f t="shared" si="50"/>
        <v>0</v>
      </c>
      <c r="X684" s="2">
        <f t="shared" si="51"/>
        <v>0</v>
      </c>
      <c r="Y684" s="2">
        <f t="shared" si="52"/>
        <v>0</v>
      </c>
      <c r="Z684" s="2">
        <f t="shared" si="53"/>
        <v>0</v>
      </c>
      <c r="AA684" s="2">
        <f t="shared" si="54"/>
        <v>11</v>
      </c>
    </row>
    <row r="685" spans="1:27" x14ac:dyDescent="0.2">
      <c r="A685" s="3" t="s">
        <v>858</v>
      </c>
      <c r="B685" s="4" t="s">
        <v>250</v>
      </c>
      <c r="C685" s="2">
        <v>0</v>
      </c>
      <c r="D685" s="2">
        <v>0</v>
      </c>
      <c r="E685" s="2">
        <v>0</v>
      </c>
      <c r="F685" s="2">
        <v>21.25</v>
      </c>
      <c r="G685" s="5">
        <v>0</v>
      </c>
      <c r="H685" s="2">
        <v>0</v>
      </c>
      <c r="I685" s="2">
        <v>0</v>
      </c>
      <c r="J685" s="2">
        <v>0</v>
      </c>
      <c r="K685" s="2">
        <v>21.25</v>
      </c>
      <c r="L685" s="5">
        <v>0</v>
      </c>
      <c r="M685" s="2">
        <v>0</v>
      </c>
      <c r="N685" s="2">
        <v>0</v>
      </c>
      <c r="O685" s="2">
        <v>0</v>
      </c>
      <c r="P685" s="2">
        <v>21.25</v>
      </c>
      <c r="Q685" s="5">
        <v>0</v>
      </c>
      <c r="R685" s="2">
        <v>0</v>
      </c>
      <c r="S685" s="2">
        <v>0</v>
      </c>
      <c r="T685" s="2">
        <v>0</v>
      </c>
      <c r="U685" s="2">
        <v>21.25</v>
      </c>
      <c r="V685" s="5">
        <v>0</v>
      </c>
      <c r="W685" s="2">
        <f t="shared" si="50"/>
        <v>0</v>
      </c>
      <c r="X685" s="2">
        <f t="shared" si="51"/>
        <v>0</v>
      </c>
      <c r="Y685" s="2">
        <f t="shared" si="52"/>
        <v>0</v>
      </c>
      <c r="Z685" s="2">
        <f t="shared" si="53"/>
        <v>21.25</v>
      </c>
      <c r="AA685" s="2">
        <f t="shared" si="54"/>
        <v>0</v>
      </c>
    </row>
    <row r="686" spans="1:27" x14ac:dyDescent="0.2">
      <c r="A686" s="3" t="s">
        <v>373</v>
      </c>
      <c r="B686" s="4" t="s">
        <v>249</v>
      </c>
      <c r="C686" s="2">
        <v>0</v>
      </c>
      <c r="D686" s="2">
        <v>7.5</v>
      </c>
      <c r="E686" s="2">
        <v>6</v>
      </c>
      <c r="F686" s="2">
        <v>5.75</v>
      </c>
      <c r="G686" s="5">
        <v>0</v>
      </c>
      <c r="H686" s="2">
        <v>0</v>
      </c>
      <c r="I686" s="2">
        <v>7.5</v>
      </c>
      <c r="J686" s="2">
        <v>6</v>
      </c>
      <c r="K686" s="2">
        <v>5.75</v>
      </c>
      <c r="L686" s="5">
        <v>0</v>
      </c>
      <c r="M686" s="2">
        <v>0</v>
      </c>
      <c r="N686" s="2">
        <v>7.5</v>
      </c>
      <c r="O686" s="2">
        <v>6</v>
      </c>
      <c r="P686" s="2">
        <v>5.75</v>
      </c>
      <c r="Q686" s="5">
        <v>0</v>
      </c>
      <c r="R686" s="2">
        <v>0</v>
      </c>
      <c r="S686" s="2">
        <v>7.5</v>
      </c>
      <c r="T686" s="2">
        <v>6</v>
      </c>
      <c r="U686" s="2">
        <v>5.75</v>
      </c>
      <c r="V686" s="5">
        <v>0</v>
      </c>
      <c r="W686" s="2">
        <f t="shared" si="50"/>
        <v>0</v>
      </c>
      <c r="X686" s="2">
        <f t="shared" si="51"/>
        <v>7.5</v>
      </c>
      <c r="Y686" s="2">
        <f t="shared" si="52"/>
        <v>6</v>
      </c>
      <c r="Z686" s="2">
        <f t="shared" si="53"/>
        <v>5.75</v>
      </c>
      <c r="AA686" s="2">
        <f t="shared" si="54"/>
        <v>0</v>
      </c>
    </row>
    <row r="687" spans="1:27" x14ac:dyDescent="0.2">
      <c r="A687" s="3" t="s">
        <v>859</v>
      </c>
      <c r="B687" s="4" t="s">
        <v>249</v>
      </c>
      <c r="C687" s="2">
        <v>9.75</v>
      </c>
      <c r="D687" s="2">
        <v>0</v>
      </c>
      <c r="E687" s="2">
        <v>1</v>
      </c>
      <c r="F687" s="2">
        <v>0</v>
      </c>
      <c r="G687" s="5">
        <v>0</v>
      </c>
      <c r="H687" s="2">
        <v>9.75</v>
      </c>
      <c r="I687" s="2">
        <v>0</v>
      </c>
      <c r="J687" s="2">
        <v>1</v>
      </c>
      <c r="K687" s="2">
        <v>0</v>
      </c>
      <c r="L687" s="5">
        <v>0</v>
      </c>
      <c r="M687" s="2">
        <v>9.75</v>
      </c>
      <c r="N687" s="2">
        <v>0</v>
      </c>
      <c r="O687" s="2">
        <v>1</v>
      </c>
      <c r="P687" s="2">
        <v>0</v>
      </c>
      <c r="Q687" s="5">
        <v>0</v>
      </c>
      <c r="R687" s="2">
        <v>9.75</v>
      </c>
      <c r="S687" s="2">
        <v>0</v>
      </c>
      <c r="T687" s="2">
        <v>1</v>
      </c>
      <c r="U687" s="2">
        <v>0</v>
      </c>
      <c r="V687" s="5">
        <v>0</v>
      </c>
      <c r="W687" s="2">
        <f t="shared" si="50"/>
        <v>9.75</v>
      </c>
      <c r="X687" s="2">
        <f t="shared" si="51"/>
        <v>0</v>
      </c>
      <c r="Y687" s="2">
        <f t="shared" si="52"/>
        <v>1</v>
      </c>
      <c r="Z687" s="2">
        <f t="shared" si="53"/>
        <v>0</v>
      </c>
      <c r="AA687" s="2">
        <f t="shared" si="54"/>
        <v>0</v>
      </c>
    </row>
    <row r="688" spans="1:27" x14ac:dyDescent="0.2">
      <c r="A688" s="3" t="s">
        <v>860</v>
      </c>
      <c r="B688" s="4" t="s">
        <v>248</v>
      </c>
      <c r="C688" s="2">
        <v>1.75</v>
      </c>
      <c r="D688" s="2">
        <v>0</v>
      </c>
      <c r="E688" s="2">
        <v>0</v>
      </c>
      <c r="F688" s="2">
        <v>0</v>
      </c>
      <c r="G688" s="5">
        <v>0</v>
      </c>
      <c r="H688" s="2">
        <v>1.75</v>
      </c>
      <c r="I688" s="2">
        <v>0</v>
      </c>
      <c r="J688" s="2">
        <v>0</v>
      </c>
      <c r="K688" s="2">
        <v>0</v>
      </c>
      <c r="L688" s="5">
        <v>0</v>
      </c>
      <c r="M688" s="2">
        <v>1.75</v>
      </c>
      <c r="N688" s="2">
        <v>0</v>
      </c>
      <c r="O688" s="2">
        <v>0</v>
      </c>
      <c r="P688" s="2">
        <v>0</v>
      </c>
      <c r="Q688" s="5">
        <v>0</v>
      </c>
      <c r="R688" s="2">
        <v>1.75</v>
      </c>
      <c r="S688" s="2">
        <v>0</v>
      </c>
      <c r="T688" s="2">
        <v>0</v>
      </c>
      <c r="U688" s="2">
        <v>0</v>
      </c>
      <c r="V688" s="5">
        <v>0</v>
      </c>
      <c r="W688" s="2">
        <f t="shared" si="50"/>
        <v>1.75</v>
      </c>
      <c r="X688" s="2">
        <f t="shared" si="51"/>
        <v>0</v>
      </c>
      <c r="Y688" s="2">
        <f t="shared" si="52"/>
        <v>0</v>
      </c>
      <c r="Z688" s="2">
        <f t="shared" si="53"/>
        <v>0</v>
      </c>
      <c r="AA688" s="2">
        <f t="shared" si="54"/>
        <v>0</v>
      </c>
    </row>
    <row r="689" spans="1:27" x14ac:dyDescent="0.2">
      <c r="A689" s="3" t="s">
        <v>861</v>
      </c>
      <c r="B689" s="4" t="s">
        <v>862</v>
      </c>
      <c r="C689" s="2">
        <v>0.5</v>
      </c>
      <c r="D689" s="2">
        <v>0</v>
      </c>
      <c r="E689" s="2">
        <v>0</v>
      </c>
      <c r="F689" s="2">
        <v>0</v>
      </c>
      <c r="G689" s="5">
        <v>0</v>
      </c>
      <c r="H689" s="2">
        <v>0.5</v>
      </c>
      <c r="I689" s="2">
        <v>0</v>
      </c>
      <c r="J689" s="2">
        <v>0</v>
      </c>
      <c r="K689" s="2">
        <v>0</v>
      </c>
      <c r="L689" s="5">
        <v>0</v>
      </c>
      <c r="M689" s="2">
        <v>0.5</v>
      </c>
      <c r="N689" s="2">
        <v>0</v>
      </c>
      <c r="O689" s="2">
        <v>0</v>
      </c>
      <c r="P689" s="2">
        <v>0</v>
      </c>
      <c r="Q689" s="5">
        <v>0</v>
      </c>
      <c r="R689" s="2">
        <v>0.5</v>
      </c>
      <c r="S689" s="2">
        <v>0</v>
      </c>
      <c r="T689" s="2">
        <v>0</v>
      </c>
      <c r="U689" s="2">
        <v>0</v>
      </c>
      <c r="V689" s="5">
        <v>0</v>
      </c>
      <c r="W689" s="2">
        <f t="shared" si="50"/>
        <v>0.5</v>
      </c>
      <c r="X689" s="2">
        <f t="shared" si="51"/>
        <v>0</v>
      </c>
      <c r="Y689" s="2">
        <f t="shared" si="52"/>
        <v>0</v>
      </c>
      <c r="Z689" s="2">
        <f t="shared" si="53"/>
        <v>0</v>
      </c>
      <c r="AA689" s="2">
        <f t="shared" si="54"/>
        <v>0</v>
      </c>
    </row>
    <row r="690" spans="1:27" x14ac:dyDescent="0.2">
      <c r="A690" s="3" t="s">
        <v>549</v>
      </c>
      <c r="B690" s="4" t="s">
        <v>550</v>
      </c>
      <c r="C690" s="2">
        <v>3</v>
      </c>
      <c r="D690" s="2">
        <v>18</v>
      </c>
      <c r="E690" s="2">
        <v>0</v>
      </c>
      <c r="F690" s="2">
        <v>0</v>
      </c>
      <c r="G690" s="5">
        <v>26.5</v>
      </c>
      <c r="H690" s="2">
        <v>3</v>
      </c>
      <c r="I690" s="2">
        <v>18</v>
      </c>
      <c r="J690" s="2">
        <v>0</v>
      </c>
      <c r="K690" s="2">
        <v>0</v>
      </c>
      <c r="L690" s="5">
        <v>26.5</v>
      </c>
      <c r="M690" s="2">
        <v>3</v>
      </c>
      <c r="N690" s="2">
        <v>18</v>
      </c>
      <c r="O690" s="2">
        <v>0</v>
      </c>
      <c r="P690" s="2">
        <v>0</v>
      </c>
      <c r="Q690" s="5">
        <v>26.5</v>
      </c>
      <c r="R690" s="2">
        <v>3</v>
      </c>
      <c r="S690" s="2">
        <v>18</v>
      </c>
      <c r="T690" s="2">
        <v>0</v>
      </c>
      <c r="U690" s="2">
        <v>0</v>
      </c>
      <c r="V690" s="5">
        <v>26.5</v>
      </c>
      <c r="W690" s="2">
        <f t="shared" si="50"/>
        <v>3</v>
      </c>
      <c r="X690" s="2">
        <f t="shared" si="51"/>
        <v>18</v>
      </c>
      <c r="Y690" s="2">
        <f t="shared" si="52"/>
        <v>0</v>
      </c>
      <c r="Z690" s="2">
        <f t="shared" si="53"/>
        <v>0</v>
      </c>
      <c r="AA690" s="2">
        <f t="shared" si="54"/>
        <v>26.5</v>
      </c>
    </row>
    <row r="691" spans="1:27" x14ac:dyDescent="0.2">
      <c r="A691" s="3" t="s">
        <v>551</v>
      </c>
      <c r="B691" s="4" t="s">
        <v>250</v>
      </c>
      <c r="C691" s="2">
        <v>0</v>
      </c>
      <c r="D691" s="2">
        <v>0</v>
      </c>
      <c r="E691" s="2">
        <v>0</v>
      </c>
      <c r="F691" s="2">
        <v>3.25</v>
      </c>
      <c r="G691" s="5">
        <v>0</v>
      </c>
      <c r="H691" s="2">
        <v>0</v>
      </c>
      <c r="I691" s="2">
        <v>0</v>
      </c>
      <c r="J691" s="2">
        <v>0</v>
      </c>
      <c r="K691" s="2">
        <v>3.25</v>
      </c>
      <c r="L691" s="5">
        <v>0</v>
      </c>
      <c r="M691" s="2">
        <v>0</v>
      </c>
      <c r="N691" s="2">
        <v>0</v>
      </c>
      <c r="O691" s="2">
        <v>0</v>
      </c>
      <c r="P691" s="2">
        <v>3.25</v>
      </c>
      <c r="Q691" s="5">
        <v>0</v>
      </c>
      <c r="R691" s="2">
        <v>0</v>
      </c>
      <c r="S691" s="2">
        <v>0</v>
      </c>
      <c r="T691" s="2">
        <v>0</v>
      </c>
      <c r="U691" s="2">
        <v>3.25</v>
      </c>
      <c r="V691" s="5">
        <v>0</v>
      </c>
      <c r="W691" s="2">
        <f t="shared" si="50"/>
        <v>0</v>
      </c>
      <c r="X691" s="2">
        <f t="shared" si="51"/>
        <v>0</v>
      </c>
      <c r="Y691" s="2">
        <f t="shared" si="52"/>
        <v>0</v>
      </c>
      <c r="Z691" s="2">
        <f t="shared" si="53"/>
        <v>3.25</v>
      </c>
      <c r="AA691" s="2">
        <f t="shared" si="54"/>
        <v>0</v>
      </c>
    </row>
    <row r="692" spans="1:27" x14ac:dyDescent="0.2">
      <c r="A692" s="3" t="s">
        <v>374</v>
      </c>
      <c r="B692" s="4" t="s">
        <v>250</v>
      </c>
      <c r="C692" s="2">
        <v>0</v>
      </c>
      <c r="D692" s="2">
        <v>0</v>
      </c>
      <c r="E692" s="2">
        <v>0</v>
      </c>
      <c r="F692" s="2">
        <v>0</v>
      </c>
      <c r="G692" s="5">
        <v>15.5</v>
      </c>
      <c r="H692" s="2">
        <v>0</v>
      </c>
      <c r="I692" s="2">
        <v>0</v>
      </c>
      <c r="J692" s="2">
        <v>0</v>
      </c>
      <c r="K692" s="2">
        <v>0</v>
      </c>
      <c r="L692" s="5">
        <v>15.5</v>
      </c>
      <c r="M692" s="2">
        <v>0</v>
      </c>
      <c r="N692" s="2">
        <v>0</v>
      </c>
      <c r="O692" s="2">
        <v>0</v>
      </c>
      <c r="P692" s="2">
        <v>0</v>
      </c>
      <c r="Q692" s="5">
        <v>15.5</v>
      </c>
      <c r="R692" s="2">
        <v>0</v>
      </c>
      <c r="S692" s="2">
        <v>0</v>
      </c>
      <c r="T692" s="2">
        <v>0</v>
      </c>
      <c r="U692" s="2">
        <v>0</v>
      </c>
      <c r="V692" s="5">
        <v>15.5</v>
      </c>
      <c r="W692" s="2">
        <f t="shared" si="50"/>
        <v>0</v>
      </c>
      <c r="X692" s="2">
        <f t="shared" si="51"/>
        <v>0</v>
      </c>
      <c r="Y692" s="2">
        <f t="shared" si="52"/>
        <v>0</v>
      </c>
      <c r="Z692" s="2">
        <f t="shared" si="53"/>
        <v>0</v>
      </c>
      <c r="AA692" s="2">
        <f t="shared" si="54"/>
        <v>15.5</v>
      </c>
    </row>
    <row r="693" spans="1:27" x14ac:dyDescent="0.2">
      <c r="A693" s="3" t="s">
        <v>863</v>
      </c>
      <c r="B693" s="4" t="s">
        <v>550</v>
      </c>
      <c r="C693" s="2">
        <v>0</v>
      </c>
      <c r="D693" s="2">
        <v>0</v>
      </c>
      <c r="E693" s="2">
        <v>0</v>
      </c>
      <c r="F693" s="2">
        <v>1.75</v>
      </c>
      <c r="G693" s="5">
        <v>0</v>
      </c>
      <c r="H693" s="2">
        <v>0</v>
      </c>
      <c r="I693" s="2">
        <v>0</v>
      </c>
      <c r="J693" s="2">
        <v>0</v>
      </c>
      <c r="K693" s="2">
        <v>1.75</v>
      </c>
      <c r="L693" s="5">
        <v>0</v>
      </c>
      <c r="M693" s="2">
        <v>0</v>
      </c>
      <c r="N693" s="2">
        <v>0</v>
      </c>
      <c r="O693" s="2">
        <v>0</v>
      </c>
      <c r="P693" s="2">
        <v>1.75</v>
      </c>
      <c r="Q693" s="5">
        <v>0</v>
      </c>
      <c r="R693" s="2">
        <v>0</v>
      </c>
      <c r="S693" s="2">
        <v>0</v>
      </c>
      <c r="T693" s="2">
        <v>0</v>
      </c>
      <c r="U693" s="2">
        <v>1.75</v>
      </c>
      <c r="V693" s="5">
        <v>0</v>
      </c>
      <c r="W693" s="2">
        <f t="shared" si="50"/>
        <v>0</v>
      </c>
      <c r="X693" s="2">
        <f t="shared" si="51"/>
        <v>0</v>
      </c>
      <c r="Y693" s="2">
        <f t="shared" si="52"/>
        <v>0</v>
      </c>
      <c r="Z693" s="2">
        <f t="shared" si="53"/>
        <v>1.75</v>
      </c>
      <c r="AA693" s="2">
        <f t="shared" si="54"/>
        <v>0</v>
      </c>
    </row>
    <row r="694" spans="1:27" x14ac:dyDescent="0.2">
      <c r="A694" s="3" t="s">
        <v>552</v>
      </c>
      <c r="B694" s="4" t="s">
        <v>248</v>
      </c>
      <c r="C694" s="2">
        <v>0</v>
      </c>
      <c r="D694" s="2">
        <v>5.25</v>
      </c>
      <c r="E694" s="2">
        <v>0</v>
      </c>
      <c r="F694" s="2">
        <v>0</v>
      </c>
      <c r="G694" s="5">
        <v>14.25</v>
      </c>
      <c r="H694" s="2">
        <v>0</v>
      </c>
      <c r="I694" s="2">
        <v>5.25</v>
      </c>
      <c r="J694" s="2">
        <v>0</v>
      </c>
      <c r="K694" s="2">
        <v>0</v>
      </c>
      <c r="L694" s="5">
        <v>14.25</v>
      </c>
      <c r="M694" s="2">
        <v>0</v>
      </c>
      <c r="N694" s="2">
        <v>5.25</v>
      </c>
      <c r="O694" s="2">
        <v>0</v>
      </c>
      <c r="P694" s="2">
        <v>0</v>
      </c>
      <c r="Q694" s="5">
        <v>14.25</v>
      </c>
      <c r="R694" s="2">
        <v>0</v>
      </c>
      <c r="S694" s="2">
        <v>5.25</v>
      </c>
      <c r="T694" s="2">
        <v>0</v>
      </c>
      <c r="U694" s="2">
        <v>0</v>
      </c>
      <c r="V694" s="5">
        <v>14.25</v>
      </c>
      <c r="W694" s="2">
        <f t="shared" si="50"/>
        <v>0</v>
      </c>
      <c r="X694" s="2">
        <f t="shared" si="51"/>
        <v>5.25</v>
      </c>
      <c r="Y694" s="2">
        <f t="shared" si="52"/>
        <v>0</v>
      </c>
      <c r="Z694" s="2">
        <f t="shared" si="53"/>
        <v>0</v>
      </c>
      <c r="AA694" s="2">
        <f t="shared" si="54"/>
        <v>14.25</v>
      </c>
    </row>
    <row r="695" spans="1:27" x14ac:dyDescent="0.2">
      <c r="A695" s="3" t="s">
        <v>864</v>
      </c>
      <c r="B695" s="4" t="s">
        <v>250</v>
      </c>
      <c r="C695" s="2">
        <v>10.75</v>
      </c>
      <c r="D695" s="2">
        <v>0</v>
      </c>
      <c r="E695" s="2">
        <v>15.75</v>
      </c>
      <c r="F695" s="2">
        <v>0</v>
      </c>
      <c r="G695" s="5">
        <v>0</v>
      </c>
      <c r="H695" s="2">
        <v>10.75</v>
      </c>
      <c r="I695" s="2">
        <v>0</v>
      </c>
      <c r="J695" s="2">
        <v>15.75</v>
      </c>
      <c r="K695" s="2">
        <v>0</v>
      </c>
      <c r="L695" s="5">
        <v>0</v>
      </c>
      <c r="M695" s="2">
        <v>10.75</v>
      </c>
      <c r="N695" s="2">
        <v>0</v>
      </c>
      <c r="O695" s="2">
        <v>15.75</v>
      </c>
      <c r="P695" s="2">
        <v>0</v>
      </c>
      <c r="Q695" s="5">
        <v>0</v>
      </c>
      <c r="R695" s="2">
        <v>10.75</v>
      </c>
      <c r="S695" s="2">
        <v>0</v>
      </c>
      <c r="T695" s="2">
        <v>15.75</v>
      </c>
      <c r="U695" s="2">
        <v>0</v>
      </c>
      <c r="V695" s="5">
        <v>0</v>
      </c>
      <c r="W695" s="2">
        <f t="shared" si="50"/>
        <v>10.75</v>
      </c>
      <c r="X695" s="2">
        <f t="shared" si="51"/>
        <v>0</v>
      </c>
      <c r="Y695" s="2">
        <f t="shared" si="52"/>
        <v>15.75</v>
      </c>
      <c r="Z695" s="2">
        <f t="shared" si="53"/>
        <v>0</v>
      </c>
      <c r="AA695" s="2">
        <f t="shared" si="54"/>
        <v>0</v>
      </c>
    </row>
    <row r="696" spans="1:27" x14ac:dyDescent="0.2">
      <c r="A696" s="3" t="s">
        <v>865</v>
      </c>
      <c r="B696" s="4" t="s">
        <v>248</v>
      </c>
      <c r="C696" s="2">
        <v>16.25</v>
      </c>
      <c r="D696" s="2">
        <v>0</v>
      </c>
      <c r="E696" s="2">
        <v>0</v>
      </c>
      <c r="F696" s="2">
        <v>0</v>
      </c>
      <c r="G696" s="5">
        <v>0</v>
      </c>
      <c r="H696" s="2">
        <v>16.25</v>
      </c>
      <c r="I696" s="2">
        <v>0</v>
      </c>
      <c r="J696" s="2">
        <v>0</v>
      </c>
      <c r="K696" s="2">
        <v>0</v>
      </c>
      <c r="L696" s="5">
        <v>0</v>
      </c>
      <c r="M696" s="2">
        <v>16.25</v>
      </c>
      <c r="N696" s="2">
        <v>0</v>
      </c>
      <c r="O696" s="2">
        <v>0</v>
      </c>
      <c r="P696" s="2">
        <v>0</v>
      </c>
      <c r="Q696" s="5">
        <v>0</v>
      </c>
      <c r="R696" s="2">
        <v>16.25</v>
      </c>
      <c r="S696" s="2">
        <v>0</v>
      </c>
      <c r="T696" s="2">
        <v>0</v>
      </c>
      <c r="U696" s="2">
        <v>0</v>
      </c>
      <c r="V696" s="5">
        <v>0</v>
      </c>
      <c r="W696" s="2">
        <f t="shared" si="50"/>
        <v>16.25</v>
      </c>
      <c r="X696" s="2">
        <f t="shared" si="51"/>
        <v>0</v>
      </c>
      <c r="Y696" s="2">
        <f t="shared" si="52"/>
        <v>0</v>
      </c>
      <c r="Z696" s="2">
        <f t="shared" si="53"/>
        <v>0</v>
      </c>
      <c r="AA696" s="2">
        <f t="shared" si="54"/>
        <v>0</v>
      </c>
    </row>
    <row r="697" spans="1:27" x14ac:dyDescent="0.2">
      <c r="A697" s="3" t="s">
        <v>866</v>
      </c>
      <c r="B697" s="4" t="s">
        <v>867</v>
      </c>
      <c r="C697" s="2">
        <v>0</v>
      </c>
      <c r="D697" s="2">
        <v>0</v>
      </c>
      <c r="E697" s="2">
        <v>0</v>
      </c>
      <c r="F697" s="2">
        <v>0</v>
      </c>
      <c r="G697" s="5">
        <v>0</v>
      </c>
      <c r="H697" s="2">
        <v>0</v>
      </c>
      <c r="I697" s="2">
        <v>0</v>
      </c>
      <c r="J697" s="2">
        <v>0</v>
      </c>
      <c r="K697" s="2">
        <v>0</v>
      </c>
      <c r="L697" s="5">
        <v>0</v>
      </c>
      <c r="M697" s="2">
        <v>0</v>
      </c>
      <c r="N697" s="2">
        <v>0</v>
      </c>
      <c r="O697" s="2">
        <v>0</v>
      </c>
      <c r="P697" s="2">
        <v>0</v>
      </c>
      <c r="Q697" s="5">
        <v>0</v>
      </c>
      <c r="R697" s="2">
        <v>0</v>
      </c>
      <c r="S697" s="2">
        <v>0</v>
      </c>
      <c r="T697" s="2">
        <v>0</v>
      </c>
      <c r="U697" s="2">
        <v>0</v>
      </c>
      <c r="V697" s="5">
        <v>0</v>
      </c>
      <c r="W697" s="2">
        <f t="shared" si="50"/>
        <v>0</v>
      </c>
      <c r="X697" s="2">
        <f t="shared" si="51"/>
        <v>0</v>
      </c>
      <c r="Y697" s="2">
        <f t="shared" si="52"/>
        <v>0</v>
      </c>
      <c r="Z697" s="2">
        <f t="shared" si="53"/>
        <v>0</v>
      </c>
      <c r="AA697" s="2">
        <f t="shared" si="54"/>
        <v>0</v>
      </c>
    </row>
    <row r="698" spans="1:27" x14ac:dyDescent="0.2">
      <c r="A698" s="3" t="s">
        <v>553</v>
      </c>
      <c r="B698" s="4" t="s">
        <v>249</v>
      </c>
      <c r="C698" s="2">
        <v>6.75</v>
      </c>
      <c r="D698" s="2">
        <v>10</v>
      </c>
      <c r="E698" s="2">
        <v>0</v>
      </c>
      <c r="F698" s="2">
        <v>18.5</v>
      </c>
      <c r="G698" s="5">
        <v>0</v>
      </c>
      <c r="H698" s="2">
        <v>6.75</v>
      </c>
      <c r="I698" s="2">
        <v>10</v>
      </c>
      <c r="J698" s="2">
        <v>0</v>
      </c>
      <c r="K698" s="2">
        <v>18.5</v>
      </c>
      <c r="L698" s="5">
        <v>0</v>
      </c>
      <c r="M698" s="2">
        <v>6.75</v>
      </c>
      <c r="N698" s="2">
        <v>10</v>
      </c>
      <c r="O698" s="2">
        <v>0</v>
      </c>
      <c r="P698" s="2">
        <v>18.5</v>
      </c>
      <c r="Q698" s="5">
        <v>0</v>
      </c>
      <c r="R698" s="2">
        <v>6.75</v>
      </c>
      <c r="S698" s="2">
        <v>10</v>
      </c>
      <c r="T698" s="2">
        <v>0</v>
      </c>
      <c r="U698" s="2">
        <v>18.5</v>
      </c>
      <c r="V698" s="5">
        <v>0</v>
      </c>
      <c r="W698" s="2">
        <f t="shared" si="50"/>
        <v>6.75</v>
      </c>
      <c r="X698" s="2">
        <f t="shared" si="51"/>
        <v>10</v>
      </c>
      <c r="Y698" s="2">
        <f t="shared" si="52"/>
        <v>0</v>
      </c>
      <c r="Z698" s="2">
        <f t="shared" si="53"/>
        <v>18.5</v>
      </c>
      <c r="AA698" s="2">
        <f t="shared" si="54"/>
        <v>0</v>
      </c>
    </row>
    <row r="699" spans="1:27" x14ac:dyDescent="0.2">
      <c r="A699" s="3" t="s">
        <v>554</v>
      </c>
      <c r="B699" s="4" t="s">
        <v>249</v>
      </c>
      <c r="C699" s="2">
        <v>13</v>
      </c>
      <c r="D699" s="2">
        <v>14.25</v>
      </c>
      <c r="E699" s="2">
        <v>1.25</v>
      </c>
      <c r="F699" s="2">
        <v>7</v>
      </c>
      <c r="G699" s="5">
        <v>0</v>
      </c>
      <c r="H699" s="2">
        <v>13</v>
      </c>
      <c r="I699" s="2">
        <v>14.25</v>
      </c>
      <c r="J699" s="2">
        <v>1.25</v>
      </c>
      <c r="K699" s="2">
        <v>7</v>
      </c>
      <c r="L699" s="5">
        <v>0</v>
      </c>
      <c r="M699" s="2">
        <v>13</v>
      </c>
      <c r="N699" s="2">
        <v>14.25</v>
      </c>
      <c r="O699" s="2">
        <v>1.25</v>
      </c>
      <c r="P699" s="2">
        <v>7</v>
      </c>
      <c r="Q699" s="5">
        <v>0</v>
      </c>
      <c r="R699" s="2">
        <v>13</v>
      </c>
      <c r="S699" s="2">
        <v>14.25</v>
      </c>
      <c r="T699" s="2">
        <v>1.25</v>
      </c>
      <c r="U699" s="2">
        <v>7</v>
      </c>
      <c r="V699" s="5">
        <v>0</v>
      </c>
      <c r="W699" s="2">
        <f t="shared" si="50"/>
        <v>13</v>
      </c>
      <c r="X699" s="2">
        <f t="shared" si="51"/>
        <v>14.25</v>
      </c>
      <c r="Y699" s="2">
        <f t="shared" si="52"/>
        <v>1.25</v>
      </c>
      <c r="Z699" s="2">
        <f t="shared" si="53"/>
        <v>7</v>
      </c>
      <c r="AA699" s="2">
        <f t="shared" si="54"/>
        <v>0</v>
      </c>
    </row>
    <row r="700" spans="1:27" x14ac:dyDescent="0.2">
      <c r="A700" s="3" t="s">
        <v>555</v>
      </c>
      <c r="B700" s="4" t="s">
        <v>249</v>
      </c>
      <c r="C700" s="2">
        <v>15.75</v>
      </c>
      <c r="D700" s="2">
        <v>0</v>
      </c>
      <c r="E700" s="2">
        <v>0</v>
      </c>
      <c r="F700" s="2">
        <v>0</v>
      </c>
      <c r="G700" s="5">
        <v>5</v>
      </c>
      <c r="H700" s="2">
        <v>15.75</v>
      </c>
      <c r="I700" s="2">
        <v>0</v>
      </c>
      <c r="J700" s="2">
        <v>0</v>
      </c>
      <c r="K700" s="2">
        <v>0</v>
      </c>
      <c r="L700" s="5">
        <v>5</v>
      </c>
      <c r="M700" s="2">
        <v>15.75</v>
      </c>
      <c r="N700" s="2">
        <v>0</v>
      </c>
      <c r="O700" s="2">
        <v>0</v>
      </c>
      <c r="P700" s="2">
        <v>0</v>
      </c>
      <c r="Q700" s="5">
        <v>5</v>
      </c>
      <c r="R700" s="2">
        <v>15.75</v>
      </c>
      <c r="S700" s="2">
        <v>0</v>
      </c>
      <c r="T700" s="2">
        <v>0</v>
      </c>
      <c r="U700" s="2">
        <v>0</v>
      </c>
      <c r="V700" s="5">
        <v>5</v>
      </c>
      <c r="W700" s="2">
        <f t="shared" si="50"/>
        <v>15.75</v>
      </c>
      <c r="X700" s="2">
        <f t="shared" si="51"/>
        <v>0</v>
      </c>
      <c r="Y700" s="2">
        <f t="shared" si="52"/>
        <v>0</v>
      </c>
      <c r="Z700" s="2">
        <f t="shared" si="53"/>
        <v>0</v>
      </c>
      <c r="AA700" s="2">
        <f t="shared" si="54"/>
        <v>5</v>
      </c>
    </row>
    <row r="701" spans="1:27" x14ac:dyDescent="0.2">
      <c r="A701" s="3" t="s">
        <v>636</v>
      </c>
      <c r="B701" s="4" t="s">
        <v>249</v>
      </c>
      <c r="C701" s="2">
        <v>0</v>
      </c>
      <c r="D701" s="2">
        <v>14.75</v>
      </c>
      <c r="E701" s="2">
        <v>10.5</v>
      </c>
      <c r="F701" s="2">
        <v>0.25</v>
      </c>
      <c r="G701" s="5">
        <v>4.5</v>
      </c>
      <c r="H701" s="2">
        <v>0</v>
      </c>
      <c r="I701" s="2">
        <v>14.75</v>
      </c>
      <c r="J701" s="2">
        <v>10.5</v>
      </c>
      <c r="K701" s="2">
        <v>0.25</v>
      </c>
      <c r="L701" s="5">
        <v>4.5</v>
      </c>
      <c r="M701" s="2">
        <v>0</v>
      </c>
      <c r="N701" s="2">
        <v>14.75</v>
      </c>
      <c r="O701" s="2">
        <v>10.5</v>
      </c>
      <c r="P701" s="2">
        <v>0.25</v>
      </c>
      <c r="Q701" s="5">
        <v>4.5</v>
      </c>
      <c r="R701" s="2">
        <v>0</v>
      </c>
      <c r="S701" s="2">
        <v>14.75</v>
      </c>
      <c r="T701" s="2">
        <v>10.5</v>
      </c>
      <c r="U701" s="2">
        <v>0.25</v>
      </c>
      <c r="V701" s="5">
        <v>4.5</v>
      </c>
      <c r="W701" s="2">
        <f t="shared" si="50"/>
        <v>0</v>
      </c>
      <c r="X701" s="2">
        <f t="shared" si="51"/>
        <v>14.75</v>
      </c>
      <c r="Y701" s="2">
        <f t="shared" si="52"/>
        <v>10.5</v>
      </c>
      <c r="Z701" s="2">
        <f t="shared" si="53"/>
        <v>0.25</v>
      </c>
      <c r="AA701" s="2">
        <f t="shared" si="54"/>
        <v>4.5</v>
      </c>
    </row>
    <row r="702" spans="1:27" x14ac:dyDescent="0.2">
      <c r="A702" s="3" t="s">
        <v>556</v>
      </c>
      <c r="B702" s="4" t="s">
        <v>249</v>
      </c>
      <c r="C702" s="2">
        <v>6.5</v>
      </c>
      <c r="D702" s="2">
        <v>15.25</v>
      </c>
      <c r="E702" s="2">
        <v>7.25</v>
      </c>
      <c r="F702" s="2">
        <v>2</v>
      </c>
      <c r="G702" s="5">
        <v>0</v>
      </c>
      <c r="H702" s="2">
        <v>6.5</v>
      </c>
      <c r="I702" s="2">
        <v>15.25</v>
      </c>
      <c r="J702" s="2">
        <v>7.25</v>
      </c>
      <c r="K702" s="2">
        <v>2</v>
      </c>
      <c r="L702" s="5">
        <v>0</v>
      </c>
      <c r="M702" s="2">
        <v>6.5</v>
      </c>
      <c r="N702" s="2">
        <v>15.25</v>
      </c>
      <c r="O702" s="2">
        <v>7.25</v>
      </c>
      <c r="P702" s="2">
        <v>2</v>
      </c>
      <c r="Q702" s="5">
        <v>0</v>
      </c>
      <c r="R702" s="2">
        <v>6.5</v>
      </c>
      <c r="S702" s="2">
        <v>15.25</v>
      </c>
      <c r="T702" s="2">
        <v>7.25</v>
      </c>
      <c r="U702" s="2">
        <v>2</v>
      </c>
      <c r="V702" s="5">
        <v>0</v>
      </c>
      <c r="W702" s="2">
        <f t="shared" si="50"/>
        <v>6.5</v>
      </c>
      <c r="X702" s="2">
        <f t="shared" si="51"/>
        <v>15.25</v>
      </c>
      <c r="Y702" s="2">
        <f t="shared" si="52"/>
        <v>7.25</v>
      </c>
      <c r="Z702" s="2">
        <f t="shared" si="53"/>
        <v>2</v>
      </c>
      <c r="AA702" s="2">
        <f t="shared" si="54"/>
        <v>0</v>
      </c>
    </row>
    <row r="703" spans="1:27" x14ac:dyDescent="0.2">
      <c r="A703" s="3" t="s">
        <v>557</v>
      </c>
      <c r="B703" s="4" t="s">
        <v>249</v>
      </c>
      <c r="C703" s="2">
        <v>13</v>
      </c>
      <c r="D703" s="2">
        <v>0</v>
      </c>
      <c r="E703" s="2">
        <v>0</v>
      </c>
      <c r="F703" s="2">
        <v>0</v>
      </c>
      <c r="G703" s="5">
        <v>9</v>
      </c>
      <c r="H703" s="2">
        <v>13</v>
      </c>
      <c r="I703" s="2">
        <v>0</v>
      </c>
      <c r="J703" s="2">
        <v>0</v>
      </c>
      <c r="K703" s="2">
        <v>0</v>
      </c>
      <c r="L703" s="5">
        <v>9</v>
      </c>
      <c r="M703" s="2">
        <v>13</v>
      </c>
      <c r="N703" s="2">
        <v>0</v>
      </c>
      <c r="O703" s="2">
        <v>0</v>
      </c>
      <c r="P703" s="2">
        <v>0</v>
      </c>
      <c r="Q703" s="5">
        <v>9</v>
      </c>
      <c r="R703" s="2">
        <v>13</v>
      </c>
      <c r="S703" s="2">
        <v>0</v>
      </c>
      <c r="T703" s="2">
        <v>0</v>
      </c>
      <c r="U703" s="2">
        <v>0</v>
      </c>
      <c r="V703" s="5">
        <v>9</v>
      </c>
      <c r="W703" s="2">
        <f t="shared" si="50"/>
        <v>13</v>
      </c>
      <c r="X703" s="2">
        <f t="shared" si="51"/>
        <v>0</v>
      </c>
      <c r="Y703" s="2">
        <f t="shared" si="52"/>
        <v>0</v>
      </c>
      <c r="Z703" s="2">
        <f t="shared" si="53"/>
        <v>0</v>
      </c>
      <c r="AA703" s="2">
        <f t="shared" si="54"/>
        <v>9</v>
      </c>
    </row>
    <row r="704" spans="1:27" x14ac:dyDescent="0.2">
      <c r="A704" s="3" t="s">
        <v>868</v>
      </c>
      <c r="B704" s="4" t="s">
        <v>869</v>
      </c>
      <c r="C704" s="2">
        <v>0</v>
      </c>
      <c r="D704" s="2">
        <v>0</v>
      </c>
      <c r="E704" s="2">
        <v>0</v>
      </c>
      <c r="F704" s="2">
        <v>142.75</v>
      </c>
      <c r="G704" s="5">
        <v>0</v>
      </c>
      <c r="H704" s="2">
        <v>0</v>
      </c>
      <c r="I704" s="2">
        <v>0</v>
      </c>
      <c r="J704" s="2">
        <v>0</v>
      </c>
      <c r="K704" s="2">
        <v>142.75</v>
      </c>
      <c r="L704" s="5">
        <v>0</v>
      </c>
      <c r="M704" s="2">
        <v>0</v>
      </c>
      <c r="N704" s="2">
        <v>0</v>
      </c>
      <c r="O704" s="2">
        <v>0</v>
      </c>
      <c r="P704" s="2">
        <v>142.75</v>
      </c>
      <c r="Q704" s="5">
        <v>0</v>
      </c>
      <c r="R704" s="2">
        <v>0</v>
      </c>
      <c r="S704" s="2">
        <v>0</v>
      </c>
      <c r="T704" s="2">
        <v>0</v>
      </c>
      <c r="U704" s="2">
        <v>142.75</v>
      </c>
      <c r="V704" s="5">
        <v>0</v>
      </c>
      <c r="W704" s="2">
        <f t="shared" si="50"/>
        <v>0</v>
      </c>
      <c r="X704" s="2">
        <f t="shared" si="51"/>
        <v>0</v>
      </c>
      <c r="Y704" s="2">
        <f t="shared" si="52"/>
        <v>0</v>
      </c>
      <c r="Z704" s="2">
        <f t="shared" si="53"/>
        <v>142.75</v>
      </c>
      <c r="AA704" s="2">
        <f t="shared" si="54"/>
        <v>0</v>
      </c>
    </row>
    <row r="705" spans="1:27" x14ac:dyDescent="0.2">
      <c r="A705" s="3" t="s">
        <v>870</v>
      </c>
      <c r="B705" s="4" t="s">
        <v>528</v>
      </c>
      <c r="C705" s="2">
        <v>13.25</v>
      </c>
      <c r="D705" s="2">
        <v>5</v>
      </c>
      <c r="E705" s="2">
        <v>0</v>
      </c>
      <c r="F705" s="2">
        <v>0</v>
      </c>
      <c r="G705" s="5">
        <v>0</v>
      </c>
      <c r="H705" s="2">
        <v>13.25</v>
      </c>
      <c r="I705" s="2">
        <v>5</v>
      </c>
      <c r="J705" s="2">
        <v>0</v>
      </c>
      <c r="K705" s="2">
        <v>0</v>
      </c>
      <c r="L705" s="5">
        <v>0</v>
      </c>
      <c r="M705" s="2">
        <v>13.25</v>
      </c>
      <c r="N705" s="2">
        <v>5</v>
      </c>
      <c r="O705" s="2">
        <v>0</v>
      </c>
      <c r="P705" s="2">
        <v>0</v>
      </c>
      <c r="Q705" s="5">
        <v>0</v>
      </c>
      <c r="R705" s="2">
        <v>13.25</v>
      </c>
      <c r="S705" s="2">
        <v>5</v>
      </c>
      <c r="T705" s="2">
        <v>0</v>
      </c>
      <c r="U705" s="2">
        <v>0</v>
      </c>
      <c r="V705" s="5">
        <v>0</v>
      </c>
      <c r="W705" s="2">
        <f t="shared" si="50"/>
        <v>13.25</v>
      </c>
      <c r="X705" s="2">
        <f t="shared" si="51"/>
        <v>5</v>
      </c>
      <c r="Y705" s="2">
        <f t="shared" si="52"/>
        <v>0</v>
      </c>
      <c r="Z705" s="2">
        <f t="shared" si="53"/>
        <v>0</v>
      </c>
      <c r="AA705" s="2">
        <f t="shared" si="54"/>
        <v>0</v>
      </c>
    </row>
    <row r="706" spans="1:27" x14ac:dyDescent="0.2">
      <c r="A706" s="3" t="s">
        <v>871</v>
      </c>
      <c r="B706" s="4" t="s">
        <v>528</v>
      </c>
      <c r="C706" s="2">
        <v>0</v>
      </c>
      <c r="D706" s="2">
        <v>5.5</v>
      </c>
      <c r="E706" s="2">
        <v>0</v>
      </c>
      <c r="F706" s="2">
        <v>0</v>
      </c>
      <c r="G706" s="5">
        <v>0</v>
      </c>
      <c r="H706" s="2">
        <v>0</v>
      </c>
      <c r="I706" s="2">
        <v>5.5</v>
      </c>
      <c r="J706" s="2">
        <v>0</v>
      </c>
      <c r="K706" s="2">
        <v>0</v>
      </c>
      <c r="L706" s="5">
        <v>0</v>
      </c>
      <c r="M706" s="2">
        <v>0</v>
      </c>
      <c r="N706" s="2">
        <v>5.5</v>
      </c>
      <c r="O706" s="2">
        <v>0</v>
      </c>
      <c r="P706" s="2">
        <v>0</v>
      </c>
      <c r="Q706" s="5">
        <v>0</v>
      </c>
      <c r="R706" s="2">
        <v>0</v>
      </c>
      <c r="S706" s="2">
        <v>5.5</v>
      </c>
      <c r="T706" s="2">
        <v>0</v>
      </c>
      <c r="U706" s="2">
        <v>0</v>
      </c>
      <c r="V706" s="5">
        <v>0</v>
      </c>
      <c r="W706" s="2">
        <f t="shared" si="50"/>
        <v>0</v>
      </c>
      <c r="X706" s="2">
        <f t="shared" si="51"/>
        <v>5.5</v>
      </c>
      <c r="Y706" s="2">
        <f t="shared" si="52"/>
        <v>0</v>
      </c>
      <c r="Z706" s="2">
        <f t="shared" si="53"/>
        <v>0</v>
      </c>
      <c r="AA706" s="2">
        <f t="shared" si="54"/>
        <v>0</v>
      </c>
    </row>
    <row r="707" spans="1:27" x14ac:dyDescent="0.2">
      <c r="A707" s="3" t="s">
        <v>872</v>
      </c>
      <c r="B707" s="4" t="s">
        <v>528</v>
      </c>
      <c r="C707" s="2">
        <v>0</v>
      </c>
      <c r="D707" s="2">
        <v>0</v>
      </c>
      <c r="E707" s="2">
        <v>0</v>
      </c>
      <c r="F707" s="2">
        <v>0</v>
      </c>
      <c r="G707" s="5">
        <v>4.5</v>
      </c>
      <c r="H707" s="2">
        <v>0</v>
      </c>
      <c r="I707" s="2">
        <v>0</v>
      </c>
      <c r="J707" s="2">
        <v>0</v>
      </c>
      <c r="K707" s="2">
        <v>0</v>
      </c>
      <c r="L707" s="5">
        <v>4.5</v>
      </c>
      <c r="M707" s="2">
        <v>0</v>
      </c>
      <c r="N707" s="2">
        <v>0</v>
      </c>
      <c r="O707" s="2">
        <v>0</v>
      </c>
      <c r="P707" s="2">
        <v>0</v>
      </c>
      <c r="Q707" s="5">
        <v>4.5</v>
      </c>
      <c r="R707" s="2">
        <v>0</v>
      </c>
      <c r="S707" s="2">
        <v>0</v>
      </c>
      <c r="T707" s="2">
        <v>0</v>
      </c>
      <c r="U707" s="2">
        <v>0</v>
      </c>
      <c r="V707" s="5">
        <v>4.5</v>
      </c>
      <c r="W707" s="2">
        <f t="shared" ref="W707" si="55">(C707+H707+M707+R707)/4</f>
        <v>0</v>
      </c>
      <c r="X707" s="2">
        <f t="shared" ref="X707" si="56">(D707+I707+N707+S707)/4</f>
        <v>0</v>
      </c>
      <c r="Y707" s="2">
        <f t="shared" ref="Y707" si="57">(E707+J707+O707+T707)/4</f>
        <v>0</v>
      </c>
      <c r="Z707" s="2">
        <f t="shared" ref="Z707" si="58">(F707+K707+P707+U707)/4</f>
        <v>0</v>
      </c>
      <c r="AA707" s="2">
        <f t="shared" ref="AA707" si="59">(G707+L707+Q707+V707)/4</f>
        <v>4.5</v>
      </c>
    </row>
  </sheetData>
  <sortState xmlns:xlrd2="http://schemas.microsoft.com/office/spreadsheetml/2017/richdata2" ref="A3:V707">
    <sortCondition ref="A3:A707"/>
  </sortState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5444-0931-4C14-BDA0-7F568C30E32C}">
  <dimension ref="A1:Q70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9.42578125" style="3" bestFit="1" customWidth="1"/>
    <col min="2" max="2" width="24.5703125" customWidth="1"/>
    <col min="3" max="4" width="9.140625" style="2"/>
    <col min="5" max="5" width="9.140625" style="5"/>
    <col min="6" max="7" width="9.140625" style="2"/>
    <col min="8" max="8" width="9.140625" style="5"/>
    <col min="9" max="10" width="9.140625" style="2"/>
    <col min="11" max="11" width="9.140625" style="5"/>
    <col min="12" max="13" width="9.140625" style="2"/>
    <col min="14" max="14" width="9.140625" style="5"/>
    <col min="15" max="17" width="9.140625" style="2"/>
  </cols>
  <sheetData>
    <row r="1" spans="1:17" x14ac:dyDescent="0.2">
      <c r="C1" s="26" t="s">
        <v>203</v>
      </c>
      <c r="D1" s="26"/>
      <c r="E1" s="27"/>
      <c r="F1" s="26" t="s">
        <v>204</v>
      </c>
      <c r="G1" s="26"/>
      <c r="H1" s="27"/>
      <c r="I1" s="26" t="s">
        <v>205</v>
      </c>
      <c r="J1" s="26"/>
      <c r="K1" s="27"/>
      <c r="L1" s="26" t="s">
        <v>206</v>
      </c>
      <c r="M1" s="26"/>
      <c r="N1" s="27"/>
      <c r="O1" s="26" t="s">
        <v>207</v>
      </c>
      <c r="P1" s="26"/>
      <c r="Q1" s="26"/>
    </row>
    <row r="2" spans="1:17" s="10" customFormat="1" x14ac:dyDescent="0.2">
      <c r="A2" s="6" t="s">
        <v>0</v>
      </c>
      <c r="B2" s="10" t="s">
        <v>199</v>
      </c>
      <c r="C2" s="8" t="s">
        <v>200</v>
      </c>
      <c r="D2" s="8" t="s">
        <v>201</v>
      </c>
      <c r="E2" s="9" t="s">
        <v>202</v>
      </c>
      <c r="F2" s="8" t="s">
        <v>200</v>
      </c>
      <c r="G2" s="8" t="s">
        <v>201</v>
      </c>
      <c r="H2" s="9" t="s">
        <v>202</v>
      </c>
      <c r="I2" s="8" t="s">
        <v>200</v>
      </c>
      <c r="J2" s="8" t="s">
        <v>201</v>
      </c>
      <c r="K2" s="9" t="s">
        <v>202</v>
      </c>
      <c r="L2" s="8" t="s">
        <v>200</v>
      </c>
      <c r="M2" s="8" t="s">
        <v>201</v>
      </c>
      <c r="N2" s="9" t="s">
        <v>202</v>
      </c>
      <c r="O2" s="8" t="s">
        <v>200</v>
      </c>
      <c r="P2" s="8" t="s">
        <v>201</v>
      </c>
      <c r="Q2" s="8" t="s">
        <v>202</v>
      </c>
    </row>
    <row r="3" spans="1:17" x14ac:dyDescent="0.2">
      <c r="A3" s="3">
        <f>SKUs!A2</f>
        <v>2</v>
      </c>
      <c r="B3" s="4" t="str">
        <f>SKUs!B2</f>
        <v xml:space="preserve">AP BIB RED          </v>
      </c>
      <c r="C3" s="2">
        <f>VLOOKUP($A3,'By SKU - Old RTs'!$A:$V,3,FALSE)</f>
        <v>176.5</v>
      </c>
      <c r="D3" s="2">
        <f>VLOOKUP($A3,'By SKU - New RTs'!$A:$V,3,FALSE)</f>
        <v>176.5</v>
      </c>
      <c r="E3" s="5">
        <f>D3-C3</f>
        <v>0</v>
      </c>
      <c r="F3" s="2">
        <f>VLOOKUP($A3,'By SKU - Old RTs'!$A:$V,4,FALSE)</f>
        <v>92.25</v>
      </c>
      <c r="G3" s="2">
        <f>VLOOKUP($A3,'By SKU - New RTs'!$A:$V,4,FALSE)</f>
        <v>92.25</v>
      </c>
      <c r="H3" s="5">
        <f>G3-F3</f>
        <v>0</v>
      </c>
      <c r="I3" s="2">
        <f>VLOOKUP($A3,'By SKU - Old RTs'!$A:$V,5,FALSE)</f>
        <v>153.5</v>
      </c>
      <c r="J3" s="2">
        <f>VLOOKUP($A3,'By SKU - New RTs'!$A:$V,5,FALSE)</f>
        <v>153.5</v>
      </c>
      <c r="K3" s="5">
        <f>J3-I3</f>
        <v>0</v>
      </c>
      <c r="L3" s="2">
        <f>VLOOKUP($A3,'By SKU - Old RTs'!$A:$V,6,FALSE)</f>
        <v>140</v>
      </c>
      <c r="M3" s="2">
        <f>VLOOKUP($A3,'By SKU - New RTs'!$A:$V,6,FALSE)</f>
        <v>140</v>
      </c>
      <c r="N3" s="5">
        <f>M3-L3</f>
        <v>0</v>
      </c>
      <c r="O3" s="2">
        <f>VLOOKUP($A3,'By SKU - Old RTs'!$A:$V,7,FALSE)</f>
        <v>113.25</v>
      </c>
      <c r="P3" s="2">
        <f>VLOOKUP($A3,'By SKU - New RTs'!$A:$V,7,FALSE)</f>
        <v>113.25</v>
      </c>
      <c r="Q3" s="2">
        <f>P3-O3</f>
        <v>0</v>
      </c>
    </row>
    <row r="4" spans="1:17" x14ac:dyDescent="0.2">
      <c r="A4" s="3">
        <f>SKUs!A3</f>
        <v>3</v>
      </c>
      <c r="B4" s="4" t="str">
        <f>SKUs!B3</f>
        <v xml:space="preserve">AP BIB DARK GRN     </v>
      </c>
      <c r="C4" s="2">
        <f>VLOOKUP($A4,'By SKU - Old RTs'!$A:$V,3,FALSE)</f>
        <v>27</v>
      </c>
      <c r="D4" s="2">
        <f>VLOOKUP($A4,'By SKU - New RTs'!$A:$V,3,FALSE)</f>
        <v>27</v>
      </c>
      <c r="E4" s="5">
        <f t="shared" ref="E4:E67" si="0">D4-C4</f>
        <v>0</v>
      </c>
      <c r="F4" s="2">
        <f>VLOOKUP($A4,'By SKU - Old RTs'!$A:$V,4,FALSE)</f>
        <v>15</v>
      </c>
      <c r="G4" s="2">
        <f>VLOOKUP($A4,'By SKU - New RTs'!$A:$V,4,FALSE)</f>
        <v>15</v>
      </c>
      <c r="H4" s="5">
        <f t="shared" ref="H4:H67" si="1">G4-F4</f>
        <v>0</v>
      </c>
      <c r="I4" s="2">
        <f>VLOOKUP($A4,'By SKU - Old RTs'!$A:$V,5,FALSE)</f>
        <v>7</v>
      </c>
      <c r="J4" s="2">
        <f>VLOOKUP($A4,'By SKU - New RTs'!$A:$V,5,FALSE)</f>
        <v>7</v>
      </c>
      <c r="K4" s="5">
        <f t="shared" ref="K4:K67" si="2">J4-I4</f>
        <v>0</v>
      </c>
      <c r="L4" s="2">
        <f>VLOOKUP($A4,'By SKU - Old RTs'!$A:$V,6,FALSE)</f>
        <v>0</v>
      </c>
      <c r="M4" s="2">
        <f>VLOOKUP($A4,'By SKU - New RTs'!$A:$V,6,FALSE)</f>
        <v>0</v>
      </c>
      <c r="N4" s="5">
        <f t="shared" ref="N4:N67" si="3">M4-L4</f>
        <v>0</v>
      </c>
      <c r="O4" s="2">
        <f>VLOOKUP($A4,'By SKU - Old RTs'!$A:$V,7,FALSE)</f>
        <v>15</v>
      </c>
      <c r="P4" s="2">
        <f>VLOOKUP($A4,'By SKU - New RTs'!$A:$V,7,FALSE)</f>
        <v>15</v>
      </c>
      <c r="Q4" s="2">
        <f t="shared" ref="Q4:Q67" si="4">P4-O4</f>
        <v>0</v>
      </c>
    </row>
    <row r="5" spans="1:17" x14ac:dyDescent="0.2">
      <c r="A5" s="3">
        <f>SKUs!A4</f>
        <v>4</v>
      </c>
      <c r="B5" s="4" t="str">
        <f>SKUs!B4</f>
        <v xml:space="preserve">AP BIB DENIM        </v>
      </c>
      <c r="C5" s="2">
        <f>VLOOKUP($A5,'By SKU - Old RTs'!$A:$V,3,FALSE)</f>
        <v>0</v>
      </c>
      <c r="D5" s="2">
        <f>VLOOKUP($A5,'By SKU - New RTs'!$A:$V,3,FALSE)</f>
        <v>0</v>
      </c>
      <c r="E5" s="5">
        <f t="shared" si="0"/>
        <v>0</v>
      </c>
      <c r="F5" s="2">
        <f>VLOOKUP($A5,'By SKU - Old RTs'!$A:$V,4,FALSE)</f>
        <v>7.5</v>
      </c>
      <c r="G5" s="2">
        <f>VLOOKUP($A5,'By SKU - New RTs'!$A:$V,4,FALSE)</f>
        <v>0</v>
      </c>
      <c r="H5" s="5">
        <f t="shared" si="1"/>
        <v>-7.5</v>
      </c>
      <c r="I5" s="2">
        <f>VLOOKUP($A5,'By SKU - Old RTs'!$A:$V,5,FALSE)</f>
        <v>0.75</v>
      </c>
      <c r="J5" s="2">
        <f>VLOOKUP($A5,'By SKU - New RTs'!$A:$V,5,FALSE)</f>
        <v>0.75</v>
      </c>
      <c r="K5" s="5">
        <f t="shared" si="2"/>
        <v>0</v>
      </c>
      <c r="L5" s="2">
        <f>VLOOKUP($A5,'By SKU - Old RTs'!$A:$V,6,FALSE)</f>
        <v>0</v>
      </c>
      <c r="M5" s="2">
        <f>VLOOKUP($A5,'By SKU - New RTs'!$A:$V,6,FALSE)</f>
        <v>0</v>
      </c>
      <c r="N5" s="5">
        <f t="shared" si="3"/>
        <v>0</v>
      </c>
      <c r="O5" s="2">
        <f>VLOOKUP($A5,'By SKU - Old RTs'!$A:$V,7,FALSE)</f>
        <v>1.75</v>
      </c>
      <c r="P5" s="2">
        <f>VLOOKUP($A5,'By SKU - New RTs'!$A:$V,7,FALSE)</f>
        <v>9.25</v>
      </c>
      <c r="Q5" s="2">
        <f t="shared" si="4"/>
        <v>7.5</v>
      </c>
    </row>
    <row r="6" spans="1:17" x14ac:dyDescent="0.2">
      <c r="A6" s="3">
        <f>SKUs!A5</f>
        <v>7</v>
      </c>
      <c r="B6" s="4" t="str">
        <f>SKUs!B5</f>
        <v xml:space="preserve">AP BIB ROYAL BLUE     </v>
      </c>
      <c r="C6" s="2">
        <f>VLOOKUP($A6,'By SKU - Old RTs'!$A:$V,3,FALSE)</f>
        <v>0</v>
      </c>
      <c r="D6" s="2">
        <f>VLOOKUP($A6,'By SKU - New RTs'!$A:$V,3,FALSE)</f>
        <v>0</v>
      </c>
      <c r="E6" s="5">
        <f t="shared" si="0"/>
        <v>0</v>
      </c>
      <c r="F6" s="2">
        <f>VLOOKUP($A6,'By SKU - Old RTs'!$A:$V,4,FALSE)</f>
        <v>19</v>
      </c>
      <c r="G6" s="2">
        <f>VLOOKUP($A6,'By SKU - New RTs'!$A:$V,4,FALSE)</f>
        <v>19</v>
      </c>
      <c r="H6" s="5">
        <f t="shared" si="1"/>
        <v>0</v>
      </c>
      <c r="I6" s="2">
        <f>VLOOKUP($A6,'By SKU - Old RTs'!$A:$V,5,FALSE)</f>
        <v>87.75</v>
      </c>
      <c r="J6" s="2">
        <f>VLOOKUP($A6,'By SKU - New RTs'!$A:$V,5,FALSE)</f>
        <v>87.75</v>
      </c>
      <c r="K6" s="5">
        <f t="shared" si="2"/>
        <v>0</v>
      </c>
      <c r="L6" s="2">
        <f>VLOOKUP($A6,'By SKU - Old RTs'!$A:$V,6,FALSE)</f>
        <v>40</v>
      </c>
      <c r="M6" s="2">
        <f>VLOOKUP($A6,'By SKU - New RTs'!$A:$V,6,FALSE)</f>
        <v>40</v>
      </c>
      <c r="N6" s="5">
        <f t="shared" si="3"/>
        <v>0</v>
      </c>
      <c r="O6" s="2">
        <f>VLOOKUP($A6,'By SKU - Old RTs'!$A:$V,7,FALSE)</f>
        <v>21</v>
      </c>
      <c r="P6" s="2">
        <f>VLOOKUP($A6,'By SKU - New RTs'!$A:$V,7,FALSE)</f>
        <v>21</v>
      </c>
      <c r="Q6" s="2">
        <f t="shared" si="4"/>
        <v>0</v>
      </c>
    </row>
    <row r="7" spans="1:17" x14ac:dyDescent="0.2">
      <c r="A7" s="3">
        <f>SKUs!A6</f>
        <v>8</v>
      </c>
      <c r="B7" s="4" t="str">
        <f>SKUs!B6</f>
        <v xml:space="preserve">AP BIB NAVY BLUE      </v>
      </c>
      <c r="C7" s="2">
        <f>VLOOKUP($A7,'By SKU - Old RTs'!$A:$V,3,FALSE)</f>
        <v>115</v>
      </c>
      <c r="D7" s="2">
        <f>VLOOKUP($A7,'By SKU - New RTs'!$A:$V,3,FALSE)</f>
        <v>115</v>
      </c>
      <c r="E7" s="5">
        <f t="shared" si="0"/>
        <v>0</v>
      </c>
      <c r="F7" s="2">
        <f>VLOOKUP($A7,'By SKU - Old RTs'!$A:$V,4,FALSE)</f>
        <v>0</v>
      </c>
      <c r="G7" s="2">
        <f>VLOOKUP($A7,'By SKU - New RTs'!$A:$V,4,FALSE)</f>
        <v>0</v>
      </c>
      <c r="H7" s="5">
        <f t="shared" si="1"/>
        <v>0</v>
      </c>
      <c r="I7" s="2">
        <f>VLOOKUP($A7,'By SKU - Old RTs'!$A:$V,5,FALSE)</f>
        <v>25</v>
      </c>
      <c r="J7" s="2">
        <f>VLOOKUP($A7,'By SKU - New RTs'!$A:$V,5,FALSE)</f>
        <v>25</v>
      </c>
      <c r="K7" s="5">
        <f t="shared" si="2"/>
        <v>0</v>
      </c>
      <c r="L7" s="2">
        <f>VLOOKUP($A7,'By SKU - Old RTs'!$A:$V,6,FALSE)</f>
        <v>0</v>
      </c>
      <c r="M7" s="2">
        <f>VLOOKUP($A7,'By SKU - New RTs'!$A:$V,6,FALSE)</f>
        <v>0</v>
      </c>
      <c r="N7" s="5">
        <f t="shared" si="3"/>
        <v>0</v>
      </c>
      <c r="O7" s="2">
        <f>VLOOKUP($A7,'By SKU - Old RTs'!$A:$V,7,FALSE)</f>
        <v>0</v>
      </c>
      <c r="P7" s="2">
        <f>VLOOKUP($A7,'By SKU - New RTs'!$A:$V,7,FALSE)</f>
        <v>0</v>
      </c>
      <c r="Q7" s="2">
        <f t="shared" si="4"/>
        <v>0</v>
      </c>
    </row>
    <row r="8" spans="1:17" x14ac:dyDescent="0.2">
      <c r="A8" s="3">
        <f>SKUs!A7</f>
        <v>11</v>
      </c>
      <c r="B8" s="4" t="str">
        <f>SKUs!B7</f>
        <v xml:space="preserve">AP BIB WT SELECT       </v>
      </c>
      <c r="C8" s="2">
        <f>VLOOKUP($A8,'By SKU - Old RTs'!$A:$V,3,FALSE)</f>
        <v>792.25</v>
      </c>
      <c r="D8" s="2">
        <f>VLOOKUP($A8,'By SKU - New RTs'!$A:$V,3,FALSE)</f>
        <v>854.25</v>
      </c>
      <c r="E8" s="5">
        <f t="shared" si="0"/>
        <v>62</v>
      </c>
      <c r="F8" s="2">
        <f>VLOOKUP($A8,'By SKU - Old RTs'!$A:$V,4,FALSE)</f>
        <v>425</v>
      </c>
      <c r="G8" s="2">
        <f>VLOOKUP($A8,'By SKU - New RTs'!$A:$V,4,FALSE)</f>
        <v>440</v>
      </c>
      <c r="H8" s="5">
        <f t="shared" si="1"/>
        <v>15</v>
      </c>
      <c r="I8" s="2">
        <f>VLOOKUP($A8,'By SKU - Old RTs'!$A:$V,5,FALSE)</f>
        <v>451</v>
      </c>
      <c r="J8" s="2">
        <f>VLOOKUP($A8,'By SKU - New RTs'!$A:$V,5,FALSE)</f>
        <v>476</v>
      </c>
      <c r="K8" s="5">
        <f t="shared" si="2"/>
        <v>25</v>
      </c>
      <c r="L8" s="2">
        <f>VLOOKUP($A8,'By SKU - Old RTs'!$A:$V,6,FALSE)</f>
        <v>319.5</v>
      </c>
      <c r="M8" s="2">
        <f>VLOOKUP($A8,'By SKU - New RTs'!$A:$V,6,FALSE)</f>
        <v>289.5</v>
      </c>
      <c r="N8" s="5">
        <f t="shared" si="3"/>
        <v>-30</v>
      </c>
      <c r="O8" s="2">
        <f>VLOOKUP($A8,'By SKU - Old RTs'!$A:$V,7,FALSE)</f>
        <v>283.25</v>
      </c>
      <c r="P8" s="2">
        <f>VLOOKUP($A8,'By SKU - New RTs'!$A:$V,7,FALSE)</f>
        <v>209.25</v>
      </c>
      <c r="Q8" s="2">
        <f t="shared" si="4"/>
        <v>-74</v>
      </c>
    </row>
    <row r="9" spans="1:17" x14ac:dyDescent="0.2">
      <c r="A9" s="3">
        <f>SKUs!A8</f>
        <v>16</v>
      </c>
      <c r="B9" s="4" t="str">
        <f>SKUs!B8</f>
        <v xml:space="preserve">AP BISTRO BLACK     </v>
      </c>
      <c r="C9" s="2">
        <f>VLOOKUP($A9,'By SKU - Old RTs'!$A:$V,3,FALSE)</f>
        <v>0</v>
      </c>
      <c r="D9" s="2">
        <f>VLOOKUP($A9,'By SKU - New RTs'!$A:$V,3,FALSE)</f>
        <v>0</v>
      </c>
      <c r="E9" s="5">
        <f t="shared" si="0"/>
        <v>0</v>
      </c>
      <c r="F9" s="2">
        <f>VLOOKUP($A9,'By SKU - Old RTs'!$A:$V,4,FALSE)</f>
        <v>0</v>
      </c>
      <c r="G9" s="2">
        <f>VLOOKUP($A9,'By SKU - New RTs'!$A:$V,4,FALSE)</f>
        <v>0</v>
      </c>
      <c r="H9" s="5">
        <f t="shared" si="1"/>
        <v>0</v>
      </c>
      <c r="I9" s="2">
        <f>VLOOKUP($A9,'By SKU - Old RTs'!$A:$V,5,FALSE)</f>
        <v>0</v>
      </c>
      <c r="J9" s="2">
        <f>VLOOKUP($A9,'By SKU - New RTs'!$A:$V,5,FALSE)</f>
        <v>0</v>
      </c>
      <c r="K9" s="5">
        <f t="shared" si="2"/>
        <v>0</v>
      </c>
      <c r="L9" s="2">
        <f>VLOOKUP($A9,'By SKU - Old RTs'!$A:$V,6,FALSE)</f>
        <v>0</v>
      </c>
      <c r="M9" s="2">
        <f>VLOOKUP($A9,'By SKU - New RTs'!$A:$V,6,FALSE)</f>
        <v>0</v>
      </c>
      <c r="N9" s="5">
        <f t="shared" si="3"/>
        <v>0</v>
      </c>
      <c r="O9" s="2">
        <f>VLOOKUP($A9,'By SKU - Old RTs'!$A:$V,7,FALSE)</f>
        <v>0</v>
      </c>
      <c r="P9" s="2">
        <f>VLOOKUP($A9,'By SKU - New RTs'!$A:$V,7,FALSE)</f>
        <v>0</v>
      </c>
      <c r="Q9" s="2">
        <f t="shared" si="4"/>
        <v>0</v>
      </c>
    </row>
    <row r="10" spans="1:17" x14ac:dyDescent="0.2">
      <c r="A10" s="3">
        <f>SKUs!A9</f>
        <v>21</v>
      </c>
      <c r="B10" s="4" t="str">
        <f>SKUs!B9</f>
        <v>AP BIB BLACK</v>
      </c>
      <c r="C10" s="2">
        <f>VLOOKUP($A10,'By SKU - Old RTs'!$A:$V,3,FALSE)</f>
        <v>238</v>
      </c>
      <c r="D10" s="2">
        <f>VLOOKUP($A10,'By SKU - New RTs'!$A:$V,3,FALSE)</f>
        <v>255</v>
      </c>
      <c r="E10" s="5">
        <f t="shared" si="0"/>
        <v>17</v>
      </c>
      <c r="F10" s="2">
        <f>VLOOKUP($A10,'By SKU - Old RTs'!$A:$V,4,FALSE)</f>
        <v>477.5</v>
      </c>
      <c r="G10" s="2">
        <f>VLOOKUP($A10,'By SKU - New RTs'!$A:$V,4,FALSE)</f>
        <v>477.5</v>
      </c>
      <c r="H10" s="5">
        <f t="shared" si="1"/>
        <v>0</v>
      </c>
      <c r="I10" s="2">
        <f>VLOOKUP($A10,'By SKU - Old RTs'!$A:$V,5,FALSE)</f>
        <v>534.25</v>
      </c>
      <c r="J10" s="2">
        <f>VLOOKUP($A10,'By SKU - New RTs'!$A:$V,5,FALSE)</f>
        <v>551.25</v>
      </c>
      <c r="K10" s="5">
        <f t="shared" si="2"/>
        <v>17</v>
      </c>
      <c r="L10" s="2">
        <f>VLOOKUP($A10,'By SKU - Old RTs'!$A:$V,6,FALSE)</f>
        <v>379</v>
      </c>
      <c r="M10" s="2">
        <f>VLOOKUP($A10,'By SKU - New RTs'!$A:$V,6,FALSE)</f>
        <v>404.5</v>
      </c>
      <c r="N10" s="5">
        <f t="shared" si="3"/>
        <v>25.5</v>
      </c>
      <c r="O10" s="2">
        <f>VLOOKUP($A10,'By SKU - Old RTs'!$A:$V,7,FALSE)</f>
        <v>438.5</v>
      </c>
      <c r="P10" s="2">
        <f>VLOOKUP($A10,'By SKU - New RTs'!$A:$V,7,FALSE)</f>
        <v>379</v>
      </c>
      <c r="Q10" s="2">
        <f t="shared" si="4"/>
        <v>-59.5</v>
      </c>
    </row>
    <row r="11" spans="1:17" x14ac:dyDescent="0.2">
      <c r="A11" s="3">
        <f>SKUs!A10</f>
        <v>23</v>
      </c>
      <c r="B11" s="4" t="str">
        <f>SKUs!B10</f>
        <v xml:space="preserve">AP BIB KELLY GREEN   </v>
      </c>
      <c r="C11" s="2">
        <f>VLOOKUP($A11,'By SKU - Old RTs'!$A:$V,3,FALSE)</f>
        <v>0</v>
      </c>
      <c r="D11" s="2">
        <f>VLOOKUP($A11,'By SKU - New RTs'!$A:$V,3,FALSE)</f>
        <v>0</v>
      </c>
      <c r="E11" s="5">
        <f t="shared" si="0"/>
        <v>0</v>
      </c>
      <c r="F11" s="2">
        <f>VLOOKUP($A11,'By SKU - Old RTs'!$A:$V,4,FALSE)</f>
        <v>0</v>
      </c>
      <c r="G11" s="2">
        <f>VLOOKUP($A11,'By SKU - New RTs'!$A:$V,4,FALSE)</f>
        <v>0</v>
      </c>
      <c r="H11" s="5">
        <f t="shared" si="1"/>
        <v>0</v>
      </c>
      <c r="I11" s="2">
        <f>VLOOKUP($A11,'By SKU - Old RTs'!$A:$V,5,FALSE)</f>
        <v>0</v>
      </c>
      <c r="J11" s="2">
        <f>VLOOKUP($A11,'By SKU - New RTs'!$A:$V,5,FALSE)</f>
        <v>0</v>
      </c>
      <c r="K11" s="5">
        <f t="shared" si="2"/>
        <v>0</v>
      </c>
      <c r="L11" s="2">
        <f>VLOOKUP($A11,'By SKU - Old RTs'!$A:$V,6,FALSE)</f>
        <v>0</v>
      </c>
      <c r="M11" s="2">
        <f>VLOOKUP($A11,'By SKU - New RTs'!$A:$V,6,FALSE)</f>
        <v>0</v>
      </c>
      <c r="N11" s="5">
        <f t="shared" si="3"/>
        <v>0</v>
      </c>
      <c r="O11" s="2">
        <f>VLOOKUP($A11,'By SKU - Old RTs'!$A:$V,7,FALSE)</f>
        <v>0</v>
      </c>
      <c r="P11" s="2">
        <f>VLOOKUP($A11,'By SKU - New RTs'!$A:$V,7,FALSE)</f>
        <v>0</v>
      </c>
      <c r="Q11" s="2">
        <f t="shared" si="4"/>
        <v>0</v>
      </c>
    </row>
    <row r="12" spans="1:17" x14ac:dyDescent="0.2">
      <c r="A12" s="3">
        <f>SKUs!A11</f>
        <v>31</v>
      </c>
      <c r="B12" s="4" t="str">
        <f>SKUs!B11</f>
        <v xml:space="preserve">AP BIB BURGANDY    </v>
      </c>
      <c r="C12" s="2">
        <f>VLOOKUP($A12,'By SKU - Old RTs'!$A:$V,3,FALSE)</f>
        <v>0</v>
      </c>
      <c r="D12" s="2">
        <f>VLOOKUP($A12,'By SKU - New RTs'!$A:$V,3,FALSE)</f>
        <v>0</v>
      </c>
      <c r="E12" s="5">
        <f t="shared" si="0"/>
        <v>0</v>
      </c>
      <c r="F12" s="2">
        <f>VLOOKUP($A12,'By SKU - Old RTs'!$A:$V,4,FALSE)</f>
        <v>75</v>
      </c>
      <c r="G12" s="2">
        <f>VLOOKUP($A12,'By SKU - New RTs'!$A:$V,4,FALSE)</f>
        <v>75</v>
      </c>
      <c r="H12" s="5">
        <f t="shared" si="1"/>
        <v>0</v>
      </c>
      <c r="I12" s="2">
        <f>VLOOKUP($A12,'By SKU - Old RTs'!$A:$V,5,FALSE)</f>
        <v>35</v>
      </c>
      <c r="J12" s="2">
        <f>VLOOKUP($A12,'By SKU - New RTs'!$A:$V,5,FALSE)</f>
        <v>35</v>
      </c>
      <c r="K12" s="5">
        <f t="shared" si="2"/>
        <v>0</v>
      </c>
      <c r="L12" s="2">
        <f>VLOOKUP($A12,'By SKU - Old RTs'!$A:$V,6,FALSE)</f>
        <v>0</v>
      </c>
      <c r="M12" s="2">
        <f>VLOOKUP($A12,'By SKU - New RTs'!$A:$V,6,FALSE)</f>
        <v>0</v>
      </c>
      <c r="N12" s="5">
        <f t="shared" si="3"/>
        <v>0</v>
      </c>
      <c r="O12" s="2">
        <f>VLOOKUP($A12,'By SKU - Old RTs'!$A:$V,7,FALSE)</f>
        <v>33.75</v>
      </c>
      <c r="P12" s="2">
        <f>VLOOKUP($A12,'By SKU - New RTs'!$A:$V,7,FALSE)</f>
        <v>33.75</v>
      </c>
      <c r="Q12" s="2">
        <f t="shared" si="4"/>
        <v>0</v>
      </c>
    </row>
    <row r="13" spans="1:17" x14ac:dyDescent="0.2">
      <c r="A13" s="3">
        <f>SKUs!A12</f>
        <v>40</v>
      </c>
      <c r="B13" s="4" t="str">
        <f>SKUs!B12</f>
        <v>PILLOW CASE</v>
      </c>
      <c r="C13" s="2">
        <f>VLOOKUP($A13,'By SKU - Old RTs'!$A:$V,3,FALSE)</f>
        <v>0</v>
      </c>
      <c r="D13" s="2">
        <f>VLOOKUP($A13,'By SKU - New RTs'!$A:$V,3,FALSE)</f>
        <v>60</v>
      </c>
      <c r="E13" s="5">
        <f t="shared" si="0"/>
        <v>60</v>
      </c>
      <c r="F13" s="2">
        <f>VLOOKUP($A13,'By SKU - Old RTs'!$A:$V,4,FALSE)</f>
        <v>4</v>
      </c>
      <c r="G13" s="2">
        <f>VLOOKUP($A13,'By SKU - New RTs'!$A:$V,4,FALSE)</f>
        <v>4</v>
      </c>
      <c r="H13" s="5">
        <f t="shared" si="1"/>
        <v>0</v>
      </c>
      <c r="I13" s="2">
        <f>VLOOKUP($A13,'By SKU - Old RTs'!$A:$V,5,FALSE)</f>
        <v>121</v>
      </c>
      <c r="J13" s="2">
        <f>VLOOKUP($A13,'By SKU - New RTs'!$A:$V,5,FALSE)</f>
        <v>121</v>
      </c>
      <c r="K13" s="5">
        <f t="shared" si="2"/>
        <v>0</v>
      </c>
      <c r="L13" s="2">
        <f>VLOOKUP($A13,'By SKU - Old RTs'!$A:$V,6,FALSE)</f>
        <v>12.5</v>
      </c>
      <c r="M13" s="2">
        <f>VLOOKUP($A13,'By SKU - New RTs'!$A:$V,6,FALSE)</f>
        <v>12.5</v>
      </c>
      <c r="N13" s="5">
        <f t="shared" si="3"/>
        <v>0</v>
      </c>
      <c r="O13" s="2">
        <f>VLOOKUP($A13,'By SKU - Old RTs'!$A:$V,7,FALSE)</f>
        <v>131.25</v>
      </c>
      <c r="P13" s="2">
        <f>VLOOKUP($A13,'By SKU - New RTs'!$A:$V,7,FALSE)</f>
        <v>71.25</v>
      </c>
      <c r="Q13" s="2">
        <f t="shared" si="4"/>
        <v>-60</v>
      </c>
    </row>
    <row r="14" spans="1:17" x14ac:dyDescent="0.2">
      <c r="A14" s="3">
        <f>SKUs!A13</f>
        <v>41</v>
      </c>
      <c r="B14" s="4" t="str">
        <f>SKUs!B13</f>
        <v xml:space="preserve">SHEETS 54 FLAT      </v>
      </c>
      <c r="C14" s="2">
        <f>VLOOKUP($A14,'By SKU - Old RTs'!$A:$V,3,FALSE)</f>
        <v>0</v>
      </c>
      <c r="D14" s="2">
        <f>VLOOKUP($A14,'By SKU - New RTs'!$A:$V,3,FALSE)</f>
        <v>0</v>
      </c>
      <c r="E14" s="5">
        <f t="shared" si="0"/>
        <v>0</v>
      </c>
      <c r="F14" s="2">
        <f>VLOOKUP($A14,'By SKU - Old RTs'!$A:$V,4,FALSE)</f>
        <v>0</v>
      </c>
      <c r="G14" s="2">
        <f>VLOOKUP($A14,'By SKU - New RTs'!$A:$V,4,FALSE)</f>
        <v>0</v>
      </c>
      <c r="H14" s="5">
        <f t="shared" si="1"/>
        <v>0</v>
      </c>
      <c r="I14" s="2">
        <f>VLOOKUP($A14,'By SKU - Old RTs'!$A:$V,5,FALSE)</f>
        <v>72</v>
      </c>
      <c r="J14" s="2">
        <f>VLOOKUP($A14,'By SKU - New RTs'!$A:$V,5,FALSE)</f>
        <v>72</v>
      </c>
      <c r="K14" s="5">
        <f t="shared" si="2"/>
        <v>0</v>
      </c>
      <c r="L14" s="2">
        <f>VLOOKUP($A14,'By SKU - Old RTs'!$A:$V,6,FALSE)</f>
        <v>0</v>
      </c>
      <c r="M14" s="2">
        <f>VLOOKUP($A14,'By SKU - New RTs'!$A:$V,6,FALSE)</f>
        <v>0</v>
      </c>
      <c r="N14" s="5">
        <f t="shared" si="3"/>
        <v>0</v>
      </c>
      <c r="O14" s="2">
        <f>VLOOKUP($A14,'By SKU - Old RTs'!$A:$V,7,FALSE)</f>
        <v>20</v>
      </c>
      <c r="P14" s="2">
        <f>VLOOKUP($A14,'By SKU - New RTs'!$A:$V,7,FALSE)</f>
        <v>20</v>
      </c>
      <c r="Q14" s="2">
        <f t="shared" si="4"/>
        <v>0</v>
      </c>
    </row>
    <row r="15" spans="1:17" x14ac:dyDescent="0.2">
      <c r="A15" s="3">
        <f>SKUs!A14</f>
        <v>43</v>
      </c>
      <c r="B15" s="4" t="str">
        <f>SKUs!B14</f>
        <v xml:space="preserve">SHEETS 72 FLAT      </v>
      </c>
      <c r="C15" s="2">
        <f>VLOOKUP($A15,'By SKU - Old RTs'!$A:$V,3,FALSE)</f>
        <v>0</v>
      </c>
      <c r="D15" s="2">
        <f>VLOOKUP($A15,'By SKU - New RTs'!$A:$V,3,FALSE)</f>
        <v>27</v>
      </c>
      <c r="E15" s="5">
        <f t="shared" si="0"/>
        <v>27</v>
      </c>
      <c r="F15" s="2">
        <f>VLOOKUP($A15,'By SKU - Old RTs'!$A:$V,4,FALSE)</f>
        <v>0</v>
      </c>
      <c r="G15" s="2">
        <f>VLOOKUP($A15,'By SKU - New RTs'!$A:$V,4,FALSE)</f>
        <v>0</v>
      </c>
      <c r="H15" s="5">
        <f t="shared" si="1"/>
        <v>0</v>
      </c>
      <c r="I15" s="2">
        <f>VLOOKUP($A15,'By SKU - Old RTs'!$A:$V,5,FALSE)</f>
        <v>10</v>
      </c>
      <c r="J15" s="2">
        <f>VLOOKUP($A15,'By SKU - New RTs'!$A:$V,5,FALSE)</f>
        <v>10</v>
      </c>
      <c r="K15" s="5">
        <f t="shared" si="2"/>
        <v>0</v>
      </c>
      <c r="L15" s="2">
        <f>VLOOKUP($A15,'By SKU - Old RTs'!$A:$V,6,FALSE)</f>
        <v>0</v>
      </c>
      <c r="M15" s="2">
        <f>VLOOKUP($A15,'By SKU - New RTs'!$A:$V,6,FALSE)</f>
        <v>0</v>
      </c>
      <c r="N15" s="5">
        <f t="shared" si="3"/>
        <v>0</v>
      </c>
      <c r="O15" s="2">
        <f>VLOOKUP($A15,'By SKU - Old RTs'!$A:$V,7,FALSE)</f>
        <v>47</v>
      </c>
      <c r="P15" s="2">
        <f>VLOOKUP($A15,'By SKU - New RTs'!$A:$V,7,FALSE)</f>
        <v>20</v>
      </c>
      <c r="Q15" s="2">
        <f t="shared" si="4"/>
        <v>-27</v>
      </c>
    </row>
    <row r="16" spans="1:17" x14ac:dyDescent="0.2">
      <c r="A16" s="3">
        <f>SKUs!A15</f>
        <v>44</v>
      </c>
      <c r="B16" s="4" t="str">
        <f>SKUs!B15</f>
        <v xml:space="preserve">SHEETS 81 FLAT      </v>
      </c>
      <c r="C16" s="2">
        <f>VLOOKUP($A16,'By SKU - Old RTs'!$A:$V,3,FALSE)</f>
        <v>0</v>
      </c>
      <c r="D16" s="2">
        <f>VLOOKUP($A16,'By SKU - New RTs'!$A:$V,3,FALSE)</f>
        <v>0</v>
      </c>
      <c r="E16" s="5">
        <f t="shared" si="0"/>
        <v>0</v>
      </c>
      <c r="F16" s="2">
        <f>VLOOKUP($A16,'By SKU - Old RTs'!$A:$V,4,FALSE)</f>
        <v>4</v>
      </c>
      <c r="G16" s="2">
        <f>VLOOKUP($A16,'By SKU - New RTs'!$A:$V,4,FALSE)</f>
        <v>4</v>
      </c>
      <c r="H16" s="5">
        <f t="shared" si="1"/>
        <v>0</v>
      </c>
      <c r="I16" s="2">
        <f>VLOOKUP($A16,'By SKU - Old RTs'!$A:$V,5,FALSE)</f>
        <v>3.5</v>
      </c>
      <c r="J16" s="2">
        <f>VLOOKUP($A16,'By SKU - New RTs'!$A:$V,5,FALSE)</f>
        <v>3.5</v>
      </c>
      <c r="K16" s="5">
        <f t="shared" si="2"/>
        <v>0</v>
      </c>
      <c r="L16" s="2">
        <f>VLOOKUP($A16,'By SKU - Old RTs'!$A:$V,6,FALSE)</f>
        <v>0</v>
      </c>
      <c r="M16" s="2">
        <f>VLOOKUP($A16,'By SKU - New RTs'!$A:$V,6,FALSE)</f>
        <v>0</v>
      </c>
      <c r="N16" s="5">
        <f t="shared" si="3"/>
        <v>0</v>
      </c>
      <c r="O16" s="2">
        <f>VLOOKUP($A16,'By SKU - Old RTs'!$A:$V,7,FALSE)</f>
        <v>0</v>
      </c>
      <c r="P16" s="2">
        <f>VLOOKUP($A16,'By SKU - New RTs'!$A:$V,7,FALSE)</f>
        <v>0</v>
      </c>
      <c r="Q16" s="2">
        <f t="shared" si="4"/>
        <v>0</v>
      </c>
    </row>
    <row r="17" spans="1:17" x14ac:dyDescent="0.2">
      <c r="A17" s="3">
        <f>SKUs!A16</f>
        <v>45</v>
      </c>
      <c r="B17" s="4" t="str">
        <f>SKUs!B16</f>
        <v xml:space="preserve">FITTED GURNEY       </v>
      </c>
      <c r="C17" s="2">
        <f>VLOOKUP($A17,'By SKU - Old RTs'!$A:$V,3,FALSE)</f>
        <v>0</v>
      </c>
      <c r="D17" s="2">
        <f>VLOOKUP($A17,'By SKU - New RTs'!$A:$V,3,FALSE)</f>
        <v>0</v>
      </c>
      <c r="E17" s="5">
        <f t="shared" si="0"/>
        <v>0</v>
      </c>
      <c r="F17" s="2">
        <f>VLOOKUP($A17,'By SKU - Old RTs'!$A:$V,4,FALSE)</f>
        <v>0</v>
      </c>
      <c r="G17" s="2">
        <f>VLOOKUP($A17,'By SKU - New RTs'!$A:$V,4,FALSE)</f>
        <v>0</v>
      </c>
      <c r="H17" s="5">
        <f t="shared" si="1"/>
        <v>0</v>
      </c>
      <c r="I17" s="2">
        <f>VLOOKUP($A17,'By SKU - Old RTs'!$A:$V,5,FALSE)</f>
        <v>72</v>
      </c>
      <c r="J17" s="2">
        <f>VLOOKUP($A17,'By SKU - New RTs'!$A:$V,5,FALSE)</f>
        <v>72</v>
      </c>
      <c r="K17" s="5">
        <f t="shared" si="2"/>
        <v>0</v>
      </c>
      <c r="L17" s="2">
        <f>VLOOKUP($A17,'By SKU - Old RTs'!$A:$V,6,FALSE)</f>
        <v>0</v>
      </c>
      <c r="M17" s="2">
        <f>VLOOKUP($A17,'By SKU - New RTs'!$A:$V,6,FALSE)</f>
        <v>0</v>
      </c>
      <c r="N17" s="5">
        <f t="shared" si="3"/>
        <v>0</v>
      </c>
      <c r="O17" s="2">
        <f>VLOOKUP($A17,'By SKU - Old RTs'!$A:$V,7,FALSE)</f>
        <v>0</v>
      </c>
      <c r="P17" s="2">
        <f>VLOOKUP($A17,'By SKU - New RTs'!$A:$V,7,FALSE)</f>
        <v>0</v>
      </c>
      <c r="Q17" s="2">
        <f t="shared" si="4"/>
        <v>0</v>
      </c>
    </row>
    <row r="18" spans="1:17" x14ac:dyDescent="0.2">
      <c r="A18" s="3">
        <f>SKUs!A17</f>
        <v>48</v>
      </c>
      <c r="B18" s="4" t="str">
        <f>SKUs!B17</f>
        <v xml:space="preserve">SHEETS QUEEN FL     </v>
      </c>
      <c r="C18" s="2">
        <f>VLOOKUP($A18,'By SKU - Old RTs'!$A:$V,3,FALSE)</f>
        <v>0</v>
      </c>
      <c r="D18" s="2">
        <f>VLOOKUP($A18,'By SKU - New RTs'!$A:$V,3,FALSE)</f>
        <v>0</v>
      </c>
      <c r="E18" s="5">
        <f t="shared" si="0"/>
        <v>0</v>
      </c>
      <c r="F18" s="2">
        <f>VLOOKUP($A18,'By SKU - Old RTs'!$A:$V,4,FALSE)</f>
        <v>0</v>
      </c>
      <c r="G18" s="2">
        <f>VLOOKUP($A18,'By SKU - New RTs'!$A:$V,4,FALSE)</f>
        <v>0</v>
      </c>
      <c r="H18" s="5">
        <f t="shared" si="1"/>
        <v>0</v>
      </c>
      <c r="I18" s="2">
        <f>VLOOKUP($A18,'By SKU - Old RTs'!$A:$V,5,FALSE)</f>
        <v>1.5</v>
      </c>
      <c r="J18" s="2">
        <f>VLOOKUP($A18,'By SKU - New RTs'!$A:$V,5,FALSE)</f>
        <v>1.5</v>
      </c>
      <c r="K18" s="5">
        <f t="shared" si="2"/>
        <v>0</v>
      </c>
      <c r="L18" s="2">
        <f>VLOOKUP($A18,'By SKU - Old RTs'!$A:$V,6,FALSE)</f>
        <v>12.5</v>
      </c>
      <c r="M18" s="2">
        <f>VLOOKUP($A18,'By SKU - New RTs'!$A:$V,6,FALSE)</f>
        <v>12.5</v>
      </c>
      <c r="N18" s="5">
        <f t="shared" si="3"/>
        <v>0</v>
      </c>
      <c r="O18" s="2">
        <f>VLOOKUP($A18,'By SKU - Old RTs'!$A:$V,7,FALSE)</f>
        <v>2.5</v>
      </c>
      <c r="P18" s="2">
        <f>VLOOKUP($A18,'By SKU - New RTs'!$A:$V,7,FALSE)</f>
        <v>2.5</v>
      </c>
      <c r="Q18" s="2">
        <f t="shared" si="4"/>
        <v>0</v>
      </c>
    </row>
    <row r="19" spans="1:17" x14ac:dyDescent="0.2">
      <c r="A19" s="3">
        <f>SKUs!A18</f>
        <v>50</v>
      </c>
      <c r="B19" s="4" t="str">
        <f>SKUs!B18</f>
        <v xml:space="preserve">BAG CLOTH           </v>
      </c>
      <c r="C19" s="2">
        <f>VLOOKUP($A19,'By SKU - Old RTs'!$A:$V,3,FALSE)</f>
        <v>191.75</v>
      </c>
      <c r="D19" s="2">
        <f>VLOOKUP($A19,'By SKU - New RTs'!$A:$V,3,FALSE)</f>
        <v>196.75</v>
      </c>
      <c r="E19" s="5">
        <f t="shared" si="0"/>
        <v>5</v>
      </c>
      <c r="F19" s="2">
        <f>VLOOKUP($A19,'By SKU - Old RTs'!$A:$V,4,FALSE)</f>
        <v>199</v>
      </c>
      <c r="G19" s="2">
        <f>VLOOKUP($A19,'By SKU - New RTs'!$A:$V,4,FALSE)</f>
        <v>203.75</v>
      </c>
      <c r="H19" s="5">
        <f t="shared" si="1"/>
        <v>4.75</v>
      </c>
      <c r="I19" s="2">
        <f>VLOOKUP($A19,'By SKU - Old RTs'!$A:$V,5,FALSE)</f>
        <v>189</v>
      </c>
      <c r="J19" s="2">
        <f>VLOOKUP($A19,'By SKU - New RTs'!$A:$V,5,FALSE)</f>
        <v>197</v>
      </c>
      <c r="K19" s="5">
        <f t="shared" si="2"/>
        <v>8</v>
      </c>
      <c r="L19" s="2">
        <f>VLOOKUP($A19,'By SKU - Old RTs'!$A:$V,6,FALSE)</f>
        <v>168.5</v>
      </c>
      <c r="M19" s="2">
        <f>VLOOKUP($A19,'By SKU - New RTs'!$A:$V,6,FALSE)</f>
        <v>158.5</v>
      </c>
      <c r="N19" s="5">
        <f t="shared" si="3"/>
        <v>-10</v>
      </c>
      <c r="O19" s="2">
        <f>VLOOKUP($A19,'By SKU - Old RTs'!$A:$V,7,FALSE)</f>
        <v>198.5</v>
      </c>
      <c r="P19" s="2">
        <f>VLOOKUP($A19,'By SKU - New RTs'!$A:$V,7,FALSE)</f>
        <v>192.25</v>
      </c>
      <c r="Q19" s="2">
        <f t="shared" si="4"/>
        <v>-6.25</v>
      </c>
    </row>
    <row r="20" spans="1:17" x14ac:dyDescent="0.2">
      <c r="A20" s="3">
        <f>SKUs!A19</f>
        <v>53</v>
      </c>
      <c r="B20" s="4" t="str">
        <f>SKUs!B19</f>
        <v xml:space="preserve">BED PADS            </v>
      </c>
      <c r="C20" s="2">
        <f>VLOOKUP($A20,'By SKU - Old RTs'!$A:$V,3,FALSE)</f>
        <v>0</v>
      </c>
      <c r="D20" s="2">
        <f>VLOOKUP($A20,'By SKU - New RTs'!$A:$V,3,FALSE)</f>
        <v>0</v>
      </c>
      <c r="E20" s="5">
        <f t="shared" si="0"/>
        <v>0</v>
      </c>
      <c r="F20" s="2">
        <f>VLOOKUP($A20,'By SKU - Old RTs'!$A:$V,4,FALSE)</f>
        <v>0</v>
      </c>
      <c r="G20" s="2">
        <f>VLOOKUP($A20,'By SKU - New RTs'!$A:$V,4,FALSE)</f>
        <v>0</v>
      </c>
      <c r="H20" s="5">
        <f t="shared" si="1"/>
        <v>0</v>
      </c>
      <c r="I20" s="2">
        <f>VLOOKUP($A20,'By SKU - Old RTs'!$A:$V,5,FALSE)</f>
        <v>0</v>
      </c>
      <c r="J20" s="2">
        <f>VLOOKUP($A20,'By SKU - New RTs'!$A:$V,5,FALSE)</f>
        <v>0</v>
      </c>
      <c r="K20" s="5">
        <f t="shared" si="2"/>
        <v>0</v>
      </c>
      <c r="L20" s="2">
        <f>VLOOKUP($A20,'By SKU - Old RTs'!$A:$V,6,FALSE)</f>
        <v>0</v>
      </c>
      <c r="M20" s="2">
        <f>VLOOKUP($A20,'By SKU - New RTs'!$A:$V,6,FALSE)</f>
        <v>0</v>
      </c>
      <c r="N20" s="5">
        <f t="shared" si="3"/>
        <v>0</v>
      </c>
      <c r="O20" s="2">
        <f>VLOOKUP($A20,'By SKU - Old RTs'!$A:$V,7,FALSE)</f>
        <v>45</v>
      </c>
      <c r="P20" s="2">
        <f>VLOOKUP($A20,'By SKU - New RTs'!$A:$V,7,FALSE)</f>
        <v>45</v>
      </c>
      <c r="Q20" s="2">
        <f t="shared" si="4"/>
        <v>0</v>
      </c>
    </row>
    <row r="21" spans="1:17" x14ac:dyDescent="0.2">
      <c r="A21" s="3">
        <f>SKUs!A20</f>
        <v>56</v>
      </c>
      <c r="B21" s="4" t="str">
        <f>SKUs!B20</f>
        <v xml:space="preserve">SHEET FULL FIT      </v>
      </c>
      <c r="C21" s="2">
        <f>VLOOKUP($A21,'By SKU - Old RTs'!$A:$V,3,FALSE)</f>
        <v>0</v>
      </c>
      <c r="D21" s="2">
        <f>VLOOKUP($A21,'By SKU - New RTs'!$A:$V,3,FALSE)</f>
        <v>0</v>
      </c>
      <c r="E21" s="5">
        <f t="shared" si="0"/>
        <v>0</v>
      </c>
      <c r="F21" s="2">
        <f>VLOOKUP($A21,'By SKU - Old RTs'!$A:$V,4,FALSE)</f>
        <v>0</v>
      </c>
      <c r="G21" s="2">
        <f>VLOOKUP($A21,'By SKU - New RTs'!$A:$V,4,FALSE)</f>
        <v>0</v>
      </c>
      <c r="H21" s="5">
        <f t="shared" si="1"/>
        <v>0</v>
      </c>
      <c r="I21" s="2">
        <f>VLOOKUP($A21,'By SKU - Old RTs'!$A:$V,5,FALSE)</f>
        <v>3.5</v>
      </c>
      <c r="J21" s="2">
        <f>VLOOKUP($A21,'By SKU - New RTs'!$A:$V,5,FALSE)</f>
        <v>3.5</v>
      </c>
      <c r="K21" s="5">
        <f t="shared" si="2"/>
        <v>0</v>
      </c>
      <c r="L21" s="2">
        <f>VLOOKUP($A21,'By SKU - Old RTs'!$A:$V,6,FALSE)</f>
        <v>7.5</v>
      </c>
      <c r="M21" s="2">
        <f>VLOOKUP($A21,'By SKU - New RTs'!$A:$V,6,FALSE)</f>
        <v>7.5</v>
      </c>
      <c r="N21" s="5">
        <f t="shared" si="3"/>
        <v>0</v>
      </c>
      <c r="O21" s="2">
        <f>VLOOKUP($A21,'By SKU - Old RTs'!$A:$V,7,FALSE)</f>
        <v>0</v>
      </c>
      <c r="P21" s="2">
        <f>VLOOKUP($A21,'By SKU - New RTs'!$A:$V,7,FALSE)</f>
        <v>0</v>
      </c>
      <c r="Q21" s="2">
        <f t="shared" si="4"/>
        <v>0</v>
      </c>
    </row>
    <row r="22" spans="1:17" x14ac:dyDescent="0.2">
      <c r="A22" s="3">
        <f>SKUs!A21</f>
        <v>57</v>
      </c>
      <c r="B22" s="4" t="str">
        <f>SKUs!B21</f>
        <v xml:space="preserve">SHEET QUEEN FIT     </v>
      </c>
      <c r="C22" s="2">
        <f>VLOOKUP($A22,'By SKU - Old RTs'!$A:$V,3,FALSE)</f>
        <v>0</v>
      </c>
      <c r="D22" s="2">
        <f>VLOOKUP($A22,'By SKU - New RTs'!$A:$V,3,FALSE)</f>
        <v>0</v>
      </c>
      <c r="E22" s="5">
        <f t="shared" si="0"/>
        <v>0</v>
      </c>
      <c r="F22" s="2">
        <f>VLOOKUP($A22,'By SKU - Old RTs'!$A:$V,4,FALSE)</f>
        <v>0</v>
      </c>
      <c r="G22" s="2">
        <f>VLOOKUP($A22,'By SKU - New RTs'!$A:$V,4,FALSE)</f>
        <v>0</v>
      </c>
      <c r="H22" s="5">
        <f t="shared" si="1"/>
        <v>0</v>
      </c>
      <c r="I22" s="2">
        <f>VLOOKUP($A22,'By SKU - Old RTs'!$A:$V,5,FALSE)</f>
        <v>1.5</v>
      </c>
      <c r="J22" s="2">
        <f>VLOOKUP($A22,'By SKU - New RTs'!$A:$V,5,FALSE)</f>
        <v>1.5</v>
      </c>
      <c r="K22" s="5">
        <f t="shared" si="2"/>
        <v>0</v>
      </c>
      <c r="L22" s="2">
        <f>VLOOKUP($A22,'By SKU - Old RTs'!$A:$V,6,FALSE)</f>
        <v>5</v>
      </c>
      <c r="M22" s="2">
        <f>VLOOKUP($A22,'By SKU - New RTs'!$A:$V,6,FALSE)</f>
        <v>5</v>
      </c>
      <c r="N22" s="5">
        <f t="shared" si="3"/>
        <v>0</v>
      </c>
      <c r="O22" s="2">
        <f>VLOOKUP($A22,'By SKU - Old RTs'!$A:$V,7,FALSE)</f>
        <v>5</v>
      </c>
      <c r="P22" s="2">
        <f>VLOOKUP($A22,'By SKU - New RTs'!$A:$V,7,FALSE)</f>
        <v>5</v>
      </c>
      <c r="Q22" s="2">
        <f t="shared" si="4"/>
        <v>0</v>
      </c>
    </row>
    <row r="23" spans="1:17" x14ac:dyDescent="0.2">
      <c r="A23" s="3">
        <f>SKUs!A22</f>
        <v>59</v>
      </c>
      <c r="B23" s="4" t="str">
        <f>SKUs!B22</f>
        <v>UTILITY BAG CLOTH</v>
      </c>
      <c r="C23" s="2">
        <f>VLOOKUP($A23,'By SKU - Old RTs'!$A:$V,3,FALSE)</f>
        <v>2</v>
      </c>
      <c r="D23" s="2">
        <f>VLOOKUP($A23,'By SKU - New RTs'!$A:$V,3,FALSE)</f>
        <v>2</v>
      </c>
      <c r="E23" s="5">
        <f t="shared" si="0"/>
        <v>0</v>
      </c>
      <c r="F23" s="2">
        <f>VLOOKUP($A23,'By SKU - Old RTs'!$A:$V,4,FALSE)</f>
        <v>3</v>
      </c>
      <c r="G23" s="2">
        <f>VLOOKUP($A23,'By SKU - New RTs'!$A:$V,4,FALSE)</f>
        <v>3</v>
      </c>
      <c r="H23" s="5">
        <f t="shared" si="1"/>
        <v>0</v>
      </c>
      <c r="I23" s="2">
        <f>VLOOKUP($A23,'By SKU - Old RTs'!$A:$V,5,FALSE)</f>
        <v>2</v>
      </c>
      <c r="J23" s="2">
        <f>VLOOKUP($A23,'By SKU - New RTs'!$A:$V,5,FALSE)</f>
        <v>2</v>
      </c>
      <c r="K23" s="5">
        <f t="shared" si="2"/>
        <v>0</v>
      </c>
      <c r="L23" s="2">
        <f>VLOOKUP($A23,'By SKU - Old RTs'!$A:$V,6,FALSE)</f>
        <v>1</v>
      </c>
      <c r="M23" s="2">
        <f>VLOOKUP($A23,'By SKU - New RTs'!$A:$V,6,FALSE)</f>
        <v>1</v>
      </c>
      <c r="N23" s="5">
        <f t="shared" si="3"/>
        <v>0</v>
      </c>
      <c r="O23" s="2">
        <f>VLOOKUP($A23,'By SKU - Old RTs'!$A:$V,7,FALSE)</f>
        <v>2</v>
      </c>
      <c r="P23" s="2">
        <f>VLOOKUP($A23,'By SKU - New RTs'!$A:$V,7,FALSE)</f>
        <v>2</v>
      </c>
      <c r="Q23" s="2">
        <f t="shared" si="4"/>
        <v>0</v>
      </c>
    </row>
    <row r="24" spans="1:17" x14ac:dyDescent="0.2">
      <c r="A24" s="3">
        <f>SKUs!A23</f>
        <v>60</v>
      </c>
      <c r="B24" s="4" t="str">
        <f>SKUs!B23</f>
        <v>KNITTED FITTED TWIN</v>
      </c>
      <c r="C24" s="2">
        <f>VLOOKUP($A24,'By SKU - Old RTs'!$A:$V,3,FALSE)</f>
        <v>0</v>
      </c>
      <c r="D24" s="2">
        <f>VLOOKUP($A24,'By SKU - New RTs'!$A:$V,3,FALSE)</f>
        <v>0</v>
      </c>
      <c r="E24" s="5">
        <f t="shared" si="0"/>
        <v>0</v>
      </c>
      <c r="F24" s="2">
        <f>VLOOKUP($A24,'By SKU - Old RTs'!$A:$V,4,FALSE)</f>
        <v>0</v>
      </c>
      <c r="G24" s="2">
        <f>VLOOKUP($A24,'By SKU - New RTs'!$A:$V,4,FALSE)</f>
        <v>0</v>
      </c>
      <c r="H24" s="5">
        <f t="shared" si="1"/>
        <v>0</v>
      </c>
      <c r="I24" s="2">
        <f>VLOOKUP($A24,'By SKU - Old RTs'!$A:$V,5,FALSE)</f>
        <v>0</v>
      </c>
      <c r="J24" s="2">
        <f>VLOOKUP($A24,'By SKU - New RTs'!$A:$V,5,FALSE)</f>
        <v>0</v>
      </c>
      <c r="K24" s="5">
        <f t="shared" si="2"/>
        <v>0</v>
      </c>
      <c r="L24" s="2">
        <f>VLOOKUP($A24,'By SKU - Old RTs'!$A:$V,6,FALSE)</f>
        <v>0</v>
      </c>
      <c r="M24" s="2">
        <f>VLOOKUP($A24,'By SKU - New RTs'!$A:$V,6,FALSE)</f>
        <v>0</v>
      </c>
      <c r="N24" s="5">
        <f t="shared" si="3"/>
        <v>0</v>
      </c>
      <c r="O24" s="2">
        <f>VLOOKUP($A24,'By SKU - Old RTs'!$A:$V,7,FALSE)</f>
        <v>40</v>
      </c>
      <c r="P24" s="2">
        <f>VLOOKUP($A24,'By SKU - New RTs'!$A:$V,7,FALSE)</f>
        <v>40</v>
      </c>
      <c r="Q24" s="2">
        <f t="shared" si="4"/>
        <v>0</v>
      </c>
    </row>
    <row r="25" spans="1:17" x14ac:dyDescent="0.2">
      <c r="A25" s="3">
        <f>SKUs!A24</f>
        <v>70</v>
      </c>
      <c r="B25" s="4" t="str">
        <f>SKUs!B24</f>
        <v>PLASTIC SOIL BAG</v>
      </c>
      <c r="C25" s="2">
        <f>VLOOKUP($A25,'By SKU - Old RTs'!$A:$V,3,FALSE)</f>
        <v>21.5</v>
      </c>
      <c r="D25" s="2">
        <f>VLOOKUP($A25,'By SKU - New RTs'!$A:$V,3,FALSE)</f>
        <v>24.5</v>
      </c>
      <c r="E25" s="5">
        <f t="shared" si="0"/>
        <v>3</v>
      </c>
      <c r="F25" s="2">
        <f>VLOOKUP($A25,'By SKU - Old RTs'!$A:$V,4,FALSE)</f>
        <v>18.5</v>
      </c>
      <c r="G25" s="2">
        <f>VLOOKUP($A25,'By SKU - New RTs'!$A:$V,4,FALSE)</f>
        <v>15.5</v>
      </c>
      <c r="H25" s="5">
        <f t="shared" si="1"/>
        <v>-3</v>
      </c>
      <c r="I25" s="2">
        <f>VLOOKUP($A25,'By SKU - Old RTs'!$A:$V,5,FALSE)</f>
        <v>22</v>
      </c>
      <c r="J25" s="2">
        <f>VLOOKUP($A25,'By SKU - New RTs'!$A:$V,5,FALSE)</f>
        <v>22</v>
      </c>
      <c r="K25" s="5">
        <f t="shared" si="2"/>
        <v>0</v>
      </c>
      <c r="L25" s="2">
        <f>VLOOKUP($A25,'By SKU - Old RTs'!$A:$V,6,FALSE)</f>
        <v>9</v>
      </c>
      <c r="M25" s="2">
        <f>VLOOKUP($A25,'By SKU - New RTs'!$A:$V,6,FALSE)</f>
        <v>9</v>
      </c>
      <c r="N25" s="5">
        <f t="shared" si="3"/>
        <v>0</v>
      </c>
      <c r="O25" s="2">
        <f>VLOOKUP($A25,'By SKU - Old RTs'!$A:$V,7,FALSE)</f>
        <v>34</v>
      </c>
      <c r="P25" s="2">
        <f>VLOOKUP($A25,'By SKU - New RTs'!$A:$V,7,FALSE)</f>
        <v>33.5</v>
      </c>
      <c r="Q25" s="2">
        <f t="shared" si="4"/>
        <v>-0.5</v>
      </c>
    </row>
    <row r="26" spans="1:17" x14ac:dyDescent="0.2">
      <c r="A26" s="3">
        <f>SKUs!A25</f>
        <v>102</v>
      </c>
      <c r="B26" s="4" t="str">
        <f>SKUs!B25</f>
        <v xml:space="preserve">NAPKIN RED          </v>
      </c>
      <c r="C26" s="2">
        <f>VLOOKUP($A26,'By SKU - Old RTs'!$A:$V,3,FALSE)</f>
        <v>0</v>
      </c>
      <c r="D26" s="2">
        <f>VLOOKUP($A26,'By SKU - New RTs'!$A:$V,3,FALSE)</f>
        <v>0</v>
      </c>
      <c r="E26" s="5">
        <f t="shared" si="0"/>
        <v>0</v>
      </c>
      <c r="F26" s="2">
        <f>VLOOKUP($A26,'By SKU - Old RTs'!$A:$V,4,FALSE)</f>
        <v>0</v>
      </c>
      <c r="G26" s="2">
        <f>VLOOKUP($A26,'By SKU - New RTs'!$A:$V,4,FALSE)</f>
        <v>0</v>
      </c>
      <c r="H26" s="5">
        <f t="shared" si="1"/>
        <v>0</v>
      </c>
      <c r="I26" s="2">
        <f>VLOOKUP($A26,'By SKU - Old RTs'!$A:$V,5,FALSE)</f>
        <v>100</v>
      </c>
      <c r="J26" s="2">
        <f>VLOOKUP($A26,'By SKU - New RTs'!$A:$V,5,FALSE)</f>
        <v>100</v>
      </c>
      <c r="K26" s="5">
        <f t="shared" si="2"/>
        <v>0</v>
      </c>
      <c r="L26" s="2">
        <f>VLOOKUP($A26,'By SKU - Old RTs'!$A:$V,6,FALSE)</f>
        <v>0</v>
      </c>
      <c r="M26" s="2">
        <f>VLOOKUP($A26,'By SKU - New RTs'!$A:$V,6,FALSE)</f>
        <v>0</v>
      </c>
      <c r="N26" s="5">
        <f t="shared" si="3"/>
        <v>0</v>
      </c>
      <c r="O26" s="2">
        <f>VLOOKUP($A26,'By SKU - Old RTs'!$A:$V,7,FALSE)</f>
        <v>0</v>
      </c>
      <c r="P26" s="2">
        <f>VLOOKUP($A26,'By SKU - New RTs'!$A:$V,7,FALSE)</f>
        <v>0</v>
      </c>
      <c r="Q26" s="2">
        <f t="shared" si="4"/>
        <v>0</v>
      </c>
    </row>
    <row r="27" spans="1:17" x14ac:dyDescent="0.2">
      <c r="A27" s="3">
        <f>SKUs!A26</f>
        <v>104</v>
      </c>
      <c r="B27" s="4" t="str">
        <f>SKUs!B26</f>
        <v>NAPKIN CHOCOLATE</v>
      </c>
      <c r="C27" s="2">
        <f>VLOOKUP($A27,'By SKU - Old RTs'!$A:$V,3,FALSE)</f>
        <v>0</v>
      </c>
      <c r="D27" s="2">
        <f>VLOOKUP($A27,'By SKU - New RTs'!$A:$V,3,FALSE)</f>
        <v>0</v>
      </c>
      <c r="E27" s="5">
        <f t="shared" si="0"/>
        <v>0</v>
      </c>
      <c r="F27" s="2">
        <f>VLOOKUP($A27,'By SKU - Old RTs'!$A:$V,4,FALSE)</f>
        <v>0</v>
      </c>
      <c r="G27" s="2">
        <f>VLOOKUP($A27,'By SKU - New RTs'!$A:$V,4,FALSE)</f>
        <v>0</v>
      </c>
      <c r="H27" s="5">
        <f t="shared" si="1"/>
        <v>0</v>
      </c>
      <c r="I27" s="2">
        <f>VLOOKUP($A27,'By SKU - Old RTs'!$A:$V,5,FALSE)</f>
        <v>0</v>
      </c>
      <c r="J27" s="2">
        <f>VLOOKUP($A27,'By SKU - New RTs'!$A:$V,5,FALSE)</f>
        <v>0</v>
      </c>
      <c r="K27" s="5">
        <f t="shared" si="2"/>
        <v>0</v>
      </c>
      <c r="L27" s="2">
        <f>VLOOKUP($A27,'By SKU - Old RTs'!$A:$V,6,FALSE)</f>
        <v>0</v>
      </c>
      <c r="M27" s="2">
        <f>VLOOKUP($A27,'By SKU - New RTs'!$A:$V,6,FALSE)</f>
        <v>0</v>
      </c>
      <c r="N27" s="5">
        <f t="shared" si="3"/>
        <v>0</v>
      </c>
      <c r="O27" s="2">
        <f>VLOOKUP($A27,'By SKU - Old RTs'!$A:$V,7,FALSE)</f>
        <v>0</v>
      </c>
      <c r="P27" s="2">
        <f>VLOOKUP($A27,'By SKU - New RTs'!$A:$V,7,FALSE)</f>
        <v>0</v>
      </c>
      <c r="Q27" s="2">
        <f t="shared" si="4"/>
        <v>0</v>
      </c>
    </row>
    <row r="28" spans="1:17" x14ac:dyDescent="0.2">
      <c r="A28" s="3">
        <f>SKUs!A27</f>
        <v>113</v>
      </c>
      <c r="B28" s="4" t="str">
        <f>SKUs!B27</f>
        <v>NAPKIN SEASPRAY</v>
      </c>
      <c r="C28" s="2">
        <f>VLOOKUP($A28,'By SKU - Old RTs'!$A:$V,3,FALSE)</f>
        <v>0</v>
      </c>
      <c r="D28" s="2">
        <f>VLOOKUP($A28,'By SKU - New RTs'!$A:$V,3,FALSE)</f>
        <v>0</v>
      </c>
      <c r="E28" s="5">
        <f t="shared" si="0"/>
        <v>0</v>
      </c>
      <c r="F28" s="2">
        <f>VLOOKUP($A28,'By SKU - Old RTs'!$A:$V,4,FALSE)</f>
        <v>0</v>
      </c>
      <c r="G28" s="2">
        <f>VLOOKUP($A28,'By SKU - New RTs'!$A:$V,4,FALSE)</f>
        <v>0</v>
      </c>
      <c r="H28" s="5">
        <f t="shared" si="1"/>
        <v>0</v>
      </c>
      <c r="I28" s="2">
        <f>VLOOKUP($A28,'By SKU - Old RTs'!$A:$V,5,FALSE)</f>
        <v>0</v>
      </c>
      <c r="J28" s="2">
        <f>VLOOKUP($A28,'By SKU - New RTs'!$A:$V,5,FALSE)</f>
        <v>0</v>
      </c>
      <c r="K28" s="5">
        <f t="shared" si="2"/>
        <v>0</v>
      </c>
      <c r="L28" s="2">
        <f>VLOOKUP($A28,'By SKU - Old RTs'!$A:$V,6,FALSE)</f>
        <v>0</v>
      </c>
      <c r="M28" s="2">
        <f>VLOOKUP($A28,'By SKU - New RTs'!$A:$V,6,FALSE)</f>
        <v>0</v>
      </c>
      <c r="N28" s="5">
        <f t="shared" si="3"/>
        <v>0</v>
      </c>
      <c r="O28" s="2">
        <f>VLOOKUP($A28,'By SKU - Old RTs'!$A:$V,7,FALSE)</f>
        <v>0</v>
      </c>
      <c r="P28" s="2">
        <f>VLOOKUP($A28,'By SKU - New RTs'!$A:$V,7,FALSE)</f>
        <v>0</v>
      </c>
      <c r="Q28" s="2">
        <f t="shared" si="4"/>
        <v>0</v>
      </c>
    </row>
    <row r="29" spans="1:17" x14ac:dyDescent="0.2">
      <c r="A29" s="3">
        <f>SKUs!A28</f>
        <v>115</v>
      </c>
      <c r="B29" s="4" t="str">
        <f>SKUs!B28</f>
        <v xml:space="preserve">NAPKIN BURGUNDY     </v>
      </c>
      <c r="C29" s="2">
        <f>VLOOKUP($A29,'By SKU - Old RTs'!$A:$V,3,FALSE)</f>
        <v>0</v>
      </c>
      <c r="D29" s="2">
        <f>VLOOKUP($A29,'By SKU - New RTs'!$A:$V,3,FALSE)</f>
        <v>0</v>
      </c>
      <c r="E29" s="5">
        <f t="shared" si="0"/>
        <v>0</v>
      </c>
      <c r="F29" s="2">
        <f>VLOOKUP($A29,'By SKU - Old RTs'!$A:$V,4,FALSE)</f>
        <v>0</v>
      </c>
      <c r="G29" s="2">
        <f>VLOOKUP($A29,'By SKU - New RTs'!$A:$V,4,FALSE)</f>
        <v>0</v>
      </c>
      <c r="H29" s="5">
        <f t="shared" si="1"/>
        <v>0</v>
      </c>
      <c r="I29" s="2">
        <f>VLOOKUP($A29,'By SKU - Old RTs'!$A:$V,5,FALSE)</f>
        <v>0</v>
      </c>
      <c r="J29" s="2">
        <f>VLOOKUP($A29,'By SKU - New RTs'!$A:$V,5,FALSE)</f>
        <v>0</v>
      </c>
      <c r="K29" s="5">
        <f t="shared" si="2"/>
        <v>0</v>
      </c>
      <c r="L29" s="2">
        <f>VLOOKUP($A29,'By SKU - Old RTs'!$A:$V,6,FALSE)</f>
        <v>425</v>
      </c>
      <c r="M29" s="2">
        <f>VLOOKUP($A29,'By SKU - New RTs'!$A:$V,6,FALSE)</f>
        <v>425</v>
      </c>
      <c r="N29" s="5">
        <f t="shared" si="3"/>
        <v>0</v>
      </c>
      <c r="O29" s="2">
        <f>VLOOKUP($A29,'By SKU - Old RTs'!$A:$V,7,FALSE)</f>
        <v>0</v>
      </c>
      <c r="P29" s="2">
        <f>VLOOKUP($A29,'By SKU - New RTs'!$A:$V,7,FALSE)</f>
        <v>0</v>
      </c>
      <c r="Q29" s="2">
        <f t="shared" si="4"/>
        <v>0</v>
      </c>
    </row>
    <row r="30" spans="1:17" x14ac:dyDescent="0.2">
      <c r="A30" s="3">
        <f>SKUs!A29</f>
        <v>116</v>
      </c>
      <c r="B30" s="4" t="str">
        <f>SKUs!B29</f>
        <v xml:space="preserve">NAPKIN NAVY         </v>
      </c>
      <c r="C30" s="2">
        <f>VLOOKUP($A30,'By SKU - Old RTs'!$A:$V,3,FALSE)</f>
        <v>6</v>
      </c>
      <c r="D30" s="2">
        <f>VLOOKUP($A30,'By SKU - New RTs'!$A:$V,3,FALSE)</f>
        <v>6</v>
      </c>
      <c r="E30" s="5">
        <f t="shared" si="0"/>
        <v>0</v>
      </c>
      <c r="F30" s="2">
        <f>VLOOKUP($A30,'By SKU - Old RTs'!$A:$V,4,FALSE)</f>
        <v>0</v>
      </c>
      <c r="G30" s="2">
        <f>VLOOKUP($A30,'By SKU - New RTs'!$A:$V,4,FALSE)</f>
        <v>0</v>
      </c>
      <c r="H30" s="5">
        <f t="shared" si="1"/>
        <v>0</v>
      </c>
      <c r="I30" s="2">
        <f>VLOOKUP($A30,'By SKU - Old RTs'!$A:$V,5,FALSE)</f>
        <v>13.75</v>
      </c>
      <c r="J30" s="2">
        <f>VLOOKUP($A30,'By SKU - New RTs'!$A:$V,5,FALSE)</f>
        <v>13.75</v>
      </c>
      <c r="K30" s="5">
        <f t="shared" si="2"/>
        <v>0</v>
      </c>
      <c r="L30" s="2">
        <f>VLOOKUP($A30,'By SKU - Old RTs'!$A:$V,6,FALSE)</f>
        <v>0</v>
      </c>
      <c r="M30" s="2">
        <f>VLOOKUP($A30,'By SKU - New RTs'!$A:$V,6,FALSE)</f>
        <v>0</v>
      </c>
      <c r="N30" s="5">
        <f t="shared" si="3"/>
        <v>0</v>
      </c>
      <c r="O30" s="2">
        <f>VLOOKUP($A30,'By SKU - Old RTs'!$A:$V,7,FALSE)</f>
        <v>0</v>
      </c>
      <c r="P30" s="2">
        <f>VLOOKUP($A30,'By SKU - New RTs'!$A:$V,7,FALSE)</f>
        <v>0</v>
      </c>
      <c r="Q30" s="2">
        <f t="shared" si="4"/>
        <v>0</v>
      </c>
    </row>
    <row r="31" spans="1:17" x14ac:dyDescent="0.2">
      <c r="A31" s="3">
        <f>SKUs!A30</f>
        <v>118</v>
      </c>
      <c r="B31" s="4" t="str">
        <f>SKUs!B30</f>
        <v>NAPKIN LIGHT BLUE</v>
      </c>
      <c r="C31" s="2">
        <f>VLOOKUP($A31,'By SKU - Old RTs'!$A:$V,3,FALSE)</f>
        <v>0</v>
      </c>
      <c r="D31" s="2">
        <f>VLOOKUP($A31,'By SKU - New RTs'!$A:$V,3,FALSE)</f>
        <v>0</v>
      </c>
      <c r="E31" s="5">
        <f t="shared" si="0"/>
        <v>0</v>
      </c>
      <c r="F31" s="2">
        <f>VLOOKUP($A31,'By SKU - Old RTs'!$A:$V,4,FALSE)</f>
        <v>0</v>
      </c>
      <c r="G31" s="2">
        <f>VLOOKUP($A31,'By SKU - New RTs'!$A:$V,4,FALSE)</f>
        <v>0</v>
      </c>
      <c r="H31" s="5">
        <f t="shared" si="1"/>
        <v>0</v>
      </c>
      <c r="I31" s="2">
        <f>VLOOKUP($A31,'By SKU - Old RTs'!$A:$V,5,FALSE)</f>
        <v>0</v>
      </c>
      <c r="J31" s="2">
        <f>VLOOKUP($A31,'By SKU - New RTs'!$A:$V,5,FALSE)</f>
        <v>0</v>
      </c>
      <c r="K31" s="5">
        <f t="shared" si="2"/>
        <v>0</v>
      </c>
      <c r="L31" s="2">
        <f>VLOOKUP($A31,'By SKU - Old RTs'!$A:$V,6,FALSE)</f>
        <v>0</v>
      </c>
      <c r="M31" s="2">
        <f>VLOOKUP($A31,'By SKU - New RTs'!$A:$V,6,FALSE)</f>
        <v>0</v>
      </c>
      <c r="N31" s="5">
        <f t="shared" si="3"/>
        <v>0</v>
      </c>
      <c r="O31" s="2">
        <f>VLOOKUP($A31,'By SKU - Old RTs'!$A:$V,7,FALSE)</f>
        <v>0</v>
      </c>
      <c r="P31" s="2">
        <f>VLOOKUP($A31,'By SKU - New RTs'!$A:$V,7,FALSE)</f>
        <v>0</v>
      </c>
      <c r="Q31" s="2">
        <f t="shared" si="4"/>
        <v>0</v>
      </c>
    </row>
    <row r="32" spans="1:17" x14ac:dyDescent="0.2">
      <c r="A32" s="3">
        <f>SKUs!A31</f>
        <v>120</v>
      </c>
      <c r="B32" s="4" t="str">
        <f>SKUs!B31</f>
        <v xml:space="preserve">NPKN DOLCE WHITE        </v>
      </c>
      <c r="C32" s="2">
        <f>VLOOKUP($A32,'By SKU - Old RTs'!$A:$V,3,FALSE)</f>
        <v>0</v>
      </c>
      <c r="D32" s="2">
        <f>VLOOKUP($A32,'By SKU - New RTs'!$A:$V,3,FALSE)</f>
        <v>0</v>
      </c>
      <c r="E32" s="5">
        <f t="shared" si="0"/>
        <v>0</v>
      </c>
      <c r="F32" s="2">
        <f>VLOOKUP($A32,'By SKU - Old RTs'!$A:$V,4,FALSE)</f>
        <v>0</v>
      </c>
      <c r="G32" s="2">
        <f>VLOOKUP($A32,'By SKU - New RTs'!$A:$V,4,FALSE)</f>
        <v>0</v>
      </c>
      <c r="H32" s="5">
        <f t="shared" si="1"/>
        <v>0</v>
      </c>
      <c r="I32" s="2">
        <f>VLOOKUP($A32,'By SKU - Old RTs'!$A:$V,5,FALSE)</f>
        <v>0</v>
      </c>
      <c r="J32" s="2">
        <f>VLOOKUP($A32,'By SKU - New RTs'!$A:$V,5,FALSE)</f>
        <v>0</v>
      </c>
      <c r="K32" s="5">
        <f t="shared" si="2"/>
        <v>0</v>
      </c>
      <c r="L32" s="2">
        <f>VLOOKUP($A32,'By SKU - Old RTs'!$A:$V,6,FALSE)</f>
        <v>0</v>
      </c>
      <c r="M32" s="2">
        <f>VLOOKUP($A32,'By SKU - New RTs'!$A:$V,6,FALSE)</f>
        <v>0</v>
      </c>
      <c r="N32" s="5">
        <f t="shared" si="3"/>
        <v>0</v>
      </c>
      <c r="O32" s="2">
        <f>VLOOKUP($A32,'By SKU - Old RTs'!$A:$V,7,FALSE)</f>
        <v>0</v>
      </c>
      <c r="P32" s="2">
        <f>VLOOKUP($A32,'By SKU - New RTs'!$A:$V,7,FALSE)</f>
        <v>0</v>
      </c>
      <c r="Q32" s="2">
        <f t="shared" si="4"/>
        <v>0</v>
      </c>
    </row>
    <row r="33" spans="1:17" x14ac:dyDescent="0.2">
      <c r="A33" s="3">
        <f>SKUs!A32</f>
        <v>125</v>
      </c>
      <c r="B33" s="4" t="str">
        <f>SKUs!B32</f>
        <v>TC 72X72 MAIZE</v>
      </c>
      <c r="C33" s="2">
        <f>VLOOKUP($A33,'By SKU - Old RTs'!$A:$V,3,FALSE)</f>
        <v>0</v>
      </c>
      <c r="D33" s="2">
        <f>VLOOKUP($A33,'By SKU - New RTs'!$A:$V,3,FALSE)</f>
        <v>0</v>
      </c>
      <c r="E33" s="5">
        <f t="shared" si="0"/>
        <v>0</v>
      </c>
      <c r="F33" s="2">
        <f>VLOOKUP($A33,'By SKU - Old RTs'!$A:$V,4,FALSE)</f>
        <v>0</v>
      </c>
      <c r="G33" s="2">
        <f>VLOOKUP($A33,'By SKU - New RTs'!$A:$V,4,FALSE)</f>
        <v>0</v>
      </c>
      <c r="H33" s="5">
        <f t="shared" si="1"/>
        <v>0</v>
      </c>
      <c r="I33" s="2">
        <f>VLOOKUP($A33,'By SKU - Old RTs'!$A:$V,5,FALSE)</f>
        <v>7.5</v>
      </c>
      <c r="J33" s="2">
        <f>VLOOKUP($A33,'By SKU - New RTs'!$A:$V,5,FALSE)</f>
        <v>7.5</v>
      </c>
      <c r="K33" s="5">
        <f t="shared" si="2"/>
        <v>0</v>
      </c>
      <c r="L33" s="2">
        <f>VLOOKUP($A33,'By SKU - Old RTs'!$A:$V,6,FALSE)</f>
        <v>0</v>
      </c>
      <c r="M33" s="2">
        <f>VLOOKUP($A33,'By SKU - New RTs'!$A:$V,6,FALSE)</f>
        <v>0</v>
      </c>
      <c r="N33" s="5">
        <f t="shared" si="3"/>
        <v>0</v>
      </c>
      <c r="O33" s="2">
        <f>VLOOKUP($A33,'By SKU - Old RTs'!$A:$V,7,FALSE)</f>
        <v>0</v>
      </c>
      <c r="P33" s="2">
        <f>VLOOKUP($A33,'By SKU - New RTs'!$A:$V,7,FALSE)</f>
        <v>0</v>
      </c>
      <c r="Q33" s="2">
        <f t="shared" si="4"/>
        <v>0</v>
      </c>
    </row>
    <row r="34" spans="1:17" x14ac:dyDescent="0.2">
      <c r="A34" s="3">
        <f>SKUs!A33</f>
        <v>126</v>
      </c>
      <c r="B34" s="4" t="str">
        <f>SKUs!B33</f>
        <v>TC 52X114 BLACK</v>
      </c>
      <c r="C34" s="2">
        <f>VLOOKUP($A34,'By SKU - Old RTs'!$A:$V,3,FALSE)</f>
        <v>2.75</v>
      </c>
      <c r="D34" s="2">
        <f>VLOOKUP($A34,'By SKU - New RTs'!$A:$V,3,FALSE)</f>
        <v>2.75</v>
      </c>
      <c r="E34" s="5">
        <f t="shared" si="0"/>
        <v>0</v>
      </c>
      <c r="F34" s="2">
        <f>VLOOKUP($A34,'By SKU - Old RTs'!$A:$V,4,FALSE)</f>
        <v>5</v>
      </c>
      <c r="G34" s="2">
        <f>VLOOKUP($A34,'By SKU - New RTs'!$A:$V,4,FALSE)</f>
        <v>37.5</v>
      </c>
      <c r="H34" s="5">
        <f t="shared" si="1"/>
        <v>32.5</v>
      </c>
      <c r="I34" s="2">
        <f>VLOOKUP($A34,'By SKU - Old RTs'!$A:$V,5,FALSE)</f>
        <v>62.5</v>
      </c>
      <c r="J34" s="2">
        <f>VLOOKUP($A34,'By SKU - New RTs'!$A:$V,5,FALSE)</f>
        <v>30</v>
      </c>
      <c r="K34" s="5">
        <f t="shared" si="2"/>
        <v>-32.5</v>
      </c>
      <c r="L34" s="2">
        <f>VLOOKUP($A34,'By SKU - Old RTs'!$A:$V,6,FALSE)</f>
        <v>10</v>
      </c>
      <c r="M34" s="2">
        <f>VLOOKUP($A34,'By SKU - New RTs'!$A:$V,6,FALSE)</f>
        <v>10</v>
      </c>
      <c r="N34" s="5">
        <f t="shared" si="3"/>
        <v>0</v>
      </c>
      <c r="O34" s="2">
        <f>VLOOKUP($A34,'By SKU - Old RTs'!$A:$V,7,FALSE)</f>
        <v>0</v>
      </c>
      <c r="P34" s="2">
        <f>VLOOKUP($A34,'By SKU - New RTs'!$A:$V,7,FALSE)</f>
        <v>0</v>
      </c>
      <c r="Q34" s="2">
        <f t="shared" si="4"/>
        <v>0</v>
      </c>
    </row>
    <row r="35" spans="1:17" x14ac:dyDescent="0.2">
      <c r="A35" s="3">
        <f>SKUs!A34</f>
        <v>128</v>
      </c>
      <c r="B35" s="4" t="str">
        <f>SKUs!B34</f>
        <v>TC 52X52 GOLD</v>
      </c>
      <c r="C35" s="2">
        <f>VLOOKUP($A35,'By SKU - Old RTs'!$A:$V,3,FALSE)</f>
        <v>0</v>
      </c>
      <c r="D35" s="2">
        <f>VLOOKUP($A35,'By SKU - New RTs'!$A:$V,3,FALSE)</f>
        <v>0</v>
      </c>
      <c r="E35" s="5">
        <f t="shared" si="0"/>
        <v>0</v>
      </c>
      <c r="F35" s="2">
        <f>VLOOKUP($A35,'By SKU - Old RTs'!$A:$V,4,FALSE)</f>
        <v>0</v>
      </c>
      <c r="G35" s="2">
        <f>VLOOKUP($A35,'By SKU - New RTs'!$A:$V,4,FALSE)</f>
        <v>0</v>
      </c>
      <c r="H35" s="5">
        <f t="shared" si="1"/>
        <v>0</v>
      </c>
      <c r="I35" s="2">
        <f>VLOOKUP($A35,'By SKU - Old RTs'!$A:$V,5,FALSE)</f>
        <v>0</v>
      </c>
      <c r="J35" s="2">
        <f>VLOOKUP($A35,'By SKU - New RTs'!$A:$V,5,FALSE)</f>
        <v>0</v>
      </c>
      <c r="K35" s="5">
        <f t="shared" si="2"/>
        <v>0</v>
      </c>
      <c r="L35" s="2">
        <f>VLOOKUP($A35,'By SKU - Old RTs'!$A:$V,6,FALSE)</f>
        <v>0</v>
      </c>
      <c r="M35" s="2">
        <f>VLOOKUP($A35,'By SKU - New RTs'!$A:$V,6,FALSE)</f>
        <v>0</v>
      </c>
      <c r="N35" s="5">
        <f t="shared" si="3"/>
        <v>0</v>
      </c>
      <c r="O35" s="2">
        <f>VLOOKUP($A35,'By SKU - Old RTs'!$A:$V,7,FALSE)</f>
        <v>0</v>
      </c>
      <c r="P35" s="2">
        <f>VLOOKUP($A35,'By SKU - New RTs'!$A:$V,7,FALSE)</f>
        <v>0</v>
      </c>
      <c r="Q35" s="2">
        <f t="shared" si="4"/>
        <v>0</v>
      </c>
    </row>
    <row r="36" spans="1:17" x14ac:dyDescent="0.2">
      <c r="A36" s="3">
        <f>SKUs!A35</f>
        <v>135</v>
      </c>
      <c r="B36" s="4" t="str">
        <f>SKUs!B35</f>
        <v>TC 52X72 BLACK</v>
      </c>
      <c r="C36" s="2">
        <f>VLOOKUP($A36,'By SKU - Old RTs'!$A:$V,3,FALSE)</f>
        <v>0</v>
      </c>
      <c r="D36" s="2">
        <f>VLOOKUP($A36,'By SKU - New RTs'!$A:$V,3,FALSE)</f>
        <v>0</v>
      </c>
      <c r="E36" s="5">
        <f t="shared" si="0"/>
        <v>0</v>
      </c>
      <c r="F36" s="2">
        <f>VLOOKUP($A36,'By SKU - Old RTs'!$A:$V,4,FALSE)</f>
        <v>0</v>
      </c>
      <c r="G36" s="2">
        <f>VLOOKUP($A36,'By SKU - New RTs'!$A:$V,4,FALSE)</f>
        <v>0</v>
      </c>
      <c r="H36" s="5">
        <f t="shared" si="1"/>
        <v>0</v>
      </c>
      <c r="I36" s="2">
        <f>VLOOKUP($A36,'By SKU - Old RTs'!$A:$V,5,FALSE)</f>
        <v>0</v>
      </c>
      <c r="J36" s="2">
        <f>VLOOKUP($A36,'By SKU - New RTs'!$A:$V,5,FALSE)</f>
        <v>0</v>
      </c>
      <c r="K36" s="5">
        <f t="shared" si="2"/>
        <v>0</v>
      </c>
      <c r="L36" s="2">
        <f>VLOOKUP($A36,'By SKU - Old RTs'!$A:$V,6,FALSE)</f>
        <v>0</v>
      </c>
      <c r="M36" s="2">
        <f>VLOOKUP($A36,'By SKU - New RTs'!$A:$V,6,FALSE)</f>
        <v>0</v>
      </c>
      <c r="N36" s="5">
        <f t="shared" si="3"/>
        <v>0</v>
      </c>
      <c r="O36" s="2">
        <f>VLOOKUP($A36,'By SKU - Old RTs'!$A:$V,7,FALSE)</f>
        <v>0</v>
      </c>
      <c r="P36" s="2">
        <f>VLOOKUP($A36,'By SKU - New RTs'!$A:$V,7,FALSE)</f>
        <v>0</v>
      </c>
      <c r="Q36" s="2">
        <f t="shared" si="4"/>
        <v>0</v>
      </c>
    </row>
    <row r="37" spans="1:17" x14ac:dyDescent="0.2">
      <c r="A37" s="3">
        <f>SKUs!A36</f>
        <v>140</v>
      </c>
      <c r="B37" s="4" t="str">
        <f>SKUs!B36</f>
        <v>TC 90" ROUND BLACK</v>
      </c>
      <c r="C37" s="2">
        <f>VLOOKUP($A37,'By SKU - Old RTs'!$A:$V,3,FALSE)</f>
        <v>0</v>
      </c>
      <c r="D37" s="2">
        <f>VLOOKUP($A37,'By SKU - New RTs'!$A:$V,3,FALSE)</f>
        <v>0</v>
      </c>
      <c r="E37" s="5">
        <f t="shared" si="0"/>
        <v>0</v>
      </c>
      <c r="F37" s="2">
        <f>VLOOKUP($A37,'By SKU - Old RTs'!$A:$V,4,FALSE)</f>
        <v>0</v>
      </c>
      <c r="G37" s="2">
        <f>VLOOKUP($A37,'By SKU - New RTs'!$A:$V,4,FALSE)</f>
        <v>0</v>
      </c>
      <c r="H37" s="5">
        <f t="shared" si="1"/>
        <v>0</v>
      </c>
      <c r="I37" s="2">
        <f>VLOOKUP($A37,'By SKU - Old RTs'!$A:$V,5,FALSE)</f>
        <v>0</v>
      </c>
      <c r="J37" s="2">
        <f>VLOOKUP($A37,'By SKU - New RTs'!$A:$V,5,FALSE)</f>
        <v>0</v>
      </c>
      <c r="K37" s="5">
        <f t="shared" si="2"/>
        <v>0</v>
      </c>
      <c r="L37" s="2">
        <f>VLOOKUP($A37,'By SKU - Old RTs'!$A:$V,6,FALSE)</f>
        <v>0</v>
      </c>
      <c r="M37" s="2">
        <f>VLOOKUP($A37,'By SKU - New RTs'!$A:$V,6,FALSE)</f>
        <v>0</v>
      </c>
      <c r="N37" s="5">
        <f t="shared" si="3"/>
        <v>0</v>
      </c>
      <c r="O37" s="2">
        <f>VLOOKUP($A37,'By SKU - Old RTs'!$A:$V,7,FALSE)</f>
        <v>0</v>
      </c>
      <c r="P37" s="2">
        <f>VLOOKUP($A37,'By SKU - New RTs'!$A:$V,7,FALSE)</f>
        <v>0</v>
      </c>
      <c r="Q37" s="2">
        <f t="shared" si="4"/>
        <v>0</v>
      </c>
    </row>
    <row r="38" spans="1:17" x14ac:dyDescent="0.2">
      <c r="A38" s="3">
        <f>SKUs!A37</f>
        <v>141</v>
      </c>
      <c r="B38" s="4" t="str">
        <f>SKUs!B37</f>
        <v>TC 85X85 RED</v>
      </c>
      <c r="C38" s="2">
        <f>VLOOKUP($A38,'By SKU - Old RTs'!$A:$V,3,FALSE)</f>
        <v>0.25</v>
      </c>
      <c r="D38" s="2">
        <f>VLOOKUP($A38,'By SKU - New RTs'!$A:$V,3,FALSE)</f>
        <v>0.25</v>
      </c>
      <c r="E38" s="5">
        <f t="shared" si="0"/>
        <v>0</v>
      </c>
      <c r="F38" s="2">
        <f>VLOOKUP($A38,'By SKU - Old RTs'!$A:$V,4,FALSE)</f>
        <v>0</v>
      </c>
      <c r="G38" s="2">
        <f>VLOOKUP($A38,'By SKU - New RTs'!$A:$V,4,FALSE)</f>
        <v>0</v>
      </c>
      <c r="H38" s="5">
        <f t="shared" si="1"/>
        <v>0</v>
      </c>
      <c r="I38" s="2">
        <f>VLOOKUP($A38,'By SKU - Old RTs'!$A:$V,5,FALSE)</f>
        <v>0</v>
      </c>
      <c r="J38" s="2">
        <f>VLOOKUP($A38,'By SKU - New RTs'!$A:$V,5,FALSE)</f>
        <v>0</v>
      </c>
      <c r="K38" s="5">
        <f t="shared" si="2"/>
        <v>0</v>
      </c>
      <c r="L38" s="2">
        <f>VLOOKUP($A38,'By SKU - Old RTs'!$A:$V,6,FALSE)</f>
        <v>0</v>
      </c>
      <c r="M38" s="2">
        <f>VLOOKUP($A38,'By SKU - New RTs'!$A:$V,6,FALSE)</f>
        <v>0</v>
      </c>
      <c r="N38" s="5">
        <f t="shared" si="3"/>
        <v>0</v>
      </c>
      <c r="O38" s="2">
        <f>VLOOKUP($A38,'By SKU - Old RTs'!$A:$V,7,FALSE)</f>
        <v>0</v>
      </c>
      <c r="P38" s="2">
        <f>VLOOKUP($A38,'By SKU - New RTs'!$A:$V,7,FALSE)</f>
        <v>0</v>
      </c>
      <c r="Q38" s="2">
        <f t="shared" si="4"/>
        <v>0</v>
      </c>
    </row>
    <row r="39" spans="1:17" x14ac:dyDescent="0.2">
      <c r="A39" s="3">
        <f>SKUs!A38</f>
        <v>142</v>
      </c>
      <c r="B39" s="4" t="str">
        <f>SKUs!B38</f>
        <v>TC 132 ROUND BLACK</v>
      </c>
      <c r="C39" s="2">
        <f>VLOOKUP($A39,'By SKU - Old RTs'!$A:$V,3,FALSE)</f>
        <v>0</v>
      </c>
      <c r="D39" s="2">
        <f>VLOOKUP($A39,'By SKU - New RTs'!$A:$V,3,FALSE)</f>
        <v>0</v>
      </c>
      <c r="E39" s="5">
        <f t="shared" si="0"/>
        <v>0</v>
      </c>
      <c r="F39" s="2">
        <f>VLOOKUP($A39,'By SKU - Old RTs'!$A:$V,4,FALSE)</f>
        <v>0</v>
      </c>
      <c r="G39" s="2">
        <f>VLOOKUP($A39,'By SKU - New RTs'!$A:$V,4,FALSE)</f>
        <v>0</v>
      </c>
      <c r="H39" s="5">
        <f t="shared" si="1"/>
        <v>0</v>
      </c>
      <c r="I39" s="2">
        <f>VLOOKUP($A39,'By SKU - Old RTs'!$A:$V,5,FALSE)</f>
        <v>0</v>
      </c>
      <c r="J39" s="2">
        <f>VLOOKUP($A39,'By SKU - New RTs'!$A:$V,5,FALSE)</f>
        <v>0</v>
      </c>
      <c r="K39" s="5">
        <f t="shared" si="2"/>
        <v>0</v>
      </c>
      <c r="L39" s="2">
        <f>VLOOKUP($A39,'By SKU - Old RTs'!$A:$V,6,FALSE)</f>
        <v>0</v>
      </c>
      <c r="M39" s="2">
        <f>VLOOKUP($A39,'By SKU - New RTs'!$A:$V,6,FALSE)</f>
        <v>0</v>
      </c>
      <c r="N39" s="5">
        <f t="shared" si="3"/>
        <v>0</v>
      </c>
      <c r="O39" s="2">
        <f>VLOOKUP($A39,'By SKU - Old RTs'!$A:$V,7,FALSE)</f>
        <v>0</v>
      </c>
      <c r="P39" s="2">
        <f>VLOOKUP($A39,'By SKU - New RTs'!$A:$V,7,FALSE)</f>
        <v>0</v>
      </c>
      <c r="Q39" s="2">
        <f t="shared" si="4"/>
        <v>0</v>
      </c>
    </row>
    <row r="40" spans="1:17" x14ac:dyDescent="0.2">
      <c r="A40" s="3">
        <f>SKUs!A39</f>
        <v>145</v>
      </c>
      <c r="B40" s="4" t="str">
        <f>SKUs!B39</f>
        <v>TC 52X114 GOLD</v>
      </c>
      <c r="C40" s="2">
        <f>VLOOKUP($A40,'By SKU - Old RTs'!$A:$V,3,FALSE)</f>
        <v>0</v>
      </c>
      <c r="D40" s="2">
        <f>VLOOKUP($A40,'By SKU - New RTs'!$A:$V,3,FALSE)</f>
        <v>0</v>
      </c>
      <c r="E40" s="5">
        <f t="shared" si="0"/>
        <v>0</v>
      </c>
      <c r="F40" s="2">
        <f>VLOOKUP($A40,'By SKU - Old RTs'!$A:$V,4,FALSE)</f>
        <v>0</v>
      </c>
      <c r="G40" s="2">
        <f>VLOOKUP($A40,'By SKU - New RTs'!$A:$V,4,FALSE)</f>
        <v>0</v>
      </c>
      <c r="H40" s="5">
        <f t="shared" si="1"/>
        <v>0</v>
      </c>
      <c r="I40" s="2">
        <f>VLOOKUP($A40,'By SKU - Old RTs'!$A:$V,5,FALSE)</f>
        <v>2.5</v>
      </c>
      <c r="J40" s="2">
        <f>VLOOKUP($A40,'By SKU - New RTs'!$A:$V,5,FALSE)</f>
        <v>2.5</v>
      </c>
      <c r="K40" s="5">
        <f t="shared" si="2"/>
        <v>0</v>
      </c>
      <c r="L40" s="2">
        <f>VLOOKUP($A40,'By SKU - Old RTs'!$A:$V,6,FALSE)</f>
        <v>0</v>
      </c>
      <c r="M40" s="2">
        <f>VLOOKUP($A40,'By SKU - New RTs'!$A:$V,6,FALSE)</f>
        <v>0</v>
      </c>
      <c r="N40" s="5">
        <f t="shared" si="3"/>
        <v>0</v>
      </c>
      <c r="O40" s="2">
        <f>VLOOKUP($A40,'By SKU - Old RTs'!$A:$V,7,FALSE)</f>
        <v>0</v>
      </c>
      <c r="P40" s="2">
        <f>VLOOKUP($A40,'By SKU - New RTs'!$A:$V,7,FALSE)</f>
        <v>0</v>
      </c>
      <c r="Q40" s="2">
        <f t="shared" si="4"/>
        <v>0</v>
      </c>
    </row>
    <row r="41" spans="1:17" x14ac:dyDescent="0.2">
      <c r="A41" s="3">
        <f>SKUs!A40</f>
        <v>146</v>
      </c>
      <c r="B41" s="4" t="str">
        <f>SKUs!B40</f>
        <v>TC 85X85 GREEN</v>
      </c>
      <c r="C41" s="2">
        <f>VLOOKUP($A41,'By SKU - Old RTs'!$A:$V,3,FALSE)</f>
        <v>0</v>
      </c>
      <c r="D41" s="2">
        <f>VLOOKUP($A41,'By SKU - New RTs'!$A:$V,3,FALSE)</f>
        <v>0</v>
      </c>
      <c r="E41" s="5">
        <f t="shared" si="0"/>
        <v>0</v>
      </c>
      <c r="F41" s="2">
        <f>VLOOKUP($A41,'By SKU - Old RTs'!$A:$V,4,FALSE)</f>
        <v>0</v>
      </c>
      <c r="G41" s="2">
        <f>VLOOKUP($A41,'By SKU - New RTs'!$A:$V,4,FALSE)</f>
        <v>0</v>
      </c>
      <c r="H41" s="5">
        <f t="shared" si="1"/>
        <v>0</v>
      </c>
      <c r="I41" s="2">
        <f>VLOOKUP($A41,'By SKU - Old RTs'!$A:$V,5,FALSE)</f>
        <v>0</v>
      </c>
      <c r="J41" s="2">
        <f>VLOOKUP($A41,'By SKU - New RTs'!$A:$V,5,FALSE)</f>
        <v>0</v>
      </c>
      <c r="K41" s="5">
        <f t="shared" si="2"/>
        <v>0</v>
      </c>
      <c r="L41" s="2">
        <f>VLOOKUP($A41,'By SKU - Old RTs'!$A:$V,6,FALSE)</f>
        <v>0</v>
      </c>
      <c r="M41" s="2">
        <f>VLOOKUP($A41,'By SKU - New RTs'!$A:$V,6,FALSE)</f>
        <v>0</v>
      </c>
      <c r="N41" s="5">
        <f t="shared" si="3"/>
        <v>0</v>
      </c>
      <c r="O41" s="2">
        <f>VLOOKUP($A41,'By SKU - Old RTs'!$A:$V,7,FALSE)</f>
        <v>0</v>
      </c>
      <c r="P41" s="2">
        <f>VLOOKUP($A41,'By SKU - New RTs'!$A:$V,7,FALSE)</f>
        <v>0</v>
      </c>
      <c r="Q41" s="2">
        <f t="shared" si="4"/>
        <v>0</v>
      </c>
    </row>
    <row r="42" spans="1:17" x14ac:dyDescent="0.2">
      <c r="A42" s="3">
        <f>SKUs!A41</f>
        <v>148</v>
      </c>
      <c r="B42" s="4" t="str">
        <f>SKUs!B41</f>
        <v>NAPKIN BISTRO</v>
      </c>
      <c r="C42" s="2">
        <f>VLOOKUP($A42,'By SKU - Old RTs'!$A:$V,3,FALSE)</f>
        <v>0</v>
      </c>
      <c r="D42" s="2">
        <f>VLOOKUP($A42,'By SKU - New RTs'!$A:$V,3,FALSE)</f>
        <v>0</v>
      </c>
      <c r="E42" s="5">
        <f t="shared" si="0"/>
        <v>0</v>
      </c>
      <c r="F42" s="2">
        <f>VLOOKUP($A42,'By SKU - Old RTs'!$A:$V,4,FALSE)</f>
        <v>250</v>
      </c>
      <c r="G42" s="2">
        <f>VLOOKUP($A42,'By SKU - New RTs'!$A:$V,4,FALSE)</f>
        <v>250</v>
      </c>
      <c r="H42" s="5">
        <f t="shared" si="1"/>
        <v>0</v>
      </c>
      <c r="I42" s="2">
        <f>VLOOKUP($A42,'By SKU - Old RTs'!$A:$V,5,FALSE)</f>
        <v>0</v>
      </c>
      <c r="J42" s="2">
        <f>VLOOKUP($A42,'By SKU - New RTs'!$A:$V,5,FALSE)</f>
        <v>0</v>
      </c>
      <c r="K42" s="5">
        <f t="shared" si="2"/>
        <v>0</v>
      </c>
      <c r="L42" s="2">
        <f>VLOOKUP($A42,'By SKU - Old RTs'!$A:$V,6,FALSE)</f>
        <v>0</v>
      </c>
      <c r="M42" s="2">
        <f>VLOOKUP($A42,'By SKU - New RTs'!$A:$V,6,FALSE)</f>
        <v>0</v>
      </c>
      <c r="N42" s="5">
        <f t="shared" si="3"/>
        <v>0</v>
      </c>
      <c r="O42" s="2">
        <f>VLOOKUP($A42,'By SKU - Old RTs'!$A:$V,7,FALSE)</f>
        <v>0</v>
      </c>
      <c r="P42" s="2">
        <f>VLOOKUP($A42,'By SKU - New RTs'!$A:$V,7,FALSE)</f>
        <v>0</v>
      </c>
      <c r="Q42" s="2">
        <f t="shared" si="4"/>
        <v>0</v>
      </c>
    </row>
    <row r="43" spans="1:17" x14ac:dyDescent="0.2">
      <c r="A43" s="3">
        <f>SKUs!A42</f>
        <v>150</v>
      </c>
      <c r="B43" s="4" t="str">
        <f>SKUs!B42</f>
        <v xml:space="preserve">NAPKIN WHITE        </v>
      </c>
      <c r="C43" s="2">
        <f>VLOOKUP($A43,'By SKU - Old RTs'!$A:$V,3,FALSE)</f>
        <v>0</v>
      </c>
      <c r="D43" s="2">
        <f>VLOOKUP($A43,'By SKU - New RTs'!$A:$V,3,FALSE)</f>
        <v>0</v>
      </c>
      <c r="E43" s="5">
        <f t="shared" si="0"/>
        <v>0</v>
      </c>
      <c r="F43" s="2">
        <f>VLOOKUP($A43,'By SKU - Old RTs'!$A:$V,4,FALSE)</f>
        <v>875</v>
      </c>
      <c r="G43" s="2">
        <f>VLOOKUP($A43,'By SKU - New RTs'!$A:$V,4,FALSE)</f>
        <v>875</v>
      </c>
      <c r="H43" s="5">
        <f t="shared" si="1"/>
        <v>0</v>
      </c>
      <c r="I43" s="2">
        <f>VLOOKUP($A43,'By SKU - Old RTs'!$A:$V,5,FALSE)</f>
        <v>25</v>
      </c>
      <c r="J43" s="2">
        <f>VLOOKUP($A43,'By SKU - New RTs'!$A:$V,5,FALSE)</f>
        <v>25</v>
      </c>
      <c r="K43" s="5">
        <f t="shared" si="2"/>
        <v>0</v>
      </c>
      <c r="L43" s="2">
        <f>VLOOKUP($A43,'By SKU - Old RTs'!$A:$V,6,FALSE)</f>
        <v>50</v>
      </c>
      <c r="M43" s="2">
        <f>VLOOKUP($A43,'By SKU - New RTs'!$A:$V,6,FALSE)</f>
        <v>50</v>
      </c>
      <c r="N43" s="5">
        <f t="shared" si="3"/>
        <v>0</v>
      </c>
      <c r="O43" s="2">
        <f>VLOOKUP($A43,'By SKU - Old RTs'!$A:$V,7,FALSE)</f>
        <v>0</v>
      </c>
      <c r="P43" s="2">
        <f>VLOOKUP($A43,'By SKU - New RTs'!$A:$V,7,FALSE)</f>
        <v>0</v>
      </c>
      <c r="Q43" s="2">
        <f t="shared" si="4"/>
        <v>0</v>
      </c>
    </row>
    <row r="44" spans="1:17" x14ac:dyDescent="0.2">
      <c r="A44" s="3">
        <f>SKUs!A43</f>
        <v>151</v>
      </c>
      <c r="B44" s="4" t="str">
        <f>SKUs!B43</f>
        <v xml:space="preserve">NAPKIN PINK         </v>
      </c>
      <c r="C44" s="2">
        <f>VLOOKUP($A44,'By SKU - Old RTs'!$A:$V,3,FALSE)</f>
        <v>0</v>
      </c>
      <c r="D44" s="2">
        <f>VLOOKUP($A44,'By SKU - New RTs'!$A:$V,3,FALSE)</f>
        <v>0</v>
      </c>
      <c r="E44" s="5">
        <f t="shared" si="0"/>
        <v>0</v>
      </c>
      <c r="F44" s="2">
        <f>VLOOKUP($A44,'By SKU - Old RTs'!$A:$V,4,FALSE)</f>
        <v>0</v>
      </c>
      <c r="G44" s="2">
        <f>VLOOKUP($A44,'By SKU - New RTs'!$A:$V,4,FALSE)</f>
        <v>0</v>
      </c>
      <c r="H44" s="5">
        <f t="shared" si="1"/>
        <v>0</v>
      </c>
      <c r="I44" s="2">
        <f>VLOOKUP($A44,'By SKU - Old RTs'!$A:$V,5,FALSE)</f>
        <v>0</v>
      </c>
      <c r="J44" s="2">
        <f>VLOOKUP($A44,'By SKU - New RTs'!$A:$V,5,FALSE)</f>
        <v>0</v>
      </c>
      <c r="K44" s="5">
        <f t="shared" si="2"/>
        <v>0</v>
      </c>
      <c r="L44" s="2">
        <f>VLOOKUP($A44,'By SKU - Old RTs'!$A:$V,6,FALSE)</f>
        <v>0</v>
      </c>
      <c r="M44" s="2">
        <f>VLOOKUP($A44,'By SKU - New RTs'!$A:$V,6,FALSE)</f>
        <v>0</v>
      </c>
      <c r="N44" s="5">
        <f t="shared" si="3"/>
        <v>0</v>
      </c>
      <c r="O44" s="2">
        <f>VLOOKUP($A44,'By SKU - Old RTs'!$A:$V,7,FALSE)</f>
        <v>0</v>
      </c>
      <c r="P44" s="2">
        <f>VLOOKUP($A44,'By SKU - New RTs'!$A:$V,7,FALSE)</f>
        <v>0</v>
      </c>
      <c r="Q44" s="2">
        <f t="shared" si="4"/>
        <v>0</v>
      </c>
    </row>
    <row r="45" spans="1:17" x14ac:dyDescent="0.2">
      <c r="A45" s="3">
        <f>SKUs!A44</f>
        <v>154</v>
      </c>
      <c r="B45" s="4" t="str">
        <f>SKUs!B44</f>
        <v xml:space="preserve">NAPKIN EGGPLANT     </v>
      </c>
      <c r="C45" s="2">
        <f>VLOOKUP($A45,'By SKU - Old RTs'!$A:$V,3,FALSE)</f>
        <v>0</v>
      </c>
      <c r="D45" s="2">
        <f>VLOOKUP($A45,'By SKU - New RTs'!$A:$V,3,FALSE)</f>
        <v>0</v>
      </c>
      <c r="E45" s="5">
        <f t="shared" si="0"/>
        <v>0</v>
      </c>
      <c r="F45" s="2">
        <f>VLOOKUP($A45,'By SKU - Old RTs'!$A:$V,4,FALSE)</f>
        <v>0</v>
      </c>
      <c r="G45" s="2">
        <f>VLOOKUP($A45,'By SKU - New RTs'!$A:$V,4,FALSE)</f>
        <v>0</v>
      </c>
      <c r="H45" s="5">
        <f t="shared" si="1"/>
        <v>0</v>
      </c>
      <c r="I45" s="2">
        <f>VLOOKUP($A45,'By SKU - Old RTs'!$A:$V,5,FALSE)</f>
        <v>0</v>
      </c>
      <c r="J45" s="2">
        <f>VLOOKUP($A45,'By SKU - New RTs'!$A:$V,5,FALSE)</f>
        <v>0</v>
      </c>
      <c r="K45" s="5">
        <f t="shared" si="2"/>
        <v>0</v>
      </c>
      <c r="L45" s="2">
        <f>VLOOKUP($A45,'By SKU - Old RTs'!$A:$V,6,FALSE)</f>
        <v>0</v>
      </c>
      <c r="M45" s="2">
        <f>VLOOKUP($A45,'By SKU - New RTs'!$A:$V,6,FALSE)</f>
        <v>0</v>
      </c>
      <c r="N45" s="5">
        <f t="shared" si="3"/>
        <v>0</v>
      </c>
      <c r="O45" s="2">
        <f>VLOOKUP($A45,'By SKU - Old RTs'!$A:$V,7,FALSE)</f>
        <v>0</v>
      </c>
      <c r="P45" s="2">
        <f>VLOOKUP($A45,'By SKU - New RTs'!$A:$V,7,FALSE)</f>
        <v>0</v>
      </c>
      <c r="Q45" s="2">
        <f t="shared" si="4"/>
        <v>0</v>
      </c>
    </row>
    <row r="46" spans="1:17" x14ac:dyDescent="0.2">
      <c r="A46" s="3">
        <f>SKUs!A45</f>
        <v>155</v>
      </c>
      <c r="B46" s="4" t="str">
        <f>SKUs!B45</f>
        <v xml:space="preserve">NAPKIN GOLD         </v>
      </c>
      <c r="C46" s="2">
        <f>VLOOKUP($A46,'By SKU - Old RTs'!$A:$V,3,FALSE)</f>
        <v>0</v>
      </c>
      <c r="D46" s="2">
        <f>VLOOKUP($A46,'By SKU - New RTs'!$A:$V,3,FALSE)</f>
        <v>0</v>
      </c>
      <c r="E46" s="5">
        <f t="shared" si="0"/>
        <v>0</v>
      </c>
      <c r="F46" s="2">
        <f>VLOOKUP($A46,'By SKU - Old RTs'!$A:$V,4,FALSE)</f>
        <v>0</v>
      </c>
      <c r="G46" s="2">
        <f>VLOOKUP($A46,'By SKU - New RTs'!$A:$V,4,FALSE)</f>
        <v>0</v>
      </c>
      <c r="H46" s="5">
        <f t="shared" si="1"/>
        <v>0</v>
      </c>
      <c r="I46" s="2">
        <f>VLOOKUP($A46,'By SKU - Old RTs'!$A:$V,5,FALSE)</f>
        <v>0</v>
      </c>
      <c r="J46" s="2">
        <f>VLOOKUP($A46,'By SKU - New RTs'!$A:$V,5,FALSE)</f>
        <v>0</v>
      </c>
      <c r="K46" s="5">
        <f t="shared" si="2"/>
        <v>0</v>
      </c>
      <c r="L46" s="2">
        <f>VLOOKUP($A46,'By SKU - Old RTs'!$A:$V,6,FALSE)</f>
        <v>0</v>
      </c>
      <c r="M46" s="2">
        <f>VLOOKUP($A46,'By SKU - New RTs'!$A:$V,6,FALSE)</f>
        <v>0</v>
      </c>
      <c r="N46" s="5">
        <f t="shared" si="3"/>
        <v>0</v>
      </c>
      <c r="O46" s="2">
        <f>VLOOKUP($A46,'By SKU - Old RTs'!$A:$V,7,FALSE)</f>
        <v>0</v>
      </c>
      <c r="P46" s="2">
        <f>VLOOKUP($A46,'By SKU - New RTs'!$A:$V,7,FALSE)</f>
        <v>0</v>
      </c>
      <c r="Q46" s="2">
        <f t="shared" si="4"/>
        <v>0</v>
      </c>
    </row>
    <row r="47" spans="1:17" x14ac:dyDescent="0.2">
      <c r="A47" s="3">
        <f>SKUs!A46</f>
        <v>157</v>
      </c>
      <c r="B47" s="4" t="str">
        <f>SKUs!B46</f>
        <v>NAPKIN ROYAL BLUE</v>
      </c>
      <c r="C47" s="2">
        <f>VLOOKUP($A47,'By SKU - Old RTs'!$A:$V,3,FALSE)</f>
        <v>0</v>
      </c>
      <c r="D47" s="2">
        <f>VLOOKUP($A47,'By SKU - New RTs'!$A:$V,3,FALSE)</f>
        <v>0</v>
      </c>
      <c r="E47" s="5">
        <f t="shared" si="0"/>
        <v>0</v>
      </c>
      <c r="F47" s="2">
        <f>VLOOKUP($A47,'By SKU - Old RTs'!$A:$V,4,FALSE)</f>
        <v>0</v>
      </c>
      <c r="G47" s="2">
        <f>VLOOKUP($A47,'By SKU - New RTs'!$A:$V,4,FALSE)</f>
        <v>0</v>
      </c>
      <c r="H47" s="5">
        <f t="shared" si="1"/>
        <v>0</v>
      </c>
      <c r="I47" s="2">
        <f>VLOOKUP($A47,'By SKU - Old RTs'!$A:$V,5,FALSE)</f>
        <v>0</v>
      </c>
      <c r="J47" s="2">
        <f>VLOOKUP($A47,'By SKU - New RTs'!$A:$V,5,FALSE)</f>
        <v>0</v>
      </c>
      <c r="K47" s="5">
        <f t="shared" si="2"/>
        <v>0</v>
      </c>
      <c r="L47" s="2">
        <f>VLOOKUP($A47,'By SKU - Old RTs'!$A:$V,6,FALSE)</f>
        <v>0</v>
      </c>
      <c r="M47" s="2">
        <f>VLOOKUP($A47,'By SKU - New RTs'!$A:$V,6,FALSE)</f>
        <v>0</v>
      </c>
      <c r="N47" s="5">
        <f t="shared" si="3"/>
        <v>0</v>
      </c>
      <c r="O47" s="2">
        <f>VLOOKUP($A47,'By SKU - Old RTs'!$A:$V,7,FALSE)</f>
        <v>0</v>
      </c>
      <c r="P47" s="2">
        <f>VLOOKUP($A47,'By SKU - New RTs'!$A:$V,7,FALSE)</f>
        <v>0</v>
      </c>
      <c r="Q47" s="2">
        <f t="shared" si="4"/>
        <v>0</v>
      </c>
    </row>
    <row r="48" spans="1:17" x14ac:dyDescent="0.2">
      <c r="A48" s="3">
        <f>SKUs!A47</f>
        <v>159</v>
      </c>
      <c r="B48" s="4" t="str">
        <f>SKUs!B47</f>
        <v>NAPKIN HUNTER GREEN</v>
      </c>
      <c r="C48" s="2">
        <f>VLOOKUP($A48,'By SKU - Old RTs'!$A:$V,3,FALSE)</f>
        <v>0</v>
      </c>
      <c r="D48" s="2">
        <f>VLOOKUP($A48,'By SKU - New RTs'!$A:$V,3,FALSE)</f>
        <v>0</v>
      </c>
      <c r="E48" s="5">
        <f t="shared" si="0"/>
        <v>0</v>
      </c>
      <c r="F48" s="2">
        <f>VLOOKUP($A48,'By SKU - Old RTs'!$A:$V,4,FALSE)</f>
        <v>0</v>
      </c>
      <c r="G48" s="2">
        <f>VLOOKUP($A48,'By SKU - New RTs'!$A:$V,4,FALSE)</f>
        <v>0</v>
      </c>
      <c r="H48" s="5">
        <f t="shared" si="1"/>
        <v>0</v>
      </c>
      <c r="I48" s="2">
        <f>VLOOKUP($A48,'By SKU - Old RTs'!$A:$V,5,FALSE)</f>
        <v>0</v>
      </c>
      <c r="J48" s="2">
        <f>VLOOKUP($A48,'By SKU - New RTs'!$A:$V,5,FALSE)</f>
        <v>0</v>
      </c>
      <c r="K48" s="5">
        <f t="shared" si="2"/>
        <v>0</v>
      </c>
      <c r="L48" s="2">
        <f>VLOOKUP($A48,'By SKU - Old RTs'!$A:$V,6,FALSE)</f>
        <v>0</v>
      </c>
      <c r="M48" s="2">
        <f>VLOOKUP($A48,'By SKU - New RTs'!$A:$V,6,FALSE)</f>
        <v>0</v>
      </c>
      <c r="N48" s="5">
        <f t="shared" si="3"/>
        <v>0</v>
      </c>
      <c r="O48" s="2">
        <f>VLOOKUP($A48,'By SKU - Old RTs'!$A:$V,7,FALSE)</f>
        <v>0</v>
      </c>
      <c r="P48" s="2">
        <f>VLOOKUP($A48,'By SKU - New RTs'!$A:$V,7,FALSE)</f>
        <v>0</v>
      </c>
      <c r="Q48" s="2">
        <f t="shared" si="4"/>
        <v>0</v>
      </c>
    </row>
    <row r="49" spans="1:17" x14ac:dyDescent="0.2">
      <c r="A49" s="3">
        <f>SKUs!A48</f>
        <v>160</v>
      </c>
      <c r="B49" s="4" t="str">
        <f>SKUs!B48</f>
        <v xml:space="preserve">NAPKIN YELLOW       </v>
      </c>
      <c r="C49" s="2">
        <f>VLOOKUP($A49,'By SKU - Old RTs'!$A:$V,3,FALSE)</f>
        <v>6</v>
      </c>
      <c r="D49" s="2">
        <f>VLOOKUP($A49,'By SKU - New RTs'!$A:$V,3,FALSE)</f>
        <v>6</v>
      </c>
      <c r="E49" s="5">
        <f t="shared" si="0"/>
        <v>0</v>
      </c>
      <c r="F49" s="2">
        <f>VLOOKUP($A49,'By SKU - Old RTs'!$A:$V,4,FALSE)</f>
        <v>0</v>
      </c>
      <c r="G49" s="2">
        <f>VLOOKUP($A49,'By SKU - New RTs'!$A:$V,4,FALSE)</f>
        <v>0</v>
      </c>
      <c r="H49" s="5">
        <f t="shared" si="1"/>
        <v>0</v>
      </c>
      <c r="I49" s="2">
        <f>VLOOKUP($A49,'By SKU - Old RTs'!$A:$V,5,FALSE)</f>
        <v>0</v>
      </c>
      <c r="J49" s="2">
        <f>VLOOKUP($A49,'By SKU - New RTs'!$A:$V,5,FALSE)</f>
        <v>0</v>
      </c>
      <c r="K49" s="5">
        <f t="shared" si="2"/>
        <v>0</v>
      </c>
      <c r="L49" s="2">
        <f>VLOOKUP($A49,'By SKU - Old RTs'!$A:$V,6,FALSE)</f>
        <v>0</v>
      </c>
      <c r="M49" s="2">
        <f>VLOOKUP($A49,'By SKU - New RTs'!$A:$V,6,FALSE)</f>
        <v>0</v>
      </c>
      <c r="N49" s="5">
        <f t="shared" si="3"/>
        <v>0</v>
      </c>
      <c r="O49" s="2">
        <f>VLOOKUP($A49,'By SKU - Old RTs'!$A:$V,7,FALSE)</f>
        <v>0</v>
      </c>
      <c r="P49" s="2">
        <f>VLOOKUP($A49,'By SKU - New RTs'!$A:$V,7,FALSE)</f>
        <v>0</v>
      </c>
      <c r="Q49" s="2">
        <f t="shared" si="4"/>
        <v>0</v>
      </c>
    </row>
    <row r="50" spans="1:17" x14ac:dyDescent="0.2">
      <c r="A50" s="3">
        <f>SKUs!A49</f>
        <v>162</v>
      </c>
      <c r="B50" s="4" t="str">
        <f>SKUs!B49</f>
        <v xml:space="preserve">NAPKIN PEACH        </v>
      </c>
      <c r="C50" s="2">
        <f>VLOOKUP($A50,'By SKU - Old RTs'!$A:$V,3,FALSE)</f>
        <v>0</v>
      </c>
      <c r="D50" s="2">
        <f>VLOOKUP($A50,'By SKU - New RTs'!$A:$V,3,FALSE)</f>
        <v>0</v>
      </c>
      <c r="E50" s="5">
        <f t="shared" si="0"/>
        <v>0</v>
      </c>
      <c r="F50" s="2">
        <f>VLOOKUP($A50,'By SKU - Old RTs'!$A:$V,4,FALSE)</f>
        <v>0</v>
      </c>
      <c r="G50" s="2">
        <f>VLOOKUP($A50,'By SKU - New RTs'!$A:$V,4,FALSE)</f>
        <v>0</v>
      </c>
      <c r="H50" s="5">
        <f t="shared" si="1"/>
        <v>0</v>
      </c>
      <c r="I50" s="2">
        <f>VLOOKUP($A50,'By SKU - Old RTs'!$A:$V,5,FALSE)</f>
        <v>0</v>
      </c>
      <c r="J50" s="2">
        <f>VLOOKUP($A50,'By SKU - New RTs'!$A:$V,5,FALSE)</f>
        <v>0</v>
      </c>
      <c r="K50" s="5">
        <f t="shared" si="2"/>
        <v>0</v>
      </c>
      <c r="L50" s="2">
        <f>VLOOKUP($A50,'By SKU - Old RTs'!$A:$V,6,FALSE)</f>
        <v>0</v>
      </c>
      <c r="M50" s="2">
        <f>VLOOKUP($A50,'By SKU - New RTs'!$A:$V,6,FALSE)</f>
        <v>0</v>
      </c>
      <c r="N50" s="5">
        <f t="shared" si="3"/>
        <v>0</v>
      </c>
      <c r="O50" s="2">
        <f>VLOOKUP($A50,'By SKU - Old RTs'!$A:$V,7,FALSE)</f>
        <v>0</v>
      </c>
      <c r="P50" s="2">
        <f>VLOOKUP($A50,'By SKU - New RTs'!$A:$V,7,FALSE)</f>
        <v>0</v>
      </c>
      <c r="Q50" s="2">
        <f t="shared" si="4"/>
        <v>0</v>
      </c>
    </row>
    <row r="51" spans="1:17" x14ac:dyDescent="0.2">
      <c r="A51" s="3">
        <f>SKUs!A50</f>
        <v>163</v>
      </c>
      <c r="B51" s="4" t="str">
        <f>SKUs!B50</f>
        <v xml:space="preserve">NAPKIN BLACK        </v>
      </c>
      <c r="C51" s="2">
        <f>VLOOKUP($A51,'By SKU - Old RTs'!$A:$V,3,FALSE)</f>
        <v>503.75</v>
      </c>
      <c r="D51" s="2">
        <f>VLOOKUP($A51,'By SKU - New RTs'!$A:$V,3,FALSE)</f>
        <v>503.75</v>
      </c>
      <c r="E51" s="5">
        <f t="shared" si="0"/>
        <v>0</v>
      </c>
      <c r="F51" s="2">
        <f>VLOOKUP($A51,'By SKU - Old RTs'!$A:$V,4,FALSE)</f>
        <v>625</v>
      </c>
      <c r="G51" s="2">
        <f>VLOOKUP($A51,'By SKU - New RTs'!$A:$V,4,FALSE)</f>
        <v>1050</v>
      </c>
      <c r="H51" s="5">
        <f t="shared" si="1"/>
        <v>425</v>
      </c>
      <c r="I51" s="2">
        <f>VLOOKUP($A51,'By SKU - Old RTs'!$A:$V,5,FALSE)</f>
        <v>550</v>
      </c>
      <c r="J51" s="2">
        <f>VLOOKUP($A51,'By SKU - New RTs'!$A:$V,5,FALSE)</f>
        <v>125</v>
      </c>
      <c r="K51" s="5">
        <f t="shared" si="2"/>
        <v>-425</v>
      </c>
      <c r="L51" s="2">
        <f>VLOOKUP($A51,'By SKU - Old RTs'!$A:$V,6,FALSE)</f>
        <v>875</v>
      </c>
      <c r="M51" s="2">
        <f>VLOOKUP($A51,'By SKU - New RTs'!$A:$V,6,FALSE)</f>
        <v>875</v>
      </c>
      <c r="N51" s="5">
        <f t="shared" si="3"/>
        <v>0</v>
      </c>
      <c r="O51" s="2">
        <f>VLOOKUP($A51,'By SKU - Old RTs'!$A:$V,7,FALSE)</f>
        <v>850</v>
      </c>
      <c r="P51" s="2">
        <f>VLOOKUP($A51,'By SKU - New RTs'!$A:$V,7,FALSE)</f>
        <v>850</v>
      </c>
      <c r="Q51" s="2">
        <f t="shared" si="4"/>
        <v>0</v>
      </c>
    </row>
    <row r="52" spans="1:17" x14ac:dyDescent="0.2">
      <c r="A52" s="3">
        <f>SKUs!A51</f>
        <v>166</v>
      </c>
      <c r="B52" s="4" t="str">
        <f>SKUs!B51</f>
        <v xml:space="preserve">NAPKIN ORANGE       </v>
      </c>
      <c r="C52" s="2">
        <f>VLOOKUP($A52,'By SKU - Old RTs'!$A:$V,3,FALSE)</f>
        <v>0</v>
      </c>
      <c r="D52" s="2">
        <f>VLOOKUP($A52,'By SKU - New RTs'!$A:$V,3,FALSE)</f>
        <v>0</v>
      </c>
      <c r="E52" s="5">
        <f t="shared" si="0"/>
        <v>0</v>
      </c>
      <c r="F52" s="2">
        <f>VLOOKUP($A52,'By SKU - Old RTs'!$A:$V,4,FALSE)</f>
        <v>0</v>
      </c>
      <c r="G52" s="2">
        <f>VLOOKUP($A52,'By SKU - New RTs'!$A:$V,4,FALSE)</f>
        <v>0</v>
      </c>
      <c r="H52" s="5">
        <f t="shared" si="1"/>
        <v>0</v>
      </c>
      <c r="I52" s="2">
        <f>VLOOKUP($A52,'By SKU - Old RTs'!$A:$V,5,FALSE)</f>
        <v>0</v>
      </c>
      <c r="J52" s="2">
        <f>VLOOKUP($A52,'By SKU - New RTs'!$A:$V,5,FALSE)</f>
        <v>0</v>
      </c>
      <c r="K52" s="5">
        <f t="shared" si="2"/>
        <v>0</v>
      </c>
      <c r="L52" s="2">
        <f>VLOOKUP($A52,'By SKU - Old RTs'!$A:$V,6,FALSE)</f>
        <v>0</v>
      </c>
      <c r="M52" s="2">
        <f>VLOOKUP($A52,'By SKU - New RTs'!$A:$V,6,FALSE)</f>
        <v>0</v>
      </c>
      <c r="N52" s="5">
        <f t="shared" si="3"/>
        <v>0</v>
      </c>
      <c r="O52" s="2">
        <f>VLOOKUP($A52,'By SKU - Old RTs'!$A:$V,7,FALSE)</f>
        <v>0</v>
      </c>
      <c r="P52" s="2">
        <f>VLOOKUP($A52,'By SKU - New RTs'!$A:$V,7,FALSE)</f>
        <v>0</v>
      </c>
      <c r="Q52" s="2">
        <f t="shared" si="4"/>
        <v>0</v>
      </c>
    </row>
    <row r="53" spans="1:17" x14ac:dyDescent="0.2">
      <c r="A53" s="3">
        <f>SKUs!A52</f>
        <v>168</v>
      </c>
      <c r="B53" s="4" t="str">
        <f>SKUs!B52</f>
        <v xml:space="preserve">NAPKIN IVORY        </v>
      </c>
      <c r="C53" s="2">
        <f>VLOOKUP($A53,'By SKU - Old RTs'!$A:$V,3,FALSE)</f>
        <v>0</v>
      </c>
      <c r="D53" s="2">
        <f>VLOOKUP($A53,'By SKU - New RTs'!$A:$V,3,FALSE)</f>
        <v>0</v>
      </c>
      <c r="E53" s="5">
        <f t="shared" si="0"/>
        <v>0</v>
      </c>
      <c r="F53" s="2">
        <f>VLOOKUP($A53,'By SKU - Old RTs'!$A:$V,4,FALSE)</f>
        <v>0</v>
      </c>
      <c r="G53" s="2">
        <f>VLOOKUP($A53,'By SKU - New RTs'!$A:$V,4,FALSE)</f>
        <v>0</v>
      </c>
      <c r="H53" s="5">
        <f t="shared" si="1"/>
        <v>0</v>
      </c>
      <c r="I53" s="2">
        <f>VLOOKUP($A53,'By SKU - Old RTs'!$A:$V,5,FALSE)</f>
        <v>0</v>
      </c>
      <c r="J53" s="2">
        <f>VLOOKUP($A53,'By SKU - New RTs'!$A:$V,5,FALSE)</f>
        <v>0</v>
      </c>
      <c r="K53" s="5">
        <f t="shared" si="2"/>
        <v>0</v>
      </c>
      <c r="L53" s="2">
        <f>VLOOKUP($A53,'By SKU - Old RTs'!$A:$V,6,FALSE)</f>
        <v>0</v>
      </c>
      <c r="M53" s="2">
        <f>VLOOKUP($A53,'By SKU - New RTs'!$A:$V,6,FALSE)</f>
        <v>0</v>
      </c>
      <c r="N53" s="5">
        <f t="shared" si="3"/>
        <v>0</v>
      </c>
      <c r="O53" s="2">
        <f>VLOOKUP($A53,'By SKU - Old RTs'!$A:$V,7,FALSE)</f>
        <v>0</v>
      </c>
      <c r="P53" s="2">
        <f>VLOOKUP($A53,'By SKU - New RTs'!$A:$V,7,FALSE)</f>
        <v>0</v>
      </c>
      <c r="Q53" s="2">
        <f t="shared" si="4"/>
        <v>0</v>
      </c>
    </row>
    <row r="54" spans="1:17" x14ac:dyDescent="0.2">
      <c r="A54" s="3">
        <f>SKUs!A53</f>
        <v>169</v>
      </c>
      <c r="B54" s="4" t="str">
        <f>SKUs!B53</f>
        <v xml:space="preserve">NAPKIN PURPLE       </v>
      </c>
      <c r="C54" s="2">
        <f>VLOOKUP($A54,'By SKU - Old RTs'!$A:$V,3,FALSE)</f>
        <v>0</v>
      </c>
      <c r="D54" s="2">
        <f>VLOOKUP($A54,'By SKU - New RTs'!$A:$V,3,FALSE)</f>
        <v>0</v>
      </c>
      <c r="E54" s="5">
        <f t="shared" si="0"/>
        <v>0</v>
      </c>
      <c r="F54" s="2">
        <f>VLOOKUP($A54,'By SKU - Old RTs'!$A:$V,4,FALSE)</f>
        <v>0</v>
      </c>
      <c r="G54" s="2">
        <f>VLOOKUP($A54,'By SKU - New RTs'!$A:$V,4,FALSE)</f>
        <v>0</v>
      </c>
      <c r="H54" s="5">
        <f t="shared" si="1"/>
        <v>0</v>
      </c>
      <c r="I54" s="2">
        <f>VLOOKUP($A54,'By SKU - Old RTs'!$A:$V,5,FALSE)</f>
        <v>0</v>
      </c>
      <c r="J54" s="2">
        <f>VLOOKUP($A54,'By SKU - New RTs'!$A:$V,5,FALSE)</f>
        <v>0</v>
      </c>
      <c r="K54" s="5">
        <f t="shared" si="2"/>
        <v>0</v>
      </c>
      <c r="L54" s="2">
        <f>VLOOKUP($A54,'By SKU - Old RTs'!$A:$V,6,FALSE)</f>
        <v>0</v>
      </c>
      <c r="M54" s="2">
        <f>VLOOKUP($A54,'By SKU - New RTs'!$A:$V,6,FALSE)</f>
        <v>0</v>
      </c>
      <c r="N54" s="5">
        <f t="shared" si="3"/>
        <v>0</v>
      </c>
      <c r="O54" s="2">
        <f>VLOOKUP($A54,'By SKU - Old RTs'!$A:$V,7,FALSE)</f>
        <v>0</v>
      </c>
      <c r="P54" s="2">
        <f>VLOOKUP($A54,'By SKU - New RTs'!$A:$V,7,FALSE)</f>
        <v>0</v>
      </c>
      <c r="Q54" s="2">
        <f t="shared" si="4"/>
        <v>0</v>
      </c>
    </row>
    <row r="55" spans="1:17" x14ac:dyDescent="0.2">
      <c r="A55" s="3">
        <f>SKUs!A54</f>
        <v>170</v>
      </c>
      <c r="B55" s="4" t="str">
        <f>SKUs!B54</f>
        <v xml:space="preserve">NAPKIN LAVENDER     </v>
      </c>
      <c r="C55" s="2">
        <f>VLOOKUP($A55,'By SKU - Old RTs'!$A:$V,3,FALSE)</f>
        <v>0</v>
      </c>
      <c r="D55" s="2">
        <f>VLOOKUP($A55,'By SKU - New RTs'!$A:$V,3,FALSE)</f>
        <v>0</v>
      </c>
      <c r="E55" s="5">
        <f t="shared" si="0"/>
        <v>0</v>
      </c>
      <c r="F55" s="2">
        <f>VLOOKUP($A55,'By SKU - Old RTs'!$A:$V,4,FALSE)</f>
        <v>0</v>
      </c>
      <c r="G55" s="2">
        <f>VLOOKUP($A55,'By SKU - New RTs'!$A:$V,4,FALSE)</f>
        <v>0</v>
      </c>
      <c r="H55" s="5">
        <f t="shared" si="1"/>
        <v>0</v>
      </c>
      <c r="I55" s="2">
        <f>VLOOKUP($A55,'By SKU - Old RTs'!$A:$V,5,FALSE)</f>
        <v>0</v>
      </c>
      <c r="J55" s="2">
        <f>VLOOKUP($A55,'By SKU - New RTs'!$A:$V,5,FALSE)</f>
        <v>0</v>
      </c>
      <c r="K55" s="5">
        <f t="shared" si="2"/>
        <v>0</v>
      </c>
      <c r="L55" s="2">
        <f>VLOOKUP($A55,'By SKU - Old RTs'!$A:$V,6,FALSE)</f>
        <v>0</v>
      </c>
      <c r="M55" s="2">
        <f>VLOOKUP($A55,'By SKU - New RTs'!$A:$V,6,FALSE)</f>
        <v>0</v>
      </c>
      <c r="N55" s="5">
        <f t="shared" si="3"/>
        <v>0</v>
      </c>
      <c r="O55" s="2">
        <f>VLOOKUP($A55,'By SKU - Old RTs'!$A:$V,7,FALSE)</f>
        <v>0</v>
      </c>
      <c r="P55" s="2">
        <f>VLOOKUP($A55,'By SKU - New RTs'!$A:$V,7,FALSE)</f>
        <v>0</v>
      </c>
      <c r="Q55" s="2">
        <f t="shared" si="4"/>
        <v>0</v>
      </c>
    </row>
    <row r="56" spans="1:17" x14ac:dyDescent="0.2">
      <c r="A56" s="3">
        <f>SKUs!A55</f>
        <v>171</v>
      </c>
      <c r="B56" s="4" t="str">
        <f>SKUs!B55</f>
        <v>NAPKIN POWDER GRAY</v>
      </c>
      <c r="C56" s="2">
        <f>VLOOKUP($A56,'By SKU - Old RTs'!$A:$V,3,FALSE)</f>
        <v>0</v>
      </c>
      <c r="D56" s="2">
        <f>VLOOKUP($A56,'By SKU - New RTs'!$A:$V,3,FALSE)</f>
        <v>0</v>
      </c>
      <c r="E56" s="5">
        <f t="shared" si="0"/>
        <v>0</v>
      </c>
      <c r="F56" s="2">
        <f>VLOOKUP($A56,'By SKU - Old RTs'!$A:$V,4,FALSE)</f>
        <v>0</v>
      </c>
      <c r="G56" s="2">
        <f>VLOOKUP($A56,'By SKU - New RTs'!$A:$V,4,FALSE)</f>
        <v>0</v>
      </c>
      <c r="H56" s="5">
        <f t="shared" si="1"/>
        <v>0</v>
      </c>
      <c r="I56" s="2">
        <f>VLOOKUP($A56,'By SKU - Old RTs'!$A:$V,5,FALSE)</f>
        <v>0</v>
      </c>
      <c r="J56" s="2">
        <f>VLOOKUP($A56,'By SKU - New RTs'!$A:$V,5,FALSE)</f>
        <v>0</v>
      </c>
      <c r="K56" s="5">
        <f t="shared" si="2"/>
        <v>0</v>
      </c>
      <c r="L56" s="2">
        <f>VLOOKUP($A56,'By SKU - Old RTs'!$A:$V,6,FALSE)</f>
        <v>0</v>
      </c>
      <c r="M56" s="2">
        <f>VLOOKUP($A56,'By SKU - New RTs'!$A:$V,6,FALSE)</f>
        <v>0</v>
      </c>
      <c r="N56" s="5">
        <f t="shared" si="3"/>
        <v>0</v>
      </c>
      <c r="O56" s="2">
        <f>VLOOKUP($A56,'By SKU - Old RTs'!$A:$V,7,FALSE)</f>
        <v>0</v>
      </c>
      <c r="P56" s="2">
        <f>VLOOKUP($A56,'By SKU - New RTs'!$A:$V,7,FALSE)</f>
        <v>0</v>
      </c>
      <c r="Q56" s="2">
        <f t="shared" si="4"/>
        <v>0</v>
      </c>
    </row>
    <row r="57" spans="1:17" x14ac:dyDescent="0.2">
      <c r="A57" s="3">
        <f>SKUs!A56</f>
        <v>172</v>
      </c>
      <c r="B57" s="4" t="str">
        <f>SKUs!B56</f>
        <v xml:space="preserve">NAPKIN SANDWOOD     </v>
      </c>
      <c r="C57" s="2">
        <f>VLOOKUP($A57,'By SKU - Old RTs'!$A:$V,3,FALSE)</f>
        <v>0</v>
      </c>
      <c r="D57" s="2">
        <f>VLOOKUP($A57,'By SKU - New RTs'!$A:$V,3,FALSE)</f>
        <v>0</v>
      </c>
      <c r="E57" s="5">
        <f t="shared" si="0"/>
        <v>0</v>
      </c>
      <c r="F57" s="2">
        <f>VLOOKUP($A57,'By SKU - Old RTs'!$A:$V,4,FALSE)</f>
        <v>0</v>
      </c>
      <c r="G57" s="2">
        <f>VLOOKUP($A57,'By SKU - New RTs'!$A:$V,4,FALSE)</f>
        <v>0</v>
      </c>
      <c r="H57" s="5">
        <f t="shared" si="1"/>
        <v>0</v>
      </c>
      <c r="I57" s="2">
        <f>VLOOKUP($A57,'By SKU - Old RTs'!$A:$V,5,FALSE)</f>
        <v>0</v>
      </c>
      <c r="J57" s="2">
        <f>VLOOKUP($A57,'By SKU - New RTs'!$A:$V,5,FALSE)</f>
        <v>0</v>
      </c>
      <c r="K57" s="5">
        <f t="shared" si="2"/>
        <v>0</v>
      </c>
      <c r="L57" s="2">
        <f>VLOOKUP($A57,'By SKU - Old RTs'!$A:$V,6,FALSE)</f>
        <v>0</v>
      </c>
      <c r="M57" s="2">
        <f>VLOOKUP($A57,'By SKU - New RTs'!$A:$V,6,FALSE)</f>
        <v>0</v>
      </c>
      <c r="N57" s="5">
        <f t="shared" si="3"/>
        <v>0</v>
      </c>
      <c r="O57" s="2">
        <f>VLOOKUP($A57,'By SKU - Old RTs'!$A:$V,7,FALSE)</f>
        <v>0</v>
      </c>
      <c r="P57" s="2">
        <f>VLOOKUP($A57,'By SKU - New RTs'!$A:$V,7,FALSE)</f>
        <v>0</v>
      </c>
      <c r="Q57" s="2">
        <f t="shared" si="4"/>
        <v>0</v>
      </c>
    </row>
    <row r="58" spans="1:17" x14ac:dyDescent="0.2">
      <c r="A58" s="3">
        <f>SKUs!A57</f>
        <v>173</v>
      </c>
      <c r="B58" s="4" t="str">
        <f>SKUs!B57</f>
        <v xml:space="preserve">NAPKIN MAIZE        </v>
      </c>
      <c r="C58" s="2">
        <f>VLOOKUP($A58,'By SKU - Old RTs'!$A:$V,3,FALSE)</f>
        <v>0</v>
      </c>
      <c r="D58" s="2">
        <f>VLOOKUP($A58,'By SKU - New RTs'!$A:$V,3,FALSE)</f>
        <v>0</v>
      </c>
      <c r="E58" s="5">
        <f t="shared" si="0"/>
        <v>0</v>
      </c>
      <c r="F58" s="2">
        <f>VLOOKUP($A58,'By SKU - Old RTs'!$A:$V,4,FALSE)</f>
        <v>0</v>
      </c>
      <c r="G58" s="2">
        <f>VLOOKUP($A58,'By SKU - New RTs'!$A:$V,4,FALSE)</f>
        <v>0</v>
      </c>
      <c r="H58" s="5">
        <f t="shared" si="1"/>
        <v>0</v>
      </c>
      <c r="I58" s="2">
        <f>VLOOKUP($A58,'By SKU - Old RTs'!$A:$V,5,FALSE)</f>
        <v>0</v>
      </c>
      <c r="J58" s="2">
        <f>VLOOKUP($A58,'By SKU - New RTs'!$A:$V,5,FALSE)</f>
        <v>0</v>
      </c>
      <c r="K58" s="5">
        <f t="shared" si="2"/>
        <v>0</v>
      </c>
      <c r="L58" s="2">
        <f>VLOOKUP($A58,'By SKU - Old RTs'!$A:$V,6,FALSE)</f>
        <v>0</v>
      </c>
      <c r="M58" s="2">
        <f>VLOOKUP($A58,'By SKU - New RTs'!$A:$V,6,FALSE)</f>
        <v>0</v>
      </c>
      <c r="N58" s="5">
        <f t="shared" si="3"/>
        <v>0</v>
      </c>
      <c r="O58" s="2">
        <f>VLOOKUP($A58,'By SKU - Old RTs'!$A:$V,7,FALSE)</f>
        <v>0</v>
      </c>
      <c r="P58" s="2">
        <f>VLOOKUP($A58,'By SKU - New RTs'!$A:$V,7,FALSE)</f>
        <v>0</v>
      </c>
      <c r="Q58" s="2">
        <f t="shared" si="4"/>
        <v>0</v>
      </c>
    </row>
    <row r="59" spans="1:17" x14ac:dyDescent="0.2">
      <c r="A59" s="3">
        <f>SKUs!A58</f>
        <v>175</v>
      </c>
      <c r="B59" s="4" t="str">
        <f>SKUs!B58</f>
        <v xml:space="preserve">NAPKIN TEAL         </v>
      </c>
      <c r="C59" s="2">
        <f>VLOOKUP($A59,'By SKU - Old RTs'!$A:$V,3,FALSE)</f>
        <v>0</v>
      </c>
      <c r="D59" s="2">
        <f>VLOOKUP($A59,'By SKU - New RTs'!$A:$V,3,FALSE)</f>
        <v>0</v>
      </c>
      <c r="E59" s="5">
        <f t="shared" si="0"/>
        <v>0</v>
      </c>
      <c r="F59" s="2">
        <f>VLOOKUP($A59,'By SKU - Old RTs'!$A:$V,4,FALSE)</f>
        <v>0</v>
      </c>
      <c r="G59" s="2">
        <f>VLOOKUP($A59,'By SKU - New RTs'!$A:$V,4,FALSE)</f>
        <v>0</v>
      </c>
      <c r="H59" s="5">
        <f t="shared" si="1"/>
        <v>0</v>
      </c>
      <c r="I59" s="2">
        <f>VLOOKUP($A59,'By SKU - Old RTs'!$A:$V,5,FALSE)</f>
        <v>0</v>
      </c>
      <c r="J59" s="2">
        <f>VLOOKUP($A59,'By SKU - New RTs'!$A:$V,5,FALSE)</f>
        <v>0</v>
      </c>
      <c r="K59" s="5">
        <f t="shared" si="2"/>
        <v>0</v>
      </c>
      <c r="L59" s="2">
        <f>VLOOKUP($A59,'By SKU - Old RTs'!$A:$V,6,FALSE)</f>
        <v>0</v>
      </c>
      <c r="M59" s="2">
        <f>VLOOKUP($A59,'By SKU - New RTs'!$A:$V,6,FALSE)</f>
        <v>0</v>
      </c>
      <c r="N59" s="5">
        <f t="shared" si="3"/>
        <v>0</v>
      </c>
      <c r="O59" s="2">
        <f>VLOOKUP($A59,'By SKU - Old RTs'!$A:$V,7,FALSE)</f>
        <v>0</v>
      </c>
      <c r="P59" s="2">
        <f>VLOOKUP($A59,'By SKU - New RTs'!$A:$V,7,FALSE)</f>
        <v>0</v>
      </c>
      <c r="Q59" s="2">
        <f t="shared" si="4"/>
        <v>0</v>
      </c>
    </row>
    <row r="60" spans="1:17" x14ac:dyDescent="0.2">
      <c r="A60" s="3">
        <f>SKUs!A59</f>
        <v>179</v>
      </c>
      <c r="B60" s="4" t="str">
        <f>SKUs!B59</f>
        <v>NAPKIN KELLY GREEN</v>
      </c>
      <c r="C60" s="2">
        <f>VLOOKUP($A60,'By SKU - Old RTs'!$A:$V,3,FALSE)</f>
        <v>3.75</v>
      </c>
      <c r="D60" s="2">
        <f>VLOOKUP($A60,'By SKU - New RTs'!$A:$V,3,FALSE)</f>
        <v>3.75</v>
      </c>
      <c r="E60" s="5">
        <f t="shared" si="0"/>
        <v>0</v>
      </c>
      <c r="F60" s="2">
        <f>VLOOKUP($A60,'By SKU - Old RTs'!$A:$V,4,FALSE)</f>
        <v>0</v>
      </c>
      <c r="G60" s="2">
        <f>VLOOKUP($A60,'By SKU - New RTs'!$A:$V,4,FALSE)</f>
        <v>0</v>
      </c>
      <c r="H60" s="5">
        <f t="shared" si="1"/>
        <v>0</v>
      </c>
      <c r="I60" s="2">
        <f>VLOOKUP($A60,'By SKU - Old RTs'!$A:$V,5,FALSE)</f>
        <v>0</v>
      </c>
      <c r="J60" s="2">
        <f>VLOOKUP($A60,'By SKU - New RTs'!$A:$V,5,FALSE)</f>
        <v>0</v>
      </c>
      <c r="K60" s="5">
        <f t="shared" si="2"/>
        <v>0</v>
      </c>
      <c r="L60" s="2">
        <f>VLOOKUP($A60,'By SKU - Old RTs'!$A:$V,6,FALSE)</f>
        <v>0</v>
      </c>
      <c r="M60" s="2">
        <f>VLOOKUP($A60,'By SKU - New RTs'!$A:$V,6,FALSE)</f>
        <v>0</v>
      </c>
      <c r="N60" s="5">
        <f t="shared" si="3"/>
        <v>0</v>
      </c>
      <c r="O60" s="2">
        <f>VLOOKUP($A60,'By SKU - Old RTs'!$A:$V,7,FALSE)</f>
        <v>0</v>
      </c>
      <c r="P60" s="2">
        <f>VLOOKUP($A60,'By SKU - New RTs'!$A:$V,7,FALSE)</f>
        <v>0</v>
      </c>
      <c r="Q60" s="2">
        <f t="shared" si="4"/>
        <v>0</v>
      </c>
    </row>
    <row r="61" spans="1:17" x14ac:dyDescent="0.2">
      <c r="A61" s="3">
        <f>SKUs!A60</f>
        <v>180</v>
      </c>
      <c r="B61" s="4" t="str">
        <f>SKUs!B60</f>
        <v>TC 52X114 BURGUNDY</v>
      </c>
      <c r="C61" s="2">
        <f>VLOOKUP($A61,'By SKU - Old RTs'!$A:$V,3,FALSE)</f>
        <v>0</v>
      </c>
      <c r="D61" s="2">
        <f>VLOOKUP($A61,'By SKU - New RTs'!$A:$V,3,FALSE)</f>
        <v>0</v>
      </c>
      <c r="E61" s="5">
        <f t="shared" si="0"/>
        <v>0</v>
      </c>
      <c r="F61" s="2">
        <f>VLOOKUP($A61,'By SKU - Old RTs'!$A:$V,4,FALSE)</f>
        <v>0</v>
      </c>
      <c r="G61" s="2">
        <f>VLOOKUP($A61,'By SKU - New RTs'!$A:$V,4,FALSE)</f>
        <v>0</v>
      </c>
      <c r="H61" s="5">
        <f t="shared" si="1"/>
        <v>0</v>
      </c>
      <c r="I61" s="2">
        <f>VLOOKUP($A61,'By SKU - Old RTs'!$A:$V,5,FALSE)</f>
        <v>0</v>
      </c>
      <c r="J61" s="2">
        <f>VLOOKUP($A61,'By SKU - New RTs'!$A:$V,5,FALSE)</f>
        <v>0</v>
      </c>
      <c r="K61" s="5">
        <f t="shared" si="2"/>
        <v>0</v>
      </c>
      <c r="L61" s="2">
        <f>VLOOKUP($A61,'By SKU - Old RTs'!$A:$V,6,FALSE)</f>
        <v>0</v>
      </c>
      <c r="M61" s="2">
        <f>VLOOKUP($A61,'By SKU - New RTs'!$A:$V,6,FALSE)</f>
        <v>0</v>
      </c>
      <c r="N61" s="5">
        <f t="shared" si="3"/>
        <v>0</v>
      </c>
      <c r="O61" s="2">
        <f>VLOOKUP($A61,'By SKU - Old RTs'!$A:$V,7,FALSE)</f>
        <v>0</v>
      </c>
      <c r="P61" s="2">
        <f>VLOOKUP($A61,'By SKU - New RTs'!$A:$V,7,FALSE)</f>
        <v>0</v>
      </c>
      <c r="Q61" s="2">
        <f t="shared" si="4"/>
        <v>0</v>
      </c>
    </row>
    <row r="62" spans="1:17" x14ac:dyDescent="0.2">
      <c r="A62" s="3">
        <f>SKUs!A61</f>
        <v>190</v>
      </c>
      <c r="B62" s="4" t="str">
        <f>SKUs!B61</f>
        <v>TC 72X72 RED</v>
      </c>
      <c r="C62" s="2">
        <f>VLOOKUP($A62,'By SKU - Old RTs'!$A:$V,3,FALSE)</f>
        <v>0</v>
      </c>
      <c r="D62" s="2">
        <f>VLOOKUP($A62,'By SKU - New RTs'!$A:$V,3,FALSE)</f>
        <v>0</v>
      </c>
      <c r="E62" s="5">
        <f t="shared" si="0"/>
        <v>0</v>
      </c>
      <c r="F62" s="2">
        <f>VLOOKUP($A62,'By SKU - Old RTs'!$A:$V,4,FALSE)</f>
        <v>0</v>
      </c>
      <c r="G62" s="2">
        <f>VLOOKUP($A62,'By SKU - New RTs'!$A:$V,4,FALSE)</f>
        <v>0</v>
      </c>
      <c r="H62" s="5">
        <f t="shared" si="1"/>
        <v>0</v>
      </c>
      <c r="I62" s="2">
        <f>VLOOKUP($A62,'By SKU - Old RTs'!$A:$V,5,FALSE)</f>
        <v>0</v>
      </c>
      <c r="J62" s="2">
        <f>VLOOKUP($A62,'By SKU - New RTs'!$A:$V,5,FALSE)</f>
        <v>0</v>
      </c>
      <c r="K62" s="5">
        <f t="shared" si="2"/>
        <v>0</v>
      </c>
      <c r="L62" s="2">
        <f>VLOOKUP($A62,'By SKU - Old RTs'!$A:$V,6,FALSE)</f>
        <v>0</v>
      </c>
      <c r="M62" s="2">
        <f>VLOOKUP($A62,'By SKU - New RTs'!$A:$V,6,FALSE)</f>
        <v>0</v>
      </c>
      <c r="N62" s="5">
        <f t="shared" si="3"/>
        <v>0</v>
      </c>
      <c r="O62" s="2">
        <f>VLOOKUP($A62,'By SKU - Old RTs'!$A:$V,7,FALSE)</f>
        <v>0</v>
      </c>
      <c r="P62" s="2">
        <f>VLOOKUP($A62,'By SKU - New RTs'!$A:$V,7,FALSE)</f>
        <v>0</v>
      </c>
      <c r="Q62" s="2">
        <f t="shared" si="4"/>
        <v>0</v>
      </c>
    </row>
    <row r="63" spans="1:17" x14ac:dyDescent="0.2">
      <c r="A63" s="3">
        <f>SKUs!A62</f>
        <v>192</v>
      </c>
      <c r="B63" s="4" t="str">
        <f>SKUs!B62</f>
        <v>TC 72X72 BLACK</v>
      </c>
      <c r="C63" s="2">
        <f>VLOOKUP($A63,'By SKU - Old RTs'!$A:$V,3,FALSE)</f>
        <v>2.5</v>
      </c>
      <c r="D63" s="2">
        <f>VLOOKUP($A63,'By SKU - New RTs'!$A:$V,3,FALSE)</f>
        <v>2.5</v>
      </c>
      <c r="E63" s="5">
        <f t="shared" si="0"/>
        <v>0</v>
      </c>
      <c r="F63" s="2">
        <f>VLOOKUP($A63,'By SKU - Old RTs'!$A:$V,4,FALSE)</f>
        <v>0</v>
      </c>
      <c r="G63" s="2">
        <f>VLOOKUP($A63,'By SKU - New RTs'!$A:$V,4,FALSE)</f>
        <v>80</v>
      </c>
      <c r="H63" s="5">
        <f t="shared" si="1"/>
        <v>80</v>
      </c>
      <c r="I63" s="2">
        <f>VLOOKUP($A63,'By SKU - Old RTs'!$A:$V,5,FALSE)</f>
        <v>80</v>
      </c>
      <c r="J63" s="2">
        <f>VLOOKUP($A63,'By SKU - New RTs'!$A:$V,5,FALSE)</f>
        <v>0</v>
      </c>
      <c r="K63" s="5">
        <f t="shared" si="2"/>
        <v>-80</v>
      </c>
      <c r="L63" s="2">
        <f>VLOOKUP($A63,'By SKU - Old RTs'!$A:$V,6,FALSE)</f>
        <v>0</v>
      </c>
      <c r="M63" s="2">
        <f>VLOOKUP($A63,'By SKU - New RTs'!$A:$V,6,FALSE)</f>
        <v>0</v>
      </c>
      <c r="N63" s="5">
        <f t="shared" si="3"/>
        <v>0</v>
      </c>
      <c r="O63" s="2">
        <f>VLOOKUP($A63,'By SKU - Old RTs'!$A:$V,7,FALSE)</f>
        <v>0</v>
      </c>
      <c r="P63" s="2">
        <f>VLOOKUP($A63,'By SKU - New RTs'!$A:$V,7,FALSE)</f>
        <v>0</v>
      </c>
      <c r="Q63" s="2">
        <f t="shared" si="4"/>
        <v>0</v>
      </c>
    </row>
    <row r="64" spans="1:17" x14ac:dyDescent="0.2">
      <c r="A64" s="3">
        <f>SKUs!A63</f>
        <v>196</v>
      </c>
      <c r="B64" s="4" t="str">
        <f>SKUs!B63</f>
        <v>TC 72X72 HUNTER GREEN</v>
      </c>
      <c r="C64" s="2">
        <f>VLOOKUP($A64,'By SKU - Old RTs'!$A:$V,3,FALSE)</f>
        <v>0</v>
      </c>
      <c r="D64" s="2">
        <f>VLOOKUP($A64,'By SKU - New RTs'!$A:$V,3,FALSE)</f>
        <v>0</v>
      </c>
      <c r="E64" s="5">
        <f t="shared" si="0"/>
        <v>0</v>
      </c>
      <c r="F64" s="2">
        <f>VLOOKUP($A64,'By SKU - Old RTs'!$A:$V,4,FALSE)</f>
        <v>0</v>
      </c>
      <c r="G64" s="2">
        <f>VLOOKUP($A64,'By SKU - New RTs'!$A:$V,4,FALSE)</f>
        <v>0</v>
      </c>
      <c r="H64" s="5">
        <f t="shared" si="1"/>
        <v>0</v>
      </c>
      <c r="I64" s="2">
        <f>VLOOKUP($A64,'By SKU - Old RTs'!$A:$V,5,FALSE)</f>
        <v>0</v>
      </c>
      <c r="J64" s="2">
        <f>VLOOKUP($A64,'By SKU - New RTs'!$A:$V,5,FALSE)</f>
        <v>0</v>
      </c>
      <c r="K64" s="5">
        <f t="shared" si="2"/>
        <v>0</v>
      </c>
      <c r="L64" s="2">
        <f>VLOOKUP($A64,'By SKU - Old RTs'!$A:$V,6,FALSE)</f>
        <v>0</v>
      </c>
      <c r="M64" s="2">
        <f>VLOOKUP($A64,'By SKU - New RTs'!$A:$V,6,FALSE)</f>
        <v>0</v>
      </c>
      <c r="N64" s="5">
        <f t="shared" si="3"/>
        <v>0</v>
      </c>
      <c r="O64" s="2">
        <f>VLOOKUP($A64,'By SKU - Old RTs'!$A:$V,7,FALSE)</f>
        <v>0</v>
      </c>
      <c r="P64" s="2">
        <f>VLOOKUP($A64,'By SKU - New RTs'!$A:$V,7,FALSE)</f>
        <v>0</v>
      </c>
      <c r="Q64" s="2">
        <f t="shared" si="4"/>
        <v>0</v>
      </c>
    </row>
    <row r="65" spans="1:17" x14ac:dyDescent="0.2">
      <c r="A65" s="3">
        <f>SKUs!A64</f>
        <v>200</v>
      </c>
      <c r="B65" s="4" t="str">
        <f>SKUs!B64</f>
        <v>TC 42X42 WHITE</v>
      </c>
      <c r="C65" s="2">
        <f>VLOOKUP($A65,'By SKU - Old RTs'!$A:$V,3,FALSE)</f>
        <v>0</v>
      </c>
      <c r="D65" s="2">
        <f>VLOOKUP($A65,'By SKU - New RTs'!$A:$V,3,FALSE)</f>
        <v>0</v>
      </c>
      <c r="E65" s="5">
        <f t="shared" si="0"/>
        <v>0</v>
      </c>
      <c r="F65" s="2">
        <f>VLOOKUP($A65,'By SKU - Old RTs'!$A:$V,4,FALSE)</f>
        <v>0</v>
      </c>
      <c r="G65" s="2">
        <f>VLOOKUP($A65,'By SKU - New RTs'!$A:$V,4,FALSE)</f>
        <v>0</v>
      </c>
      <c r="H65" s="5">
        <f t="shared" si="1"/>
        <v>0</v>
      </c>
      <c r="I65" s="2">
        <f>VLOOKUP($A65,'By SKU - Old RTs'!$A:$V,5,FALSE)</f>
        <v>0</v>
      </c>
      <c r="J65" s="2">
        <f>VLOOKUP($A65,'By SKU - New RTs'!$A:$V,5,FALSE)</f>
        <v>0</v>
      </c>
      <c r="K65" s="5">
        <f t="shared" si="2"/>
        <v>0</v>
      </c>
      <c r="L65" s="2">
        <f>VLOOKUP($A65,'By SKU - Old RTs'!$A:$V,6,FALSE)</f>
        <v>0</v>
      </c>
      <c r="M65" s="2">
        <f>VLOOKUP($A65,'By SKU - New RTs'!$A:$V,6,FALSE)</f>
        <v>0</v>
      </c>
      <c r="N65" s="5">
        <f t="shared" si="3"/>
        <v>0</v>
      </c>
      <c r="O65" s="2">
        <f>VLOOKUP($A65,'By SKU - Old RTs'!$A:$V,7,FALSE)</f>
        <v>0</v>
      </c>
      <c r="P65" s="2">
        <f>VLOOKUP($A65,'By SKU - New RTs'!$A:$V,7,FALSE)</f>
        <v>0</v>
      </c>
      <c r="Q65" s="2">
        <f t="shared" si="4"/>
        <v>0</v>
      </c>
    </row>
    <row r="66" spans="1:17" x14ac:dyDescent="0.2">
      <c r="A66" s="3">
        <f>SKUs!A65</f>
        <v>202</v>
      </c>
      <c r="B66" s="4" t="str">
        <f>SKUs!B65</f>
        <v>TC 90" ROUND WHITE</v>
      </c>
      <c r="C66" s="2">
        <f>VLOOKUP($A66,'By SKU - Old RTs'!$A:$V,3,FALSE)</f>
        <v>0</v>
      </c>
      <c r="D66" s="2">
        <f>VLOOKUP($A66,'By SKU - New RTs'!$A:$V,3,FALSE)</f>
        <v>0</v>
      </c>
      <c r="E66" s="5">
        <f t="shared" si="0"/>
        <v>0</v>
      </c>
      <c r="F66" s="2">
        <f>VLOOKUP($A66,'By SKU - Old RTs'!$A:$V,4,FALSE)</f>
        <v>0</v>
      </c>
      <c r="G66" s="2">
        <f>VLOOKUP($A66,'By SKU - New RTs'!$A:$V,4,FALSE)</f>
        <v>0</v>
      </c>
      <c r="H66" s="5">
        <f t="shared" si="1"/>
        <v>0</v>
      </c>
      <c r="I66" s="2">
        <f>VLOOKUP($A66,'By SKU - Old RTs'!$A:$V,5,FALSE)</f>
        <v>0</v>
      </c>
      <c r="J66" s="2">
        <f>VLOOKUP($A66,'By SKU - New RTs'!$A:$V,5,FALSE)</f>
        <v>0</v>
      </c>
      <c r="K66" s="5">
        <f t="shared" si="2"/>
        <v>0</v>
      </c>
      <c r="L66" s="2">
        <f>VLOOKUP($A66,'By SKU - Old RTs'!$A:$V,6,FALSE)</f>
        <v>0</v>
      </c>
      <c r="M66" s="2">
        <f>VLOOKUP($A66,'By SKU - New RTs'!$A:$V,6,FALSE)</f>
        <v>0</v>
      </c>
      <c r="N66" s="5">
        <f t="shared" si="3"/>
        <v>0</v>
      </c>
      <c r="O66" s="2">
        <f>VLOOKUP($A66,'By SKU - Old RTs'!$A:$V,7,FALSE)</f>
        <v>0</v>
      </c>
      <c r="P66" s="2">
        <f>VLOOKUP($A66,'By SKU - New RTs'!$A:$V,7,FALSE)</f>
        <v>0</v>
      </c>
      <c r="Q66" s="2">
        <f t="shared" si="4"/>
        <v>0</v>
      </c>
    </row>
    <row r="67" spans="1:17" x14ac:dyDescent="0.2">
      <c r="A67" s="3">
        <f>SKUs!A66</f>
        <v>203</v>
      </c>
      <c r="B67" s="4" t="str">
        <f>SKUs!B66</f>
        <v>TC 132" ROUND WHITE</v>
      </c>
      <c r="C67" s="2">
        <f>VLOOKUP($A67,'By SKU - Old RTs'!$A:$V,3,FALSE)</f>
        <v>0</v>
      </c>
      <c r="D67" s="2">
        <f>VLOOKUP($A67,'By SKU - New RTs'!$A:$V,3,FALSE)</f>
        <v>0</v>
      </c>
      <c r="E67" s="5">
        <f t="shared" si="0"/>
        <v>0</v>
      </c>
      <c r="F67" s="2">
        <f>VLOOKUP($A67,'By SKU - Old RTs'!$A:$V,4,FALSE)</f>
        <v>0</v>
      </c>
      <c r="G67" s="2">
        <f>VLOOKUP($A67,'By SKU - New RTs'!$A:$V,4,FALSE)</f>
        <v>0</v>
      </c>
      <c r="H67" s="5">
        <f t="shared" si="1"/>
        <v>0</v>
      </c>
      <c r="I67" s="2">
        <f>VLOOKUP($A67,'By SKU - Old RTs'!$A:$V,5,FALSE)</f>
        <v>0</v>
      </c>
      <c r="J67" s="2">
        <f>VLOOKUP($A67,'By SKU - New RTs'!$A:$V,5,FALSE)</f>
        <v>0</v>
      </c>
      <c r="K67" s="5">
        <f t="shared" si="2"/>
        <v>0</v>
      </c>
      <c r="L67" s="2">
        <f>VLOOKUP($A67,'By SKU - Old RTs'!$A:$V,6,FALSE)</f>
        <v>0</v>
      </c>
      <c r="M67" s="2">
        <f>VLOOKUP($A67,'By SKU - New RTs'!$A:$V,6,FALSE)</f>
        <v>0</v>
      </c>
      <c r="N67" s="5">
        <f t="shared" si="3"/>
        <v>0</v>
      </c>
      <c r="O67" s="2">
        <f>VLOOKUP($A67,'By SKU - Old RTs'!$A:$V,7,FALSE)</f>
        <v>0</v>
      </c>
      <c r="P67" s="2">
        <f>VLOOKUP($A67,'By SKU - New RTs'!$A:$V,7,FALSE)</f>
        <v>0</v>
      </c>
      <c r="Q67" s="2">
        <f t="shared" si="4"/>
        <v>0</v>
      </c>
    </row>
    <row r="68" spans="1:17" x14ac:dyDescent="0.2">
      <c r="A68" s="3">
        <f>SKUs!A67</f>
        <v>206</v>
      </c>
      <c r="B68" s="4" t="str">
        <f>SKUs!B67</f>
        <v>TC 42X42 NAVY</v>
      </c>
      <c r="C68" s="2">
        <f>VLOOKUP($A68,'By SKU - Old RTs'!$A:$V,3,FALSE)</f>
        <v>0</v>
      </c>
      <c r="D68" s="2">
        <f>VLOOKUP($A68,'By SKU - New RTs'!$A:$V,3,FALSE)</f>
        <v>0</v>
      </c>
      <c r="E68" s="5">
        <f t="shared" ref="E68:E131" si="5">D68-C68</f>
        <v>0</v>
      </c>
      <c r="F68" s="2">
        <f>VLOOKUP($A68,'By SKU - Old RTs'!$A:$V,4,FALSE)</f>
        <v>0</v>
      </c>
      <c r="G68" s="2">
        <f>VLOOKUP($A68,'By SKU - New RTs'!$A:$V,4,FALSE)</f>
        <v>0</v>
      </c>
      <c r="H68" s="5">
        <f t="shared" ref="H68:H131" si="6">G68-F68</f>
        <v>0</v>
      </c>
      <c r="I68" s="2">
        <f>VLOOKUP($A68,'By SKU - Old RTs'!$A:$V,5,FALSE)</f>
        <v>0</v>
      </c>
      <c r="J68" s="2">
        <f>VLOOKUP($A68,'By SKU - New RTs'!$A:$V,5,FALSE)</f>
        <v>0</v>
      </c>
      <c r="K68" s="5">
        <f t="shared" ref="K68:K131" si="7">J68-I68</f>
        <v>0</v>
      </c>
      <c r="L68" s="2">
        <f>VLOOKUP($A68,'By SKU - Old RTs'!$A:$V,6,FALSE)</f>
        <v>0</v>
      </c>
      <c r="M68" s="2">
        <f>VLOOKUP($A68,'By SKU - New RTs'!$A:$V,6,FALSE)</f>
        <v>0</v>
      </c>
      <c r="N68" s="5">
        <f t="shared" ref="N68:N131" si="8">M68-L68</f>
        <v>0</v>
      </c>
      <c r="O68" s="2">
        <f>VLOOKUP($A68,'By SKU - Old RTs'!$A:$V,7,FALSE)</f>
        <v>0</v>
      </c>
      <c r="P68" s="2">
        <f>VLOOKUP($A68,'By SKU - New RTs'!$A:$V,7,FALSE)</f>
        <v>0</v>
      </c>
      <c r="Q68" s="2">
        <f t="shared" ref="Q68:Q131" si="9">P68-O68</f>
        <v>0</v>
      </c>
    </row>
    <row r="69" spans="1:17" x14ac:dyDescent="0.2">
      <c r="A69" s="3">
        <f>SKUs!A68</f>
        <v>208</v>
      </c>
      <c r="B69" s="4" t="str">
        <f>SKUs!B68</f>
        <v>TC 52X52 BLACK</v>
      </c>
      <c r="C69" s="2">
        <f>VLOOKUP($A69,'By SKU - Old RTs'!$A:$V,3,FALSE)</f>
        <v>0</v>
      </c>
      <c r="D69" s="2">
        <f>VLOOKUP($A69,'By SKU - New RTs'!$A:$V,3,FALSE)</f>
        <v>0</v>
      </c>
      <c r="E69" s="5">
        <f t="shared" si="5"/>
        <v>0</v>
      </c>
      <c r="F69" s="2">
        <f>VLOOKUP($A69,'By SKU - Old RTs'!$A:$V,4,FALSE)</f>
        <v>0</v>
      </c>
      <c r="G69" s="2">
        <f>VLOOKUP($A69,'By SKU - New RTs'!$A:$V,4,FALSE)</f>
        <v>0</v>
      </c>
      <c r="H69" s="5">
        <f t="shared" si="6"/>
        <v>0</v>
      </c>
      <c r="I69" s="2">
        <f>VLOOKUP($A69,'By SKU - Old RTs'!$A:$V,5,FALSE)</f>
        <v>0</v>
      </c>
      <c r="J69" s="2">
        <f>VLOOKUP($A69,'By SKU - New RTs'!$A:$V,5,FALSE)</f>
        <v>0</v>
      </c>
      <c r="K69" s="5">
        <f t="shared" si="7"/>
        <v>0</v>
      </c>
      <c r="L69" s="2">
        <f>VLOOKUP($A69,'By SKU - Old RTs'!$A:$V,6,FALSE)</f>
        <v>0</v>
      </c>
      <c r="M69" s="2">
        <f>VLOOKUP($A69,'By SKU - New RTs'!$A:$V,6,FALSE)</f>
        <v>0</v>
      </c>
      <c r="N69" s="5">
        <f t="shared" si="8"/>
        <v>0</v>
      </c>
      <c r="O69" s="2">
        <f>VLOOKUP($A69,'By SKU - Old RTs'!$A:$V,7,FALSE)</f>
        <v>0</v>
      </c>
      <c r="P69" s="2">
        <f>VLOOKUP($A69,'By SKU - New RTs'!$A:$V,7,FALSE)</f>
        <v>0</v>
      </c>
      <c r="Q69" s="2">
        <f t="shared" si="9"/>
        <v>0</v>
      </c>
    </row>
    <row r="70" spans="1:17" x14ac:dyDescent="0.2">
      <c r="A70" s="3">
        <f>SKUs!A69</f>
        <v>209</v>
      </c>
      <c r="B70" s="4" t="str">
        <f>SKUs!B69</f>
        <v xml:space="preserve">TC 85X85 BLACK      </v>
      </c>
      <c r="C70" s="2">
        <f>VLOOKUP($A70,'By SKU - Old RTs'!$A:$V,3,FALSE)</f>
        <v>0</v>
      </c>
      <c r="D70" s="2">
        <f>VLOOKUP($A70,'By SKU - New RTs'!$A:$V,3,FALSE)</f>
        <v>0</v>
      </c>
      <c r="E70" s="5">
        <f t="shared" si="5"/>
        <v>0</v>
      </c>
      <c r="F70" s="2">
        <f>VLOOKUP($A70,'By SKU - Old RTs'!$A:$V,4,FALSE)</f>
        <v>0</v>
      </c>
      <c r="G70" s="2">
        <f>VLOOKUP($A70,'By SKU - New RTs'!$A:$V,4,FALSE)</f>
        <v>0</v>
      </c>
      <c r="H70" s="5">
        <f t="shared" si="6"/>
        <v>0</v>
      </c>
      <c r="I70" s="2">
        <f>VLOOKUP($A70,'By SKU - Old RTs'!$A:$V,5,FALSE)</f>
        <v>18.75</v>
      </c>
      <c r="J70" s="2">
        <f>VLOOKUP($A70,'By SKU - New RTs'!$A:$V,5,FALSE)</f>
        <v>18.75</v>
      </c>
      <c r="K70" s="5">
        <f t="shared" si="7"/>
        <v>0</v>
      </c>
      <c r="L70" s="2">
        <f>VLOOKUP($A70,'By SKU - Old RTs'!$A:$V,6,FALSE)</f>
        <v>0</v>
      </c>
      <c r="M70" s="2">
        <f>VLOOKUP($A70,'By SKU - New RTs'!$A:$V,6,FALSE)</f>
        <v>0</v>
      </c>
      <c r="N70" s="5">
        <f t="shared" si="8"/>
        <v>0</v>
      </c>
      <c r="O70" s="2">
        <f>VLOOKUP($A70,'By SKU - Old RTs'!$A:$V,7,FALSE)</f>
        <v>0</v>
      </c>
      <c r="P70" s="2">
        <f>VLOOKUP($A70,'By SKU - New RTs'!$A:$V,7,FALSE)</f>
        <v>0</v>
      </c>
      <c r="Q70" s="2">
        <f t="shared" si="9"/>
        <v>0</v>
      </c>
    </row>
    <row r="71" spans="1:17" x14ac:dyDescent="0.2">
      <c r="A71" s="3">
        <f>SKUs!A70</f>
        <v>211</v>
      </c>
      <c r="B71" s="4" t="str">
        <f>SKUs!B70</f>
        <v>TC 52X52 IVORY</v>
      </c>
      <c r="C71" s="2">
        <f>VLOOKUP($A71,'By SKU - Old RTs'!$A:$V,3,FALSE)</f>
        <v>0</v>
      </c>
      <c r="D71" s="2">
        <f>VLOOKUP($A71,'By SKU - New RTs'!$A:$V,3,FALSE)</f>
        <v>0</v>
      </c>
      <c r="E71" s="5">
        <f t="shared" si="5"/>
        <v>0</v>
      </c>
      <c r="F71" s="2">
        <f>VLOOKUP($A71,'By SKU - Old RTs'!$A:$V,4,FALSE)</f>
        <v>0</v>
      </c>
      <c r="G71" s="2">
        <f>VLOOKUP($A71,'By SKU - New RTs'!$A:$V,4,FALSE)</f>
        <v>0</v>
      </c>
      <c r="H71" s="5">
        <f t="shared" si="6"/>
        <v>0</v>
      </c>
      <c r="I71" s="2">
        <f>VLOOKUP($A71,'By SKU - Old RTs'!$A:$V,5,FALSE)</f>
        <v>0</v>
      </c>
      <c r="J71" s="2">
        <f>VLOOKUP($A71,'By SKU - New RTs'!$A:$V,5,FALSE)</f>
        <v>0</v>
      </c>
      <c r="K71" s="5">
        <f t="shared" si="7"/>
        <v>0</v>
      </c>
      <c r="L71" s="2">
        <f>VLOOKUP($A71,'By SKU - Old RTs'!$A:$V,6,FALSE)</f>
        <v>0</v>
      </c>
      <c r="M71" s="2">
        <f>VLOOKUP($A71,'By SKU - New RTs'!$A:$V,6,FALSE)</f>
        <v>0</v>
      </c>
      <c r="N71" s="5">
        <f t="shared" si="8"/>
        <v>0</v>
      </c>
      <c r="O71" s="2">
        <f>VLOOKUP($A71,'By SKU - Old RTs'!$A:$V,7,FALSE)</f>
        <v>25</v>
      </c>
      <c r="P71" s="2">
        <f>VLOOKUP($A71,'By SKU - New RTs'!$A:$V,7,FALSE)</f>
        <v>25</v>
      </c>
      <c r="Q71" s="2">
        <f t="shared" si="9"/>
        <v>0</v>
      </c>
    </row>
    <row r="72" spans="1:17" x14ac:dyDescent="0.2">
      <c r="A72" s="3">
        <f>SKUs!A71</f>
        <v>212</v>
      </c>
      <c r="B72" s="4" t="str">
        <f>SKUs!B71</f>
        <v>TC 90" ROUND IVORY</v>
      </c>
      <c r="C72" s="2">
        <f>VLOOKUP($A72,'By SKU - Old RTs'!$A:$V,3,FALSE)</f>
        <v>0</v>
      </c>
      <c r="D72" s="2">
        <f>VLOOKUP($A72,'By SKU - New RTs'!$A:$V,3,FALSE)</f>
        <v>0</v>
      </c>
      <c r="E72" s="5">
        <f t="shared" si="5"/>
        <v>0</v>
      </c>
      <c r="F72" s="2">
        <f>VLOOKUP($A72,'By SKU - Old RTs'!$A:$V,4,FALSE)</f>
        <v>0</v>
      </c>
      <c r="G72" s="2">
        <f>VLOOKUP($A72,'By SKU - New RTs'!$A:$V,4,FALSE)</f>
        <v>0</v>
      </c>
      <c r="H72" s="5">
        <f t="shared" si="6"/>
        <v>0</v>
      </c>
      <c r="I72" s="2">
        <f>VLOOKUP($A72,'By SKU - Old RTs'!$A:$V,5,FALSE)</f>
        <v>0</v>
      </c>
      <c r="J72" s="2">
        <f>VLOOKUP($A72,'By SKU - New RTs'!$A:$V,5,FALSE)</f>
        <v>0</v>
      </c>
      <c r="K72" s="5">
        <f t="shared" si="7"/>
        <v>0</v>
      </c>
      <c r="L72" s="2">
        <f>VLOOKUP($A72,'By SKU - Old RTs'!$A:$V,6,FALSE)</f>
        <v>0</v>
      </c>
      <c r="M72" s="2">
        <f>VLOOKUP($A72,'By SKU - New RTs'!$A:$V,6,FALSE)</f>
        <v>0</v>
      </c>
      <c r="N72" s="5">
        <f t="shared" si="8"/>
        <v>0</v>
      </c>
      <c r="O72" s="2">
        <f>VLOOKUP($A72,'By SKU - Old RTs'!$A:$V,7,FALSE)</f>
        <v>0</v>
      </c>
      <c r="P72" s="2">
        <f>VLOOKUP($A72,'By SKU - New RTs'!$A:$V,7,FALSE)</f>
        <v>0</v>
      </c>
      <c r="Q72" s="2">
        <f t="shared" si="9"/>
        <v>0</v>
      </c>
    </row>
    <row r="73" spans="1:17" x14ac:dyDescent="0.2">
      <c r="A73" s="3">
        <f>SKUs!A72</f>
        <v>216</v>
      </c>
      <c r="B73" s="4" t="str">
        <f>SKUs!B72</f>
        <v>TC 52X52 BURGUNDY</v>
      </c>
      <c r="C73" s="2">
        <f>VLOOKUP($A73,'By SKU - Old RTs'!$A:$V,3,FALSE)</f>
        <v>0</v>
      </c>
      <c r="D73" s="2">
        <f>VLOOKUP($A73,'By SKU - New RTs'!$A:$V,3,FALSE)</f>
        <v>0</v>
      </c>
      <c r="E73" s="5">
        <f t="shared" si="5"/>
        <v>0</v>
      </c>
      <c r="F73" s="2">
        <f>VLOOKUP($A73,'By SKU - Old RTs'!$A:$V,4,FALSE)</f>
        <v>0</v>
      </c>
      <c r="G73" s="2">
        <f>VLOOKUP($A73,'By SKU - New RTs'!$A:$V,4,FALSE)</f>
        <v>0</v>
      </c>
      <c r="H73" s="5">
        <f t="shared" si="6"/>
        <v>0</v>
      </c>
      <c r="I73" s="2">
        <f>VLOOKUP($A73,'By SKU - Old RTs'!$A:$V,5,FALSE)</f>
        <v>0</v>
      </c>
      <c r="J73" s="2">
        <f>VLOOKUP($A73,'By SKU - New RTs'!$A:$V,5,FALSE)</f>
        <v>0</v>
      </c>
      <c r="K73" s="5">
        <f t="shared" si="7"/>
        <v>0</v>
      </c>
      <c r="L73" s="2">
        <f>VLOOKUP($A73,'By SKU - Old RTs'!$A:$V,6,FALSE)</f>
        <v>50</v>
      </c>
      <c r="M73" s="2">
        <f>VLOOKUP($A73,'By SKU - New RTs'!$A:$V,6,FALSE)</f>
        <v>50</v>
      </c>
      <c r="N73" s="5">
        <f t="shared" si="8"/>
        <v>0</v>
      </c>
      <c r="O73" s="2">
        <f>VLOOKUP($A73,'By SKU - Old RTs'!$A:$V,7,FALSE)</f>
        <v>0</v>
      </c>
      <c r="P73" s="2">
        <f>VLOOKUP($A73,'By SKU - New RTs'!$A:$V,7,FALSE)</f>
        <v>0</v>
      </c>
      <c r="Q73" s="2">
        <f t="shared" si="9"/>
        <v>0</v>
      </c>
    </row>
    <row r="74" spans="1:17" x14ac:dyDescent="0.2">
      <c r="A74" s="3">
        <f>SKUs!A73</f>
        <v>217</v>
      </c>
      <c r="B74" s="4" t="str">
        <f>SKUs!B73</f>
        <v>TC 52X52 CHOCOLATE</v>
      </c>
      <c r="C74" s="2">
        <f>VLOOKUP($A74,'By SKU - Old RTs'!$A:$V,3,FALSE)</f>
        <v>0</v>
      </c>
      <c r="D74" s="2">
        <f>VLOOKUP($A74,'By SKU - New RTs'!$A:$V,3,FALSE)</f>
        <v>0</v>
      </c>
      <c r="E74" s="5">
        <f t="shared" si="5"/>
        <v>0</v>
      </c>
      <c r="F74" s="2">
        <f>VLOOKUP($A74,'By SKU - Old RTs'!$A:$V,4,FALSE)</f>
        <v>0</v>
      </c>
      <c r="G74" s="2">
        <f>VLOOKUP($A74,'By SKU - New RTs'!$A:$V,4,FALSE)</f>
        <v>0</v>
      </c>
      <c r="H74" s="5">
        <f t="shared" si="6"/>
        <v>0</v>
      </c>
      <c r="I74" s="2">
        <f>VLOOKUP($A74,'By SKU - Old RTs'!$A:$V,5,FALSE)</f>
        <v>0</v>
      </c>
      <c r="J74" s="2">
        <f>VLOOKUP($A74,'By SKU - New RTs'!$A:$V,5,FALSE)</f>
        <v>0</v>
      </c>
      <c r="K74" s="5">
        <f t="shared" si="7"/>
        <v>0</v>
      </c>
      <c r="L74" s="2">
        <f>VLOOKUP($A74,'By SKU - Old RTs'!$A:$V,6,FALSE)</f>
        <v>0</v>
      </c>
      <c r="M74" s="2">
        <f>VLOOKUP($A74,'By SKU - New RTs'!$A:$V,6,FALSE)</f>
        <v>0</v>
      </c>
      <c r="N74" s="5">
        <f t="shared" si="8"/>
        <v>0</v>
      </c>
      <c r="O74" s="2">
        <f>VLOOKUP($A74,'By SKU - Old RTs'!$A:$V,7,FALSE)</f>
        <v>0</v>
      </c>
      <c r="P74" s="2">
        <f>VLOOKUP($A74,'By SKU - New RTs'!$A:$V,7,FALSE)</f>
        <v>0</v>
      </c>
      <c r="Q74" s="2">
        <f t="shared" si="9"/>
        <v>0</v>
      </c>
    </row>
    <row r="75" spans="1:17" x14ac:dyDescent="0.2">
      <c r="A75" s="3">
        <f>SKUs!A74</f>
        <v>218</v>
      </c>
      <c r="B75" s="4" t="str">
        <f>SKUs!B74</f>
        <v>TC 90X132 WHITE</v>
      </c>
      <c r="C75" s="2">
        <f>VLOOKUP($A75,'By SKU - Old RTs'!$A:$V,3,FALSE)</f>
        <v>0</v>
      </c>
      <c r="D75" s="2">
        <f>VLOOKUP($A75,'By SKU - New RTs'!$A:$V,3,FALSE)</f>
        <v>0</v>
      </c>
      <c r="E75" s="5">
        <f t="shared" si="5"/>
        <v>0</v>
      </c>
      <c r="F75" s="2">
        <f>VLOOKUP($A75,'By SKU - Old RTs'!$A:$V,4,FALSE)</f>
        <v>0</v>
      </c>
      <c r="G75" s="2">
        <f>VLOOKUP($A75,'By SKU - New RTs'!$A:$V,4,FALSE)</f>
        <v>0</v>
      </c>
      <c r="H75" s="5">
        <f t="shared" si="6"/>
        <v>0</v>
      </c>
      <c r="I75" s="2">
        <f>VLOOKUP($A75,'By SKU - Old RTs'!$A:$V,5,FALSE)</f>
        <v>0</v>
      </c>
      <c r="J75" s="2">
        <f>VLOOKUP($A75,'By SKU - New RTs'!$A:$V,5,FALSE)</f>
        <v>0</v>
      </c>
      <c r="K75" s="5">
        <f t="shared" si="7"/>
        <v>0</v>
      </c>
      <c r="L75" s="2">
        <f>VLOOKUP($A75,'By SKU - Old RTs'!$A:$V,6,FALSE)</f>
        <v>0</v>
      </c>
      <c r="M75" s="2">
        <f>VLOOKUP($A75,'By SKU - New RTs'!$A:$V,6,FALSE)</f>
        <v>0</v>
      </c>
      <c r="N75" s="5">
        <f t="shared" si="8"/>
        <v>0</v>
      </c>
      <c r="O75" s="2">
        <f>VLOOKUP($A75,'By SKU - Old RTs'!$A:$V,7,FALSE)</f>
        <v>0</v>
      </c>
      <c r="P75" s="2">
        <f>VLOOKUP($A75,'By SKU - New RTs'!$A:$V,7,FALSE)</f>
        <v>0</v>
      </c>
      <c r="Q75" s="2">
        <f t="shared" si="9"/>
        <v>0</v>
      </c>
    </row>
    <row r="76" spans="1:17" x14ac:dyDescent="0.2">
      <c r="A76" s="3">
        <f>SKUs!A75</f>
        <v>224</v>
      </c>
      <c r="B76" s="4" t="str">
        <f>SKUs!B75</f>
        <v>TC 42X42 BLACK</v>
      </c>
      <c r="C76" s="2">
        <f>VLOOKUP($A76,'By SKU - Old RTs'!$A:$V,3,FALSE)</f>
        <v>2.5</v>
      </c>
      <c r="D76" s="2">
        <f>VLOOKUP($A76,'By SKU - New RTs'!$A:$V,3,FALSE)</f>
        <v>2.5</v>
      </c>
      <c r="E76" s="5">
        <f t="shared" si="5"/>
        <v>0</v>
      </c>
      <c r="F76" s="2">
        <f>VLOOKUP($A76,'By SKU - Old RTs'!$A:$V,4,FALSE)</f>
        <v>0</v>
      </c>
      <c r="G76" s="2">
        <f>VLOOKUP($A76,'By SKU - New RTs'!$A:$V,4,FALSE)</f>
        <v>0</v>
      </c>
      <c r="H76" s="5">
        <f t="shared" si="6"/>
        <v>0</v>
      </c>
      <c r="I76" s="2">
        <f>VLOOKUP($A76,'By SKU - Old RTs'!$A:$V,5,FALSE)</f>
        <v>0</v>
      </c>
      <c r="J76" s="2">
        <f>VLOOKUP($A76,'By SKU - New RTs'!$A:$V,5,FALSE)</f>
        <v>0</v>
      </c>
      <c r="K76" s="5">
        <f t="shared" si="7"/>
        <v>0</v>
      </c>
      <c r="L76" s="2">
        <f>VLOOKUP($A76,'By SKU - Old RTs'!$A:$V,6,FALSE)</f>
        <v>0</v>
      </c>
      <c r="M76" s="2">
        <f>VLOOKUP($A76,'By SKU - New RTs'!$A:$V,6,FALSE)</f>
        <v>0</v>
      </c>
      <c r="N76" s="5">
        <f t="shared" si="8"/>
        <v>0</v>
      </c>
      <c r="O76" s="2">
        <f>VLOOKUP($A76,'By SKU - Old RTs'!$A:$V,7,FALSE)</f>
        <v>0</v>
      </c>
      <c r="P76" s="2">
        <f>VLOOKUP($A76,'By SKU - New RTs'!$A:$V,7,FALSE)</f>
        <v>0</v>
      </c>
      <c r="Q76" s="2">
        <f t="shared" si="9"/>
        <v>0</v>
      </c>
    </row>
    <row r="77" spans="1:17" x14ac:dyDescent="0.2">
      <c r="A77" s="3">
        <f>SKUs!A76</f>
        <v>225</v>
      </c>
      <c r="B77" s="4" t="str">
        <f>SKUs!B76</f>
        <v>TC 62X62 BLACK</v>
      </c>
      <c r="C77" s="2">
        <f>VLOOKUP($A77,'By SKU - Old RTs'!$A:$V,3,FALSE)</f>
        <v>0</v>
      </c>
      <c r="D77" s="2">
        <f>VLOOKUP($A77,'By SKU - New RTs'!$A:$V,3,FALSE)</f>
        <v>0</v>
      </c>
      <c r="E77" s="5">
        <f t="shared" si="5"/>
        <v>0</v>
      </c>
      <c r="F77" s="2">
        <f>VLOOKUP($A77,'By SKU - Old RTs'!$A:$V,4,FALSE)</f>
        <v>2.5</v>
      </c>
      <c r="G77" s="2">
        <f>VLOOKUP($A77,'By SKU - New RTs'!$A:$V,4,FALSE)</f>
        <v>2.5</v>
      </c>
      <c r="H77" s="5">
        <f t="shared" si="6"/>
        <v>0</v>
      </c>
      <c r="I77" s="2">
        <f>VLOOKUP($A77,'By SKU - Old RTs'!$A:$V,5,FALSE)</f>
        <v>0</v>
      </c>
      <c r="J77" s="2">
        <f>VLOOKUP($A77,'By SKU - New RTs'!$A:$V,5,FALSE)</f>
        <v>0</v>
      </c>
      <c r="K77" s="5">
        <f t="shared" si="7"/>
        <v>0</v>
      </c>
      <c r="L77" s="2">
        <f>VLOOKUP($A77,'By SKU - Old RTs'!$A:$V,6,FALSE)</f>
        <v>0</v>
      </c>
      <c r="M77" s="2">
        <f>VLOOKUP($A77,'By SKU - New RTs'!$A:$V,6,FALSE)</f>
        <v>0</v>
      </c>
      <c r="N77" s="5">
        <f t="shared" si="8"/>
        <v>0</v>
      </c>
      <c r="O77" s="2">
        <f>VLOOKUP($A77,'By SKU - Old RTs'!$A:$V,7,FALSE)</f>
        <v>0</v>
      </c>
      <c r="P77" s="2">
        <f>VLOOKUP($A77,'By SKU - New RTs'!$A:$V,7,FALSE)</f>
        <v>0</v>
      </c>
      <c r="Q77" s="2">
        <f t="shared" si="9"/>
        <v>0</v>
      </c>
    </row>
    <row r="78" spans="1:17" x14ac:dyDescent="0.2">
      <c r="A78" s="3">
        <f>SKUs!A77</f>
        <v>228</v>
      </c>
      <c r="B78" s="4" t="str">
        <f>SKUs!B77</f>
        <v>TC 52X90 BLACK</v>
      </c>
      <c r="C78" s="2">
        <f>VLOOKUP($A78,'By SKU - Old RTs'!$A:$V,3,FALSE)</f>
        <v>0</v>
      </c>
      <c r="D78" s="2">
        <f>VLOOKUP($A78,'By SKU - New RTs'!$A:$V,3,FALSE)</f>
        <v>0</v>
      </c>
      <c r="E78" s="5">
        <f t="shared" si="5"/>
        <v>0</v>
      </c>
      <c r="F78" s="2">
        <f>VLOOKUP($A78,'By SKU - Old RTs'!$A:$V,4,FALSE)</f>
        <v>10</v>
      </c>
      <c r="G78" s="2">
        <f>VLOOKUP($A78,'By SKU - New RTs'!$A:$V,4,FALSE)</f>
        <v>10</v>
      </c>
      <c r="H78" s="5">
        <f t="shared" si="6"/>
        <v>0</v>
      </c>
      <c r="I78" s="2">
        <f>VLOOKUP($A78,'By SKU - Old RTs'!$A:$V,5,FALSE)</f>
        <v>0</v>
      </c>
      <c r="J78" s="2">
        <f>VLOOKUP($A78,'By SKU - New RTs'!$A:$V,5,FALSE)</f>
        <v>0</v>
      </c>
      <c r="K78" s="5">
        <f t="shared" si="7"/>
        <v>0</v>
      </c>
      <c r="L78" s="2">
        <f>VLOOKUP($A78,'By SKU - Old RTs'!$A:$V,6,FALSE)</f>
        <v>0</v>
      </c>
      <c r="M78" s="2">
        <f>VLOOKUP($A78,'By SKU - New RTs'!$A:$V,6,FALSE)</f>
        <v>0</v>
      </c>
      <c r="N78" s="5">
        <f t="shared" si="8"/>
        <v>0</v>
      </c>
      <c r="O78" s="2">
        <f>VLOOKUP($A78,'By SKU - Old RTs'!$A:$V,7,FALSE)</f>
        <v>0</v>
      </c>
      <c r="P78" s="2">
        <f>VLOOKUP($A78,'By SKU - New RTs'!$A:$V,7,FALSE)</f>
        <v>0</v>
      </c>
      <c r="Q78" s="2">
        <f t="shared" si="9"/>
        <v>0</v>
      </c>
    </row>
    <row r="79" spans="1:17" x14ac:dyDescent="0.2">
      <c r="A79" s="3">
        <f>SKUs!A78</f>
        <v>229</v>
      </c>
      <c r="B79" s="4" t="str">
        <f>SKUs!B78</f>
        <v>TC 85X85 WHITE</v>
      </c>
      <c r="C79" s="2">
        <f>VLOOKUP($A79,'By SKU - Old RTs'!$A:$V,3,FALSE)</f>
        <v>0</v>
      </c>
      <c r="D79" s="2">
        <f>VLOOKUP($A79,'By SKU - New RTs'!$A:$V,3,FALSE)</f>
        <v>0</v>
      </c>
      <c r="E79" s="5">
        <f t="shared" si="5"/>
        <v>0</v>
      </c>
      <c r="F79" s="2">
        <f>VLOOKUP($A79,'By SKU - Old RTs'!$A:$V,4,FALSE)</f>
        <v>0</v>
      </c>
      <c r="G79" s="2">
        <f>VLOOKUP($A79,'By SKU - New RTs'!$A:$V,4,FALSE)</f>
        <v>0</v>
      </c>
      <c r="H79" s="5">
        <f t="shared" si="6"/>
        <v>0</v>
      </c>
      <c r="I79" s="2">
        <f>VLOOKUP($A79,'By SKU - Old RTs'!$A:$V,5,FALSE)</f>
        <v>12.5</v>
      </c>
      <c r="J79" s="2">
        <f>VLOOKUP($A79,'By SKU - New RTs'!$A:$V,5,FALSE)</f>
        <v>12.5</v>
      </c>
      <c r="K79" s="5">
        <f t="shared" si="7"/>
        <v>0</v>
      </c>
      <c r="L79" s="2">
        <f>VLOOKUP($A79,'By SKU - Old RTs'!$A:$V,6,FALSE)</f>
        <v>0</v>
      </c>
      <c r="M79" s="2">
        <f>VLOOKUP($A79,'By SKU - New RTs'!$A:$V,6,FALSE)</f>
        <v>0</v>
      </c>
      <c r="N79" s="5">
        <f t="shared" si="8"/>
        <v>0</v>
      </c>
      <c r="O79" s="2">
        <f>VLOOKUP($A79,'By SKU - Old RTs'!$A:$V,7,FALSE)</f>
        <v>0</v>
      </c>
      <c r="P79" s="2">
        <f>VLOOKUP($A79,'By SKU - New RTs'!$A:$V,7,FALSE)</f>
        <v>0</v>
      </c>
      <c r="Q79" s="2">
        <f t="shared" si="9"/>
        <v>0</v>
      </c>
    </row>
    <row r="80" spans="1:17" x14ac:dyDescent="0.2">
      <c r="A80" s="3">
        <f>SKUs!A79</f>
        <v>230</v>
      </c>
      <c r="B80" s="4" t="str">
        <f>SKUs!B79</f>
        <v>TC 90X156 WHITE</v>
      </c>
      <c r="C80" s="2">
        <f>VLOOKUP($A80,'By SKU - Old RTs'!$A:$V,3,FALSE)</f>
        <v>0</v>
      </c>
      <c r="D80" s="2">
        <f>VLOOKUP($A80,'By SKU - New RTs'!$A:$V,3,FALSE)</f>
        <v>0</v>
      </c>
      <c r="E80" s="5">
        <f t="shared" si="5"/>
        <v>0</v>
      </c>
      <c r="F80" s="2">
        <f>VLOOKUP($A80,'By SKU - Old RTs'!$A:$V,4,FALSE)</f>
        <v>0</v>
      </c>
      <c r="G80" s="2">
        <f>VLOOKUP($A80,'By SKU - New RTs'!$A:$V,4,FALSE)</f>
        <v>0</v>
      </c>
      <c r="H80" s="5">
        <f t="shared" si="6"/>
        <v>0</v>
      </c>
      <c r="I80" s="2">
        <f>VLOOKUP($A80,'By SKU - Old RTs'!$A:$V,5,FALSE)</f>
        <v>0</v>
      </c>
      <c r="J80" s="2">
        <f>VLOOKUP($A80,'By SKU - New RTs'!$A:$V,5,FALSE)</f>
        <v>0</v>
      </c>
      <c r="K80" s="5">
        <f t="shared" si="7"/>
        <v>0</v>
      </c>
      <c r="L80" s="2">
        <f>VLOOKUP($A80,'By SKU - Old RTs'!$A:$V,6,FALSE)</f>
        <v>0</v>
      </c>
      <c r="M80" s="2">
        <f>VLOOKUP($A80,'By SKU - New RTs'!$A:$V,6,FALSE)</f>
        <v>0</v>
      </c>
      <c r="N80" s="5">
        <f t="shared" si="8"/>
        <v>0</v>
      </c>
      <c r="O80" s="2">
        <f>VLOOKUP($A80,'By SKU - Old RTs'!$A:$V,7,FALSE)</f>
        <v>0</v>
      </c>
      <c r="P80" s="2">
        <f>VLOOKUP($A80,'By SKU - New RTs'!$A:$V,7,FALSE)</f>
        <v>0</v>
      </c>
      <c r="Q80" s="2">
        <f t="shared" si="9"/>
        <v>0</v>
      </c>
    </row>
    <row r="81" spans="1:17" x14ac:dyDescent="0.2">
      <c r="A81" s="3">
        <f>SKUs!A80</f>
        <v>234</v>
      </c>
      <c r="B81" s="4" t="str">
        <f>SKUs!B80</f>
        <v>TC 62X62 RED</v>
      </c>
      <c r="C81" s="2">
        <f>VLOOKUP($A81,'By SKU - Old RTs'!$A:$V,3,FALSE)</f>
        <v>0</v>
      </c>
      <c r="D81" s="2">
        <f>VLOOKUP($A81,'By SKU - New RTs'!$A:$V,3,FALSE)</f>
        <v>0</v>
      </c>
      <c r="E81" s="5">
        <f t="shared" si="5"/>
        <v>0</v>
      </c>
      <c r="F81" s="2">
        <f>VLOOKUP($A81,'By SKU - Old RTs'!$A:$V,4,FALSE)</f>
        <v>0</v>
      </c>
      <c r="G81" s="2">
        <f>VLOOKUP($A81,'By SKU - New RTs'!$A:$V,4,FALSE)</f>
        <v>0</v>
      </c>
      <c r="H81" s="5">
        <f t="shared" si="6"/>
        <v>0</v>
      </c>
      <c r="I81" s="2">
        <f>VLOOKUP($A81,'By SKU - Old RTs'!$A:$V,5,FALSE)</f>
        <v>0</v>
      </c>
      <c r="J81" s="2">
        <f>VLOOKUP($A81,'By SKU - New RTs'!$A:$V,5,FALSE)</f>
        <v>0</v>
      </c>
      <c r="K81" s="5">
        <f t="shared" si="7"/>
        <v>0</v>
      </c>
      <c r="L81" s="2">
        <f>VLOOKUP($A81,'By SKU - Old RTs'!$A:$V,6,FALSE)</f>
        <v>0</v>
      </c>
      <c r="M81" s="2">
        <f>VLOOKUP($A81,'By SKU - New RTs'!$A:$V,6,FALSE)</f>
        <v>0</v>
      </c>
      <c r="N81" s="5">
        <f t="shared" si="8"/>
        <v>0</v>
      </c>
      <c r="O81" s="2">
        <f>VLOOKUP($A81,'By SKU - Old RTs'!$A:$V,7,FALSE)</f>
        <v>0</v>
      </c>
      <c r="P81" s="2">
        <f>VLOOKUP($A81,'By SKU - New RTs'!$A:$V,7,FALSE)</f>
        <v>0</v>
      </c>
      <c r="Q81" s="2">
        <f t="shared" si="9"/>
        <v>0</v>
      </c>
    </row>
    <row r="82" spans="1:17" x14ac:dyDescent="0.2">
      <c r="A82" s="3">
        <f>SKUs!A81</f>
        <v>237</v>
      </c>
      <c r="B82" s="4" t="str">
        <f>SKUs!B81</f>
        <v xml:space="preserve">TC 72X72 LT BLU     </v>
      </c>
      <c r="C82" s="2">
        <f>VLOOKUP($A82,'By SKU - Old RTs'!$A:$V,3,FALSE)</f>
        <v>0</v>
      </c>
      <c r="D82" s="2">
        <f>VLOOKUP($A82,'By SKU - New RTs'!$A:$V,3,FALSE)</f>
        <v>0</v>
      </c>
      <c r="E82" s="5">
        <f t="shared" si="5"/>
        <v>0</v>
      </c>
      <c r="F82" s="2">
        <f>VLOOKUP($A82,'By SKU - Old RTs'!$A:$V,4,FALSE)</f>
        <v>0</v>
      </c>
      <c r="G82" s="2">
        <f>VLOOKUP($A82,'By SKU - New RTs'!$A:$V,4,FALSE)</f>
        <v>0</v>
      </c>
      <c r="H82" s="5">
        <f t="shared" si="6"/>
        <v>0</v>
      </c>
      <c r="I82" s="2">
        <f>VLOOKUP($A82,'By SKU - Old RTs'!$A:$V,5,FALSE)</f>
        <v>0</v>
      </c>
      <c r="J82" s="2">
        <f>VLOOKUP($A82,'By SKU - New RTs'!$A:$V,5,FALSE)</f>
        <v>0</v>
      </c>
      <c r="K82" s="5">
        <f t="shared" si="7"/>
        <v>0</v>
      </c>
      <c r="L82" s="2">
        <f>VLOOKUP($A82,'By SKU - Old RTs'!$A:$V,6,FALSE)</f>
        <v>0</v>
      </c>
      <c r="M82" s="2">
        <f>VLOOKUP($A82,'By SKU - New RTs'!$A:$V,6,FALSE)</f>
        <v>0</v>
      </c>
      <c r="N82" s="5">
        <f t="shared" si="8"/>
        <v>0</v>
      </c>
      <c r="O82" s="2">
        <f>VLOOKUP($A82,'By SKU - Old RTs'!$A:$V,7,FALSE)</f>
        <v>0</v>
      </c>
      <c r="P82" s="2">
        <f>VLOOKUP($A82,'By SKU - New RTs'!$A:$V,7,FALSE)</f>
        <v>0</v>
      </c>
      <c r="Q82" s="2">
        <f t="shared" si="9"/>
        <v>0</v>
      </c>
    </row>
    <row r="83" spans="1:17" x14ac:dyDescent="0.2">
      <c r="A83" s="3">
        <f>SKUs!A82</f>
        <v>240</v>
      </c>
      <c r="B83" s="4" t="str">
        <f>SKUs!B82</f>
        <v>TC 52X114 RED</v>
      </c>
      <c r="C83" s="2">
        <f>VLOOKUP($A83,'By SKU - Old RTs'!$A:$V,3,FALSE)</f>
        <v>0</v>
      </c>
      <c r="D83" s="2">
        <f>VLOOKUP($A83,'By SKU - New RTs'!$A:$V,3,FALSE)</f>
        <v>0</v>
      </c>
      <c r="E83" s="5">
        <f t="shared" si="5"/>
        <v>0</v>
      </c>
      <c r="F83" s="2">
        <f>VLOOKUP($A83,'By SKU - Old RTs'!$A:$V,4,FALSE)</f>
        <v>0</v>
      </c>
      <c r="G83" s="2">
        <f>VLOOKUP($A83,'By SKU - New RTs'!$A:$V,4,FALSE)</f>
        <v>0</v>
      </c>
      <c r="H83" s="5">
        <f t="shared" si="6"/>
        <v>0</v>
      </c>
      <c r="I83" s="2">
        <f>VLOOKUP($A83,'By SKU - Old RTs'!$A:$V,5,FALSE)</f>
        <v>25</v>
      </c>
      <c r="J83" s="2">
        <f>VLOOKUP($A83,'By SKU - New RTs'!$A:$V,5,FALSE)</f>
        <v>25</v>
      </c>
      <c r="K83" s="5">
        <f t="shared" si="7"/>
        <v>0</v>
      </c>
      <c r="L83" s="2">
        <f>VLOOKUP($A83,'By SKU - Old RTs'!$A:$V,6,FALSE)</f>
        <v>0</v>
      </c>
      <c r="M83" s="2">
        <f>VLOOKUP($A83,'By SKU - New RTs'!$A:$V,6,FALSE)</f>
        <v>0</v>
      </c>
      <c r="N83" s="5">
        <f t="shared" si="8"/>
        <v>0</v>
      </c>
      <c r="O83" s="2">
        <f>VLOOKUP($A83,'By SKU - Old RTs'!$A:$V,7,FALSE)</f>
        <v>0</v>
      </c>
      <c r="P83" s="2">
        <f>VLOOKUP($A83,'By SKU - New RTs'!$A:$V,7,FALSE)</f>
        <v>0</v>
      </c>
      <c r="Q83" s="2">
        <f t="shared" si="9"/>
        <v>0</v>
      </c>
    </row>
    <row r="84" spans="1:17" x14ac:dyDescent="0.2">
      <c r="A84" s="3">
        <f>SKUs!A83</f>
        <v>242</v>
      </c>
      <c r="B84" s="4" t="str">
        <f>SKUs!B83</f>
        <v>TC 62X62 SATIN BAND</v>
      </c>
      <c r="C84" s="2">
        <f>VLOOKUP($A84,'By SKU - Old RTs'!$A:$V,3,FALSE)</f>
        <v>150</v>
      </c>
      <c r="D84" s="2">
        <f>VLOOKUP($A84,'By SKU - New RTs'!$A:$V,3,FALSE)</f>
        <v>150</v>
      </c>
      <c r="E84" s="5">
        <f t="shared" si="5"/>
        <v>0</v>
      </c>
      <c r="F84" s="2">
        <f>VLOOKUP($A84,'By SKU - Old RTs'!$A:$V,4,FALSE)</f>
        <v>0</v>
      </c>
      <c r="G84" s="2">
        <f>VLOOKUP($A84,'By SKU - New RTs'!$A:$V,4,FALSE)</f>
        <v>0</v>
      </c>
      <c r="H84" s="5">
        <f t="shared" si="6"/>
        <v>0</v>
      </c>
      <c r="I84" s="2">
        <f>VLOOKUP($A84,'By SKU - Old RTs'!$A:$V,5,FALSE)</f>
        <v>0</v>
      </c>
      <c r="J84" s="2">
        <f>VLOOKUP($A84,'By SKU - New RTs'!$A:$V,5,FALSE)</f>
        <v>0</v>
      </c>
      <c r="K84" s="5">
        <f t="shared" si="7"/>
        <v>0</v>
      </c>
      <c r="L84" s="2">
        <f>VLOOKUP($A84,'By SKU - Old RTs'!$A:$V,6,FALSE)</f>
        <v>0</v>
      </c>
      <c r="M84" s="2">
        <f>VLOOKUP($A84,'By SKU - New RTs'!$A:$V,6,FALSE)</f>
        <v>0</v>
      </c>
      <c r="N84" s="5">
        <f t="shared" si="8"/>
        <v>0</v>
      </c>
      <c r="O84" s="2">
        <f>VLOOKUP($A84,'By SKU - Old RTs'!$A:$V,7,FALSE)</f>
        <v>0</v>
      </c>
      <c r="P84" s="2">
        <f>VLOOKUP($A84,'By SKU - New RTs'!$A:$V,7,FALSE)</f>
        <v>0</v>
      </c>
      <c r="Q84" s="2">
        <f t="shared" si="9"/>
        <v>0</v>
      </c>
    </row>
    <row r="85" spans="1:17" x14ac:dyDescent="0.2">
      <c r="A85" s="3">
        <f>SKUs!A84</f>
        <v>243</v>
      </c>
      <c r="B85" s="4" t="str">
        <f>SKUs!B84</f>
        <v xml:space="preserve">TC 52X52 SATIN BAND     </v>
      </c>
      <c r="C85" s="2">
        <f>VLOOKUP($A85,'By SKU - Old RTs'!$A:$V,3,FALSE)</f>
        <v>30</v>
      </c>
      <c r="D85" s="2">
        <f>VLOOKUP($A85,'By SKU - New RTs'!$A:$V,3,FALSE)</f>
        <v>30</v>
      </c>
      <c r="E85" s="5">
        <f t="shared" si="5"/>
        <v>0</v>
      </c>
      <c r="F85" s="2">
        <f>VLOOKUP($A85,'By SKU - Old RTs'!$A:$V,4,FALSE)</f>
        <v>0</v>
      </c>
      <c r="G85" s="2">
        <f>VLOOKUP($A85,'By SKU - New RTs'!$A:$V,4,FALSE)</f>
        <v>0</v>
      </c>
      <c r="H85" s="5">
        <f t="shared" si="6"/>
        <v>0</v>
      </c>
      <c r="I85" s="2">
        <f>VLOOKUP($A85,'By SKU - Old RTs'!$A:$V,5,FALSE)</f>
        <v>0</v>
      </c>
      <c r="J85" s="2">
        <f>VLOOKUP($A85,'By SKU - New RTs'!$A:$V,5,FALSE)</f>
        <v>0</v>
      </c>
      <c r="K85" s="5">
        <f t="shared" si="7"/>
        <v>0</v>
      </c>
      <c r="L85" s="2">
        <f>VLOOKUP($A85,'By SKU - Old RTs'!$A:$V,6,FALSE)</f>
        <v>0</v>
      </c>
      <c r="M85" s="2">
        <f>VLOOKUP($A85,'By SKU - New RTs'!$A:$V,6,FALSE)</f>
        <v>0</v>
      </c>
      <c r="N85" s="5">
        <f t="shared" si="8"/>
        <v>0</v>
      </c>
      <c r="O85" s="2">
        <f>VLOOKUP($A85,'By SKU - Old RTs'!$A:$V,7,FALSE)</f>
        <v>0</v>
      </c>
      <c r="P85" s="2">
        <f>VLOOKUP($A85,'By SKU - New RTs'!$A:$V,7,FALSE)</f>
        <v>0</v>
      </c>
      <c r="Q85" s="2">
        <f t="shared" si="9"/>
        <v>0</v>
      </c>
    </row>
    <row r="86" spans="1:17" x14ac:dyDescent="0.2">
      <c r="A86" s="3">
        <f>SKUs!A85</f>
        <v>245</v>
      </c>
      <c r="B86" s="4" t="str">
        <f>SKUs!B85</f>
        <v>TC 90X156 BLACK</v>
      </c>
      <c r="C86" s="2">
        <f>VLOOKUP($A86,'By SKU - Old RTs'!$A:$V,3,FALSE)</f>
        <v>0</v>
      </c>
      <c r="D86" s="2">
        <f>VLOOKUP($A86,'By SKU - New RTs'!$A:$V,3,FALSE)</f>
        <v>0</v>
      </c>
      <c r="E86" s="5">
        <f t="shared" si="5"/>
        <v>0</v>
      </c>
      <c r="F86" s="2">
        <f>VLOOKUP($A86,'By SKU - Old RTs'!$A:$V,4,FALSE)</f>
        <v>0</v>
      </c>
      <c r="G86" s="2">
        <f>VLOOKUP($A86,'By SKU - New RTs'!$A:$V,4,FALSE)</f>
        <v>0</v>
      </c>
      <c r="H86" s="5">
        <f t="shared" si="6"/>
        <v>0</v>
      </c>
      <c r="I86" s="2">
        <f>VLOOKUP($A86,'By SKU - Old RTs'!$A:$V,5,FALSE)</f>
        <v>0</v>
      </c>
      <c r="J86" s="2">
        <f>VLOOKUP($A86,'By SKU - New RTs'!$A:$V,5,FALSE)</f>
        <v>0</v>
      </c>
      <c r="K86" s="5">
        <f t="shared" si="7"/>
        <v>0</v>
      </c>
      <c r="L86" s="2">
        <f>VLOOKUP($A86,'By SKU - Old RTs'!$A:$V,6,FALSE)</f>
        <v>0</v>
      </c>
      <c r="M86" s="2">
        <f>VLOOKUP($A86,'By SKU - New RTs'!$A:$V,6,FALSE)</f>
        <v>0</v>
      </c>
      <c r="N86" s="5">
        <f t="shared" si="8"/>
        <v>0</v>
      </c>
      <c r="O86" s="2">
        <f>VLOOKUP($A86,'By SKU - Old RTs'!$A:$V,7,FALSE)</f>
        <v>0</v>
      </c>
      <c r="P86" s="2">
        <f>VLOOKUP($A86,'By SKU - New RTs'!$A:$V,7,FALSE)</f>
        <v>0</v>
      </c>
      <c r="Q86" s="2">
        <f t="shared" si="9"/>
        <v>0</v>
      </c>
    </row>
    <row r="87" spans="1:17" x14ac:dyDescent="0.2">
      <c r="A87" s="3">
        <f>SKUs!A86</f>
        <v>246</v>
      </c>
      <c r="B87" s="4" t="str">
        <f>SKUs!B86</f>
        <v>TC 52X114 HUNTER GREEN</v>
      </c>
      <c r="C87" s="2">
        <f>VLOOKUP($A87,'By SKU - Old RTs'!$A:$V,3,FALSE)</f>
        <v>0</v>
      </c>
      <c r="D87" s="2">
        <f>VLOOKUP($A87,'By SKU - New RTs'!$A:$V,3,FALSE)</f>
        <v>0</v>
      </c>
      <c r="E87" s="5">
        <f t="shared" si="5"/>
        <v>0</v>
      </c>
      <c r="F87" s="2">
        <f>VLOOKUP($A87,'By SKU - Old RTs'!$A:$V,4,FALSE)</f>
        <v>0</v>
      </c>
      <c r="G87" s="2">
        <f>VLOOKUP($A87,'By SKU - New RTs'!$A:$V,4,FALSE)</f>
        <v>0</v>
      </c>
      <c r="H87" s="5">
        <f t="shared" si="6"/>
        <v>0</v>
      </c>
      <c r="I87" s="2">
        <f>VLOOKUP($A87,'By SKU - Old RTs'!$A:$V,5,FALSE)</f>
        <v>0</v>
      </c>
      <c r="J87" s="2">
        <f>VLOOKUP($A87,'By SKU - New RTs'!$A:$V,5,FALSE)</f>
        <v>0</v>
      </c>
      <c r="K87" s="5">
        <f t="shared" si="7"/>
        <v>0</v>
      </c>
      <c r="L87" s="2">
        <f>VLOOKUP($A87,'By SKU - Old RTs'!$A:$V,6,FALSE)</f>
        <v>0</v>
      </c>
      <c r="M87" s="2">
        <f>VLOOKUP($A87,'By SKU - New RTs'!$A:$V,6,FALSE)</f>
        <v>0</v>
      </c>
      <c r="N87" s="5">
        <f t="shared" si="8"/>
        <v>0</v>
      </c>
      <c r="O87" s="2">
        <f>VLOOKUP($A87,'By SKU - Old RTs'!$A:$V,7,FALSE)</f>
        <v>0</v>
      </c>
      <c r="P87" s="2">
        <f>VLOOKUP($A87,'By SKU - New RTs'!$A:$V,7,FALSE)</f>
        <v>0</v>
      </c>
      <c r="Q87" s="2">
        <f t="shared" si="9"/>
        <v>0</v>
      </c>
    </row>
    <row r="88" spans="1:17" x14ac:dyDescent="0.2">
      <c r="A88" s="3">
        <f>SKUs!A87</f>
        <v>247</v>
      </c>
      <c r="B88" s="4" t="str">
        <f>SKUs!B87</f>
        <v xml:space="preserve">TC 72X72 SATIN BAND </v>
      </c>
      <c r="C88" s="2">
        <f>VLOOKUP($A88,'By SKU - Old RTs'!$A:$V,3,FALSE)</f>
        <v>10</v>
      </c>
      <c r="D88" s="2">
        <f>VLOOKUP($A88,'By SKU - New RTs'!$A:$V,3,FALSE)</f>
        <v>10</v>
      </c>
      <c r="E88" s="5">
        <f t="shared" si="5"/>
        <v>0</v>
      </c>
      <c r="F88" s="2">
        <f>VLOOKUP($A88,'By SKU - Old RTs'!$A:$V,4,FALSE)</f>
        <v>0</v>
      </c>
      <c r="G88" s="2">
        <f>VLOOKUP($A88,'By SKU - New RTs'!$A:$V,4,FALSE)</f>
        <v>0</v>
      </c>
      <c r="H88" s="5">
        <f t="shared" si="6"/>
        <v>0</v>
      </c>
      <c r="I88" s="2">
        <f>VLOOKUP($A88,'By SKU - Old RTs'!$A:$V,5,FALSE)</f>
        <v>0</v>
      </c>
      <c r="J88" s="2">
        <f>VLOOKUP($A88,'By SKU - New RTs'!$A:$V,5,FALSE)</f>
        <v>0</v>
      </c>
      <c r="K88" s="5">
        <f t="shared" si="7"/>
        <v>0</v>
      </c>
      <c r="L88" s="2">
        <f>VLOOKUP($A88,'By SKU - Old RTs'!$A:$V,6,FALSE)</f>
        <v>0</v>
      </c>
      <c r="M88" s="2">
        <f>VLOOKUP($A88,'By SKU - New RTs'!$A:$V,6,FALSE)</f>
        <v>0</v>
      </c>
      <c r="N88" s="5">
        <f t="shared" si="8"/>
        <v>0</v>
      </c>
      <c r="O88" s="2">
        <f>VLOOKUP($A88,'By SKU - Old RTs'!$A:$V,7,FALSE)</f>
        <v>0</v>
      </c>
      <c r="P88" s="2">
        <f>VLOOKUP($A88,'By SKU - New RTs'!$A:$V,7,FALSE)</f>
        <v>0</v>
      </c>
      <c r="Q88" s="2">
        <f t="shared" si="9"/>
        <v>0</v>
      </c>
    </row>
    <row r="89" spans="1:17" x14ac:dyDescent="0.2">
      <c r="A89" s="3">
        <f>SKUs!A88</f>
        <v>253</v>
      </c>
      <c r="B89" s="4" t="str">
        <f>SKUs!B88</f>
        <v>TC 52X52 GREEN</v>
      </c>
      <c r="C89" s="2">
        <f>VLOOKUP($A89,'By SKU - Old RTs'!$A:$V,3,FALSE)</f>
        <v>0</v>
      </c>
      <c r="D89" s="2">
        <f>VLOOKUP($A89,'By SKU - New RTs'!$A:$V,3,FALSE)</f>
        <v>0</v>
      </c>
      <c r="E89" s="5">
        <f t="shared" si="5"/>
        <v>0</v>
      </c>
      <c r="F89" s="2">
        <f>VLOOKUP($A89,'By SKU - Old RTs'!$A:$V,4,FALSE)</f>
        <v>0</v>
      </c>
      <c r="G89" s="2">
        <f>VLOOKUP($A89,'By SKU - New RTs'!$A:$V,4,FALSE)</f>
        <v>0</v>
      </c>
      <c r="H89" s="5">
        <f t="shared" si="6"/>
        <v>0</v>
      </c>
      <c r="I89" s="2">
        <f>VLOOKUP($A89,'By SKU - Old RTs'!$A:$V,5,FALSE)</f>
        <v>0</v>
      </c>
      <c r="J89" s="2">
        <f>VLOOKUP($A89,'By SKU - New RTs'!$A:$V,5,FALSE)</f>
        <v>0</v>
      </c>
      <c r="K89" s="5">
        <f t="shared" si="7"/>
        <v>0</v>
      </c>
      <c r="L89" s="2">
        <f>VLOOKUP($A89,'By SKU - Old RTs'!$A:$V,6,FALSE)</f>
        <v>0</v>
      </c>
      <c r="M89" s="2">
        <f>VLOOKUP($A89,'By SKU - New RTs'!$A:$V,6,FALSE)</f>
        <v>0</v>
      </c>
      <c r="N89" s="5">
        <f t="shared" si="8"/>
        <v>0</v>
      </c>
      <c r="O89" s="2">
        <f>VLOOKUP($A89,'By SKU - Old RTs'!$A:$V,7,FALSE)</f>
        <v>0</v>
      </c>
      <c r="P89" s="2">
        <f>VLOOKUP($A89,'By SKU - New RTs'!$A:$V,7,FALSE)</f>
        <v>0</v>
      </c>
      <c r="Q89" s="2">
        <f t="shared" si="9"/>
        <v>0</v>
      </c>
    </row>
    <row r="90" spans="1:17" x14ac:dyDescent="0.2">
      <c r="A90" s="3">
        <f>SKUs!A89</f>
        <v>257</v>
      </c>
      <c r="B90" s="4" t="str">
        <f>SKUs!B89</f>
        <v>TC 120" ROUND BLACK</v>
      </c>
      <c r="C90" s="2">
        <f>VLOOKUP($A90,'By SKU - Old RTs'!$A:$V,3,FALSE)</f>
        <v>2</v>
      </c>
      <c r="D90" s="2">
        <f>VLOOKUP($A90,'By SKU - New RTs'!$A:$V,3,FALSE)</f>
        <v>2</v>
      </c>
      <c r="E90" s="5">
        <f t="shared" si="5"/>
        <v>0</v>
      </c>
      <c r="F90" s="2">
        <f>VLOOKUP($A90,'By SKU - Old RTs'!$A:$V,4,FALSE)</f>
        <v>0</v>
      </c>
      <c r="G90" s="2">
        <f>VLOOKUP($A90,'By SKU - New RTs'!$A:$V,4,FALSE)</f>
        <v>0</v>
      </c>
      <c r="H90" s="5">
        <f t="shared" si="6"/>
        <v>0</v>
      </c>
      <c r="I90" s="2">
        <f>VLOOKUP($A90,'By SKU - Old RTs'!$A:$V,5,FALSE)</f>
        <v>0</v>
      </c>
      <c r="J90" s="2">
        <f>VLOOKUP($A90,'By SKU - New RTs'!$A:$V,5,FALSE)</f>
        <v>0</v>
      </c>
      <c r="K90" s="5">
        <f t="shared" si="7"/>
        <v>0</v>
      </c>
      <c r="L90" s="2">
        <f>VLOOKUP($A90,'By SKU - Old RTs'!$A:$V,6,FALSE)</f>
        <v>0</v>
      </c>
      <c r="M90" s="2">
        <f>VLOOKUP($A90,'By SKU - New RTs'!$A:$V,6,FALSE)</f>
        <v>0</v>
      </c>
      <c r="N90" s="5">
        <f t="shared" si="8"/>
        <v>0</v>
      </c>
      <c r="O90" s="2">
        <f>VLOOKUP($A90,'By SKU - Old RTs'!$A:$V,7,FALSE)</f>
        <v>0</v>
      </c>
      <c r="P90" s="2">
        <f>VLOOKUP($A90,'By SKU - New RTs'!$A:$V,7,FALSE)</f>
        <v>0</v>
      </c>
      <c r="Q90" s="2">
        <f t="shared" si="9"/>
        <v>0</v>
      </c>
    </row>
    <row r="91" spans="1:17" x14ac:dyDescent="0.2">
      <c r="A91" s="3">
        <f>SKUs!A90</f>
        <v>259</v>
      </c>
      <c r="B91" s="4" t="str">
        <f>SKUs!B90</f>
        <v>TC 62X62 HUNTER GREEN</v>
      </c>
      <c r="C91" s="2">
        <f>VLOOKUP($A91,'By SKU - Old RTs'!$A:$V,3,FALSE)</f>
        <v>0</v>
      </c>
      <c r="D91" s="2">
        <f>VLOOKUP($A91,'By SKU - New RTs'!$A:$V,3,FALSE)</f>
        <v>0</v>
      </c>
      <c r="E91" s="5">
        <f t="shared" si="5"/>
        <v>0</v>
      </c>
      <c r="F91" s="2">
        <f>VLOOKUP($A91,'By SKU - Old RTs'!$A:$V,4,FALSE)</f>
        <v>0</v>
      </c>
      <c r="G91" s="2">
        <f>VLOOKUP($A91,'By SKU - New RTs'!$A:$V,4,FALSE)</f>
        <v>0</v>
      </c>
      <c r="H91" s="5">
        <f t="shared" si="6"/>
        <v>0</v>
      </c>
      <c r="I91" s="2">
        <f>VLOOKUP($A91,'By SKU - Old RTs'!$A:$V,5,FALSE)</f>
        <v>0</v>
      </c>
      <c r="J91" s="2">
        <f>VLOOKUP($A91,'By SKU - New RTs'!$A:$V,5,FALSE)</f>
        <v>0</v>
      </c>
      <c r="K91" s="5">
        <f t="shared" si="7"/>
        <v>0</v>
      </c>
      <c r="L91" s="2">
        <f>VLOOKUP($A91,'By SKU - Old RTs'!$A:$V,6,FALSE)</f>
        <v>0</v>
      </c>
      <c r="M91" s="2">
        <f>VLOOKUP($A91,'By SKU - New RTs'!$A:$V,6,FALSE)</f>
        <v>0</v>
      </c>
      <c r="N91" s="5">
        <f t="shared" si="8"/>
        <v>0</v>
      </c>
      <c r="O91" s="2">
        <f>VLOOKUP($A91,'By SKU - Old RTs'!$A:$V,7,FALSE)</f>
        <v>0</v>
      </c>
      <c r="P91" s="2">
        <f>VLOOKUP($A91,'By SKU - New RTs'!$A:$V,7,FALSE)</f>
        <v>0</v>
      </c>
      <c r="Q91" s="2">
        <f t="shared" si="9"/>
        <v>0</v>
      </c>
    </row>
    <row r="92" spans="1:17" x14ac:dyDescent="0.2">
      <c r="A92" s="3">
        <f>SKUs!A91</f>
        <v>260</v>
      </c>
      <c r="B92" s="4" t="str">
        <f>SKUs!B91</f>
        <v>TC 62X62 RED/WHT CHECK</v>
      </c>
      <c r="C92" s="2">
        <f>VLOOKUP($A92,'By SKU - Old RTs'!$A:$V,3,FALSE)</f>
        <v>0</v>
      </c>
      <c r="D92" s="2">
        <f>VLOOKUP($A92,'By SKU - New RTs'!$A:$V,3,FALSE)</f>
        <v>0</v>
      </c>
      <c r="E92" s="5">
        <f t="shared" si="5"/>
        <v>0</v>
      </c>
      <c r="F92" s="2">
        <f>VLOOKUP($A92,'By SKU - Old RTs'!$A:$V,4,FALSE)</f>
        <v>0</v>
      </c>
      <c r="G92" s="2">
        <f>VLOOKUP($A92,'By SKU - New RTs'!$A:$V,4,FALSE)</f>
        <v>0</v>
      </c>
      <c r="H92" s="5">
        <f t="shared" si="6"/>
        <v>0</v>
      </c>
      <c r="I92" s="2">
        <f>VLOOKUP($A92,'By SKU - Old RTs'!$A:$V,5,FALSE)</f>
        <v>0</v>
      </c>
      <c r="J92" s="2">
        <f>VLOOKUP($A92,'By SKU - New RTs'!$A:$V,5,FALSE)</f>
        <v>0</v>
      </c>
      <c r="K92" s="5">
        <f t="shared" si="7"/>
        <v>0</v>
      </c>
      <c r="L92" s="2">
        <f>VLOOKUP($A92,'By SKU - Old RTs'!$A:$V,6,FALSE)</f>
        <v>0</v>
      </c>
      <c r="M92" s="2">
        <f>VLOOKUP($A92,'By SKU - New RTs'!$A:$V,6,FALSE)</f>
        <v>0</v>
      </c>
      <c r="N92" s="5">
        <f t="shared" si="8"/>
        <v>0</v>
      </c>
      <c r="O92" s="2">
        <f>VLOOKUP($A92,'By SKU - Old RTs'!$A:$V,7,FALSE)</f>
        <v>0</v>
      </c>
      <c r="P92" s="2">
        <f>VLOOKUP($A92,'By SKU - New RTs'!$A:$V,7,FALSE)</f>
        <v>0</v>
      </c>
      <c r="Q92" s="2">
        <f t="shared" si="9"/>
        <v>0</v>
      </c>
    </row>
    <row r="93" spans="1:17" x14ac:dyDescent="0.2">
      <c r="A93" s="3">
        <f>SKUs!A92</f>
        <v>273</v>
      </c>
      <c r="B93" s="4" t="str">
        <f>SKUs!B92</f>
        <v>TC 52X52 NAVY</v>
      </c>
      <c r="C93" s="2">
        <f>VLOOKUP($A93,'By SKU - Old RTs'!$A:$V,3,FALSE)</f>
        <v>0</v>
      </c>
      <c r="D93" s="2">
        <f>VLOOKUP($A93,'By SKU - New RTs'!$A:$V,3,FALSE)</f>
        <v>0</v>
      </c>
      <c r="E93" s="5">
        <f t="shared" si="5"/>
        <v>0</v>
      </c>
      <c r="F93" s="2">
        <f>VLOOKUP($A93,'By SKU - Old RTs'!$A:$V,4,FALSE)</f>
        <v>0</v>
      </c>
      <c r="G93" s="2">
        <f>VLOOKUP($A93,'By SKU - New RTs'!$A:$V,4,FALSE)</f>
        <v>0</v>
      </c>
      <c r="H93" s="5">
        <f t="shared" si="6"/>
        <v>0</v>
      </c>
      <c r="I93" s="2">
        <f>VLOOKUP($A93,'By SKU - Old RTs'!$A:$V,5,FALSE)</f>
        <v>0</v>
      </c>
      <c r="J93" s="2">
        <f>VLOOKUP($A93,'By SKU - New RTs'!$A:$V,5,FALSE)</f>
        <v>0</v>
      </c>
      <c r="K93" s="5">
        <f t="shared" si="7"/>
        <v>0</v>
      </c>
      <c r="L93" s="2">
        <f>VLOOKUP($A93,'By SKU - Old RTs'!$A:$V,6,FALSE)</f>
        <v>0</v>
      </c>
      <c r="M93" s="2">
        <f>VLOOKUP($A93,'By SKU - New RTs'!$A:$V,6,FALSE)</f>
        <v>0</v>
      </c>
      <c r="N93" s="5">
        <f t="shared" si="8"/>
        <v>0</v>
      </c>
      <c r="O93" s="2">
        <f>VLOOKUP($A93,'By SKU - Old RTs'!$A:$V,7,FALSE)</f>
        <v>0</v>
      </c>
      <c r="P93" s="2">
        <f>VLOOKUP($A93,'By SKU - New RTs'!$A:$V,7,FALSE)</f>
        <v>0</v>
      </c>
      <c r="Q93" s="2">
        <f t="shared" si="9"/>
        <v>0</v>
      </c>
    </row>
    <row r="94" spans="1:17" x14ac:dyDescent="0.2">
      <c r="A94" s="3">
        <f>SKUs!A93</f>
        <v>276</v>
      </c>
      <c r="B94" s="4" t="str">
        <f>SKUs!B93</f>
        <v xml:space="preserve">TC 90X90 BLACK      </v>
      </c>
      <c r="C94" s="2">
        <f>VLOOKUP($A94,'By SKU - Old RTs'!$A:$V,3,FALSE)</f>
        <v>0</v>
      </c>
      <c r="D94" s="2">
        <f>VLOOKUP($A94,'By SKU - New RTs'!$A:$V,3,FALSE)</f>
        <v>0</v>
      </c>
      <c r="E94" s="5">
        <f t="shared" si="5"/>
        <v>0</v>
      </c>
      <c r="F94" s="2">
        <f>VLOOKUP($A94,'By SKU - Old RTs'!$A:$V,4,FALSE)</f>
        <v>0</v>
      </c>
      <c r="G94" s="2">
        <f>VLOOKUP($A94,'By SKU - New RTs'!$A:$V,4,FALSE)</f>
        <v>0</v>
      </c>
      <c r="H94" s="5">
        <f t="shared" si="6"/>
        <v>0</v>
      </c>
      <c r="I94" s="2">
        <f>VLOOKUP($A94,'By SKU - Old RTs'!$A:$V,5,FALSE)</f>
        <v>0</v>
      </c>
      <c r="J94" s="2">
        <f>VLOOKUP($A94,'By SKU - New RTs'!$A:$V,5,FALSE)</f>
        <v>0</v>
      </c>
      <c r="K94" s="5">
        <f t="shared" si="7"/>
        <v>0</v>
      </c>
      <c r="L94" s="2">
        <f>VLOOKUP($A94,'By SKU - Old RTs'!$A:$V,6,FALSE)</f>
        <v>5</v>
      </c>
      <c r="M94" s="2">
        <f>VLOOKUP($A94,'By SKU - New RTs'!$A:$V,6,FALSE)</f>
        <v>5</v>
      </c>
      <c r="N94" s="5">
        <f t="shared" si="8"/>
        <v>0</v>
      </c>
      <c r="O94" s="2">
        <f>VLOOKUP($A94,'By SKU - Old RTs'!$A:$V,7,FALSE)</f>
        <v>0</v>
      </c>
      <c r="P94" s="2">
        <f>VLOOKUP($A94,'By SKU - New RTs'!$A:$V,7,FALSE)</f>
        <v>0</v>
      </c>
      <c r="Q94" s="2">
        <f t="shared" si="9"/>
        <v>0</v>
      </c>
    </row>
    <row r="95" spans="1:17" x14ac:dyDescent="0.2">
      <c r="A95" s="3">
        <f>SKUs!A94</f>
        <v>279</v>
      </c>
      <c r="B95" s="4" t="str">
        <f>SKUs!B94</f>
        <v>TC 72X72 LAVA</v>
      </c>
      <c r="C95" s="2">
        <f>VLOOKUP($A95,'By SKU - Old RTs'!$A:$V,3,FALSE)</f>
        <v>0</v>
      </c>
      <c r="D95" s="2">
        <f>VLOOKUP($A95,'By SKU - New RTs'!$A:$V,3,FALSE)</f>
        <v>0</v>
      </c>
      <c r="E95" s="5">
        <f t="shared" si="5"/>
        <v>0</v>
      </c>
      <c r="F95" s="2">
        <f>VLOOKUP($A95,'By SKU - Old RTs'!$A:$V,4,FALSE)</f>
        <v>0</v>
      </c>
      <c r="G95" s="2">
        <f>VLOOKUP($A95,'By SKU - New RTs'!$A:$V,4,FALSE)</f>
        <v>0</v>
      </c>
      <c r="H95" s="5">
        <f t="shared" si="6"/>
        <v>0</v>
      </c>
      <c r="I95" s="2">
        <f>VLOOKUP($A95,'By SKU - Old RTs'!$A:$V,5,FALSE)</f>
        <v>0</v>
      </c>
      <c r="J95" s="2">
        <f>VLOOKUP($A95,'By SKU - New RTs'!$A:$V,5,FALSE)</f>
        <v>0</v>
      </c>
      <c r="K95" s="5">
        <f t="shared" si="7"/>
        <v>0</v>
      </c>
      <c r="L95" s="2">
        <f>VLOOKUP($A95,'By SKU - Old RTs'!$A:$V,6,FALSE)</f>
        <v>0</v>
      </c>
      <c r="M95" s="2">
        <f>VLOOKUP($A95,'By SKU - New RTs'!$A:$V,6,FALSE)</f>
        <v>0</v>
      </c>
      <c r="N95" s="5">
        <f t="shared" si="8"/>
        <v>0</v>
      </c>
      <c r="O95" s="2">
        <f>VLOOKUP($A95,'By SKU - Old RTs'!$A:$V,7,FALSE)</f>
        <v>0</v>
      </c>
      <c r="P95" s="2">
        <f>VLOOKUP($A95,'By SKU - New RTs'!$A:$V,7,FALSE)</f>
        <v>0</v>
      </c>
      <c r="Q95" s="2">
        <f t="shared" si="9"/>
        <v>0</v>
      </c>
    </row>
    <row r="96" spans="1:17" x14ac:dyDescent="0.2">
      <c r="A96" s="3">
        <f>SKUs!A95</f>
        <v>280</v>
      </c>
      <c r="B96" s="4" t="str">
        <f>SKUs!B95</f>
        <v>TC 52X114 WHITE</v>
      </c>
      <c r="C96" s="2">
        <f>VLOOKUP($A96,'By SKU - Old RTs'!$A:$V,3,FALSE)</f>
        <v>8.75</v>
      </c>
      <c r="D96" s="2">
        <f>VLOOKUP($A96,'By SKU - New RTs'!$A:$V,3,FALSE)</f>
        <v>8.75</v>
      </c>
      <c r="E96" s="5">
        <f t="shared" si="5"/>
        <v>0</v>
      </c>
      <c r="F96" s="2">
        <f>VLOOKUP($A96,'By SKU - Old RTs'!$A:$V,4,FALSE)</f>
        <v>18</v>
      </c>
      <c r="G96" s="2">
        <f>VLOOKUP($A96,'By SKU - New RTs'!$A:$V,4,FALSE)</f>
        <v>18</v>
      </c>
      <c r="H96" s="5">
        <f t="shared" si="6"/>
        <v>0</v>
      </c>
      <c r="I96" s="2">
        <f>VLOOKUP($A96,'By SKU - Old RTs'!$A:$V,5,FALSE)</f>
        <v>43.75</v>
      </c>
      <c r="J96" s="2">
        <f>VLOOKUP($A96,'By SKU - New RTs'!$A:$V,5,FALSE)</f>
        <v>43.75</v>
      </c>
      <c r="K96" s="5">
        <f t="shared" si="7"/>
        <v>0</v>
      </c>
      <c r="L96" s="2">
        <f>VLOOKUP($A96,'By SKU - Old RTs'!$A:$V,6,FALSE)</f>
        <v>17.5</v>
      </c>
      <c r="M96" s="2">
        <f>VLOOKUP($A96,'By SKU - New RTs'!$A:$V,6,FALSE)</f>
        <v>17.5</v>
      </c>
      <c r="N96" s="5">
        <f t="shared" si="8"/>
        <v>0</v>
      </c>
      <c r="O96" s="2">
        <f>VLOOKUP($A96,'By SKU - Old RTs'!$A:$V,7,FALSE)</f>
        <v>0</v>
      </c>
      <c r="P96" s="2">
        <f>VLOOKUP($A96,'By SKU - New RTs'!$A:$V,7,FALSE)</f>
        <v>0</v>
      </c>
      <c r="Q96" s="2">
        <f t="shared" si="9"/>
        <v>0</v>
      </c>
    </row>
    <row r="97" spans="1:17" x14ac:dyDescent="0.2">
      <c r="A97" s="3">
        <f>SKUs!A96</f>
        <v>281</v>
      </c>
      <c r="B97" s="4" t="str">
        <f>SKUs!B96</f>
        <v>TC 52X52 WHITE</v>
      </c>
      <c r="C97" s="2">
        <f>VLOOKUP($A97,'By SKU - Old RTs'!$A:$V,3,FALSE)</f>
        <v>0</v>
      </c>
      <c r="D97" s="2">
        <f>VLOOKUP($A97,'By SKU - New RTs'!$A:$V,3,FALSE)</f>
        <v>0</v>
      </c>
      <c r="E97" s="5">
        <f t="shared" si="5"/>
        <v>0</v>
      </c>
      <c r="F97" s="2">
        <f>VLOOKUP($A97,'By SKU - Old RTs'!$A:$V,4,FALSE)</f>
        <v>0</v>
      </c>
      <c r="G97" s="2">
        <f>VLOOKUP($A97,'By SKU - New RTs'!$A:$V,4,FALSE)</f>
        <v>0</v>
      </c>
      <c r="H97" s="5">
        <f t="shared" si="6"/>
        <v>0</v>
      </c>
      <c r="I97" s="2">
        <f>VLOOKUP($A97,'By SKU - Old RTs'!$A:$V,5,FALSE)</f>
        <v>0</v>
      </c>
      <c r="J97" s="2">
        <f>VLOOKUP($A97,'By SKU - New RTs'!$A:$V,5,FALSE)</f>
        <v>0</v>
      </c>
      <c r="K97" s="5">
        <f t="shared" si="7"/>
        <v>0</v>
      </c>
      <c r="L97" s="2">
        <f>VLOOKUP($A97,'By SKU - Old RTs'!$A:$V,6,FALSE)</f>
        <v>0</v>
      </c>
      <c r="M97" s="2">
        <f>VLOOKUP($A97,'By SKU - New RTs'!$A:$V,6,FALSE)</f>
        <v>0</v>
      </c>
      <c r="N97" s="5">
        <f t="shared" si="8"/>
        <v>0</v>
      </c>
      <c r="O97" s="2">
        <f>VLOOKUP($A97,'By SKU - Old RTs'!$A:$V,7,FALSE)</f>
        <v>0</v>
      </c>
      <c r="P97" s="2">
        <f>VLOOKUP($A97,'By SKU - New RTs'!$A:$V,7,FALSE)</f>
        <v>0</v>
      </c>
      <c r="Q97" s="2">
        <f t="shared" si="9"/>
        <v>0</v>
      </c>
    </row>
    <row r="98" spans="1:17" x14ac:dyDescent="0.2">
      <c r="A98" s="3">
        <f>SKUs!A97</f>
        <v>282</v>
      </c>
      <c r="B98" s="4" t="str">
        <f>SKUs!B97</f>
        <v>TC 52X90 WHITE</v>
      </c>
      <c r="C98" s="2">
        <f>VLOOKUP($A98,'By SKU - Old RTs'!$A:$V,3,FALSE)</f>
        <v>4</v>
      </c>
      <c r="D98" s="2">
        <f>VLOOKUP($A98,'By SKU - New RTs'!$A:$V,3,FALSE)</f>
        <v>4</v>
      </c>
      <c r="E98" s="5">
        <f t="shared" si="5"/>
        <v>0</v>
      </c>
      <c r="F98" s="2">
        <f>VLOOKUP($A98,'By SKU - Old RTs'!$A:$V,4,FALSE)</f>
        <v>0</v>
      </c>
      <c r="G98" s="2">
        <f>VLOOKUP($A98,'By SKU - New RTs'!$A:$V,4,FALSE)</f>
        <v>0</v>
      </c>
      <c r="H98" s="5">
        <f t="shared" si="6"/>
        <v>0</v>
      </c>
      <c r="I98" s="2">
        <f>VLOOKUP($A98,'By SKU - Old RTs'!$A:$V,5,FALSE)</f>
        <v>10</v>
      </c>
      <c r="J98" s="2">
        <f>VLOOKUP($A98,'By SKU - New RTs'!$A:$V,5,FALSE)</f>
        <v>10</v>
      </c>
      <c r="K98" s="5">
        <f t="shared" si="7"/>
        <v>0</v>
      </c>
      <c r="L98" s="2">
        <f>VLOOKUP($A98,'By SKU - Old RTs'!$A:$V,6,FALSE)</f>
        <v>0</v>
      </c>
      <c r="M98" s="2">
        <f>VLOOKUP($A98,'By SKU - New RTs'!$A:$V,6,FALSE)</f>
        <v>0</v>
      </c>
      <c r="N98" s="5">
        <f t="shared" si="8"/>
        <v>0</v>
      </c>
      <c r="O98" s="2">
        <f>VLOOKUP($A98,'By SKU - Old RTs'!$A:$V,7,FALSE)</f>
        <v>0</v>
      </c>
      <c r="P98" s="2">
        <f>VLOOKUP($A98,'By SKU - New RTs'!$A:$V,7,FALSE)</f>
        <v>0</v>
      </c>
      <c r="Q98" s="2">
        <f t="shared" si="9"/>
        <v>0</v>
      </c>
    </row>
    <row r="99" spans="1:17" x14ac:dyDescent="0.2">
      <c r="A99" s="3">
        <f>SKUs!A98</f>
        <v>283</v>
      </c>
      <c r="B99" s="4" t="str">
        <f>SKUs!B98</f>
        <v>TC 62X62 WHITE</v>
      </c>
      <c r="C99" s="2">
        <f>VLOOKUP($A99,'By SKU - Old RTs'!$A:$V,3,FALSE)</f>
        <v>0</v>
      </c>
      <c r="D99" s="2">
        <f>VLOOKUP($A99,'By SKU - New RTs'!$A:$V,3,FALSE)</f>
        <v>0</v>
      </c>
      <c r="E99" s="5">
        <f t="shared" si="5"/>
        <v>0</v>
      </c>
      <c r="F99" s="2">
        <f>VLOOKUP($A99,'By SKU - Old RTs'!$A:$V,4,FALSE)</f>
        <v>0</v>
      </c>
      <c r="G99" s="2">
        <f>VLOOKUP($A99,'By SKU - New RTs'!$A:$V,4,FALSE)</f>
        <v>0</v>
      </c>
      <c r="H99" s="5">
        <f t="shared" si="6"/>
        <v>0</v>
      </c>
      <c r="I99" s="2">
        <f>VLOOKUP($A99,'By SKU - Old RTs'!$A:$V,5,FALSE)</f>
        <v>11.25</v>
      </c>
      <c r="J99" s="2">
        <f>VLOOKUP($A99,'By SKU - New RTs'!$A:$V,5,FALSE)</f>
        <v>11.25</v>
      </c>
      <c r="K99" s="5">
        <f t="shared" si="7"/>
        <v>0</v>
      </c>
      <c r="L99" s="2">
        <f>VLOOKUP($A99,'By SKU - Old RTs'!$A:$V,6,FALSE)</f>
        <v>30</v>
      </c>
      <c r="M99" s="2">
        <f>VLOOKUP($A99,'By SKU - New RTs'!$A:$V,6,FALSE)</f>
        <v>30</v>
      </c>
      <c r="N99" s="5">
        <f t="shared" si="8"/>
        <v>0</v>
      </c>
      <c r="O99" s="2">
        <f>VLOOKUP($A99,'By SKU - Old RTs'!$A:$V,7,FALSE)</f>
        <v>0</v>
      </c>
      <c r="P99" s="2">
        <f>VLOOKUP($A99,'By SKU - New RTs'!$A:$V,7,FALSE)</f>
        <v>0</v>
      </c>
      <c r="Q99" s="2">
        <f t="shared" si="9"/>
        <v>0</v>
      </c>
    </row>
    <row r="100" spans="1:17" x14ac:dyDescent="0.2">
      <c r="A100" s="3">
        <f>SKUs!A99</f>
        <v>284</v>
      </c>
      <c r="B100" s="4" t="str">
        <f>SKUs!B99</f>
        <v>TC 72X72 WHITE</v>
      </c>
      <c r="C100" s="2">
        <f>VLOOKUP($A100,'By SKU - Old RTs'!$A:$V,3,FALSE)</f>
        <v>0</v>
      </c>
      <c r="D100" s="2">
        <f>VLOOKUP($A100,'By SKU - New RTs'!$A:$V,3,FALSE)</f>
        <v>0</v>
      </c>
      <c r="E100" s="5">
        <f t="shared" si="5"/>
        <v>0</v>
      </c>
      <c r="F100" s="2">
        <f>VLOOKUP($A100,'By SKU - Old RTs'!$A:$V,4,FALSE)</f>
        <v>10</v>
      </c>
      <c r="G100" s="2">
        <f>VLOOKUP($A100,'By SKU - New RTs'!$A:$V,4,FALSE)</f>
        <v>10</v>
      </c>
      <c r="H100" s="5">
        <f t="shared" si="6"/>
        <v>0</v>
      </c>
      <c r="I100" s="2">
        <f>VLOOKUP($A100,'By SKU - Old RTs'!$A:$V,5,FALSE)</f>
        <v>5</v>
      </c>
      <c r="J100" s="2">
        <f>VLOOKUP($A100,'By SKU - New RTs'!$A:$V,5,FALSE)</f>
        <v>5</v>
      </c>
      <c r="K100" s="5">
        <f t="shared" si="7"/>
        <v>0</v>
      </c>
      <c r="L100" s="2">
        <f>VLOOKUP($A100,'By SKU - Old RTs'!$A:$V,6,FALSE)</f>
        <v>2.5</v>
      </c>
      <c r="M100" s="2">
        <f>VLOOKUP($A100,'By SKU - New RTs'!$A:$V,6,FALSE)</f>
        <v>2.5</v>
      </c>
      <c r="N100" s="5">
        <f t="shared" si="8"/>
        <v>0</v>
      </c>
      <c r="O100" s="2">
        <f>VLOOKUP($A100,'By SKU - Old RTs'!$A:$V,7,FALSE)</f>
        <v>0</v>
      </c>
      <c r="P100" s="2">
        <f>VLOOKUP($A100,'By SKU - New RTs'!$A:$V,7,FALSE)</f>
        <v>0</v>
      </c>
      <c r="Q100" s="2">
        <f t="shared" si="9"/>
        <v>0</v>
      </c>
    </row>
    <row r="101" spans="1:17" x14ac:dyDescent="0.2">
      <c r="A101" s="3">
        <f>SKUs!A100</f>
        <v>286</v>
      </c>
      <c r="B101" s="4" t="str">
        <f>SKUs!B100</f>
        <v>TC 90X90 WHITE</v>
      </c>
      <c r="C101" s="2">
        <f>VLOOKUP($A101,'By SKU - Old RTs'!$A:$V,3,FALSE)</f>
        <v>3</v>
      </c>
      <c r="D101" s="2">
        <f>VLOOKUP($A101,'By SKU - New RTs'!$A:$V,3,FALSE)</f>
        <v>3</v>
      </c>
      <c r="E101" s="5">
        <f t="shared" si="5"/>
        <v>0</v>
      </c>
      <c r="F101" s="2">
        <f>VLOOKUP($A101,'By SKU - Old RTs'!$A:$V,4,FALSE)</f>
        <v>0</v>
      </c>
      <c r="G101" s="2">
        <f>VLOOKUP($A101,'By SKU - New RTs'!$A:$V,4,FALSE)</f>
        <v>0</v>
      </c>
      <c r="H101" s="5">
        <f t="shared" si="6"/>
        <v>0</v>
      </c>
      <c r="I101" s="2">
        <f>VLOOKUP($A101,'By SKU - Old RTs'!$A:$V,5,FALSE)</f>
        <v>0</v>
      </c>
      <c r="J101" s="2">
        <f>VLOOKUP($A101,'By SKU - New RTs'!$A:$V,5,FALSE)</f>
        <v>0</v>
      </c>
      <c r="K101" s="5">
        <f t="shared" si="7"/>
        <v>0</v>
      </c>
      <c r="L101" s="2">
        <f>VLOOKUP($A101,'By SKU - Old RTs'!$A:$V,6,FALSE)</f>
        <v>7.5</v>
      </c>
      <c r="M101" s="2">
        <f>VLOOKUP($A101,'By SKU - New RTs'!$A:$V,6,FALSE)</f>
        <v>7.5</v>
      </c>
      <c r="N101" s="5">
        <f t="shared" si="8"/>
        <v>0</v>
      </c>
      <c r="O101" s="2">
        <f>VLOOKUP($A101,'By SKU - Old RTs'!$A:$V,7,FALSE)</f>
        <v>0</v>
      </c>
      <c r="P101" s="2">
        <f>VLOOKUP($A101,'By SKU - New RTs'!$A:$V,7,FALSE)</f>
        <v>0</v>
      </c>
      <c r="Q101" s="2">
        <f t="shared" si="9"/>
        <v>0</v>
      </c>
    </row>
    <row r="102" spans="1:17" x14ac:dyDescent="0.2">
      <c r="A102" s="3">
        <f>SKUs!A101</f>
        <v>287</v>
      </c>
      <c r="B102" s="4" t="str">
        <f>SKUs!B101</f>
        <v>TC 52X72 WHITE</v>
      </c>
      <c r="C102" s="2">
        <f>VLOOKUP($A102,'By SKU - Old RTs'!$A:$V,3,FALSE)</f>
        <v>0</v>
      </c>
      <c r="D102" s="2">
        <f>VLOOKUP($A102,'By SKU - New RTs'!$A:$V,3,FALSE)</f>
        <v>0</v>
      </c>
      <c r="E102" s="5">
        <f t="shared" si="5"/>
        <v>0</v>
      </c>
      <c r="F102" s="2">
        <f>VLOOKUP($A102,'By SKU - Old RTs'!$A:$V,4,FALSE)</f>
        <v>2.5</v>
      </c>
      <c r="G102" s="2">
        <f>VLOOKUP($A102,'By SKU - New RTs'!$A:$V,4,FALSE)</f>
        <v>2.5</v>
      </c>
      <c r="H102" s="5">
        <f t="shared" si="6"/>
        <v>0</v>
      </c>
      <c r="I102" s="2">
        <f>VLOOKUP($A102,'By SKU - Old RTs'!$A:$V,5,FALSE)</f>
        <v>0</v>
      </c>
      <c r="J102" s="2">
        <f>VLOOKUP($A102,'By SKU - New RTs'!$A:$V,5,FALSE)</f>
        <v>0</v>
      </c>
      <c r="K102" s="5">
        <f t="shared" si="7"/>
        <v>0</v>
      </c>
      <c r="L102" s="2">
        <f>VLOOKUP($A102,'By SKU - Old RTs'!$A:$V,6,FALSE)</f>
        <v>0</v>
      </c>
      <c r="M102" s="2">
        <f>VLOOKUP($A102,'By SKU - New RTs'!$A:$V,6,FALSE)</f>
        <v>0</v>
      </c>
      <c r="N102" s="5">
        <f t="shared" si="8"/>
        <v>0</v>
      </c>
      <c r="O102" s="2">
        <f>VLOOKUP($A102,'By SKU - Old RTs'!$A:$V,7,FALSE)</f>
        <v>0</v>
      </c>
      <c r="P102" s="2">
        <f>VLOOKUP($A102,'By SKU - New RTs'!$A:$V,7,FALSE)</f>
        <v>0</v>
      </c>
      <c r="Q102" s="2">
        <f t="shared" si="9"/>
        <v>0</v>
      </c>
    </row>
    <row r="103" spans="1:17" x14ac:dyDescent="0.2">
      <c r="A103" s="3">
        <f>SKUs!A102</f>
        <v>288</v>
      </c>
      <c r="B103" s="4" t="str">
        <f>SKUs!B102</f>
        <v>TC 52X114 IVORY</v>
      </c>
      <c r="C103" s="2">
        <f>VLOOKUP($A103,'By SKU - Old RTs'!$A:$V,3,FALSE)</f>
        <v>0</v>
      </c>
      <c r="D103" s="2">
        <f>VLOOKUP($A103,'By SKU - New RTs'!$A:$V,3,FALSE)</f>
        <v>0</v>
      </c>
      <c r="E103" s="5">
        <f t="shared" si="5"/>
        <v>0</v>
      </c>
      <c r="F103" s="2">
        <f>VLOOKUP($A103,'By SKU - Old RTs'!$A:$V,4,FALSE)</f>
        <v>0</v>
      </c>
      <c r="G103" s="2">
        <f>VLOOKUP($A103,'By SKU - New RTs'!$A:$V,4,FALSE)</f>
        <v>0</v>
      </c>
      <c r="H103" s="5">
        <f t="shared" si="6"/>
        <v>0</v>
      </c>
      <c r="I103" s="2">
        <f>VLOOKUP($A103,'By SKU - Old RTs'!$A:$V,5,FALSE)</f>
        <v>0</v>
      </c>
      <c r="J103" s="2">
        <f>VLOOKUP($A103,'By SKU - New RTs'!$A:$V,5,FALSE)</f>
        <v>0</v>
      </c>
      <c r="K103" s="5">
        <f t="shared" si="7"/>
        <v>0</v>
      </c>
      <c r="L103" s="2">
        <f>VLOOKUP($A103,'By SKU - Old RTs'!$A:$V,6,FALSE)</f>
        <v>0</v>
      </c>
      <c r="M103" s="2">
        <f>VLOOKUP($A103,'By SKU - New RTs'!$A:$V,6,FALSE)</f>
        <v>0</v>
      </c>
      <c r="N103" s="5">
        <f t="shared" si="8"/>
        <v>0</v>
      </c>
      <c r="O103" s="2">
        <f>VLOOKUP($A103,'By SKU - Old RTs'!$A:$V,7,FALSE)</f>
        <v>0</v>
      </c>
      <c r="P103" s="2">
        <f>VLOOKUP($A103,'By SKU - New RTs'!$A:$V,7,FALSE)</f>
        <v>0</v>
      </c>
      <c r="Q103" s="2">
        <f t="shared" si="9"/>
        <v>0</v>
      </c>
    </row>
    <row r="104" spans="1:17" x14ac:dyDescent="0.2">
      <c r="A104" s="3">
        <f>SKUs!A103</f>
        <v>289</v>
      </c>
      <c r="B104" s="4" t="str">
        <f>SKUs!B103</f>
        <v>TC 52X96 IVORY</v>
      </c>
      <c r="C104" s="2">
        <f>VLOOKUP($A104,'By SKU - Old RTs'!$A:$V,3,FALSE)</f>
        <v>0</v>
      </c>
      <c r="D104" s="2">
        <f>VLOOKUP($A104,'By SKU - New RTs'!$A:$V,3,FALSE)</f>
        <v>0</v>
      </c>
      <c r="E104" s="5">
        <f t="shared" si="5"/>
        <v>0</v>
      </c>
      <c r="F104" s="2">
        <f>VLOOKUP($A104,'By SKU - Old RTs'!$A:$V,4,FALSE)</f>
        <v>0</v>
      </c>
      <c r="G104" s="2">
        <f>VLOOKUP($A104,'By SKU - New RTs'!$A:$V,4,FALSE)</f>
        <v>0</v>
      </c>
      <c r="H104" s="5">
        <f t="shared" si="6"/>
        <v>0</v>
      </c>
      <c r="I104" s="2">
        <f>VLOOKUP($A104,'By SKU - Old RTs'!$A:$V,5,FALSE)</f>
        <v>0</v>
      </c>
      <c r="J104" s="2">
        <f>VLOOKUP($A104,'By SKU - New RTs'!$A:$V,5,FALSE)</f>
        <v>0</v>
      </c>
      <c r="K104" s="5">
        <f t="shared" si="7"/>
        <v>0</v>
      </c>
      <c r="L104" s="2">
        <f>VLOOKUP($A104,'By SKU - Old RTs'!$A:$V,6,FALSE)</f>
        <v>0</v>
      </c>
      <c r="M104" s="2">
        <f>VLOOKUP($A104,'By SKU - New RTs'!$A:$V,6,FALSE)</f>
        <v>0</v>
      </c>
      <c r="N104" s="5">
        <f t="shared" si="8"/>
        <v>0</v>
      </c>
      <c r="O104" s="2">
        <f>VLOOKUP($A104,'By SKU - Old RTs'!$A:$V,7,FALSE)</f>
        <v>0</v>
      </c>
      <c r="P104" s="2">
        <f>VLOOKUP($A104,'By SKU - New RTs'!$A:$V,7,FALSE)</f>
        <v>0</v>
      </c>
      <c r="Q104" s="2">
        <f t="shared" si="9"/>
        <v>0</v>
      </c>
    </row>
    <row r="105" spans="1:17" x14ac:dyDescent="0.2">
      <c r="A105" s="3">
        <f>SKUs!A104</f>
        <v>290</v>
      </c>
      <c r="B105" s="4" t="str">
        <f>SKUs!B104</f>
        <v>TC 72X72 IVORY</v>
      </c>
      <c r="C105" s="2">
        <f>VLOOKUP($A105,'By SKU - Old RTs'!$A:$V,3,FALSE)</f>
        <v>0</v>
      </c>
      <c r="D105" s="2">
        <f>VLOOKUP($A105,'By SKU - New RTs'!$A:$V,3,FALSE)</f>
        <v>0</v>
      </c>
      <c r="E105" s="5">
        <f t="shared" si="5"/>
        <v>0</v>
      </c>
      <c r="F105" s="2">
        <f>VLOOKUP($A105,'By SKU - Old RTs'!$A:$V,4,FALSE)</f>
        <v>0</v>
      </c>
      <c r="G105" s="2">
        <f>VLOOKUP($A105,'By SKU - New RTs'!$A:$V,4,FALSE)</f>
        <v>0</v>
      </c>
      <c r="H105" s="5">
        <f t="shared" si="6"/>
        <v>0</v>
      </c>
      <c r="I105" s="2">
        <f>VLOOKUP($A105,'By SKU - Old RTs'!$A:$V,5,FALSE)</f>
        <v>0</v>
      </c>
      <c r="J105" s="2">
        <f>VLOOKUP($A105,'By SKU - New RTs'!$A:$V,5,FALSE)</f>
        <v>0</v>
      </c>
      <c r="K105" s="5">
        <f t="shared" si="7"/>
        <v>0</v>
      </c>
      <c r="L105" s="2">
        <f>VLOOKUP($A105,'By SKU - Old RTs'!$A:$V,6,FALSE)</f>
        <v>0</v>
      </c>
      <c r="M105" s="2">
        <f>VLOOKUP($A105,'By SKU - New RTs'!$A:$V,6,FALSE)</f>
        <v>0</v>
      </c>
      <c r="N105" s="5">
        <f t="shared" si="8"/>
        <v>0</v>
      </c>
      <c r="O105" s="2">
        <f>VLOOKUP($A105,'By SKU - Old RTs'!$A:$V,7,FALSE)</f>
        <v>65</v>
      </c>
      <c r="P105" s="2">
        <f>VLOOKUP($A105,'By SKU - New RTs'!$A:$V,7,FALSE)</f>
        <v>65</v>
      </c>
      <c r="Q105" s="2">
        <f t="shared" si="9"/>
        <v>0</v>
      </c>
    </row>
    <row r="106" spans="1:17" x14ac:dyDescent="0.2">
      <c r="A106" s="3">
        <f>SKUs!A105</f>
        <v>291</v>
      </c>
      <c r="B106" s="4" t="str">
        <f>SKUs!B105</f>
        <v>TC 62X62 IVORY</v>
      </c>
      <c r="C106" s="2">
        <f>VLOOKUP($A106,'By SKU - Old RTs'!$A:$V,3,FALSE)</f>
        <v>0</v>
      </c>
      <c r="D106" s="2">
        <f>VLOOKUP($A106,'By SKU - New RTs'!$A:$V,3,FALSE)</f>
        <v>0</v>
      </c>
      <c r="E106" s="5">
        <f t="shared" si="5"/>
        <v>0</v>
      </c>
      <c r="F106" s="2">
        <f>VLOOKUP($A106,'By SKU - Old RTs'!$A:$V,4,FALSE)</f>
        <v>0</v>
      </c>
      <c r="G106" s="2">
        <f>VLOOKUP($A106,'By SKU - New RTs'!$A:$V,4,FALSE)</f>
        <v>0</v>
      </c>
      <c r="H106" s="5">
        <f t="shared" si="6"/>
        <v>0</v>
      </c>
      <c r="I106" s="2">
        <f>VLOOKUP($A106,'By SKU - Old RTs'!$A:$V,5,FALSE)</f>
        <v>0</v>
      </c>
      <c r="J106" s="2">
        <f>VLOOKUP($A106,'By SKU - New RTs'!$A:$V,5,FALSE)</f>
        <v>0</v>
      </c>
      <c r="K106" s="5">
        <f t="shared" si="7"/>
        <v>0</v>
      </c>
      <c r="L106" s="2">
        <f>VLOOKUP($A106,'By SKU - Old RTs'!$A:$V,6,FALSE)</f>
        <v>0</v>
      </c>
      <c r="M106" s="2">
        <f>VLOOKUP($A106,'By SKU - New RTs'!$A:$V,6,FALSE)</f>
        <v>0</v>
      </c>
      <c r="N106" s="5">
        <f t="shared" si="8"/>
        <v>0</v>
      </c>
      <c r="O106" s="2">
        <f>VLOOKUP($A106,'By SKU - Old RTs'!$A:$V,7,FALSE)</f>
        <v>97.5</v>
      </c>
      <c r="P106" s="2">
        <f>VLOOKUP($A106,'By SKU - New RTs'!$A:$V,7,FALSE)</f>
        <v>97.5</v>
      </c>
      <c r="Q106" s="2">
        <f t="shared" si="9"/>
        <v>0</v>
      </c>
    </row>
    <row r="107" spans="1:17" x14ac:dyDescent="0.2">
      <c r="A107" s="3">
        <f>SKUs!A106</f>
        <v>292</v>
      </c>
      <c r="B107" s="4" t="str">
        <f>SKUs!B106</f>
        <v>TC 90X90 IVORY</v>
      </c>
      <c r="C107" s="2">
        <f>VLOOKUP($A107,'By SKU - Old RTs'!$A:$V,3,FALSE)</f>
        <v>0</v>
      </c>
      <c r="D107" s="2">
        <f>VLOOKUP($A107,'By SKU - New RTs'!$A:$V,3,FALSE)</f>
        <v>0</v>
      </c>
      <c r="E107" s="5">
        <f t="shared" si="5"/>
        <v>0</v>
      </c>
      <c r="F107" s="2">
        <f>VLOOKUP($A107,'By SKU - Old RTs'!$A:$V,4,FALSE)</f>
        <v>0</v>
      </c>
      <c r="G107" s="2">
        <f>VLOOKUP($A107,'By SKU - New RTs'!$A:$V,4,FALSE)</f>
        <v>0</v>
      </c>
      <c r="H107" s="5">
        <f t="shared" si="6"/>
        <v>0</v>
      </c>
      <c r="I107" s="2">
        <f>VLOOKUP($A107,'By SKU - Old RTs'!$A:$V,5,FALSE)</f>
        <v>0</v>
      </c>
      <c r="J107" s="2">
        <f>VLOOKUP($A107,'By SKU - New RTs'!$A:$V,5,FALSE)</f>
        <v>0</v>
      </c>
      <c r="K107" s="5">
        <f t="shared" si="7"/>
        <v>0</v>
      </c>
      <c r="L107" s="2">
        <f>VLOOKUP($A107,'By SKU - Old RTs'!$A:$V,6,FALSE)</f>
        <v>0</v>
      </c>
      <c r="M107" s="2">
        <f>VLOOKUP($A107,'By SKU - New RTs'!$A:$V,6,FALSE)</f>
        <v>0</v>
      </c>
      <c r="N107" s="5">
        <f t="shared" si="8"/>
        <v>0</v>
      </c>
      <c r="O107" s="2">
        <f>VLOOKUP($A107,'By SKU - Old RTs'!$A:$V,7,FALSE)</f>
        <v>3.75</v>
      </c>
      <c r="P107" s="2">
        <f>VLOOKUP($A107,'By SKU - New RTs'!$A:$V,7,FALSE)</f>
        <v>3.75</v>
      </c>
      <c r="Q107" s="2">
        <f t="shared" si="9"/>
        <v>0</v>
      </c>
    </row>
    <row r="108" spans="1:17" x14ac:dyDescent="0.2">
      <c r="A108" s="3">
        <f>SKUs!A107</f>
        <v>298</v>
      </c>
      <c r="B108" s="4" t="str">
        <f>SKUs!B107</f>
        <v>TC 120" ROUND WHITE</v>
      </c>
      <c r="C108" s="2">
        <f>VLOOKUP($A108,'By SKU - Old RTs'!$A:$V,3,FALSE)</f>
        <v>0</v>
      </c>
      <c r="D108" s="2">
        <f>VLOOKUP($A108,'By SKU - New RTs'!$A:$V,3,FALSE)</f>
        <v>0</v>
      </c>
      <c r="E108" s="5">
        <f t="shared" si="5"/>
        <v>0</v>
      </c>
      <c r="F108" s="2">
        <f>VLOOKUP($A108,'By SKU - Old RTs'!$A:$V,4,FALSE)</f>
        <v>0</v>
      </c>
      <c r="G108" s="2">
        <f>VLOOKUP($A108,'By SKU - New RTs'!$A:$V,4,FALSE)</f>
        <v>0</v>
      </c>
      <c r="H108" s="5">
        <f t="shared" si="6"/>
        <v>0</v>
      </c>
      <c r="I108" s="2">
        <f>VLOOKUP($A108,'By SKU - Old RTs'!$A:$V,5,FALSE)</f>
        <v>0</v>
      </c>
      <c r="J108" s="2">
        <f>VLOOKUP($A108,'By SKU - New RTs'!$A:$V,5,FALSE)</f>
        <v>0</v>
      </c>
      <c r="K108" s="5">
        <f t="shared" si="7"/>
        <v>0</v>
      </c>
      <c r="L108" s="2">
        <f>VLOOKUP($A108,'By SKU - Old RTs'!$A:$V,6,FALSE)</f>
        <v>0</v>
      </c>
      <c r="M108" s="2">
        <f>VLOOKUP($A108,'By SKU - New RTs'!$A:$V,6,FALSE)</f>
        <v>0</v>
      </c>
      <c r="N108" s="5">
        <f t="shared" si="8"/>
        <v>0</v>
      </c>
      <c r="O108" s="2">
        <f>VLOOKUP($A108,'By SKU - Old RTs'!$A:$V,7,FALSE)</f>
        <v>0</v>
      </c>
      <c r="P108" s="2">
        <f>VLOOKUP($A108,'By SKU - New RTs'!$A:$V,7,FALSE)</f>
        <v>0</v>
      </c>
      <c r="Q108" s="2">
        <f t="shared" si="9"/>
        <v>0</v>
      </c>
    </row>
    <row r="109" spans="1:17" x14ac:dyDescent="0.2">
      <c r="A109" s="3">
        <f>SKUs!A108</f>
        <v>301</v>
      </c>
      <c r="B109" s="4" t="str">
        <f>SKUs!B108</f>
        <v>TWL BAR SELECT</v>
      </c>
      <c r="C109" s="2">
        <f>VLOOKUP($A109,'By SKU - Old RTs'!$A:$V,3,FALSE)</f>
        <v>4201.5</v>
      </c>
      <c r="D109" s="2">
        <f>VLOOKUP($A109,'By SKU - New RTs'!$A:$V,3,FALSE)</f>
        <v>4306.5</v>
      </c>
      <c r="E109" s="5">
        <f t="shared" si="5"/>
        <v>105</v>
      </c>
      <c r="F109" s="2">
        <f>VLOOKUP($A109,'By SKU - Old RTs'!$A:$V,4,FALSE)</f>
        <v>3449</v>
      </c>
      <c r="G109" s="2">
        <f>VLOOKUP($A109,'By SKU - New RTs'!$A:$V,4,FALSE)</f>
        <v>3077</v>
      </c>
      <c r="H109" s="5">
        <f t="shared" si="6"/>
        <v>-372</v>
      </c>
      <c r="I109" s="2">
        <f>VLOOKUP($A109,'By SKU - Old RTs'!$A:$V,5,FALSE)</f>
        <v>3823.5</v>
      </c>
      <c r="J109" s="2">
        <f>VLOOKUP($A109,'By SKU - New RTs'!$A:$V,5,FALSE)</f>
        <v>4868.5</v>
      </c>
      <c r="K109" s="5">
        <f t="shared" si="7"/>
        <v>1045</v>
      </c>
      <c r="L109" s="2">
        <f>VLOOKUP($A109,'By SKU - Old RTs'!$A:$V,6,FALSE)</f>
        <v>5656.75</v>
      </c>
      <c r="M109" s="2">
        <f>VLOOKUP($A109,'By SKU - New RTs'!$A:$V,6,FALSE)</f>
        <v>5235.75</v>
      </c>
      <c r="N109" s="5">
        <f t="shared" si="8"/>
        <v>-421</v>
      </c>
      <c r="O109" s="2">
        <f>VLOOKUP($A109,'By SKU - Old RTs'!$A:$V,7,FALSE)</f>
        <v>3142</v>
      </c>
      <c r="P109" s="2">
        <f>VLOOKUP($A109,'By SKU - New RTs'!$A:$V,7,FALSE)</f>
        <v>2768</v>
      </c>
      <c r="Q109" s="2">
        <f t="shared" si="9"/>
        <v>-374</v>
      </c>
    </row>
    <row r="110" spans="1:17" x14ac:dyDescent="0.2">
      <c r="A110" s="3">
        <f>SKUs!A109</f>
        <v>306</v>
      </c>
      <c r="B110" s="4" t="str">
        <f>SKUs!B109</f>
        <v xml:space="preserve">TWL KTCHN SLECT     </v>
      </c>
      <c r="C110" s="2">
        <f>VLOOKUP($A110,'By SKU - Old RTs'!$A:$V,3,FALSE)</f>
        <v>359.5</v>
      </c>
      <c r="D110" s="2">
        <f>VLOOKUP($A110,'By SKU - New RTs'!$A:$V,3,FALSE)</f>
        <v>359.5</v>
      </c>
      <c r="E110" s="5">
        <f t="shared" si="5"/>
        <v>0</v>
      </c>
      <c r="F110" s="2">
        <f>VLOOKUP($A110,'By SKU - Old RTs'!$A:$V,4,FALSE)</f>
        <v>134.75</v>
      </c>
      <c r="G110" s="2">
        <f>VLOOKUP($A110,'By SKU - New RTs'!$A:$V,4,FALSE)</f>
        <v>134.75</v>
      </c>
      <c r="H110" s="5">
        <f t="shared" si="6"/>
        <v>0</v>
      </c>
      <c r="I110" s="2">
        <f>VLOOKUP($A110,'By SKU - Old RTs'!$A:$V,5,FALSE)</f>
        <v>273.75</v>
      </c>
      <c r="J110" s="2">
        <f>VLOOKUP($A110,'By SKU - New RTs'!$A:$V,5,FALSE)</f>
        <v>340.75</v>
      </c>
      <c r="K110" s="5">
        <f t="shared" si="7"/>
        <v>67</v>
      </c>
      <c r="L110" s="2">
        <f>VLOOKUP($A110,'By SKU - Old RTs'!$A:$V,6,FALSE)</f>
        <v>466.25</v>
      </c>
      <c r="M110" s="2">
        <f>VLOOKUP($A110,'By SKU - New RTs'!$A:$V,6,FALSE)</f>
        <v>466.25</v>
      </c>
      <c r="N110" s="5">
        <f t="shared" si="8"/>
        <v>0</v>
      </c>
      <c r="O110" s="2">
        <f>VLOOKUP($A110,'By SKU - Old RTs'!$A:$V,7,FALSE)</f>
        <v>124.5</v>
      </c>
      <c r="P110" s="2">
        <f>VLOOKUP($A110,'By SKU - New RTs'!$A:$V,7,FALSE)</f>
        <v>124.5</v>
      </c>
      <c r="Q110" s="2">
        <f t="shared" si="9"/>
        <v>0</v>
      </c>
    </row>
    <row r="111" spans="1:17" x14ac:dyDescent="0.2">
      <c r="A111" s="3">
        <f>SKUs!A110</f>
        <v>307</v>
      </c>
      <c r="B111" s="4" t="str">
        <f>SKUs!B110</f>
        <v xml:space="preserve">MICROTEX BAR TL     </v>
      </c>
      <c r="C111" s="2">
        <f>VLOOKUP($A111,'By SKU - Old RTs'!$A:$V,3,FALSE)</f>
        <v>3675.25</v>
      </c>
      <c r="D111" s="2">
        <f>VLOOKUP($A111,'By SKU - New RTs'!$A:$V,3,FALSE)</f>
        <v>3735.25</v>
      </c>
      <c r="E111" s="5">
        <f t="shared" si="5"/>
        <v>60</v>
      </c>
      <c r="F111" s="2">
        <f>VLOOKUP($A111,'By SKU - Old RTs'!$A:$V,4,FALSE)</f>
        <v>3983</v>
      </c>
      <c r="G111" s="2">
        <f>VLOOKUP($A111,'By SKU - New RTs'!$A:$V,4,FALSE)</f>
        <v>4108</v>
      </c>
      <c r="H111" s="5">
        <f t="shared" si="6"/>
        <v>125</v>
      </c>
      <c r="I111" s="2">
        <f>VLOOKUP($A111,'By SKU - Old RTs'!$A:$V,5,FALSE)</f>
        <v>4325.75</v>
      </c>
      <c r="J111" s="2">
        <f>VLOOKUP($A111,'By SKU - New RTs'!$A:$V,5,FALSE)</f>
        <v>4325.75</v>
      </c>
      <c r="K111" s="5">
        <f t="shared" si="7"/>
        <v>0</v>
      </c>
      <c r="L111" s="2">
        <f>VLOOKUP($A111,'By SKU - Old RTs'!$A:$V,6,FALSE)</f>
        <v>3064.25</v>
      </c>
      <c r="M111" s="2">
        <f>VLOOKUP($A111,'By SKU - New RTs'!$A:$V,6,FALSE)</f>
        <v>2906.25</v>
      </c>
      <c r="N111" s="5">
        <f t="shared" si="8"/>
        <v>-158</v>
      </c>
      <c r="O111" s="2">
        <f>VLOOKUP($A111,'By SKU - Old RTs'!$A:$V,7,FALSE)</f>
        <v>3406.25</v>
      </c>
      <c r="P111" s="2">
        <f>VLOOKUP($A111,'By SKU - New RTs'!$A:$V,7,FALSE)</f>
        <v>3362.25</v>
      </c>
      <c r="Q111" s="2">
        <f t="shared" si="9"/>
        <v>-44</v>
      </c>
    </row>
    <row r="112" spans="1:17" x14ac:dyDescent="0.2">
      <c r="A112" s="3">
        <f>SKUs!A111</f>
        <v>309</v>
      </c>
      <c r="B112" s="4" t="str">
        <f>SKUs!B111</f>
        <v xml:space="preserve">TWL GRILL           </v>
      </c>
      <c r="C112" s="2">
        <f>VLOOKUP($A112,'By SKU - Old RTs'!$A:$V,3,FALSE)</f>
        <v>8.5</v>
      </c>
      <c r="D112" s="2">
        <f>VLOOKUP($A112,'By SKU - New RTs'!$A:$V,3,FALSE)</f>
        <v>8.5</v>
      </c>
      <c r="E112" s="5">
        <f t="shared" si="5"/>
        <v>0</v>
      </c>
      <c r="F112" s="2">
        <f>VLOOKUP($A112,'By SKU - Old RTs'!$A:$V,4,FALSE)</f>
        <v>0</v>
      </c>
      <c r="G112" s="2">
        <f>VLOOKUP($A112,'By SKU - New RTs'!$A:$V,4,FALSE)</f>
        <v>0</v>
      </c>
      <c r="H112" s="5">
        <f t="shared" si="6"/>
        <v>0</v>
      </c>
      <c r="I112" s="2">
        <f>VLOOKUP($A112,'By SKU - Old RTs'!$A:$V,5,FALSE)</f>
        <v>5.25</v>
      </c>
      <c r="J112" s="2">
        <f>VLOOKUP($A112,'By SKU - New RTs'!$A:$V,5,FALSE)</f>
        <v>5.25</v>
      </c>
      <c r="K112" s="5">
        <f t="shared" si="7"/>
        <v>0</v>
      </c>
      <c r="L112" s="2">
        <f>VLOOKUP($A112,'By SKU - Old RTs'!$A:$V,6,FALSE)</f>
        <v>5</v>
      </c>
      <c r="M112" s="2">
        <f>VLOOKUP($A112,'By SKU - New RTs'!$A:$V,6,FALSE)</f>
        <v>5</v>
      </c>
      <c r="N112" s="5">
        <f t="shared" si="8"/>
        <v>0</v>
      </c>
      <c r="O112" s="2">
        <f>VLOOKUP($A112,'By SKU - Old RTs'!$A:$V,7,FALSE)</f>
        <v>14</v>
      </c>
      <c r="P112" s="2">
        <f>VLOOKUP($A112,'By SKU - New RTs'!$A:$V,7,FALSE)</f>
        <v>14</v>
      </c>
      <c r="Q112" s="2">
        <f t="shared" si="9"/>
        <v>0</v>
      </c>
    </row>
    <row r="113" spans="1:17" x14ac:dyDescent="0.2">
      <c r="A113" s="3">
        <f>SKUs!A112</f>
        <v>318</v>
      </c>
      <c r="B113" s="4" t="str">
        <f>SKUs!B112</f>
        <v>TC 120" ROUND IVORY</v>
      </c>
      <c r="C113" s="2">
        <f>VLOOKUP($A113,'By SKU - Old RTs'!$A:$V,3,FALSE)</f>
        <v>0</v>
      </c>
      <c r="D113" s="2">
        <f>VLOOKUP($A113,'By SKU - New RTs'!$A:$V,3,FALSE)</f>
        <v>0</v>
      </c>
      <c r="E113" s="5">
        <f t="shared" si="5"/>
        <v>0</v>
      </c>
      <c r="F113" s="2">
        <f>VLOOKUP($A113,'By SKU - Old RTs'!$A:$V,4,FALSE)</f>
        <v>0</v>
      </c>
      <c r="G113" s="2">
        <f>VLOOKUP($A113,'By SKU - New RTs'!$A:$V,4,FALSE)</f>
        <v>0</v>
      </c>
      <c r="H113" s="5">
        <f t="shared" si="6"/>
        <v>0</v>
      </c>
      <c r="I113" s="2">
        <f>VLOOKUP($A113,'By SKU - Old RTs'!$A:$V,5,FALSE)</f>
        <v>0</v>
      </c>
      <c r="J113" s="2">
        <f>VLOOKUP($A113,'By SKU - New RTs'!$A:$V,5,FALSE)</f>
        <v>0</v>
      </c>
      <c r="K113" s="5">
        <f t="shared" si="7"/>
        <v>0</v>
      </c>
      <c r="L113" s="2">
        <f>VLOOKUP($A113,'By SKU - Old RTs'!$A:$V,6,FALSE)</f>
        <v>0</v>
      </c>
      <c r="M113" s="2">
        <f>VLOOKUP($A113,'By SKU - New RTs'!$A:$V,6,FALSE)</f>
        <v>0</v>
      </c>
      <c r="N113" s="5">
        <f t="shared" si="8"/>
        <v>0</v>
      </c>
      <c r="O113" s="2">
        <f>VLOOKUP($A113,'By SKU - Old RTs'!$A:$V,7,FALSE)</f>
        <v>0</v>
      </c>
      <c r="P113" s="2">
        <f>VLOOKUP($A113,'By SKU - New RTs'!$A:$V,7,FALSE)</f>
        <v>0</v>
      </c>
      <c r="Q113" s="2">
        <f t="shared" si="9"/>
        <v>0</v>
      </c>
    </row>
    <row r="114" spans="1:17" x14ac:dyDescent="0.2">
      <c r="A114" s="3">
        <f>SKUs!A113</f>
        <v>325</v>
      </c>
      <c r="B114" s="4" t="str">
        <f>SKUs!B113</f>
        <v xml:space="preserve">TWL LUXURY BATH     </v>
      </c>
      <c r="C114" s="2">
        <f>VLOOKUP($A114,'By SKU - Old RTs'!$A:$V,3,FALSE)</f>
        <v>0</v>
      </c>
      <c r="D114" s="2">
        <f>VLOOKUP($A114,'By SKU - New RTs'!$A:$V,3,FALSE)</f>
        <v>0</v>
      </c>
      <c r="E114" s="5">
        <f t="shared" si="5"/>
        <v>0</v>
      </c>
      <c r="F114" s="2">
        <f>VLOOKUP($A114,'By SKU - Old RTs'!$A:$V,4,FALSE)</f>
        <v>0</v>
      </c>
      <c r="G114" s="2">
        <f>VLOOKUP($A114,'By SKU - New RTs'!$A:$V,4,FALSE)</f>
        <v>0</v>
      </c>
      <c r="H114" s="5">
        <f t="shared" si="6"/>
        <v>0</v>
      </c>
      <c r="I114" s="2">
        <f>VLOOKUP($A114,'By SKU - Old RTs'!$A:$V,5,FALSE)</f>
        <v>0</v>
      </c>
      <c r="J114" s="2">
        <f>VLOOKUP($A114,'By SKU - New RTs'!$A:$V,5,FALSE)</f>
        <v>0</v>
      </c>
      <c r="K114" s="5">
        <f t="shared" si="7"/>
        <v>0</v>
      </c>
      <c r="L114" s="2">
        <f>VLOOKUP($A114,'By SKU - Old RTs'!$A:$V,6,FALSE)</f>
        <v>0</v>
      </c>
      <c r="M114" s="2">
        <f>VLOOKUP($A114,'By SKU - New RTs'!$A:$V,6,FALSE)</f>
        <v>0</v>
      </c>
      <c r="N114" s="5">
        <f t="shared" si="8"/>
        <v>0</v>
      </c>
      <c r="O114" s="2">
        <f>VLOOKUP($A114,'By SKU - Old RTs'!$A:$V,7,FALSE)</f>
        <v>27.5</v>
      </c>
      <c r="P114" s="2">
        <f>VLOOKUP($A114,'By SKU - New RTs'!$A:$V,7,FALSE)</f>
        <v>27.5</v>
      </c>
      <c r="Q114" s="2">
        <f t="shared" si="9"/>
        <v>0</v>
      </c>
    </row>
    <row r="115" spans="1:17" x14ac:dyDescent="0.2">
      <c r="A115" s="3">
        <f>SKUs!A114</f>
        <v>327</v>
      </c>
      <c r="B115" s="4" t="str">
        <f>SKUs!B114</f>
        <v xml:space="preserve">TWL BATH BLU ST     </v>
      </c>
      <c r="C115" s="2">
        <f>VLOOKUP($A115,'By SKU - Old RTs'!$A:$V,3,FALSE)</f>
        <v>0</v>
      </c>
      <c r="D115" s="2">
        <f>VLOOKUP($A115,'By SKU - New RTs'!$A:$V,3,FALSE)</f>
        <v>0</v>
      </c>
      <c r="E115" s="5">
        <f t="shared" si="5"/>
        <v>0</v>
      </c>
      <c r="F115" s="2">
        <f>VLOOKUP($A115,'By SKU - Old RTs'!$A:$V,4,FALSE)</f>
        <v>0</v>
      </c>
      <c r="G115" s="2">
        <f>VLOOKUP($A115,'By SKU - New RTs'!$A:$V,4,FALSE)</f>
        <v>0</v>
      </c>
      <c r="H115" s="5">
        <f t="shared" si="6"/>
        <v>0</v>
      </c>
      <c r="I115" s="2">
        <f>VLOOKUP($A115,'By SKU - Old RTs'!$A:$V,5,FALSE)</f>
        <v>25</v>
      </c>
      <c r="J115" s="2">
        <f>VLOOKUP($A115,'By SKU - New RTs'!$A:$V,5,FALSE)</f>
        <v>25</v>
      </c>
      <c r="K115" s="5">
        <f t="shared" si="7"/>
        <v>0</v>
      </c>
      <c r="L115" s="2">
        <f>VLOOKUP($A115,'By SKU - Old RTs'!$A:$V,6,FALSE)</f>
        <v>0</v>
      </c>
      <c r="M115" s="2">
        <f>VLOOKUP($A115,'By SKU - New RTs'!$A:$V,6,FALSE)</f>
        <v>0</v>
      </c>
      <c r="N115" s="5">
        <f t="shared" si="8"/>
        <v>0</v>
      </c>
      <c r="O115" s="2">
        <f>VLOOKUP($A115,'By SKU - Old RTs'!$A:$V,7,FALSE)</f>
        <v>0</v>
      </c>
      <c r="P115" s="2">
        <f>VLOOKUP($A115,'By SKU - New RTs'!$A:$V,7,FALSE)</f>
        <v>0</v>
      </c>
      <c r="Q115" s="2">
        <f t="shared" si="9"/>
        <v>0</v>
      </c>
    </row>
    <row r="116" spans="1:17" x14ac:dyDescent="0.2">
      <c r="A116" s="3">
        <f>SKUs!A115</f>
        <v>330</v>
      </c>
      <c r="B116" s="4" t="str">
        <f>SKUs!B115</f>
        <v xml:space="preserve">#2 BATH DELUXE      </v>
      </c>
      <c r="C116" s="2">
        <f>VLOOKUP($A116,'By SKU - Old RTs'!$A:$V,3,FALSE)</f>
        <v>112.5</v>
      </c>
      <c r="D116" s="2">
        <f>VLOOKUP($A116,'By SKU - New RTs'!$A:$V,3,FALSE)</f>
        <v>112.5</v>
      </c>
      <c r="E116" s="5">
        <f t="shared" si="5"/>
        <v>0</v>
      </c>
      <c r="F116" s="2">
        <f>VLOOKUP($A116,'By SKU - Old RTs'!$A:$V,4,FALSE)</f>
        <v>6</v>
      </c>
      <c r="G116" s="2">
        <f>VLOOKUP($A116,'By SKU - New RTs'!$A:$V,4,FALSE)</f>
        <v>6</v>
      </c>
      <c r="H116" s="5">
        <f t="shared" si="6"/>
        <v>0</v>
      </c>
      <c r="I116" s="2">
        <f>VLOOKUP($A116,'By SKU - Old RTs'!$A:$V,5,FALSE)</f>
        <v>0</v>
      </c>
      <c r="J116" s="2">
        <f>VLOOKUP($A116,'By SKU - New RTs'!$A:$V,5,FALSE)</f>
        <v>0</v>
      </c>
      <c r="K116" s="5">
        <f t="shared" si="7"/>
        <v>0</v>
      </c>
      <c r="L116" s="2">
        <f>VLOOKUP($A116,'By SKU - Old RTs'!$A:$V,6,FALSE)</f>
        <v>5</v>
      </c>
      <c r="M116" s="2">
        <f>VLOOKUP($A116,'By SKU - New RTs'!$A:$V,6,FALSE)</f>
        <v>5</v>
      </c>
      <c r="N116" s="5">
        <f t="shared" si="8"/>
        <v>0</v>
      </c>
      <c r="O116" s="2">
        <f>VLOOKUP($A116,'By SKU - Old RTs'!$A:$V,7,FALSE)</f>
        <v>124</v>
      </c>
      <c r="P116" s="2">
        <f>VLOOKUP($A116,'By SKU - New RTs'!$A:$V,7,FALSE)</f>
        <v>124</v>
      </c>
      <c r="Q116" s="2">
        <f t="shared" si="9"/>
        <v>0</v>
      </c>
    </row>
    <row r="117" spans="1:17" x14ac:dyDescent="0.2">
      <c r="A117" s="3">
        <f>SKUs!A116</f>
        <v>331</v>
      </c>
      <c r="B117" s="4" t="str">
        <f>SKUs!B116</f>
        <v xml:space="preserve">TWL BATH DELUXE     </v>
      </c>
      <c r="C117" s="2">
        <f>VLOOKUP($A117,'By SKU - Old RTs'!$A:$V,3,FALSE)</f>
        <v>8</v>
      </c>
      <c r="D117" s="2">
        <f>VLOOKUP($A117,'By SKU - New RTs'!$A:$V,3,FALSE)</f>
        <v>8</v>
      </c>
      <c r="E117" s="5">
        <f t="shared" si="5"/>
        <v>0</v>
      </c>
      <c r="F117" s="2">
        <f>VLOOKUP($A117,'By SKU - Old RTs'!$A:$V,4,FALSE)</f>
        <v>26.25</v>
      </c>
      <c r="G117" s="2">
        <f>VLOOKUP($A117,'By SKU - New RTs'!$A:$V,4,FALSE)</f>
        <v>26.25</v>
      </c>
      <c r="H117" s="5">
        <f t="shared" si="6"/>
        <v>0</v>
      </c>
      <c r="I117" s="2">
        <f>VLOOKUP($A117,'By SKU - Old RTs'!$A:$V,5,FALSE)</f>
        <v>21.25</v>
      </c>
      <c r="J117" s="2">
        <f>VLOOKUP($A117,'By SKU - New RTs'!$A:$V,5,FALSE)</f>
        <v>21.25</v>
      </c>
      <c r="K117" s="5">
        <f t="shared" si="7"/>
        <v>0</v>
      </c>
      <c r="L117" s="2">
        <f>VLOOKUP($A117,'By SKU - Old RTs'!$A:$V,6,FALSE)</f>
        <v>0</v>
      </c>
      <c r="M117" s="2">
        <f>VLOOKUP($A117,'By SKU - New RTs'!$A:$V,6,FALSE)</f>
        <v>0</v>
      </c>
      <c r="N117" s="5">
        <f t="shared" si="8"/>
        <v>0</v>
      </c>
      <c r="O117" s="2">
        <f>VLOOKUP($A117,'By SKU - Old RTs'!$A:$V,7,FALSE)</f>
        <v>215</v>
      </c>
      <c r="P117" s="2">
        <f>VLOOKUP($A117,'By SKU - New RTs'!$A:$V,7,FALSE)</f>
        <v>215</v>
      </c>
      <c r="Q117" s="2">
        <f t="shared" si="9"/>
        <v>0</v>
      </c>
    </row>
    <row r="118" spans="1:17" x14ac:dyDescent="0.2">
      <c r="A118" s="3">
        <f>SKUs!A117</f>
        <v>333</v>
      </c>
      <c r="B118" s="4" t="str">
        <f>SKUs!B117</f>
        <v xml:space="preserve">TWL BATH MAT        </v>
      </c>
      <c r="C118" s="2">
        <f>VLOOKUP($A118,'By SKU - Old RTs'!$A:$V,3,FALSE)</f>
        <v>0</v>
      </c>
      <c r="D118" s="2">
        <f>VLOOKUP($A118,'By SKU - New RTs'!$A:$V,3,FALSE)</f>
        <v>0</v>
      </c>
      <c r="E118" s="5">
        <f t="shared" si="5"/>
        <v>0</v>
      </c>
      <c r="F118" s="2">
        <f>VLOOKUP($A118,'By SKU - Old RTs'!$A:$V,4,FALSE)</f>
        <v>0</v>
      </c>
      <c r="G118" s="2">
        <f>VLOOKUP($A118,'By SKU - New RTs'!$A:$V,4,FALSE)</f>
        <v>0</v>
      </c>
      <c r="H118" s="5">
        <f t="shared" si="6"/>
        <v>0</v>
      </c>
      <c r="I118" s="2">
        <f>VLOOKUP($A118,'By SKU - Old RTs'!$A:$V,5,FALSE)</f>
        <v>5</v>
      </c>
      <c r="J118" s="2">
        <f>VLOOKUP($A118,'By SKU - New RTs'!$A:$V,5,FALSE)</f>
        <v>5</v>
      </c>
      <c r="K118" s="5">
        <f t="shared" si="7"/>
        <v>0</v>
      </c>
      <c r="L118" s="2">
        <f>VLOOKUP($A118,'By SKU - Old RTs'!$A:$V,6,FALSE)</f>
        <v>0</v>
      </c>
      <c r="M118" s="2">
        <f>VLOOKUP($A118,'By SKU - New RTs'!$A:$V,6,FALSE)</f>
        <v>0</v>
      </c>
      <c r="N118" s="5">
        <f t="shared" si="8"/>
        <v>0</v>
      </c>
      <c r="O118" s="2">
        <f>VLOOKUP($A118,'By SKU - Old RTs'!$A:$V,7,FALSE)</f>
        <v>10</v>
      </c>
      <c r="P118" s="2">
        <f>VLOOKUP($A118,'By SKU - New RTs'!$A:$V,7,FALSE)</f>
        <v>10</v>
      </c>
      <c r="Q118" s="2">
        <f t="shared" si="9"/>
        <v>0</v>
      </c>
    </row>
    <row r="119" spans="1:17" x14ac:dyDescent="0.2">
      <c r="A119" s="3">
        <f>SKUs!A118</f>
        <v>334</v>
      </c>
      <c r="B119" s="4" t="str">
        <f>SKUs!B118</f>
        <v xml:space="preserve">TWL WASH CLOTH      </v>
      </c>
      <c r="C119" s="2">
        <f>VLOOKUP($A119,'By SKU - Old RTs'!$A:$V,3,FALSE)</f>
        <v>0</v>
      </c>
      <c r="D119" s="2">
        <f>VLOOKUP($A119,'By SKU - New RTs'!$A:$V,3,FALSE)</f>
        <v>0</v>
      </c>
      <c r="E119" s="5">
        <f t="shared" si="5"/>
        <v>0</v>
      </c>
      <c r="F119" s="2">
        <f>VLOOKUP($A119,'By SKU - Old RTs'!$A:$V,4,FALSE)</f>
        <v>7</v>
      </c>
      <c r="G119" s="2">
        <f>VLOOKUP($A119,'By SKU - New RTs'!$A:$V,4,FALSE)</f>
        <v>7</v>
      </c>
      <c r="H119" s="5">
        <f t="shared" si="6"/>
        <v>0</v>
      </c>
      <c r="I119" s="2">
        <f>VLOOKUP($A119,'By SKU - Old RTs'!$A:$V,5,FALSE)</f>
        <v>25.5</v>
      </c>
      <c r="J119" s="2">
        <f>VLOOKUP($A119,'By SKU - New RTs'!$A:$V,5,FALSE)</f>
        <v>25.5</v>
      </c>
      <c r="K119" s="5">
        <f t="shared" si="7"/>
        <v>0</v>
      </c>
      <c r="L119" s="2">
        <f>VLOOKUP($A119,'By SKU - Old RTs'!$A:$V,6,FALSE)</f>
        <v>27.5</v>
      </c>
      <c r="M119" s="2">
        <f>VLOOKUP($A119,'By SKU - New RTs'!$A:$V,6,FALSE)</f>
        <v>27.5</v>
      </c>
      <c r="N119" s="5">
        <f t="shared" si="8"/>
        <v>0</v>
      </c>
      <c r="O119" s="2">
        <f>VLOOKUP($A119,'By SKU - Old RTs'!$A:$V,7,FALSE)</f>
        <v>165.5</v>
      </c>
      <c r="P119" s="2">
        <f>VLOOKUP($A119,'By SKU - New RTs'!$A:$V,7,FALSE)</f>
        <v>165.5</v>
      </c>
      <c r="Q119" s="2">
        <f t="shared" si="9"/>
        <v>0</v>
      </c>
    </row>
    <row r="120" spans="1:17" x14ac:dyDescent="0.2">
      <c r="A120" s="3">
        <f>SKUs!A119</f>
        <v>337</v>
      </c>
      <c r="B120" s="4" t="str">
        <f>SKUs!B119</f>
        <v xml:space="preserve">TWL COUNTER         </v>
      </c>
      <c r="C120" s="2">
        <f>VLOOKUP($A120,'By SKU - Old RTs'!$A:$V,3,FALSE)</f>
        <v>186.25</v>
      </c>
      <c r="D120" s="2">
        <f>VLOOKUP($A120,'By SKU - New RTs'!$A:$V,3,FALSE)</f>
        <v>186.25</v>
      </c>
      <c r="E120" s="5">
        <f t="shared" si="5"/>
        <v>0</v>
      </c>
      <c r="F120" s="2">
        <f>VLOOKUP($A120,'By SKU - Old RTs'!$A:$V,4,FALSE)</f>
        <v>6</v>
      </c>
      <c r="G120" s="2">
        <f>VLOOKUP($A120,'By SKU - New RTs'!$A:$V,4,FALSE)</f>
        <v>6</v>
      </c>
      <c r="H120" s="5">
        <f t="shared" si="6"/>
        <v>0</v>
      </c>
      <c r="I120" s="2">
        <f>VLOOKUP($A120,'By SKU - Old RTs'!$A:$V,5,FALSE)</f>
        <v>21</v>
      </c>
      <c r="J120" s="2">
        <f>VLOOKUP($A120,'By SKU - New RTs'!$A:$V,5,FALSE)</f>
        <v>21</v>
      </c>
      <c r="K120" s="5">
        <f t="shared" si="7"/>
        <v>0</v>
      </c>
      <c r="L120" s="2">
        <f>VLOOKUP($A120,'By SKU - Old RTs'!$A:$V,6,FALSE)</f>
        <v>0</v>
      </c>
      <c r="M120" s="2">
        <f>VLOOKUP($A120,'By SKU - New RTs'!$A:$V,6,FALSE)</f>
        <v>0</v>
      </c>
      <c r="N120" s="5">
        <f t="shared" si="8"/>
        <v>0</v>
      </c>
      <c r="O120" s="2">
        <f>VLOOKUP($A120,'By SKU - Old RTs'!$A:$V,7,FALSE)</f>
        <v>0</v>
      </c>
      <c r="P120" s="2">
        <f>VLOOKUP($A120,'By SKU - New RTs'!$A:$V,7,FALSE)</f>
        <v>0</v>
      </c>
      <c r="Q120" s="2">
        <f t="shared" si="9"/>
        <v>0</v>
      </c>
    </row>
    <row r="121" spans="1:17" x14ac:dyDescent="0.2">
      <c r="A121" s="3">
        <f>SKUs!A120</f>
        <v>338</v>
      </c>
      <c r="B121" s="4" t="str">
        <f>SKUs!B120</f>
        <v xml:space="preserve">TWL WHITE UTILITY         </v>
      </c>
      <c r="C121" s="2">
        <f>VLOOKUP($A121,'By SKU - Old RTs'!$A:$V,3,FALSE)</f>
        <v>17</v>
      </c>
      <c r="D121" s="2">
        <f>VLOOKUP($A121,'By SKU - New RTs'!$A:$V,3,FALSE)</f>
        <v>17</v>
      </c>
      <c r="E121" s="5">
        <f t="shared" si="5"/>
        <v>0</v>
      </c>
      <c r="F121" s="2">
        <f>VLOOKUP($A121,'By SKU - Old RTs'!$A:$V,4,FALSE)</f>
        <v>0</v>
      </c>
      <c r="G121" s="2">
        <f>VLOOKUP($A121,'By SKU - New RTs'!$A:$V,4,FALSE)</f>
        <v>0</v>
      </c>
      <c r="H121" s="5">
        <f t="shared" si="6"/>
        <v>0</v>
      </c>
      <c r="I121" s="2">
        <f>VLOOKUP($A121,'By SKU - Old RTs'!$A:$V,5,FALSE)</f>
        <v>12.75</v>
      </c>
      <c r="J121" s="2">
        <f>VLOOKUP($A121,'By SKU - New RTs'!$A:$V,5,FALSE)</f>
        <v>12.75</v>
      </c>
      <c r="K121" s="5">
        <f t="shared" si="7"/>
        <v>0</v>
      </c>
      <c r="L121" s="2">
        <f>VLOOKUP($A121,'By SKU - Old RTs'!$A:$V,6,FALSE)</f>
        <v>227.5</v>
      </c>
      <c r="M121" s="2">
        <f>VLOOKUP($A121,'By SKU - New RTs'!$A:$V,6,FALSE)</f>
        <v>227.5</v>
      </c>
      <c r="N121" s="5">
        <f t="shared" si="8"/>
        <v>0</v>
      </c>
      <c r="O121" s="2">
        <f>VLOOKUP($A121,'By SKU - Old RTs'!$A:$V,7,FALSE)</f>
        <v>381.5</v>
      </c>
      <c r="P121" s="2">
        <f>VLOOKUP($A121,'By SKU - New RTs'!$A:$V,7,FALSE)</f>
        <v>381.5</v>
      </c>
      <c r="Q121" s="2">
        <f t="shared" si="9"/>
        <v>0</v>
      </c>
    </row>
    <row r="122" spans="1:17" x14ac:dyDescent="0.2">
      <c r="A122" s="3">
        <f>SKUs!A121</f>
        <v>340</v>
      </c>
      <c r="B122" s="4" t="str">
        <f>SKUs!B121</f>
        <v xml:space="preserve">TWL GLASS MICRO     </v>
      </c>
      <c r="C122" s="2">
        <f>VLOOKUP($A122,'By SKU - Old RTs'!$A:$V,3,FALSE)</f>
        <v>17</v>
      </c>
      <c r="D122" s="2">
        <f>VLOOKUP($A122,'By SKU - New RTs'!$A:$V,3,FALSE)</f>
        <v>17</v>
      </c>
      <c r="E122" s="5">
        <f t="shared" si="5"/>
        <v>0</v>
      </c>
      <c r="F122" s="2">
        <f>VLOOKUP($A122,'By SKU - Old RTs'!$A:$V,4,FALSE)</f>
        <v>7</v>
      </c>
      <c r="G122" s="2">
        <f>VLOOKUP($A122,'By SKU - New RTs'!$A:$V,4,FALSE)</f>
        <v>7</v>
      </c>
      <c r="H122" s="5">
        <f t="shared" si="6"/>
        <v>0</v>
      </c>
      <c r="I122" s="2">
        <f>VLOOKUP($A122,'By SKU - Old RTs'!$A:$V,5,FALSE)</f>
        <v>7</v>
      </c>
      <c r="J122" s="2">
        <f>VLOOKUP($A122,'By SKU - New RTs'!$A:$V,5,FALSE)</f>
        <v>7</v>
      </c>
      <c r="K122" s="5">
        <f t="shared" si="7"/>
        <v>0</v>
      </c>
      <c r="L122" s="2">
        <f>VLOOKUP($A122,'By SKU - Old RTs'!$A:$V,6,FALSE)</f>
        <v>53.5</v>
      </c>
      <c r="M122" s="2">
        <f>VLOOKUP($A122,'By SKU - New RTs'!$A:$V,6,FALSE)</f>
        <v>53.5</v>
      </c>
      <c r="N122" s="5">
        <f t="shared" si="8"/>
        <v>0</v>
      </c>
      <c r="O122" s="2">
        <f>VLOOKUP($A122,'By SKU - Old RTs'!$A:$V,7,FALSE)</f>
        <v>18.75</v>
      </c>
      <c r="P122" s="2">
        <f>VLOOKUP($A122,'By SKU - New RTs'!$A:$V,7,FALSE)</f>
        <v>18.75</v>
      </c>
      <c r="Q122" s="2">
        <f t="shared" si="9"/>
        <v>0</v>
      </c>
    </row>
    <row r="123" spans="1:17" x14ac:dyDescent="0.2">
      <c r="A123" s="3">
        <f>SKUs!A122</f>
        <v>342</v>
      </c>
      <c r="B123" s="4" t="str">
        <f>SKUs!B122</f>
        <v xml:space="preserve">TWL SALON           </v>
      </c>
      <c r="C123" s="2">
        <f>VLOOKUP($A123,'By SKU - Old RTs'!$A:$V,3,FALSE)</f>
        <v>27</v>
      </c>
      <c r="D123" s="2">
        <f>VLOOKUP($A123,'By SKU - New RTs'!$A:$V,3,FALSE)</f>
        <v>27</v>
      </c>
      <c r="E123" s="5">
        <f t="shared" si="5"/>
        <v>0</v>
      </c>
      <c r="F123" s="2">
        <f>VLOOKUP($A123,'By SKU - Old RTs'!$A:$V,4,FALSE)</f>
        <v>0</v>
      </c>
      <c r="G123" s="2">
        <f>VLOOKUP($A123,'By SKU - New RTs'!$A:$V,4,FALSE)</f>
        <v>0</v>
      </c>
      <c r="H123" s="5">
        <f t="shared" si="6"/>
        <v>0</v>
      </c>
      <c r="I123" s="2">
        <f>VLOOKUP($A123,'By SKU - Old RTs'!$A:$V,5,FALSE)</f>
        <v>10.5</v>
      </c>
      <c r="J123" s="2">
        <f>VLOOKUP($A123,'By SKU - New RTs'!$A:$V,5,FALSE)</f>
        <v>10.5</v>
      </c>
      <c r="K123" s="5">
        <f t="shared" si="7"/>
        <v>0</v>
      </c>
      <c r="L123" s="2">
        <f>VLOOKUP($A123,'By SKU - Old RTs'!$A:$V,6,FALSE)</f>
        <v>0</v>
      </c>
      <c r="M123" s="2">
        <f>VLOOKUP($A123,'By SKU - New RTs'!$A:$V,6,FALSE)</f>
        <v>0</v>
      </c>
      <c r="N123" s="5">
        <f t="shared" si="8"/>
        <v>0</v>
      </c>
      <c r="O123" s="2">
        <f>VLOOKUP($A123,'By SKU - Old RTs'!$A:$V,7,FALSE)</f>
        <v>60</v>
      </c>
      <c r="P123" s="2">
        <f>VLOOKUP($A123,'By SKU - New RTs'!$A:$V,7,FALSE)</f>
        <v>60</v>
      </c>
      <c r="Q123" s="2">
        <f t="shared" si="9"/>
        <v>0</v>
      </c>
    </row>
    <row r="124" spans="1:17" x14ac:dyDescent="0.2">
      <c r="A124" s="3">
        <f>SKUs!A123</f>
        <v>348</v>
      </c>
      <c r="B124" s="4" t="str">
        <f>SKUs!B123</f>
        <v>TWL BLACK MICRO</v>
      </c>
      <c r="C124" s="2">
        <f>VLOOKUP($A124,'By SKU - Old RTs'!$A:$V,3,FALSE)</f>
        <v>35</v>
      </c>
      <c r="D124" s="2">
        <f>VLOOKUP($A124,'By SKU - New RTs'!$A:$V,3,FALSE)</f>
        <v>35</v>
      </c>
      <c r="E124" s="5">
        <f t="shared" si="5"/>
        <v>0</v>
      </c>
      <c r="F124" s="2">
        <f>VLOOKUP($A124,'By SKU - Old RTs'!$A:$V,4,FALSE)</f>
        <v>0</v>
      </c>
      <c r="G124" s="2">
        <f>VLOOKUP($A124,'By SKU - New RTs'!$A:$V,4,FALSE)</f>
        <v>0</v>
      </c>
      <c r="H124" s="5">
        <f t="shared" si="6"/>
        <v>0</v>
      </c>
      <c r="I124" s="2">
        <f>VLOOKUP($A124,'By SKU - Old RTs'!$A:$V,5,FALSE)</f>
        <v>0</v>
      </c>
      <c r="J124" s="2">
        <f>VLOOKUP($A124,'By SKU - New RTs'!$A:$V,5,FALSE)</f>
        <v>0</v>
      </c>
      <c r="K124" s="5">
        <f t="shared" si="7"/>
        <v>0</v>
      </c>
      <c r="L124" s="2">
        <f>VLOOKUP($A124,'By SKU - Old RTs'!$A:$V,6,FALSE)</f>
        <v>0</v>
      </c>
      <c r="M124" s="2">
        <f>VLOOKUP($A124,'By SKU - New RTs'!$A:$V,6,FALSE)</f>
        <v>0</v>
      </c>
      <c r="N124" s="5">
        <f t="shared" si="8"/>
        <v>0</v>
      </c>
      <c r="O124" s="2">
        <f>VLOOKUP($A124,'By SKU - Old RTs'!$A:$V,7,FALSE)</f>
        <v>0</v>
      </c>
      <c r="P124" s="2">
        <f>VLOOKUP($A124,'By SKU - New RTs'!$A:$V,7,FALSE)</f>
        <v>0</v>
      </c>
      <c r="Q124" s="2">
        <f t="shared" si="9"/>
        <v>0</v>
      </c>
    </row>
    <row r="125" spans="1:17" x14ac:dyDescent="0.2">
      <c r="A125" s="3">
        <f>SKUs!A124</f>
        <v>349</v>
      </c>
      <c r="B125" s="4" t="str">
        <f>SKUs!B124</f>
        <v>LT DUTY MICROFIBER  LB</v>
      </c>
      <c r="C125" s="2">
        <f>VLOOKUP($A125,'By SKU - Old RTs'!$A:$V,3,FALSE)</f>
        <v>102.5</v>
      </c>
      <c r="D125" s="2">
        <f>VLOOKUP($A125,'By SKU - New RTs'!$A:$V,3,FALSE)</f>
        <v>102.5</v>
      </c>
      <c r="E125" s="5">
        <f t="shared" si="5"/>
        <v>0</v>
      </c>
      <c r="F125" s="2">
        <f>VLOOKUP($A125,'By SKU - Old RTs'!$A:$V,4,FALSE)</f>
        <v>582.5</v>
      </c>
      <c r="G125" s="2">
        <f>VLOOKUP($A125,'By SKU - New RTs'!$A:$V,4,FALSE)</f>
        <v>663.75</v>
      </c>
      <c r="H125" s="5">
        <f t="shared" si="6"/>
        <v>81.25</v>
      </c>
      <c r="I125" s="2">
        <f>VLOOKUP($A125,'By SKU - Old RTs'!$A:$V,5,FALSE)</f>
        <v>75</v>
      </c>
      <c r="J125" s="2">
        <f>VLOOKUP($A125,'By SKU - New RTs'!$A:$V,5,FALSE)</f>
        <v>150</v>
      </c>
      <c r="K125" s="5">
        <f t="shared" si="7"/>
        <v>75</v>
      </c>
      <c r="L125" s="2">
        <f>VLOOKUP($A125,'By SKU - Old RTs'!$A:$V,6,FALSE)</f>
        <v>75</v>
      </c>
      <c r="M125" s="2">
        <f>VLOOKUP($A125,'By SKU - New RTs'!$A:$V,6,FALSE)</f>
        <v>0</v>
      </c>
      <c r="N125" s="5">
        <f t="shared" si="8"/>
        <v>-75</v>
      </c>
      <c r="O125" s="2">
        <f>VLOOKUP($A125,'By SKU - Old RTs'!$A:$V,7,FALSE)</f>
        <v>98.25</v>
      </c>
      <c r="P125" s="2">
        <f>VLOOKUP($A125,'By SKU - New RTs'!$A:$V,7,FALSE)</f>
        <v>0</v>
      </c>
      <c r="Q125" s="2">
        <f t="shared" si="9"/>
        <v>-98.25</v>
      </c>
    </row>
    <row r="126" spans="1:17" x14ac:dyDescent="0.2">
      <c r="A126" s="3">
        <f>SKUs!A125</f>
        <v>350</v>
      </c>
      <c r="B126" s="4" t="str">
        <f>SKUs!B125</f>
        <v xml:space="preserve">TWL SHOP SM WHT     </v>
      </c>
      <c r="C126" s="2">
        <f>VLOOKUP($A126,'By SKU - Old RTs'!$A:$V,3,FALSE)</f>
        <v>0</v>
      </c>
      <c r="D126" s="2">
        <f>VLOOKUP($A126,'By SKU - New RTs'!$A:$V,3,FALSE)</f>
        <v>0</v>
      </c>
      <c r="E126" s="5">
        <f t="shared" si="5"/>
        <v>0</v>
      </c>
      <c r="F126" s="2">
        <f>VLOOKUP($A126,'By SKU - Old RTs'!$A:$V,4,FALSE)</f>
        <v>0</v>
      </c>
      <c r="G126" s="2">
        <f>VLOOKUP($A126,'By SKU - New RTs'!$A:$V,4,FALSE)</f>
        <v>0</v>
      </c>
      <c r="H126" s="5">
        <f t="shared" si="6"/>
        <v>0</v>
      </c>
      <c r="I126" s="2">
        <f>VLOOKUP($A126,'By SKU - Old RTs'!$A:$V,5,FALSE)</f>
        <v>815.75</v>
      </c>
      <c r="J126" s="2">
        <f>VLOOKUP($A126,'By SKU - New RTs'!$A:$V,5,FALSE)</f>
        <v>815.75</v>
      </c>
      <c r="K126" s="5">
        <f t="shared" si="7"/>
        <v>0</v>
      </c>
      <c r="L126" s="2">
        <f>VLOOKUP($A126,'By SKU - Old RTs'!$A:$V,6,FALSE)</f>
        <v>100</v>
      </c>
      <c r="M126" s="2">
        <f>VLOOKUP($A126,'By SKU - New RTs'!$A:$V,6,FALSE)</f>
        <v>100</v>
      </c>
      <c r="N126" s="5">
        <f t="shared" si="8"/>
        <v>0</v>
      </c>
      <c r="O126" s="2">
        <f>VLOOKUP($A126,'By SKU - Old RTs'!$A:$V,7,FALSE)</f>
        <v>26.25</v>
      </c>
      <c r="P126" s="2">
        <f>VLOOKUP($A126,'By SKU - New RTs'!$A:$V,7,FALSE)</f>
        <v>26.25</v>
      </c>
      <c r="Q126" s="2">
        <f t="shared" si="9"/>
        <v>0</v>
      </c>
    </row>
    <row r="127" spans="1:17" x14ac:dyDescent="0.2">
      <c r="A127" s="3">
        <f>SKUs!A126</f>
        <v>352</v>
      </c>
      <c r="B127" s="4" t="str">
        <f>SKUs!B126</f>
        <v xml:space="preserve">TWL SHOP SM RED     </v>
      </c>
      <c r="C127" s="2">
        <f>VLOOKUP($A127,'By SKU - Old RTs'!$A:$V,3,FALSE)</f>
        <v>2410.5</v>
      </c>
      <c r="D127" s="2">
        <f>VLOOKUP($A127,'By SKU - New RTs'!$A:$V,3,FALSE)</f>
        <v>2480.5</v>
      </c>
      <c r="E127" s="5">
        <f t="shared" si="5"/>
        <v>70</v>
      </c>
      <c r="F127" s="2">
        <f>VLOOKUP($A127,'By SKU - Old RTs'!$A:$V,4,FALSE)</f>
        <v>2190.75</v>
      </c>
      <c r="G127" s="2">
        <f>VLOOKUP($A127,'By SKU - New RTs'!$A:$V,4,FALSE)</f>
        <v>1978.25</v>
      </c>
      <c r="H127" s="5">
        <f t="shared" si="6"/>
        <v>-212.5</v>
      </c>
      <c r="I127" s="2">
        <f>VLOOKUP($A127,'By SKU - Old RTs'!$A:$V,5,FALSE)</f>
        <v>908.75</v>
      </c>
      <c r="J127" s="2">
        <f>VLOOKUP($A127,'By SKU - New RTs'!$A:$V,5,FALSE)</f>
        <v>908.75</v>
      </c>
      <c r="K127" s="5">
        <f t="shared" si="7"/>
        <v>0</v>
      </c>
      <c r="L127" s="2">
        <f>VLOOKUP($A127,'By SKU - Old RTs'!$A:$V,6,FALSE)</f>
        <v>710.5</v>
      </c>
      <c r="M127" s="2">
        <f>VLOOKUP($A127,'By SKU - New RTs'!$A:$V,6,FALSE)</f>
        <v>710.5</v>
      </c>
      <c r="N127" s="5">
        <f t="shared" si="8"/>
        <v>0</v>
      </c>
      <c r="O127" s="2">
        <f>VLOOKUP($A127,'By SKU - Old RTs'!$A:$V,7,FALSE)</f>
        <v>3651.25</v>
      </c>
      <c r="P127" s="2">
        <f>VLOOKUP($A127,'By SKU - New RTs'!$A:$V,7,FALSE)</f>
        <v>3793.75</v>
      </c>
      <c r="Q127" s="2">
        <f t="shared" si="9"/>
        <v>142.5</v>
      </c>
    </row>
    <row r="128" spans="1:17" x14ac:dyDescent="0.2">
      <c r="A128" s="3">
        <f>SKUs!A127</f>
        <v>353</v>
      </c>
      <c r="B128" s="4" t="str">
        <f>SKUs!B127</f>
        <v xml:space="preserve">TWL PRINT SM BL     </v>
      </c>
      <c r="C128" s="2">
        <f>VLOOKUP($A128,'By SKU - Old RTs'!$A:$V,3,FALSE)</f>
        <v>0</v>
      </c>
      <c r="D128" s="2">
        <f>VLOOKUP($A128,'By SKU - New RTs'!$A:$V,3,FALSE)</f>
        <v>200</v>
      </c>
      <c r="E128" s="5">
        <f t="shared" si="5"/>
        <v>200</v>
      </c>
      <c r="F128" s="2">
        <f>VLOOKUP($A128,'By SKU - Old RTs'!$A:$V,4,FALSE)</f>
        <v>50</v>
      </c>
      <c r="G128" s="2">
        <f>VLOOKUP($A128,'By SKU - New RTs'!$A:$V,4,FALSE)</f>
        <v>50</v>
      </c>
      <c r="H128" s="5">
        <f t="shared" si="6"/>
        <v>0</v>
      </c>
      <c r="I128" s="2">
        <f>VLOOKUP($A128,'By SKU - Old RTs'!$A:$V,5,FALSE)</f>
        <v>0</v>
      </c>
      <c r="J128" s="2">
        <f>VLOOKUP($A128,'By SKU - New RTs'!$A:$V,5,FALSE)</f>
        <v>0</v>
      </c>
      <c r="K128" s="5">
        <f t="shared" si="7"/>
        <v>0</v>
      </c>
      <c r="L128" s="2">
        <f>VLOOKUP($A128,'By SKU - Old RTs'!$A:$V,6,FALSE)</f>
        <v>0</v>
      </c>
      <c r="M128" s="2">
        <f>VLOOKUP($A128,'By SKU - New RTs'!$A:$V,6,FALSE)</f>
        <v>0</v>
      </c>
      <c r="N128" s="5">
        <f t="shared" si="8"/>
        <v>0</v>
      </c>
      <c r="O128" s="2">
        <f>VLOOKUP($A128,'By SKU - Old RTs'!$A:$V,7,FALSE)</f>
        <v>270</v>
      </c>
      <c r="P128" s="2">
        <f>VLOOKUP($A128,'By SKU - New RTs'!$A:$V,7,FALSE)</f>
        <v>0</v>
      </c>
      <c r="Q128" s="2">
        <f t="shared" si="9"/>
        <v>-270</v>
      </c>
    </row>
    <row r="129" spans="1:17" x14ac:dyDescent="0.2">
      <c r="A129" s="3">
        <f>SKUs!A128</f>
        <v>357</v>
      </c>
      <c r="B129" s="4" t="str">
        <f>SKUs!B128</f>
        <v>TWL SHOP GRAY</v>
      </c>
      <c r="C129" s="2">
        <f>VLOOKUP($A129,'By SKU - Old RTs'!$A:$V,3,FALSE)</f>
        <v>312</v>
      </c>
      <c r="D129" s="2">
        <f>VLOOKUP($A129,'By SKU - New RTs'!$A:$V,3,FALSE)</f>
        <v>312</v>
      </c>
      <c r="E129" s="5">
        <f t="shared" si="5"/>
        <v>0</v>
      </c>
      <c r="F129" s="2">
        <f>VLOOKUP($A129,'By SKU - Old RTs'!$A:$V,4,FALSE)</f>
        <v>0</v>
      </c>
      <c r="G129" s="2">
        <f>VLOOKUP($A129,'By SKU - New RTs'!$A:$V,4,FALSE)</f>
        <v>0</v>
      </c>
      <c r="H129" s="5">
        <f t="shared" si="6"/>
        <v>0</v>
      </c>
      <c r="I129" s="2">
        <f>VLOOKUP($A129,'By SKU - Old RTs'!$A:$V,5,FALSE)</f>
        <v>552.5</v>
      </c>
      <c r="J129" s="2">
        <f>VLOOKUP($A129,'By SKU - New RTs'!$A:$V,5,FALSE)</f>
        <v>552.5</v>
      </c>
      <c r="K129" s="5">
        <f t="shared" si="7"/>
        <v>0</v>
      </c>
      <c r="L129" s="2">
        <f>VLOOKUP($A129,'By SKU - Old RTs'!$A:$V,6,FALSE)</f>
        <v>200</v>
      </c>
      <c r="M129" s="2">
        <f>VLOOKUP($A129,'By SKU - New RTs'!$A:$V,6,FALSE)</f>
        <v>200</v>
      </c>
      <c r="N129" s="5">
        <f t="shared" si="8"/>
        <v>0</v>
      </c>
      <c r="O129" s="2">
        <f>VLOOKUP($A129,'By SKU - Old RTs'!$A:$V,7,FALSE)</f>
        <v>0</v>
      </c>
      <c r="P129" s="2">
        <f>VLOOKUP($A129,'By SKU - New RTs'!$A:$V,7,FALSE)</f>
        <v>0</v>
      </c>
      <c r="Q129" s="2">
        <f t="shared" si="9"/>
        <v>0</v>
      </c>
    </row>
    <row r="130" spans="1:17" x14ac:dyDescent="0.2">
      <c r="A130" s="3">
        <f>SKUs!A129</f>
        <v>359</v>
      </c>
      <c r="B130" s="4" t="str">
        <f>SKUs!B129</f>
        <v xml:space="preserve">FENDER COVER        </v>
      </c>
      <c r="C130" s="2">
        <f>VLOOKUP($A130,'By SKU - Old RTs'!$A:$V,3,FALSE)</f>
        <v>0</v>
      </c>
      <c r="D130" s="2">
        <f>VLOOKUP($A130,'By SKU - New RTs'!$A:$V,3,FALSE)</f>
        <v>0</v>
      </c>
      <c r="E130" s="5">
        <f t="shared" si="5"/>
        <v>0</v>
      </c>
      <c r="F130" s="2">
        <f>VLOOKUP($A130,'By SKU - Old RTs'!$A:$V,4,FALSE)</f>
        <v>1.5</v>
      </c>
      <c r="G130" s="2">
        <f>VLOOKUP($A130,'By SKU - New RTs'!$A:$V,4,FALSE)</f>
        <v>1.5</v>
      </c>
      <c r="H130" s="5">
        <f t="shared" si="6"/>
        <v>0</v>
      </c>
      <c r="I130" s="2">
        <f>VLOOKUP($A130,'By SKU - Old RTs'!$A:$V,5,FALSE)</f>
        <v>0.75</v>
      </c>
      <c r="J130" s="2">
        <f>VLOOKUP($A130,'By SKU - New RTs'!$A:$V,5,FALSE)</f>
        <v>0.75</v>
      </c>
      <c r="K130" s="5">
        <f t="shared" si="7"/>
        <v>0</v>
      </c>
      <c r="L130" s="2">
        <f>VLOOKUP($A130,'By SKU - Old RTs'!$A:$V,6,FALSE)</f>
        <v>0</v>
      </c>
      <c r="M130" s="2">
        <f>VLOOKUP($A130,'By SKU - New RTs'!$A:$V,6,FALSE)</f>
        <v>0</v>
      </c>
      <c r="N130" s="5">
        <f t="shared" si="8"/>
        <v>0</v>
      </c>
      <c r="O130" s="2">
        <f>VLOOKUP($A130,'By SKU - Old RTs'!$A:$V,7,FALSE)</f>
        <v>0</v>
      </c>
      <c r="P130" s="2">
        <f>VLOOKUP($A130,'By SKU - New RTs'!$A:$V,7,FALSE)</f>
        <v>0</v>
      </c>
      <c r="Q130" s="2">
        <f t="shared" si="9"/>
        <v>0</v>
      </c>
    </row>
    <row r="131" spans="1:17" x14ac:dyDescent="0.2">
      <c r="A131" s="3">
        <f>SKUs!A130</f>
        <v>360</v>
      </c>
      <c r="B131" s="4" t="str">
        <f>SKUs!B130</f>
        <v xml:space="preserve">TWL ROLL SELECT     </v>
      </c>
      <c r="C131" s="2">
        <f>VLOOKUP($A131,'By SKU - Old RTs'!$A:$V,3,FALSE)</f>
        <v>0</v>
      </c>
      <c r="D131" s="2">
        <f>VLOOKUP($A131,'By SKU - New RTs'!$A:$V,3,FALSE)</f>
        <v>0</v>
      </c>
      <c r="E131" s="5">
        <f t="shared" si="5"/>
        <v>0</v>
      </c>
      <c r="F131" s="2">
        <f>VLOOKUP($A131,'By SKU - Old RTs'!$A:$V,4,FALSE)</f>
        <v>0</v>
      </c>
      <c r="G131" s="2">
        <f>VLOOKUP($A131,'By SKU - New RTs'!$A:$V,4,FALSE)</f>
        <v>0</v>
      </c>
      <c r="H131" s="5">
        <f t="shared" si="6"/>
        <v>0</v>
      </c>
      <c r="I131" s="2">
        <f>VLOOKUP($A131,'By SKU - Old RTs'!$A:$V,5,FALSE)</f>
        <v>0</v>
      </c>
      <c r="J131" s="2">
        <f>VLOOKUP($A131,'By SKU - New RTs'!$A:$V,5,FALSE)</f>
        <v>0</v>
      </c>
      <c r="K131" s="5">
        <f t="shared" si="7"/>
        <v>0</v>
      </c>
      <c r="L131" s="2">
        <f>VLOOKUP($A131,'By SKU - Old RTs'!$A:$V,6,FALSE)</f>
        <v>0</v>
      </c>
      <c r="M131" s="2">
        <f>VLOOKUP($A131,'By SKU - New RTs'!$A:$V,6,FALSE)</f>
        <v>0</v>
      </c>
      <c r="N131" s="5">
        <f t="shared" si="8"/>
        <v>0</v>
      </c>
      <c r="O131" s="2">
        <f>VLOOKUP($A131,'By SKU - Old RTs'!$A:$V,7,FALSE)</f>
        <v>0</v>
      </c>
      <c r="P131" s="2">
        <f>VLOOKUP($A131,'By SKU - New RTs'!$A:$V,7,FALSE)</f>
        <v>0</v>
      </c>
      <c r="Q131" s="2">
        <f t="shared" si="9"/>
        <v>0</v>
      </c>
    </row>
    <row r="132" spans="1:17" x14ac:dyDescent="0.2">
      <c r="A132" s="3">
        <f>SKUs!A131</f>
        <v>361</v>
      </c>
      <c r="B132" s="4" t="str">
        <f>SKUs!B131</f>
        <v xml:space="preserve">TWL ROLL MAINT      </v>
      </c>
      <c r="C132" s="2">
        <f>VLOOKUP($A132,'By SKU - Old RTs'!$A:$V,3,FALSE)</f>
        <v>8.25</v>
      </c>
      <c r="D132" s="2">
        <f>VLOOKUP($A132,'By SKU - New RTs'!$A:$V,3,FALSE)</f>
        <v>8.25</v>
      </c>
      <c r="E132" s="5">
        <f t="shared" ref="E132:E195" si="10">D132-C132</f>
        <v>0</v>
      </c>
      <c r="F132" s="2">
        <f>VLOOKUP($A132,'By SKU - Old RTs'!$A:$V,4,FALSE)</f>
        <v>9.75</v>
      </c>
      <c r="G132" s="2">
        <f>VLOOKUP($A132,'By SKU - New RTs'!$A:$V,4,FALSE)</f>
        <v>8.75</v>
      </c>
      <c r="H132" s="5">
        <f t="shared" ref="H132:H195" si="11">G132-F132</f>
        <v>-1</v>
      </c>
      <c r="I132" s="2">
        <f>VLOOKUP($A132,'By SKU - Old RTs'!$A:$V,5,FALSE)</f>
        <v>8.25</v>
      </c>
      <c r="J132" s="2">
        <f>VLOOKUP($A132,'By SKU - New RTs'!$A:$V,5,FALSE)</f>
        <v>8.25</v>
      </c>
      <c r="K132" s="5">
        <f t="shared" ref="K132:K195" si="12">J132-I132</f>
        <v>0</v>
      </c>
      <c r="L132" s="2">
        <f>VLOOKUP($A132,'By SKU - Old RTs'!$A:$V,6,FALSE)</f>
        <v>3</v>
      </c>
      <c r="M132" s="2">
        <f>VLOOKUP($A132,'By SKU - New RTs'!$A:$V,6,FALSE)</f>
        <v>3</v>
      </c>
      <c r="N132" s="5">
        <f t="shared" ref="N132:N195" si="13">M132-L132</f>
        <v>0</v>
      </c>
      <c r="O132" s="2">
        <f>VLOOKUP($A132,'By SKU - Old RTs'!$A:$V,7,FALSE)</f>
        <v>22</v>
      </c>
      <c r="P132" s="2">
        <f>VLOOKUP($A132,'By SKU - New RTs'!$A:$V,7,FALSE)</f>
        <v>23</v>
      </c>
      <c r="Q132" s="2">
        <f t="shared" ref="Q132:Q195" si="14">P132-O132</f>
        <v>1</v>
      </c>
    </row>
    <row r="133" spans="1:17" x14ac:dyDescent="0.2">
      <c r="A133" s="3">
        <f>SKUs!A132</f>
        <v>374</v>
      </c>
      <c r="B133" s="4" t="str">
        <f>SKUs!B132</f>
        <v>TC 90X156 IVORY</v>
      </c>
      <c r="C133" s="2">
        <f>VLOOKUP($A133,'By SKU - Old RTs'!$A:$V,3,FALSE)</f>
        <v>0</v>
      </c>
      <c r="D133" s="2">
        <f>VLOOKUP($A133,'By SKU - New RTs'!$A:$V,3,FALSE)</f>
        <v>0</v>
      </c>
      <c r="E133" s="5">
        <f t="shared" si="10"/>
        <v>0</v>
      </c>
      <c r="F133" s="2">
        <f>VLOOKUP($A133,'By SKU - Old RTs'!$A:$V,4,FALSE)</f>
        <v>0</v>
      </c>
      <c r="G133" s="2">
        <f>VLOOKUP($A133,'By SKU - New RTs'!$A:$V,4,FALSE)</f>
        <v>0</v>
      </c>
      <c r="H133" s="5">
        <f t="shared" si="11"/>
        <v>0</v>
      </c>
      <c r="I133" s="2">
        <f>VLOOKUP($A133,'By SKU - Old RTs'!$A:$V,5,FALSE)</f>
        <v>0</v>
      </c>
      <c r="J133" s="2">
        <f>VLOOKUP($A133,'By SKU - New RTs'!$A:$V,5,FALSE)</f>
        <v>0</v>
      </c>
      <c r="K133" s="5">
        <f t="shared" si="12"/>
        <v>0</v>
      </c>
      <c r="L133" s="2">
        <f>VLOOKUP($A133,'By SKU - Old RTs'!$A:$V,6,FALSE)</f>
        <v>0</v>
      </c>
      <c r="M133" s="2">
        <f>VLOOKUP($A133,'By SKU - New RTs'!$A:$V,6,FALSE)</f>
        <v>0</v>
      </c>
      <c r="N133" s="5">
        <f t="shared" si="13"/>
        <v>0</v>
      </c>
      <c r="O133" s="2">
        <f>VLOOKUP($A133,'By SKU - Old RTs'!$A:$V,7,FALSE)</f>
        <v>0</v>
      </c>
      <c r="P133" s="2">
        <f>VLOOKUP($A133,'By SKU - New RTs'!$A:$V,7,FALSE)</f>
        <v>0</v>
      </c>
      <c r="Q133" s="2">
        <f t="shared" si="14"/>
        <v>0</v>
      </c>
    </row>
    <row r="134" spans="1:17" x14ac:dyDescent="0.2">
      <c r="A134" s="3">
        <f>SKUs!A133</f>
        <v>400</v>
      </c>
      <c r="B134" s="4" t="str">
        <f>SKUs!B133</f>
        <v xml:space="preserve">GLOVES CVR/TEX      </v>
      </c>
      <c r="C134" s="2">
        <f>VLOOKUP($A134,'By SKU - Old RTs'!$A:$V,3,FALSE)</f>
        <v>33.25</v>
      </c>
      <c r="D134" s="2">
        <f>VLOOKUP($A134,'By SKU - New RTs'!$A:$V,3,FALSE)</f>
        <v>33.25</v>
      </c>
      <c r="E134" s="5">
        <f t="shared" si="10"/>
        <v>0</v>
      </c>
      <c r="F134" s="2">
        <f>VLOOKUP($A134,'By SKU - Old RTs'!$A:$V,4,FALSE)</f>
        <v>24</v>
      </c>
      <c r="G134" s="2">
        <f>VLOOKUP($A134,'By SKU - New RTs'!$A:$V,4,FALSE)</f>
        <v>24</v>
      </c>
      <c r="H134" s="5">
        <f t="shared" si="11"/>
        <v>0</v>
      </c>
      <c r="I134" s="2">
        <f>VLOOKUP($A134,'By SKU - Old RTs'!$A:$V,5,FALSE)</f>
        <v>0</v>
      </c>
      <c r="J134" s="2">
        <f>VLOOKUP($A134,'By SKU - New RTs'!$A:$V,5,FALSE)</f>
        <v>0</v>
      </c>
      <c r="K134" s="5">
        <f t="shared" si="12"/>
        <v>0</v>
      </c>
      <c r="L134" s="2">
        <f>VLOOKUP($A134,'By SKU - Old RTs'!$A:$V,6,FALSE)</f>
        <v>15</v>
      </c>
      <c r="M134" s="2">
        <f>VLOOKUP($A134,'By SKU - New RTs'!$A:$V,6,FALSE)</f>
        <v>15</v>
      </c>
      <c r="N134" s="5">
        <f t="shared" si="13"/>
        <v>0</v>
      </c>
      <c r="O134" s="2">
        <f>VLOOKUP($A134,'By SKU - Old RTs'!$A:$V,7,FALSE)</f>
        <v>0</v>
      </c>
      <c r="P134" s="2">
        <f>VLOOKUP($A134,'By SKU - New RTs'!$A:$V,7,FALSE)</f>
        <v>0</v>
      </c>
      <c r="Q134" s="2">
        <f t="shared" si="14"/>
        <v>0</v>
      </c>
    </row>
    <row r="135" spans="1:17" x14ac:dyDescent="0.2">
      <c r="A135" s="3">
        <f>SKUs!A134</f>
        <v>405</v>
      </c>
      <c r="B135" s="4" t="str">
        <f>SKUs!B134</f>
        <v>VINYL PF SM CS</v>
      </c>
      <c r="C135" s="2">
        <f>VLOOKUP($A135,'By SKU - Old RTs'!$A:$V,3,FALSE)</f>
        <v>0</v>
      </c>
      <c r="D135" s="2">
        <f>VLOOKUP($A135,'By SKU - New RTs'!$A:$V,3,FALSE)</f>
        <v>0</v>
      </c>
      <c r="E135" s="5">
        <f t="shared" si="10"/>
        <v>0</v>
      </c>
      <c r="F135" s="2">
        <f>VLOOKUP($A135,'By SKU - Old RTs'!$A:$V,4,FALSE)</f>
        <v>0</v>
      </c>
      <c r="G135" s="2">
        <f>VLOOKUP($A135,'By SKU - New RTs'!$A:$V,4,FALSE)</f>
        <v>0</v>
      </c>
      <c r="H135" s="5">
        <f t="shared" si="11"/>
        <v>0</v>
      </c>
      <c r="I135" s="2">
        <f>VLOOKUP($A135,'By SKU - Old RTs'!$A:$V,5,FALSE)</f>
        <v>0</v>
      </c>
      <c r="J135" s="2">
        <f>VLOOKUP($A135,'By SKU - New RTs'!$A:$V,5,FALSE)</f>
        <v>0</v>
      </c>
      <c r="K135" s="5">
        <f t="shared" si="12"/>
        <v>0</v>
      </c>
      <c r="L135" s="2">
        <f>VLOOKUP($A135,'By SKU - Old RTs'!$A:$V,6,FALSE)</f>
        <v>0</v>
      </c>
      <c r="M135" s="2">
        <f>VLOOKUP($A135,'By SKU - New RTs'!$A:$V,6,FALSE)</f>
        <v>0</v>
      </c>
      <c r="N135" s="5">
        <f t="shared" si="13"/>
        <v>0</v>
      </c>
      <c r="O135" s="2">
        <f>VLOOKUP($A135,'By SKU - Old RTs'!$A:$V,7,FALSE)</f>
        <v>0.25</v>
      </c>
      <c r="P135" s="2">
        <f>VLOOKUP($A135,'By SKU - New RTs'!$A:$V,7,FALSE)</f>
        <v>0.25</v>
      </c>
      <c r="Q135" s="2">
        <f t="shared" si="14"/>
        <v>0</v>
      </c>
    </row>
    <row r="136" spans="1:17" x14ac:dyDescent="0.2">
      <c r="A136" s="3">
        <f>SKUs!A135</f>
        <v>406</v>
      </c>
      <c r="B136" s="4" t="str">
        <f>SKUs!B135</f>
        <v>VINYL PF MED CS</v>
      </c>
      <c r="C136" s="2">
        <f>VLOOKUP($A136,'By SKU - Old RTs'!$A:$V,3,FALSE)</f>
        <v>0</v>
      </c>
      <c r="D136" s="2">
        <f>VLOOKUP($A136,'By SKU - New RTs'!$A:$V,3,FALSE)</f>
        <v>0</v>
      </c>
      <c r="E136" s="5">
        <f t="shared" si="10"/>
        <v>0</v>
      </c>
      <c r="F136" s="2">
        <f>VLOOKUP($A136,'By SKU - Old RTs'!$A:$V,4,FALSE)</f>
        <v>0</v>
      </c>
      <c r="G136" s="2">
        <f>VLOOKUP($A136,'By SKU - New RTs'!$A:$V,4,FALSE)</f>
        <v>0</v>
      </c>
      <c r="H136" s="5">
        <f t="shared" si="11"/>
        <v>0</v>
      </c>
      <c r="I136" s="2">
        <f>VLOOKUP($A136,'By SKU - Old RTs'!$A:$V,5,FALSE)</f>
        <v>0.25</v>
      </c>
      <c r="J136" s="2">
        <f>VLOOKUP($A136,'By SKU - New RTs'!$A:$V,5,FALSE)</f>
        <v>0.25</v>
      </c>
      <c r="K136" s="5">
        <f t="shared" si="12"/>
        <v>0</v>
      </c>
      <c r="L136" s="2">
        <f>VLOOKUP($A136,'By SKU - Old RTs'!$A:$V,6,FALSE)</f>
        <v>0</v>
      </c>
      <c r="M136" s="2">
        <f>VLOOKUP($A136,'By SKU - New RTs'!$A:$V,6,FALSE)</f>
        <v>0</v>
      </c>
      <c r="N136" s="5">
        <f t="shared" si="13"/>
        <v>0</v>
      </c>
      <c r="O136" s="2">
        <f>VLOOKUP($A136,'By SKU - Old RTs'!$A:$V,7,FALSE)</f>
        <v>0.5</v>
      </c>
      <c r="P136" s="2">
        <f>VLOOKUP($A136,'By SKU - New RTs'!$A:$V,7,FALSE)</f>
        <v>0.5</v>
      </c>
      <c r="Q136" s="2">
        <f t="shared" si="14"/>
        <v>0</v>
      </c>
    </row>
    <row r="137" spans="1:17" x14ac:dyDescent="0.2">
      <c r="A137" s="3">
        <f>SKUs!A136</f>
        <v>407</v>
      </c>
      <c r="B137" s="4" t="str">
        <f>SKUs!B136</f>
        <v>VINYL PF LG CS</v>
      </c>
      <c r="C137" s="2">
        <f>VLOOKUP($A137,'By SKU - Old RTs'!$A:$V,3,FALSE)</f>
        <v>0</v>
      </c>
      <c r="D137" s="2">
        <f>VLOOKUP($A137,'By SKU - New RTs'!$A:$V,3,FALSE)</f>
        <v>0</v>
      </c>
      <c r="E137" s="5">
        <f t="shared" si="10"/>
        <v>0</v>
      </c>
      <c r="F137" s="2">
        <f>VLOOKUP($A137,'By SKU - Old RTs'!$A:$V,4,FALSE)</f>
        <v>1.25</v>
      </c>
      <c r="G137" s="2">
        <f>VLOOKUP($A137,'By SKU - New RTs'!$A:$V,4,FALSE)</f>
        <v>1.25</v>
      </c>
      <c r="H137" s="5">
        <f t="shared" si="11"/>
        <v>0</v>
      </c>
      <c r="I137" s="2">
        <f>VLOOKUP($A137,'By SKU - Old RTs'!$A:$V,5,FALSE)</f>
        <v>0.25</v>
      </c>
      <c r="J137" s="2">
        <f>VLOOKUP($A137,'By SKU - New RTs'!$A:$V,5,FALSE)</f>
        <v>0.25</v>
      </c>
      <c r="K137" s="5">
        <f t="shared" si="12"/>
        <v>0</v>
      </c>
      <c r="L137" s="2">
        <f>VLOOKUP($A137,'By SKU - Old RTs'!$A:$V,6,FALSE)</f>
        <v>0.25</v>
      </c>
      <c r="M137" s="2">
        <f>VLOOKUP($A137,'By SKU - New RTs'!$A:$V,6,FALSE)</f>
        <v>0.25</v>
      </c>
      <c r="N137" s="5">
        <f t="shared" si="13"/>
        <v>0</v>
      </c>
      <c r="O137" s="2">
        <f>VLOOKUP($A137,'By SKU - Old RTs'!$A:$V,7,FALSE)</f>
        <v>0.5</v>
      </c>
      <c r="P137" s="2">
        <f>VLOOKUP($A137,'By SKU - New RTs'!$A:$V,7,FALSE)</f>
        <v>0.5</v>
      </c>
      <c r="Q137" s="2">
        <f t="shared" si="14"/>
        <v>0</v>
      </c>
    </row>
    <row r="138" spans="1:17" x14ac:dyDescent="0.2">
      <c r="A138" s="3">
        <f>SKUs!A137</f>
        <v>408</v>
      </c>
      <c r="B138" s="4" t="str">
        <f>SKUs!B137</f>
        <v>VINYL PF XL CS</v>
      </c>
      <c r="C138" s="2">
        <f>VLOOKUP($A138,'By SKU - Old RTs'!$A:$V,3,FALSE)</f>
        <v>0</v>
      </c>
      <c r="D138" s="2">
        <f>VLOOKUP($A138,'By SKU - New RTs'!$A:$V,3,FALSE)</f>
        <v>0</v>
      </c>
      <c r="E138" s="5">
        <f t="shared" si="10"/>
        <v>0</v>
      </c>
      <c r="F138" s="2">
        <f>VLOOKUP($A138,'By SKU - Old RTs'!$A:$V,4,FALSE)</f>
        <v>0.25</v>
      </c>
      <c r="G138" s="2">
        <f>VLOOKUP($A138,'By SKU - New RTs'!$A:$V,4,FALSE)</f>
        <v>0.25</v>
      </c>
      <c r="H138" s="5">
        <f t="shared" si="11"/>
        <v>0</v>
      </c>
      <c r="I138" s="2">
        <f>VLOOKUP($A138,'By SKU - Old RTs'!$A:$V,5,FALSE)</f>
        <v>0</v>
      </c>
      <c r="J138" s="2">
        <f>VLOOKUP($A138,'By SKU - New RTs'!$A:$V,5,FALSE)</f>
        <v>0</v>
      </c>
      <c r="K138" s="5">
        <f t="shared" si="12"/>
        <v>0</v>
      </c>
      <c r="L138" s="2">
        <f>VLOOKUP($A138,'By SKU - Old RTs'!$A:$V,6,FALSE)</f>
        <v>0</v>
      </c>
      <c r="M138" s="2">
        <f>VLOOKUP($A138,'By SKU - New RTs'!$A:$V,6,FALSE)</f>
        <v>0</v>
      </c>
      <c r="N138" s="5">
        <f t="shared" si="13"/>
        <v>0</v>
      </c>
      <c r="O138" s="2">
        <f>VLOOKUP($A138,'By SKU - Old RTs'!$A:$V,7,FALSE)</f>
        <v>0.25</v>
      </c>
      <c r="P138" s="2">
        <f>VLOOKUP($A138,'By SKU - New RTs'!$A:$V,7,FALSE)</f>
        <v>0.25</v>
      </c>
      <c r="Q138" s="2">
        <f t="shared" si="14"/>
        <v>0</v>
      </c>
    </row>
    <row r="139" spans="1:17" x14ac:dyDescent="0.2">
      <c r="A139" s="3">
        <f>SKUs!A138</f>
        <v>413</v>
      </c>
      <c r="B139" s="4" t="str">
        <f>SKUs!B138</f>
        <v>VINYL PWDR LG CS</v>
      </c>
      <c r="C139" s="2">
        <f>VLOOKUP($A139,'By SKU - Old RTs'!$A:$V,3,FALSE)</f>
        <v>0</v>
      </c>
      <c r="D139" s="2">
        <f>VLOOKUP($A139,'By SKU - New RTs'!$A:$V,3,FALSE)</f>
        <v>0</v>
      </c>
      <c r="E139" s="5">
        <f t="shared" si="10"/>
        <v>0</v>
      </c>
      <c r="F139" s="2">
        <f>VLOOKUP($A139,'By SKU - Old RTs'!$A:$V,4,FALSE)</f>
        <v>0</v>
      </c>
      <c r="G139" s="2">
        <f>VLOOKUP($A139,'By SKU - New RTs'!$A:$V,4,FALSE)</f>
        <v>0</v>
      </c>
      <c r="H139" s="5">
        <f t="shared" si="11"/>
        <v>0</v>
      </c>
      <c r="I139" s="2">
        <f>VLOOKUP($A139,'By SKU - Old RTs'!$A:$V,5,FALSE)</f>
        <v>0</v>
      </c>
      <c r="J139" s="2">
        <f>VLOOKUP($A139,'By SKU - New RTs'!$A:$V,5,FALSE)</f>
        <v>0</v>
      </c>
      <c r="K139" s="5">
        <f t="shared" si="12"/>
        <v>0</v>
      </c>
      <c r="L139" s="2">
        <f>VLOOKUP($A139,'By SKU - Old RTs'!$A:$V,6,FALSE)</f>
        <v>0</v>
      </c>
      <c r="M139" s="2">
        <f>VLOOKUP($A139,'By SKU - New RTs'!$A:$V,6,FALSE)</f>
        <v>0</v>
      </c>
      <c r="N139" s="5">
        <f t="shared" si="13"/>
        <v>0</v>
      </c>
      <c r="O139" s="2">
        <f>VLOOKUP($A139,'By SKU - Old RTs'!$A:$V,7,FALSE)</f>
        <v>0</v>
      </c>
      <c r="P139" s="2">
        <f>VLOOKUP($A139,'By SKU - New RTs'!$A:$V,7,FALSE)</f>
        <v>0</v>
      </c>
      <c r="Q139" s="2">
        <f t="shared" si="14"/>
        <v>0</v>
      </c>
    </row>
    <row r="140" spans="1:17" x14ac:dyDescent="0.2">
      <c r="A140" s="3">
        <f>SKUs!A139</f>
        <v>414</v>
      </c>
      <c r="B140" s="4" t="str">
        <f>SKUs!B139</f>
        <v>VINYL PWDR XL CS</v>
      </c>
      <c r="C140" s="2">
        <f>VLOOKUP($A140,'By SKU - Old RTs'!$A:$V,3,FALSE)</f>
        <v>0</v>
      </c>
      <c r="D140" s="2">
        <f>VLOOKUP($A140,'By SKU - New RTs'!$A:$V,3,FALSE)</f>
        <v>0</v>
      </c>
      <c r="E140" s="5">
        <f t="shared" si="10"/>
        <v>0</v>
      </c>
      <c r="F140" s="2">
        <f>VLOOKUP($A140,'By SKU - Old RTs'!$A:$V,4,FALSE)</f>
        <v>0</v>
      </c>
      <c r="G140" s="2">
        <f>VLOOKUP($A140,'By SKU - New RTs'!$A:$V,4,FALSE)</f>
        <v>0</v>
      </c>
      <c r="H140" s="5">
        <f t="shared" si="11"/>
        <v>0</v>
      </c>
      <c r="I140" s="2">
        <f>VLOOKUP($A140,'By SKU - Old RTs'!$A:$V,5,FALSE)</f>
        <v>0</v>
      </c>
      <c r="J140" s="2">
        <f>VLOOKUP($A140,'By SKU - New RTs'!$A:$V,5,FALSE)</f>
        <v>0</v>
      </c>
      <c r="K140" s="5">
        <f t="shared" si="12"/>
        <v>0</v>
      </c>
      <c r="L140" s="2">
        <f>VLOOKUP($A140,'By SKU - Old RTs'!$A:$V,6,FALSE)</f>
        <v>0</v>
      </c>
      <c r="M140" s="2">
        <f>VLOOKUP($A140,'By SKU - New RTs'!$A:$V,6,FALSE)</f>
        <v>0</v>
      </c>
      <c r="N140" s="5">
        <f t="shared" si="13"/>
        <v>0</v>
      </c>
      <c r="O140" s="2">
        <f>VLOOKUP($A140,'By SKU - Old RTs'!$A:$V,7,FALSE)</f>
        <v>0</v>
      </c>
      <c r="P140" s="2">
        <f>VLOOKUP($A140,'By SKU - New RTs'!$A:$V,7,FALSE)</f>
        <v>0</v>
      </c>
      <c r="Q140" s="2">
        <f t="shared" si="14"/>
        <v>0</v>
      </c>
    </row>
    <row r="141" spans="1:17" x14ac:dyDescent="0.2">
      <c r="A141" s="3">
        <f>SKUs!A140</f>
        <v>416</v>
      </c>
      <c r="B141" s="4" t="str">
        <f>SKUs!B140</f>
        <v xml:space="preserve">LATEX PF MD CS      </v>
      </c>
      <c r="C141" s="2">
        <f>VLOOKUP($A141,'By SKU - Old RTs'!$A:$V,3,FALSE)</f>
        <v>0</v>
      </c>
      <c r="D141" s="2">
        <f>VLOOKUP($A141,'By SKU - New RTs'!$A:$V,3,FALSE)</f>
        <v>2</v>
      </c>
      <c r="E141" s="5">
        <f t="shared" si="10"/>
        <v>2</v>
      </c>
      <c r="F141" s="2">
        <f>VLOOKUP($A141,'By SKU - Old RTs'!$A:$V,4,FALSE)</f>
        <v>0</v>
      </c>
      <c r="G141" s="2">
        <f>VLOOKUP($A141,'By SKU - New RTs'!$A:$V,4,FALSE)</f>
        <v>0</v>
      </c>
      <c r="H141" s="5">
        <f t="shared" si="11"/>
        <v>0</v>
      </c>
      <c r="I141" s="2">
        <f>VLOOKUP($A141,'By SKU - Old RTs'!$A:$V,5,FALSE)</f>
        <v>0</v>
      </c>
      <c r="J141" s="2">
        <f>VLOOKUP($A141,'By SKU - New RTs'!$A:$V,5,FALSE)</f>
        <v>0</v>
      </c>
      <c r="K141" s="5">
        <f t="shared" si="12"/>
        <v>0</v>
      </c>
      <c r="L141" s="2">
        <f>VLOOKUP($A141,'By SKU - Old RTs'!$A:$V,6,FALSE)</f>
        <v>0</v>
      </c>
      <c r="M141" s="2">
        <f>VLOOKUP($A141,'By SKU - New RTs'!$A:$V,6,FALSE)</f>
        <v>0</v>
      </c>
      <c r="N141" s="5">
        <f t="shared" si="13"/>
        <v>0</v>
      </c>
      <c r="O141" s="2">
        <f>VLOOKUP($A141,'By SKU - Old RTs'!$A:$V,7,FALSE)</f>
        <v>2</v>
      </c>
      <c r="P141" s="2">
        <f>VLOOKUP($A141,'By SKU - New RTs'!$A:$V,7,FALSE)</f>
        <v>0</v>
      </c>
      <c r="Q141" s="2">
        <f t="shared" si="14"/>
        <v>-2</v>
      </c>
    </row>
    <row r="142" spans="1:17" x14ac:dyDescent="0.2">
      <c r="A142" s="3">
        <f>SKUs!A141</f>
        <v>417</v>
      </c>
      <c r="B142" s="4" t="str">
        <f>SKUs!B141</f>
        <v xml:space="preserve">LATEX PF LG CS      </v>
      </c>
      <c r="C142" s="2">
        <f>VLOOKUP($A142,'By SKU - Old RTs'!$A:$V,3,FALSE)</f>
        <v>0</v>
      </c>
      <c r="D142" s="2">
        <f>VLOOKUP($A142,'By SKU - New RTs'!$A:$V,3,FALSE)</f>
        <v>1</v>
      </c>
      <c r="E142" s="5">
        <f t="shared" si="10"/>
        <v>1</v>
      </c>
      <c r="F142" s="2">
        <f>VLOOKUP($A142,'By SKU - Old RTs'!$A:$V,4,FALSE)</f>
        <v>0</v>
      </c>
      <c r="G142" s="2">
        <f>VLOOKUP($A142,'By SKU - New RTs'!$A:$V,4,FALSE)</f>
        <v>0</v>
      </c>
      <c r="H142" s="5">
        <f t="shared" si="11"/>
        <v>0</v>
      </c>
      <c r="I142" s="2">
        <f>VLOOKUP($A142,'By SKU - Old RTs'!$A:$V,5,FALSE)</f>
        <v>0</v>
      </c>
      <c r="J142" s="2">
        <f>VLOOKUP($A142,'By SKU - New RTs'!$A:$V,5,FALSE)</f>
        <v>0</v>
      </c>
      <c r="K142" s="5">
        <f t="shared" si="12"/>
        <v>0</v>
      </c>
      <c r="L142" s="2">
        <f>VLOOKUP($A142,'By SKU - Old RTs'!$A:$V,6,FALSE)</f>
        <v>0</v>
      </c>
      <c r="M142" s="2">
        <f>VLOOKUP($A142,'By SKU - New RTs'!$A:$V,6,FALSE)</f>
        <v>0</v>
      </c>
      <c r="N142" s="5">
        <f t="shared" si="13"/>
        <v>0</v>
      </c>
      <c r="O142" s="2">
        <f>VLOOKUP($A142,'By SKU - Old RTs'!$A:$V,7,FALSE)</f>
        <v>1</v>
      </c>
      <c r="P142" s="2">
        <f>VLOOKUP($A142,'By SKU - New RTs'!$A:$V,7,FALSE)</f>
        <v>0</v>
      </c>
      <c r="Q142" s="2">
        <f t="shared" si="14"/>
        <v>-1</v>
      </c>
    </row>
    <row r="143" spans="1:17" x14ac:dyDescent="0.2">
      <c r="A143" s="3">
        <f>SKUs!A142</f>
        <v>418</v>
      </c>
      <c r="B143" s="4" t="str">
        <f>SKUs!B142</f>
        <v xml:space="preserve">LATEX PF 1X CS      </v>
      </c>
      <c r="C143" s="2">
        <f>VLOOKUP($A143,'By SKU - Old RTs'!$A:$V,3,FALSE)</f>
        <v>0</v>
      </c>
      <c r="D143" s="2">
        <f>VLOOKUP($A143,'By SKU - New RTs'!$A:$V,3,FALSE)</f>
        <v>0</v>
      </c>
      <c r="E143" s="5">
        <f t="shared" si="10"/>
        <v>0</v>
      </c>
      <c r="F143" s="2">
        <f>VLOOKUP($A143,'By SKU - Old RTs'!$A:$V,4,FALSE)</f>
        <v>0</v>
      </c>
      <c r="G143" s="2">
        <f>VLOOKUP($A143,'By SKU - New RTs'!$A:$V,4,FALSE)</f>
        <v>0</v>
      </c>
      <c r="H143" s="5">
        <f t="shared" si="11"/>
        <v>0</v>
      </c>
      <c r="I143" s="2">
        <f>VLOOKUP($A143,'By SKU - Old RTs'!$A:$V,5,FALSE)</f>
        <v>0</v>
      </c>
      <c r="J143" s="2">
        <f>VLOOKUP($A143,'By SKU - New RTs'!$A:$V,5,FALSE)</f>
        <v>0</v>
      </c>
      <c r="K143" s="5">
        <f t="shared" si="12"/>
        <v>0</v>
      </c>
      <c r="L143" s="2">
        <f>VLOOKUP($A143,'By SKU - Old RTs'!$A:$V,6,FALSE)</f>
        <v>0</v>
      </c>
      <c r="M143" s="2">
        <f>VLOOKUP($A143,'By SKU - New RTs'!$A:$V,6,FALSE)</f>
        <v>0</v>
      </c>
      <c r="N143" s="5">
        <f t="shared" si="13"/>
        <v>0</v>
      </c>
      <c r="O143" s="2">
        <f>VLOOKUP($A143,'By SKU - Old RTs'!$A:$V,7,FALSE)</f>
        <v>0</v>
      </c>
      <c r="P143" s="2">
        <f>VLOOKUP($A143,'By SKU - New RTs'!$A:$V,7,FALSE)</f>
        <v>0</v>
      </c>
      <c r="Q143" s="2">
        <f t="shared" si="14"/>
        <v>0</v>
      </c>
    </row>
    <row r="144" spans="1:17" x14ac:dyDescent="0.2">
      <c r="A144" s="3">
        <f>SKUs!A143</f>
        <v>421</v>
      </c>
      <c r="B144" s="4" t="str">
        <f>SKUs!B143</f>
        <v>LATEX PWD LG CS</v>
      </c>
      <c r="C144" s="2">
        <f>VLOOKUP($A144,'By SKU - Old RTs'!$A:$V,3,FALSE)</f>
        <v>0</v>
      </c>
      <c r="D144" s="2">
        <f>VLOOKUP($A144,'By SKU - New RTs'!$A:$V,3,FALSE)</f>
        <v>0</v>
      </c>
      <c r="E144" s="5">
        <f t="shared" si="10"/>
        <v>0</v>
      </c>
      <c r="F144" s="2">
        <f>VLOOKUP($A144,'By SKU - Old RTs'!$A:$V,4,FALSE)</f>
        <v>0</v>
      </c>
      <c r="G144" s="2">
        <f>VLOOKUP($A144,'By SKU - New RTs'!$A:$V,4,FALSE)</f>
        <v>0</v>
      </c>
      <c r="H144" s="5">
        <f t="shared" si="11"/>
        <v>0</v>
      </c>
      <c r="I144" s="2">
        <f>VLOOKUP($A144,'By SKU - Old RTs'!$A:$V,5,FALSE)</f>
        <v>0</v>
      </c>
      <c r="J144" s="2">
        <f>VLOOKUP($A144,'By SKU - New RTs'!$A:$V,5,FALSE)</f>
        <v>0</v>
      </c>
      <c r="K144" s="5">
        <f t="shared" si="12"/>
        <v>0</v>
      </c>
      <c r="L144" s="2">
        <f>VLOOKUP($A144,'By SKU - Old RTs'!$A:$V,6,FALSE)</f>
        <v>0</v>
      </c>
      <c r="M144" s="2">
        <f>VLOOKUP($A144,'By SKU - New RTs'!$A:$V,6,FALSE)</f>
        <v>0</v>
      </c>
      <c r="N144" s="5">
        <f t="shared" si="13"/>
        <v>0</v>
      </c>
      <c r="O144" s="2">
        <f>VLOOKUP($A144,'By SKU - Old RTs'!$A:$V,7,FALSE)</f>
        <v>0</v>
      </c>
      <c r="P144" s="2">
        <f>VLOOKUP($A144,'By SKU - New RTs'!$A:$V,7,FALSE)</f>
        <v>0</v>
      </c>
      <c r="Q144" s="2">
        <f t="shared" si="14"/>
        <v>0</v>
      </c>
    </row>
    <row r="145" spans="1:17" x14ac:dyDescent="0.2">
      <c r="A145" s="3">
        <f>SKUs!A144</f>
        <v>422</v>
      </c>
      <c r="B145" s="4" t="str">
        <f>SKUs!B144</f>
        <v>LATEX PWD 1X CS</v>
      </c>
      <c r="C145" s="2">
        <f>VLOOKUP($A145,'By SKU - Old RTs'!$A:$V,3,FALSE)</f>
        <v>0</v>
      </c>
      <c r="D145" s="2">
        <f>VLOOKUP($A145,'By SKU - New RTs'!$A:$V,3,FALSE)</f>
        <v>0</v>
      </c>
      <c r="E145" s="5">
        <f t="shared" si="10"/>
        <v>0</v>
      </c>
      <c r="F145" s="2">
        <f>VLOOKUP($A145,'By SKU - Old RTs'!$A:$V,4,FALSE)</f>
        <v>0</v>
      </c>
      <c r="G145" s="2">
        <f>VLOOKUP($A145,'By SKU - New RTs'!$A:$V,4,FALSE)</f>
        <v>0</v>
      </c>
      <c r="H145" s="5">
        <f t="shared" si="11"/>
        <v>0</v>
      </c>
      <c r="I145" s="2">
        <f>VLOOKUP($A145,'By SKU - Old RTs'!$A:$V,5,FALSE)</f>
        <v>0</v>
      </c>
      <c r="J145" s="2">
        <f>VLOOKUP($A145,'By SKU - New RTs'!$A:$V,5,FALSE)</f>
        <v>0</v>
      </c>
      <c r="K145" s="5">
        <f t="shared" si="12"/>
        <v>0</v>
      </c>
      <c r="L145" s="2">
        <f>VLOOKUP($A145,'By SKU - Old RTs'!$A:$V,6,FALSE)</f>
        <v>0</v>
      </c>
      <c r="M145" s="2">
        <f>VLOOKUP($A145,'By SKU - New RTs'!$A:$V,6,FALSE)</f>
        <v>0</v>
      </c>
      <c r="N145" s="5">
        <f t="shared" si="13"/>
        <v>0</v>
      </c>
      <c r="O145" s="2">
        <f>VLOOKUP($A145,'By SKU - Old RTs'!$A:$V,7,FALSE)</f>
        <v>0</v>
      </c>
      <c r="P145" s="2">
        <f>VLOOKUP($A145,'By SKU - New RTs'!$A:$V,7,FALSE)</f>
        <v>0</v>
      </c>
      <c r="Q145" s="2">
        <f t="shared" si="14"/>
        <v>0</v>
      </c>
    </row>
    <row r="146" spans="1:17" x14ac:dyDescent="0.2">
      <c r="A146" s="3">
        <f>SKUs!A145</f>
        <v>426</v>
      </c>
      <c r="B146" s="4" t="str">
        <f>SKUs!B145</f>
        <v>NITRL PWD BLUE MD</v>
      </c>
      <c r="C146" s="2">
        <f>VLOOKUP($A146,'By SKU - Old RTs'!$A:$V,3,FALSE)</f>
        <v>0</v>
      </c>
      <c r="D146" s="2">
        <f>VLOOKUP($A146,'By SKU - New RTs'!$A:$V,3,FALSE)</f>
        <v>0</v>
      </c>
      <c r="E146" s="5">
        <f t="shared" si="10"/>
        <v>0</v>
      </c>
      <c r="F146" s="2">
        <f>VLOOKUP($A146,'By SKU - Old RTs'!$A:$V,4,FALSE)</f>
        <v>0</v>
      </c>
      <c r="G146" s="2">
        <f>VLOOKUP($A146,'By SKU - New RTs'!$A:$V,4,FALSE)</f>
        <v>0</v>
      </c>
      <c r="H146" s="5">
        <f t="shared" si="11"/>
        <v>0</v>
      </c>
      <c r="I146" s="2">
        <f>VLOOKUP($A146,'By SKU - Old RTs'!$A:$V,5,FALSE)</f>
        <v>0</v>
      </c>
      <c r="J146" s="2">
        <f>VLOOKUP($A146,'By SKU - New RTs'!$A:$V,5,FALSE)</f>
        <v>0</v>
      </c>
      <c r="K146" s="5">
        <f t="shared" si="12"/>
        <v>0</v>
      </c>
      <c r="L146" s="2">
        <f>VLOOKUP($A146,'By SKU - Old RTs'!$A:$V,6,FALSE)</f>
        <v>0</v>
      </c>
      <c r="M146" s="2">
        <f>VLOOKUP($A146,'By SKU - New RTs'!$A:$V,6,FALSE)</f>
        <v>0</v>
      </c>
      <c r="N146" s="5">
        <f t="shared" si="13"/>
        <v>0</v>
      </c>
      <c r="O146" s="2">
        <f>VLOOKUP($A146,'By SKU - Old RTs'!$A:$V,7,FALSE)</f>
        <v>0</v>
      </c>
      <c r="P146" s="2">
        <f>VLOOKUP($A146,'By SKU - New RTs'!$A:$V,7,FALSE)</f>
        <v>0</v>
      </c>
      <c r="Q146" s="2">
        <f t="shared" si="14"/>
        <v>0</v>
      </c>
    </row>
    <row r="147" spans="1:17" x14ac:dyDescent="0.2">
      <c r="A147" s="3">
        <f>SKUs!A146</f>
        <v>427</v>
      </c>
      <c r="B147" s="4" t="str">
        <f>SKUs!B146</f>
        <v>NITRL PWD BLUE LG</v>
      </c>
      <c r="C147" s="2">
        <f>VLOOKUP($A147,'By SKU - Old RTs'!$A:$V,3,FALSE)</f>
        <v>0</v>
      </c>
      <c r="D147" s="2">
        <f>VLOOKUP($A147,'By SKU - New RTs'!$A:$V,3,FALSE)</f>
        <v>0</v>
      </c>
      <c r="E147" s="5">
        <f t="shared" si="10"/>
        <v>0</v>
      </c>
      <c r="F147" s="2">
        <f>VLOOKUP($A147,'By SKU - Old RTs'!$A:$V,4,FALSE)</f>
        <v>0</v>
      </c>
      <c r="G147" s="2">
        <f>VLOOKUP($A147,'By SKU - New RTs'!$A:$V,4,FALSE)</f>
        <v>0</v>
      </c>
      <c r="H147" s="5">
        <f t="shared" si="11"/>
        <v>0</v>
      </c>
      <c r="I147" s="2">
        <f>VLOOKUP($A147,'By SKU - Old RTs'!$A:$V,5,FALSE)</f>
        <v>0</v>
      </c>
      <c r="J147" s="2">
        <f>VLOOKUP($A147,'By SKU - New RTs'!$A:$V,5,FALSE)</f>
        <v>0</v>
      </c>
      <c r="K147" s="5">
        <f t="shared" si="12"/>
        <v>0</v>
      </c>
      <c r="L147" s="2">
        <f>VLOOKUP($A147,'By SKU - Old RTs'!$A:$V,6,FALSE)</f>
        <v>0</v>
      </c>
      <c r="M147" s="2">
        <f>VLOOKUP($A147,'By SKU - New RTs'!$A:$V,6,FALSE)</f>
        <v>0</v>
      </c>
      <c r="N147" s="5">
        <f t="shared" si="13"/>
        <v>0</v>
      </c>
      <c r="O147" s="2">
        <f>VLOOKUP($A147,'By SKU - Old RTs'!$A:$V,7,FALSE)</f>
        <v>0</v>
      </c>
      <c r="P147" s="2">
        <f>VLOOKUP($A147,'By SKU - New RTs'!$A:$V,7,FALSE)</f>
        <v>0</v>
      </c>
      <c r="Q147" s="2">
        <f t="shared" si="14"/>
        <v>0</v>
      </c>
    </row>
    <row r="148" spans="1:17" x14ac:dyDescent="0.2">
      <c r="A148" s="3">
        <f>SKUs!A147</f>
        <v>436</v>
      </c>
      <c r="B148" s="4" t="str">
        <f>SKUs!B147</f>
        <v>NITRL PF EXAM BLUE MD</v>
      </c>
      <c r="C148" s="2">
        <f>VLOOKUP($A148,'By SKU - Old RTs'!$A:$V,3,FALSE)</f>
        <v>0</v>
      </c>
      <c r="D148" s="2">
        <f>VLOOKUP($A148,'By SKU - New RTs'!$A:$V,3,FALSE)</f>
        <v>0</v>
      </c>
      <c r="E148" s="5">
        <f t="shared" si="10"/>
        <v>0</v>
      </c>
      <c r="F148" s="2">
        <f>VLOOKUP($A148,'By SKU - Old RTs'!$A:$V,4,FALSE)</f>
        <v>0</v>
      </c>
      <c r="G148" s="2">
        <f>VLOOKUP($A148,'By SKU - New RTs'!$A:$V,4,FALSE)</f>
        <v>0</v>
      </c>
      <c r="H148" s="5">
        <f t="shared" si="11"/>
        <v>0</v>
      </c>
      <c r="I148" s="2">
        <f>VLOOKUP($A148,'By SKU - Old RTs'!$A:$V,5,FALSE)</f>
        <v>0</v>
      </c>
      <c r="J148" s="2">
        <f>VLOOKUP($A148,'By SKU - New RTs'!$A:$V,5,FALSE)</f>
        <v>0</v>
      </c>
      <c r="K148" s="5">
        <f t="shared" si="12"/>
        <v>0</v>
      </c>
      <c r="L148" s="2">
        <f>VLOOKUP($A148,'By SKU - Old RTs'!$A:$V,6,FALSE)</f>
        <v>0</v>
      </c>
      <c r="M148" s="2">
        <f>VLOOKUP($A148,'By SKU - New RTs'!$A:$V,6,FALSE)</f>
        <v>0</v>
      </c>
      <c r="N148" s="5">
        <f t="shared" si="13"/>
        <v>0</v>
      </c>
      <c r="O148" s="2">
        <f>VLOOKUP($A148,'By SKU - Old RTs'!$A:$V,7,FALSE)</f>
        <v>0</v>
      </c>
      <c r="P148" s="2">
        <f>VLOOKUP($A148,'By SKU - New RTs'!$A:$V,7,FALSE)</f>
        <v>0</v>
      </c>
      <c r="Q148" s="2">
        <f t="shared" si="14"/>
        <v>0</v>
      </c>
    </row>
    <row r="149" spans="1:17" x14ac:dyDescent="0.2">
      <c r="A149" s="3">
        <f>SKUs!A148</f>
        <v>439</v>
      </c>
      <c r="B149" s="4" t="str">
        <f>SKUs!B148</f>
        <v>POLY FS LG CS</v>
      </c>
      <c r="C149" s="2">
        <f>VLOOKUP($A149,'By SKU - Old RTs'!$A:$V,3,FALSE)</f>
        <v>0</v>
      </c>
      <c r="D149" s="2">
        <f>VLOOKUP($A149,'By SKU - New RTs'!$A:$V,3,FALSE)</f>
        <v>0</v>
      </c>
      <c r="E149" s="5">
        <f t="shared" si="10"/>
        <v>0</v>
      </c>
      <c r="F149" s="2">
        <f>VLOOKUP($A149,'By SKU - Old RTs'!$A:$V,4,FALSE)</f>
        <v>0</v>
      </c>
      <c r="G149" s="2">
        <f>VLOOKUP($A149,'By SKU - New RTs'!$A:$V,4,FALSE)</f>
        <v>0</v>
      </c>
      <c r="H149" s="5">
        <f t="shared" si="11"/>
        <v>0</v>
      </c>
      <c r="I149" s="2">
        <f>VLOOKUP($A149,'By SKU - Old RTs'!$A:$V,5,FALSE)</f>
        <v>0</v>
      </c>
      <c r="J149" s="2">
        <f>VLOOKUP($A149,'By SKU - New RTs'!$A:$V,5,FALSE)</f>
        <v>0</v>
      </c>
      <c r="K149" s="5">
        <f t="shared" si="12"/>
        <v>0</v>
      </c>
      <c r="L149" s="2">
        <f>VLOOKUP($A149,'By SKU - Old RTs'!$A:$V,6,FALSE)</f>
        <v>0</v>
      </c>
      <c r="M149" s="2">
        <f>VLOOKUP($A149,'By SKU - New RTs'!$A:$V,6,FALSE)</f>
        <v>0</v>
      </c>
      <c r="N149" s="5">
        <f t="shared" si="13"/>
        <v>0</v>
      </c>
      <c r="O149" s="2">
        <f>VLOOKUP($A149,'By SKU - Old RTs'!$A:$V,7,FALSE)</f>
        <v>0</v>
      </c>
      <c r="P149" s="2">
        <f>VLOOKUP($A149,'By SKU - New RTs'!$A:$V,7,FALSE)</f>
        <v>0</v>
      </c>
      <c r="Q149" s="2">
        <f t="shared" si="14"/>
        <v>0</v>
      </c>
    </row>
    <row r="150" spans="1:17" x14ac:dyDescent="0.2">
      <c r="A150" s="3">
        <f>SKUs!A149</f>
        <v>443</v>
      </c>
      <c r="B150" s="4" t="str">
        <f>SKUs!B149</f>
        <v xml:space="preserve">ST VINYL LG CS      </v>
      </c>
      <c r="C150" s="2">
        <f>VLOOKUP($A150,'By SKU - Old RTs'!$A:$V,3,FALSE)</f>
        <v>0</v>
      </c>
      <c r="D150" s="2">
        <f>VLOOKUP($A150,'By SKU - New RTs'!$A:$V,3,FALSE)</f>
        <v>0</v>
      </c>
      <c r="E150" s="5">
        <f t="shared" si="10"/>
        <v>0</v>
      </c>
      <c r="F150" s="2">
        <f>VLOOKUP($A150,'By SKU - Old RTs'!$A:$V,4,FALSE)</f>
        <v>0</v>
      </c>
      <c r="G150" s="2">
        <f>VLOOKUP($A150,'By SKU - New RTs'!$A:$V,4,FALSE)</f>
        <v>0</v>
      </c>
      <c r="H150" s="5">
        <f t="shared" si="11"/>
        <v>0</v>
      </c>
      <c r="I150" s="2">
        <f>VLOOKUP($A150,'By SKU - Old RTs'!$A:$V,5,FALSE)</f>
        <v>0</v>
      </c>
      <c r="J150" s="2">
        <f>VLOOKUP($A150,'By SKU - New RTs'!$A:$V,5,FALSE)</f>
        <v>0</v>
      </c>
      <c r="K150" s="5">
        <f t="shared" si="12"/>
        <v>0</v>
      </c>
      <c r="L150" s="2">
        <f>VLOOKUP($A150,'By SKU - Old RTs'!$A:$V,6,FALSE)</f>
        <v>0</v>
      </c>
      <c r="M150" s="2">
        <f>VLOOKUP($A150,'By SKU - New RTs'!$A:$V,6,FALSE)</f>
        <v>0</v>
      </c>
      <c r="N150" s="5">
        <f t="shared" si="13"/>
        <v>0</v>
      </c>
      <c r="O150" s="2">
        <f>VLOOKUP($A150,'By SKU - Old RTs'!$A:$V,7,FALSE)</f>
        <v>0</v>
      </c>
      <c r="P150" s="2">
        <f>VLOOKUP($A150,'By SKU - New RTs'!$A:$V,7,FALSE)</f>
        <v>0</v>
      </c>
      <c r="Q150" s="2">
        <f t="shared" si="14"/>
        <v>0</v>
      </c>
    </row>
    <row r="151" spans="1:17" x14ac:dyDescent="0.2">
      <c r="A151" s="3">
        <f>SKUs!A150</f>
        <v>444</v>
      </c>
      <c r="B151" s="4" t="str">
        <f>SKUs!B150</f>
        <v xml:space="preserve">ST VINYL 1X CS      </v>
      </c>
      <c r="C151" s="2">
        <f>VLOOKUP($A151,'By SKU - Old RTs'!$A:$V,3,FALSE)</f>
        <v>0</v>
      </c>
      <c r="D151" s="2">
        <f>VLOOKUP($A151,'By SKU - New RTs'!$A:$V,3,FALSE)</f>
        <v>0</v>
      </c>
      <c r="E151" s="5">
        <f t="shared" si="10"/>
        <v>0</v>
      </c>
      <c r="F151" s="2">
        <f>VLOOKUP($A151,'By SKU - Old RTs'!$A:$V,4,FALSE)</f>
        <v>0</v>
      </c>
      <c r="G151" s="2">
        <f>VLOOKUP($A151,'By SKU - New RTs'!$A:$V,4,FALSE)</f>
        <v>0</v>
      </c>
      <c r="H151" s="5">
        <f t="shared" si="11"/>
        <v>0</v>
      </c>
      <c r="I151" s="2">
        <f>VLOOKUP($A151,'By SKU - Old RTs'!$A:$V,5,FALSE)</f>
        <v>0</v>
      </c>
      <c r="J151" s="2">
        <f>VLOOKUP($A151,'By SKU - New RTs'!$A:$V,5,FALSE)</f>
        <v>0</v>
      </c>
      <c r="K151" s="5">
        <f t="shared" si="12"/>
        <v>0</v>
      </c>
      <c r="L151" s="2">
        <f>VLOOKUP($A151,'By SKU - Old RTs'!$A:$V,6,FALSE)</f>
        <v>0</v>
      </c>
      <c r="M151" s="2">
        <f>VLOOKUP($A151,'By SKU - New RTs'!$A:$V,6,FALSE)</f>
        <v>0</v>
      </c>
      <c r="N151" s="5">
        <f t="shared" si="13"/>
        <v>0</v>
      </c>
      <c r="O151" s="2">
        <f>VLOOKUP($A151,'By SKU - Old RTs'!$A:$V,7,FALSE)</f>
        <v>0</v>
      </c>
      <c r="P151" s="2">
        <f>VLOOKUP($A151,'By SKU - New RTs'!$A:$V,7,FALSE)</f>
        <v>0</v>
      </c>
      <c r="Q151" s="2">
        <f t="shared" si="14"/>
        <v>0</v>
      </c>
    </row>
    <row r="152" spans="1:17" x14ac:dyDescent="0.2">
      <c r="A152" s="3">
        <f>SKUs!A151</f>
        <v>447</v>
      </c>
      <c r="B152" s="4" t="str">
        <f>SKUs!B151</f>
        <v xml:space="preserve">3ML VL PF LG CS     </v>
      </c>
      <c r="C152" s="2">
        <f>VLOOKUP($A152,'By SKU - Old RTs'!$A:$V,3,FALSE)</f>
        <v>0</v>
      </c>
      <c r="D152" s="2">
        <f>VLOOKUP($A152,'By SKU - New RTs'!$A:$V,3,FALSE)</f>
        <v>0</v>
      </c>
      <c r="E152" s="5">
        <f t="shared" si="10"/>
        <v>0</v>
      </c>
      <c r="F152" s="2">
        <f>VLOOKUP($A152,'By SKU - Old RTs'!$A:$V,4,FALSE)</f>
        <v>0</v>
      </c>
      <c r="G152" s="2">
        <f>VLOOKUP($A152,'By SKU - New RTs'!$A:$V,4,FALSE)</f>
        <v>0</v>
      </c>
      <c r="H152" s="5">
        <f t="shared" si="11"/>
        <v>0</v>
      </c>
      <c r="I152" s="2">
        <f>VLOOKUP($A152,'By SKU - Old RTs'!$A:$V,5,FALSE)</f>
        <v>0</v>
      </c>
      <c r="J152" s="2">
        <f>VLOOKUP($A152,'By SKU - New RTs'!$A:$V,5,FALSE)</f>
        <v>0</v>
      </c>
      <c r="K152" s="5">
        <f t="shared" si="12"/>
        <v>0</v>
      </c>
      <c r="L152" s="2">
        <f>VLOOKUP($A152,'By SKU - Old RTs'!$A:$V,6,FALSE)</f>
        <v>0</v>
      </c>
      <c r="M152" s="2">
        <f>VLOOKUP($A152,'By SKU - New RTs'!$A:$V,6,FALSE)</f>
        <v>0</v>
      </c>
      <c r="N152" s="5">
        <f t="shared" si="13"/>
        <v>0</v>
      </c>
      <c r="O152" s="2">
        <f>VLOOKUP($A152,'By SKU - Old RTs'!$A:$V,7,FALSE)</f>
        <v>0</v>
      </c>
      <c r="P152" s="2">
        <f>VLOOKUP($A152,'By SKU - New RTs'!$A:$V,7,FALSE)</f>
        <v>0</v>
      </c>
      <c r="Q152" s="2">
        <f t="shared" si="14"/>
        <v>0</v>
      </c>
    </row>
    <row r="153" spans="1:17" x14ac:dyDescent="0.2">
      <c r="A153" s="3">
        <f>SKUs!A152</f>
        <v>448</v>
      </c>
      <c r="B153" s="4" t="str">
        <f>SKUs!B152</f>
        <v xml:space="preserve">3ML VL PF 1X CS     </v>
      </c>
      <c r="C153" s="2">
        <f>VLOOKUP($A153,'By SKU - Old RTs'!$A:$V,3,FALSE)</f>
        <v>0</v>
      </c>
      <c r="D153" s="2">
        <f>VLOOKUP($A153,'By SKU - New RTs'!$A:$V,3,FALSE)</f>
        <v>0</v>
      </c>
      <c r="E153" s="5">
        <f t="shared" si="10"/>
        <v>0</v>
      </c>
      <c r="F153" s="2">
        <f>VLOOKUP($A153,'By SKU - Old RTs'!$A:$V,4,FALSE)</f>
        <v>0</v>
      </c>
      <c r="G153" s="2">
        <f>VLOOKUP($A153,'By SKU - New RTs'!$A:$V,4,FALSE)</f>
        <v>0</v>
      </c>
      <c r="H153" s="5">
        <f t="shared" si="11"/>
        <v>0</v>
      </c>
      <c r="I153" s="2">
        <f>VLOOKUP($A153,'By SKU - Old RTs'!$A:$V,5,FALSE)</f>
        <v>0</v>
      </c>
      <c r="J153" s="2">
        <f>VLOOKUP($A153,'By SKU - New RTs'!$A:$V,5,FALSE)</f>
        <v>0</v>
      </c>
      <c r="K153" s="5">
        <f t="shared" si="12"/>
        <v>0</v>
      </c>
      <c r="L153" s="2">
        <f>VLOOKUP($A153,'By SKU - Old RTs'!$A:$V,6,FALSE)</f>
        <v>0</v>
      </c>
      <c r="M153" s="2">
        <f>VLOOKUP($A153,'By SKU - New RTs'!$A:$V,6,FALSE)</f>
        <v>0</v>
      </c>
      <c r="N153" s="5">
        <f t="shared" si="13"/>
        <v>0</v>
      </c>
      <c r="O153" s="2">
        <f>VLOOKUP($A153,'By SKU - Old RTs'!$A:$V,7,FALSE)</f>
        <v>0</v>
      </c>
      <c r="P153" s="2">
        <f>VLOOKUP($A153,'By SKU - New RTs'!$A:$V,7,FALSE)</f>
        <v>0</v>
      </c>
      <c r="Q153" s="2">
        <f t="shared" si="14"/>
        <v>0</v>
      </c>
    </row>
    <row r="154" spans="1:17" x14ac:dyDescent="0.2">
      <c r="A154" s="3">
        <f>SKUs!A153</f>
        <v>451</v>
      </c>
      <c r="B154" s="4" t="str">
        <f>SKUs!B153</f>
        <v>NITRL PF BLUE SM</v>
      </c>
      <c r="C154" s="2">
        <f>VLOOKUP($A154,'By SKU - Old RTs'!$A:$V,3,FALSE)</f>
        <v>0</v>
      </c>
      <c r="D154" s="2">
        <f>VLOOKUP($A154,'By SKU - New RTs'!$A:$V,3,FALSE)</f>
        <v>0</v>
      </c>
      <c r="E154" s="5">
        <f t="shared" si="10"/>
        <v>0</v>
      </c>
      <c r="F154" s="2">
        <f>VLOOKUP($A154,'By SKU - Old RTs'!$A:$V,4,FALSE)</f>
        <v>0.5</v>
      </c>
      <c r="G154" s="2">
        <f>VLOOKUP($A154,'By SKU - New RTs'!$A:$V,4,FALSE)</f>
        <v>0.5</v>
      </c>
      <c r="H154" s="5">
        <f t="shared" si="11"/>
        <v>0</v>
      </c>
      <c r="I154" s="2">
        <f>VLOOKUP($A154,'By SKU - Old RTs'!$A:$V,5,FALSE)</f>
        <v>0.5</v>
      </c>
      <c r="J154" s="2">
        <f>VLOOKUP($A154,'By SKU - New RTs'!$A:$V,5,FALSE)</f>
        <v>0.5</v>
      </c>
      <c r="K154" s="5">
        <f t="shared" si="12"/>
        <v>0</v>
      </c>
      <c r="L154" s="2">
        <f>VLOOKUP($A154,'By SKU - Old RTs'!$A:$V,6,FALSE)</f>
        <v>3</v>
      </c>
      <c r="M154" s="2">
        <f>VLOOKUP($A154,'By SKU - New RTs'!$A:$V,6,FALSE)</f>
        <v>3</v>
      </c>
      <c r="N154" s="5">
        <f t="shared" si="13"/>
        <v>0</v>
      </c>
      <c r="O154" s="2">
        <f>VLOOKUP($A154,'By SKU - Old RTs'!$A:$V,7,FALSE)</f>
        <v>0.25</v>
      </c>
      <c r="P154" s="2">
        <f>VLOOKUP($A154,'By SKU - New RTs'!$A:$V,7,FALSE)</f>
        <v>0.25</v>
      </c>
      <c r="Q154" s="2">
        <f t="shared" si="14"/>
        <v>0</v>
      </c>
    </row>
    <row r="155" spans="1:17" x14ac:dyDescent="0.2">
      <c r="A155" s="3">
        <f>SKUs!A154</f>
        <v>452</v>
      </c>
      <c r="B155" s="4" t="str">
        <f>SKUs!B154</f>
        <v>NITRL PF BLUE MD</v>
      </c>
      <c r="C155" s="2">
        <f>VLOOKUP($A155,'By SKU - Old RTs'!$A:$V,3,FALSE)</f>
        <v>0</v>
      </c>
      <c r="D155" s="2">
        <f>VLOOKUP($A155,'By SKU - New RTs'!$A:$V,3,FALSE)</f>
        <v>0</v>
      </c>
      <c r="E155" s="5">
        <f t="shared" si="10"/>
        <v>0</v>
      </c>
      <c r="F155" s="2">
        <f>VLOOKUP($A155,'By SKU - Old RTs'!$A:$V,4,FALSE)</f>
        <v>1.25</v>
      </c>
      <c r="G155" s="2">
        <f>VLOOKUP($A155,'By SKU - New RTs'!$A:$V,4,FALSE)</f>
        <v>1.25</v>
      </c>
      <c r="H155" s="5">
        <f t="shared" si="11"/>
        <v>0</v>
      </c>
      <c r="I155" s="2">
        <f>VLOOKUP($A155,'By SKU - Old RTs'!$A:$V,5,FALSE)</f>
        <v>0.5</v>
      </c>
      <c r="J155" s="2">
        <f>VLOOKUP($A155,'By SKU - New RTs'!$A:$V,5,FALSE)</f>
        <v>0.5</v>
      </c>
      <c r="K155" s="5">
        <f t="shared" si="12"/>
        <v>0</v>
      </c>
      <c r="L155" s="2">
        <f>VLOOKUP($A155,'By SKU - Old RTs'!$A:$V,6,FALSE)</f>
        <v>6.5</v>
      </c>
      <c r="M155" s="2">
        <f>VLOOKUP($A155,'By SKU - New RTs'!$A:$V,6,FALSE)</f>
        <v>6.5</v>
      </c>
      <c r="N155" s="5">
        <f t="shared" si="13"/>
        <v>0</v>
      </c>
      <c r="O155" s="2">
        <f>VLOOKUP($A155,'By SKU - Old RTs'!$A:$V,7,FALSE)</f>
        <v>1</v>
      </c>
      <c r="P155" s="2">
        <f>VLOOKUP($A155,'By SKU - New RTs'!$A:$V,7,FALSE)</f>
        <v>1</v>
      </c>
      <c r="Q155" s="2">
        <f t="shared" si="14"/>
        <v>0</v>
      </c>
    </row>
    <row r="156" spans="1:17" x14ac:dyDescent="0.2">
      <c r="A156" s="3">
        <f>SKUs!A155</f>
        <v>453</v>
      </c>
      <c r="B156" s="4" t="str">
        <f>SKUs!B155</f>
        <v>NITRL PF BLUE LG</v>
      </c>
      <c r="C156" s="2">
        <f>VLOOKUP($A156,'By SKU - Old RTs'!$A:$V,3,FALSE)</f>
        <v>0</v>
      </c>
      <c r="D156" s="2">
        <f>VLOOKUP($A156,'By SKU - New RTs'!$A:$V,3,FALSE)</f>
        <v>0</v>
      </c>
      <c r="E156" s="5">
        <f t="shared" si="10"/>
        <v>0</v>
      </c>
      <c r="F156" s="2">
        <f>VLOOKUP($A156,'By SKU - Old RTs'!$A:$V,4,FALSE)</f>
        <v>1.25</v>
      </c>
      <c r="G156" s="2">
        <f>VLOOKUP($A156,'By SKU - New RTs'!$A:$V,4,FALSE)</f>
        <v>1.25</v>
      </c>
      <c r="H156" s="5">
        <f t="shared" si="11"/>
        <v>0</v>
      </c>
      <c r="I156" s="2">
        <f>VLOOKUP($A156,'By SKU - Old RTs'!$A:$V,5,FALSE)</f>
        <v>0.75</v>
      </c>
      <c r="J156" s="2">
        <f>VLOOKUP($A156,'By SKU - New RTs'!$A:$V,5,FALSE)</f>
        <v>0.75</v>
      </c>
      <c r="K156" s="5">
        <f t="shared" si="12"/>
        <v>0</v>
      </c>
      <c r="L156" s="2">
        <f>VLOOKUP($A156,'By SKU - Old RTs'!$A:$V,6,FALSE)</f>
        <v>2.75</v>
      </c>
      <c r="M156" s="2">
        <f>VLOOKUP($A156,'By SKU - New RTs'!$A:$V,6,FALSE)</f>
        <v>2.75</v>
      </c>
      <c r="N156" s="5">
        <f t="shared" si="13"/>
        <v>0</v>
      </c>
      <c r="O156" s="2">
        <f>VLOOKUP($A156,'By SKU - Old RTs'!$A:$V,7,FALSE)</f>
        <v>2</v>
      </c>
      <c r="P156" s="2">
        <f>VLOOKUP($A156,'By SKU - New RTs'!$A:$V,7,FALSE)</f>
        <v>2</v>
      </c>
      <c r="Q156" s="2">
        <f t="shared" si="14"/>
        <v>0</v>
      </c>
    </row>
    <row r="157" spans="1:17" x14ac:dyDescent="0.2">
      <c r="A157" s="3">
        <f>SKUs!A156</f>
        <v>454</v>
      </c>
      <c r="B157" s="4" t="str">
        <f>SKUs!B156</f>
        <v>NITRL PF BLUE 1X</v>
      </c>
      <c r="C157" s="2">
        <f>VLOOKUP($A157,'By SKU - Old RTs'!$A:$V,3,FALSE)</f>
        <v>0</v>
      </c>
      <c r="D157" s="2">
        <f>VLOOKUP($A157,'By SKU - New RTs'!$A:$V,3,FALSE)</f>
        <v>0</v>
      </c>
      <c r="E157" s="5">
        <f t="shared" si="10"/>
        <v>0</v>
      </c>
      <c r="F157" s="2">
        <f>VLOOKUP($A157,'By SKU - Old RTs'!$A:$V,4,FALSE)</f>
        <v>0</v>
      </c>
      <c r="G157" s="2">
        <f>VLOOKUP($A157,'By SKU - New RTs'!$A:$V,4,FALSE)</f>
        <v>0</v>
      </c>
      <c r="H157" s="5">
        <f t="shared" si="11"/>
        <v>0</v>
      </c>
      <c r="I157" s="2">
        <f>VLOOKUP($A157,'By SKU - Old RTs'!$A:$V,5,FALSE)</f>
        <v>0.75</v>
      </c>
      <c r="J157" s="2">
        <f>VLOOKUP($A157,'By SKU - New RTs'!$A:$V,5,FALSE)</f>
        <v>0.75</v>
      </c>
      <c r="K157" s="5">
        <f t="shared" si="12"/>
        <v>0</v>
      </c>
      <c r="L157" s="2">
        <f>VLOOKUP($A157,'By SKU - Old RTs'!$A:$V,6,FALSE)</f>
        <v>2.25</v>
      </c>
      <c r="M157" s="2">
        <f>VLOOKUP($A157,'By SKU - New RTs'!$A:$V,6,FALSE)</f>
        <v>2.25</v>
      </c>
      <c r="N157" s="5">
        <f t="shared" si="13"/>
        <v>0</v>
      </c>
      <c r="O157" s="2">
        <f>VLOOKUP($A157,'By SKU - Old RTs'!$A:$V,7,FALSE)</f>
        <v>1.25</v>
      </c>
      <c r="P157" s="2">
        <f>VLOOKUP($A157,'By SKU - New RTs'!$A:$V,7,FALSE)</f>
        <v>1.25</v>
      </c>
      <c r="Q157" s="2">
        <f t="shared" si="14"/>
        <v>0</v>
      </c>
    </row>
    <row r="158" spans="1:17" x14ac:dyDescent="0.2">
      <c r="A158" s="3">
        <f>SKUs!A157</f>
        <v>462</v>
      </c>
      <c r="B158" s="4" t="str">
        <f>SKUs!B157</f>
        <v>NITRL PF EXAM BLK LG</v>
      </c>
      <c r="C158" s="2">
        <f>VLOOKUP($A158,'By SKU - Old RTs'!$A:$V,3,FALSE)</f>
        <v>0</v>
      </c>
      <c r="D158" s="2">
        <f>VLOOKUP($A158,'By SKU - New RTs'!$A:$V,3,FALSE)</f>
        <v>0</v>
      </c>
      <c r="E158" s="5">
        <f t="shared" si="10"/>
        <v>0</v>
      </c>
      <c r="F158" s="2">
        <f>VLOOKUP($A158,'By SKU - Old RTs'!$A:$V,4,FALSE)</f>
        <v>0.25</v>
      </c>
      <c r="G158" s="2">
        <f>VLOOKUP($A158,'By SKU - New RTs'!$A:$V,4,FALSE)</f>
        <v>0.25</v>
      </c>
      <c r="H158" s="5">
        <f t="shared" si="11"/>
        <v>0</v>
      </c>
      <c r="I158" s="2">
        <f>VLOOKUP($A158,'By SKU - Old RTs'!$A:$V,5,FALSE)</f>
        <v>0.5</v>
      </c>
      <c r="J158" s="2">
        <f>VLOOKUP($A158,'By SKU - New RTs'!$A:$V,5,FALSE)</f>
        <v>0.5</v>
      </c>
      <c r="K158" s="5">
        <f t="shared" si="12"/>
        <v>0</v>
      </c>
      <c r="L158" s="2">
        <f>VLOOKUP($A158,'By SKU - Old RTs'!$A:$V,6,FALSE)</f>
        <v>0.25</v>
      </c>
      <c r="M158" s="2">
        <f>VLOOKUP($A158,'By SKU - New RTs'!$A:$V,6,FALSE)</f>
        <v>0.25</v>
      </c>
      <c r="N158" s="5">
        <f t="shared" si="13"/>
        <v>0</v>
      </c>
      <c r="O158" s="2">
        <f>VLOOKUP($A158,'By SKU - Old RTs'!$A:$V,7,FALSE)</f>
        <v>0</v>
      </c>
      <c r="P158" s="2">
        <f>VLOOKUP($A158,'By SKU - New RTs'!$A:$V,7,FALSE)</f>
        <v>0</v>
      </c>
      <c r="Q158" s="2">
        <f t="shared" si="14"/>
        <v>0</v>
      </c>
    </row>
    <row r="159" spans="1:17" x14ac:dyDescent="0.2">
      <c r="A159" s="3">
        <f>SKUs!A158</f>
        <v>463</v>
      </c>
      <c r="B159" s="4" t="str">
        <f>SKUs!B158</f>
        <v>NITRL PF EXAM BLK 1X</v>
      </c>
      <c r="C159" s="2">
        <f>VLOOKUP($A159,'By SKU - Old RTs'!$A:$V,3,FALSE)</f>
        <v>0.5</v>
      </c>
      <c r="D159" s="2">
        <f>VLOOKUP($A159,'By SKU - New RTs'!$A:$V,3,FALSE)</f>
        <v>0.5</v>
      </c>
      <c r="E159" s="5">
        <f t="shared" si="10"/>
        <v>0</v>
      </c>
      <c r="F159" s="2">
        <f>VLOOKUP($A159,'By SKU - Old RTs'!$A:$V,4,FALSE)</f>
        <v>0</v>
      </c>
      <c r="G159" s="2">
        <f>VLOOKUP($A159,'By SKU - New RTs'!$A:$V,4,FALSE)</f>
        <v>0</v>
      </c>
      <c r="H159" s="5">
        <f t="shared" si="11"/>
        <v>0</v>
      </c>
      <c r="I159" s="2">
        <f>VLOOKUP($A159,'By SKU - Old RTs'!$A:$V,5,FALSE)</f>
        <v>0.5</v>
      </c>
      <c r="J159" s="2">
        <f>VLOOKUP($A159,'By SKU - New RTs'!$A:$V,5,FALSE)</f>
        <v>0.5</v>
      </c>
      <c r="K159" s="5">
        <f t="shared" si="12"/>
        <v>0</v>
      </c>
      <c r="L159" s="2">
        <f>VLOOKUP($A159,'By SKU - Old RTs'!$A:$V,6,FALSE)</f>
        <v>0.25</v>
      </c>
      <c r="M159" s="2">
        <f>VLOOKUP($A159,'By SKU - New RTs'!$A:$V,6,FALSE)</f>
        <v>0.25</v>
      </c>
      <c r="N159" s="5">
        <f t="shared" si="13"/>
        <v>0</v>
      </c>
      <c r="O159" s="2">
        <f>VLOOKUP($A159,'By SKU - Old RTs'!$A:$V,7,FALSE)</f>
        <v>0.75</v>
      </c>
      <c r="P159" s="2">
        <f>VLOOKUP($A159,'By SKU - New RTs'!$A:$V,7,FALSE)</f>
        <v>0.75</v>
      </c>
      <c r="Q159" s="2">
        <f t="shared" si="14"/>
        <v>0</v>
      </c>
    </row>
    <row r="160" spans="1:17" x14ac:dyDescent="0.2">
      <c r="A160" s="3">
        <f>SKUs!A159</f>
        <v>467</v>
      </c>
      <c r="B160" s="4" t="str">
        <f>SKUs!B159</f>
        <v>NITRL PF EXAM BLK 2X</v>
      </c>
      <c r="C160" s="2">
        <f>VLOOKUP($A160,'By SKU - Old RTs'!$A:$V,3,FALSE)</f>
        <v>0</v>
      </c>
      <c r="D160" s="2">
        <f>VLOOKUP($A160,'By SKU - New RTs'!$A:$V,3,FALSE)</f>
        <v>0</v>
      </c>
      <c r="E160" s="5">
        <f t="shared" si="10"/>
        <v>0</v>
      </c>
      <c r="F160" s="2">
        <f>VLOOKUP($A160,'By SKU - Old RTs'!$A:$V,4,FALSE)</f>
        <v>0</v>
      </c>
      <c r="G160" s="2">
        <f>VLOOKUP($A160,'By SKU - New RTs'!$A:$V,4,FALSE)</f>
        <v>0</v>
      </c>
      <c r="H160" s="5">
        <f t="shared" si="11"/>
        <v>0</v>
      </c>
      <c r="I160" s="2">
        <f>VLOOKUP($A160,'By SKU - Old RTs'!$A:$V,5,FALSE)</f>
        <v>0</v>
      </c>
      <c r="J160" s="2">
        <f>VLOOKUP($A160,'By SKU - New RTs'!$A:$V,5,FALSE)</f>
        <v>0</v>
      </c>
      <c r="K160" s="5">
        <f t="shared" si="12"/>
        <v>0</v>
      </c>
      <c r="L160" s="2">
        <f>VLOOKUP($A160,'By SKU - Old RTs'!$A:$V,6,FALSE)</f>
        <v>0</v>
      </c>
      <c r="M160" s="2">
        <f>VLOOKUP($A160,'By SKU - New RTs'!$A:$V,6,FALSE)</f>
        <v>0</v>
      </c>
      <c r="N160" s="5">
        <f t="shared" si="13"/>
        <v>0</v>
      </c>
      <c r="O160" s="2">
        <f>VLOOKUP($A160,'By SKU - Old RTs'!$A:$V,7,FALSE)</f>
        <v>0</v>
      </c>
      <c r="P160" s="2">
        <f>VLOOKUP($A160,'By SKU - New RTs'!$A:$V,7,FALSE)</f>
        <v>0</v>
      </c>
      <c r="Q160" s="2">
        <f t="shared" si="14"/>
        <v>0</v>
      </c>
    </row>
    <row r="161" spans="1:17" x14ac:dyDescent="0.2">
      <c r="A161" s="3">
        <f>SKUs!A160</f>
        <v>471</v>
      </c>
      <c r="B161" s="4" t="str">
        <f>SKUs!B160</f>
        <v>NITRL PF EXAM BLK MD</v>
      </c>
      <c r="C161" s="2">
        <f>VLOOKUP($A161,'By SKU - Old RTs'!$A:$V,3,FALSE)</f>
        <v>0</v>
      </c>
      <c r="D161" s="2">
        <f>VLOOKUP($A161,'By SKU - New RTs'!$A:$V,3,FALSE)</f>
        <v>0</v>
      </c>
      <c r="E161" s="5">
        <f t="shared" si="10"/>
        <v>0</v>
      </c>
      <c r="F161" s="2">
        <f>VLOOKUP($A161,'By SKU - Old RTs'!$A:$V,4,FALSE)</f>
        <v>0</v>
      </c>
      <c r="G161" s="2">
        <f>VLOOKUP($A161,'By SKU - New RTs'!$A:$V,4,FALSE)</f>
        <v>0</v>
      </c>
      <c r="H161" s="5">
        <f t="shared" si="11"/>
        <v>0</v>
      </c>
      <c r="I161" s="2">
        <f>VLOOKUP($A161,'By SKU - Old RTs'!$A:$V,5,FALSE)</f>
        <v>0.5</v>
      </c>
      <c r="J161" s="2">
        <f>VLOOKUP($A161,'By SKU - New RTs'!$A:$V,5,FALSE)</f>
        <v>0.5</v>
      </c>
      <c r="K161" s="5">
        <f t="shared" si="12"/>
        <v>0</v>
      </c>
      <c r="L161" s="2">
        <f>VLOOKUP($A161,'By SKU - Old RTs'!$A:$V,6,FALSE)</f>
        <v>0.25</v>
      </c>
      <c r="M161" s="2">
        <f>VLOOKUP($A161,'By SKU - New RTs'!$A:$V,6,FALSE)</f>
        <v>0.25</v>
      </c>
      <c r="N161" s="5">
        <f t="shared" si="13"/>
        <v>0</v>
      </c>
      <c r="O161" s="2">
        <f>VLOOKUP($A161,'By SKU - Old RTs'!$A:$V,7,FALSE)</f>
        <v>0.25</v>
      </c>
      <c r="P161" s="2">
        <f>VLOOKUP($A161,'By SKU - New RTs'!$A:$V,7,FALSE)</f>
        <v>0.25</v>
      </c>
      <c r="Q161" s="2">
        <f t="shared" si="14"/>
        <v>0</v>
      </c>
    </row>
    <row r="162" spans="1:17" x14ac:dyDescent="0.2">
      <c r="A162" s="3">
        <f>SKUs!A161</f>
        <v>480</v>
      </c>
      <c r="B162" s="4" t="str">
        <f>SKUs!B161</f>
        <v>8-MIL DMND GRIP LG PF NTRL GL CS</v>
      </c>
      <c r="C162" s="2">
        <f>VLOOKUP($A162,'By SKU - Old RTs'!$A:$V,3,FALSE)</f>
        <v>0</v>
      </c>
      <c r="D162" s="2">
        <f>VLOOKUP($A162,'By SKU - New RTs'!$A:$V,3,FALSE)</f>
        <v>0</v>
      </c>
      <c r="E162" s="5">
        <f t="shared" si="10"/>
        <v>0</v>
      </c>
      <c r="F162" s="2">
        <f>VLOOKUP($A162,'By SKU - Old RTs'!$A:$V,4,FALSE)</f>
        <v>0</v>
      </c>
      <c r="G162" s="2">
        <f>VLOOKUP($A162,'By SKU - New RTs'!$A:$V,4,FALSE)</f>
        <v>0</v>
      </c>
      <c r="H162" s="5">
        <f t="shared" si="11"/>
        <v>0</v>
      </c>
      <c r="I162" s="2">
        <f>VLOOKUP($A162,'By SKU - Old RTs'!$A:$V,5,FALSE)</f>
        <v>0</v>
      </c>
      <c r="J162" s="2">
        <f>VLOOKUP($A162,'By SKU - New RTs'!$A:$V,5,FALSE)</f>
        <v>0</v>
      </c>
      <c r="K162" s="5">
        <f t="shared" si="12"/>
        <v>0</v>
      </c>
      <c r="L162" s="2">
        <f>VLOOKUP($A162,'By SKU - Old RTs'!$A:$V,6,FALSE)</f>
        <v>0</v>
      </c>
      <c r="M162" s="2">
        <f>VLOOKUP($A162,'By SKU - New RTs'!$A:$V,6,FALSE)</f>
        <v>0</v>
      </c>
      <c r="N162" s="5">
        <f t="shared" si="13"/>
        <v>0</v>
      </c>
      <c r="O162" s="2">
        <f>VLOOKUP($A162,'By SKU - Old RTs'!$A:$V,7,FALSE)</f>
        <v>0</v>
      </c>
      <c r="P162" s="2">
        <f>VLOOKUP($A162,'By SKU - New RTs'!$A:$V,7,FALSE)</f>
        <v>0</v>
      </c>
      <c r="Q162" s="2">
        <f t="shared" si="14"/>
        <v>0</v>
      </c>
    </row>
    <row r="163" spans="1:17" x14ac:dyDescent="0.2">
      <c r="A163" s="3">
        <f>SKUs!A162</f>
        <v>481</v>
      </c>
      <c r="B163" s="4" t="str">
        <f>SKUs!B162</f>
        <v>8-MIL DMND GRIP XL PF NTRL GL CS</v>
      </c>
      <c r="C163" s="2">
        <f>VLOOKUP($A163,'By SKU - Old RTs'!$A:$V,3,FALSE)</f>
        <v>0</v>
      </c>
      <c r="D163" s="2">
        <f>VLOOKUP($A163,'By SKU - New RTs'!$A:$V,3,FALSE)</f>
        <v>0</v>
      </c>
      <c r="E163" s="5">
        <f t="shared" si="10"/>
        <v>0</v>
      </c>
      <c r="F163" s="2">
        <f>VLOOKUP($A163,'By SKU - Old RTs'!$A:$V,4,FALSE)</f>
        <v>0.25</v>
      </c>
      <c r="G163" s="2">
        <f>VLOOKUP($A163,'By SKU - New RTs'!$A:$V,4,FALSE)</f>
        <v>0.25</v>
      </c>
      <c r="H163" s="5">
        <f t="shared" si="11"/>
        <v>0</v>
      </c>
      <c r="I163" s="2">
        <f>VLOOKUP($A163,'By SKU - Old RTs'!$A:$V,5,FALSE)</f>
        <v>0</v>
      </c>
      <c r="J163" s="2">
        <f>VLOOKUP($A163,'By SKU - New RTs'!$A:$V,5,FALSE)</f>
        <v>0</v>
      </c>
      <c r="K163" s="5">
        <f t="shared" si="12"/>
        <v>0</v>
      </c>
      <c r="L163" s="2">
        <f>VLOOKUP($A163,'By SKU - Old RTs'!$A:$V,6,FALSE)</f>
        <v>0</v>
      </c>
      <c r="M163" s="2">
        <f>VLOOKUP($A163,'By SKU - New RTs'!$A:$V,6,FALSE)</f>
        <v>0</v>
      </c>
      <c r="N163" s="5">
        <f t="shared" si="13"/>
        <v>0</v>
      </c>
      <c r="O163" s="2">
        <f>VLOOKUP($A163,'By SKU - Old RTs'!$A:$V,7,FALSE)</f>
        <v>0.25</v>
      </c>
      <c r="P163" s="2">
        <f>VLOOKUP($A163,'By SKU - New RTs'!$A:$V,7,FALSE)</f>
        <v>0.25</v>
      </c>
      <c r="Q163" s="2">
        <f t="shared" si="14"/>
        <v>0</v>
      </c>
    </row>
    <row r="164" spans="1:17" x14ac:dyDescent="0.2">
      <c r="A164" s="3">
        <f>SKUs!A163</f>
        <v>499</v>
      </c>
      <c r="B164" s="4" t="str">
        <f>SKUs!B163</f>
        <v>RED SHOP TOWEL CAN</v>
      </c>
      <c r="C164" s="2">
        <f>VLOOKUP($A164,'By SKU - Old RTs'!$A:$V,3,FALSE)</f>
        <v>0</v>
      </c>
      <c r="D164" s="2">
        <f>VLOOKUP($A164,'By SKU - New RTs'!$A:$V,3,FALSE)</f>
        <v>0</v>
      </c>
      <c r="E164" s="5">
        <f t="shared" si="10"/>
        <v>0</v>
      </c>
      <c r="F164" s="2">
        <f>VLOOKUP($A164,'By SKU - Old RTs'!$A:$V,4,FALSE)</f>
        <v>0</v>
      </c>
      <c r="G164" s="2">
        <f>VLOOKUP($A164,'By SKU - New RTs'!$A:$V,4,FALSE)</f>
        <v>0</v>
      </c>
      <c r="H164" s="5">
        <f t="shared" si="11"/>
        <v>0</v>
      </c>
      <c r="I164" s="2">
        <f>VLOOKUP($A164,'By SKU - Old RTs'!$A:$V,5,FALSE)</f>
        <v>0</v>
      </c>
      <c r="J164" s="2">
        <f>VLOOKUP($A164,'By SKU - New RTs'!$A:$V,5,FALSE)</f>
        <v>0</v>
      </c>
      <c r="K164" s="5">
        <f t="shared" si="12"/>
        <v>0</v>
      </c>
      <c r="L164" s="2">
        <f>VLOOKUP($A164,'By SKU - Old RTs'!$A:$V,6,FALSE)</f>
        <v>0</v>
      </c>
      <c r="M164" s="2">
        <f>VLOOKUP($A164,'By SKU - New RTs'!$A:$V,6,FALSE)</f>
        <v>0</v>
      </c>
      <c r="N164" s="5">
        <f t="shared" si="13"/>
        <v>0</v>
      </c>
      <c r="O164" s="2">
        <f>VLOOKUP($A164,'By SKU - Old RTs'!$A:$V,7,FALSE)</f>
        <v>0</v>
      </c>
      <c r="P164" s="2">
        <f>VLOOKUP($A164,'By SKU - New RTs'!$A:$V,7,FALSE)</f>
        <v>0</v>
      </c>
      <c r="Q164" s="2">
        <f t="shared" si="14"/>
        <v>0</v>
      </c>
    </row>
    <row r="165" spans="1:17" x14ac:dyDescent="0.2">
      <c r="A165" s="3">
        <f>SKUs!A164</f>
        <v>506</v>
      </c>
      <c r="B165" s="4" t="str">
        <f>SKUs!B164</f>
        <v xml:space="preserve">VL GLV PF MD BX     </v>
      </c>
      <c r="C165" s="2">
        <f>VLOOKUP($A165,'By SKU - Old RTs'!$A:$V,3,FALSE)</f>
        <v>0</v>
      </c>
      <c r="D165" s="2">
        <f>VLOOKUP($A165,'By SKU - New RTs'!$A:$V,3,FALSE)</f>
        <v>0</v>
      </c>
      <c r="E165" s="5">
        <f t="shared" si="10"/>
        <v>0</v>
      </c>
      <c r="F165" s="2">
        <f>VLOOKUP($A165,'By SKU - Old RTs'!$A:$V,4,FALSE)</f>
        <v>0</v>
      </c>
      <c r="G165" s="2">
        <f>VLOOKUP($A165,'By SKU - New RTs'!$A:$V,4,FALSE)</f>
        <v>0</v>
      </c>
      <c r="H165" s="5">
        <f t="shared" si="11"/>
        <v>0</v>
      </c>
      <c r="I165" s="2">
        <f>VLOOKUP($A165,'By SKU - Old RTs'!$A:$V,5,FALSE)</f>
        <v>0</v>
      </c>
      <c r="J165" s="2">
        <f>VLOOKUP($A165,'By SKU - New RTs'!$A:$V,5,FALSE)</f>
        <v>0</v>
      </c>
      <c r="K165" s="5">
        <f t="shared" si="12"/>
        <v>0</v>
      </c>
      <c r="L165" s="2">
        <f>VLOOKUP($A165,'By SKU - Old RTs'!$A:$V,6,FALSE)</f>
        <v>0</v>
      </c>
      <c r="M165" s="2">
        <f>VLOOKUP($A165,'By SKU - New RTs'!$A:$V,6,FALSE)</f>
        <v>0</v>
      </c>
      <c r="N165" s="5">
        <f t="shared" si="13"/>
        <v>0</v>
      </c>
      <c r="O165" s="2">
        <f>VLOOKUP($A165,'By SKU - Old RTs'!$A:$V,7,FALSE)</f>
        <v>0</v>
      </c>
      <c r="P165" s="2">
        <f>VLOOKUP($A165,'By SKU - New RTs'!$A:$V,7,FALSE)</f>
        <v>0</v>
      </c>
      <c r="Q165" s="2">
        <f t="shared" si="14"/>
        <v>0</v>
      </c>
    </row>
    <row r="166" spans="1:17" x14ac:dyDescent="0.2">
      <c r="A166" s="3">
        <f>SKUs!A165</f>
        <v>507</v>
      </c>
      <c r="B166" s="4" t="str">
        <f>SKUs!B165</f>
        <v xml:space="preserve">VL GLV PF LG BX     </v>
      </c>
      <c r="C166" s="2">
        <f>VLOOKUP($A166,'By SKU - Old RTs'!$A:$V,3,FALSE)</f>
        <v>0</v>
      </c>
      <c r="D166" s="2">
        <f>VLOOKUP($A166,'By SKU - New RTs'!$A:$V,3,FALSE)</f>
        <v>0</v>
      </c>
      <c r="E166" s="5">
        <f t="shared" si="10"/>
        <v>0</v>
      </c>
      <c r="F166" s="2">
        <f>VLOOKUP($A166,'By SKU - Old RTs'!$A:$V,4,FALSE)</f>
        <v>0</v>
      </c>
      <c r="G166" s="2">
        <f>VLOOKUP($A166,'By SKU - New RTs'!$A:$V,4,FALSE)</f>
        <v>0</v>
      </c>
      <c r="H166" s="5">
        <f t="shared" si="11"/>
        <v>0</v>
      </c>
      <c r="I166" s="2">
        <f>VLOOKUP($A166,'By SKU - Old RTs'!$A:$V,5,FALSE)</f>
        <v>0</v>
      </c>
      <c r="J166" s="2">
        <f>VLOOKUP($A166,'By SKU - New RTs'!$A:$V,5,FALSE)</f>
        <v>0</v>
      </c>
      <c r="K166" s="5">
        <f t="shared" si="12"/>
        <v>0</v>
      </c>
      <c r="L166" s="2">
        <f>VLOOKUP($A166,'By SKU - Old RTs'!$A:$V,6,FALSE)</f>
        <v>0</v>
      </c>
      <c r="M166" s="2">
        <f>VLOOKUP($A166,'By SKU - New RTs'!$A:$V,6,FALSE)</f>
        <v>0</v>
      </c>
      <c r="N166" s="5">
        <f t="shared" si="13"/>
        <v>0</v>
      </c>
      <c r="O166" s="2">
        <f>VLOOKUP($A166,'By SKU - Old RTs'!$A:$V,7,FALSE)</f>
        <v>0</v>
      </c>
      <c r="P166" s="2">
        <f>VLOOKUP($A166,'By SKU - New RTs'!$A:$V,7,FALSE)</f>
        <v>0</v>
      </c>
      <c r="Q166" s="2">
        <f t="shared" si="14"/>
        <v>0</v>
      </c>
    </row>
    <row r="167" spans="1:17" x14ac:dyDescent="0.2">
      <c r="A167" s="3">
        <f>SKUs!A166</f>
        <v>508</v>
      </c>
      <c r="B167" s="4" t="str">
        <f>SKUs!B166</f>
        <v xml:space="preserve">VL GLV PF 1X BX     </v>
      </c>
      <c r="C167" s="2">
        <f>VLOOKUP($A167,'By SKU - Old RTs'!$A:$V,3,FALSE)</f>
        <v>0</v>
      </c>
      <c r="D167" s="2">
        <f>VLOOKUP($A167,'By SKU - New RTs'!$A:$V,3,FALSE)</f>
        <v>0</v>
      </c>
      <c r="E167" s="5">
        <f t="shared" si="10"/>
        <v>0</v>
      </c>
      <c r="F167" s="2">
        <f>VLOOKUP($A167,'By SKU - Old RTs'!$A:$V,4,FALSE)</f>
        <v>0</v>
      </c>
      <c r="G167" s="2">
        <f>VLOOKUP($A167,'By SKU - New RTs'!$A:$V,4,FALSE)</f>
        <v>0</v>
      </c>
      <c r="H167" s="5">
        <f t="shared" si="11"/>
        <v>0</v>
      </c>
      <c r="I167" s="2">
        <f>VLOOKUP($A167,'By SKU - Old RTs'!$A:$V,5,FALSE)</f>
        <v>0</v>
      </c>
      <c r="J167" s="2">
        <f>VLOOKUP($A167,'By SKU - New RTs'!$A:$V,5,FALSE)</f>
        <v>0</v>
      </c>
      <c r="K167" s="5">
        <f t="shared" si="12"/>
        <v>0</v>
      </c>
      <c r="L167" s="2">
        <f>VLOOKUP($A167,'By SKU - Old RTs'!$A:$V,6,FALSE)</f>
        <v>0</v>
      </c>
      <c r="M167" s="2">
        <f>VLOOKUP($A167,'By SKU - New RTs'!$A:$V,6,FALSE)</f>
        <v>0</v>
      </c>
      <c r="N167" s="5">
        <f t="shared" si="13"/>
        <v>0</v>
      </c>
      <c r="O167" s="2">
        <f>VLOOKUP($A167,'By SKU - Old RTs'!$A:$V,7,FALSE)</f>
        <v>0</v>
      </c>
      <c r="P167" s="2">
        <f>VLOOKUP($A167,'By SKU - New RTs'!$A:$V,7,FALSE)</f>
        <v>0</v>
      </c>
      <c r="Q167" s="2">
        <f t="shared" si="14"/>
        <v>0</v>
      </c>
    </row>
    <row r="168" spans="1:17" x14ac:dyDescent="0.2">
      <c r="A168" s="3">
        <f>SKUs!A167</f>
        <v>513</v>
      </c>
      <c r="B168" s="4" t="str">
        <f>SKUs!B167</f>
        <v xml:space="preserve">VL GLV LG BX        </v>
      </c>
      <c r="C168" s="2">
        <f>VLOOKUP($A168,'By SKU - Old RTs'!$A:$V,3,FALSE)</f>
        <v>0</v>
      </c>
      <c r="D168" s="2">
        <f>VLOOKUP($A168,'By SKU - New RTs'!$A:$V,3,FALSE)</f>
        <v>0</v>
      </c>
      <c r="E168" s="5">
        <f t="shared" si="10"/>
        <v>0</v>
      </c>
      <c r="F168" s="2">
        <f>VLOOKUP($A168,'By SKU - Old RTs'!$A:$V,4,FALSE)</f>
        <v>0</v>
      </c>
      <c r="G168" s="2">
        <f>VLOOKUP($A168,'By SKU - New RTs'!$A:$V,4,FALSE)</f>
        <v>0</v>
      </c>
      <c r="H168" s="5">
        <f t="shared" si="11"/>
        <v>0</v>
      </c>
      <c r="I168" s="2">
        <f>VLOOKUP($A168,'By SKU - Old RTs'!$A:$V,5,FALSE)</f>
        <v>0</v>
      </c>
      <c r="J168" s="2">
        <f>VLOOKUP($A168,'By SKU - New RTs'!$A:$V,5,FALSE)</f>
        <v>0</v>
      </c>
      <c r="K168" s="5">
        <f t="shared" si="12"/>
        <v>0</v>
      </c>
      <c r="L168" s="2">
        <f>VLOOKUP($A168,'By SKU - Old RTs'!$A:$V,6,FALSE)</f>
        <v>0</v>
      </c>
      <c r="M168" s="2">
        <f>VLOOKUP($A168,'By SKU - New RTs'!$A:$V,6,FALSE)</f>
        <v>0</v>
      </c>
      <c r="N168" s="5">
        <f t="shared" si="13"/>
        <v>0</v>
      </c>
      <c r="O168" s="2">
        <f>VLOOKUP($A168,'By SKU - Old RTs'!$A:$V,7,FALSE)</f>
        <v>0</v>
      </c>
      <c r="P168" s="2">
        <f>VLOOKUP($A168,'By SKU - New RTs'!$A:$V,7,FALSE)</f>
        <v>0</v>
      </c>
      <c r="Q168" s="2">
        <f t="shared" si="14"/>
        <v>0</v>
      </c>
    </row>
    <row r="169" spans="1:17" x14ac:dyDescent="0.2">
      <c r="A169" s="3">
        <f>SKUs!A168</f>
        <v>515</v>
      </c>
      <c r="B169" s="4" t="str">
        <f>SKUs!B168</f>
        <v xml:space="preserve">LATEX PF SM BX      </v>
      </c>
      <c r="C169" s="2">
        <f>VLOOKUP($A169,'By SKU - Old RTs'!$A:$V,3,FALSE)</f>
        <v>0</v>
      </c>
      <c r="D169" s="2">
        <f>VLOOKUP($A169,'By SKU - New RTs'!$A:$V,3,FALSE)</f>
        <v>0</v>
      </c>
      <c r="E169" s="5">
        <f t="shared" si="10"/>
        <v>0</v>
      </c>
      <c r="F169" s="2">
        <f>VLOOKUP($A169,'By SKU - Old RTs'!$A:$V,4,FALSE)</f>
        <v>0</v>
      </c>
      <c r="G169" s="2">
        <f>VLOOKUP($A169,'By SKU - New RTs'!$A:$V,4,FALSE)</f>
        <v>0</v>
      </c>
      <c r="H169" s="5">
        <f t="shared" si="11"/>
        <v>0</v>
      </c>
      <c r="I169" s="2">
        <f>VLOOKUP($A169,'By SKU - Old RTs'!$A:$V,5,FALSE)</f>
        <v>0</v>
      </c>
      <c r="J169" s="2">
        <f>VLOOKUP($A169,'By SKU - New RTs'!$A:$V,5,FALSE)</f>
        <v>0</v>
      </c>
      <c r="K169" s="5">
        <f t="shared" si="12"/>
        <v>0</v>
      </c>
      <c r="L169" s="2">
        <f>VLOOKUP($A169,'By SKU - Old RTs'!$A:$V,6,FALSE)</f>
        <v>0</v>
      </c>
      <c r="M169" s="2">
        <f>VLOOKUP($A169,'By SKU - New RTs'!$A:$V,6,FALSE)</f>
        <v>0</v>
      </c>
      <c r="N169" s="5">
        <f t="shared" si="13"/>
        <v>0</v>
      </c>
      <c r="O169" s="2">
        <f>VLOOKUP($A169,'By SKU - Old RTs'!$A:$V,7,FALSE)</f>
        <v>0</v>
      </c>
      <c r="P169" s="2">
        <f>VLOOKUP($A169,'By SKU - New RTs'!$A:$V,7,FALSE)</f>
        <v>0</v>
      </c>
      <c r="Q169" s="2">
        <f t="shared" si="14"/>
        <v>0</v>
      </c>
    </row>
    <row r="170" spans="1:17" x14ac:dyDescent="0.2">
      <c r="A170" s="3">
        <f>SKUs!A169</f>
        <v>516</v>
      </c>
      <c r="B170" s="4" t="str">
        <f>SKUs!B169</f>
        <v xml:space="preserve">LATEX PF MD BX      </v>
      </c>
      <c r="C170" s="2">
        <f>VLOOKUP($A170,'By SKU - Old RTs'!$A:$V,3,FALSE)</f>
        <v>0</v>
      </c>
      <c r="D170" s="2">
        <f>VLOOKUP($A170,'By SKU - New RTs'!$A:$V,3,FALSE)</f>
        <v>0</v>
      </c>
      <c r="E170" s="5">
        <f t="shared" si="10"/>
        <v>0</v>
      </c>
      <c r="F170" s="2">
        <f>VLOOKUP($A170,'By SKU - Old RTs'!$A:$V,4,FALSE)</f>
        <v>0</v>
      </c>
      <c r="G170" s="2">
        <f>VLOOKUP($A170,'By SKU - New RTs'!$A:$V,4,FALSE)</f>
        <v>0</v>
      </c>
      <c r="H170" s="5">
        <f t="shared" si="11"/>
        <v>0</v>
      </c>
      <c r="I170" s="2">
        <f>VLOOKUP($A170,'By SKU - Old RTs'!$A:$V,5,FALSE)</f>
        <v>0</v>
      </c>
      <c r="J170" s="2">
        <f>VLOOKUP($A170,'By SKU - New RTs'!$A:$V,5,FALSE)</f>
        <v>0</v>
      </c>
      <c r="K170" s="5">
        <f t="shared" si="12"/>
        <v>0</v>
      </c>
      <c r="L170" s="2">
        <f>VLOOKUP($A170,'By SKU - Old RTs'!$A:$V,6,FALSE)</f>
        <v>0</v>
      </c>
      <c r="M170" s="2">
        <f>VLOOKUP($A170,'By SKU - New RTs'!$A:$V,6,FALSE)</f>
        <v>0</v>
      </c>
      <c r="N170" s="5">
        <f t="shared" si="13"/>
        <v>0</v>
      </c>
      <c r="O170" s="2">
        <f>VLOOKUP($A170,'By SKU - Old RTs'!$A:$V,7,FALSE)</f>
        <v>0</v>
      </c>
      <c r="P170" s="2">
        <f>VLOOKUP($A170,'By SKU - New RTs'!$A:$V,7,FALSE)</f>
        <v>0</v>
      </c>
      <c r="Q170" s="2">
        <f t="shared" si="14"/>
        <v>0</v>
      </c>
    </row>
    <row r="171" spans="1:17" x14ac:dyDescent="0.2">
      <c r="A171" s="3">
        <f>SKUs!A170</f>
        <v>517</v>
      </c>
      <c r="B171" s="4" t="str">
        <f>SKUs!B170</f>
        <v xml:space="preserve">LATEX PF LG BX      </v>
      </c>
      <c r="C171" s="2">
        <f>VLOOKUP($A171,'By SKU - Old RTs'!$A:$V,3,FALSE)</f>
        <v>0</v>
      </c>
      <c r="D171" s="2">
        <f>VLOOKUP($A171,'By SKU - New RTs'!$A:$V,3,FALSE)</f>
        <v>0</v>
      </c>
      <c r="E171" s="5">
        <f t="shared" si="10"/>
        <v>0</v>
      </c>
      <c r="F171" s="2">
        <f>VLOOKUP($A171,'By SKU - Old RTs'!$A:$V,4,FALSE)</f>
        <v>0</v>
      </c>
      <c r="G171" s="2">
        <f>VLOOKUP($A171,'By SKU - New RTs'!$A:$V,4,FALSE)</f>
        <v>0</v>
      </c>
      <c r="H171" s="5">
        <f t="shared" si="11"/>
        <v>0</v>
      </c>
      <c r="I171" s="2">
        <f>VLOOKUP($A171,'By SKU - Old RTs'!$A:$V,5,FALSE)</f>
        <v>0</v>
      </c>
      <c r="J171" s="2">
        <f>VLOOKUP($A171,'By SKU - New RTs'!$A:$V,5,FALSE)</f>
        <v>0</v>
      </c>
      <c r="K171" s="5">
        <f t="shared" si="12"/>
        <v>0</v>
      </c>
      <c r="L171" s="2">
        <f>VLOOKUP($A171,'By SKU - Old RTs'!$A:$V,6,FALSE)</f>
        <v>0</v>
      </c>
      <c r="M171" s="2">
        <f>VLOOKUP($A171,'By SKU - New RTs'!$A:$V,6,FALSE)</f>
        <v>0</v>
      </c>
      <c r="N171" s="5">
        <f t="shared" si="13"/>
        <v>0</v>
      </c>
      <c r="O171" s="2">
        <f>VLOOKUP($A171,'By SKU - Old RTs'!$A:$V,7,FALSE)</f>
        <v>0</v>
      </c>
      <c r="P171" s="2">
        <f>VLOOKUP($A171,'By SKU - New RTs'!$A:$V,7,FALSE)</f>
        <v>0</v>
      </c>
      <c r="Q171" s="2">
        <f t="shared" si="14"/>
        <v>0</v>
      </c>
    </row>
    <row r="172" spans="1:17" x14ac:dyDescent="0.2">
      <c r="A172" s="3">
        <f>SKUs!A171</f>
        <v>518</v>
      </c>
      <c r="B172" s="4" t="str">
        <f>SKUs!B171</f>
        <v xml:space="preserve">LATEX PF 1X BX      </v>
      </c>
      <c r="C172" s="2">
        <f>VLOOKUP($A172,'By SKU - Old RTs'!$A:$V,3,FALSE)</f>
        <v>0</v>
      </c>
      <c r="D172" s="2">
        <f>VLOOKUP($A172,'By SKU - New RTs'!$A:$V,3,FALSE)</f>
        <v>0</v>
      </c>
      <c r="E172" s="5">
        <f t="shared" si="10"/>
        <v>0</v>
      </c>
      <c r="F172" s="2">
        <f>VLOOKUP($A172,'By SKU - Old RTs'!$A:$V,4,FALSE)</f>
        <v>0</v>
      </c>
      <c r="G172" s="2">
        <f>VLOOKUP($A172,'By SKU - New RTs'!$A:$V,4,FALSE)</f>
        <v>0</v>
      </c>
      <c r="H172" s="5">
        <f t="shared" si="11"/>
        <v>0</v>
      </c>
      <c r="I172" s="2">
        <f>VLOOKUP($A172,'By SKU - Old RTs'!$A:$V,5,FALSE)</f>
        <v>0</v>
      </c>
      <c r="J172" s="2">
        <f>VLOOKUP($A172,'By SKU - New RTs'!$A:$V,5,FALSE)</f>
        <v>0</v>
      </c>
      <c r="K172" s="5">
        <f t="shared" si="12"/>
        <v>0</v>
      </c>
      <c r="L172" s="2">
        <f>VLOOKUP($A172,'By SKU - Old RTs'!$A:$V,6,FALSE)</f>
        <v>0</v>
      </c>
      <c r="M172" s="2">
        <f>VLOOKUP($A172,'By SKU - New RTs'!$A:$V,6,FALSE)</f>
        <v>0</v>
      </c>
      <c r="N172" s="5">
        <f t="shared" si="13"/>
        <v>0</v>
      </c>
      <c r="O172" s="2">
        <f>VLOOKUP($A172,'By SKU - Old RTs'!$A:$V,7,FALSE)</f>
        <v>0</v>
      </c>
      <c r="P172" s="2">
        <f>VLOOKUP($A172,'By SKU - New RTs'!$A:$V,7,FALSE)</f>
        <v>0</v>
      </c>
      <c r="Q172" s="2">
        <f t="shared" si="14"/>
        <v>0</v>
      </c>
    </row>
    <row r="173" spans="1:17" x14ac:dyDescent="0.2">
      <c r="A173" s="3">
        <f>SKUs!A172</f>
        <v>519</v>
      </c>
      <c r="B173" s="4" t="str">
        <f>SKUs!B172</f>
        <v xml:space="preserve">LATEX SM BX         </v>
      </c>
      <c r="C173" s="2">
        <f>VLOOKUP($A173,'By SKU - Old RTs'!$A:$V,3,FALSE)</f>
        <v>0</v>
      </c>
      <c r="D173" s="2">
        <f>VLOOKUP($A173,'By SKU - New RTs'!$A:$V,3,FALSE)</f>
        <v>0</v>
      </c>
      <c r="E173" s="5">
        <f t="shared" si="10"/>
        <v>0</v>
      </c>
      <c r="F173" s="2">
        <f>VLOOKUP($A173,'By SKU - Old RTs'!$A:$V,4,FALSE)</f>
        <v>0</v>
      </c>
      <c r="G173" s="2">
        <f>VLOOKUP($A173,'By SKU - New RTs'!$A:$V,4,FALSE)</f>
        <v>0</v>
      </c>
      <c r="H173" s="5">
        <f t="shared" si="11"/>
        <v>0</v>
      </c>
      <c r="I173" s="2">
        <f>VLOOKUP($A173,'By SKU - Old RTs'!$A:$V,5,FALSE)</f>
        <v>0</v>
      </c>
      <c r="J173" s="2">
        <f>VLOOKUP($A173,'By SKU - New RTs'!$A:$V,5,FALSE)</f>
        <v>0</v>
      </c>
      <c r="K173" s="5">
        <f t="shared" si="12"/>
        <v>0</v>
      </c>
      <c r="L173" s="2">
        <f>VLOOKUP($A173,'By SKU - Old RTs'!$A:$V,6,FALSE)</f>
        <v>0</v>
      </c>
      <c r="M173" s="2">
        <f>VLOOKUP($A173,'By SKU - New RTs'!$A:$V,6,FALSE)</f>
        <v>0</v>
      </c>
      <c r="N173" s="5">
        <f t="shared" si="13"/>
        <v>0</v>
      </c>
      <c r="O173" s="2">
        <f>VLOOKUP($A173,'By SKU - Old RTs'!$A:$V,7,FALSE)</f>
        <v>0</v>
      </c>
      <c r="P173" s="2">
        <f>VLOOKUP($A173,'By SKU - New RTs'!$A:$V,7,FALSE)</f>
        <v>0</v>
      </c>
      <c r="Q173" s="2">
        <f t="shared" si="14"/>
        <v>0</v>
      </c>
    </row>
    <row r="174" spans="1:17" x14ac:dyDescent="0.2">
      <c r="A174" s="3">
        <f>SKUs!A173</f>
        <v>524</v>
      </c>
      <c r="B174" s="4" t="str">
        <f>SKUs!B173</f>
        <v xml:space="preserve">NITRL PF LG BX      </v>
      </c>
      <c r="C174" s="2">
        <f>VLOOKUP($A174,'By SKU - Old RTs'!$A:$V,3,FALSE)</f>
        <v>0</v>
      </c>
      <c r="D174" s="2">
        <f>VLOOKUP($A174,'By SKU - New RTs'!$A:$V,3,FALSE)</f>
        <v>0</v>
      </c>
      <c r="E174" s="5">
        <f t="shared" si="10"/>
        <v>0</v>
      </c>
      <c r="F174" s="2">
        <f>VLOOKUP($A174,'By SKU - Old RTs'!$A:$V,4,FALSE)</f>
        <v>0</v>
      </c>
      <c r="G174" s="2">
        <f>VLOOKUP($A174,'By SKU - New RTs'!$A:$V,4,FALSE)</f>
        <v>0</v>
      </c>
      <c r="H174" s="5">
        <f t="shared" si="11"/>
        <v>0</v>
      </c>
      <c r="I174" s="2">
        <f>VLOOKUP($A174,'By SKU - Old RTs'!$A:$V,5,FALSE)</f>
        <v>0</v>
      </c>
      <c r="J174" s="2">
        <f>VLOOKUP($A174,'By SKU - New RTs'!$A:$V,5,FALSE)</f>
        <v>0</v>
      </c>
      <c r="K174" s="5">
        <f t="shared" si="12"/>
        <v>0</v>
      </c>
      <c r="L174" s="2">
        <f>VLOOKUP($A174,'By SKU - Old RTs'!$A:$V,6,FALSE)</f>
        <v>0</v>
      </c>
      <c r="M174" s="2">
        <f>VLOOKUP($A174,'By SKU - New RTs'!$A:$V,6,FALSE)</f>
        <v>0</v>
      </c>
      <c r="N174" s="5">
        <f t="shared" si="13"/>
        <v>0</v>
      </c>
      <c r="O174" s="2">
        <f>VLOOKUP($A174,'By SKU - Old RTs'!$A:$V,7,FALSE)</f>
        <v>0</v>
      </c>
      <c r="P174" s="2">
        <f>VLOOKUP($A174,'By SKU - New RTs'!$A:$V,7,FALSE)</f>
        <v>0</v>
      </c>
      <c r="Q174" s="2">
        <f t="shared" si="14"/>
        <v>0</v>
      </c>
    </row>
    <row r="175" spans="1:17" x14ac:dyDescent="0.2">
      <c r="A175" s="3">
        <f>SKUs!A174</f>
        <v>525</v>
      </c>
      <c r="B175" s="4" t="str">
        <f>SKUs!B174</f>
        <v xml:space="preserve">NITRL PF 1X BX      </v>
      </c>
      <c r="C175" s="2">
        <f>VLOOKUP($A175,'By SKU - Old RTs'!$A:$V,3,FALSE)</f>
        <v>0</v>
      </c>
      <c r="D175" s="2">
        <f>VLOOKUP($A175,'By SKU - New RTs'!$A:$V,3,FALSE)</f>
        <v>0</v>
      </c>
      <c r="E175" s="5">
        <f t="shared" si="10"/>
        <v>0</v>
      </c>
      <c r="F175" s="2">
        <f>VLOOKUP($A175,'By SKU - Old RTs'!$A:$V,4,FALSE)</f>
        <v>0</v>
      </c>
      <c r="G175" s="2">
        <f>VLOOKUP($A175,'By SKU - New RTs'!$A:$V,4,FALSE)</f>
        <v>0</v>
      </c>
      <c r="H175" s="5">
        <f t="shared" si="11"/>
        <v>0</v>
      </c>
      <c r="I175" s="2">
        <f>VLOOKUP($A175,'By SKU - Old RTs'!$A:$V,5,FALSE)</f>
        <v>0</v>
      </c>
      <c r="J175" s="2">
        <f>VLOOKUP($A175,'By SKU - New RTs'!$A:$V,5,FALSE)</f>
        <v>0</v>
      </c>
      <c r="K175" s="5">
        <f t="shared" si="12"/>
        <v>0</v>
      </c>
      <c r="L175" s="2">
        <f>VLOOKUP($A175,'By SKU - Old RTs'!$A:$V,6,FALSE)</f>
        <v>0</v>
      </c>
      <c r="M175" s="2">
        <f>VLOOKUP($A175,'By SKU - New RTs'!$A:$V,6,FALSE)</f>
        <v>0</v>
      </c>
      <c r="N175" s="5">
        <f t="shared" si="13"/>
        <v>0</v>
      </c>
      <c r="O175" s="2">
        <f>VLOOKUP($A175,'By SKU - Old RTs'!$A:$V,7,FALSE)</f>
        <v>0</v>
      </c>
      <c r="P175" s="2">
        <f>VLOOKUP($A175,'By SKU - New RTs'!$A:$V,7,FALSE)</f>
        <v>0</v>
      </c>
      <c r="Q175" s="2">
        <f t="shared" si="14"/>
        <v>0</v>
      </c>
    </row>
    <row r="176" spans="1:17" x14ac:dyDescent="0.2">
      <c r="A176" s="3">
        <f>SKUs!A175</f>
        <v>526</v>
      </c>
      <c r="B176" s="4" t="str">
        <f>SKUs!B175</f>
        <v xml:space="preserve">NITRL MD BX         </v>
      </c>
      <c r="C176" s="2">
        <f>VLOOKUP($A176,'By SKU - Old RTs'!$A:$V,3,FALSE)</f>
        <v>0</v>
      </c>
      <c r="D176" s="2">
        <f>VLOOKUP($A176,'By SKU - New RTs'!$A:$V,3,FALSE)</f>
        <v>0</v>
      </c>
      <c r="E176" s="5">
        <f t="shared" si="10"/>
        <v>0</v>
      </c>
      <c r="F176" s="2">
        <f>VLOOKUP($A176,'By SKU - Old RTs'!$A:$V,4,FALSE)</f>
        <v>0</v>
      </c>
      <c r="G176" s="2">
        <f>VLOOKUP($A176,'By SKU - New RTs'!$A:$V,4,FALSE)</f>
        <v>0</v>
      </c>
      <c r="H176" s="5">
        <f t="shared" si="11"/>
        <v>0</v>
      </c>
      <c r="I176" s="2">
        <f>VLOOKUP($A176,'By SKU - Old RTs'!$A:$V,5,FALSE)</f>
        <v>0</v>
      </c>
      <c r="J176" s="2">
        <f>VLOOKUP($A176,'By SKU - New RTs'!$A:$V,5,FALSE)</f>
        <v>0</v>
      </c>
      <c r="K176" s="5">
        <f t="shared" si="12"/>
        <v>0</v>
      </c>
      <c r="L176" s="2">
        <f>VLOOKUP($A176,'By SKU - Old RTs'!$A:$V,6,FALSE)</f>
        <v>0</v>
      </c>
      <c r="M176" s="2">
        <f>VLOOKUP($A176,'By SKU - New RTs'!$A:$V,6,FALSE)</f>
        <v>0</v>
      </c>
      <c r="N176" s="5">
        <f t="shared" si="13"/>
        <v>0</v>
      </c>
      <c r="O176" s="2">
        <f>VLOOKUP($A176,'By SKU - Old RTs'!$A:$V,7,FALSE)</f>
        <v>0</v>
      </c>
      <c r="P176" s="2">
        <f>VLOOKUP($A176,'By SKU - New RTs'!$A:$V,7,FALSE)</f>
        <v>0</v>
      </c>
      <c r="Q176" s="2">
        <f t="shared" si="14"/>
        <v>0</v>
      </c>
    </row>
    <row r="177" spans="1:17" x14ac:dyDescent="0.2">
      <c r="A177" s="3">
        <f>SKUs!A176</f>
        <v>527</v>
      </c>
      <c r="B177" s="4" t="str">
        <f>SKUs!B176</f>
        <v xml:space="preserve">NITRL LG BX         </v>
      </c>
      <c r="C177" s="2">
        <f>VLOOKUP($A177,'By SKU - Old RTs'!$A:$V,3,FALSE)</f>
        <v>0</v>
      </c>
      <c r="D177" s="2">
        <f>VLOOKUP($A177,'By SKU - New RTs'!$A:$V,3,FALSE)</f>
        <v>0</v>
      </c>
      <c r="E177" s="5">
        <f t="shared" si="10"/>
        <v>0</v>
      </c>
      <c r="F177" s="2">
        <f>VLOOKUP($A177,'By SKU - Old RTs'!$A:$V,4,FALSE)</f>
        <v>0</v>
      </c>
      <c r="G177" s="2">
        <f>VLOOKUP($A177,'By SKU - New RTs'!$A:$V,4,FALSE)</f>
        <v>0</v>
      </c>
      <c r="H177" s="5">
        <f t="shared" si="11"/>
        <v>0</v>
      </c>
      <c r="I177" s="2">
        <f>VLOOKUP($A177,'By SKU - Old RTs'!$A:$V,5,FALSE)</f>
        <v>0</v>
      </c>
      <c r="J177" s="2">
        <f>VLOOKUP($A177,'By SKU - New RTs'!$A:$V,5,FALSE)</f>
        <v>0</v>
      </c>
      <c r="K177" s="5">
        <f t="shared" si="12"/>
        <v>0</v>
      </c>
      <c r="L177" s="2">
        <f>VLOOKUP($A177,'By SKU - Old RTs'!$A:$V,6,FALSE)</f>
        <v>0</v>
      </c>
      <c r="M177" s="2">
        <f>VLOOKUP($A177,'By SKU - New RTs'!$A:$V,6,FALSE)</f>
        <v>0</v>
      </c>
      <c r="N177" s="5">
        <f t="shared" si="13"/>
        <v>0</v>
      </c>
      <c r="O177" s="2">
        <f>VLOOKUP($A177,'By SKU - Old RTs'!$A:$V,7,FALSE)</f>
        <v>0</v>
      </c>
      <c r="P177" s="2">
        <f>VLOOKUP($A177,'By SKU - New RTs'!$A:$V,7,FALSE)</f>
        <v>0</v>
      </c>
      <c r="Q177" s="2">
        <f t="shared" si="14"/>
        <v>0</v>
      </c>
    </row>
    <row r="178" spans="1:17" x14ac:dyDescent="0.2">
      <c r="A178" s="3">
        <f>SKUs!A177</f>
        <v>528</v>
      </c>
      <c r="B178" s="4" t="str">
        <f>SKUs!B177</f>
        <v xml:space="preserve">NITRL 1X BX         </v>
      </c>
      <c r="C178" s="2">
        <f>VLOOKUP($A178,'By SKU - Old RTs'!$A:$V,3,FALSE)</f>
        <v>0</v>
      </c>
      <c r="D178" s="2">
        <f>VLOOKUP($A178,'By SKU - New RTs'!$A:$V,3,FALSE)</f>
        <v>0</v>
      </c>
      <c r="E178" s="5">
        <f t="shared" si="10"/>
        <v>0</v>
      </c>
      <c r="F178" s="2">
        <f>VLOOKUP($A178,'By SKU - Old RTs'!$A:$V,4,FALSE)</f>
        <v>0</v>
      </c>
      <c r="G178" s="2">
        <f>VLOOKUP($A178,'By SKU - New RTs'!$A:$V,4,FALSE)</f>
        <v>0</v>
      </c>
      <c r="H178" s="5">
        <f t="shared" si="11"/>
        <v>0</v>
      </c>
      <c r="I178" s="2">
        <f>VLOOKUP($A178,'By SKU - Old RTs'!$A:$V,5,FALSE)</f>
        <v>0</v>
      </c>
      <c r="J178" s="2">
        <f>VLOOKUP($A178,'By SKU - New RTs'!$A:$V,5,FALSE)</f>
        <v>0</v>
      </c>
      <c r="K178" s="5">
        <f t="shared" si="12"/>
        <v>0</v>
      </c>
      <c r="L178" s="2">
        <f>VLOOKUP($A178,'By SKU - Old RTs'!$A:$V,6,FALSE)</f>
        <v>0</v>
      </c>
      <c r="M178" s="2">
        <f>VLOOKUP($A178,'By SKU - New RTs'!$A:$V,6,FALSE)</f>
        <v>0</v>
      </c>
      <c r="N178" s="5">
        <f t="shared" si="13"/>
        <v>0</v>
      </c>
      <c r="O178" s="2">
        <f>VLOOKUP($A178,'By SKU - Old RTs'!$A:$V,7,FALSE)</f>
        <v>0</v>
      </c>
      <c r="P178" s="2">
        <f>VLOOKUP($A178,'By SKU - New RTs'!$A:$V,7,FALSE)</f>
        <v>0</v>
      </c>
      <c r="Q178" s="2">
        <f t="shared" si="14"/>
        <v>0</v>
      </c>
    </row>
    <row r="179" spans="1:17" x14ac:dyDescent="0.2">
      <c r="A179" s="3">
        <f>SKUs!A178</f>
        <v>535</v>
      </c>
      <c r="B179" s="4" t="str">
        <f>SKUs!B178</f>
        <v xml:space="preserve">NITRILE PF EXAM SM BX      </v>
      </c>
      <c r="C179" s="2">
        <f>VLOOKUP($A179,'By SKU - Old RTs'!$A:$V,3,FALSE)</f>
        <v>0</v>
      </c>
      <c r="D179" s="2">
        <f>VLOOKUP($A179,'By SKU - New RTs'!$A:$V,3,FALSE)</f>
        <v>0</v>
      </c>
      <c r="E179" s="5">
        <f t="shared" si="10"/>
        <v>0</v>
      </c>
      <c r="F179" s="2">
        <f>VLOOKUP($A179,'By SKU - Old RTs'!$A:$V,4,FALSE)</f>
        <v>0</v>
      </c>
      <c r="G179" s="2">
        <f>VLOOKUP($A179,'By SKU - New RTs'!$A:$V,4,FALSE)</f>
        <v>0</v>
      </c>
      <c r="H179" s="5">
        <f t="shared" si="11"/>
        <v>0</v>
      </c>
      <c r="I179" s="2">
        <f>VLOOKUP($A179,'By SKU - Old RTs'!$A:$V,5,FALSE)</f>
        <v>0</v>
      </c>
      <c r="J179" s="2">
        <f>VLOOKUP($A179,'By SKU - New RTs'!$A:$V,5,FALSE)</f>
        <v>0</v>
      </c>
      <c r="K179" s="5">
        <f t="shared" si="12"/>
        <v>0</v>
      </c>
      <c r="L179" s="2">
        <f>VLOOKUP($A179,'By SKU - Old RTs'!$A:$V,6,FALSE)</f>
        <v>0</v>
      </c>
      <c r="M179" s="2">
        <f>VLOOKUP($A179,'By SKU - New RTs'!$A:$V,6,FALSE)</f>
        <v>0</v>
      </c>
      <c r="N179" s="5">
        <f t="shared" si="13"/>
        <v>0</v>
      </c>
      <c r="O179" s="2">
        <f>VLOOKUP($A179,'By SKU - Old RTs'!$A:$V,7,FALSE)</f>
        <v>0</v>
      </c>
      <c r="P179" s="2">
        <f>VLOOKUP($A179,'By SKU - New RTs'!$A:$V,7,FALSE)</f>
        <v>0</v>
      </c>
      <c r="Q179" s="2">
        <f t="shared" si="14"/>
        <v>0</v>
      </c>
    </row>
    <row r="180" spans="1:17" x14ac:dyDescent="0.2">
      <c r="A180" s="3">
        <f>SKUs!A179</f>
        <v>536</v>
      </c>
      <c r="B180" s="4" t="str">
        <f>SKUs!B179</f>
        <v xml:space="preserve">NITRILE PF EXAM MD BX      </v>
      </c>
      <c r="C180" s="2">
        <f>VLOOKUP($A180,'By SKU - Old RTs'!$A:$V,3,FALSE)</f>
        <v>0</v>
      </c>
      <c r="D180" s="2">
        <f>VLOOKUP($A180,'By SKU - New RTs'!$A:$V,3,FALSE)</f>
        <v>0</v>
      </c>
      <c r="E180" s="5">
        <f t="shared" si="10"/>
        <v>0</v>
      </c>
      <c r="F180" s="2">
        <f>VLOOKUP($A180,'By SKU - Old RTs'!$A:$V,4,FALSE)</f>
        <v>0</v>
      </c>
      <c r="G180" s="2">
        <f>VLOOKUP($A180,'By SKU - New RTs'!$A:$V,4,FALSE)</f>
        <v>0</v>
      </c>
      <c r="H180" s="5">
        <f t="shared" si="11"/>
        <v>0</v>
      </c>
      <c r="I180" s="2">
        <f>VLOOKUP($A180,'By SKU - Old RTs'!$A:$V,5,FALSE)</f>
        <v>0</v>
      </c>
      <c r="J180" s="2">
        <f>VLOOKUP($A180,'By SKU - New RTs'!$A:$V,5,FALSE)</f>
        <v>0</v>
      </c>
      <c r="K180" s="5">
        <f t="shared" si="12"/>
        <v>0</v>
      </c>
      <c r="L180" s="2">
        <f>VLOOKUP($A180,'By SKU - Old RTs'!$A:$V,6,FALSE)</f>
        <v>0</v>
      </c>
      <c r="M180" s="2">
        <f>VLOOKUP($A180,'By SKU - New RTs'!$A:$V,6,FALSE)</f>
        <v>0</v>
      </c>
      <c r="N180" s="5">
        <f t="shared" si="13"/>
        <v>0</v>
      </c>
      <c r="O180" s="2">
        <f>VLOOKUP($A180,'By SKU - Old RTs'!$A:$V,7,FALSE)</f>
        <v>0</v>
      </c>
      <c r="P180" s="2">
        <f>VLOOKUP($A180,'By SKU - New RTs'!$A:$V,7,FALSE)</f>
        <v>0</v>
      </c>
      <c r="Q180" s="2">
        <f t="shared" si="14"/>
        <v>0</v>
      </c>
    </row>
    <row r="181" spans="1:17" x14ac:dyDescent="0.2">
      <c r="A181" s="3">
        <f>SKUs!A180</f>
        <v>537</v>
      </c>
      <c r="B181" s="4" t="str">
        <f>SKUs!B180</f>
        <v xml:space="preserve">NITRILE PF EXAM LG BX      </v>
      </c>
      <c r="C181" s="2">
        <f>VLOOKUP($A181,'By SKU - Old RTs'!$A:$V,3,FALSE)</f>
        <v>0</v>
      </c>
      <c r="D181" s="2">
        <f>VLOOKUP($A181,'By SKU - New RTs'!$A:$V,3,FALSE)</f>
        <v>0</v>
      </c>
      <c r="E181" s="5">
        <f t="shared" si="10"/>
        <v>0</v>
      </c>
      <c r="F181" s="2">
        <f>VLOOKUP($A181,'By SKU - Old RTs'!$A:$V,4,FALSE)</f>
        <v>0</v>
      </c>
      <c r="G181" s="2">
        <f>VLOOKUP($A181,'By SKU - New RTs'!$A:$V,4,FALSE)</f>
        <v>0</v>
      </c>
      <c r="H181" s="5">
        <f t="shared" si="11"/>
        <v>0</v>
      </c>
      <c r="I181" s="2">
        <f>VLOOKUP($A181,'By SKU - Old RTs'!$A:$V,5,FALSE)</f>
        <v>0</v>
      </c>
      <c r="J181" s="2">
        <f>VLOOKUP($A181,'By SKU - New RTs'!$A:$V,5,FALSE)</f>
        <v>0</v>
      </c>
      <c r="K181" s="5">
        <f t="shared" si="12"/>
        <v>0</v>
      </c>
      <c r="L181" s="2">
        <f>VLOOKUP($A181,'By SKU - Old RTs'!$A:$V,6,FALSE)</f>
        <v>0</v>
      </c>
      <c r="M181" s="2">
        <f>VLOOKUP($A181,'By SKU - New RTs'!$A:$V,6,FALSE)</f>
        <v>0</v>
      </c>
      <c r="N181" s="5">
        <f t="shared" si="13"/>
        <v>0</v>
      </c>
      <c r="O181" s="2">
        <f>VLOOKUP($A181,'By SKU - Old RTs'!$A:$V,7,FALSE)</f>
        <v>0</v>
      </c>
      <c r="P181" s="2">
        <f>VLOOKUP($A181,'By SKU - New RTs'!$A:$V,7,FALSE)</f>
        <v>0</v>
      </c>
      <c r="Q181" s="2">
        <f t="shared" si="14"/>
        <v>0</v>
      </c>
    </row>
    <row r="182" spans="1:17" x14ac:dyDescent="0.2">
      <c r="A182" s="3">
        <f>SKUs!A181</f>
        <v>538</v>
      </c>
      <c r="B182" s="4" t="str">
        <f>SKUs!B181</f>
        <v xml:space="preserve">POLY GLV MD BX      </v>
      </c>
      <c r="C182" s="2">
        <f>VLOOKUP($A182,'By SKU - Old RTs'!$A:$V,3,FALSE)</f>
        <v>0</v>
      </c>
      <c r="D182" s="2">
        <f>VLOOKUP($A182,'By SKU - New RTs'!$A:$V,3,FALSE)</f>
        <v>0</v>
      </c>
      <c r="E182" s="5">
        <f t="shared" si="10"/>
        <v>0</v>
      </c>
      <c r="F182" s="2">
        <f>VLOOKUP($A182,'By SKU - Old RTs'!$A:$V,4,FALSE)</f>
        <v>0</v>
      </c>
      <c r="G182" s="2">
        <f>VLOOKUP($A182,'By SKU - New RTs'!$A:$V,4,FALSE)</f>
        <v>0</v>
      </c>
      <c r="H182" s="5">
        <f t="shared" si="11"/>
        <v>0</v>
      </c>
      <c r="I182" s="2">
        <f>VLOOKUP($A182,'By SKU - Old RTs'!$A:$V,5,FALSE)</f>
        <v>0</v>
      </c>
      <c r="J182" s="2">
        <f>VLOOKUP($A182,'By SKU - New RTs'!$A:$V,5,FALSE)</f>
        <v>0</v>
      </c>
      <c r="K182" s="5">
        <f t="shared" si="12"/>
        <v>0</v>
      </c>
      <c r="L182" s="2">
        <f>VLOOKUP($A182,'By SKU - Old RTs'!$A:$V,6,FALSE)</f>
        <v>0</v>
      </c>
      <c r="M182" s="2">
        <f>VLOOKUP($A182,'By SKU - New RTs'!$A:$V,6,FALSE)</f>
        <v>0</v>
      </c>
      <c r="N182" s="5">
        <f t="shared" si="13"/>
        <v>0</v>
      </c>
      <c r="O182" s="2">
        <f>VLOOKUP($A182,'By SKU - Old RTs'!$A:$V,7,FALSE)</f>
        <v>0</v>
      </c>
      <c r="P182" s="2">
        <f>VLOOKUP($A182,'By SKU - New RTs'!$A:$V,7,FALSE)</f>
        <v>0</v>
      </c>
      <c r="Q182" s="2">
        <f t="shared" si="14"/>
        <v>0</v>
      </c>
    </row>
    <row r="183" spans="1:17" x14ac:dyDescent="0.2">
      <c r="A183" s="3">
        <f>SKUs!A182</f>
        <v>539</v>
      </c>
      <c r="B183" s="4" t="str">
        <f>SKUs!B182</f>
        <v xml:space="preserve">POLY GLV LG BX      </v>
      </c>
      <c r="C183" s="2">
        <f>VLOOKUP($A183,'By SKU - Old RTs'!$A:$V,3,FALSE)</f>
        <v>0</v>
      </c>
      <c r="D183" s="2">
        <f>VLOOKUP($A183,'By SKU - New RTs'!$A:$V,3,FALSE)</f>
        <v>0</v>
      </c>
      <c r="E183" s="5">
        <f t="shared" si="10"/>
        <v>0</v>
      </c>
      <c r="F183" s="2">
        <f>VLOOKUP($A183,'By SKU - Old RTs'!$A:$V,4,FALSE)</f>
        <v>0</v>
      </c>
      <c r="G183" s="2">
        <f>VLOOKUP($A183,'By SKU - New RTs'!$A:$V,4,FALSE)</f>
        <v>0</v>
      </c>
      <c r="H183" s="5">
        <f t="shared" si="11"/>
        <v>0</v>
      </c>
      <c r="I183" s="2">
        <f>VLOOKUP($A183,'By SKU - Old RTs'!$A:$V,5,FALSE)</f>
        <v>0</v>
      </c>
      <c r="J183" s="2">
        <f>VLOOKUP($A183,'By SKU - New RTs'!$A:$V,5,FALSE)</f>
        <v>0</v>
      </c>
      <c r="K183" s="5">
        <f t="shared" si="12"/>
        <v>0</v>
      </c>
      <c r="L183" s="2">
        <f>VLOOKUP($A183,'By SKU - Old RTs'!$A:$V,6,FALSE)</f>
        <v>0</v>
      </c>
      <c r="M183" s="2">
        <f>VLOOKUP($A183,'By SKU - New RTs'!$A:$V,6,FALSE)</f>
        <v>0</v>
      </c>
      <c r="N183" s="5">
        <f t="shared" si="13"/>
        <v>0</v>
      </c>
      <c r="O183" s="2">
        <f>VLOOKUP($A183,'By SKU - Old RTs'!$A:$V,7,FALSE)</f>
        <v>0</v>
      </c>
      <c r="P183" s="2">
        <f>VLOOKUP($A183,'By SKU - New RTs'!$A:$V,7,FALSE)</f>
        <v>0</v>
      </c>
      <c r="Q183" s="2">
        <f t="shared" si="14"/>
        <v>0</v>
      </c>
    </row>
    <row r="184" spans="1:17" x14ac:dyDescent="0.2">
      <c r="A184" s="3">
        <f>SKUs!A183</f>
        <v>547</v>
      </c>
      <c r="B184" s="4" t="str">
        <f>SKUs!B183</f>
        <v xml:space="preserve">3ML VL PF LG BX     </v>
      </c>
      <c r="C184" s="2">
        <f>VLOOKUP($A184,'By SKU - Old RTs'!$A:$V,3,FALSE)</f>
        <v>0</v>
      </c>
      <c r="D184" s="2">
        <f>VLOOKUP($A184,'By SKU - New RTs'!$A:$V,3,FALSE)</f>
        <v>0</v>
      </c>
      <c r="E184" s="5">
        <f t="shared" si="10"/>
        <v>0</v>
      </c>
      <c r="F184" s="2">
        <f>VLOOKUP($A184,'By SKU - Old RTs'!$A:$V,4,FALSE)</f>
        <v>0</v>
      </c>
      <c r="G184" s="2">
        <f>VLOOKUP($A184,'By SKU - New RTs'!$A:$V,4,FALSE)</f>
        <v>0</v>
      </c>
      <c r="H184" s="5">
        <f t="shared" si="11"/>
        <v>0</v>
      </c>
      <c r="I184" s="2">
        <f>VLOOKUP($A184,'By SKU - Old RTs'!$A:$V,5,FALSE)</f>
        <v>0</v>
      </c>
      <c r="J184" s="2">
        <f>VLOOKUP($A184,'By SKU - New RTs'!$A:$V,5,FALSE)</f>
        <v>0</v>
      </c>
      <c r="K184" s="5">
        <f t="shared" si="12"/>
        <v>0</v>
      </c>
      <c r="L184" s="2">
        <f>VLOOKUP($A184,'By SKU - Old RTs'!$A:$V,6,FALSE)</f>
        <v>0</v>
      </c>
      <c r="M184" s="2">
        <f>VLOOKUP($A184,'By SKU - New RTs'!$A:$V,6,FALSE)</f>
        <v>0</v>
      </c>
      <c r="N184" s="5">
        <f t="shared" si="13"/>
        <v>0</v>
      </c>
      <c r="O184" s="2">
        <f>VLOOKUP($A184,'By SKU - Old RTs'!$A:$V,7,FALSE)</f>
        <v>0</v>
      </c>
      <c r="P184" s="2">
        <f>VLOOKUP($A184,'By SKU - New RTs'!$A:$V,7,FALSE)</f>
        <v>0</v>
      </c>
      <c r="Q184" s="2">
        <f t="shared" si="14"/>
        <v>0</v>
      </c>
    </row>
    <row r="185" spans="1:17" x14ac:dyDescent="0.2">
      <c r="A185" s="3">
        <f>SKUs!A184</f>
        <v>548</v>
      </c>
      <c r="B185" s="4" t="str">
        <f>SKUs!B184</f>
        <v xml:space="preserve">3ML VL PF 1X BX     </v>
      </c>
      <c r="C185" s="2">
        <f>VLOOKUP($A185,'By SKU - Old RTs'!$A:$V,3,FALSE)</f>
        <v>0</v>
      </c>
      <c r="D185" s="2">
        <f>VLOOKUP($A185,'By SKU - New RTs'!$A:$V,3,FALSE)</f>
        <v>0</v>
      </c>
      <c r="E185" s="5">
        <f t="shared" si="10"/>
        <v>0</v>
      </c>
      <c r="F185" s="2">
        <f>VLOOKUP($A185,'By SKU - Old RTs'!$A:$V,4,FALSE)</f>
        <v>0</v>
      </c>
      <c r="G185" s="2">
        <f>VLOOKUP($A185,'By SKU - New RTs'!$A:$V,4,FALSE)</f>
        <v>0</v>
      </c>
      <c r="H185" s="5">
        <f t="shared" si="11"/>
        <v>0</v>
      </c>
      <c r="I185" s="2">
        <f>VLOOKUP($A185,'By SKU - Old RTs'!$A:$V,5,FALSE)</f>
        <v>0</v>
      </c>
      <c r="J185" s="2">
        <f>VLOOKUP($A185,'By SKU - New RTs'!$A:$V,5,FALSE)</f>
        <v>0</v>
      </c>
      <c r="K185" s="5">
        <f t="shared" si="12"/>
        <v>0</v>
      </c>
      <c r="L185" s="2">
        <f>VLOOKUP($A185,'By SKU - Old RTs'!$A:$V,6,FALSE)</f>
        <v>0</v>
      </c>
      <c r="M185" s="2">
        <f>VLOOKUP($A185,'By SKU - New RTs'!$A:$V,6,FALSE)</f>
        <v>0</v>
      </c>
      <c r="N185" s="5">
        <f t="shared" si="13"/>
        <v>0</v>
      </c>
      <c r="O185" s="2">
        <f>VLOOKUP($A185,'By SKU - Old RTs'!$A:$V,7,FALSE)</f>
        <v>0</v>
      </c>
      <c r="P185" s="2">
        <f>VLOOKUP($A185,'By SKU - New RTs'!$A:$V,7,FALSE)</f>
        <v>0</v>
      </c>
      <c r="Q185" s="2">
        <f t="shared" si="14"/>
        <v>0</v>
      </c>
    </row>
    <row r="186" spans="1:17" x14ac:dyDescent="0.2">
      <c r="A186" s="3">
        <f>SKUs!A185</f>
        <v>549</v>
      </c>
      <c r="B186" s="4" t="str">
        <f>SKUs!B185</f>
        <v xml:space="preserve">3ML NITRL SM BX     </v>
      </c>
      <c r="C186" s="2">
        <f>VLOOKUP($A186,'By SKU - Old RTs'!$A:$V,3,FALSE)</f>
        <v>0</v>
      </c>
      <c r="D186" s="2">
        <f>VLOOKUP($A186,'By SKU - New RTs'!$A:$V,3,FALSE)</f>
        <v>0</v>
      </c>
      <c r="E186" s="5">
        <f t="shared" si="10"/>
        <v>0</v>
      </c>
      <c r="F186" s="2">
        <f>VLOOKUP($A186,'By SKU - Old RTs'!$A:$V,4,FALSE)</f>
        <v>0</v>
      </c>
      <c r="G186" s="2">
        <f>VLOOKUP($A186,'By SKU - New RTs'!$A:$V,4,FALSE)</f>
        <v>0</v>
      </c>
      <c r="H186" s="5">
        <f t="shared" si="11"/>
        <v>0</v>
      </c>
      <c r="I186" s="2">
        <f>VLOOKUP($A186,'By SKU - Old RTs'!$A:$V,5,FALSE)</f>
        <v>0</v>
      </c>
      <c r="J186" s="2">
        <f>VLOOKUP($A186,'By SKU - New RTs'!$A:$V,5,FALSE)</f>
        <v>0</v>
      </c>
      <c r="K186" s="5">
        <f t="shared" si="12"/>
        <v>0</v>
      </c>
      <c r="L186" s="2">
        <f>VLOOKUP($A186,'By SKU - Old RTs'!$A:$V,6,FALSE)</f>
        <v>0</v>
      </c>
      <c r="M186" s="2">
        <f>VLOOKUP($A186,'By SKU - New RTs'!$A:$V,6,FALSE)</f>
        <v>0</v>
      </c>
      <c r="N186" s="5">
        <f t="shared" si="13"/>
        <v>0</v>
      </c>
      <c r="O186" s="2">
        <f>VLOOKUP($A186,'By SKU - Old RTs'!$A:$V,7,FALSE)</f>
        <v>0</v>
      </c>
      <c r="P186" s="2">
        <f>VLOOKUP($A186,'By SKU - New RTs'!$A:$V,7,FALSE)</f>
        <v>0</v>
      </c>
      <c r="Q186" s="2">
        <f t="shared" si="14"/>
        <v>0</v>
      </c>
    </row>
    <row r="187" spans="1:17" x14ac:dyDescent="0.2">
      <c r="A187" s="3">
        <f>SKUs!A186</f>
        <v>550</v>
      </c>
      <c r="B187" s="4" t="str">
        <f>SKUs!B186</f>
        <v xml:space="preserve">3ML NITRL MD BX     </v>
      </c>
      <c r="C187" s="2">
        <f>VLOOKUP($A187,'By SKU - Old RTs'!$A:$V,3,FALSE)</f>
        <v>0</v>
      </c>
      <c r="D187" s="2">
        <f>VLOOKUP($A187,'By SKU - New RTs'!$A:$V,3,FALSE)</f>
        <v>0</v>
      </c>
      <c r="E187" s="5">
        <f t="shared" si="10"/>
        <v>0</v>
      </c>
      <c r="F187" s="2">
        <f>VLOOKUP($A187,'By SKU - Old RTs'!$A:$V,4,FALSE)</f>
        <v>0</v>
      </c>
      <c r="G187" s="2">
        <f>VLOOKUP($A187,'By SKU - New RTs'!$A:$V,4,FALSE)</f>
        <v>0</v>
      </c>
      <c r="H187" s="5">
        <f t="shared" si="11"/>
        <v>0</v>
      </c>
      <c r="I187" s="2">
        <f>VLOOKUP($A187,'By SKU - Old RTs'!$A:$V,5,FALSE)</f>
        <v>0</v>
      </c>
      <c r="J187" s="2">
        <f>VLOOKUP($A187,'By SKU - New RTs'!$A:$V,5,FALSE)</f>
        <v>0</v>
      </c>
      <c r="K187" s="5">
        <f t="shared" si="12"/>
        <v>0</v>
      </c>
      <c r="L187" s="2">
        <f>VLOOKUP($A187,'By SKU - Old RTs'!$A:$V,6,FALSE)</f>
        <v>0</v>
      </c>
      <c r="M187" s="2">
        <f>VLOOKUP($A187,'By SKU - New RTs'!$A:$V,6,FALSE)</f>
        <v>0</v>
      </c>
      <c r="N187" s="5">
        <f t="shared" si="13"/>
        <v>0</v>
      </c>
      <c r="O187" s="2">
        <f>VLOOKUP($A187,'By SKU - Old RTs'!$A:$V,7,FALSE)</f>
        <v>0</v>
      </c>
      <c r="P187" s="2">
        <f>VLOOKUP($A187,'By SKU - New RTs'!$A:$V,7,FALSE)</f>
        <v>0</v>
      </c>
      <c r="Q187" s="2">
        <f t="shared" si="14"/>
        <v>0</v>
      </c>
    </row>
    <row r="188" spans="1:17" x14ac:dyDescent="0.2">
      <c r="A188" s="3">
        <f>SKUs!A187</f>
        <v>551</v>
      </c>
      <c r="B188" s="4" t="str">
        <f>SKUs!B187</f>
        <v xml:space="preserve">3ML NITRL LG BX     </v>
      </c>
      <c r="C188" s="2">
        <f>VLOOKUP($A188,'By SKU - Old RTs'!$A:$V,3,FALSE)</f>
        <v>0</v>
      </c>
      <c r="D188" s="2">
        <f>VLOOKUP($A188,'By SKU - New RTs'!$A:$V,3,FALSE)</f>
        <v>0</v>
      </c>
      <c r="E188" s="5">
        <f t="shared" si="10"/>
        <v>0</v>
      </c>
      <c r="F188" s="2">
        <f>VLOOKUP($A188,'By SKU - Old RTs'!$A:$V,4,FALSE)</f>
        <v>0</v>
      </c>
      <c r="G188" s="2">
        <f>VLOOKUP($A188,'By SKU - New RTs'!$A:$V,4,FALSE)</f>
        <v>0</v>
      </c>
      <c r="H188" s="5">
        <f t="shared" si="11"/>
        <v>0</v>
      </c>
      <c r="I188" s="2">
        <f>VLOOKUP($A188,'By SKU - Old RTs'!$A:$V,5,FALSE)</f>
        <v>0</v>
      </c>
      <c r="J188" s="2">
        <f>VLOOKUP($A188,'By SKU - New RTs'!$A:$V,5,FALSE)</f>
        <v>0</v>
      </c>
      <c r="K188" s="5">
        <f t="shared" si="12"/>
        <v>0</v>
      </c>
      <c r="L188" s="2">
        <f>VLOOKUP($A188,'By SKU - Old RTs'!$A:$V,6,FALSE)</f>
        <v>0</v>
      </c>
      <c r="M188" s="2">
        <f>VLOOKUP($A188,'By SKU - New RTs'!$A:$V,6,FALSE)</f>
        <v>0</v>
      </c>
      <c r="N188" s="5">
        <f t="shared" si="13"/>
        <v>0</v>
      </c>
      <c r="O188" s="2">
        <f>VLOOKUP($A188,'By SKU - Old RTs'!$A:$V,7,FALSE)</f>
        <v>0</v>
      </c>
      <c r="P188" s="2">
        <f>VLOOKUP($A188,'By SKU - New RTs'!$A:$V,7,FALSE)</f>
        <v>0</v>
      </c>
      <c r="Q188" s="2">
        <f t="shared" si="14"/>
        <v>0</v>
      </c>
    </row>
    <row r="189" spans="1:17" x14ac:dyDescent="0.2">
      <c r="A189" s="3">
        <f>SKUs!A188</f>
        <v>552</v>
      </c>
      <c r="B189" s="4" t="str">
        <f>SKUs!B188</f>
        <v xml:space="preserve">3ML NITRL 1X BX     </v>
      </c>
      <c r="C189" s="2">
        <f>VLOOKUP($A189,'By SKU - Old RTs'!$A:$V,3,FALSE)</f>
        <v>0</v>
      </c>
      <c r="D189" s="2">
        <f>VLOOKUP($A189,'By SKU - New RTs'!$A:$V,3,FALSE)</f>
        <v>0</v>
      </c>
      <c r="E189" s="5">
        <f t="shared" si="10"/>
        <v>0</v>
      </c>
      <c r="F189" s="2">
        <f>VLOOKUP($A189,'By SKU - Old RTs'!$A:$V,4,FALSE)</f>
        <v>0</v>
      </c>
      <c r="G189" s="2">
        <f>VLOOKUP($A189,'By SKU - New RTs'!$A:$V,4,FALSE)</f>
        <v>0</v>
      </c>
      <c r="H189" s="5">
        <f t="shared" si="11"/>
        <v>0</v>
      </c>
      <c r="I189" s="2">
        <f>VLOOKUP($A189,'By SKU - Old RTs'!$A:$V,5,FALSE)</f>
        <v>0</v>
      </c>
      <c r="J189" s="2">
        <f>VLOOKUP($A189,'By SKU - New RTs'!$A:$V,5,FALSE)</f>
        <v>0</v>
      </c>
      <c r="K189" s="5">
        <f t="shared" si="12"/>
        <v>0</v>
      </c>
      <c r="L189" s="2">
        <f>VLOOKUP($A189,'By SKU - Old RTs'!$A:$V,6,FALSE)</f>
        <v>0</v>
      </c>
      <c r="M189" s="2">
        <f>VLOOKUP($A189,'By SKU - New RTs'!$A:$V,6,FALSE)</f>
        <v>0</v>
      </c>
      <c r="N189" s="5">
        <f t="shared" si="13"/>
        <v>0</v>
      </c>
      <c r="O189" s="2">
        <f>VLOOKUP($A189,'By SKU - Old RTs'!$A:$V,7,FALSE)</f>
        <v>0</v>
      </c>
      <c r="P189" s="2">
        <f>VLOOKUP($A189,'By SKU - New RTs'!$A:$V,7,FALSE)</f>
        <v>0</v>
      </c>
      <c r="Q189" s="2">
        <f t="shared" si="14"/>
        <v>0</v>
      </c>
    </row>
    <row r="190" spans="1:17" x14ac:dyDescent="0.2">
      <c r="A190" s="3">
        <f>SKUs!A189</f>
        <v>553</v>
      </c>
      <c r="B190" s="4" t="str">
        <f>SKUs!B189</f>
        <v xml:space="preserve">NITRILE PF EXAM 1X BX      </v>
      </c>
      <c r="C190" s="2">
        <f>VLOOKUP($A190,'By SKU - Old RTs'!$A:$V,3,FALSE)</f>
        <v>0</v>
      </c>
      <c r="D190" s="2">
        <f>VLOOKUP($A190,'By SKU - New RTs'!$A:$V,3,FALSE)</f>
        <v>0</v>
      </c>
      <c r="E190" s="5">
        <f t="shared" si="10"/>
        <v>0</v>
      </c>
      <c r="F190" s="2">
        <f>VLOOKUP($A190,'By SKU - Old RTs'!$A:$V,4,FALSE)</f>
        <v>0</v>
      </c>
      <c r="G190" s="2">
        <f>VLOOKUP($A190,'By SKU - New RTs'!$A:$V,4,FALSE)</f>
        <v>0</v>
      </c>
      <c r="H190" s="5">
        <f t="shared" si="11"/>
        <v>0</v>
      </c>
      <c r="I190" s="2">
        <f>VLOOKUP($A190,'By SKU - Old RTs'!$A:$V,5,FALSE)</f>
        <v>0</v>
      </c>
      <c r="J190" s="2">
        <f>VLOOKUP($A190,'By SKU - New RTs'!$A:$V,5,FALSE)</f>
        <v>0</v>
      </c>
      <c r="K190" s="5">
        <f t="shared" si="12"/>
        <v>0</v>
      </c>
      <c r="L190" s="2">
        <f>VLOOKUP($A190,'By SKU - Old RTs'!$A:$V,6,FALSE)</f>
        <v>0</v>
      </c>
      <c r="M190" s="2">
        <f>VLOOKUP($A190,'By SKU - New RTs'!$A:$V,6,FALSE)</f>
        <v>0</v>
      </c>
      <c r="N190" s="5">
        <f t="shared" si="13"/>
        <v>0</v>
      </c>
      <c r="O190" s="2">
        <f>VLOOKUP($A190,'By SKU - Old RTs'!$A:$V,7,FALSE)</f>
        <v>0</v>
      </c>
      <c r="P190" s="2">
        <f>VLOOKUP($A190,'By SKU - New RTs'!$A:$V,7,FALSE)</f>
        <v>0</v>
      </c>
      <c r="Q190" s="2">
        <f t="shared" si="14"/>
        <v>0</v>
      </c>
    </row>
    <row r="191" spans="1:17" x14ac:dyDescent="0.2">
      <c r="A191" s="3">
        <f>SKUs!A190</f>
        <v>554</v>
      </c>
      <c r="B191" s="4" t="str">
        <f>SKUs!B190</f>
        <v xml:space="preserve">POLY GLV 1X BX      </v>
      </c>
      <c r="C191" s="2">
        <f>VLOOKUP($A191,'By SKU - Old RTs'!$A:$V,3,FALSE)</f>
        <v>0</v>
      </c>
      <c r="D191" s="2">
        <f>VLOOKUP($A191,'By SKU - New RTs'!$A:$V,3,FALSE)</f>
        <v>0</v>
      </c>
      <c r="E191" s="5">
        <f t="shared" si="10"/>
        <v>0</v>
      </c>
      <c r="F191" s="2">
        <f>VLOOKUP($A191,'By SKU - Old RTs'!$A:$V,4,FALSE)</f>
        <v>0</v>
      </c>
      <c r="G191" s="2">
        <f>VLOOKUP($A191,'By SKU - New RTs'!$A:$V,4,FALSE)</f>
        <v>0</v>
      </c>
      <c r="H191" s="5">
        <f t="shared" si="11"/>
        <v>0</v>
      </c>
      <c r="I191" s="2">
        <f>VLOOKUP($A191,'By SKU - Old RTs'!$A:$V,5,FALSE)</f>
        <v>0</v>
      </c>
      <c r="J191" s="2">
        <f>VLOOKUP($A191,'By SKU - New RTs'!$A:$V,5,FALSE)</f>
        <v>0</v>
      </c>
      <c r="K191" s="5">
        <f t="shared" si="12"/>
        <v>0</v>
      </c>
      <c r="L191" s="2">
        <f>VLOOKUP($A191,'By SKU - Old RTs'!$A:$V,6,FALSE)</f>
        <v>0</v>
      </c>
      <c r="M191" s="2">
        <f>VLOOKUP($A191,'By SKU - New RTs'!$A:$V,6,FALSE)</f>
        <v>0</v>
      </c>
      <c r="N191" s="5">
        <f t="shared" si="13"/>
        <v>0</v>
      </c>
      <c r="O191" s="2">
        <f>VLOOKUP($A191,'By SKU - Old RTs'!$A:$V,7,FALSE)</f>
        <v>0</v>
      </c>
      <c r="P191" s="2">
        <f>VLOOKUP($A191,'By SKU - New RTs'!$A:$V,7,FALSE)</f>
        <v>0</v>
      </c>
      <c r="Q191" s="2">
        <f t="shared" si="14"/>
        <v>0</v>
      </c>
    </row>
    <row r="192" spans="1:17" x14ac:dyDescent="0.2">
      <c r="A192" s="3">
        <f>SKUs!A191</f>
        <v>557</v>
      </c>
      <c r="B192" s="4" t="str">
        <f>SKUs!B191</f>
        <v xml:space="preserve">HFOLD SHP SM RD     </v>
      </c>
      <c r="C192" s="2">
        <f>VLOOKUP($A192,'By SKU - Old RTs'!$A:$V,3,FALSE)</f>
        <v>300</v>
      </c>
      <c r="D192" s="2">
        <f>VLOOKUP($A192,'By SKU - New RTs'!$A:$V,3,FALSE)</f>
        <v>300</v>
      </c>
      <c r="E192" s="5">
        <f t="shared" si="10"/>
        <v>0</v>
      </c>
      <c r="F192" s="2">
        <f>VLOOKUP($A192,'By SKU - Old RTs'!$A:$V,4,FALSE)</f>
        <v>35</v>
      </c>
      <c r="G192" s="2">
        <f>VLOOKUP($A192,'By SKU - New RTs'!$A:$V,4,FALSE)</f>
        <v>35</v>
      </c>
      <c r="H192" s="5">
        <f t="shared" si="11"/>
        <v>0</v>
      </c>
      <c r="I192" s="2">
        <f>VLOOKUP($A192,'By SKU - Old RTs'!$A:$V,5,FALSE)</f>
        <v>0</v>
      </c>
      <c r="J192" s="2">
        <f>VLOOKUP($A192,'By SKU - New RTs'!$A:$V,5,FALSE)</f>
        <v>0</v>
      </c>
      <c r="K192" s="5">
        <f t="shared" si="12"/>
        <v>0</v>
      </c>
      <c r="L192" s="2">
        <f>VLOOKUP($A192,'By SKU - Old RTs'!$A:$V,6,FALSE)</f>
        <v>0</v>
      </c>
      <c r="M192" s="2">
        <f>VLOOKUP($A192,'By SKU - New RTs'!$A:$V,6,FALSE)</f>
        <v>0</v>
      </c>
      <c r="N192" s="5">
        <f t="shared" si="13"/>
        <v>0</v>
      </c>
      <c r="O192" s="2">
        <f>VLOOKUP($A192,'By SKU - Old RTs'!$A:$V,7,FALSE)</f>
        <v>0</v>
      </c>
      <c r="P192" s="2">
        <f>VLOOKUP($A192,'By SKU - New RTs'!$A:$V,7,FALSE)</f>
        <v>0</v>
      </c>
      <c r="Q192" s="2">
        <f t="shared" si="14"/>
        <v>0</v>
      </c>
    </row>
    <row r="193" spans="1:17" x14ac:dyDescent="0.2">
      <c r="A193" s="3">
        <f>SKUs!A192</f>
        <v>561</v>
      </c>
      <c r="B193" s="4" t="str">
        <f>SKUs!B192</f>
        <v xml:space="preserve">POLY GLV SM BX      </v>
      </c>
      <c r="C193" s="2">
        <f>VLOOKUP($A193,'By SKU - Old RTs'!$A:$V,3,FALSE)</f>
        <v>0</v>
      </c>
      <c r="D193" s="2">
        <f>VLOOKUP($A193,'By SKU - New RTs'!$A:$V,3,FALSE)</f>
        <v>0</v>
      </c>
      <c r="E193" s="5">
        <f t="shared" si="10"/>
        <v>0</v>
      </c>
      <c r="F193" s="2">
        <f>VLOOKUP($A193,'By SKU - Old RTs'!$A:$V,4,FALSE)</f>
        <v>0</v>
      </c>
      <c r="G193" s="2">
        <f>VLOOKUP($A193,'By SKU - New RTs'!$A:$V,4,FALSE)</f>
        <v>0</v>
      </c>
      <c r="H193" s="5">
        <f t="shared" si="11"/>
        <v>0</v>
      </c>
      <c r="I193" s="2">
        <f>VLOOKUP($A193,'By SKU - Old RTs'!$A:$V,5,FALSE)</f>
        <v>0</v>
      </c>
      <c r="J193" s="2">
        <f>VLOOKUP($A193,'By SKU - New RTs'!$A:$V,5,FALSE)</f>
        <v>0</v>
      </c>
      <c r="K193" s="5">
        <f t="shared" si="12"/>
        <v>0</v>
      </c>
      <c r="L193" s="2">
        <f>VLOOKUP($A193,'By SKU - Old RTs'!$A:$V,6,FALSE)</f>
        <v>0</v>
      </c>
      <c r="M193" s="2">
        <f>VLOOKUP($A193,'By SKU - New RTs'!$A:$V,6,FALSE)</f>
        <v>0</v>
      </c>
      <c r="N193" s="5">
        <f t="shared" si="13"/>
        <v>0</v>
      </c>
      <c r="O193" s="2">
        <f>VLOOKUP($A193,'By SKU - Old RTs'!$A:$V,7,FALSE)</f>
        <v>0</v>
      </c>
      <c r="P193" s="2">
        <f>VLOOKUP($A193,'By SKU - New RTs'!$A:$V,7,FALSE)</f>
        <v>0</v>
      </c>
      <c r="Q193" s="2">
        <f t="shared" si="14"/>
        <v>0</v>
      </c>
    </row>
    <row r="194" spans="1:17" x14ac:dyDescent="0.2">
      <c r="A194" s="3">
        <f>SKUs!A193</f>
        <v>562</v>
      </c>
      <c r="B194" s="4" t="str">
        <f>SKUs!B193</f>
        <v>IND BLACK PFREE NITRILE LG BX</v>
      </c>
      <c r="C194" s="2">
        <f>VLOOKUP($A194,'By SKU - Old RTs'!$A:$V,3,FALSE)</f>
        <v>0.5</v>
      </c>
      <c r="D194" s="2">
        <f>VLOOKUP($A194,'By SKU - New RTs'!$A:$V,3,FALSE)</f>
        <v>0.5</v>
      </c>
      <c r="E194" s="5">
        <f t="shared" si="10"/>
        <v>0</v>
      </c>
      <c r="F194" s="2">
        <f>VLOOKUP($A194,'By SKU - Old RTs'!$A:$V,4,FALSE)</f>
        <v>2.75</v>
      </c>
      <c r="G194" s="2">
        <f>VLOOKUP($A194,'By SKU - New RTs'!$A:$V,4,FALSE)</f>
        <v>1.25</v>
      </c>
      <c r="H194" s="5">
        <f t="shared" si="11"/>
        <v>-1.5</v>
      </c>
      <c r="I194" s="2">
        <f>VLOOKUP($A194,'By SKU - Old RTs'!$A:$V,5,FALSE)</f>
        <v>0</v>
      </c>
      <c r="J194" s="2">
        <f>VLOOKUP($A194,'By SKU - New RTs'!$A:$V,5,FALSE)</f>
        <v>1.5</v>
      </c>
      <c r="K194" s="5">
        <f t="shared" si="12"/>
        <v>1.5</v>
      </c>
      <c r="L194" s="2">
        <f>VLOOKUP($A194,'By SKU - Old RTs'!$A:$V,6,FALSE)</f>
        <v>0.75</v>
      </c>
      <c r="M194" s="2">
        <f>VLOOKUP($A194,'By SKU - New RTs'!$A:$V,6,FALSE)</f>
        <v>0.75</v>
      </c>
      <c r="N194" s="5">
        <f t="shared" si="13"/>
        <v>0</v>
      </c>
      <c r="O194" s="2">
        <f>VLOOKUP($A194,'By SKU - Old RTs'!$A:$V,7,FALSE)</f>
        <v>2.75</v>
      </c>
      <c r="P194" s="2">
        <f>VLOOKUP($A194,'By SKU - New RTs'!$A:$V,7,FALSE)</f>
        <v>2.75</v>
      </c>
      <c r="Q194" s="2">
        <f t="shared" si="14"/>
        <v>0</v>
      </c>
    </row>
    <row r="195" spans="1:17" x14ac:dyDescent="0.2">
      <c r="A195" s="3">
        <f>SKUs!A194</f>
        <v>563</v>
      </c>
      <c r="B195" s="4" t="str">
        <f>SKUs!B194</f>
        <v>IND BLACK PFREE NITRILE XL BX</v>
      </c>
      <c r="C195" s="2">
        <f>VLOOKUP($A195,'By SKU - Old RTs'!$A:$V,3,FALSE)</f>
        <v>0</v>
      </c>
      <c r="D195" s="2">
        <f>VLOOKUP($A195,'By SKU - New RTs'!$A:$V,3,FALSE)</f>
        <v>0</v>
      </c>
      <c r="E195" s="5">
        <f t="shared" si="10"/>
        <v>0</v>
      </c>
      <c r="F195" s="2">
        <f>VLOOKUP($A195,'By SKU - Old RTs'!$A:$V,4,FALSE)</f>
        <v>1.25</v>
      </c>
      <c r="G195" s="2">
        <f>VLOOKUP($A195,'By SKU - New RTs'!$A:$V,4,FALSE)</f>
        <v>1.25</v>
      </c>
      <c r="H195" s="5">
        <f t="shared" si="11"/>
        <v>0</v>
      </c>
      <c r="I195" s="2">
        <f>VLOOKUP($A195,'By SKU - Old RTs'!$A:$V,5,FALSE)</f>
        <v>1.75</v>
      </c>
      <c r="J195" s="2">
        <f>VLOOKUP($A195,'By SKU - New RTs'!$A:$V,5,FALSE)</f>
        <v>1.75</v>
      </c>
      <c r="K195" s="5">
        <f t="shared" si="12"/>
        <v>0</v>
      </c>
      <c r="L195" s="2">
        <f>VLOOKUP($A195,'By SKU - Old RTs'!$A:$V,6,FALSE)</f>
        <v>0.5</v>
      </c>
      <c r="M195" s="2">
        <f>VLOOKUP($A195,'By SKU - New RTs'!$A:$V,6,FALSE)</f>
        <v>0.5</v>
      </c>
      <c r="N195" s="5">
        <f t="shared" si="13"/>
        <v>0</v>
      </c>
      <c r="O195" s="2">
        <f>VLOOKUP($A195,'By SKU - Old RTs'!$A:$V,7,FALSE)</f>
        <v>1.25</v>
      </c>
      <c r="P195" s="2">
        <f>VLOOKUP($A195,'By SKU - New RTs'!$A:$V,7,FALSE)</f>
        <v>1.25</v>
      </c>
      <c r="Q195" s="2">
        <f t="shared" si="14"/>
        <v>0</v>
      </c>
    </row>
    <row r="196" spans="1:17" x14ac:dyDescent="0.2">
      <c r="A196" s="3">
        <f>SKUs!A195</f>
        <v>564</v>
      </c>
      <c r="B196" s="4" t="str">
        <f>SKUs!B195</f>
        <v>X3D PFREE NITRILE LG BX</v>
      </c>
      <c r="C196" s="2">
        <f>VLOOKUP($A196,'By SKU - Old RTs'!$A:$V,3,FALSE)</f>
        <v>0</v>
      </c>
      <c r="D196" s="2">
        <f>VLOOKUP($A196,'By SKU - New RTs'!$A:$V,3,FALSE)</f>
        <v>0</v>
      </c>
      <c r="E196" s="5">
        <f t="shared" ref="E196:E259" si="15">D196-C196</f>
        <v>0</v>
      </c>
      <c r="F196" s="2">
        <f>VLOOKUP($A196,'By SKU - Old RTs'!$A:$V,4,FALSE)</f>
        <v>0</v>
      </c>
      <c r="G196" s="2">
        <f>VLOOKUP($A196,'By SKU - New RTs'!$A:$V,4,FALSE)</f>
        <v>0</v>
      </c>
      <c r="H196" s="5">
        <f t="shared" ref="H196:H259" si="16">G196-F196</f>
        <v>0</v>
      </c>
      <c r="I196" s="2">
        <f>VLOOKUP($A196,'By SKU - Old RTs'!$A:$V,5,FALSE)</f>
        <v>0</v>
      </c>
      <c r="J196" s="2">
        <f>VLOOKUP($A196,'By SKU - New RTs'!$A:$V,5,FALSE)</f>
        <v>0</v>
      </c>
      <c r="K196" s="5">
        <f t="shared" ref="K196:K259" si="17">J196-I196</f>
        <v>0</v>
      </c>
      <c r="L196" s="2">
        <f>VLOOKUP($A196,'By SKU - Old RTs'!$A:$V,6,FALSE)</f>
        <v>0</v>
      </c>
      <c r="M196" s="2">
        <f>VLOOKUP($A196,'By SKU - New RTs'!$A:$V,6,FALSE)</f>
        <v>0</v>
      </c>
      <c r="N196" s="5">
        <f t="shared" ref="N196:N259" si="18">M196-L196</f>
        <v>0</v>
      </c>
      <c r="O196" s="2">
        <f>VLOOKUP($A196,'By SKU - Old RTs'!$A:$V,7,FALSE)</f>
        <v>0</v>
      </c>
      <c r="P196" s="2">
        <f>VLOOKUP($A196,'By SKU - New RTs'!$A:$V,7,FALSE)</f>
        <v>0</v>
      </c>
      <c r="Q196" s="2">
        <f t="shared" ref="Q196:Q259" si="19">P196-O196</f>
        <v>0</v>
      </c>
    </row>
    <row r="197" spans="1:17" x14ac:dyDescent="0.2">
      <c r="A197" s="3">
        <f>SKUs!A196</f>
        <v>567</v>
      </c>
      <c r="B197" s="4" t="str">
        <f>SKUs!B196</f>
        <v>IND BLACK PFREE NITRILE 2X BX</v>
      </c>
      <c r="C197" s="2">
        <f>VLOOKUP($A197,'By SKU - Old RTs'!$A:$V,3,FALSE)</f>
        <v>0</v>
      </c>
      <c r="D197" s="2">
        <f>VLOOKUP($A197,'By SKU - New RTs'!$A:$V,3,FALSE)</f>
        <v>0</v>
      </c>
      <c r="E197" s="5">
        <f t="shared" si="15"/>
        <v>0</v>
      </c>
      <c r="F197" s="2">
        <f>VLOOKUP($A197,'By SKU - Old RTs'!$A:$V,4,FALSE)</f>
        <v>0</v>
      </c>
      <c r="G197" s="2">
        <f>VLOOKUP($A197,'By SKU - New RTs'!$A:$V,4,FALSE)</f>
        <v>0</v>
      </c>
      <c r="H197" s="5">
        <f t="shared" si="16"/>
        <v>0</v>
      </c>
      <c r="I197" s="2">
        <f>VLOOKUP($A197,'By SKU - Old RTs'!$A:$V,5,FALSE)</f>
        <v>0.25</v>
      </c>
      <c r="J197" s="2">
        <f>VLOOKUP($A197,'By SKU - New RTs'!$A:$V,5,FALSE)</f>
        <v>0.25</v>
      </c>
      <c r="K197" s="5">
        <f t="shared" si="17"/>
        <v>0</v>
      </c>
      <c r="L197" s="2">
        <f>VLOOKUP($A197,'By SKU - Old RTs'!$A:$V,6,FALSE)</f>
        <v>0</v>
      </c>
      <c r="M197" s="2">
        <f>VLOOKUP($A197,'By SKU - New RTs'!$A:$V,6,FALSE)</f>
        <v>0</v>
      </c>
      <c r="N197" s="5">
        <f t="shared" si="18"/>
        <v>0</v>
      </c>
      <c r="O197" s="2">
        <f>VLOOKUP($A197,'By SKU - Old RTs'!$A:$V,7,FALSE)</f>
        <v>0</v>
      </c>
      <c r="P197" s="2">
        <f>VLOOKUP($A197,'By SKU - New RTs'!$A:$V,7,FALSE)</f>
        <v>0</v>
      </c>
      <c r="Q197" s="2">
        <f t="shared" si="19"/>
        <v>0</v>
      </c>
    </row>
    <row r="198" spans="1:17" x14ac:dyDescent="0.2">
      <c r="A198" s="3">
        <f>SKUs!A197</f>
        <v>571</v>
      </c>
      <c r="B198" s="4" t="str">
        <f>SKUs!B197</f>
        <v>IND BLACK PFREE NITRILE MD BX</v>
      </c>
      <c r="C198" s="2">
        <f>VLOOKUP($A198,'By SKU - Old RTs'!$A:$V,3,FALSE)</f>
        <v>0.25</v>
      </c>
      <c r="D198" s="2">
        <f>VLOOKUP($A198,'By SKU - New RTs'!$A:$V,3,FALSE)</f>
        <v>0.25</v>
      </c>
      <c r="E198" s="5">
        <f t="shared" si="15"/>
        <v>0</v>
      </c>
      <c r="F198" s="2">
        <f>VLOOKUP($A198,'By SKU - Old RTs'!$A:$V,4,FALSE)</f>
        <v>0.25</v>
      </c>
      <c r="G198" s="2">
        <f>VLOOKUP($A198,'By SKU - New RTs'!$A:$V,4,FALSE)</f>
        <v>0.25</v>
      </c>
      <c r="H198" s="5">
        <f t="shared" si="16"/>
        <v>0</v>
      </c>
      <c r="I198" s="2">
        <f>VLOOKUP($A198,'By SKU - Old RTs'!$A:$V,5,FALSE)</f>
        <v>0</v>
      </c>
      <c r="J198" s="2">
        <f>VLOOKUP($A198,'By SKU - New RTs'!$A:$V,5,FALSE)</f>
        <v>0</v>
      </c>
      <c r="K198" s="5">
        <f t="shared" si="17"/>
        <v>0</v>
      </c>
      <c r="L198" s="2">
        <f>VLOOKUP($A198,'By SKU - Old RTs'!$A:$V,6,FALSE)</f>
        <v>0.5</v>
      </c>
      <c r="M198" s="2">
        <f>VLOOKUP($A198,'By SKU - New RTs'!$A:$V,6,FALSE)</f>
        <v>0.5</v>
      </c>
      <c r="N198" s="5">
        <f t="shared" si="18"/>
        <v>0</v>
      </c>
      <c r="O198" s="2">
        <f>VLOOKUP($A198,'By SKU - Old RTs'!$A:$V,7,FALSE)</f>
        <v>1</v>
      </c>
      <c r="P198" s="2">
        <f>VLOOKUP($A198,'By SKU - New RTs'!$A:$V,7,FALSE)</f>
        <v>1</v>
      </c>
      <c r="Q198" s="2">
        <f t="shared" si="19"/>
        <v>0</v>
      </c>
    </row>
    <row r="199" spans="1:17" x14ac:dyDescent="0.2">
      <c r="A199" s="3">
        <f>SKUs!A198</f>
        <v>572</v>
      </c>
      <c r="B199" s="4" t="str">
        <f>SKUs!B198</f>
        <v>IND BLACK PFREE NITRILE SM BX</v>
      </c>
      <c r="C199" s="2">
        <f>VLOOKUP($A199,'By SKU - Old RTs'!$A:$V,3,FALSE)</f>
        <v>0</v>
      </c>
      <c r="D199" s="2">
        <f>VLOOKUP($A199,'By SKU - New RTs'!$A:$V,3,FALSE)</f>
        <v>0</v>
      </c>
      <c r="E199" s="5">
        <f t="shared" si="15"/>
        <v>0</v>
      </c>
      <c r="F199" s="2">
        <f>VLOOKUP($A199,'By SKU - Old RTs'!$A:$V,4,FALSE)</f>
        <v>0</v>
      </c>
      <c r="G199" s="2">
        <f>VLOOKUP($A199,'By SKU - New RTs'!$A:$V,4,FALSE)</f>
        <v>0</v>
      </c>
      <c r="H199" s="5">
        <f t="shared" si="16"/>
        <v>0</v>
      </c>
      <c r="I199" s="2">
        <f>VLOOKUP($A199,'By SKU - Old RTs'!$A:$V,5,FALSE)</f>
        <v>0</v>
      </c>
      <c r="J199" s="2">
        <f>VLOOKUP($A199,'By SKU - New RTs'!$A:$V,5,FALSE)</f>
        <v>0</v>
      </c>
      <c r="K199" s="5">
        <f t="shared" si="17"/>
        <v>0</v>
      </c>
      <c r="L199" s="2">
        <f>VLOOKUP($A199,'By SKU - Old RTs'!$A:$V,6,FALSE)</f>
        <v>0</v>
      </c>
      <c r="M199" s="2">
        <f>VLOOKUP($A199,'By SKU - New RTs'!$A:$V,6,FALSE)</f>
        <v>0</v>
      </c>
      <c r="N199" s="5">
        <f t="shared" si="18"/>
        <v>0</v>
      </c>
      <c r="O199" s="2">
        <f>VLOOKUP($A199,'By SKU - Old RTs'!$A:$V,7,FALSE)</f>
        <v>0</v>
      </c>
      <c r="P199" s="2">
        <f>VLOOKUP($A199,'By SKU - New RTs'!$A:$V,7,FALSE)</f>
        <v>0</v>
      </c>
      <c r="Q199" s="2">
        <f t="shared" si="19"/>
        <v>0</v>
      </c>
    </row>
    <row r="200" spans="1:17" x14ac:dyDescent="0.2">
      <c r="A200" s="3">
        <f>SKUs!A199</f>
        <v>579</v>
      </c>
      <c r="B200" s="4" t="str">
        <f>SKUs!B199</f>
        <v xml:space="preserve">NITRL PF 2X BX      </v>
      </c>
      <c r="C200" s="2">
        <f>VLOOKUP($A200,'By SKU - Old RTs'!$A:$V,3,FALSE)</f>
        <v>0</v>
      </c>
      <c r="D200" s="2">
        <f>VLOOKUP($A200,'By SKU - New RTs'!$A:$V,3,FALSE)</f>
        <v>0</v>
      </c>
      <c r="E200" s="5">
        <f t="shared" si="15"/>
        <v>0</v>
      </c>
      <c r="F200" s="2">
        <f>VLOOKUP($A200,'By SKU - Old RTs'!$A:$V,4,FALSE)</f>
        <v>0</v>
      </c>
      <c r="G200" s="2">
        <f>VLOOKUP($A200,'By SKU - New RTs'!$A:$V,4,FALSE)</f>
        <v>0</v>
      </c>
      <c r="H200" s="5">
        <f t="shared" si="16"/>
        <v>0</v>
      </c>
      <c r="I200" s="2">
        <f>VLOOKUP($A200,'By SKU - Old RTs'!$A:$V,5,FALSE)</f>
        <v>0</v>
      </c>
      <c r="J200" s="2">
        <f>VLOOKUP($A200,'By SKU - New RTs'!$A:$V,5,FALSE)</f>
        <v>0</v>
      </c>
      <c r="K200" s="5">
        <f t="shared" si="17"/>
        <v>0</v>
      </c>
      <c r="L200" s="2">
        <f>VLOOKUP($A200,'By SKU - Old RTs'!$A:$V,6,FALSE)</f>
        <v>0</v>
      </c>
      <c r="M200" s="2">
        <f>VLOOKUP($A200,'By SKU - New RTs'!$A:$V,6,FALSE)</f>
        <v>0</v>
      </c>
      <c r="N200" s="5">
        <f t="shared" si="18"/>
        <v>0</v>
      </c>
      <c r="O200" s="2">
        <f>VLOOKUP($A200,'By SKU - Old RTs'!$A:$V,7,FALSE)</f>
        <v>0</v>
      </c>
      <c r="P200" s="2">
        <f>VLOOKUP($A200,'By SKU - New RTs'!$A:$V,7,FALSE)</f>
        <v>0</v>
      </c>
      <c r="Q200" s="2">
        <f t="shared" si="19"/>
        <v>0</v>
      </c>
    </row>
    <row r="201" spans="1:17" x14ac:dyDescent="0.2">
      <c r="A201" s="3">
        <f>SKUs!A200</f>
        <v>580</v>
      </c>
      <c r="B201" s="4" t="str">
        <f>SKUs!B200</f>
        <v>8-MIL DMND GRIP LG PF NTRL GL BX</v>
      </c>
      <c r="C201" s="2">
        <f>VLOOKUP($A201,'By SKU - Old RTs'!$A:$V,3,FALSE)</f>
        <v>0</v>
      </c>
      <c r="D201" s="2">
        <f>VLOOKUP($A201,'By SKU - New RTs'!$A:$V,3,FALSE)</f>
        <v>0</v>
      </c>
      <c r="E201" s="5">
        <f t="shared" si="15"/>
        <v>0</v>
      </c>
      <c r="F201" s="2">
        <f>VLOOKUP($A201,'By SKU - Old RTs'!$A:$V,4,FALSE)</f>
        <v>0</v>
      </c>
      <c r="G201" s="2">
        <f>VLOOKUP($A201,'By SKU - New RTs'!$A:$V,4,FALSE)</f>
        <v>0</v>
      </c>
      <c r="H201" s="5">
        <f t="shared" si="16"/>
        <v>0</v>
      </c>
      <c r="I201" s="2">
        <f>VLOOKUP($A201,'By SKU - Old RTs'!$A:$V,5,FALSE)</f>
        <v>0</v>
      </c>
      <c r="J201" s="2">
        <f>VLOOKUP($A201,'By SKU - New RTs'!$A:$V,5,FALSE)</f>
        <v>0</v>
      </c>
      <c r="K201" s="5">
        <f t="shared" si="17"/>
        <v>0</v>
      </c>
      <c r="L201" s="2">
        <f>VLOOKUP($A201,'By SKU - Old RTs'!$A:$V,6,FALSE)</f>
        <v>0</v>
      </c>
      <c r="M201" s="2">
        <f>VLOOKUP($A201,'By SKU - New RTs'!$A:$V,6,FALSE)</f>
        <v>0</v>
      </c>
      <c r="N201" s="5">
        <f t="shared" si="18"/>
        <v>0</v>
      </c>
      <c r="O201" s="2">
        <f>VLOOKUP($A201,'By SKU - Old RTs'!$A:$V,7,FALSE)</f>
        <v>0</v>
      </c>
      <c r="P201" s="2">
        <f>VLOOKUP($A201,'By SKU - New RTs'!$A:$V,7,FALSE)</f>
        <v>0</v>
      </c>
      <c r="Q201" s="2">
        <f t="shared" si="19"/>
        <v>0</v>
      </c>
    </row>
    <row r="202" spans="1:17" x14ac:dyDescent="0.2">
      <c r="A202" s="3">
        <f>SKUs!A201</f>
        <v>596</v>
      </c>
      <c r="B202" s="4" t="str">
        <f>SKUs!B201</f>
        <v>HD NITRILE ORANGE LG BX</v>
      </c>
      <c r="C202" s="2">
        <f>VLOOKUP($A202,'By SKU - Old RTs'!$A:$V,3,FALSE)</f>
        <v>0</v>
      </c>
      <c r="D202" s="2">
        <f>VLOOKUP($A202,'By SKU - New RTs'!$A:$V,3,FALSE)</f>
        <v>0</v>
      </c>
      <c r="E202" s="5">
        <f t="shared" si="15"/>
        <v>0</v>
      </c>
      <c r="F202" s="2">
        <f>VLOOKUP($A202,'By SKU - Old RTs'!$A:$V,4,FALSE)</f>
        <v>0</v>
      </c>
      <c r="G202" s="2">
        <f>VLOOKUP($A202,'By SKU - New RTs'!$A:$V,4,FALSE)</f>
        <v>0</v>
      </c>
      <c r="H202" s="5">
        <f t="shared" si="16"/>
        <v>0</v>
      </c>
      <c r="I202" s="2">
        <f>VLOOKUP($A202,'By SKU - Old RTs'!$A:$V,5,FALSE)</f>
        <v>0</v>
      </c>
      <c r="J202" s="2">
        <f>VLOOKUP($A202,'By SKU - New RTs'!$A:$V,5,FALSE)</f>
        <v>0</v>
      </c>
      <c r="K202" s="5">
        <f t="shared" si="17"/>
        <v>0</v>
      </c>
      <c r="L202" s="2">
        <f>VLOOKUP($A202,'By SKU - Old RTs'!$A:$V,6,FALSE)</f>
        <v>0</v>
      </c>
      <c r="M202" s="2">
        <f>VLOOKUP($A202,'By SKU - New RTs'!$A:$V,6,FALSE)</f>
        <v>0</v>
      </c>
      <c r="N202" s="5">
        <f t="shared" si="18"/>
        <v>0</v>
      </c>
      <c r="O202" s="2">
        <f>VLOOKUP($A202,'By SKU - Old RTs'!$A:$V,7,FALSE)</f>
        <v>0</v>
      </c>
      <c r="P202" s="2">
        <f>VLOOKUP($A202,'By SKU - New RTs'!$A:$V,7,FALSE)</f>
        <v>0</v>
      </c>
      <c r="Q202" s="2">
        <f t="shared" si="19"/>
        <v>0</v>
      </c>
    </row>
    <row r="203" spans="1:17" x14ac:dyDescent="0.2">
      <c r="A203" s="3">
        <f>SKUs!A202</f>
        <v>601</v>
      </c>
      <c r="B203" s="4" t="str">
        <f>SKUs!B202</f>
        <v>DISPOSABLE FACE MASK BX</v>
      </c>
      <c r="C203" s="2">
        <f>VLOOKUP($A203,'By SKU - Old RTs'!$A:$V,3,FALSE)</f>
        <v>0</v>
      </c>
      <c r="D203" s="2">
        <f>VLOOKUP($A203,'By SKU - New RTs'!$A:$V,3,FALSE)</f>
        <v>0</v>
      </c>
      <c r="E203" s="5">
        <f t="shared" si="15"/>
        <v>0</v>
      </c>
      <c r="F203" s="2">
        <f>VLOOKUP($A203,'By SKU - Old RTs'!$A:$V,4,FALSE)</f>
        <v>0</v>
      </c>
      <c r="G203" s="2">
        <f>VLOOKUP($A203,'By SKU - New RTs'!$A:$V,4,FALSE)</f>
        <v>0</v>
      </c>
      <c r="H203" s="5">
        <f t="shared" si="16"/>
        <v>0</v>
      </c>
      <c r="I203" s="2">
        <f>VLOOKUP($A203,'By SKU - Old RTs'!$A:$V,5,FALSE)</f>
        <v>0</v>
      </c>
      <c r="J203" s="2">
        <f>VLOOKUP($A203,'By SKU - New RTs'!$A:$V,5,FALSE)</f>
        <v>0</v>
      </c>
      <c r="K203" s="5">
        <f t="shared" si="17"/>
        <v>0</v>
      </c>
      <c r="L203" s="2">
        <f>VLOOKUP($A203,'By SKU - Old RTs'!$A:$V,6,FALSE)</f>
        <v>0</v>
      </c>
      <c r="M203" s="2">
        <f>VLOOKUP($A203,'By SKU - New RTs'!$A:$V,6,FALSE)</f>
        <v>0</v>
      </c>
      <c r="N203" s="5">
        <f t="shared" si="18"/>
        <v>0</v>
      </c>
      <c r="O203" s="2">
        <f>VLOOKUP($A203,'By SKU - Old RTs'!$A:$V,7,FALSE)</f>
        <v>0</v>
      </c>
      <c r="P203" s="2">
        <f>VLOOKUP($A203,'By SKU - New RTs'!$A:$V,7,FALSE)</f>
        <v>0</v>
      </c>
      <c r="Q203" s="2">
        <f t="shared" si="19"/>
        <v>0</v>
      </c>
    </row>
    <row r="204" spans="1:17" x14ac:dyDescent="0.2">
      <c r="A204" s="3">
        <f>SKUs!A203</f>
        <v>602</v>
      </c>
      <c r="B204" s="4" t="str">
        <f>SKUs!B203</f>
        <v>DISPOSABLE FACE MASK CS</v>
      </c>
      <c r="C204" s="2">
        <f>VLOOKUP($A204,'By SKU - Old RTs'!$A:$V,3,FALSE)</f>
        <v>0</v>
      </c>
      <c r="D204" s="2">
        <f>VLOOKUP($A204,'By SKU - New RTs'!$A:$V,3,FALSE)</f>
        <v>0</v>
      </c>
      <c r="E204" s="5">
        <f t="shared" si="15"/>
        <v>0</v>
      </c>
      <c r="F204" s="2">
        <f>VLOOKUP($A204,'By SKU - Old RTs'!$A:$V,4,FALSE)</f>
        <v>0</v>
      </c>
      <c r="G204" s="2">
        <f>VLOOKUP($A204,'By SKU - New RTs'!$A:$V,4,FALSE)</f>
        <v>0</v>
      </c>
      <c r="H204" s="5">
        <f t="shared" si="16"/>
        <v>0</v>
      </c>
      <c r="I204" s="2">
        <f>VLOOKUP($A204,'By SKU - Old RTs'!$A:$V,5,FALSE)</f>
        <v>0</v>
      </c>
      <c r="J204" s="2">
        <f>VLOOKUP($A204,'By SKU - New RTs'!$A:$V,5,FALSE)</f>
        <v>0</v>
      </c>
      <c r="K204" s="5">
        <f t="shared" si="17"/>
        <v>0</v>
      </c>
      <c r="L204" s="2">
        <f>VLOOKUP($A204,'By SKU - Old RTs'!$A:$V,6,FALSE)</f>
        <v>0</v>
      </c>
      <c r="M204" s="2">
        <f>VLOOKUP($A204,'By SKU - New RTs'!$A:$V,6,FALSE)</f>
        <v>0</v>
      </c>
      <c r="N204" s="5">
        <f t="shared" si="18"/>
        <v>0</v>
      </c>
      <c r="O204" s="2">
        <f>VLOOKUP($A204,'By SKU - Old RTs'!$A:$V,7,FALSE)</f>
        <v>0</v>
      </c>
      <c r="P204" s="2">
        <f>VLOOKUP($A204,'By SKU - New RTs'!$A:$V,7,FALSE)</f>
        <v>0</v>
      </c>
      <c r="Q204" s="2">
        <f t="shared" si="19"/>
        <v>0</v>
      </c>
    </row>
    <row r="205" spans="1:17" x14ac:dyDescent="0.2">
      <c r="A205" s="3">
        <f>SKUs!A204</f>
        <v>603</v>
      </c>
      <c r="B205" s="4" t="str">
        <f>SKUs!B204</f>
        <v>REUSABLE FACE COVERS (SET OF 25)</v>
      </c>
      <c r="C205" s="2">
        <f>VLOOKUP($A205,'By SKU - Old RTs'!$A:$V,3,FALSE)</f>
        <v>0</v>
      </c>
      <c r="D205" s="2">
        <f>VLOOKUP($A205,'By SKU - New RTs'!$A:$V,3,FALSE)</f>
        <v>0</v>
      </c>
      <c r="E205" s="5">
        <f t="shared" si="15"/>
        <v>0</v>
      </c>
      <c r="F205" s="2">
        <f>VLOOKUP($A205,'By SKU - Old RTs'!$A:$V,4,FALSE)</f>
        <v>0</v>
      </c>
      <c r="G205" s="2">
        <f>VLOOKUP($A205,'By SKU - New RTs'!$A:$V,4,FALSE)</f>
        <v>0</v>
      </c>
      <c r="H205" s="5">
        <f t="shared" si="16"/>
        <v>0</v>
      </c>
      <c r="I205" s="2">
        <f>VLOOKUP($A205,'By SKU - Old RTs'!$A:$V,5,FALSE)</f>
        <v>0</v>
      </c>
      <c r="J205" s="2">
        <f>VLOOKUP($A205,'By SKU - New RTs'!$A:$V,5,FALSE)</f>
        <v>0</v>
      </c>
      <c r="K205" s="5">
        <f t="shared" si="17"/>
        <v>0</v>
      </c>
      <c r="L205" s="2">
        <f>VLOOKUP($A205,'By SKU - Old RTs'!$A:$V,6,FALSE)</f>
        <v>0</v>
      </c>
      <c r="M205" s="2">
        <f>VLOOKUP($A205,'By SKU - New RTs'!$A:$V,6,FALSE)</f>
        <v>0</v>
      </c>
      <c r="N205" s="5">
        <f t="shared" si="18"/>
        <v>0</v>
      </c>
      <c r="O205" s="2">
        <f>VLOOKUP($A205,'By SKU - Old RTs'!$A:$V,7,FALSE)</f>
        <v>0</v>
      </c>
      <c r="P205" s="2">
        <f>VLOOKUP($A205,'By SKU - New RTs'!$A:$V,7,FALSE)</f>
        <v>0</v>
      </c>
      <c r="Q205" s="2">
        <f t="shared" si="19"/>
        <v>0</v>
      </c>
    </row>
    <row r="206" spans="1:17" x14ac:dyDescent="0.2">
      <c r="A206" s="3">
        <f>SKUs!A205</f>
        <v>608</v>
      </c>
      <c r="B206" s="4" t="str">
        <f>SKUs!B205</f>
        <v>MI HOME GAITER (NAVY)</v>
      </c>
      <c r="C206" s="2">
        <f>VLOOKUP($A206,'By SKU - Old RTs'!$A:$V,3,FALSE)</f>
        <v>0</v>
      </c>
      <c r="D206" s="2">
        <f>VLOOKUP($A206,'By SKU - New RTs'!$A:$V,3,FALSE)</f>
        <v>0</v>
      </c>
      <c r="E206" s="5">
        <f t="shared" si="15"/>
        <v>0</v>
      </c>
      <c r="F206" s="2">
        <f>VLOOKUP($A206,'By SKU - Old RTs'!$A:$V,4,FALSE)</f>
        <v>0</v>
      </c>
      <c r="G206" s="2">
        <f>VLOOKUP($A206,'By SKU - New RTs'!$A:$V,4,FALSE)</f>
        <v>0</v>
      </c>
      <c r="H206" s="5">
        <f t="shared" si="16"/>
        <v>0</v>
      </c>
      <c r="I206" s="2">
        <f>VLOOKUP($A206,'By SKU - Old RTs'!$A:$V,5,FALSE)</f>
        <v>0</v>
      </c>
      <c r="J206" s="2">
        <f>VLOOKUP($A206,'By SKU - New RTs'!$A:$V,5,FALSE)</f>
        <v>0</v>
      </c>
      <c r="K206" s="5">
        <f t="shared" si="17"/>
        <v>0</v>
      </c>
      <c r="L206" s="2">
        <f>VLOOKUP($A206,'By SKU - Old RTs'!$A:$V,6,FALSE)</f>
        <v>0</v>
      </c>
      <c r="M206" s="2">
        <f>VLOOKUP($A206,'By SKU - New RTs'!$A:$V,6,FALSE)</f>
        <v>0</v>
      </c>
      <c r="N206" s="5">
        <f t="shared" si="18"/>
        <v>0</v>
      </c>
      <c r="O206" s="2">
        <f>VLOOKUP($A206,'By SKU - Old RTs'!$A:$V,7,FALSE)</f>
        <v>0</v>
      </c>
      <c r="P206" s="2">
        <f>VLOOKUP($A206,'By SKU - New RTs'!$A:$V,7,FALSE)</f>
        <v>0</v>
      </c>
      <c r="Q206" s="2">
        <f t="shared" si="19"/>
        <v>0</v>
      </c>
    </row>
    <row r="207" spans="1:17" x14ac:dyDescent="0.2">
      <c r="A207" s="3">
        <f>SKUs!A206</f>
        <v>609</v>
      </c>
      <c r="B207" s="4" t="str">
        <f>SKUs!B206</f>
        <v>MI HOME GAITER (GRAY)</v>
      </c>
      <c r="C207" s="2">
        <f>VLOOKUP($A207,'By SKU - Old RTs'!$A:$V,3,FALSE)</f>
        <v>0</v>
      </c>
      <c r="D207" s="2">
        <f>VLOOKUP($A207,'By SKU - New RTs'!$A:$V,3,FALSE)</f>
        <v>0</v>
      </c>
      <c r="E207" s="5">
        <f t="shared" si="15"/>
        <v>0</v>
      </c>
      <c r="F207" s="2">
        <f>VLOOKUP($A207,'By SKU - Old RTs'!$A:$V,4,FALSE)</f>
        <v>0</v>
      </c>
      <c r="G207" s="2">
        <f>VLOOKUP($A207,'By SKU - New RTs'!$A:$V,4,FALSE)</f>
        <v>0</v>
      </c>
      <c r="H207" s="5">
        <f t="shared" si="16"/>
        <v>0</v>
      </c>
      <c r="I207" s="2">
        <f>VLOOKUP($A207,'By SKU - Old RTs'!$A:$V,5,FALSE)</f>
        <v>0</v>
      </c>
      <c r="J207" s="2">
        <f>VLOOKUP($A207,'By SKU - New RTs'!$A:$V,5,FALSE)</f>
        <v>0</v>
      </c>
      <c r="K207" s="5">
        <f t="shared" si="17"/>
        <v>0</v>
      </c>
      <c r="L207" s="2">
        <f>VLOOKUP($A207,'By SKU - Old RTs'!$A:$V,6,FALSE)</f>
        <v>0</v>
      </c>
      <c r="M207" s="2">
        <f>VLOOKUP($A207,'By SKU - New RTs'!$A:$V,6,FALSE)</f>
        <v>0</v>
      </c>
      <c r="N207" s="5">
        <f t="shared" si="18"/>
        <v>0</v>
      </c>
      <c r="O207" s="2">
        <f>VLOOKUP($A207,'By SKU - Old RTs'!$A:$V,7,FALSE)</f>
        <v>0</v>
      </c>
      <c r="P207" s="2">
        <f>VLOOKUP($A207,'By SKU - New RTs'!$A:$V,7,FALSE)</f>
        <v>0</v>
      </c>
      <c r="Q207" s="2">
        <f t="shared" si="19"/>
        <v>0</v>
      </c>
    </row>
    <row r="208" spans="1:17" x14ac:dyDescent="0.2">
      <c r="A208" s="3">
        <f>SKUs!A207</f>
        <v>615</v>
      </c>
      <c r="B208" s="4" t="str">
        <f>SKUs!B207</f>
        <v>4-MIL NITRILE PF XS CS BLUE (XS)</v>
      </c>
      <c r="C208" s="2">
        <f>VLOOKUP($A208,'By SKU - Old RTs'!$A:$V,3,FALSE)</f>
        <v>0</v>
      </c>
      <c r="D208" s="2">
        <f>VLOOKUP($A208,'By SKU - New RTs'!$A:$V,3,FALSE)</f>
        <v>0</v>
      </c>
      <c r="E208" s="5">
        <f t="shared" si="15"/>
        <v>0</v>
      </c>
      <c r="F208" s="2">
        <f>VLOOKUP($A208,'By SKU - Old RTs'!$A:$V,4,FALSE)</f>
        <v>0.25</v>
      </c>
      <c r="G208" s="2">
        <f>VLOOKUP($A208,'By SKU - New RTs'!$A:$V,4,FALSE)</f>
        <v>0.25</v>
      </c>
      <c r="H208" s="5">
        <f t="shared" si="16"/>
        <v>0</v>
      </c>
      <c r="I208" s="2">
        <f>VLOOKUP($A208,'By SKU - Old RTs'!$A:$V,5,FALSE)</f>
        <v>0</v>
      </c>
      <c r="J208" s="2">
        <f>VLOOKUP($A208,'By SKU - New RTs'!$A:$V,5,FALSE)</f>
        <v>0</v>
      </c>
      <c r="K208" s="5">
        <f t="shared" si="17"/>
        <v>0</v>
      </c>
      <c r="L208" s="2">
        <f>VLOOKUP($A208,'By SKU - Old RTs'!$A:$V,6,FALSE)</f>
        <v>1</v>
      </c>
      <c r="M208" s="2">
        <f>VLOOKUP($A208,'By SKU - New RTs'!$A:$V,6,FALSE)</f>
        <v>1</v>
      </c>
      <c r="N208" s="5">
        <f t="shared" si="18"/>
        <v>0</v>
      </c>
      <c r="O208" s="2">
        <f>VLOOKUP($A208,'By SKU - Old RTs'!$A:$V,7,FALSE)</f>
        <v>0</v>
      </c>
      <c r="P208" s="2">
        <f>VLOOKUP($A208,'By SKU - New RTs'!$A:$V,7,FALSE)</f>
        <v>0</v>
      </c>
      <c r="Q208" s="2">
        <f t="shared" si="19"/>
        <v>0</v>
      </c>
    </row>
    <row r="209" spans="1:17" x14ac:dyDescent="0.2">
      <c r="A209" s="3">
        <f>SKUs!A208</f>
        <v>802</v>
      </c>
      <c r="B209" s="4" t="str">
        <f>SKUs!B208</f>
        <v xml:space="preserve">BLANKET THERMAL     </v>
      </c>
      <c r="C209" s="2">
        <f>VLOOKUP($A209,'By SKU - Old RTs'!$A:$V,3,FALSE)</f>
        <v>0</v>
      </c>
      <c r="D209" s="2">
        <f>VLOOKUP($A209,'By SKU - New RTs'!$A:$V,3,FALSE)</f>
        <v>0</v>
      </c>
      <c r="E209" s="5">
        <f t="shared" si="15"/>
        <v>0</v>
      </c>
      <c r="F209" s="2">
        <f>VLOOKUP($A209,'By SKU - Old RTs'!$A:$V,4,FALSE)</f>
        <v>0</v>
      </c>
      <c r="G209" s="2">
        <f>VLOOKUP($A209,'By SKU - New RTs'!$A:$V,4,FALSE)</f>
        <v>0</v>
      </c>
      <c r="H209" s="5">
        <f t="shared" si="16"/>
        <v>0</v>
      </c>
      <c r="I209" s="2">
        <f>VLOOKUP($A209,'By SKU - Old RTs'!$A:$V,5,FALSE)</f>
        <v>0</v>
      </c>
      <c r="J209" s="2">
        <f>VLOOKUP($A209,'By SKU - New RTs'!$A:$V,5,FALSE)</f>
        <v>0</v>
      </c>
      <c r="K209" s="5">
        <f t="shared" si="17"/>
        <v>0</v>
      </c>
      <c r="L209" s="2">
        <f>VLOOKUP($A209,'By SKU - Old RTs'!$A:$V,6,FALSE)</f>
        <v>0</v>
      </c>
      <c r="M209" s="2">
        <f>VLOOKUP($A209,'By SKU - New RTs'!$A:$V,6,FALSE)</f>
        <v>0</v>
      </c>
      <c r="N209" s="5">
        <f t="shared" si="18"/>
        <v>0</v>
      </c>
      <c r="O209" s="2">
        <f>VLOOKUP($A209,'By SKU - Old RTs'!$A:$V,7,FALSE)</f>
        <v>22</v>
      </c>
      <c r="P209" s="2">
        <f>VLOOKUP($A209,'By SKU - New RTs'!$A:$V,7,FALSE)</f>
        <v>22</v>
      </c>
      <c r="Q209" s="2">
        <f t="shared" si="19"/>
        <v>0</v>
      </c>
    </row>
    <row r="210" spans="1:17" x14ac:dyDescent="0.2">
      <c r="A210" s="3">
        <f>SKUs!A209</f>
        <v>804</v>
      </c>
      <c r="B210" s="4" t="str">
        <f>SKUs!B209</f>
        <v xml:space="preserve">BLANKET BATH        </v>
      </c>
      <c r="C210" s="2">
        <f>VLOOKUP($A210,'By SKU - Old RTs'!$A:$V,3,FALSE)</f>
        <v>2</v>
      </c>
      <c r="D210" s="2">
        <f>VLOOKUP($A210,'By SKU - New RTs'!$A:$V,3,FALSE)</f>
        <v>2</v>
      </c>
      <c r="E210" s="5">
        <f t="shared" si="15"/>
        <v>0</v>
      </c>
      <c r="F210" s="2">
        <f>VLOOKUP($A210,'By SKU - Old RTs'!$A:$V,4,FALSE)</f>
        <v>0</v>
      </c>
      <c r="G210" s="2">
        <f>VLOOKUP($A210,'By SKU - New RTs'!$A:$V,4,FALSE)</f>
        <v>0</v>
      </c>
      <c r="H210" s="5">
        <f t="shared" si="16"/>
        <v>0</v>
      </c>
      <c r="I210" s="2">
        <f>VLOOKUP($A210,'By SKU - Old RTs'!$A:$V,5,FALSE)</f>
        <v>10</v>
      </c>
      <c r="J210" s="2">
        <f>VLOOKUP($A210,'By SKU - New RTs'!$A:$V,5,FALSE)</f>
        <v>10</v>
      </c>
      <c r="K210" s="5">
        <f t="shared" si="17"/>
        <v>0</v>
      </c>
      <c r="L210" s="2">
        <f>VLOOKUP($A210,'By SKU - Old RTs'!$A:$V,6,FALSE)</f>
        <v>0</v>
      </c>
      <c r="M210" s="2">
        <f>VLOOKUP($A210,'By SKU - New RTs'!$A:$V,6,FALSE)</f>
        <v>0</v>
      </c>
      <c r="N210" s="5">
        <f t="shared" si="18"/>
        <v>0</v>
      </c>
      <c r="O210" s="2">
        <f>VLOOKUP($A210,'By SKU - Old RTs'!$A:$V,7,FALSE)</f>
        <v>0</v>
      </c>
      <c r="P210" s="2">
        <f>VLOOKUP($A210,'By SKU - New RTs'!$A:$V,7,FALSE)</f>
        <v>0</v>
      </c>
      <c r="Q210" s="2">
        <f t="shared" si="19"/>
        <v>0</v>
      </c>
    </row>
    <row r="211" spans="1:17" x14ac:dyDescent="0.2">
      <c r="A211" s="3">
        <f>SKUs!A210</f>
        <v>805</v>
      </c>
      <c r="B211" s="4" t="str">
        <f>SKUs!B210</f>
        <v xml:space="preserve">TWL GRN MEDICAL     </v>
      </c>
      <c r="C211" s="2">
        <f>VLOOKUP($A211,'By SKU - Old RTs'!$A:$V,3,FALSE)</f>
        <v>0</v>
      </c>
      <c r="D211" s="2">
        <f>VLOOKUP($A211,'By SKU - New RTs'!$A:$V,3,FALSE)</f>
        <v>52.5</v>
      </c>
      <c r="E211" s="5">
        <f t="shared" si="15"/>
        <v>52.5</v>
      </c>
      <c r="F211" s="2">
        <f>VLOOKUP($A211,'By SKU - Old RTs'!$A:$V,4,FALSE)</f>
        <v>0</v>
      </c>
      <c r="G211" s="2">
        <f>VLOOKUP($A211,'By SKU - New RTs'!$A:$V,4,FALSE)</f>
        <v>0</v>
      </c>
      <c r="H211" s="5">
        <f t="shared" si="16"/>
        <v>0</v>
      </c>
      <c r="I211" s="2">
        <f>VLOOKUP($A211,'By SKU - Old RTs'!$A:$V,5,FALSE)</f>
        <v>13.5</v>
      </c>
      <c r="J211" s="2">
        <f>VLOOKUP($A211,'By SKU - New RTs'!$A:$V,5,FALSE)</f>
        <v>13.5</v>
      </c>
      <c r="K211" s="5">
        <f t="shared" si="17"/>
        <v>0</v>
      </c>
      <c r="L211" s="2">
        <f>VLOOKUP($A211,'By SKU - Old RTs'!$A:$V,6,FALSE)</f>
        <v>0</v>
      </c>
      <c r="M211" s="2">
        <f>VLOOKUP($A211,'By SKU - New RTs'!$A:$V,6,FALSE)</f>
        <v>0</v>
      </c>
      <c r="N211" s="5">
        <f t="shared" si="18"/>
        <v>0</v>
      </c>
      <c r="O211" s="2">
        <f>VLOOKUP($A211,'By SKU - Old RTs'!$A:$V,7,FALSE)</f>
        <v>52.5</v>
      </c>
      <c r="P211" s="2">
        <f>VLOOKUP($A211,'By SKU - New RTs'!$A:$V,7,FALSE)</f>
        <v>0</v>
      </c>
      <c r="Q211" s="2">
        <f t="shared" si="19"/>
        <v>-52.5</v>
      </c>
    </row>
    <row r="212" spans="1:17" x14ac:dyDescent="0.2">
      <c r="A212" s="3">
        <f>SKUs!A211</f>
        <v>813</v>
      </c>
      <c r="B212" s="4" t="str">
        <f>SKUs!B211</f>
        <v>ISOLATION GOWN</v>
      </c>
      <c r="C212" s="2">
        <f>VLOOKUP($A212,'By SKU - Old RTs'!$A:$V,3,FALSE)</f>
        <v>0</v>
      </c>
      <c r="D212" s="2">
        <f>VLOOKUP($A212,'By SKU - New RTs'!$A:$V,3,FALSE)</f>
        <v>0</v>
      </c>
      <c r="E212" s="5">
        <f t="shared" si="15"/>
        <v>0</v>
      </c>
      <c r="F212" s="2">
        <f>VLOOKUP($A212,'By SKU - Old RTs'!$A:$V,4,FALSE)</f>
        <v>0</v>
      </c>
      <c r="G212" s="2">
        <f>VLOOKUP($A212,'By SKU - New RTs'!$A:$V,4,FALSE)</f>
        <v>0</v>
      </c>
      <c r="H212" s="5">
        <f t="shared" si="16"/>
        <v>0</v>
      </c>
      <c r="I212" s="2">
        <f>VLOOKUP($A212,'By SKU - Old RTs'!$A:$V,5,FALSE)</f>
        <v>2</v>
      </c>
      <c r="J212" s="2">
        <f>VLOOKUP($A212,'By SKU - New RTs'!$A:$V,5,FALSE)</f>
        <v>2</v>
      </c>
      <c r="K212" s="5">
        <f t="shared" si="17"/>
        <v>0</v>
      </c>
      <c r="L212" s="2">
        <f>VLOOKUP($A212,'By SKU - Old RTs'!$A:$V,6,FALSE)</f>
        <v>0</v>
      </c>
      <c r="M212" s="2">
        <f>VLOOKUP($A212,'By SKU - New RTs'!$A:$V,6,FALSE)</f>
        <v>0</v>
      </c>
      <c r="N212" s="5">
        <f t="shared" si="18"/>
        <v>0</v>
      </c>
      <c r="O212" s="2">
        <f>VLOOKUP($A212,'By SKU - Old RTs'!$A:$V,7,FALSE)</f>
        <v>0</v>
      </c>
      <c r="P212" s="2">
        <f>VLOOKUP($A212,'By SKU - New RTs'!$A:$V,7,FALSE)</f>
        <v>0</v>
      </c>
      <c r="Q212" s="2">
        <f t="shared" si="19"/>
        <v>0</v>
      </c>
    </row>
    <row r="213" spans="1:17" x14ac:dyDescent="0.2">
      <c r="A213" s="3">
        <f>SKUs!A212</f>
        <v>820</v>
      </c>
      <c r="B213" s="4" t="str">
        <f>SKUs!B212</f>
        <v xml:space="preserve">PAT GOWNS LRG       </v>
      </c>
      <c r="C213" s="2">
        <f>VLOOKUP($A213,'By SKU - Old RTs'!$A:$V,3,FALSE)</f>
        <v>0</v>
      </c>
      <c r="D213" s="2">
        <f>VLOOKUP($A213,'By SKU - New RTs'!$A:$V,3,FALSE)</f>
        <v>0</v>
      </c>
      <c r="E213" s="5">
        <f t="shared" si="15"/>
        <v>0</v>
      </c>
      <c r="F213" s="2">
        <f>VLOOKUP($A213,'By SKU - Old RTs'!$A:$V,4,FALSE)</f>
        <v>0</v>
      </c>
      <c r="G213" s="2">
        <f>VLOOKUP($A213,'By SKU - New RTs'!$A:$V,4,FALSE)</f>
        <v>0</v>
      </c>
      <c r="H213" s="5">
        <f t="shared" si="16"/>
        <v>0</v>
      </c>
      <c r="I213" s="2">
        <f>VLOOKUP($A213,'By SKU - Old RTs'!$A:$V,5,FALSE)</f>
        <v>75</v>
      </c>
      <c r="J213" s="2">
        <f>VLOOKUP($A213,'By SKU - New RTs'!$A:$V,5,FALSE)</f>
        <v>75</v>
      </c>
      <c r="K213" s="5">
        <f t="shared" si="17"/>
        <v>0</v>
      </c>
      <c r="L213" s="2">
        <f>VLOOKUP($A213,'By SKU - Old RTs'!$A:$V,6,FALSE)</f>
        <v>75</v>
      </c>
      <c r="M213" s="2">
        <f>VLOOKUP($A213,'By SKU - New RTs'!$A:$V,6,FALSE)</f>
        <v>75</v>
      </c>
      <c r="N213" s="5">
        <f t="shared" si="18"/>
        <v>0</v>
      </c>
      <c r="O213" s="2">
        <f>VLOOKUP($A213,'By SKU - Old RTs'!$A:$V,7,FALSE)</f>
        <v>0</v>
      </c>
      <c r="P213" s="2">
        <f>VLOOKUP($A213,'By SKU - New RTs'!$A:$V,7,FALSE)</f>
        <v>0</v>
      </c>
      <c r="Q213" s="2">
        <f t="shared" si="19"/>
        <v>0</v>
      </c>
    </row>
    <row r="214" spans="1:17" x14ac:dyDescent="0.2">
      <c r="A214" s="3">
        <f>SKUs!A213</f>
        <v>821</v>
      </c>
      <c r="B214" s="4" t="str">
        <f>SKUs!B213</f>
        <v>ENDURANCE PATIENT GOWN</v>
      </c>
      <c r="C214" s="2">
        <f>VLOOKUP($A214,'By SKU - Old RTs'!$A:$V,3,FALSE)</f>
        <v>25</v>
      </c>
      <c r="D214" s="2">
        <f>VLOOKUP($A214,'By SKU - New RTs'!$A:$V,3,FALSE)</f>
        <v>35</v>
      </c>
      <c r="E214" s="5">
        <f t="shared" si="15"/>
        <v>10</v>
      </c>
      <c r="F214" s="2">
        <f>VLOOKUP($A214,'By SKU - Old RTs'!$A:$V,4,FALSE)</f>
        <v>0</v>
      </c>
      <c r="G214" s="2">
        <f>VLOOKUP($A214,'By SKU - New RTs'!$A:$V,4,FALSE)</f>
        <v>0</v>
      </c>
      <c r="H214" s="5">
        <f t="shared" si="16"/>
        <v>0</v>
      </c>
      <c r="I214" s="2">
        <f>VLOOKUP($A214,'By SKU - Old RTs'!$A:$V,5,FALSE)</f>
        <v>0</v>
      </c>
      <c r="J214" s="2">
        <f>VLOOKUP($A214,'By SKU - New RTs'!$A:$V,5,FALSE)</f>
        <v>0</v>
      </c>
      <c r="K214" s="5">
        <f t="shared" si="17"/>
        <v>0</v>
      </c>
      <c r="L214" s="2">
        <f>VLOOKUP($A214,'By SKU - Old RTs'!$A:$V,6,FALSE)</f>
        <v>0</v>
      </c>
      <c r="M214" s="2">
        <f>VLOOKUP($A214,'By SKU - New RTs'!$A:$V,6,FALSE)</f>
        <v>0</v>
      </c>
      <c r="N214" s="5">
        <f t="shared" si="18"/>
        <v>0</v>
      </c>
      <c r="O214" s="2">
        <f>VLOOKUP($A214,'By SKU - Old RTs'!$A:$V,7,FALSE)</f>
        <v>10</v>
      </c>
      <c r="P214" s="2">
        <f>VLOOKUP($A214,'By SKU - New RTs'!$A:$V,7,FALSE)</f>
        <v>0</v>
      </c>
      <c r="Q214" s="2">
        <f t="shared" si="19"/>
        <v>-10</v>
      </c>
    </row>
    <row r="215" spans="1:17" x14ac:dyDescent="0.2">
      <c r="A215" s="3">
        <f>SKUs!A214</f>
        <v>828</v>
      </c>
      <c r="B215" s="4" t="str">
        <f>SKUs!B214</f>
        <v>ENDURANCE MAGNA GOWN</v>
      </c>
      <c r="C215" s="2">
        <f>VLOOKUP($A215,'By SKU - Old RTs'!$A:$V,3,FALSE)</f>
        <v>10</v>
      </c>
      <c r="D215" s="2">
        <f>VLOOKUP($A215,'By SKU - New RTs'!$A:$V,3,FALSE)</f>
        <v>10</v>
      </c>
      <c r="E215" s="5">
        <f t="shared" si="15"/>
        <v>0</v>
      </c>
      <c r="F215" s="2">
        <f>VLOOKUP($A215,'By SKU - Old RTs'!$A:$V,4,FALSE)</f>
        <v>0</v>
      </c>
      <c r="G215" s="2">
        <f>VLOOKUP($A215,'By SKU - New RTs'!$A:$V,4,FALSE)</f>
        <v>0</v>
      </c>
      <c r="H215" s="5">
        <f t="shared" si="16"/>
        <v>0</v>
      </c>
      <c r="I215" s="2">
        <f>VLOOKUP($A215,'By SKU - Old RTs'!$A:$V,5,FALSE)</f>
        <v>2.5</v>
      </c>
      <c r="J215" s="2">
        <f>VLOOKUP($A215,'By SKU - New RTs'!$A:$V,5,FALSE)</f>
        <v>2.5</v>
      </c>
      <c r="K215" s="5">
        <f t="shared" si="17"/>
        <v>0</v>
      </c>
      <c r="L215" s="2">
        <f>VLOOKUP($A215,'By SKU - Old RTs'!$A:$V,6,FALSE)</f>
        <v>0</v>
      </c>
      <c r="M215" s="2">
        <f>VLOOKUP($A215,'By SKU - New RTs'!$A:$V,6,FALSE)</f>
        <v>0</v>
      </c>
      <c r="N215" s="5">
        <f t="shared" si="18"/>
        <v>0</v>
      </c>
      <c r="O215" s="2">
        <f>VLOOKUP($A215,'By SKU - Old RTs'!$A:$V,7,FALSE)</f>
        <v>0</v>
      </c>
      <c r="P215" s="2">
        <f>VLOOKUP($A215,'By SKU - New RTs'!$A:$V,7,FALSE)</f>
        <v>0</v>
      </c>
      <c r="Q215" s="2">
        <f t="shared" si="19"/>
        <v>0</v>
      </c>
    </row>
    <row r="216" spans="1:17" x14ac:dyDescent="0.2">
      <c r="A216" s="3">
        <f>SKUs!A215</f>
        <v>1009</v>
      </c>
      <c r="B216" s="4" t="str">
        <f>SKUs!B215</f>
        <v xml:space="preserve">MT 2.5X3 CLA PW     </v>
      </c>
      <c r="C216" s="2">
        <f>VLOOKUP($A216,'By SKU - Old RTs'!$A:$V,3,FALSE)</f>
        <v>0</v>
      </c>
      <c r="D216" s="2">
        <f>VLOOKUP($A216,'By SKU - New RTs'!$A:$V,3,FALSE)</f>
        <v>0</v>
      </c>
      <c r="E216" s="5">
        <f t="shared" si="15"/>
        <v>0</v>
      </c>
      <c r="F216" s="2">
        <f>VLOOKUP($A216,'By SKU - Old RTs'!$A:$V,4,FALSE)</f>
        <v>0</v>
      </c>
      <c r="G216" s="2">
        <f>VLOOKUP($A216,'By SKU - New RTs'!$A:$V,4,FALSE)</f>
        <v>0</v>
      </c>
      <c r="H216" s="5">
        <f t="shared" si="16"/>
        <v>0</v>
      </c>
      <c r="I216" s="2">
        <f>VLOOKUP($A216,'By SKU - Old RTs'!$A:$V,5,FALSE)</f>
        <v>2</v>
      </c>
      <c r="J216" s="2">
        <f>VLOOKUP($A216,'By SKU - New RTs'!$A:$V,5,FALSE)</f>
        <v>2</v>
      </c>
      <c r="K216" s="5">
        <f t="shared" si="17"/>
        <v>0</v>
      </c>
      <c r="L216" s="2">
        <f>VLOOKUP($A216,'By SKU - Old RTs'!$A:$V,6,FALSE)</f>
        <v>0</v>
      </c>
      <c r="M216" s="2">
        <f>VLOOKUP($A216,'By SKU - New RTs'!$A:$V,6,FALSE)</f>
        <v>0</v>
      </c>
      <c r="N216" s="5">
        <f t="shared" si="18"/>
        <v>0</v>
      </c>
      <c r="O216" s="2">
        <f>VLOOKUP($A216,'By SKU - Old RTs'!$A:$V,7,FALSE)</f>
        <v>0</v>
      </c>
      <c r="P216" s="2">
        <f>VLOOKUP($A216,'By SKU - New RTs'!$A:$V,7,FALSE)</f>
        <v>0</v>
      </c>
      <c r="Q216" s="2">
        <f t="shared" si="19"/>
        <v>0</v>
      </c>
    </row>
    <row r="217" spans="1:17" x14ac:dyDescent="0.2">
      <c r="A217" s="3">
        <f>SKUs!A216</f>
        <v>1010</v>
      </c>
      <c r="B217" s="4" t="str">
        <f>SKUs!B216</f>
        <v>2.5X3 CLASSIC SHADOW GRAY</v>
      </c>
      <c r="C217" s="2">
        <f>VLOOKUP($A217,'By SKU - Old RTs'!$A:$V,3,FALSE)</f>
        <v>5</v>
      </c>
      <c r="D217" s="2">
        <f>VLOOKUP($A217,'By SKU - New RTs'!$A:$V,3,FALSE)</f>
        <v>5</v>
      </c>
      <c r="E217" s="5">
        <f t="shared" si="15"/>
        <v>0</v>
      </c>
      <c r="F217" s="2">
        <f>VLOOKUP($A217,'By SKU - Old RTs'!$A:$V,4,FALSE)</f>
        <v>4</v>
      </c>
      <c r="G217" s="2">
        <f>VLOOKUP($A217,'By SKU - New RTs'!$A:$V,4,FALSE)</f>
        <v>4</v>
      </c>
      <c r="H217" s="5">
        <f t="shared" si="16"/>
        <v>0</v>
      </c>
      <c r="I217" s="2">
        <f>VLOOKUP($A217,'By SKU - Old RTs'!$A:$V,5,FALSE)</f>
        <v>1.25</v>
      </c>
      <c r="J217" s="2">
        <f>VLOOKUP($A217,'By SKU - New RTs'!$A:$V,5,FALSE)</f>
        <v>1.25</v>
      </c>
      <c r="K217" s="5">
        <f t="shared" si="17"/>
        <v>0</v>
      </c>
      <c r="L217" s="2">
        <f>VLOOKUP($A217,'By SKU - Old RTs'!$A:$V,6,FALSE)</f>
        <v>1</v>
      </c>
      <c r="M217" s="2">
        <f>VLOOKUP($A217,'By SKU - New RTs'!$A:$V,6,FALSE)</f>
        <v>1</v>
      </c>
      <c r="N217" s="5">
        <f t="shared" si="18"/>
        <v>0</v>
      </c>
      <c r="O217" s="2">
        <f>VLOOKUP($A217,'By SKU - Old RTs'!$A:$V,7,FALSE)</f>
        <v>5</v>
      </c>
      <c r="P217" s="2">
        <f>VLOOKUP($A217,'By SKU - New RTs'!$A:$V,7,FALSE)</f>
        <v>5</v>
      </c>
      <c r="Q217" s="2">
        <f t="shared" si="19"/>
        <v>0</v>
      </c>
    </row>
    <row r="218" spans="1:17" x14ac:dyDescent="0.2">
      <c r="A218" s="3">
        <f>SKUs!A217</f>
        <v>1011</v>
      </c>
      <c r="B218" s="4" t="str">
        <f>SKUs!B217</f>
        <v>2.5X3 CLASSIC BLACK</v>
      </c>
      <c r="C218" s="2">
        <f>VLOOKUP($A218,'By SKU - Old RTs'!$A:$V,3,FALSE)</f>
        <v>0</v>
      </c>
      <c r="D218" s="2">
        <f>VLOOKUP($A218,'By SKU - New RTs'!$A:$V,3,FALSE)</f>
        <v>0</v>
      </c>
      <c r="E218" s="5">
        <f t="shared" si="15"/>
        <v>0</v>
      </c>
      <c r="F218" s="2">
        <f>VLOOKUP($A218,'By SKU - Old RTs'!$A:$V,4,FALSE)</f>
        <v>0</v>
      </c>
      <c r="G218" s="2">
        <f>VLOOKUP($A218,'By SKU - New RTs'!$A:$V,4,FALSE)</f>
        <v>0</v>
      </c>
      <c r="H218" s="5">
        <f t="shared" si="16"/>
        <v>0</v>
      </c>
      <c r="I218" s="2">
        <f>VLOOKUP($A218,'By SKU - Old RTs'!$A:$V,5,FALSE)</f>
        <v>0</v>
      </c>
      <c r="J218" s="2">
        <f>VLOOKUP($A218,'By SKU - New RTs'!$A:$V,5,FALSE)</f>
        <v>0</v>
      </c>
      <c r="K218" s="5">
        <f t="shared" si="17"/>
        <v>0</v>
      </c>
      <c r="L218" s="2">
        <f>VLOOKUP($A218,'By SKU - Old RTs'!$A:$V,6,FALSE)</f>
        <v>1</v>
      </c>
      <c r="M218" s="2">
        <f>VLOOKUP($A218,'By SKU - New RTs'!$A:$V,6,FALSE)</f>
        <v>1</v>
      </c>
      <c r="N218" s="5">
        <f t="shared" si="18"/>
        <v>0</v>
      </c>
      <c r="O218" s="2">
        <f>VLOOKUP($A218,'By SKU - Old RTs'!$A:$V,7,FALSE)</f>
        <v>0</v>
      </c>
      <c r="P218" s="2">
        <f>VLOOKUP($A218,'By SKU - New RTs'!$A:$V,7,FALSE)</f>
        <v>0</v>
      </c>
      <c r="Q218" s="2">
        <f t="shared" si="19"/>
        <v>0</v>
      </c>
    </row>
    <row r="219" spans="1:17" x14ac:dyDescent="0.2">
      <c r="A219" s="3">
        <f>SKUs!A218</f>
        <v>1018</v>
      </c>
      <c r="B219" s="4" t="str">
        <f>SKUs!B218</f>
        <v xml:space="preserve">2.5X3 SILVER BLACK        </v>
      </c>
      <c r="C219" s="2">
        <f>VLOOKUP($A219,'By SKU - Old RTs'!$A:$V,3,FALSE)</f>
        <v>0</v>
      </c>
      <c r="D219" s="2">
        <f>VLOOKUP($A219,'By SKU - New RTs'!$A:$V,3,FALSE)</f>
        <v>0</v>
      </c>
      <c r="E219" s="5">
        <f t="shared" si="15"/>
        <v>0</v>
      </c>
      <c r="F219" s="2">
        <f>VLOOKUP($A219,'By SKU - Old RTs'!$A:$V,4,FALSE)</f>
        <v>1</v>
      </c>
      <c r="G219" s="2">
        <f>VLOOKUP($A219,'By SKU - New RTs'!$A:$V,4,FALSE)</f>
        <v>1</v>
      </c>
      <c r="H219" s="5">
        <f t="shared" si="16"/>
        <v>0</v>
      </c>
      <c r="I219" s="2">
        <f>VLOOKUP($A219,'By SKU - Old RTs'!$A:$V,5,FALSE)</f>
        <v>0</v>
      </c>
      <c r="J219" s="2">
        <f>VLOOKUP($A219,'By SKU - New RTs'!$A:$V,5,FALSE)</f>
        <v>0</v>
      </c>
      <c r="K219" s="5">
        <f t="shared" si="17"/>
        <v>0</v>
      </c>
      <c r="L219" s="2">
        <f>VLOOKUP($A219,'By SKU - Old RTs'!$A:$V,6,FALSE)</f>
        <v>0</v>
      </c>
      <c r="M219" s="2">
        <f>VLOOKUP($A219,'By SKU - New RTs'!$A:$V,6,FALSE)</f>
        <v>0</v>
      </c>
      <c r="N219" s="5">
        <f t="shared" si="18"/>
        <v>0</v>
      </c>
      <c r="O219" s="2">
        <f>VLOOKUP($A219,'By SKU - Old RTs'!$A:$V,7,FALSE)</f>
        <v>1</v>
      </c>
      <c r="P219" s="2">
        <f>VLOOKUP($A219,'By SKU - New RTs'!$A:$V,7,FALSE)</f>
        <v>1</v>
      </c>
      <c r="Q219" s="2">
        <f t="shared" si="19"/>
        <v>0</v>
      </c>
    </row>
    <row r="220" spans="1:17" x14ac:dyDescent="0.2">
      <c r="A220" s="3">
        <f>SKUs!A219</f>
        <v>1107</v>
      </c>
      <c r="B220" s="4" t="str">
        <f>SKUs!B219</f>
        <v>3X5 CLASSIC HUNTER GREEN</v>
      </c>
      <c r="C220" s="2">
        <f>VLOOKUP($A220,'By SKU - Old RTs'!$A:$V,3,FALSE)</f>
        <v>2</v>
      </c>
      <c r="D220" s="2">
        <f>VLOOKUP($A220,'By SKU - New RTs'!$A:$V,3,FALSE)</f>
        <v>2</v>
      </c>
      <c r="E220" s="5">
        <f t="shared" si="15"/>
        <v>0</v>
      </c>
      <c r="F220" s="2">
        <f>VLOOKUP($A220,'By SKU - Old RTs'!$A:$V,4,FALSE)</f>
        <v>2</v>
      </c>
      <c r="G220" s="2">
        <f>VLOOKUP($A220,'By SKU - New RTs'!$A:$V,4,FALSE)</f>
        <v>2</v>
      </c>
      <c r="H220" s="5">
        <f t="shared" si="16"/>
        <v>0</v>
      </c>
      <c r="I220" s="2">
        <f>VLOOKUP($A220,'By SKU - Old RTs'!$A:$V,5,FALSE)</f>
        <v>0</v>
      </c>
      <c r="J220" s="2">
        <f>VLOOKUP($A220,'By SKU - New RTs'!$A:$V,5,FALSE)</f>
        <v>4</v>
      </c>
      <c r="K220" s="5">
        <f t="shared" si="17"/>
        <v>4</v>
      </c>
      <c r="L220" s="2">
        <f>VLOOKUP($A220,'By SKU - Old RTs'!$A:$V,6,FALSE)</f>
        <v>5</v>
      </c>
      <c r="M220" s="2">
        <f>VLOOKUP($A220,'By SKU - New RTs'!$A:$V,6,FALSE)</f>
        <v>1</v>
      </c>
      <c r="N220" s="5">
        <f t="shared" si="18"/>
        <v>-4</v>
      </c>
      <c r="O220" s="2">
        <f>VLOOKUP($A220,'By SKU - Old RTs'!$A:$V,7,FALSE)</f>
        <v>2</v>
      </c>
      <c r="P220" s="2">
        <f>VLOOKUP($A220,'By SKU - New RTs'!$A:$V,7,FALSE)</f>
        <v>2</v>
      </c>
      <c r="Q220" s="2">
        <f t="shared" si="19"/>
        <v>0</v>
      </c>
    </row>
    <row r="221" spans="1:17" x14ac:dyDescent="0.2">
      <c r="A221" s="3">
        <f>SKUs!A220</f>
        <v>1110</v>
      </c>
      <c r="B221" s="4" t="str">
        <f>SKUs!B220</f>
        <v xml:space="preserve">3X5 CLASSIC SHADOW GREY      </v>
      </c>
      <c r="C221" s="2">
        <f>VLOOKUP($A221,'By SKU - Old RTs'!$A:$V,3,FALSE)</f>
        <v>40.5</v>
      </c>
      <c r="D221" s="2">
        <f>VLOOKUP($A221,'By SKU - New RTs'!$A:$V,3,FALSE)</f>
        <v>43.5</v>
      </c>
      <c r="E221" s="5">
        <f t="shared" si="15"/>
        <v>3</v>
      </c>
      <c r="F221" s="2">
        <f>VLOOKUP($A221,'By SKU - Old RTs'!$A:$V,4,FALSE)</f>
        <v>34</v>
      </c>
      <c r="G221" s="2">
        <f>VLOOKUP($A221,'By SKU - New RTs'!$A:$V,4,FALSE)</f>
        <v>31</v>
      </c>
      <c r="H221" s="5">
        <f t="shared" si="16"/>
        <v>-3</v>
      </c>
      <c r="I221" s="2">
        <f>VLOOKUP($A221,'By SKU - Old RTs'!$A:$V,5,FALSE)</f>
        <v>34.25</v>
      </c>
      <c r="J221" s="2">
        <f>VLOOKUP($A221,'By SKU - New RTs'!$A:$V,5,FALSE)</f>
        <v>35.25</v>
      </c>
      <c r="K221" s="5">
        <f t="shared" si="17"/>
        <v>1</v>
      </c>
      <c r="L221" s="2">
        <f>VLOOKUP($A221,'By SKU - Old RTs'!$A:$V,6,FALSE)</f>
        <v>16.25</v>
      </c>
      <c r="M221" s="2">
        <f>VLOOKUP($A221,'By SKU - New RTs'!$A:$V,6,FALSE)</f>
        <v>15.25</v>
      </c>
      <c r="N221" s="5">
        <f t="shared" si="18"/>
        <v>-1</v>
      </c>
      <c r="O221" s="2">
        <f>VLOOKUP($A221,'By SKU - Old RTs'!$A:$V,7,FALSE)</f>
        <v>17.5</v>
      </c>
      <c r="P221" s="2">
        <f>VLOOKUP($A221,'By SKU - New RTs'!$A:$V,7,FALSE)</f>
        <v>17.5</v>
      </c>
      <c r="Q221" s="2">
        <f t="shared" si="19"/>
        <v>0</v>
      </c>
    </row>
    <row r="222" spans="1:17" x14ac:dyDescent="0.2">
      <c r="A222" s="3">
        <f>SKUs!A221</f>
        <v>1111</v>
      </c>
      <c r="B222" s="4" t="str">
        <f>SKUs!B221</f>
        <v>3X5 CLASSIC BLACK</v>
      </c>
      <c r="C222" s="2">
        <f>VLOOKUP($A222,'By SKU - Old RTs'!$A:$V,3,FALSE)</f>
        <v>47</v>
      </c>
      <c r="D222" s="2">
        <f>VLOOKUP($A222,'By SKU - New RTs'!$A:$V,3,FALSE)</f>
        <v>53</v>
      </c>
      <c r="E222" s="5">
        <f t="shared" si="15"/>
        <v>6</v>
      </c>
      <c r="F222" s="2">
        <f>VLOOKUP($A222,'By SKU - Old RTs'!$A:$V,4,FALSE)</f>
        <v>73.25</v>
      </c>
      <c r="G222" s="2">
        <f>VLOOKUP($A222,'By SKU - New RTs'!$A:$V,4,FALSE)</f>
        <v>90.25</v>
      </c>
      <c r="H222" s="5">
        <f t="shared" si="16"/>
        <v>17</v>
      </c>
      <c r="I222" s="2">
        <f>VLOOKUP($A222,'By SKU - Old RTs'!$A:$V,5,FALSE)</f>
        <v>44</v>
      </c>
      <c r="J222" s="2">
        <f>VLOOKUP($A222,'By SKU - New RTs'!$A:$V,5,FALSE)</f>
        <v>47</v>
      </c>
      <c r="K222" s="5">
        <f t="shared" si="17"/>
        <v>3</v>
      </c>
      <c r="L222" s="2">
        <f>VLOOKUP($A222,'By SKU - Old RTs'!$A:$V,6,FALSE)</f>
        <v>57.75</v>
      </c>
      <c r="M222" s="2">
        <f>VLOOKUP($A222,'By SKU - New RTs'!$A:$V,6,FALSE)</f>
        <v>55.75</v>
      </c>
      <c r="N222" s="5">
        <f t="shared" si="18"/>
        <v>-2</v>
      </c>
      <c r="O222" s="2">
        <f>VLOOKUP($A222,'By SKU - Old RTs'!$A:$V,7,FALSE)</f>
        <v>88</v>
      </c>
      <c r="P222" s="2">
        <f>VLOOKUP($A222,'By SKU - New RTs'!$A:$V,7,FALSE)</f>
        <v>64</v>
      </c>
      <c r="Q222" s="2">
        <f t="shared" si="19"/>
        <v>-24</v>
      </c>
    </row>
    <row r="223" spans="1:17" x14ac:dyDescent="0.2">
      <c r="A223" s="3">
        <f>SKUs!A222</f>
        <v>1125</v>
      </c>
      <c r="B223" s="4" t="str">
        <f>SKUs!B222</f>
        <v>3X5 RED PEPPER</v>
      </c>
      <c r="C223" s="2">
        <f>VLOOKUP($A223,'By SKU - Old RTs'!$A:$V,3,FALSE)</f>
        <v>2</v>
      </c>
      <c r="D223" s="2">
        <f>VLOOKUP($A223,'By SKU - New RTs'!$A:$V,3,FALSE)</f>
        <v>2</v>
      </c>
      <c r="E223" s="5">
        <f t="shared" si="15"/>
        <v>0</v>
      </c>
      <c r="F223" s="2">
        <f>VLOOKUP($A223,'By SKU - Old RTs'!$A:$V,4,FALSE)</f>
        <v>5</v>
      </c>
      <c r="G223" s="2">
        <f>VLOOKUP($A223,'By SKU - New RTs'!$A:$V,4,FALSE)</f>
        <v>5</v>
      </c>
      <c r="H223" s="5">
        <f t="shared" si="16"/>
        <v>0</v>
      </c>
      <c r="I223" s="2">
        <f>VLOOKUP($A223,'By SKU - Old RTs'!$A:$V,5,FALSE)</f>
        <v>2</v>
      </c>
      <c r="J223" s="2">
        <f>VLOOKUP($A223,'By SKU - New RTs'!$A:$V,5,FALSE)</f>
        <v>2</v>
      </c>
      <c r="K223" s="5">
        <f t="shared" si="17"/>
        <v>0</v>
      </c>
      <c r="L223" s="2">
        <f>VLOOKUP($A223,'By SKU - Old RTs'!$A:$V,6,FALSE)</f>
        <v>1</v>
      </c>
      <c r="M223" s="2">
        <f>VLOOKUP($A223,'By SKU - New RTs'!$A:$V,6,FALSE)</f>
        <v>1</v>
      </c>
      <c r="N223" s="5">
        <f t="shared" si="18"/>
        <v>0</v>
      </c>
      <c r="O223" s="2">
        <f>VLOOKUP($A223,'By SKU - Old RTs'!$A:$V,7,FALSE)</f>
        <v>3</v>
      </c>
      <c r="P223" s="2">
        <f>VLOOKUP($A223,'By SKU - New RTs'!$A:$V,7,FALSE)</f>
        <v>3</v>
      </c>
      <c r="Q223" s="2">
        <f t="shared" si="19"/>
        <v>0</v>
      </c>
    </row>
    <row r="224" spans="1:17" x14ac:dyDescent="0.2">
      <c r="A224" s="3">
        <f>SKUs!A223</f>
        <v>1130</v>
      </c>
      <c r="B224" s="4" t="str">
        <f>SKUs!B223</f>
        <v xml:space="preserve">3X5 SUPERMAT     </v>
      </c>
      <c r="C224" s="2">
        <f>VLOOKUP($A224,'By SKU - Old RTs'!$A:$V,3,FALSE)</f>
        <v>0</v>
      </c>
      <c r="D224" s="2">
        <f>VLOOKUP($A224,'By SKU - New RTs'!$A:$V,3,FALSE)</f>
        <v>0</v>
      </c>
      <c r="E224" s="5">
        <f t="shared" si="15"/>
        <v>0</v>
      </c>
      <c r="F224" s="2">
        <f>VLOOKUP($A224,'By SKU - Old RTs'!$A:$V,4,FALSE)</f>
        <v>6</v>
      </c>
      <c r="G224" s="2">
        <f>VLOOKUP($A224,'By SKU - New RTs'!$A:$V,4,FALSE)</f>
        <v>6</v>
      </c>
      <c r="H224" s="5">
        <f t="shared" si="16"/>
        <v>0</v>
      </c>
      <c r="I224" s="2">
        <f>VLOOKUP($A224,'By SKU - Old RTs'!$A:$V,5,FALSE)</f>
        <v>0</v>
      </c>
      <c r="J224" s="2">
        <f>VLOOKUP($A224,'By SKU - New RTs'!$A:$V,5,FALSE)</f>
        <v>0</v>
      </c>
      <c r="K224" s="5">
        <f t="shared" si="17"/>
        <v>0</v>
      </c>
      <c r="L224" s="2">
        <f>VLOOKUP($A224,'By SKU - Old RTs'!$A:$V,6,FALSE)</f>
        <v>0</v>
      </c>
      <c r="M224" s="2">
        <f>VLOOKUP($A224,'By SKU - New RTs'!$A:$V,6,FALSE)</f>
        <v>0</v>
      </c>
      <c r="N224" s="5">
        <f t="shared" si="18"/>
        <v>0</v>
      </c>
      <c r="O224" s="2">
        <f>VLOOKUP($A224,'By SKU - Old RTs'!$A:$V,7,FALSE)</f>
        <v>0</v>
      </c>
      <c r="P224" s="2">
        <f>VLOOKUP($A224,'By SKU - New RTs'!$A:$V,7,FALSE)</f>
        <v>0</v>
      </c>
      <c r="Q224" s="2">
        <f t="shared" si="19"/>
        <v>0</v>
      </c>
    </row>
    <row r="225" spans="1:17" x14ac:dyDescent="0.2">
      <c r="A225" s="3">
        <f>SKUs!A224</f>
        <v>1141</v>
      </c>
      <c r="B225" s="4" t="str">
        <f>SKUs!B224</f>
        <v xml:space="preserve">2.5X3 CHOCOLATE BLACK   </v>
      </c>
      <c r="C225" s="2">
        <f>VLOOKUP($A225,'By SKU - Old RTs'!$A:$V,3,FALSE)</f>
        <v>0</v>
      </c>
      <c r="D225" s="2">
        <f>VLOOKUP($A225,'By SKU - New RTs'!$A:$V,3,FALSE)</f>
        <v>0</v>
      </c>
      <c r="E225" s="5">
        <f t="shared" si="15"/>
        <v>0</v>
      </c>
      <c r="F225" s="2">
        <f>VLOOKUP($A225,'By SKU - Old RTs'!$A:$V,4,FALSE)</f>
        <v>0</v>
      </c>
      <c r="G225" s="2">
        <f>VLOOKUP($A225,'By SKU - New RTs'!$A:$V,4,FALSE)</f>
        <v>0</v>
      </c>
      <c r="H225" s="5">
        <f t="shared" si="16"/>
        <v>0</v>
      </c>
      <c r="I225" s="2">
        <f>VLOOKUP($A225,'By SKU - Old RTs'!$A:$V,5,FALSE)</f>
        <v>2</v>
      </c>
      <c r="J225" s="2">
        <f>VLOOKUP($A225,'By SKU - New RTs'!$A:$V,5,FALSE)</f>
        <v>2</v>
      </c>
      <c r="K225" s="5">
        <f t="shared" si="17"/>
        <v>0</v>
      </c>
      <c r="L225" s="2">
        <f>VLOOKUP($A225,'By SKU - Old RTs'!$A:$V,6,FALSE)</f>
        <v>0</v>
      </c>
      <c r="M225" s="2">
        <f>VLOOKUP($A225,'By SKU - New RTs'!$A:$V,6,FALSE)</f>
        <v>0</v>
      </c>
      <c r="N225" s="5">
        <f t="shared" si="18"/>
        <v>0</v>
      </c>
      <c r="O225" s="2">
        <f>VLOOKUP($A225,'By SKU - Old RTs'!$A:$V,7,FALSE)</f>
        <v>1</v>
      </c>
      <c r="P225" s="2">
        <f>VLOOKUP($A225,'By SKU - New RTs'!$A:$V,7,FALSE)</f>
        <v>1</v>
      </c>
      <c r="Q225" s="2">
        <f t="shared" si="19"/>
        <v>0</v>
      </c>
    </row>
    <row r="226" spans="1:17" x14ac:dyDescent="0.2">
      <c r="A226" s="3">
        <f>SKUs!A225</f>
        <v>1143</v>
      </c>
      <c r="B226" s="4" t="str">
        <f>SKUs!B225</f>
        <v>3X5 MICHIGAN MAT CHESTNUT</v>
      </c>
      <c r="C226" s="2">
        <f>VLOOKUP($A226,'By SKU - Old RTs'!$A:$V,3,FALSE)</f>
        <v>0</v>
      </c>
      <c r="D226" s="2">
        <f>VLOOKUP($A226,'By SKU - New RTs'!$A:$V,3,FALSE)</f>
        <v>0</v>
      </c>
      <c r="E226" s="5">
        <f t="shared" si="15"/>
        <v>0</v>
      </c>
      <c r="F226" s="2">
        <f>VLOOKUP($A226,'By SKU - Old RTs'!$A:$V,4,FALSE)</f>
        <v>3</v>
      </c>
      <c r="G226" s="2">
        <f>VLOOKUP($A226,'By SKU - New RTs'!$A:$V,4,FALSE)</f>
        <v>3</v>
      </c>
      <c r="H226" s="5">
        <f t="shared" si="16"/>
        <v>0</v>
      </c>
      <c r="I226" s="2">
        <f>VLOOKUP($A226,'By SKU - Old RTs'!$A:$V,5,FALSE)</f>
        <v>0</v>
      </c>
      <c r="J226" s="2">
        <f>VLOOKUP($A226,'By SKU - New RTs'!$A:$V,5,FALSE)</f>
        <v>0</v>
      </c>
      <c r="K226" s="5">
        <f t="shared" si="17"/>
        <v>0</v>
      </c>
      <c r="L226" s="2">
        <f>VLOOKUP($A226,'By SKU - Old RTs'!$A:$V,6,FALSE)</f>
        <v>0</v>
      </c>
      <c r="M226" s="2">
        <f>VLOOKUP($A226,'By SKU - New RTs'!$A:$V,6,FALSE)</f>
        <v>0</v>
      </c>
      <c r="N226" s="5">
        <f t="shared" si="18"/>
        <v>0</v>
      </c>
      <c r="O226" s="2">
        <f>VLOOKUP($A226,'By SKU - Old RTs'!$A:$V,7,FALSE)</f>
        <v>1</v>
      </c>
      <c r="P226" s="2">
        <f>VLOOKUP($A226,'By SKU - New RTs'!$A:$V,7,FALSE)</f>
        <v>1</v>
      </c>
      <c r="Q226" s="2">
        <f t="shared" si="19"/>
        <v>0</v>
      </c>
    </row>
    <row r="227" spans="1:17" x14ac:dyDescent="0.2">
      <c r="A227" s="3">
        <f>SKUs!A226</f>
        <v>1145</v>
      </c>
      <c r="B227" s="4" t="str">
        <f>SKUs!B226</f>
        <v xml:space="preserve">3X5 PLAIN SCRAPER </v>
      </c>
      <c r="C227" s="2">
        <f>VLOOKUP($A227,'By SKU - Old RTs'!$A:$V,3,FALSE)</f>
        <v>0</v>
      </c>
      <c r="D227" s="2">
        <f>VLOOKUP($A227,'By SKU - New RTs'!$A:$V,3,FALSE)</f>
        <v>0</v>
      </c>
      <c r="E227" s="5">
        <f t="shared" si="15"/>
        <v>0</v>
      </c>
      <c r="F227" s="2">
        <f>VLOOKUP($A227,'By SKU - Old RTs'!$A:$V,4,FALSE)</f>
        <v>0</v>
      </c>
      <c r="G227" s="2">
        <f>VLOOKUP($A227,'By SKU - New RTs'!$A:$V,4,FALSE)</f>
        <v>0</v>
      </c>
      <c r="H227" s="5">
        <f t="shared" si="16"/>
        <v>0</v>
      </c>
      <c r="I227" s="2">
        <f>VLOOKUP($A227,'By SKU - Old RTs'!$A:$V,5,FALSE)</f>
        <v>0</v>
      </c>
      <c r="J227" s="2">
        <f>VLOOKUP($A227,'By SKU - New RTs'!$A:$V,5,FALSE)</f>
        <v>0</v>
      </c>
      <c r="K227" s="5">
        <f t="shared" si="17"/>
        <v>0</v>
      </c>
      <c r="L227" s="2">
        <f>VLOOKUP($A227,'By SKU - Old RTs'!$A:$V,6,FALSE)</f>
        <v>0</v>
      </c>
      <c r="M227" s="2">
        <f>VLOOKUP($A227,'By SKU - New RTs'!$A:$V,6,FALSE)</f>
        <v>0</v>
      </c>
      <c r="N227" s="5">
        <f t="shared" si="18"/>
        <v>0</v>
      </c>
      <c r="O227" s="2">
        <f>VLOOKUP($A227,'By SKU - Old RTs'!$A:$V,7,FALSE)</f>
        <v>0</v>
      </c>
      <c r="P227" s="2">
        <f>VLOOKUP($A227,'By SKU - New RTs'!$A:$V,7,FALSE)</f>
        <v>0</v>
      </c>
      <c r="Q227" s="2">
        <f t="shared" si="19"/>
        <v>0</v>
      </c>
    </row>
    <row r="228" spans="1:17" x14ac:dyDescent="0.2">
      <c r="A228" s="3">
        <f>SKUs!A227</f>
        <v>1147</v>
      </c>
      <c r="B228" s="4" t="str">
        <f>SKUs!B227</f>
        <v>MT 3X5 CLA LOG</v>
      </c>
      <c r="C228" s="2">
        <f>VLOOKUP($A228,'By SKU - Old RTs'!$A:$V,3,FALSE)</f>
        <v>0</v>
      </c>
      <c r="D228" s="2">
        <f>VLOOKUP($A228,'By SKU - New RTs'!$A:$V,3,FALSE)</f>
        <v>0</v>
      </c>
      <c r="E228" s="5">
        <f t="shared" si="15"/>
        <v>0</v>
      </c>
      <c r="F228" s="2">
        <f>VLOOKUP($A228,'By SKU - Old RTs'!$A:$V,4,FALSE)</f>
        <v>0</v>
      </c>
      <c r="G228" s="2">
        <f>VLOOKUP($A228,'By SKU - New RTs'!$A:$V,4,FALSE)</f>
        <v>0</v>
      </c>
      <c r="H228" s="5">
        <f t="shared" si="16"/>
        <v>0</v>
      </c>
      <c r="I228" s="2">
        <f>VLOOKUP($A228,'By SKU - Old RTs'!$A:$V,5,FALSE)</f>
        <v>2</v>
      </c>
      <c r="J228" s="2">
        <f>VLOOKUP($A228,'By SKU - New RTs'!$A:$V,5,FALSE)</f>
        <v>2</v>
      </c>
      <c r="K228" s="5">
        <f t="shared" si="17"/>
        <v>0</v>
      </c>
      <c r="L228" s="2">
        <f>VLOOKUP($A228,'By SKU - Old RTs'!$A:$V,6,FALSE)</f>
        <v>0</v>
      </c>
      <c r="M228" s="2">
        <f>VLOOKUP($A228,'By SKU - New RTs'!$A:$V,6,FALSE)</f>
        <v>0</v>
      </c>
      <c r="N228" s="5">
        <f t="shared" si="18"/>
        <v>0</v>
      </c>
      <c r="O228" s="2">
        <f>VLOOKUP($A228,'By SKU - Old RTs'!$A:$V,7,FALSE)</f>
        <v>0</v>
      </c>
      <c r="P228" s="2">
        <f>VLOOKUP($A228,'By SKU - New RTs'!$A:$V,7,FALSE)</f>
        <v>0</v>
      </c>
      <c r="Q228" s="2">
        <f t="shared" si="19"/>
        <v>0</v>
      </c>
    </row>
    <row r="229" spans="1:17" x14ac:dyDescent="0.2">
      <c r="A229" s="3">
        <f>SKUs!A228</f>
        <v>1148</v>
      </c>
      <c r="B229" s="4" t="str">
        <f>SKUs!B228</f>
        <v>3X5 SAFETY</v>
      </c>
      <c r="C229" s="2">
        <f>VLOOKUP($A229,'By SKU - Old RTs'!$A:$V,3,FALSE)</f>
        <v>0</v>
      </c>
      <c r="D229" s="2">
        <f>VLOOKUP($A229,'By SKU - New RTs'!$A:$V,3,FALSE)</f>
        <v>0</v>
      </c>
      <c r="E229" s="5">
        <f t="shared" si="15"/>
        <v>0</v>
      </c>
      <c r="F229" s="2">
        <f>VLOOKUP($A229,'By SKU - Old RTs'!$A:$V,4,FALSE)</f>
        <v>4</v>
      </c>
      <c r="G229" s="2">
        <f>VLOOKUP($A229,'By SKU - New RTs'!$A:$V,4,FALSE)</f>
        <v>4</v>
      </c>
      <c r="H229" s="5">
        <f t="shared" si="16"/>
        <v>0</v>
      </c>
      <c r="I229" s="2">
        <f>VLOOKUP($A229,'By SKU - Old RTs'!$A:$V,5,FALSE)</f>
        <v>3</v>
      </c>
      <c r="J229" s="2">
        <f>VLOOKUP($A229,'By SKU - New RTs'!$A:$V,5,FALSE)</f>
        <v>3</v>
      </c>
      <c r="K229" s="5">
        <f t="shared" si="17"/>
        <v>0</v>
      </c>
      <c r="L229" s="2">
        <f>VLOOKUP($A229,'By SKU - Old RTs'!$A:$V,6,FALSE)</f>
        <v>0</v>
      </c>
      <c r="M229" s="2">
        <f>VLOOKUP($A229,'By SKU - New RTs'!$A:$V,6,FALSE)</f>
        <v>0</v>
      </c>
      <c r="N229" s="5">
        <f t="shared" si="18"/>
        <v>0</v>
      </c>
      <c r="O229" s="2">
        <f>VLOOKUP($A229,'By SKU - Old RTs'!$A:$V,7,FALSE)</f>
        <v>0</v>
      </c>
      <c r="P229" s="2">
        <f>VLOOKUP($A229,'By SKU - New RTs'!$A:$V,7,FALSE)</f>
        <v>0</v>
      </c>
      <c r="Q229" s="2">
        <f t="shared" si="19"/>
        <v>0</v>
      </c>
    </row>
    <row r="230" spans="1:17" x14ac:dyDescent="0.2">
      <c r="A230" s="3">
        <f>SKUs!A229</f>
        <v>1150</v>
      </c>
      <c r="B230" s="4" t="str">
        <f>SKUs!B229</f>
        <v>3X5 COMFORT FLOW</v>
      </c>
      <c r="C230" s="2">
        <f>VLOOKUP($A230,'By SKU - Old RTs'!$A:$V,3,FALSE)</f>
        <v>1.5</v>
      </c>
      <c r="D230" s="2">
        <f>VLOOKUP($A230,'By SKU - New RTs'!$A:$V,3,FALSE)</f>
        <v>3.5</v>
      </c>
      <c r="E230" s="5">
        <f t="shared" si="15"/>
        <v>2</v>
      </c>
      <c r="F230" s="2">
        <f>VLOOKUP($A230,'By SKU - Old RTs'!$A:$V,4,FALSE)</f>
        <v>19.25</v>
      </c>
      <c r="G230" s="2">
        <f>VLOOKUP($A230,'By SKU - New RTs'!$A:$V,4,FALSE)</f>
        <v>19.25</v>
      </c>
      <c r="H230" s="5">
        <f t="shared" si="16"/>
        <v>0</v>
      </c>
      <c r="I230" s="2">
        <f>VLOOKUP($A230,'By SKU - Old RTs'!$A:$V,5,FALSE)</f>
        <v>1.5</v>
      </c>
      <c r="J230" s="2">
        <f>VLOOKUP($A230,'By SKU - New RTs'!$A:$V,5,FALSE)</f>
        <v>1.5</v>
      </c>
      <c r="K230" s="5">
        <f t="shared" si="17"/>
        <v>0</v>
      </c>
      <c r="L230" s="2">
        <f>VLOOKUP($A230,'By SKU - Old RTs'!$A:$V,6,FALSE)</f>
        <v>1</v>
      </c>
      <c r="M230" s="2">
        <f>VLOOKUP($A230,'By SKU - New RTs'!$A:$V,6,FALSE)</f>
        <v>1</v>
      </c>
      <c r="N230" s="5">
        <f t="shared" si="18"/>
        <v>0</v>
      </c>
      <c r="O230" s="2">
        <f>VLOOKUP($A230,'By SKU - Old RTs'!$A:$V,7,FALSE)</f>
        <v>5.5</v>
      </c>
      <c r="P230" s="2">
        <f>VLOOKUP($A230,'By SKU - New RTs'!$A:$V,7,FALSE)</f>
        <v>3.5</v>
      </c>
      <c r="Q230" s="2">
        <f t="shared" si="19"/>
        <v>-2</v>
      </c>
    </row>
    <row r="231" spans="1:17" x14ac:dyDescent="0.2">
      <c r="A231" s="3">
        <f>SKUs!A230</f>
        <v>1154</v>
      </c>
      <c r="B231" s="4" t="str">
        <f>SKUs!B230</f>
        <v>2X3 COMPLETE COMFORT</v>
      </c>
      <c r="C231" s="2">
        <f>VLOOKUP($A231,'By SKU - Old RTs'!$A:$V,3,FALSE)</f>
        <v>0</v>
      </c>
      <c r="D231" s="2">
        <f>VLOOKUP($A231,'By SKU - New RTs'!$A:$V,3,FALSE)</f>
        <v>0</v>
      </c>
      <c r="E231" s="5">
        <f t="shared" si="15"/>
        <v>0</v>
      </c>
      <c r="F231" s="2">
        <f>VLOOKUP($A231,'By SKU - Old RTs'!$A:$V,4,FALSE)</f>
        <v>0</v>
      </c>
      <c r="G231" s="2">
        <f>VLOOKUP($A231,'By SKU - New RTs'!$A:$V,4,FALSE)</f>
        <v>0</v>
      </c>
      <c r="H231" s="5">
        <f t="shared" si="16"/>
        <v>0</v>
      </c>
      <c r="I231" s="2">
        <f>VLOOKUP($A231,'By SKU - Old RTs'!$A:$V,5,FALSE)</f>
        <v>0</v>
      </c>
      <c r="J231" s="2">
        <f>VLOOKUP($A231,'By SKU - New RTs'!$A:$V,5,FALSE)</f>
        <v>0</v>
      </c>
      <c r="K231" s="5">
        <f t="shared" si="17"/>
        <v>0</v>
      </c>
      <c r="L231" s="2">
        <f>VLOOKUP($A231,'By SKU - Old RTs'!$A:$V,6,FALSE)</f>
        <v>0</v>
      </c>
      <c r="M231" s="2">
        <f>VLOOKUP($A231,'By SKU - New RTs'!$A:$V,6,FALSE)</f>
        <v>0</v>
      </c>
      <c r="N231" s="5">
        <f t="shared" si="18"/>
        <v>0</v>
      </c>
      <c r="O231" s="2">
        <f>VLOOKUP($A231,'By SKU - Old RTs'!$A:$V,7,FALSE)</f>
        <v>0</v>
      </c>
      <c r="P231" s="2">
        <f>VLOOKUP($A231,'By SKU - New RTs'!$A:$V,7,FALSE)</f>
        <v>0</v>
      </c>
      <c r="Q231" s="2">
        <f t="shared" si="19"/>
        <v>0</v>
      </c>
    </row>
    <row r="232" spans="1:17" x14ac:dyDescent="0.2">
      <c r="A232" s="3">
        <f>SKUs!A231</f>
        <v>1156</v>
      </c>
      <c r="B232" s="4" t="str">
        <f>SKUs!B231</f>
        <v xml:space="preserve">3X4 COMPLETE COMFORT     </v>
      </c>
      <c r="C232" s="2">
        <f>VLOOKUP($A232,'By SKU - Old RTs'!$A:$V,3,FALSE)</f>
        <v>0</v>
      </c>
      <c r="D232" s="2">
        <f>VLOOKUP($A232,'By SKU - New RTs'!$A:$V,3,FALSE)</f>
        <v>0</v>
      </c>
      <c r="E232" s="5">
        <f t="shared" si="15"/>
        <v>0</v>
      </c>
      <c r="F232" s="2">
        <f>VLOOKUP($A232,'By SKU - Old RTs'!$A:$V,4,FALSE)</f>
        <v>0</v>
      </c>
      <c r="G232" s="2">
        <f>VLOOKUP($A232,'By SKU - New RTs'!$A:$V,4,FALSE)</f>
        <v>0</v>
      </c>
      <c r="H232" s="5">
        <f t="shared" si="16"/>
        <v>0</v>
      </c>
      <c r="I232" s="2">
        <f>VLOOKUP($A232,'By SKU - Old RTs'!$A:$V,5,FALSE)</f>
        <v>0</v>
      </c>
      <c r="J232" s="2">
        <f>VLOOKUP($A232,'By SKU - New RTs'!$A:$V,5,FALSE)</f>
        <v>0</v>
      </c>
      <c r="K232" s="5">
        <f t="shared" si="17"/>
        <v>0</v>
      </c>
      <c r="L232" s="2">
        <f>VLOOKUP($A232,'By SKU - Old RTs'!$A:$V,6,FALSE)</f>
        <v>2</v>
      </c>
      <c r="M232" s="2">
        <f>VLOOKUP($A232,'By SKU - New RTs'!$A:$V,6,FALSE)</f>
        <v>2</v>
      </c>
      <c r="N232" s="5">
        <f t="shared" si="18"/>
        <v>0</v>
      </c>
      <c r="O232" s="2">
        <f>VLOOKUP($A232,'By SKU - Old RTs'!$A:$V,7,FALSE)</f>
        <v>0</v>
      </c>
      <c r="P232" s="2">
        <f>VLOOKUP($A232,'By SKU - New RTs'!$A:$V,7,FALSE)</f>
        <v>0</v>
      </c>
      <c r="Q232" s="2">
        <f t="shared" si="19"/>
        <v>0</v>
      </c>
    </row>
    <row r="233" spans="1:17" x14ac:dyDescent="0.2">
      <c r="A233" s="3">
        <f>SKUs!A232</f>
        <v>1157</v>
      </c>
      <c r="B233" s="4" t="str">
        <f>SKUs!B232</f>
        <v>3X9 COMPLETE COMFORT</v>
      </c>
      <c r="C233" s="2">
        <f>VLOOKUP($A233,'By SKU - Old RTs'!$A:$V,3,FALSE)</f>
        <v>0</v>
      </c>
      <c r="D233" s="2">
        <f>VLOOKUP($A233,'By SKU - New RTs'!$A:$V,3,FALSE)</f>
        <v>0</v>
      </c>
      <c r="E233" s="5">
        <f t="shared" si="15"/>
        <v>0</v>
      </c>
      <c r="F233" s="2">
        <f>VLOOKUP($A233,'By SKU - Old RTs'!$A:$V,4,FALSE)</f>
        <v>0</v>
      </c>
      <c r="G233" s="2">
        <f>VLOOKUP($A233,'By SKU - New RTs'!$A:$V,4,FALSE)</f>
        <v>0</v>
      </c>
      <c r="H233" s="5">
        <f t="shared" si="16"/>
        <v>0</v>
      </c>
      <c r="I233" s="2">
        <f>VLOOKUP($A233,'By SKU - Old RTs'!$A:$V,5,FALSE)</f>
        <v>0</v>
      </c>
      <c r="J233" s="2">
        <f>VLOOKUP($A233,'By SKU - New RTs'!$A:$V,5,FALSE)</f>
        <v>0</v>
      </c>
      <c r="K233" s="5">
        <f t="shared" si="17"/>
        <v>0</v>
      </c>
      <c r="L233" s="2">
        <f>VLOOKUP($A233,'By SKU - Old RTs'!$A:$V,6,FALSE)</f>
        <v>0</v>
      </c>
      <c r="M233" s="2">
        <f>VLOOKUP($A233,'By SKU - New RTs'!$A:$V,6,FALSE)</f>
        <v>0</v>
      </c>
      <c r="N233" s="5">
        <f t="shared" si="18"/>
        <v>0</v>
      </c>
      <c r="O233" s="2">
        <f>VLOOKUP($A233,'By SKU - Old RTs'!$A:$V,7,FALSE)</f>
        <v>0</v>
      </c>
      <c r="P233" s="2">
        <f>VLOOKUP($A233,'By SKU - New RTs'!$A:$V,7,FALSE)</f>
        <v>0</v>
      </c>
      <c r="Q233" s="2">
        <f t="shared" si="19"/>
        <v>0</v>
      </c>
    </row>
    <row r="234" spans="1:17" x14ac:dyDescent="0.2">
      <c r="A234" s="3">
        <f>SKUs!A233</f>
        <v>1160</v>
      </c>
      <c r="B234" s="4" t="str">
        <f>SKUs!B233</f>
        <v>3X5 SILVER BLACK</v>
      </c>
      <c r="C234" s="2">
        <f>VLOOKUP($A234,'By SKU - Old RTs'!$A:$V,3,FALSE)</f>
        <v>16</v>
      </c>
      <c r="D234" s="2">
        <f>VLOOKUP($A234,'By SKU - New RTs'!$A:$V,3,FALSE)</f>
        <v>16</v>
      </c>
      <c r="E234" s="5">
        <f t="shared" si="15"/>
        <v>0</v>
      </c>
      <c r="F234" s="2">
        <f>VLOOKUP($A234,'By SKU - Old RTs'!$A:$V,4,FALSE)</f>
        <v>24</v>
      </c>
      <c r="G234" s="2">
        <f>VLOOKUP($A234,'By SKU - New RTs'!$A:$V,4,FALSE)</f>
        <v>22</v>
      </c>
      <c r="H234" s="5">
        <f t="shared" si="16"/>
        <v>-2</v>
      </c>
      <c r="I234" s="2">
        <f>VLOOKUP($A234,'By SKU - Old RTs'!$A:$V,5,FALSE)</f>
        <v>19</v>
      </c>
      <c r="J234" s="2">
        <f>VLOOKUP($A234,'By SKU - New RTs'!$A:$V,5,FALSE)</f>
        <v>25</v>
      </c>
      <c r="K234" s="5">
        <f t="shared" si="17"/>
        <v>6</v>
      </c>
      <c r="L234" s="2">
        <f>VLOOKUP($A234,'By SKU - Old RTs'!$A:$V,6,FALSE)</f>
        <v>17.75</v>
      </c>
      <c r="M234" s="2">
        <f>VLOOKUP($A234,'By SKU - New RTs'!$A:$V,6,FALSE)</f>
        <v>13.75</v>
      </c>
      <c r="N234" s="5">
        <f t="shared" si="18"/>
        <v>-4</v>
      </c>
      <c r="O234" s="2">
        <f>VLOOKUP($A234,'By SKU - Old RTs'!$A:$V,7,FALSE)</f>
        <v>37</v>
      </c>
      <c r="P234" s="2">
        <f>VLOOKUP($A234,'By SKU - New RTs'!$A:$V,7,FALSE)</f>
        <v>40</v>
      </c>
      <c r="Q234" s="2">
        <f t="shared" si="19"/>
        <v>3</v>
      </c>
    </row>
    <row r="235" spans="1:17" x14ac:dyDescent="0.2">
      <c r="A235" s="3">
        <f>SKUs!A234</f>
        <v>1166</v>
      </c>
      <c r="B235" s="4" t="str">
        <f>SKUs!B234</f>
        <v>3X5 NAVY BLACK</v>
      </c>
      <c r="C235" s="2">
        <f>VLOOKUP($A235,'By SKU - Old RTs'!$A:$V,3,FALSE)</f>
        <v>5.5</v>
      </c>
      <c r="D235" s="2">
        <f>VLOOKUP($A235,'By SKU - New RTs'!$A:$V,3,FALSE)</f>
        <v>5.5</v>
      </c>
      <c r="E235" s="5">
        <f t="shared" si="15"/>
        <v>0</v>
      </c>
      <c r="F235" s="2">
        <f>VLOOKUP($A235,'By SKU - Old RTs'!$A:$V,4,FALSE)</f>
        <v>5</v>
      </c>
      <c r="G235" s="2">
        <f>VLOOKUP($A235,'By SKU - New RTs'!$A:$V,4,FALSE)</f>
        <v>5</v>
      </c>
      <c r="H235" s="5">
        <f t="shared" si="16"/>
        <v>0</v>
      </c>
      <c r="I235" s="2">
        <f>VLOOKUP($A235,'By SKU - Old RTs'!$A:$V,5,FALSE)</f>
        <v>7</v>
      </c>
      <c r="J235" s="2">
        <f>VLOOKUP($A235,'By SKU - New RTs'!$A:$V,5,FALSE)</f>
        <v>7</v>
      </c>
      <c r="K235" s="5">
        <f t="shared" si="17"/>
        <v>0</v>
      </c>
      <c r="L235" s="2">
        <f>VLOOKUP($A235,'By SKU - Old RTs'!$A:$V,6,FALSE)</f>
        <v>5</v>
      </c>
      <c r="M235" s="2">
        <f>VLOOKUP($A235,'By SKU - New RTs'!$A:$V,6,FALSE)</f>
        <v>5</v>
      </c>
      <c r="N235" s="5">
        <f t="shared" si="18"/>
        <v>0</v>
      </c>
      <c r="O235" s="2">
        <f>VLOOKUP($A235,'By SKU - Old RTs'!$A:$V,7,FALSE)</f>
        <v>1</v>
      </c>
      <c r="P235" s="2">
        <f>VLOOKUP($A235,'By SKU - New RTs'!$A:$V,7,FALSE)</f>
        <v>1</v>
      </c>
      <c r="Q235" s="2">
        <f t="shared" si="19"/>
        <v>0</v>
      </c>
    </row>
    <row r="236" spans="1:17" x14ac:dyDescent="0.2">
      <c r="A236" s="3">
        <f>SKUs!A235</f>
        <v>1175</v>
      </c>
      <c r="B236" s="4" t="str">
        <f>SKUs!B235</f>
        <v>3X5 MICHIGAN MAT BLK SMK</v>
      </c>
      <c r="C236" s="2">
        <f>VLOOKUP($A236,'By SKU - Old RTs'!$A:$V,3,FALSE)</f>
        <v>6</v>
      </c>
      <c r="D236" s="2">
        <f>VLOOKUP($A236,'By SKU - New RTs'!$A:$V,3,FALSE)</f>
        <v>13</v>
      </c>
      <c r="E236" s="5">
        <f t="shared" si="15"/>
        <v>7</v>
      </c>
      <c r="F236" s="2">
        <f>VLOOKUP($A236,'By SKU - Old RTs'!$A:$V,4,FALSE)</f>
        <v>6</v>
      </c>
      <c r="G236" s="2">
        <f>VLOOKUP($A236,'By SKU - New RTs'!$A:$V,4,FALSE)</f>
        <v>6</v>
      </c>
      <c r="H236" s="5">
        <f t="shared" si="16"/>
        <v>0</v>
      </c>
      <c r="I236" s="2">
        <f>VLOOKUP($A236,'By SKU - Old RTs'!$A:$V,5,FALSE)</f>
        <v>4.75</v>
      </c>
      <c r="J236" s="2">
        <f>VLOOKUP($A236,'By SKU - New RTs'!$A:$V,5,FALSE)</f>
        <v>4.75</v>
      </c>
      <c r="K236" s="5">
        <f t="shared" si="17"/>
        <v>0</v>
      </c>
      <c r="L236" s="2">
        <f>VLOOKUP($A236,'By SKU - Old RTs'!$A:$V,6,FALSE)</f>
        <v>2</v>
      </c>
      <c r="M236" s="2">
        <f>VLOOKUP($A236,'By SKU - New RTs'!$A:$V,6,FALSE)</f>
        <v>2</v>
      </c>
      <c r="N236" s="5">
        <f t="shared" si="18"/>
        <v>0</v>
      </c>
      <c r="O236" s="2">
        <f>VLOOKUP($A236,'By SKU - Old RTs'!$A:$V,7,FALSE)</f>
        <v>7</v>
      </c>
      <c r="P236" s="2">
        <f>VLOOKUP($A236,'By SKU - New RTs'!$A:$V,7,FALSE)</f>
        <v>0</v>
      </c>
      <c r="Q236" s="2">
        <f t="shared" si="19"/>
        <v>-7</v>
      </c>
    </row>
    <row r="237" spans="1:17" x14ac:dyDescent="0.2">
      <c r="A237" s="3">
        <f>SKUs!A236</f>
        <v>1176</v>
      </c>
      <c r="B237" s="4" t="str">
        <f>SKUs!B236</f>
        <v>3X5 CHOCOLATE BLACK</v>
      </c>
      <c r="C237" s="2">
        <f>VLOOKUP($A237,'By SKU - Old RTs'!$A:$V,3,FALSE)</f>
        <v>48.75</v>
      </c>
      <c r="D237" s="2">
        <f>VLOOKUP($A237,'By SKU - New RTs'!$A:$V,3,FALSE)</f>
        <v>51.75</v>
      </c>
      <c r="E237" s="5">
        <f t="shared" si="15"/>
        <v>3</v>
      </c>
      <c r="F237" s="2">
        <f>VLOOKUP($A237,'By SKU - Old RTs'!$A:$V,4,FALSE)</f>
        <v>110.25</v>
      </c>
      <c r="G237" s="2">
        <f>VLOOKUP($A237,'By SKU - New RTs'!$A:$V,4,FALSE)</f>
        <v>98.25</v>
      </c>
      <c r="H237" s="5">
        <f t="shared" si="16"/>
        <v>-12</v>
      </c>
      <c r="I237" s="2">
        <f>VLOOKUP($A237,'By SKU - Old RTs'!$A:$V,5,FALSE)</f>
        <v>58.5</v>
      </c>
      <c r="J237" s="2">
        <f>VLOOKUP($A237,'By SKU - New RTs'!$A:$V,5,FALSE)</f>
        <v>73.5</v>
      </c>
      <c r="K237" s="5">
        <f t="shared" si="17"/>
        <v>15</v>
      </c>
      <c r="L237" s="2">
        <f>VLOOKUP($A237,'By SKU - Old RTs'!$A:$V,6,FALSE)</f>
        <v>52.75</v>
      </c>
      <c r="M237" s="2">
        <f>VLOOKUP($A237,'By SKU - New RTs'!$A:$V,6,FALSE)</f>
        <v>51.75</v>
      </c>
      <c r="N237" s="5">
        <f t="shared" si="18"/>
        <v>-1</v>
      </c>
      <c r="O237" s="2">
        <f>VLOOKUP($A237,'By SKU - Old RTs'!$A:$V,7,FALSE)</f>
        <v>75</v>
      </c>
      <c r="P237" s="2">
        <f>VLOOKUP($A237,'By SKU - New RTs'!$A:$V,7,FALSE)</f>
        <v>72</v>
      </c>
      <c r="Q237" s="2">
        <f t="shared" si="19"/>
        <v>-3</v>
      </c>
    </row>
    <row r="238" spans="1:17" x14ac:dyDescent="0.2">
      <c r="A238" s="3">
        <f>SKUs!A237</f>
        <v>1190</v>
      </c>
      <c r="B238" s="4" t="str">
        <f>SKUs!B237</f>
        <v>2X3 COMPLETE COMFORT</v>
      </c>
      <c r="C238" s="2">
        <f>VLOOKUP($A238,'By SKU - Old RTs'!$A:$V,3,FALSE)</f>
        <v>0.5</v>
      </c>
      <c r="D238" s="2">
        <f>VLOOKUP($A238,'By SKU - New RTs'!$A:$V,3,FALSE)</f>
        <v>0.5</v>
      </c>
      <c r="E238" s="5">
        <f t="shared" si="15"/>
        <v>0</v>
      </c>
      <c r="F238" s="2">
        <f>VLOOKUP($A238,'By SKU - Old RTs'!$A:$V,4,FALSE)</f>
        <v>2</v>
      </c>
      <c r="G238" s="2">
        <f>VLOOKUP($A238,'By SKU - New RTs'!$A:$V,4,FALSE)</f>
        <v>2</v>
      </c>
      <c r="H238" s="5">
        <f t="shared" si="16"/>
        <v>0</v>
      </c>
      <c r="I238" s="2">
        <f>VLOOKUP($A238,'By SKU - Old RTs'!$A:$V,5,FALSE)</f>
        <v>0</v>
      </c>
      <c r="J238" s="2">
        <f>VLOOKUP($A238,'By SKU - New RTs'!$A:$V,5,FALSE)</f>
        <v>0</v>
      </c>
      <c r="K238" s="5">
        <f t="shared" si="17"/>
        <v>0</v>
      </c>
      <c r="L238" s="2">
        <f>VLOOKUP($A238,'By SKU - Old RTs'!$A:$V,6,FALSE)</f>
        <v>0.5</v>
      </c>
      <c r="M238" s="2">
        <f>VLOOKUP($A238,'By SKU - New RTs'!$A:$V,6,FALSE)</f>
        <v>0.5</v>
      </c>
      <c r="N238" s="5">
        <f t="shared" si="18"/>
        <v>0</v>
      </c>
      <c r="O238" s="2">
        <f>VLOOKUP($A238,'By SKU - Old RTs'!$A:$V,7,FALSE)</f>
        <v>0</v>
      </c>
      <c r="P238" s="2">
        <f>VLOOKUP($A238,'By SKU - New RTs'!$A:$V,7,FALSE)</f>
        <v>0</v>
      </c>
      <c r="Q238" s="2">
        <f t="shared" si="19"/>
        <v>0</v>
      </c>
    </row>
    <row r="239" spans="1:17" x14ac:dyDescent="0.2">
      <c r="A239" s="3">
        <f>SKUs!A238</f>
        <v>1194</v>
      </c>
      <c r="B239" s="4" t="str">
        <f>SKUs!B238</f>
        <v xml:space="preserve">3X5 SCRAPER </v>
      </c>
      <c r="C239" s="2">
        <f>VLOOKUP($A239,'By SKU - Old RTs'!$A:$V,3,FALSE)</f>
        <v>0.75</v>
      </c>
      <c r="D239" s="2">
        <f>VLOOKUP($A239,'By SKU - New RTs'!$A:$V,3,FALSE)</f>
        <v>0.75</v>
      </c>
      <c r="E239" s="5">
        <f t="shared" si="15"/>
        <v>0</v>
      </c>
      <c r="F239" s="2">
        <f>VLOOKUP($A239,'By SKU - Old RTs'!$A:$V,4,FALSE)</f>
        <v>0.75</v>
      </c>
      <c r="G239" s="2">
        <f>VLOOKUP($A239,'By SKU - New RTs'!$A:$V,4,FALSE)</f>
        <v>0.75</v>
      </c>
      <c r="H239" s="5">
        <f t="shared" si="16"/>
        <v>0</v>
      </c>
      <c r="I239" s="2">
        <f>VLOOKUP($A239,'By SKU - Old RTs'!$A:$V,5,FALSE)</f>
        <v>1</v>
      </c>
      <c r="J239" s="2">
        <f>VLOOKUP($A239,'By SKU - New RTs'!$A:$V,5,FALSE)</f>
        <v>1</v>
      </c>
      <c r="K239" s="5">
        <f t="shared" si="17"/>
        <v>0</v>
      </c>
      <c r="L239" s="2">
        <f>VLOOKUP($A239,'By SKU - Old RTs'!$A:$V,6,FALSE)</f>
        <v>0.5</v>
      </c>
      <c r="M239" s="2">
        <f>VLOOKUP($A239,'By SKU - New RTs'!$A:$V,6,FALSE)</f>
        <v>0.5</v>
      </c>
      <c r="N239" s="5">
        <f t="shared" si="18"/>
        <v>0</v>
      </c>
      <c r="O239" s="2">
        <f>VLOOKUP($A239,'By SKU - Old RTs'!$A:$V,7,FALSE)</f>
        <v>0</v>
      </c>
      <c r="P239" s="2">
        <f>VLOOKUP($A239,'By SKU - New RTs'!$A:$V,7,FALSE)</f>
        <v>0</v>
      </c>
      <c r="Q239" s="2">
        <f t="shared" si="19"/>
        <v>0</v>
      </c>
    </row>
    <row r="240" spans="1:17" x14ac:dyDescent="0.2">
      <c r="A240" s="3">
        <f>SKUs!A239</f>
        <v>1197</v>
      </c>
      <c r="B240" s="4" t="str">
        <f>SKUs!B239</f>
        <v xml:space="preserve">MT 3X6 SPACE        </v>
      </c>
      <c r="C240" s="2">
        <f>VLOOKUP($A240,'By SKU - Old RTs'!$A:$V,3,FALSE)</f>
        <v>0</v>
      </c>
      <c r="D240" s="2">
        <f>VLOOKUP($A240,'By SKU - New RTs'!$A:$V,3,FALSE)</f>
        <v>0</v>
      </c>
      <c r="E240" s="5">
        <f t="shared" si="15"/>
        <v>0</v>
      </c>
      <c r="F240" s="2">
        <f>VLOOKUP($A240,'By SKU - Old RTs'!$A:$V,4,FALSE)</f>
        <v>0</v>
      </c>
      <c r="G240" s="2">
        <f>VLOOKUP($A240,'By SKU - New RTs'!$A:$V,4,FALSE)</f>
        <v>0</v>
      </c>
      <c r="H240" s="5">
        <f t="shared" si="16"/>
        <v>0</v>
      </c>
      <c r="I240" s="2">
        <f>VLOOKUP($A240,'By SKU - Old RTs'!$A:$V,5,FALSE)</f>
        <v>0</v>
      </c>
      <c r="J240" s="2">
        <f>VLOOKUP($A240,'By SKU - New RTs'!$A:$V,5,FALSE)</f>
        <v>0</v>
      </c>
      <c r="K240" s="5">
        <f t="shared" si="17"/>
        <v>0</v>
      </c>
      <c r="L240" s="2">
        <f>VLOOKUP($A240,'By SKU - Old RTs'!$A:$V,6,FALSE)</f>
        <v>0</v>
      </c>
      <c r="M240" s="2">
        <f>VLOOKUP($A240,'By SKU - New RTs'!$A:$V,6,FALSE)</f>
        <v>0</v>
      </c>
      <c r="N240" s="5">
        <f t="shared" si="18"/>
        <v>0</v>
      </c>
      <c r="O240" s="2">
        <f>VLOOKUP($A240,'By SKU - Old RTs'!$A:$V,7,FALSE)</f>
        <v>0</v>
      </c>
      <c r="P240" s="2">
        <f>VLOOKUP($A240,'By SKU - New RTs'!$A:$V,7,FALSE)</f>
        <v>0</v>
      </c>
      <c r="Q240" s="2">
        <f t="shared" si="19"/>
        <v>0</v>
      </c>
    </row>
    <row r="241" spans="1:17" x14ac:dyDescent="0.2">
      <c r="A241" s="3">
        <f>SKUs!A240</f>
        <v>1207</v>
      </c>
      <c r="B241" s="4" t="str">
        <f>SKUs!B240</f>
        <v>3X10 CLASSIC HUNTER GREEN</v>
      </c>
      <c r="C241" s="2">
        <f>VLOOKUP($A241,'By SKU - Old RTs'!$A:$V,3,FALSE)</f>
        <v>0</v>
      </c>
      <c r="D241" s="2">
        <f>VLOOKUP($A241,'By SKU - New RTs'!$A:$V,3,FALSE)</f>
        <v>0</v>
      </c>
      <c r="E241" s="5">
        <f t="shared" si="15"/>
        <v>0</v>
      </c>
      <c r="F241" s="2">
        <f>VLOOKUP($A241,'By SKU - Old RTs'!$A:$V,4,FALSE)</f>
        <v>4</v>
      </c>
      <c r="G241" s="2">
        <f>VLOOKUP($A241,'By SKU - New RTs'!$A:$V,4,FALSE)</f>
        <v>4</v>
      </c>
      <c r="H241" s="5">
        <f t="shared" si="16"/>
        <v>0</v>
      </c>
      <c r="I241" s="2">
        <f>VLOOKUP($A241,'By SKU - Old RTs'!$A:$V,5,FALSE)</f>
        <v>4</v>
      </c>
      <c r="J241" s="2">
        <f>VLOOKUP($A241,'By SKU - New RTs'!$A:$V,5,FALSE)</f>
        <v>4</v>
      </c>
      <c r="K241" s="5">
        <f t="shared" si="17"/>
        <v>0</v>
      </c>
      <c r="L241" s="2">
        <f>VLOOKUP($A241,'By SKU - Old RTs'!$A:$V,6,FALSE)</f>
        <v>3</v>
      </c>
      <c r="M241" s="2">
        <f>VLOOKUP($A241,'By SKU - New RTs'!$A:$V,6,FALSE)</f>
        <v>3</v>
      </c>
      <c r="N241" s="5">
        <f t="shared" si="18"/>
        <v>0</v>
      </c>
      <c r="O241" s="2">
        <f>VLOOKUP($A241,'By SKU - Old RTs'!$A:$V,7,FALSE)</f>
        <v>2</v>
      </c>
      <c r="P241" s="2">
        <f>VLOOKUP($A241,'By SKU - New RTs'!$A:$V,7,FALSE)</f>
        <v>2</v>
      </c>
      <c r="Q241" s="2">
        <f t="shared" si="19"/>
        <v>0</v>
      </c>
    </row>
    <row r="242" spans="1:17" x14ac:dyDescent="0.2">
      <c r="A242" s="3">
        <f>SKUs!A241</f>
        <v>1210</v>
      </c>
      <c r="B242" s="4" t="str">
        <f>SKUs!B241</f>
        <v>3X10 CLASSIC SHADOW GRAY</v>
      </c>
      <c r="C242" s="2">
        <f>VLOOKUP($A242,'By SKU - Old RTs'!$A:$V,3,FALSE)</f>
        <v>14</v>
      </c>
      <c r="D242" s="2">
        <f>VLOOKUP($A242,'By SKU - New RTs'!$A:$V,3,FALSE)</f>
        <v>14</v>
      </c>
      <c r="E242" s="5">
        <f t="shared" si="15"/>
        <v>0</v>
      </c>
      <c r="F242" s="2">
        <f>VLOOKUP($A242,'By SKU - Old RTs'!$A:$V,4,FALSE)</f>
        <v>28</v>
      </c>
      <c r="G242" s="2">
        <f>VLOOKUP($A242,'By SKU - New RTs'!$A:$V,4,FALSE)</f>
        <v>32</v>
      </c>
      <c r="H242" s="5">
        <f t="shared" si="16"/>
        <v>4</v>
      </c>
      <c r="I242" s="2">
        <f>VLOOKUP($A242,'By SKU - Old RTs'!$A:$V,5,FALSE)</f>
        <v>20</v>
      </c>
      <c r="J242" s="2">
        <f>VLOOKUP($A242,'By SKU - New RTs'!$A:$V,5,FALSE)</f>
        <v>18</v>
      </c>
      <c r="K242" s="5">
        <f t="shared" si="17"/>
        <v>-2</v>
      </c>
      <c r="L242" s="2">
        <f>VLOOKUP($A242,'By SKU - Old RTs'!$A:$V,6,FALSE)</f>
        <v>12.25</v>
      </c>
      <c r="M242" s="2">
        <f>VLOOKUP($A242,'By SKU - New RTs'!$A:$V,6,FALSE)</f>
        <v>11.25</v>
      </c>
      <c r="N242" s="5">
        <f t="shared" si="18"/>
        <v>-1</v>
      </c>
      <c r="O242" s="2">
        <f>VLOOKUP($A242,'By SKU - Old RTs'!$A:$V,7,FALSE)</f>
        <v>5.25</v>
      </c>
      <c r="P242" s="2">
        <f>VLOOKUP($A242,'By SKU - New RTs'!$A:$V,7,FALSE)</f>
        <v>5.25</v>
      </c>
      <c r="Q242" s="2">
        <f t="shared" si="19"/>
        <v>0</v>
      </c>
    </row>
    <row r="243" spans="1:17" x14ac:dyDescent="0.2">
      <c r="A243" s="3">
        <f>SKUs!A242</f>
        <v>1211</v>
      </c>
      <c r="B243" s="4" t="str">
        <f>SKUs!B242</f>
        <v>3X10 CLASSIC BLACK</v>
      </c>
      <c r="C243" s="2">
        <f>VLOOKUP($A243,'By SKU - Old RTs'!$A:$V,3,FALSE)</f>
        <v>53</v>
      </c>
      <c r="D243" s="2">
        <f>VLOOKUP($A243,'By SKU - New RTs'!$A:$V,3,FALSE)</f>
        <v>60</v>
      </c>
      <c r="E243" s="5">
        <f t="shared" si="15"/>
        <v>7</v>
      </c>
      <c r="F243" s="2">
        <f>VLOOKUP($A243,'By SKU - Old RTs'!$A:$V,4,FALSE)</f>
        <v>60.5</v>
      </c>
      <c r="G243" s="2">
        <f>VLOOKUP($A243,'By SKU - New RTs'!$A:$V,4,FALSE)</f>
        <v>60.5</v>
      </c>
      <c r="H243" s="5">
        <f t="shared" si="16"/>
        <v>0</v>
      </c>
      <c r="I243" s="2">
        <f>VLOOKUP($A243,'By SKU - Old RTs'!$A:$V,5,FALSE)</f>
        <v>26</v>
      </c>
      <c r="J243" s="2">
        <f>VLOOKUP($A243,'By SKU - New RTs'!$A:$V,5,FALSE)</f>
        <v>28</v>
      </c>
      <c r="K243" s="5">
        <f t="shared" si="17"/>
        <v>2</v>
      </c>
      <c r="L243" s="2">
        <f>VLOOKUP($A243,'By SKU - Old RTs'!$A:$V,6,FALSE)</f>
        <v>46</v>
      </c>
      <c r="M243" s="2">
        <f>VLOOKUP($A243,'By SKU - New RTs'!$A:$V,6,FALSE)</f>
        <v>46</v>
      </c>
      <c r="N243" s="5">
        <f t="shared" si="18"/>
        <v>0</v>
      </c>
      <c r="O243" s="2">
        <f>VLOOKUP($A243,'By SKU - Old RTs'!$A:$V,7,FALSE)</f>
        <v>64.5</v>
      </c>
      <c r="P243" s="2">
        <f>VLOOKUP($A243,'By SKU - New RTs'!$A:$V,7,FALSE)</f>
        <v>55.5</v>
      </c>
      <c r="Q243" s="2">
        <f t="shared" si="19"/>
        <v>-9</v>
      </c>
    </row>
    <row r="244" spans="1:17" x14ac:dyDescent="0.2">
      <c r="A244" s="3">
        <f>SKUs!A243</f>
        <v>1215</v>
      </c>
      <c r="B244" s="4" t="str">
        <f>SKUs!B243</f>
        <v xml:space="preserve">3X10 VALUE       </v>
      </c>
      <c r="C244" s="2">
        <f>VLOOKUP($A244,'By SKU - Old RTs'!$A:$V,3,FALSE)</f>
        <v>0</v>
      </c>
      <c r="D244" s="2">
        <f>VLOOKUP($A244,'By SKU - New RTs'!$A:$V,3,FALSE)</f>
        <v>0</v>
      </c>
      <c r="E244" s="5">
        <f t="shared" si="15"/>
        <v>0</v>
      </c>
      <c r="F244" s="2">
        <f>VLOOKUP($A244,'By SKU - Old RTs'!$A:$V,4,FALSE)</f>
        <v>0</v>
      </c>
      <c r="G244" s="2">
        <f>VLOOKUP($A244,'By SKU - New RTs'!$A:$V,4,FALSE)</f>
        <v>0</v>
      </c>
      <c r="H244" s="5">
        <f t="shared" si="16"/>
        <v>0</v>
      </c>
      <c r="I244" s="2">
        <f>VLOOKUP($A244,'By SKU - Old RTs'!$A:$V,5,FALSE)</f>
        <v>0</v>
      </c>
      <c r="J244" s="2">
        <f>VLOOKUP($A244,'By SKU - New RTs'!$A:$V,5,FALSE)</f>
        <v>0</v>
      </c>
      <c r="K244" s="5">
        <f t="shared" si="17"/>
        <v>0</v>
      </c>
      <c r="L244" s="2">
        <f>VLOOKUP($A244,'By SKU - Old RTs'!$A:$V,6,FALSE)</f>
        <v>0</v>
      </c>
      <c r="M244" s="2">
        <f>VLOOKUP($A244,'By SKU - New RTs'!$A:$V,6,FALSE)</f>
        <v>0</v>
      </c>
      <c r="N244" s="5">
        <f t="shared" si="18"/>
        <v>0</v>
      </c>
      <c r="O244" s="2">
        <f>VLOOKUP($A244,'By SKU - Old RTs'!$A:$V,7,FALSE)</f>
        <v>0</v>
      </c>
      <c r="P244" s="2">
        <f>VLOOKUP($A244,'By SKU - New RTs'!$A:$V,7,FALSE)</f>
        <v>0</v>
      </c>
      <c r="Q244" s="2">
        <f t="shared" si="19"/>
        <v>0</v>
      </c>
    </row>
    <row r="245" spans="1:17" x14ac:dyDescent="0.2">
      <c r="A245" s="3">
        <f>SKUs!A244</f>
        <v>1223</v>
      </c>
      <c r="B245" s="4" t="str">
        <f>SKUs!B244</f>
        <v>3X10 SANDTRAP SHADOW GRAY</v>
      </c>
      <c r="C245" s="2">
        <f>VLOOKUP($A245,'By SKU - Old RTs'!$A:$V,3,FALSE)</f>
        <v>15</v>
      </c>
      <c r="D245" s="2">
        <f>VLOOKUP($A245,'By SKU - New RTs'!$A:$V,3,FALSE)</f>
        <v>15</v>
      </c>
      <c r="E245" s="5">
        <f t="shared" si="15"/>
        <v>0</v>
      </c>
      <c r="F245" s="2">
        <f>VLOOKUP($A245,'By SKU - Old RTs'!$A:$V,4,FALSE)</f>
        <v>18.5</v>
      </c>
      <c r="G245" s="2">
        <f>VLOOKUP($A245,'By SKU - New RTs'!$A:$V,4,FALSE)</f>
        <v>18.5</v>
      </c>
      <c r="H245" s="5">
        <f t="shared" si="16"/>
        <v>0</v>
      </c>
      <c r="I245" s="2">
        <f>VLOOKUP($A245,'By SKU - Old RTs'!$A:$V,5,FALSE)</f>
        <v>15</v>
      </c>
      <c r="J245" s="2">
        <f>VLOOKUP($A245,'By SKU - New RTs'!$A:$V,5,FALSE)</f>
        <v>15</v>
      </c>
      <c r="K245" s="5">
        <f t="shared" si="17"/>
        <v>0</v>
      </c>
      <c r="L245" s="2">
        <f>VLOOKUP($A245,'By SKU - Old RTs'!$A:$V,6,FALSE)</f>
        <v>4.5</v>
      </c>
      <c r="M245" s="2">
        <f>VLOOKUP($A245,'By SKU - New RTs'!$A:$V,6,FALSE)</f>
        <v>4.5</v>
      </c>
      <c r="N245" s="5">
        <f t="shared" si="18"/>
        <v>0</v>
      </c>
      <c r="O245" s="2">
        <f>VLOOKUP($A245,'By SKU - Old RTs'!$A:$V,7,FALSE)</f>
        <v>1</v>
      </c>
      <c r="P245" s="2">
        <f>VLOOKUP($A245,'By SKU - New RTs'!$A:$V,7,FALSE)</f>
        <v>1</v>
      </c>
      <c r="Q245" s="2">
        <f t="shared" si="19"/>
        <v>0</v>
      </c>
    </row>
    <row r="246" spans="1:17" x14ac:dyDescent="0.2">
      <c r="A246" s="3">
        <f>SKUs!A245</f>
        <v>1225</v>
      </c>
      <c r="B246" s="4" t="str">
        <f>SKUs!B245</f>
        <v>3X10 RED PEPPER</v>
      </c>
      <c r="C246" s="2">
        <f>VLOOKUP($A246,'By SKU - Old RTs'!$A:$V,3,FALSE)</f>
        <v>2</v>
      </c>
      <c r="D246" s="2">
        <f>VLOOKUP($A246,'By SKU - New RTs'!$A:$V,3,FALSE)</f>
        <v>2</v>
      </c>
      <c r="E246" s="5">
        <f t="shared" si="15"/>
        <v>0</v>
      </c>
      <c r="F246" s="2">
        <f>VLOOKUP($A246,'By SKU - Old RTs'!$A:$V,4,FALSE)</f>
        <v>1</v>
      </c>
      <c r="G246" s="2">
        <f>VLOOKUP($A246,'By SKU - New RTs'!$A:$V,4,FALSE)</f>
        <v>1</v>
      </c>
      <c r="H246" s="5">
        <f t="shared" si="16"/>
        <v>0</v>
      </c>
      <c r="I246" s="2">
        <f>VLOOKUP($A246,'By SKU - Old RTs'!$A:$V,5,FALSE)</f>
        <v>2.5</v>
      </c>
      <c r="J246" s="2">
        <f>VLOOKUP($A246,'By SKU - New RTs'!$A:$V,5,FALSE)</f>
        <v>2.5</v>
      </c>
      <c r="K246" s="5">
        <f t="shared" si="17"/>
        <v>0</v>
      </c>
      <c r="L246" s="2">
        <f>VLOOKUP($A246,'By SKU - Old RTs'!$A:$V,6,FALSE)</f>
        <v>5</v>
      </c>
      <c r="M246" s="2">
        <f>VLOOKUP($A246,'By SKU - New RTs'!$A:$V,6,FALSE)</f>
        <v>5</v>
      </c>
      <c r="N246" s="5">
        <f t="shared" si="18"/>
        <v>0</v>
      </c>
      <c r="O246" s="2">
        <f>VLOOKUP($A246,'By SKU - Old RTs'!$A:$V,7,FALSE)</f>
        <v>0</v>
      </c>
      <c r="P246" s="2">
        <f>VLOOKUP($A246,'By SKU - New RTs'!$A:$V,7,FALSE)</f>
        <v>0</v>
      </c>
      <c r="Q246" s="2">
        <f t="shared" si="19"/>
        <v>0</v>
      </c>
    </row>
    <row r="247" spans="1:17" x14ac:dyDescent="0.2">
      <c r="A247" s="3">
        <f>SKUs!A246</f>
        <v>1230</v>
      </c>
      <c r="B247" s="4" t="str">
        <f>SKUs!B246</f>
        <v xml:space="preserve">3X10 SUPERMAT     </v>
      </c>
      <c r="C247" s="2">
        <f>VLOOKUP($A247,'By SKU - Old RTs'!$A:$V,3,FALSE)</f>
        <v>3</v>
      </c>
      <c r="D247" s="2">
        <f>VLOOKUP($A247,'By SKU - New RTs'!$A:$V,3,FALSE)</f>
        <v>3</v>
      </c>
      <c r="E247" s="5">
        <f t="shared" si="15"/>
        <v>0</v>
      </c>
      <c r="F247" s="2">
        <f>VLOOKUP($A247,'By SKU - Old RTs'!$A:$V,4,FALSE)</f>
        <v>2</v>
      </c>
      <c r="G247" s="2">
        <f>VLOOKUP($A247,'By SKU - New RTs'!$A:$V,4,FALSE)</f>
        <v>2</v>
      </c>
      <c r="H247" s="5">
        <f t="shared" si="16"/>
        <v>0</v>
      </c>
      <c r="I247" s="2">
        <f>VLOOKUP($A247,'By SKU - Old RTs'!$A:$V,5,FALSE)</f>
        <v>0</v>
      </c>
      <c r="J247" s="2">
        <f>VLOOKUP($A247,'By SKU - New RTs'!$A:$V,5,FALSE)</f>
        <v>0</v>
      </c>
      <c r="K247" s="5">
        <f t="shared" si="17"/>
        <v>0</v>
      </c>
      <c r="L247" s="2">
        <f>VLOOKUP($A247,'By SKU - Old RTs'!$A:$V,6,FALSE)</f>
        <v>0</v>
      </c>
      <c r="M247" s="2">
        <f>VLOOKUP($A247,'By SKU - New RTs'!$A:$V,6,FALSE)</f>
        <v>0</v>
      </c>
      <c r="N247" s="5">
        <f t="shared" si="18"/>
        <v>0</v>
      </c>
      <c r="O247" s="2">
        <f>VLOOKUP($A247,'By SKU - Old RTs'!$A:$V,7,FALSE)</f>
        <v>0</v>
      </c>
      <c r="P247" s="2">
        <f>VLOOKUP($A247,'By SKU - New RTs'!$A:$V,7,FALSE)</f>
        <v>0</v>
      </c>
      <c r="Q247" s="2">
        <f t="shared" si="19"/>
        <v>0</v>
      </c>
    </row>
    <row r="248" spans="1:17" x14ac:dyDescent="0.2">
      <c r="A248" s="3">
        <f>SKUs!A247</f>
        <v>1243</v>
      </c>
      <c r="B248" s="4" t="str">
        <f>SKUs!B247</f>
        <v>3X10 MICHIGAN MAT CHESTNUT</v>
      </c>
      <c r="C248" s="2">
        <f>VLOOKUP($A248,'By SKU - Old RTs'!$A:$V,3,FALSE)</f>
        <v>4.75</v>
      </c>
      <c r="D248" s="2">
        <f>VLOOKUP($A248,'By SKU - New RTs'!$A:$V,3,FALSE)</f>
        <v>4.75</v>
      </c>
      <c r="E248" s="5">
        <f t="shared" si="15"/>
        <v>0</v>
      </c>
      <c r="F248" s="2">
        <f>VLOOKUP($A248,'By SKU - Old RTs'!$A:$V,4,FALSE)</f>
        <v>2</v>
      </c>
      <c r="G248" s="2">
        <f>VLOOKUP($A248,'By SKU - New RTs'!$A:$V,4,FALSE)</f>
        <v>2</v>
      </c>
      <c r="H248" s="5">
        <f t="shared" si="16"/>
        <v>0</v>
      </c>
      <c r="I248" s="2">
        <f>VLOOKUP($A248,'By SKU - Old RTs'!$A:$V,5,FALSE)</f>
        <v>1</v>
      </c>
      <c r="J248" s="2">
        <f>VLOOKUP($A248,'By SKU - New RTs'!$A:$V,5,FALSE)</f>
        <v>1</v>
      </c>
      <c r="K248" s="5">
        <f t="shared" si="17"/>
        <v>0</v>
      </c>
      <c r="L248" s="2">
        <f>VLOOKUP($A248,'By SKU - Old RTs'!$A:$V,6,FALSE)</f>
        <v>0</v>
      </c>
      <c r="M248" s="2">
        <f>VLOOKUP($A248,'By SKU - New RTs'!$A:$V,6,FALSE)</f>
        <v>0</v>
      </c>
      <c r="N248" s="5">
        <f t="shared" si="18"/>
        <v>0</v>
      </c>
      <c r="O248" s="2">
        <f>VLOOKUP($A248,'By SKU - Old RTs'!$A:$V,7,FALSE)</f>
        <v>2</v>
      </c>
      <c r="P248" s="2">
        <f>VLOOKUP($A248,'By SKU - New RTs'!$A:$V,7,FALSE)</f>
        <v>2</v>
      </c>
      <c r="Q248" s="2">
        <f t="shared" si="19"/>
        <v>0</v>
      </c>
    </row>
    <row r="249" spans="1:17" x14ac:dyDescent="0.2">
      <c r="A249" s="3">
        <f>SKUs!A248</f>
        <v>1250</v>
      </c>
      <c r="B249" s="4" t="str">
        <f>SKUs!B248</f>
        <v>3X9 COMFORT FLOW</v>
      </c>
      <c r="C249" s="2">
        <f>VLOOKUP($A249,'By SKU - Old RTs'!$A:$V,3,FALSE)</f>
        <v>1</v>
      </c>
      <c r="D249" s="2">
        <f>VLOOKUP($A249,'By SKU - New RTs'!$A:$V,3,FALSE)</f>
        <v>4</v>
      </c>
      <c r="E249" s="5">
        <f t="shared" si="15"/>
        <v>3</v>
      </c>
      <c r="F249" s="2">
        <f>VLOOKUP($A249,'By SKU - Old RTs'!$A:$V,4,FALSE)</f>
        <v>1</v>
      </c>
      <c r="G249" s="2">
        <f>VLOOKUP($A249,'By SKU - New RTs'!$A:$V,4,FALSE)</f>
        <v>1</v>
      </c>
      <c r="H249" s="5">
        <f t="shared" si="16"/>
        <v>0</v>
      </c>
      <c r="I249" s="2">
        <f>VLOOKUP($A249,'By SKU - Old RTs'!$A:$V,5,FALSE)</f>
        <v>5.75</v>
      </c>
      <c r="J249" s="2">
        <f>VLOOKUP($A249,'By SKU - New RTs'!$A:$V,5,FALSE)</f>
        <v>5.75</v>
      </c>
      <c r="K249" s="5">
        <f t="shared" si="17"/>
        <v>0</v>
      </c>
      <c r="L249" s="2">
        <f>VLOOKUP($A249,'By SKU - Old RTs'!$A:$V,6,FALSE)</f>
        <v>0.25</v>
      </c>
      <c r="M249" s="2">
        <f>VLOOKUP($A249,'By SKU - New RTs'!$A:$V,6,FALSE)</f>
        <v>0.25</v>
      </c>
      <c r="N249" s="5">
        <f t="shared" si="18"/>
        <v>0</v>
      </c>
      <c r="O249" s="2">
        <f>VLOOKUP($A249,'By SKU - Old RTs'!$A:$V,7,FALSE)</f>
        <v>5</v>
      </c>
      <c r="P249" s="2">
        <f>VLOOKUP($A249,'By SKU - New RTs'!$A:$V,7,FALSE)</f>
        <v>2</v>
      </c>
      <c r="Q249" s="2">
        <f t="shared" si="19"/>
        <v>-3</v>
      </c>
    </row>
    <row r="250" spans="1:17" x14ac:dyDescent="0.2">
      <c r="A250" s="3">
        <f>SKUs!A249</f>
        <v>1260</v>
      </c>
      <c r="B250" s="4" t="str">
        <f>SKUs!B249</f>
        <v xml:space="preserve">3X10 SILVER BLACK </v>
      </c>
      <c r="C250" s="2">
        <f>VLOOKUP($A250,'By SKU - Old RTs'!$A:$V,3,FALSE)</f>
        <v>23.5</v>
      </c>
      <c r="D250" s="2">
        <f>VLOOKUP($A250,'By SKU - New RTs'!$A:$V,3,FALSE)</f>
        <v>23.5</v>
      </c>
      <c r="E250" s="5">
        <f t="shared" si="15"/>
        <v>0</v>
      </c>
      <c r="F250" s="2">
        <f>VLOOKUP($A250,'By SKU - Old RTs'!$A:$V,4,FALSE)</f>
        <v>22</v>
      </c>
      <c r="G250" s="2">
        <f>VLOOKUP($A250,'By SKU - New RTs'!$A:$V,4,FALSE)</f>
        <v>27</v>
      </c>
      <c r="H250" s="5">
        <f t="shared" si="16"/>
        <v>5</v>
      </c>
      <c r="I250" s="2">
        <f>VLOOKUP($A250,'By SKU - Old RTs'!$A:$V,5,FALSE)</f>
        <v>48.25</v>
      </c>
      <c r="J250" s="2">
        <f>VLOOKUP($A250,'By SKU - New RTs'!$A:$V,5,FALSE)</f>
        <v>55.25</v>
      </c>
      <c r="K250" s="5">
        <f t="shared" si="17"/>
        <v>7</v>
      </c>
      <c r="L250" s="2">
        <f>VLOOKUP($A250,'By SKU - Old RTs'!$A:$V,6,FALSE)</f>
        <v>19</v>
      </c>
      <c r="M250" s="2">
        <f>VLOOKUP($A250,'By SKU - New RTs'!$A:$V,6,FALSE)</f>
        <v>14</v>
      </c>
      <c r="N250" s="5">
        <f t="shared" si="18"/>
        <v>-5</v>
      </c>
      <c r="O250" s="2">
        <f>VLOOKUP($A250,'By SKU - Old RTs'!$A:$V,7,FALSE)</f>
        <v>47.25</v>
      </c>
      <c r="P250" s="2">
        <f>VLOOKUP($A250,'By SKU - New RTs'!$A:$V,7,FALSE)</f>
        <v>47.25</v>
      </c>
      <c r="Q250" s="2">
        <f t="shared" si="19"/>
        <v>0</v>
      </c>
    </row>
    <row r="251" spans="1:17" x14ac:dyDescent="0.2">
      <c r="A251" s="3">
        <f>SKUs!A250</f>
        <v>1261</v>
      </c>
      <c r="B251" s="4" t="str">
        <f>SKUs!B250</f>
        <v xml:space="preserve">3X10 BLACK SAND TRAP </v>
      </c>
      <c r="C251" s="2">
        <f>VLOOKUP($A251,'By SKU - Old RTs'!$A:$V,3,FALSE)</f>
        <v>0</v>
      </c>
      <c r="D251" s="2">
        <f>VLOOKUP($A251,'By SKU - New RTs'!$A:$V,3,FALSE)</f>
        <v>3</v>
      </c>
      <c r="E251" s="5">
        <f t="shared" si="15"/>
        <v>3</v>
      </c>
      <c r="F251" s="2">
        <f>VLOOKUP($A251,'By SKU - Old RTs'!$A:$V,4,FALSE)</f>
        <v>10</v>
      </c>
      <c r="G251" s="2">
        <f>VLOOKUP($A251,'By SKU - New RTs'!$A:$V,4,FALSE)</f>
        <v>11</v>
      </c>
      <c r="H251" s="5">
        <f t="shared" si="16"/>
        <v>1</v>
      </c>
      <c r="I251" s="2">
        <f>VLOOKUP($A251,'By SKU - Old RTs'!$A:$V,5,FALSE)</f>
        <v>1</v>
      </c>
      <c r="J251" s="2">
        <f>VLOOKUP($A251,'By SKU - New RTs'!$A:$V,5,FALSE)</f>
        <v>5</v>
      </c>
      <c r="K251" s="5">
        <f t="shared" si="17"/>
        <v>4</v>
      </c>
      <c r="L251" s="2">
        <f>VLOOKUP($A251,'By SKU - Old RTs'!$A:$V,6,FALSE)</f>
        <v>3</v>
      </c>
      <c r="M251" s="2">
        <f>VLOOKUP($A251,'By SKU - New RTs'!$A:$V,6,FALSE)</f>
        <v>3</v>
      </c>
      <c r="N251" s="5">
        <f t="shared" si="18"/>
        <v>0</v>
      </c>
      <c r="O251" s="2">
        <f>VLOOKUP($A251,'By SKU - Old RTs'!$A:$V,7,FALSE)</f>
        <v>17</v>
      </c>
      <c r="P251" s="2">
        <f>VLOOKUP($A251,'By SKU - New RTs'!$A:$V,7,FALSE)</f>
        <v>9</v>
      </c>
      <c r="Q251" s="2">
        <f t="shared" si="19"/>
        <v>-8</v>
      </c>
    </row>
    <row r="252" spans="1:17" x14ac:dyDescent="0.2">
      <c r="A252" s="3">
        <f>SKUs!A251</f>
        <v>1266</v>
      </c>
      <c r="B252" s="4" t="str">
        <f>SKUs!B251</f>
        <v>3X10 NAVY BLACK</v>
      </c>
      <c r="C252" s="2">
        <f>VLOOKUP($A252,'By SKU - Old RTs'!$A:$V,3,FALSE)</f>
        <v>3</v>
      </c>
      <c r="D252" s="2">
        <f>VLOOKUP($A252,'By SKU - New RTs'!$A:$V,3,FALSE)</f>
        <v>3</v>
      </c>
      <c r="E252" s="5">
        <f t="shared" si="15"/>
        <v>0</v>
      </c>
      <c r="F252" s="2">
        <f>VLOOKUP($A252,'By SKU - Old RTs'!$A:$V,4,FALSE)</f>
        <v>13</v>
      </c>
      <c r="G252" s="2">
        <f>VLOOKUP($A252,'By SKU - New RTs'!$A:$V,4,FALSE)</f>
        <v>13</v>
      </c>
      <c r="H252" s="5">
        <f t="shared" si="16"/>
        <v>0</v>
      </c>
      <c r="I252" s="2">
        <f>VLOOKUP($A252,'By SKU - Old RTs'!$A:$V,5,FALSE)</f>
        <v>2</v>
      </c>
      <c r="J252" s="2">
        <f>VLOOKUP($A252,'By SKU - New RTs'!$A:$V,5,FALSE)</f>
        <v>2</v>
      </c>
      <c r="K252" s="5">
        <f t="shared" si="17"/>
        <v>0</v>
      </c>
      <c r="L252" s="2">
        <f>VLOOKUP($A252,'By SKU - Old RTs'!$A:$V,6,FALSE)</f>
        <v>2</v>
      </c>
      <c r="M252" s="2">
        <f>VLOOKUP($A252,'By SKU - New RTs'!$A:$V,6,FALSE)</f>
        <v>2</v>
      </c>
      <c r="N252" s="5">
        <f t="shared" si="18"/>
        <v>0</v>
      </c>
      <c r="O252" s="2">
        <f>VLOOKUP($A252,'By SKU - Old RTs'!$A:$V,7,FALSE)</f>
        <v>0</v>
      </c>
      <c r="P252" s="2">
        <f>VLOOKUP($A252,'By SKU - New RTs'!$A:$V,7,FALSE)</f>
        <v>0</v>
      </c>
      <c r="Q252" s="2">
        <f t="shared" si="19"/>
        <v>0</v>
      </c>
    </row>
    <row r="253" spans="1:17" x14ac:dyDescent="0.2">
      <c r="A253" s="3">
        <f>SKUs!A252</f>
        <v>1269</v>
      </c>
      <c r="B253" s="4" t="str">
        <f>SKUs!B252</f>
        <v>3X10 CHOCOLATE BLACK</v>
      </c>
      <c r="C253" s="2">
        <f>VLOOKUP($A253,'By SKU - Old RTs'!$A:$V,3,FALSE)</f>
        <v>49.75</v>
      </c>
      <c r="D253" s="2">
        <f>VLOOKUP($A253,'By SKU - New RTs'!$A:$V,3,FALSE)</f>
        <v>68.75</v>
      </c>
      <c r="E253" s="5">
        <f t="shared" si="15"/>
        <v>19</v>
      </c>
      <c r="F253" s="2">
        <f>VLOOKUP($A253,'By SKU - Old RTs'!$A:$V,4,FALSE)</f>
        <v>63.75</v>
      </c>
      <c r="G253" s="2">
        <f>VLOOKUP($A253,'By SKU - New RTs'!$A:$V,4,FALSE)</f>
        <v>66.75</v>
      </c>
      <c r="H253" s="5">
        <f t="shared" si="16"/>
        <v>3</v>
      </c>
      <c r="I253" s="2">
        <f>VLOOKUP($A253,'By SKU - Old RTs'!$A:$V,5,FALSE)</f>
        <v>72.25</v>
      </c>
      <c r="J253" s="2">
        <f>VLOOKUP($A253,'By SKU - New RTs'!$A:$V,5,FALSE)</f>
        <v>74.25</v>
      </c>
      <c r="K253" s="5">
        <f t="shared" si="17"/>
        <v>2</v>
      </c>
      <c r="L253" s="2">
        <f>VLOOKUP($A253,'By SKU - Old RTs'!$A:$V,6,FALSE)</f>
        <v>58</v>
      </c>
      <c r="M253" s="2">
        <f>VLOOKUP($A253,'By SKU - New RTs'!$A:$V,6,FALSE)</f>
        <v>53</v>
      </c>
      <c r="N253" s="5">
        <f t="shared" si="18"/>
        <v>-5</v>
      </c>
      <c r="O253" s="2">
        <f>VLOOKUP($A253,'By SKU - Old RTs'!$A:$V,7,FALSE)</f>
        <v>103</v>
      </c>
      <c r="P253" s="2">
        <f>VLOOKUP($A253,'By SKU - New RTs'!$A:$V,7,FALSE)</f>
        <v>84</v>
      </c>
      <c r="Q253" s="2">
        <f t="shared" si="19"/>
        <v>-19</v>
      </c>
    </row>
    <row r="254" spans="1:17" x14ac:dyDescent="0.2">
      <c r="A254" s="3">
        <f>SKUs!A253</f>
        <v>1275</v>
      </c>
      <c r="B254" s="4" t="str">
        <f>SKUs!B253</f>
        <v>3X10 MICHIGAN MAT BLK SMK</v>
      </c>
      <c r="C254" s="2">
        <f>VLOOKUP($A254,'By SKU - Old RTs'!$A:$V,3,FALSE)</f>
        <v>0</v>
      </c>
      <c r="D254" s="2">
        <f>VLOOKUP($A254,'By SKU - New RTs'!$A:$V,3,FALSE)</f>
        <v>1</v>
      </c>
      <c r="E254" s="5">
        <f t="shared" si="15"/>
        <v>1</v>
      </c>
      <c r="F254" s="2">
        <f>VLOOKUP($A254,'By SKU - Old RTs'!$A:$V,4,FALSE)</f>
        <v>6</v>
      </c>
      <c r="G254" s="2">
        <f>VLOOKUP($A254,'By SKU - New RTs'!$A:$V,4,FALSE)</f>
        <v>6</v>
      </c>
      <c r="H254" s="5">
        <f t="shared" si="16"/>
        <v>0</v>
      </c>
      <c r="I254" s="2">
        <f>VLOOKUP($A254,'By SKU - Old RTs'!$A:$V,5,FALSE)</f>
        <v>0</v>
      </c>
      <c r="J254" s="2">
        <f>VLOOKUP($A254,'By SKU - New RTs'!$A:$V,5,FALSE)</f>
        <v>0</v>
      </c>
      <c r="K254" s="5">
        <f t="shared" si="17"/>
        <v>0</v>
      </c>
      <c r="L254" s="2">
        <f>VLOOKUP($A254,'By SKU - Old RTs'!$A:$V,6,FALSE)</f>
        <v>3</v>
      </c>
      <c r="M254" s="2">
        <f>VLOOKUP($A254,'By SKU - New RTs'!$A:$V,6,FALSE)</f>
        <v>3</v>
      </c>
      <c r="N254" s="5">
        <f t="shared" si="18"/>
        <v>0</v>
      </c>
      <c r="O254" s="2">
        <f>VLOOKUP($A254,'By SKU - Old RTs'!$A:$V,7,FALSE)</f>
        <v>3</v>
      </c>
      <c r="P254" s="2">
        <f>VLOOKUP($A254,'By SKU - New RTs'!$A:$V,7,FALSE)</f>
        <v>2</v>
      </c>
      <c r="Q254" s="2">
        <f t="shared" si="19"/>
        <v>-1</v>
      </c>
    </row>
    <row r="255" spans="1:17" x14ac:dyDescent="0.2">
      <c r="A255" s="3">
        <f>SKUs!A254</f>
        <v>1304</v>
      </c>
      <c r="B255" s="4" t="str">
        <f>SKUs!B254</f>
        <v xml:space="preserve">3X15 CHOCOLATE/BLACK     </v>
      </c>
      <c r="C255" s="2">
        <f>VLOOKUP($A255,'By SKU - Old RTs'!$A:$V,3,FALSE)</f>
        <v>12</v>
      </c>
      <c r="D255" s="2">
        <f>VLOOKUP($A255,'By SKU - New RTs'!$A:$V,3,FALSE)</f>
        <v>12</v>
      </c>
      <c r="E255" s="5">
        <f t="shared" si="15"/>
        <v>0</v>
      </c>
      <c r="F255" s="2">
        <f>VLOOKUP($A255,'By SKU - Old RTs'!$A:$V,4,FALSE)</f>
        <v>2</v>
      </c>
      <c r="G255" s="2">
        <f>VLOOKUP($A255,'By SKU - New RTs'!$A:$V,4,FALSE)</f>
        <v>2</v>
      </c>
      <c r="H255" s="5">
        <f t="shared" si="16"/>
        <v>0</v>
      </c>
      <c r="I255" s="2">
        <f>VLOOKUP($A255,'By SKU - Old RTs'!$A:$V,5,FALSE)</f>
        <v>4</v>
      </c>
      <c r="J255" s="2">
        <f>VLOOKUP($A255,'By SKU - New RTs'!$A:$V,5,FALSE)</f>
        <v>4</v>
      </c>
      <c r="K255" s="5">
        <f t="shared" si="17"/>
        <v>0</v>
      </c>
      <c r="L255" s="2">
        <f>VLOOKUP($A255,'By SKU - Old RTs'!$A:$V,6,FALSE)</f>
        <v>1</v>
      </c>
      <c r="M255" s="2">
        <f>VLOOKUP($A255,'By SKU - New RTs'!$A:$V,6,FALSE)</f>
        <v>1</v>
      </c>
      <c r="N255" s="5">
        <f t="shared" si="18"/>
        <v>0</v>
      </c>
      <c r="O255" s="2">
        <f>VLOOKUP($A255,'By SKU - Old RTs'!$A:$V,7,FALSE)</f>
        <v>0</v>
      </c>
      <c r="P255" s="2">
        <f>VLOOKUP($A255,'By SKU - New RTs'!$A:$V,7,FALSE)</f>
        <v>0</v>
      </c>
      <c r="Q255" s="2">
        <f t="shared" si="19"/>
        <v>0</v>
      </c>
    </row>
    <row r="256" spans="1:17" x14ac:dyDescent="0.2">
      <c r="A256" s="3">
        <f>SKUs!A255</f>
        <v>1310</v>
      </c>
      <c r="B256" s="4" t="str">
        <f>SKUs!B255</f>
        <v xml:space="preserve">3X15 CLA SHADOW GREY    </v>
      </c>
      <c r="C256" s="2">
        <f>VLOOKUP($A256,'By SKU - Old RTs'!$A:$V,3,FALSE)</f>
        <v>1</v>
      </c>
      <c r="D256" s="2">
        <f>VLOOKUP($A256,'By SKU - New RTs'!$A:$V,3,FALSE)</f>
        <v>1</v>
      </c>
      <c r="E256" s="5">
        <f t="shared" si="15"/>
        <v>0</v>
      </c>
      <c r="F256" s="2">
        <f>VLOOKUP($A256,'By SKU - Old RTs'!$A:$V,4,FALSE)</f>
        <v>3</v>
      </c>
      <c r="G256" s="2">
        <f>VLOOKUP($A256,'By SKU - New RTs'!$A:$V,4,FALSE)</f>
        <v>2</v>
      </c>
      <c r="H256" s="5">
        <f t="shared" si="16"/>
        <v>-1</v>
      </c>
      <c r="I256" s="2">
        <f>VLOOKUP($A256,'By SKU - Old RTs'!$A:$V,5,FALSE)</f>
        <v>4</v>
      </c>
      <c r="J256" s="2">
        <f>VLOOKUP($A256,'By SKU - New RTs'!$A:$V,5,FALSE)</f>
        <v>8</v>
      </c>
      <c r="K256" s="5">
        <f t="shared" si="17"/>
        <v>4</v>
      </c>
      <c r="L256" s="2">
        <f>VLOOKUP($A256,'By SKU - Old RTs'!$A:$V,6,FALSE)</f>
        <v>6</v>
      </c>
      <c r="M256" s="2">
        <f>VLOOKUP($A256,'By SKU - New RTs'!$A:$V,6,FALSE)</f>
        <v>2</v>
      </c>
      <c r="N256" s="5">
        <f t="shared" si="18"/>
        <v>-4</v>
      </c>
      <c r="O256" s="2">
        <f>VLOOKUP($A256,'By SKU - Old RTs'!$A:$V,7,FALSE)</f>
        <v>6</v>
      </c>
      <c r="P256" s="2">
        <f>VLOOKUP($A256,'By SKU - New RTs'!$A:$V,7,FALSE)</f>
        <v>7</v>
      </c>
      <c r="Q256" s="2">
        <f t="shared" si="19"/>
        <v>1</v>
      </c>
    </row>
    <row r="257" spans="1:17" x14ac:dyDescent="0.2">
      <c r="A257" s="3">
        <f>SKUs!A256</f>
        <v>1311</v>
      </c>
      <c r="B257" s="4" t="str">
        <f>SKUs!B256</f>
        <v>3X15 CLA BLACK</v>
      </c>
      <c r="C257" s="2">
        <f>VLOOKUP($A257,'By SKU - Old RTs'!$A:$V,3,FALSE)</f>
        <v>4</v>
      </c>
      <c r="D257" s="2">
        <f>VLOOKUP($A257,'By SKU - New RTs'!$A:$V,3,FALSE)</f>
        <v>5</v>
      </c>
      <c r="E257" s="5">
        <f t="shared" si="15"/>
        <v>1</v>
      </c>
      <c r="F257" s="2">
        <f>VLOOKUP($A257,'By SKU - Old RTs'!$A:$V,4,FALSE)</f>
        <v>7</v>
      </c>
      <c r="G257" s="2">
        <f>VLOOKUP($A257,'By SKU - New RTs'!$A:$V,4,FALSE)</f>
        <v>7</v>
      </c>
      <c r="H257" s="5">
        <f t="shared" si="16"/>
        <v>0</v>
      </c>
      <c r="I257" s="2">
        <f>VLOOKUP($A257,'By SKU - Old RTs'!$A:$V,5,FALSE)</f>
        <v>6</v>
      </c>
      <c r="J257" s="2">
        <f>VLOOKUP($A257,'By SKU - New RTs'!$A:$V,5,FALSE)</f>
        <v>6</v>
      </c>
      <c r="K257" s="5">
        <f t="shared" si="17"/>
        <v>0</v>
      </c>
      <c r="L257" s="2">
        <f>VLOOKUP($A257,'By SKU - Old RTs'!$A:$V,6,FALSE)</f>
        <v>4</v>
      </c>
      <c r="M257" s="2">
        <f>VLOOKUP($A257,'By SKU - New RTs'!$A:$V,6,FALSE)</f>
        <v>4</v>
      </c>
      <c r="N257" s="5">
        <f t="shared" si="18"/>
        <v>0</v>
      </c>
      <c r="O257" s="2">
        <f>VLOOKUP($A257,'By SKU - Old RTs'!$A:$V,7,FALSE)</f>
        <v>1</v>
      </c>
      <c r="P257" s="2">
        <f>VLOOKUP($A257,'By SKU - New RTs'!$A:$V,7,FALSE)</f>
        <v>0</v>
      </c>
      <c r="Q257" s="2">
        <f t="shared" si="19"/>
        <v>-1</v>
      </c>
    </row>
    <row r="258" spans="1:17" x14ac:dyDescent="0.2">
      <c r="A258" s="3">
        <f>SKUs!A257</f>
        <v>1360</v>
      </c>
      <c r="B258" s="4" t="str">
        <f>SKUs!B257</f>
        <v>3X15 SILVER BLACK</v>
      </c>
      <c r="C258" s="2">
        <f>VLOOKUP($A258,'By SKU - Old RTs'!$A:$V,3,FALSE)</f>
        <v>3</v>
      </c>
      <c r="D258" s="2">
        <f>VLOOKUP($A258,'By SKU - New RTs'!$A:$V,3,FALSE)</f>
        <v>3</v>
      </c>
      <c r="E258" s="5">
        <f t="shared" si="15"/>
        <v>0</v>
      </c>
      <c r="F258" s="2">
        <f>VLOOKUP($A258,'By SKU - Old RTs'!$A:$V,4,FALSE)</f>
        <v>3</v>
      </c>
      <c r="G258" s="2">
        <f>VLOOKUP($A258,'By SKU - New RTs'!$A:$V,4,FALSE)</f>
        <v>1</v>
      </c>
      <c r="H258" s="5">
        <f t="shared" si="16"/>
        <v>-2</v>
      </c>
      <c r="I258" s="2">
        <f>VLOOKUP($A258,'By SKU - Old RTs'!$A:$V,5,FALSE)</f>
        <v>2</v>
      </c>
      <c r="J258" s="2">
        <f>VLOOKUP($A258,'By SKU - New RTs'!$A:$V,5,FALSE)</f>
        <v>2</v>
      </c>
      <c r="K258" s="5">
        <f t="shared" si="17"/>
        <v>0</v>
      </c>
      <c r="L258" s="2">
        <f>VLOOKUP($A258,'By SKU - Old RTs'!$A:$V,6,FALSE)</f>
        <v>0</v>
      </c>
      <c r="M258" s="2">
        <f>VLOOKUP($A258,'By SKU - New RTs'!$A:$V,6,FALSE)</f>
        <v>0</v>
      </c>
      <c r="N258" s="5">
        <f t="shared" si="18"/>
        <v>0</v>
      </c>
      <c r="O258" s="2">
        <f>VLOOKUP($A258,'By SKU - Old RTs'!$A:$V,7,FALSE)</f>
        <v>4</v>
      </c>
      <c r="P258" s="2">
        <f>VLOOKUP($A258,'By SKU - New RTs'!$A:$V,7,FALSE)</f>
        <v>6</v>
      </c>
      <c r="Q258" s="2">
        <f t="shared" si="19"/>
        <v>2</v>
      </c>
    </row>
    <row r="259" spans="1:17" x14ac:dyDescent="0.2">
      <c r="A259" s="3">
        <f>SKUs!A258</f>
        <v>1366</v>
      </c>
      <c r="B259" s="4" t="str">
        <f>SKUs!B258</f>
        <v>3X15 NAVY BLACK</v>
      </c>
      <c r="C259" s="2">
        <f>VLOOKUP($A259,'By SKU - Old RTs'!$A:$V,3,FALSE)</f>
        <v>1</v>
      </c>
      <c r="D259" s="2">
        <f>VLOOKUP($A259,'By SKU - New RTs'!$A:$V,3,FALSE)</f>
        <v>1</v>
      </c>
      <c r="E259" s="5">
        <f t="shared" si="15"/>
        <v>0</v>
      </c>
      <c r="F259" s="2">
        <f>VLOOKUP($A259,'By SKU - Old RTs'!$A:$V,4,FALSE)</f>
        <v>0</v>
      </c>
      <c r="G259" s="2">
        <f>VLOOKUP($A259,'By SKU - New RTs'!$A:$V,4,FALSE)</f>
        <v>0</v>
      </c>
      <c r="H259" s="5">
        <f t="shared" si="16"/>
        <v>0</v>
      </c>
      <c r="I259" s="2">
        <f>VLOOKUP($A259,'By SKU - Old RTs'!$A:$V,5,FALSE)</f>
        <v>0</v>
      </c>
      <c r="J259" s="2">
        <f>VLOOKUP($A259,'By SKU - New RTs'!$A:$V,5,FALSE)</f>
        <v>0</v>
      </c>
      <c r="K259" s="5">
        <f t="shared" si="17"/>
        <v>0</v>
      </c>
      <c r="L259" s="2">
        <f>VLOOKUP($A259,'By SKU - Old RTs'!$A:$V,6,FALSE)</f>
        <v>0</v>
      </c>
      <c r="M259" s="2">
        <f>VLOOKUP($A259,'By SKU - New RTs'!$A:$V,6,FALSE)</f>
        <v>0</v>
      </c>
      <c r="N259" s="5">
        <f t="shared" si="18"/>
        <v>0</v>
      </c>
      <c r="O259" s="2">
        <f>VLOOKUP($A259,'By SKU - Old RTs'!$A:$V,7,FALSE)</f>
        <v>0</v>
      </c>
      <c r="P259" s="2">
        <f>VLOOKUP($A259,'By SKU - New RTs'!$A:$V,7,FALSE)</f>
        <v>0</v>
      </c>
      <c r="Q259" s="2">
        <f t="shared" si="19"/>
        <v>0</v>
      </c>
    </row>
    <row r="260" spans="1:17" x14ac:dyDescent="0.2">
      <c r="A260" s="3">
        <f>SKUs!A259</f>
        <v>1407</v>
      </c>
      <c r="B260" s="4" t="str">
        <f>SKUs!B259</f>
        <v>4X6 CLASSIC HUNTER GREEN</v>
      </c>
      <c r="C260" s="2">
        <f>VLOOKUP($A260,'By SKU - Old RTs'!$A:$V,3,FALSE)</f>
        <v>1</v>
      </c>
      <c r="D260" s="2">
        <f>VLOOKUP($A260,'By SKU - New RTs'!$A:$V,3,FALSE)</f>
        <v>1</v>
      </c>
      <c r="E260" s="5">
        <f t="shared" ref="E260:E323" si="20">D260-C260</f>
        <v>0</v>
      </c>
      <c r="F260" s="2">
        <f>VLOOKUP($A260,'By SKU - Old RTs'!$A:$V,4,FALSE)</f>
        <v>0</v>
      </c>
      <c r="G260" s="2">
        <f>VLOOKUP($A260,'By SKU - New RTs'!$A:$V,4,FALSE)</f>
        <v>0</v>
      </c>
      <c r="H260" s="5">
        <f t="shared" ref="H260:H323" si="21">G260-F260</f>
        <v>0</v>
      </c>
      <c r="I260" s="2">
        <f>VLOOKUP($A260,'By SKU - Old RTs'!$A:$V,5,FALSE)</f>
        <v>7</v>
      </c>
      <c r="J260" s="2">
        <f>VLOOKUP($A260,'By SKU - New RTs'!$A:$V,5,FALSE)</f>
        <v>8</v>
      </c>
      <c r="K260" s="5">
        <f t="shared" ref="K260:K323" si="22">J260-I260</f>
        <v>1</v>
      </c>
      <c r="L260" s="2">
        <f>VLOOKUP($A260,'By SKU - Old RTs'!$A:$V,6,FALSE)</f>
        <v>2</v>
      </c>
      <c r="M260" s="2">
        <f>VLOOKUP($A260,'By SKU - New RTs'!$A:$V,6,FALSE)</f>
        <v>1</v>
      </c>
      <c r="N260" s="5">
        <f t="shared" ref="N260:N323" si="23">M260-L260</f>
        <v>-1</v>
      </c>
      <c r="O260" s="2">
        <f>VLOOKUP($A260,'By SKU - Old RTs'!$A:$V,7,FALSE)</f>
        <v>1</v>
      </c>
      <c r="P260" s="2">
        <f>VLOOKUP($A260,'By SKU - New RTs'!$A:$V,7,FALSE)</f>
        <v>1</v>
      </c>
      <c r="Q260" s="2">
        <f t="shared" ref="Q260:Q323" si="24">P260-O260</f>
        <v>0</v>
      </c>
    </row>
    <row r="261" spans="1:17" x14ac:dyDescent="0.2">
      <c r="A261" s="3">
        <f>SKUs!A260</f>
        <v>1410</v>
      </c>
      <c r="B261" s="4" t="str">
        <f>SKUs!B260</f>
        <v>4X6 CLASSIC SHADOW GRAY</v>
      </c>
      <c r="C261" s="2">
        <f>VLOOKUP($A261,'By SKU - Old RTs'!$A:$V,3,FALSE)</f>
        <v>13</v>
      </c>
      <c r="D261" s="2">
        <f>VLOOKUP($A261,'By SKU - New RTs'!$A:$V,3,FALSE)</f>
        <v>13</v>
      </c>
      <c r="E261" s="5">
        <f t="shared" si="20"/>
        <v>0</v>
      </c>
      <c r="F261" s="2">
        <f>VLOOKUP($A261,'By SKU - Old RTs'!$A:$V,4,FALSE)</f>
        <v>14</v>
      </c>
      <c r="G261" s="2">
        <f>VLOOKUP($A261,'By SKU - New RTs'!$A:$V,4,FALSE)</f>
        <v>13</v>
      </c>
      <c r="H261" s="5">
        <f t="shared" si="21"/>
        <v>-1</v>
      </c>
      <c r="I261" s="2">
        <f>VLOOKUP($A261,'By SKU - Old RTs'!$A:$V,5,FALSE)</f>
        <v>2.5</v>
      </c>
      <c r="J261" s="2">
        <f>VLOOKUP($A261,'By SKU - New RTs'!$A:$V,5,FALSE)</f>
        <v>2.5</v>
      </c>
      <c r="K261" s="5">
        <f t="shared" si="22"/>
        <v>0</v>
      </c>
      <c r="L261" s="2">
        <f>VLOOKUP($A261,'By SKU - Old RTs'!$A:$V,6,FALSE)</f>
        <v>3</v>
      </c>
      <c r="M261" s="2">
        <f>VLOOKUP($A261,'By SKU - New RTs'!$A:$V,6,FALSE)</f>
        <v>3</v>
      </c>
      <c r="N261" s="5">
        <f t="shared" si="23"/>
        <v>0</v>
      </c>
      <c r="O261" s="2">
        <f>VLOOKUP($A261,'By SKU - Old RTs'!$A:$V,7,FALSE)</f>
        <v>3</v>
      </c>
      <c r="P261" s="2">
        <f>VLOOKUP($A261,'By SKU - New RTs'!$A:$V,7,FALSE)</f>
        <v>5</v>
      </c>
      <c r="Q261" s="2">
        <f t="shared" si="24"/>
        <v>2</v>
      </c>
    </row>
    <row r="262" spans="1:17" x14ac:dyDescent="0.2">
      <c r="A262" s="3">
        <f>SKUs!A261</f>
        <v>1411</v>
      </c>
      <c r="B262" s="4" t="str">
        <f>SKUs!B261</f>
        <v>4X6 CLASSIC BLACK</v>
      </c>
      <c r="C262" s="2">
        <f>VLOOKUP($A262,'By SKU - Old RTs'!$A:$V,3,FALSE)</f>
        <v>33.5</v>
      </c>
      <c r="D262" s="2">
        <f>VLOOKUP($A262,'By SKU - New RTs'!$A:$V,3,FALSE)</f>
        <v>36.5</v>
      </c>
      <c r="E262" s="5">
        <f t="shared" si="20"/>
        <v>3</v>
      </c>
      <c r="F262" s="2">
        <f>VLOOKUP($A262,'By SKU - Old RTs'!$A:$V,4,FALSE)</f>
        <v>24</v>
      </c>
      <c r="G262" s="2">
        <f>VLOOKUP($A262,'By SKU - New RTs'!$A:$V,4,FALSE)</f>
        <v>24</v>
      </c>
      <c r="H262" s="5">
        <f t="shared" si="21"/>
        <v>0</v>
      </c>
      <c r="I262" s="2">
        <f>VLOOKUP($A262,'By SKU - Old RTs'!$A:$V,5,FALSE)</f>
        <v>15</v>
      </c>
      <c r="J262" s="2">
        <f>VLOOKUP($A262,'By SKU - New RTs'!$A:$V,5,FALSE)</f>
        <v>18</v>
      </c>
      <c r="K262" s="5">
        <f t="shared" si="22"/>
        <v>3</v>
      </c>
      <c r="L262" s="2">
        <f>VLOOKUP($A262,'By SKU - Old RTs'!$A:$V,6,FALSE)</f>
        <v>14</v>
      </c>
      <c r="M262" s="2">
        <f>VLOOKUP($A262,'By SKU - New RTs'!$A:$V,6,FALSE)</f>
        <v>9</v>
      </c>
      <c r="N262" s="5">
        <f t="shared" si="23"/>
        <v>-5</v>
      </c>
      <c r="O262" s="2">
        <f>VLOOKUP($A262,'By SKU - Old RTs'!$A:$V,7,FALSE)</f>
        <v>20</v>
      </c>
      <c r="P262" s="2">
        <f>VLOOKUP($A262,'By SKU - New RTs'!$A:$V,7,FALSE)</f>
        <v>19</v>
      </c>
      <c r="Q262" s="2">
        <f t="shared" si="24"/>
        <v>-1</v>
      </c>
    </row>
    <row r="263" spans="1:17" x14ac:dyDescent="0.2">
      <c r="A263" s="3">
        <f>SKUs!A262</f>
        <v>1423</v>
      </c>
      <c r="B263" s="4" t="str">
        <f>SKUs!B262</f>
        <v xml:space="preserve">4X6 SAND SHADOW GREY   </v>
      </c>
      <c r="C263" s="2">
        <f>VLOOKUP($A263,'By SKU - Old RTs'!$A:$V,3,FALSE)</f>
        <v>0</v>
      </c>
      <c r="D263" s="2">
        <f>VLOOKUP($A263,'By SKU - New RTs'!$A:$V,3,FALSE)</f>
        <v>0</v>
      </c>
      <c r="E263" s="5">
        <f t="shared" si="20"/>
        <v>0</v>
      </c>
      <c r="F263" s="2">
        <f>VLOOKUP($A263,'By SKU - Old RTs'!$A:$V,4,FALSE)</f>
        <v>1</v>
      </c>
      <c r="G263" s="2">
        <f>VLOOKUP($A263,'By SKU - New RTs'!$A:$V,4,FALSE)</f>
        <v>1</v>
      </c>
      <c r="H263" s="5">
        <f t="shared" si="21"/>
        <v>0</v>
      </c>
      <c r="I263" s="2">
        <f>VLOOKUP($A263,'By SKU - Old RTs'!$A:$V,5,FALSE)</f>
        <v>0</v>
      </c>
      <c r="J263" s="2">
        <f>VLOOKUP($A263,'By SKU - New RTs'!$A:$V,5,FALSE)</f>
        <v>0</v>
      </c>
      <c r="K263" s="5">
        <f t="shared" si="22"/>
        <v>0</v>
      </c>
      <c r="L263" s="2">
        <f>VLOOKUP($A263,'By SKU - Old RTs'!$A:$V,6,FALSE)</f>
        <v>3</v>
      </c>
      <c r="M263" s="2">
        <f>VLOOKUP($A263,'By SKU - New RTs'!$A:$V,6,FALSE)</f>
        <v>3</v>
      </c>
      <c r="N263" s="5">
        <f t="shared" si="23"/>
        <v>0</v>
      </c>
      <c r="O263" s="2">
        <f>VLOOKUP($A263,'By SKU - Old RTs'!$A:$V,7,FALSE)</f>
        <v>0</v>
      </c>
      <c r="P263" s="2">
        <f>VLOOKUP($A263,'By SKU - New RTs'!$A:$V,7,FALSE)</f>
        <v>0</v>
      </c>
      <c r="Q263" s="2">
        <f t="shared" si="24"/>
        <v>0</v>
      </c>
    </row>
    <row r="264" spans="1:17" x14ac:dyDescent="0.2">
      <c r="A264" s="3">
        <f>SKUs!A263</f>
        <v>1425</v>
      </c>
      <c r="B264" s="4" t="str">
        <f>SKUs!B263</f>
        <v xml:space="preserve">4X6 RED PEPPER      </v>
      </c>
      <c r="C264" s="2">
        <f>VLOOKUP($A264,'By SKU - Old RTs'!$A:$V,3,FALSE)</f>
        <v>0</v>
      </c>
      <c r="D264" s="2">
        <f>VLOOKUP($A264,'By SKU - New RTs'!$A:$V,3,FALSE)</f>
        <v>0</v>
      </c>
      <c r="E264" s="5">
        <f t="shared" si="20"/>
        <v>0</v>
      </c>
      <c r="F264" s="2">
        <f>VLOOKUP($A264,'By SKU - Old RTs'!$A:$V,4,FALSE)</f>
        <v>0</v>
      </c>
      <c r="G264" s="2">
        <f>VLOOKUP($A264,'By SKU - New RTs'!$A:$V,4,FALSE)</f>
        <v>0</v>
      </c>
      <c r="H264" s="5">
        <f t="shared" si="21"/>
        <v>0</v>
      </c>
      <c r="I264" s="2">
        <f>VLOOKUP($A264,'By SKU - Old RTs'!$A:$V,5,FALSE)</f>
        <v>3</v>
      </c>
      <c r="J264" s="2">
        <f>VLOOKUP($A264,'By SKU - New RTs'!$A:$V,5,FALSE)</f>
        <v>3</v>
      </c>
      <c r="K264" s="5">
        <f t="shared" si="22"/>
        <v>0</v>
      </c>
      <c r="L264" s="2">
        <f>VLOOKUP($A264,'By SKU - Old RTs'!$A:$V,6,FALSE)</f>
        <v>4</v>
      </c>
      <c r="M264" s="2">
        <f>VLOOKUP($A264,'By SKU - New RTs'!$A:$V,6,FALSE)</f>
        <v>4</v>
      </c>
      <c r="N264" s="5">
        <f t="shared" si="23"/>
        <v>0</v>
      </c>
      <c r="O264" s="2">
        <f>VLOOKUP($A264,'By SKU - Old RTs'!$A:$V,7,FALSE)</f>
        <v>3</v>
      </c>
      <c r="P264" s="2">
        <f>VLOOKUP($A264,'By SKU - New RTs'!$A:$V,7,FALSE)</f>
        <v>3</v>
      </c>
      <c r="Q264" s="2">
        <f t="shared" si="24"/>
        <v>0</v>
      </c>
    </row>
    <row r="265" spans="1:17" x14ac:dyDescent="0.2">
      <c r="A265" s="3">
        <f>SKUs!A264</f>
        <v>1430</v>
      </c>
      <c r="B265" s="4" t="str">
        <f>SKUs!B264</f>
        <v xml:space="preserve">4X6 SUPERMAT     </v>
      </c>
      <c r="C265" s="2">
        <f>VLOOKUP($A265,'By SKU - Old RTs'!$A:$V,3,FALSE)</f>
        <v>1</v>
      </c>
      <c r="D265" s="2">
        <f>VLOOKUP($A265,'By SKU - New RTs'!$A:$V,3,FALSE)</f>
        <v>1</v>
      </c>
      <c r="E265" s="5">
        <f t="shared" si="20"/>
        <v>0</v>
      </c>
      <c r="F265" s="2">
        <f>VLOOKUP($A265,'By SKU - Old RTs'!$A:$V,4,FALSE)</f>
        <v>0</v>
      </c>
      <c r="G265" s="2">
        <f>VLOOKUP($A265,'By SKU - New RTs'!$A:$V,4,FALSE)</f>
        <v>0</v>
      </c>
      <c r="H265" s="5">
        <f t="shared" si="21"/>
        <v>0</v>
      </c>
      <c r="I265" s="2">
        <f>VLOOKUP($A265,'By SKU - Old RTs'!$A:$V,5,FALSE)</f>
        <v>0</v>
      </c>
      <c r="J265" s="2">
        <f>VLOOKUP($A265,'By SKU - New RTs'!$A:$V,5,FALSE)</f>
        <v>0</v>
      </c>
      <c r="K265" s="5">
        <f t="shared" si="22"/>
        <v>0</v>
      </c>
      <c r="L265" s="2">
        <f>VLOOKUP($A265,'By SKU - Old RTs'!$A:$V,6,FALSE)</f>
        <v>0</v>
      </c>
      <c r="M265" s="2">
        <f>VLOOKUP($A265,'By SKU - New RTs'!$A:$V,6,FALSE)</f>
        <v>0</v>
      </c>
      <c r="N265" s="5">
        <f t="shared" si="23"/>
        <v>0</v>
      </c>
      <c r="O265" s="2">
        <f>VLOOKUP($A265,'By SKU - Old RTs'!$A:$V,7,FALSE)</f>
        <v>0</v>
      </c>
      <c r="P265" s="2">
        <f>VLOOKUP($A265,'By SKU - New RTs'!$A:$V,7,FALSE)</f>
        <v>0</v>
      </c>
      <c r="Q265" s="2">
        <f t="shared" si="24"/>
        <v>0</v>
      </c>
    </row>
    <row r="266" spans="1:17" x14ac:dyDescent="0.2">
      <c r="A266" s="3">
        <f>SKUs!A265</f>
        <v>1443</v>
      </c>
      <c r="B266" s="4" t="str">
        <f>SKUs!B265</f>
        <v>4X6 MICHIGAN MAT CHESTNUT</v>
      </c>
      <c r="C266" s="2">
        <f>VLOOKUP($A266,'By SKU - Old RTs'!$A:$V,3,FALSE)</f>
        <v>0</v>
      </c>
      <c r="D266" s="2">
        <f>VLOOKUP($A266,'By SKU - New RTs'!$A:$V,3,FALSE)</f>
        <v>3</v>
      </c>
      <c r="E266" s="5">
        <f t="shared" si="20"/>
        <v>3</v>
      </c>
      <c r="F266" s="2">
        <f>VLOOKUP($A266,'By SKU - Old RTs'!$A:$V,4,FALSE)</f>
        <v>0</v>
      </c>
      <c r="G266" s="2">
        <f>VLOOKUP($A266,'By SKU - New RTs'!$A:$V,4,FALSE)</f>
        <v>0</v>
      </c>
      <c r="H266" s="5">
        <f t="shared" si="21"/>
        <v>0</v>
      </c>
      <c r="I266" s="2">
        <f>VLOOKUP($A266,'By SKU - Old RTs'!$A:$V,5,FALSE)</f>
        <v>-0.5</v>
      </c>
      <c r="J266" s="2">
        <f>VLOOKUP($A266,'By SKU - New RTs'!$A:$V,5,FALSE)</f>
        <v>-0.5</v>
      </c>
      <c r="K266" s="5">
        <f t="shared" si="22"/>
        <v>0</v>
      </c>
      <c r="L266" s="2">
        <f>VLOOKUP($A266,'By SKU - Old RTs'!$A:$V,6,FALSE)</f>
        <v>0</v>
      </c>
      <c r="M266" s="2">
        <f>VLOOKUP($A266,'By SKU - New RTs'!$A:$V,6,FALSE)</f>
        <v>0</v>
      </c>
      <c r="N266" s="5">
        <f t="shared" si="23"/>
        <v>0</v>
      </c>
      <c r="O266" s="2">
        <f>VLOOKUP($A266,'By SKU - Old RTs'!$A:$V,7,FALSE)</f>
        <v>5</v>
      </c>
      <c r="P266" s="2">
        <f>VLOOKUP($A266,'By SKU - New RTs'!$A:$V,7,FALSE)</f>
        <v>2</v>
      </c>
      <c r="Q266" s="2">
        <f t="shared" si="24"/>
        <v>-3</v>
      </c>
    </row>
    <row r="267" spans="1:17" x14ac:dyDescent="0.2">
      <c r="A267" s="3">
        <f>SKUs!A266</f>
        <v>1445</v>
      </c>
      <c r="B267" s="4" t="str">
        <f>SKUs!B266</f>
        <v xml:space="preserve">4X6 PLAIN SCRAPER </v>
      </c>
      <c r="C267" s="2">
        <f>VLOOKUP($A267,'By SKU - Old RTs'!$A:$V,3,FALSE)</f>
        <v>0</v>
      </c>
      <c r="D267" s="2">
        <f>VLOOKUP($A267,'By SKU - New RTs'!$A:$V,3,FALSE)</f>
        <v>0</v>
      </c>
      <c r="E267" s="5">
        <f t="shared" si="20"/>
        <v>0</v>
      </c>
      <c r="F267" s="2">
        <f>VLOOKUP($A267,'By SKU - Old RTs'!$A:$V,4,FALSE)</f>
        <v>0</v>
      </c>
      <c r="G267" s="2">
        <f>VLOOKUP($A267,'By SKU - New RTs'!$A:$V,4,FALSE)</f>
        <v>0</v>
      </c>
      <c r="H267" s="5">
        <f t="shared" si="21"/>
        <v>0</v>
      </c>
      <c r="I267" s="2">
        <f>VLOOKUP($A267,'By SKU - Old RTs'!$A:$V,5,FALSE)</f>
        <v>0</v>
      </c>
      <c r="J267" s="2">
        <f>VLOOKUP($A267,'By SKU - New RTs'!$A:$V,5,FALSE)</f>
        <v>0</v>
      </c>
      <c r="K267" s="5">
        <f t="shared" si="22"/>
        <v>0</v>
      </c>
      <c r="L267" s="2">
        <f>VLOOKUP($A267,'By SKU - Old RTs'!$A:$V,6,FALSE)</f>
        <v>0</v>
      </c>
      <c r="M267" s="2">
        <f>VLOOKUP($A267,'By SKU - New RTs'!$A:$V,6,FALSE)</f>
        <v>0</v>
      </c>
      <c r="N267" s="5">
        <f t="shared" si="23"/>
        <v>0</v>
      </c>
      <c r="O267" s="2">
        <f>VLOOKUP($A267,'By SKU - Old RTs'!$A:$V,7,FALSE)</f>
        <v>0</v>
      </c>
      <c r="P267" s="2">
        <f>VLOOKUP($A267,'By SKU - New RTs'!$A:$V,7,FALSE)</f>
        <v>0</v>
      </c>
      <c r="Q267" s="2">
        <f t="shared" si="24"/>
        <v>0</v>
      </c>
    </row>
    <row r="268" spans="1:17" x14ac:dyDescent="0.2">
      <c r="A268" s="3">
        <f>SKUs!A267</f>
        <v>1460</v>
      </c>
      <c r="B268" s="4" t="str">
        <f>SKUs!B267</f>
        <v xml:space="preserve">4X6 SILVER BLACK     </v>
      </c>
      <c r="C268" s="2">
        <f>VLOOKUP($A268,'By SKU - Old RTs'!$A:$V,3,FALSE)</f>
        <v>16.25</v>
      </c>
      <c r="D268" s="2">
        <f>VLOOKUP($A268,'By SKU - New RTs'!$A:$V,3,FALSE)</f>
        <v>16.25</v>
      </c>
      <c r="E268" s="5">
        <f t="shared" si="20"/>
        <v>0</v>
      </c>
      <c r="F268" s="2">
        <f>VLOOKUP($A268,'By SKU - Old RTs'!$A:$V,4,FALSE)</f>
        <v>17</v>
      </c>
      <c r="G268" s="2">
        <f>VLOOKUP($A268,'By SKU - New RTs'!$A:$V,4,FALSE)</f>
        <v>18</v>
      </c>
      <c r="H268" s="5">
        <f t="shared" si="21"/>
        <v>1</v>
      </c>
      <c r="I268" s="2">
        <f>VLOOKUP($A268,'By SKU - Old RTs'!$A:$V,5,FALSE)</f>
        <v>11</v>
      </c>
      <c r="J268" s="2">
        <f>VLOOKUP($A268,'By SKU - New RTs'!$A:$V,5,FALSE)</f>
        <v>16</v>
      </c>
      <c r="K268" s="5">
        <f t="shared" si="22"/>
        <v>5</v>
      </c>
      <c r="L268" s="2">
        <f>VLOOKUP($A268,'By SKU - Old RTs'!$A:$V,6,FALSE)</f>
        <v>12</v>
      </c>
      <c r="M268" s="2">
        <f>VLOOKUP($A268,'By SKU - New RTs'!$A:$V,6,FALSE)</f>
        <v>6</v>
      </c>
      <c r="N268" s="5">
        <f t="shared" si="23"/>
        <v>-6</v>
      </c>
      <c r="O268" s="2">
        <f>VLOOKUP($A268,'By SKU - Old RTs'!$A:$V,7,FALSE)</f>
        <v>25.5</v>
      </c>
      <c r="P268" s="2">
        <f>VLOOKUP($A268,'By SKU - New RTs'!$A:$V,7,FALSE)</f>
        <v>18.5</v>
      </c>
      <c r="Q268" s="2">
        <f t="shared" si="24"/>
        <v>-7</v>
      </c>
    </row>
    <row r="269" spans="1:17" x14ac:dyDescent="0.2">
      <c r="A269" s="3">
        <f>SKUs!A268</f>
        <v>1461</v>
      </c>
      <c r="B269" s="4" t="str">
        <f>SKUs!B268</f>
        <v>4X6 BLACK SAND TRAP</v>
      </c>
      <c r="C269" s="2">
        <f>VLOOKUP($A269,'By SKU - Old RTs'!$A:$V,3,FALSE)</f>
        <v>1</v>
      </c>
      <c r="D269" s="2">
        <f>VLOOKUP($A269,'By SKU - New RTs'!$A:$V,3,FALSE)</f>
        <v>2</v>
      </c>
      <c r="E269" s="5">
        <f t="shared" si="20"/>
        <v>1</v>
      </c>
      <c r="F269" s="2">
        <f>VLOOKUP($A269,'By SKU - Old RTs'!$A:$V,4,FALSE)</f>
        <v>3</v>
      </c>
      <c r="G269" s="2">
        <f>VLOOKUP($A269,'By SKU - New RTs'!$A:$V,4,FALSE)</f>
        <v>0</v>
      </c>
      <c r="H269" s="5">
        <f t="shared" si="21"/>
        <v>-3</v>
      </c>
      <c r="I269" s="2">
        <f>VLOOKUP($A269,'By SKU - Old RTs'!$A:$V,5,FALSE)</f>
        <v>2</v>
      </c>
      <c r="J269" s="2">
        <f>VLOOKUP($A269,'By SKU - New RTs'!$A:$V,5,FALSE)</f>
        <v>5</v>
      </c>
      <c r="K269" s="5">
        <f t="shared" si="22"/>
        <v>3</v>
      </c>
      <c r="L269" s="2">
        <f>VLOOKUP($A269,'By SKU - Old RTs'!$A:$V,6,FALSE)</f>
        <v>0</v>
      </c>
      <c r="M269" s="2">
        <f>VLOOKUP($A269,'By SKU - New RTs'!$A:$V,6,FALSE)</f>
        <v>0</v>
      </c>
      <c r="N269" s="5">
        <f t="shared" si="23"/>
        <v>0</v>
      </c>
      <c r="O269" s="2">
        <f>VLOOKUP($A269,'By SKU - Old RTs'!$A:$V,7,FALSE)</f>
        <v>2</v>
      </c>
      <c r="P269" s="2">
        <f>VLOOKUP($A269,'By SKU - New RTs'!$A:$V,7,FALSE)</f>
        <v>1</v>
      </c>
      <c r="Q269" s="2">
        <f t="shared" si="24"/>
        <v>-1</v>
      </c>
    </row>
    <row r="270" spans="1:17" x14ac:dyDescent="0.2">
      <c r="A270" s="3">
        <f>SKUs!A269</f>
        <v>1463</v>
      </c>
      <c r="B270" s="4" t="str">
        <f>SKUs!B269</f>
        <v>4X10 SILVER BLACK</v>
      </c>
      <c r="C270" s="2">
        <f>VLOOKUP($A270,'By SKU - Old RTs'!$A:$V,3,FALSE)</f>
        <v>0</v>
      </c>
      <c r="D270" s="2">
        <f>VLOOKUP($A270,'By SKU - New RTs'!$A:$V,3,FALSE)</f>
        <v>0</v>
      </c>
      <c r="E270" s="5">
        <f t="shared" si="20"/>
        <v>0</v>
      </c>
      <c r="F270" s="2">
        <f>VLOOKUP($A270,'By SKU - Old RTs'!$A:$V,4,FALSE)</f>
        <v>0</v>
      </c>
      <c r="G270" s="2">
        <f>VLOOKUP($A270,'By SKU - New RTs'!$A:$V,4,FALSE)</f>
        <v>0</v>
      </c>
      <c r="H270" s="5">
        <f t="shared" si="21"/>
        <v>0</v>
      </c>
      <c r="I270" s="2">
        <f>VLOOKUP($A270,'By SKU - Old RTs'!$A:$V,5,FALSE)</f>
        <v>0</v>
      </c>
      <c r="J270" s="2">
        <f>VLOOKUP($A270,'By SKU - New RTs'!$A:$V,5,FALSE)</f>
        <v>0</v>
      </c>
      <c r="K270" s="5">
        <f t="shared" si="22"/>
        <v>0</v>
      </c>
      <c r="L270" s="2">
        <f>VLOOKUP($A270,'By SKU - Old RTs'!$A:$V,6,FALSE)</f>
        <v>0</v>
      </c>
      <c r="M270" s="2">
        <f>VLOOKUP($A270,'By SKU - New RTs'!$A:$V,6,FALSE)</f>
        <v>0</v>
      </c>
      <c r="N270" s="5">
        <f t="shared" si="23"/>
        <v>0</v>
      </c>
      <c r="O270" s="2">
        <f>VLOOKUP($A270,'By SKU - Old RTs'!$A:$V,7,FALSE)</f>
        <v>0</v>
      </c>
      <c r="P270" s="2">
        <f>VLOOKUP($A270,'By SKU - New RTs'!$A:$V,7,FALSE)</f>
        <v>0</v>
      </c>
      <c r="Q270" s="2">
        <f t="shared" si="24"/>
        <v>0</v>
      </c>
    </row>
    <row r="271" spans="1:17" x14ac:dyDescent="0.2">
      <c r="A271" s="3">
        <f>SKUs!A270</f>
        <v>1466</v>
      </c>
      <c r="B271" s="4" t="str">
        <f>SKUs!B270</f>
        <v xml:space="preserve">4X6 NAVY BLACK    </v>
      </c>
      <c r="C271" s="2">
        <f>VLOOKUP($A271,'By SKU - Old RTs'!$A:$V,3,FALSE)</f>
        <v>0</v>
      </c>
      <c r="D271" s="2">
        <f>VLOOKUP($A271,'By SKU - New RTs'!$A:$V,3,FALSE)</f>
        <v>0</v>
      </c>
      <c r="E271" s="5">
        <f t="shared" si="20"/>
        <v>0</v>
      </c>
      <c r="F271" s="2">
        <f>VLOOKUP($A271,'By SKU - Old RTs'!$A:$V,4,FALSE)</f>
        <v>3</v>
      </c>
      <c r="G271" s="2">
        <f>VLOOKUP($A271,'By SKU - New RTs'!$A:$V,4,FALSE)</f>
        <v>3</v>
      </c>
      <c r="H271" s="5">
        <f t="shared" si="21"/>
        <v>0</v>
      </c>
      <c r="I271" s="2">
        <f>VLOOKUP($A271,'By SKU - Old RTs'!$A:$V,5,FALSE)</f>
        <v>3</v>
      </c>
      <c r="J271" s="2">
        <f>VLOOKUP($A271,'By SKU - New RTs'!$A:$V,5,FALSE)</f>
        <v>3</v>
      </c>
      <c r="K271" s="5">
        <f t="shared" si="22"/>
        <v>0</v>
      </c>
      <c r="L271" s="2">
        <f>VLOOKUP($A271,'By SKU - Old RTs'!$A:$V,6,FALSE)</f>
        <v>1</v>
      </c>
      <c r="M271" s="2">
        <f>VLOOKUP($A271,'By SKU - New RTs'!$A:$V,6,FALSE)</f>
        <v>1</v>
      </c>
      <c r="N271" s="5">
        <f t="shared" si="23"/>
        <v>0</v>
      </c>
      <c r="O271" s="2">
        <f>VLOOKUP($A271,'By SKU - Old RTs'!$A:$V,7,FALSE)</f>
        <v>0</v>
      </c>
      <c r="P271" s="2">
        <f>VLOOKUP($A271,'By SKU - New RTs'!$A:$V,7,FALSE)</f>
        <v>0</v>
      </c>
      <c r="Q271" s="2">
        <f t="shared" si="24"/>
        <v>0</v>
      </c>
    </row>
    <row r="272" spans="1:17" x14ac:dyDescent="0.2">
      <c r="A272" s="3">
        <f>SKUs!A271</f>
        <v>1467</v>
      </c>
      <c r="B272" s="4" t="str">
        <f>SKUs!B271</f>
        <v>4X6 CHOCOLATE BLACK</v>
      </c>
      <c r="C272" s="2">
        <f>VLOOKUP($A272,'By SKU - Old RTs'!$A:$V,3,FALSE)</f>
        <v>36</v>
      </c>
      <c r="D272" s="2">
        <f>VLOOKUP($A272,'By SKU - New RTs'!$A:$V,3,FALSE)</f>
        <v>36</v>
      </c>
      <c r="E272" s="5">
        <f t="shared" si="20"/>
        <v>0</v>
      </c>
      <c r="F272" s="2">
        <f>VLOOKUP($A272,'By SKU - Old RTs'!$A:$V,4,FALSE)</f>
        <v>22.75</v>
      </c>
      <c r="G272" s="2">
        <f>VLOOKUP($A272,'By SKU - New RTs'!$A:$V,4,FALSE)</f>
        <v>23.75</v>
      </c>
      <c r="H272" s="5">
        <f t="shared" si="21"/>
        <v>1</v>
      </c>
      <c r="I272" s="2">
        <f>VLOOKUP($A272,'By SKU - Old RTs'!$A:$V,5,FALSE)</f>
        <v>33.5</v>
      </c>
      <c r="J272" s="2">
        <f>VLOOKUP($A272,'By SKU - New RTs'!$A:$V,5,FALSE)</f>
        <v>35.5</v>
      </c>
      <c r="K272" s="5">
        <f t="shared" si="22"/>
        <v>2</v>
      </c>
      <c r="L272" s="2">
        <f>VLOOKUP($A272,'By SKU - Old RTs'!$A:$V,6,FALSE)</f>
        <v>21.75</v>
      </c>
      <c r="M272" s="2">
        <f>VLOOKUP($A272,'By SKU - New RTs'!$A:$V,6,FALSE)</f>
        <v>18.75</v>
      </c>
      <c r="N272" s="5">
        <f t="shared" si="23"/>
        <v>-3</v>
      </c>
      <c r="O272" s="2">
        <f>VLOOKUP($A272,'By SKU - Old RTs'!$A:$V,7,FALSE)</f>
        <v>19</v>
      </c>
      <c r="P272" s="2">
        <f>VLOOKUP($A272,'By SKU - New RTs'!$A:$V,7,FALSE)</f>
        <v>19</v>
      </c>
      <c r="Q272" s="2">
        <f t="shared" si="24"/>
        <v>0</v>
      </c>
    </row>
    <row r="273" spans="1:17" x14ac:dyDescent="0.2">
      <c r="A273" s="3">
        <f>SKUs!A272</f>
        <v>1475</v>
      </c>
      <c r="B273" s="4" t="str">
        <f>SKUs!B272</f>
        <v>4X6 MICHIGAN MAT BLK SMK</v>
      </c>
      <c r="C273" s="2">
        <f>VLOOKUP($A273,'By SKU - Old RTs'!$A:$V,3,FALSE)</f>
        <v>1.75</v>
      </c>
      <c r="D273" s="2">
        <f>VLOOKUP($A273,'By SKU - New RTs'!$A:$V,3,FALSE)</f>
        <v>5.75</v>
      </c>
      <c r="E273" s="5">
        <f t="shared" si="20"/>
        <v>4</v>
      </c>
      <c r="F273" s="2">
        <f>VLOOKUP($A273,'By SKU - Old RTs'!$A:$V,4,FALSE)</f>
        <v>2</v>
      </c>
      <c r="G273" s="2">
        <f>VLOOKUP($A273,'By SKU - New RTs'!$A:$V,4,FALSE)</f>
        <v>2</v>
      </c>
      <c r="H273" s="5">
        <f t="shared" si="21"/>
        <v>0</v>
      </c>
      <c r="I273" s="2">
        <f>VLOOKUP($A273,'By SKU - Old RTs'!$A:$V,5,FALSE)</f>
        <v>2</v>
      </c>
      <c r="J273" s="2">
        <f>VLOOKUP($A273,'By SKU - New RTs'!$A:$V,5,FALSE)</f>
        <v>2</v>
      </c>
      <c r="K273" s="5">
        <f t="shared" si="22"/>
        <v>0</v>
      </c>
      <c r="L273" s="2">
        <f>VLOOKUP($A273,'By SKU - Old RTs'!$A:$V,6,FALSE)</f>
        <v>1</v>
      </c>
      <c r="M273" s="2">
        <f>VLOOKUP($A273,'By SKU - New RTs'!$A:$V,6,FALSE)</f>
        <v>1</v>
      </c>
      <c r="N273" s="5">
        <f t="shared" si="23"/>
        <v>0</v>
      </c>
      <c r="O273" s="2">
        <f>VLOOKUP($A273,'By SKU - Old RTs'!$A:$V,7,FALSE)</f>
        <v>5</v>
      </c>
      <c r="P273" s="2">
        <f>VLOOKUP($A273,'By SKU - New RTs'!$A:$V,7,FALSE)</f>
        <v>1</v>
      </c>
      <c r="Q273" s="2">
        <f t="shared" si="24"/>
        <v>-4</v>
      </c>
    </row>
    <row r="274" spans="1:17" x14ac:dyDescent="0.2">
      <c r="A274" s="3">
        <f>SKUs!A273</f>
        <v>1494</v>
      </c>
      <c r="B274" s="4" t="str">
        <f>SKUs!B273</f>
        <v xml:space="preserve">4X6 SCRAPER </v>
      </c>
      <c r="C274" s="2">
        <f>VLOOKUP($A274,'By SKU - Old RTs'!$A:$V,3,FALSE)</f>
        <v>0</v>
      </c>
      <c r="D274" s="2">
        <f>VLOOKUP($A274,'By SKU - New RTs'!$A:$V,3,FALSE)</f>
        <v>0</v>
      </c>
      <c r="E274" s="5">
        <f t="shared" si="20"/>
        <v>0</v>
      </c>
      <c r="F274" s="2">
        <f>VLOOKUP($A274,'By SKU - Old RTs'!$A:$V,4,FALSE)</f>
        <v>0</v>
      </c>
      <c r="G274" s="2">
        <f>VLOOKUP($A274,'By SKU - New RTs'!$A:$V,4,FALSE)</f>
        <v>1</v>
      </c>
      <c r="H274" s="5">
        <f t="shared" si="21"/>
        <v>1</v>
      </c>
      <c r="I274" s="2">
        <f>VLOOKUP($A274,'By SKU - Old RTs'!$A:$V,5,FALSE)</f>
        <v>0.25</v>
      </c>
      <c r="J274" s="2">
        <f>VLOOKUP($A274,'By SKU - New RTs'!$A:$V,5,FALSE)</f>
        <v>0.25</v>
      </c>
      <c r="K274" s="5">
        <f t="shared" si="22"/>
        <v>0</v>
      </c>
      <c r="L274" s="2">
        <f>VLOOKUP($A274,'By SKU - Old RTs'!$A:$V,6,FALSE)</f>
        <v>0.5</v>
      </c>
      <c r="M274" s="2">
        <f>VLOOKUP($A274,'By SKU - New RTs'!$A:$V,6,FALSE)</f>
        <v>0.5</v>
      </c>
      <c r="N274" s="5">
        <f t="shared" si="23"/>
        <v>0</v>
      </c>
      <c r="O274" s="2">
        <f>VLOOKUP($A274,'By SKU - Old RTs'!$A:$V,7,FALSE)</f>
        <v>0.25</v>
      </c>
      <c r="P274" s="2">
        <f>VLOOKUP($A274,'By SKU - New RTs'!$A:$V,7,FALSE)</f>
        <v>0.25</v>
      </c>
      <c r="Q274" s="2">
        <f t="shared" si="24"/>
        <v>0</v>
      </c>
    </row>
    <row r="275" spans="1:17" x14ac:dyDescent="0.2">
      <c r="A275" s="3">
        <f>SKUs!A274</f>
        <v>1501</v>
      </c>
      <c r="B275" s="4" t="str">
        <f>SKUs!B274</f>
        <v xml:space="preserve">4X8 SILVER BLACK   </v>
      </c>
      <c r="C275" s="2">
        <f>VLOOKUP($A275,'By SKU - Old RTs'!$A:$V,3,FALSE)</f>
        <v>0</v>
      </c>
      <c r="D275" s="2">
        <f>VLOOKUP($A275,'By SKU - New RTs'!$A:$V,3,FALSE)</f>
        <v>0</v>
      </c>
      <c r="E275" s="5">
        <f t="shared" si="20"/>
        <v>0</v>
      </c>
      <c r="F275" s="2">
        <f>VLOOKUP($A275,'By SKU - Old RTs'!$A:$V,4,FALSE)</f>
        <v>1</v>
      </c>
      <c r="G275" s="2">
        <f>VLOOKUP($A275,'By SKU - New RTs'!$A:$V,4,FALSE)</f>
        <v>1</v>
      </c>
      <c r="H275" s="5">
        <f t="shared" si="21"/>
        <v>0</v>
      </c>
      <c r="I275" s="2">
        <f>VLOOKUP($A275,'By SKU - Old RTs'!$A:$V,5,FALSE)</f>
        <v>0</v>
      </c>
      <c r="J275" s="2">
        <f>VLOOKUP($A275,'By SKU - New RTs'!$A:$V,5,FALSE)</f>
        <v>0</v>
      </c>
      <c r="K275" s="5">
        <f t="shared" si="22"/>
        <v>0</v>
      </c>
      <c r="L275" s="2">
        <f>VLOOKUP($A275,'By SKU - Old RTs'!$A:$V,6,FALSE)</f>
        <v>2</v>
      </c>
      <c r="M275" s="2">
        <f>VLOOKUP($A275,'By SKU - New RTs'!$A:$V,6,FALSE)</f>
        <v>2</v>
      </c>
      <c r="N275" s="5">
        <f t="shared" si="23"/>
        <v>0</v>
      </c>
      <c r="O275" s="2">
        <f>VLOOKUP($A275,'By SKU - Old RTs'!$A:$V,7,FALSE)</f>
        <v>2</v>
      </c>
      <c r="P275" s="2">
        <f>VLOOKUP($A275,'By SKU - New RTs'!$A:$V,7,FALSE)</f>
        <v>2</v>
      </c>
      <c r="Q275" s="2">
        <f t="shared" si="24"/>
        <v>0</v>
      </c>
    </row>
    <row r="276" spans="1:17" x14ac:dyDescent="0.2">
      <c r="A276" s="3">
        <f>SKUs!A275</f>
        <v>1503</v>
      </c>
      <c r="B276" s="4" t="str">
        <f>SKUs!B275</f>
        <v xml:space="preserve">4X8 CLASSIC HUNTER GREEN     </v>
      </c>
      <c r="C276" s="2">
        <f>VLOOKUP($A276,'By SKU - Old RTs'!$A:$V,3,FALSE)</f>
        <v>0</v>
      </c>
      <c r="D276" s="2">
        <f>VLOOKUP($A276,'By SKU - New RTs'!$A:$V,3,FALSE)</f>
        <v>0</v>
      </c>
      <c r="E276" s="5">
        <f t="shared" si="20"/>
        <v>0</v>
      </c>
      <c r="F276" s="2">
        <f>VLOOKUP($A276,'By SKU - Old RTs'!$A:$V,4,FALSE)</f>
        <v>0</v>
      </c>
      <c r="G276" s="2">
        <f>VLOOKUP($A276,'By SKU - New RTs'!$A:$V,4,FALSE)</f>
        <v>0</v>
      </c>
      <c r="H276" s="5">
        <f t="shared" si="21"/>
        <v>0</v>
      </c>
      <c r="I276" s="2">
        <f>VLOOKUP($A276,'By SKU - Old RTs'!$A:$V,5,FALSE)</f>
        <v>0</v>
      </c>
      <c r="J276" s="2">
        <f>VLOOKUP($A276,'By SKU - New RTs'!$A:$V,5,FALSE)</f>
        <v>0</v>
      </c>
      <c r="K276" s="5">
        <f t="shared" si="22"/>
        <v>0</v>
      </c>
      <c r="L276" s="2">
        <f>VLOOKUP($A276,'By SKU - Old RTs'!$A:$V,6,FALSE)</f>
        <v>0</v>
      </c>
      <c r="M276" s="2">
        <f>VLOOKUP($A276,'By SKU - New RTs'!$A:$V,6,FALSE)</f>
        <v>0</v>
      </c>
      <c r="N276" s="5">
        <f t="shared" si="23"/>
        <v>0</v>
      </c>
      <c r="O276" s="2">
        <f>VLOOKUP($A276,'By SKU - Old RTs'!$A:$V,7,FALSE)</f>
        <v>1</v>
      </c>
      <c r="P276" s="2">
        <f>VLOOKUP($A276,'By SKU - New RTs'!$A:$V,7,FALSE)</f>
        <v>1</v>
      </c>
      <c r="Q276" s="2">
        <f t="shared" si="24"/>
        <v>0</v>
      </c>
    </row>
    <row r="277" spans="1:17" x14ac:dyDescent="0.2">
      <c r="A277" s="3">
        <f>SKUs!A276</f>
        <v>1506</v>
      </c>
      <c r="B277" s="4" t="str">
        <f>SKUs!B276</f>
        <v>4X8 CLASSIC NAVY BLACK</v>
      </c>
      <c r="C277" s="2">
        <f>VLOOKUP($A277,'By SKU - Old RTs'!$A:$V,3,FALSE)</f>
        <v>0</v>
      </c>
      <c r="D277" s="2">
        <f>VLOOKUP($A277,'By SKU - New RTs'!$A:$V,3,FALSE)</f>
        <v>0</v>
      </c>
      <c r="E277" s="5">
        <f t="shared" si="20"/>
        <v>0</v>
      </c>
      <c r="F277" s="2">
        <f>VLOOKUP($A277,'By SKU - Old RTs'!$A:$V,4,FALSE)</f>
        <v>0</v>
      </c>
      <c r="G277" s="2">
        <f>VLOOKUP($A277,'By SKU - New RTs'!$A:$V,4,FALSE)</f>
        <v>0</v>
      </c>
      <c r="H277" s="5">
        <f t="shared" si="21"/>
        <v>0</v>
      </c>
      <c r="I277" s="2">
        <f>VLOOKUP($A277,'By SKU - Old RTs'!$A:$V,5,FALSE)</f>
        <v>0</v>
      </c>
      <c r="J277" s="2">
        <f>VLOOKUP($A277,'By SKU - New RTs'!$A:$V,5,FALSE)</f>
        <v>0</v>
      </c>
      <c r="K277" s="5">
        <f t="shared" si="22"/>
        <v>0</v>
      </c>
      <c r="L277" s="2">
        <f>VLOOKUP($A277,'By SKU - Old RTs'!$A:$V,6,FALSE)</f>
        <v>0</v>
      </c>
      <c r="M277" s="2">
        <f>VLOOKUP($A277,'By SKU - New RTs'!$A:$V,6,FALSE)</f>
        <v>0</v>
      </c>
      <c r="N277" s="5">
        <f t="shared" si="23"/>
        <v>0</v>
      </c>
      <c r="O277" s="2">
        <f>VLOOKUP($A277,'By SKU - Old RTs'!$A:$V,7,FALSE)</f>
        <v>0</v>
      </c>
      <c r="P277" s="2">
        <f>VLOOKUP($A277,'By SKU - New RTs'!$A:$V,7,FALSE)</f>
        <v>0</v>
      </c>
      <c r="Q277" s="2">
        <f t="shared" si="24"/>
        <v>0</v>
      </c>
    </row>
    <row r="278" spans="1:17" x14ac:dyDescent="0.2">
      <c r="A278" s="3">
        <f>SKUs!A277</f>
        <v>1510</v>
      </c>
      <c r="B278" s="4" t="str">
        <f>SKUs!B277</f>
        <v xml:space="preserve">4X8 CLASSIC SHADOW GREY     </v>
      </c>
      <c r="C278" s="2">
        <f>VLOOKUP($A278,'By SKU - Old RTs'!$A:$V,3,FALSE)</f>
        <v>1</v>
      </c>
      <c r="D278" s="2">
        <f>VLOOKUP($A278,'By SKU - New RTs'!$A:$V,3,FALSE)</f>
        <v>1</v>
      </c>
      <c r="E278" s="5">
        <f t="shared" si="20"/>
        <v>0</v>
      </c>
      <c r="F278" s="2">
        <f>VLOOKUP($A278,'By SKU - Old RTs'!$A:$V,4,FALSE)</f>
        <v>4</v>
      </c>
      <c r="G278" s="2">
        <f>VLOOKUP($A278,'By SKU - New RTs'!$A:$V,4,FALSE)</f>
        <v>4</v>
      </c>
      <c r="H278" s="5">
        <f t="shared" si="21"/>
        <v>0</v>
      </c>
      <c r="I278" s="2">
        <f>VLOOKUP($A278,'By SKU - Old RTs'!$A:$V,5,FALSE)</f>
        <v>0</v>
      </c>
      <c r="J278" s="2">
        <f>VLOOKUP($A278,'By SKU - New RTs'!$A:$V,5,FALSE)</f>
        <v>0</v>
      </c>
      <c r="K278" s="5">
        <f t="shared" si="22"/>
        <v>0</v>
      </c>
      <c r="L278" s="2">
        <f>VLOOKUP($A278,'By SKU - Old RTs'!$A:$V,6,FALSE)</f>
        <v>8</v>
      </c>
      <c r="M278" s="2">
        <f>VLOOKUP($A278,'By SKU - New RTs'!$A:$V,6,FALSE)</f>
        <v>8</v>
      </c>
      <c r="N278" s="5">
        <f t="shared" si="23"/>
        <v>0</v>
      </c>
      <c r="O278" s="2">
        <f>VLOOKUP($A278,'By SKU - Old RTs'!$A:$V,7,FALSE)</f>
        <v>0</v>
      </c>
      <c r="P278" s="2">
        <f>VLOOKUP($A278,'By SKU - New RTs'!$A:$V,7,FALSE)</f>
        <v>0</v>
      </c>
      <c r="Q278" s="2">
        <f t="shared" si="24"/>
        <v>0</v>
      </c>
    </row>
    <row r="279" spans="1:17" x14ac:dyDescent="0.2">
      <c r="A279" s="3">
        <f>SKUs!A278</f>
        <v>1511</v>
      </c>
      <c r="B279" s="4" t="str">
        <f>SKUs!B278</f>
        <v>4X8 CLASSIC BLACK</v>
      </c>
      <c r="C279" s="2">
        <f>VLOOKUP($A279,'By SKU - Old RTs'!$A:$V,3,FALSE)</f>
        <v>11.5</v>
      </c>
      <c r="D279" s="2">
        <f>VLOOKUP($A279,'By SKU - New RTs'!$A:$V,3,FALSE)</f>
        <v>11.5</v>
      </c>
      <c r="E279" s="5">
        <f t="shared" si="20"/>
        <v>0</v>
      </c>
      <c r="F279" s="2">
        <f>VLOOKUP($A279,'By SKU - Old RTs'!$A:$V,4,FALSE)</f>
        <v>3</v>
      </c>
      <c r="G279" s="2">
        <f>VLOOKUP($A279,'By SKU - New RTs'!$A:$V,4,FALSE)</f>
        <v>3</v>
      </c>
      <c r="H279" s="5">
        <f t="shared" si="21"/>
        <v>0</v>
      </c>
      <c r="I279" s="2">
        <f>VLOOKUP($A279,'By SKU - Old RTs'!$A:$V,5,FALSE)</f>
        <v>2</v>
      </c>
      <c r="J279" s="2">
        <f>VLOOKUP($A279,'By SKU - New RTs'!$A:$V,5,FALSE)</f>
        <v>2</v>
      </c>
      <c r="K279" s="5">
        <f t="shared" si="22"/>
        <v>0</v>
      </c>
      <c r="L279" s="2">
        <f>VLOOKUP($A279,'By SKU - Old RTs'!$A:$V,6,FALSE)</f>
        <v>4</v>
      </c>
      <c r="M279" s="2">
        <f>VLOOKUP($A279,'By SKU - New RTs'!$A:$V,6,FALSE)</f>
        <v>7</v>
      </c>
      <c r="N279" s="5">
        <f t="shared" si="23"/>
        <v>3</v>
      </c>
      <c r="O279" s="2">
        <f>VLOOKUP($A279,'By SKU - Old RTs'!$A:$V,7,FALSE)</f>
        <v>5</v>
      </c>
      <c r="P279" s="2">
        <f>VLOOKUP($A279,'By SKU - New RTs'!$A:$V,7,FALSE)</f>
        <v>2</v>
      </c>
      <c r="Q279" s="2">
        <f t="shared" si="24"/>
        <v>-3</v>
      </c>
    </row>
    <row r="280" spans="1:17" x14ac:dyDescent="0.2">
      <c r="A280" s="3">
        <f>SKUs!A279</f>
        <v>1520</v>
      </c>
      <c r="B280" s="4" t="str">
        <f>SKUs!B279</f>
        <v xml:space="preserve">MT 4X8 CLA BLACK &amp; GREY      </v>
      </c>
      <c r="C280" s="2">
        <f>VLOOKUP($A280,'By SKU - Old RTs'!$A:$V,3,FALSE)</f>
        <v>1</v>
      </c>
      <c r="D280" s="2">
        <f>VLOOKUP($A280,'By SKU - New RTs'!$A:$V,3,FALSE)</f>
        <v>1</v>
      </c>
      <c r="E280" s="5">
        <f t="shared" si="20"/>
        <v>0</v>
      </c>
      <c r="F280" s="2">
        <f>VLOOKUP($A280,'By SKU - Old RTs'!$A:$V,4,FALSE)</f>
        <v>0</v>
      </c>
      <c r="G280" s="2">
        <f>VLOOKUP($A280,'By SKU - New RTs'!$A:$V,4,FALSE)</f>
        <v>0</v>
      </c>
      <c r="H280" s="5">
        <f t="shared" si="21"/>
        <v>0</v>
      </c>
      <c r="I280" s="2">
        <f>VLOOKUP($A280,'By SKU - Old RTs'!$A:$V,5,FALSE)</f>
        <v>0</v>
      </c>
      <c r="J280" s="2">
        <f>VLOOKUP($A280,'By SKU - New RTs'!$A:$V,5,FALSE)</f>
        <v>0</v>
      </c>
      <c r="K280" s="5">
        <f t="shared" si="22"/>
        <v>0</v>
      </c>
      <c r="L280" s="2">
        <f>VLOOKUP($A280,'By SKU - Old RTs'!$A:$V,6,FALSE)</f>
        <v>2</v>
      </c>
      <c r="M280" s="2">
        <f>VLOOKUP($A280,'By SKU - New RTs'!$A:$V,6,FALSE)</f>
        <v>2</v>
      </c>
      <c r="N280" s="5">
        <f t="shared" si="23"/>
        <v>0</v>
      </c>
      <c r="O280" s="2">
        <f>VLOOKUP($A280,'By SKU - Old RTs'!$A:$V,7,FALSE)</f>
        <v>0</v>
      </c>
      <c r="P280" s="2">
        <f>VLOOKUP($A280,'By SKU - New RTs'!$A:$V,7,FALSE)</f>
        <v>0</v>
      </c>
      <c r="Q280" s="2">
        <f t="shared" si="24"/>
        <v>0</v>
      </c>
    </row>
    <row r="281" spans="1:17" x14ac:dyDescent="0.2">
      <c r="A281" s="3">
        <f>SKUs!A280</f>
        <v>1567</v>
      </c>
      <c r="B281" s="4" t="str">
        <f>SKUs!B280</f>
        <v>4X8 CHOCOLATE BLACK</v>
      </c>
      <c r="C281" s="2">
        <f>VLOOKUP($A281,'By SKU - Old RTs'!$A:$V,3,FALSE)</f>
        <v>0</v>
      </c>
      <c r="D281" s="2">
        <f>VLOOKUP($A281,'By SKU - New RTs'!$A:$V,3,FALSE)</f>
        <v>0</v>
      </c>
      <c r="E281" s="5">
        <f t="shared" si="20"/>
        <v>0</v>
      </c>
      <c r="F281" s="2">
        <f>VLOOKUP($A281,'By SKU - Old RTs'!$A:$V,4,FALSE)</f>
        <v>0</v>
      </c>
      <c r="G281" s="2">
        <f>VLOOKUP($A281,'By SKU - New RTs'!$A:$V,4,FALSE)</f>
        <v>0</v>
      </c>
      <c r="H281" s="5">
        <f t="shared" si="21"/>
        <v>0</v>
      </c>
      <c r="I281" s="2">
        <f>VLOOKUP($A281,'By SKU - Old RTs'!$A:$V,5,FALSE)</f>
        <v>0</v>
      </c>
      <c r="J281" s="2">
        <f>VLOOKUP($A281,'By SKU - New RTs'!$A:$V,5,FALSE)</f>
        <v>0</v>
      </c>
      <c r="K281" s="5">
        <f t="shared" si="22"/>
        <v>0</v>
      </c>
      <c r="L281" s="2">
        <f>VLOOKUP($A281,'By SKU - Old RTs'!$A:$V,6,FALSE)</f>
        <v>0</v>
      </c>
      <c r="M281" s="2">
        <f>VLOOKUP($A281,'By SKU - New RTs'!$A:$V,6,FALSE)</f>
        <v>0</v>
      </c>
      <c r="N281" s="5">
        <f t="shared" si="23"/>
        <v>0</v>
      </c>
      <c r="O281" s="2">
        <f>VLOOKUP($A281,'By SKU - Old RTs'!$A:$V,7,FALSE)</f>
        <v>0</v>
      </c>
      <c r="P281" s="2">
        <f>VLOOKUP($A281,'By SKU - New RTs'!$A:$V,7,FALSE)</f>
        <v>0</v>
      </c>
      <c r="Q281" s="2">
        <f t="shared" si="24"/>
        <v>0</v>
      </c>
    </row>
    <row r="282" spans="1:17" x14ac:dyDescent="0.2">
      <c r="A282" s="3">
        <f>SKUs!A281</f>
        <v>1610</v>
      </c>
      <c r="B282" s="4" t="str">
        <f>SKUs!B281</f>
        <v xml:space="preserve">4X10 CLASSIC SHADOW GREY     </v>
      </c>
      <c r="C282" s="2">
        <f>VLOOKUP($A282,'By SKU - Old RTs'!$A:$V,3,FALSE)</f>
        <v>0</v>
      </c>
      <c r="D282" s="2">
        <f>VLOOKUP($A282,'By SKU - New RTs'!$A:$V,3,FALSE)</f>
        <v>0</v>
      </c>
      <c r="E282" s="5">
        <f t="shared" si="20"/>
        <v>0</v>
      </c>
      <c r="F282" s="2">
        <f>VLOOKUP($A282,'By SKU - Old RTs'!$A:$V,4,FALSE)</f>
        <v>10</v>
      </c>
      <c r="G282" s="2">
        <f>VLOOKUP($A282,'By SKU - New RTs'!$A:$V,4,FALSE)</f>
        <v>10</v>
      </c>
      <c r="H282" s="5">
        <f t="shared" si="21"/>
        <v>0</v>
      </c>
      <c r="I282" s="2">
        <f>VLOOKUP($A282,'By SKU - Old RTs'!$A:$V,5,FALSE)</f>
        <v>0</v>
      </c>
      <c r="J282" s="2">
        <f>VLOOKUP($A282,'By SKU - New RTs'!$A:$V,5,FALSE)</f>
        <v>0</v>
      </c>
      <c r="K282" s="5">
        <f t="shared" si="22"/>
        <v>0</v>
      </c>
      <c r="L282" s="2">
        <f>VLOOKUP($A282,'By SKU - Old RTs'!$A:$V,6,FALSE)</f>
        <v>0</v>
      </c>
      <c r="M282" s="2">
        <f>VLOOKUP($A282,'By SKU - New RTs'!$A:$V,6,FALSE)</f>
        <v>0</v>
      </c>
      <c r="N282" s="5">
        <f t="shared" si="23"/>
        <v>0</v>
      </c>
      <c r="O282" s="2">
        <f>VLOOKUP($A282,'By SKU - Old RTs'!$A:$V,7,FALSE)</f>
        <v>0</v>
      </c>
      <c r="P282" s="2">
        <f>VLOOKUP($A282,'By SKU - New RTs'!$A:$V,7,FALSE)</f>
        <v>0</v>
      </c>
      <c r="Q282" s="2">
        <f t="shared" si="24"/>
        <v>0</v>
      </c>
    </row>
    <row r="283" spans="1:17" x14ac:dyDescent="0.2">
      <c r="A283" s="3">
        <f>SKUs!A282</f>
        <v>1611</v>
      </c>
      <c r="B283" s="4" t="str">
        <f>SKUs!B282</f>
        <v xml:space="preserve">4X10 CLASSIC BLACK     </v>
      </c>
      <c r="C283" s="2">
        <f>VLOOKUP($A283,'By SKU - Old RTs'!$A:$V,3,FALSE)</f>
        <v>0</v>
      </c>
      <c r="D283" s="2">
        <f>VLOOKUP($A283,'By SKU - New RTs'!$A:$V,3,FALSE)</f>
        <v>0</v>
      </c>
      <c r="E283" s="5">
        <f t="shared" si="20"/>
        <v>0</v>
      </c>
      <c r="F283" s="2">
        <f>VLOOKUP($A283,'By SKU - Old RTs'!$A:$V,4,FALSE)</f>
        <v>0</v>
      </c>
      <c r="G283" s="2">
        <f>VLOOKUP($A283,'By SKU - New RTs'!$A:$V,4,FALSE)</f>
        <v>0</v>
      </c>
      <c r="H283" s="5">
        <f t="shared" si="21"/>
        <v>0</v>
      </c>
      <c r="I283" s="2">
        <f>VLOOKUP($A283,'By SKU - Old RTs'!$A:$V,5,FALSE)</f>
        <v>1</v>
      </c>
      <c r="J283" s="2">
        <f>VLOOKUP($A283,'By SKU - New RTs'!$A:$V,5,FALSE)</f>
        <v>1</v>
      </c>
      <c r="K283" s="5">
        <f t="shared" si="22"/>
        <v>0</v>
      </c>
      <c r="L283" s="2">
        <f>VLOOKUP($A283,'By SKU - Old RTs'!$A:$V,6,FALSE)</f>
        <v>4</v>
      </c>
      <c r="M283" s="2">
        <f>VLOOKUP($A283,'By SKU - New RTs'!$A:$V,6,FALSE)</f>
        <v>4</v>
      </c>
      <c r="N283" s="5">
        <f t="shared" si="23"/>
        <v>0</v>
      </c>
      <c r="O283" s="2">
        <f>VLOOKUP($A283,'By SKU - Old RTs'!$A:$V,7,FALSE)</f>
        <v>0</v>
      </c>
      <c r="P283" s="2">
        <f>VLOOKUP($A283,'By SKU - New RTs'!$A:$V,7,FALSE)</f>
        <v>0</v>
      </c>
      <c r="Q283" s="2">
        <f t="shared" si="24"/>
        <v>0</v>
      </c>
    </row>
    <row r="284" spans="1:17" x14ac:dyDescent="0.2">
      <c r="A284" s="3">
        <f>SKUs!A283</f>
        <v>1623</v>
      </c>
      <c r="B284" s="4" t="str">
        <f>SKUs!B283</f>
        <v xml:space="preserve">4X10 SANDTRAP SHADOW GREY  </v>
      </c>
      <c r="C284" s="2">
        <f>VLOOKUP($A284,'By SKU - Old RTs'!$A:$V,3,FALSE)</f>
        <v>4</v>
      </c>
      <c r="D284" s="2">
        <f>VLOOKUP($A284,'By SKU - New RTs'!$A:$V,3,FALSE)</f>
        <v>4</v>
      </c>
      <c r="E284" s="5">
        <f t="shared" si="20"/>
        <v>0</v>
      </c>
      <c r="F284" s="2">
        <f>VLOOKUP($A284,'By SKU - Old RTs'!$A:$V,4,FALSE)</f>
        <v>0</v>
      </c>
      <c r="G284" s="2">
        <f>VLOOKUP($A284,'By SKU - New RTs'!$A:$V,4,FALSE)</f>
        <v>0</v>
      </c>
      <c r="H284" s="5">
        <f t="shared" si="21"/>
        <v>0</v>
      </c>
      <c r="I284" s="2">
        <f>VLOOKUP($A284,'By SKU - Old RTs'!$A:$V,5,FALSE)</f>
        <v>3</v>
      </c>
      <c r="J284" s="2">
        <f>VLOOKUP($A284,'By SKU - New RTs'!$A:$V,5,FALSE)</f>
        <v>3</v>
      </c>
      <c r="K284" s="5">
        <f t="shared" si="22"/>
        <v>0</v>
      </c>
      <c r="L284" s="2">
        <f>VLOOKUP($A284,'By SKU - Old RTs'!$A:$V,6,FALSE)</f>
        <v>8</v>
      </c>
      <c r="M284" s="2">
        <f>VLOOKUP($A284,'By SKU - New RTs'!$A:$V,6,FALSE)</f>
        <v>8</v>
      </c>
      <c r="N284" s="5">
        <f t="shared" si="23"/>
        <v>0</v>
      </c>
      <c r="O284" s="2">
        <f>VLOOKUP($A284,'By SKU - Old RTs'!$A:$V,7,FALSE)</f>
        <v>2</v>
      </c>
      <c r="P284" s="2">
        <f>VLOOKUP($A284,'By SKU - New RTs'!$A:$V,7,FALSE)</f>
        <v>2</v>
      </c>
      <c r="Q284" s="2">
        <f t="shared" si="24"/>
        <v>0</v>
      </c>
    </row>
    <row r="285" spans="1:17" x14ac:dyDescent="0.2">
      <c r="A285" s="3">
        <f>SKUs!A284</f>
        <v>1700</v>
      </c>
      <c r="B285" s="4" t="str">
        <f>SKUs!B284</f>
        <v xml:space="preserve">5X12 CLASSIC SHADOW GREY     </v>
      </c>
      <c r="C285" s="2">
        <f>VLOOKUP($A285,'By SKU - Old RTs'!$A:$V,3,FALSE)</f>
        <v>0</v>
      </c>
      <c r="D285" s="2">
        <f>VLOOKUP($A285,'By SKU - New RTs'!$A:$V,3,FALSE)</f>
        <v>0</v>
      </c>
      <c r="E285" s="5">
        <f t="shared" si="20"/>
        <v>0</v>
      </c>
      <c r="F285" s="2">
        <f>VLOOKUP($A285,'By SKU - Old RTs'!$A:$V,4,FALSE)</f>
        <v>2</v>
      </c>
      <c r="G285" s="2">
        <f>VLOOKUP($A285,'By SKU - New RTs'!$A:$V,4,FALSE)</f>
        <v>2</v>
      </c>
      <c r="H285" s="5">
        <f t="shared" si="21"/>
        <v>0</v>
      </c>
      <c r="I285" s="2">
        <f>VLOOKUP($A285,'By SKU - Old RTs'!$A:$V,5,FALSE)</f>
        <v>0</v>
      </c>
      <c r="J285" s="2">
        <f>VLOOKUP($A285,'By SKU - New RTs'!$A:$V,5,FALSE)</f>
        <v>0</v>
      </c>
      <c r="K285" s="5">
        <f t="shared" si="22"/>
        <v>0</v>
      </c>
      <c r="L285" s="2">
        <f>VLOOKUP($A285,'By SKU - Old RTs'!$A:$V,6,FALSE)</f>
        <v>0</v>
      </c>
      <c r="M285" s="2">
        <f>VLOOKUP($A285,'By SKU - New RTs'!$A:$V,6,FALSE)</f>
        <v>0</v>
      </c>
      <c r="N285" s="5">
        <f t="shared" si="23"/>
        <v>0</v>
      </c>
      <c r="O285" s="2">
        <f>VLOOKUP($A285,'By SKU - Old RTs'!$A:$V,7,FALSE)</f>
        <v>1</v>
      </c>
      <c r="P285" s="2">
        <f>VLOOKUP($A285,'By SKU - New RTs'!$A:$V,7,FALSE)</f>
        <v>1</v>
      </c>
      <c r="Q285" s="2">
        <f t="shared" si="24"/>
        <v>0</v>
      </c>
    </row>
    <row r="286" spans="1:17" x14ac:dyDescent="0.2">
      <c r="A286" s="3">
        <f>SKUs!A285</f>
        <v>1723</v>
      </c>
      <c r="B286" s="4" t="str">
        <f>SKUs!B285</f>
        <v xml:space="preserve">4X14 SANDTRAP SHADOW GREY    </v>
      </c>
      <c r="C286" s="2">
        <f>VLOOKUP($A286,'By SKU - Old RTs'!$A:$V,3,FALSE)</f>
        <v>0</v>
      </c>
      <c r="D286" s="2">
        <f>VLOOKUP($A286,'By SKU - New RTs'!$A:$V,3,FALSE)</f>
        <v>0</v>
      </c>
      <c r="E286" s="5">
        <f t="shared" si="20"/>
        <v>0</v>
      </c>
      <c r="F286" s="2">
        <f>VLOOKUP($A286,'By SKU - Old RTs'!$A:$V,4,FALSE)</f>
        <v>0</v>
      </c>
      <c r="G286" s="2">
        <f>VLOOKUP($A286,'By SKU - New RTs'!$A:$V,4,FALSE)</f>
        <v>0</v>
      </c>
      <c r="H286" s="5">
        <f t="shared" si="21"/>
        <v>0</v>
      </c>
      <c r="I286" s="2">
        <f>VLOOKUP($A286,'By SKU - Old RTs'!$A:$V,5,FALSE)</f>
        <v>0</v>
      </c>
      <c r="J286" s="2">
        <f>VLOOKUP($A286,'By SKU - New RTs'!$A:$V,5,FALSE)</f>
        <v>0</v>
      </c>
      <c r="K286" s="5">
        <f t="shared" si="22"/>
        <v>0</v>
      </c>
      <c r="L286" s="2">
        <f>VLOOKUP($A286,'By SKU - Old RTs'!$A:$V,6,FALSE)</f>
        <v>0</v>
      </c>
      <c r="M286" s="2">
        <f>VLOOKUP($A286,'By SKU - New RTs'!$A:$V,6,FALSE)</f>
        <v>0</v>
      </c>
      <c r="N286" s="5">
        <f t="shared" si="23"/>
        <v>0</v>
      </c>
      <c r="O286" s="2">
        <f>VLOOKUP($A286,'By SKU - Old RTs'!$A:$V,7,FALSE)</f>
        <v>0</v>
      </c>
      <c r="P286" s="2">
        <f>VLOOKUP($A286,'By SKU - New RTs'!$A:$V,7,FALSE)</f>
        <v>0</v>
      </c>
      <c r="Q286" s="2">
        <f t="shared" si="24"/>
        <v>0</v>
      </c>
    </row>
    <row r="287" spans="1:17" x14ac:dyDescent="0.2">
      <c r="A287" s="3">
        <f>SKUs!A286</f>
        <v>1724</v>
      </c>
      <c r="B287" s="4" t="str">
        <f>SKUs!B286</f>
        <v xml:space="preserve">6X10 SANDTRAP SHADOW GREY    </v>
      </c>
      <c r="C287" s="2">
        <f>VLOOKUP($A287,'By SKU - Old RTs'!$A:$V,3,FALSE)</f>
        <v>0</v>
      </c>
      <c r="D287" s="2">
        <f>VLOOKUP($A287,'By SKU - New RTs'!$A:$V,3,FALSE)</f>
        <v>0</v>
      </c>
      <c r="E287" s="5">
        <f t="shared" si="20"/>
        <v>0</v>
      </c>
      <c r="F287" s="2">
        <f>VLOOKUP($A287,'By SKU - Old RTs'!$A:$V,4,FALSE)</f>
        <v>0</v>
      </c>
      <c r="G287" s="2">
        <f>VLOOKUP($A287,'By SKU - New RTs'!$A:$V,4,FALSE)</f>
        <v>0</v>
      </c>
      <c r="H287" s="5">
        <f t="shared" si="21"/>
        <v>0</v>
      </c>
      <c r="I287" s="2">
        <f>VLOOKUP($A287,'By SKU - Old RTs'!$A:$V,5,FALSE)</f>
        <v>0</v>
      </c>
      <c r="J287" s="2">
        <f>VLOOKUP($A287,'By SKU - New RTs'!$A:$V,5,FALSE)</f>
        <v>0</v>
      </c>
      <c r="K287" s="5">
        <f t="shared" si="22"/>
        <v>0</v>
      </c>
      <c r="L287" s="2">
        <f>VLOOKUP($A287,'By SKU - Old RTs'!$A:$V,6,FALSE)</f>
        <v>1</v>
      </c>
      <c r="M287" s="2">
        <f>VLOOKUP($A287,'By SKU - New RTs'!$A:$V,6,FALSE)</f>
        <v>1</v>
      </c>
      <c r="N287" s="5">
        <f t="shared" si="23"/>
        <v>0</v>
      </c>
      <c r="O287" s="2">
        <f>VLOOKUP($A287,'By SKU - Old RTs'!$A:$V,7,FALSE)</f>
        <v>0.75</v>
      </c>
      <c r="P287" s="2">
        <f>VLOOKUP($A287,'By SKU - New RTs'!$A:$V,7,FALSE)</f>
        <v>0.75</v>
      </c>
      <c r="Q287" s="2">
        <f t="shared" si="24"/>
        <v>0</v>
      </c>
    </row>
    <row r="288" spans="1:17" x14ac:dyDescent="0.2">
      <c r="A288" s="3">
        <f>SKUs!A287</f>
        <v>1746</v>
      </c>
      <c r="B288" s="4" t="str">
        <f>SKUs!B287</f>
        <v xml:space="preserve">MT 6X6 CLA LOGO     </v>
      </c>
      <c r="C288" s="2">
        <f>VLOOKUP($A288,'By SKU - Old RTs'!$A:$V,3,FALSE)</f>
        <v>0</v>
      </c>
      <c r="D288" s="2">
        <f>VLOOKUP($A288,'By SKU - New RTs'!$A:$V,3,FALSE)</f>
        <v>0</v>
      </c>
      <c r="E288" s="5">
        <f t="shared" si="20"/>
        <v>0</v>
      </c>
      <c r="F288" s="2">
        <f>VLOOKUP($A288,'By SKU - Old RTs'!$A:$V,4,FALSE)</f>
        <v>0</v>
      </c>
      <c r="G288" s="2">
        <f>VLOOKUP($A288,'By SKU - New RTs'!$A:$V,4,FALSE)</f>
        <v>0</v>
      </c>
      <c r="H288" s="5">
        <f t="shared" si="21"/>
        <v>0</v>
      </c>
      <c r="I288" s="2">
        <f>VLOOKUP($A288,'By SKU - Old RTs'!$A:$V,5,FALSE)</f>
        <v>1</v>
      </c>
      <c r="J288" s="2">
        <f>VLOOKUP($A288,'By SKU - New RTs'!$A:$V,5,FALSE)</f>
        <v>1</v>
      </c>
      <c r="K288" s="5">
        <f t="shared" si="22"/>
        <v>0</v>
      </c>
      <c r="L288" s="2">
        <f>VLOOKUP($A288,'By SKU - Old RTs'!$A:$V,6,FALSE)</f>
        <v>0</v>
      </c>
      <c r="M288" s="2">
        <f>VLOOKUP($A288,'By SKU - New RTs'!$A:$V,6,FALSE)</f>
        <v>0</v>
      </c>
      <c r="N288" s="5">
        <f t="shared" si="23"/>
        <v>0</v>
      </c>
      <c r="O288" s="2">
        <f>VLOOKUP($A288,'By SKU - Old RTs'!$A:$V,7,FALSE)</f>
        <v>0</v>
      </c>
      <c r="P288" s="2">
        <f>VLOOKUP($A288,'By SKU - New RTs'!$A:$V,7,FALSE)</f>
        <v>0</v>
      </c>
      <c r="Q288" s="2">
        <f t="shared" si="24"/>
        <v>0</v>
      </c>
    </row>
    <row r="289" spans="1:17" x14ac:dyDescent="0.2">
      <c r="A289" s="3">
        <f>SKUs!A288</f>
        <v>1758</v>
      </c>
      <c r="B289" s="4" t="str">
        <f>SKUs!B288</f>
        <v>MT 6X12 BIG SHG</v>
      </c>
      <c r="C289" s="2">
        <f>VLOOKUP($A289,'By SKU - Old RTs'!$A:$V,3,FALSE)</f>
        <v>0</v>
      </c>
      <c r="D289" s="2">
        <f>VLOOKUP($A289,'By SKU - New RTs'!$A:$V,3,FALSE)</f>
        <v>0</v>
      </c>
      <c r="E289" s="5">
        <f t="shared" si="20"/>
        <v>0</v>
      </c>
      <c r="F289" s="2">
        <f>VLOOKUP($A289,'By SKU - Old RTs'!$A:$V,4,FALSE)</f>
        <v>0</v>
      </c>
      <c r="G289" s="2">
        <f>VLOOKUP($A289,'By SKU - New RTs'!$A:$V,4,FALSE)</f>
        <v>0</v>
      </c>
      <c r="H289" s="5">
        <f t="shared" si="21"/>
        <v>0</v>
      </c>
      <c r="I289" s="2">
        <f>VLOOKUP($A289,'By SKU - Old RTs'!$A:$V,5,FALSE)</f>
        <v>0</v>
      </c>
      <c r="J289" s="2">
        <f>VLOOKUP($A289,'By SKU - New RTs'!$A:$V,5,FALSE)</f>
        <v>0</v>
      </c>
      <c r="K289" s="5">
        <f t="shared" si="22"/>
        <v>0</v>
      </c>
      <c r="L289" s="2">
        <f>VLOOKUP($A289,'By SKU - Old RTs'!$A:$V,6,FALSE)</f>
        <v>0</v>
      </c>
      <c r="M289" s="2">
        <f>VLOOKUP($A289,'By SKU - New RTs'!$A:$V,6,FALSE)</f>
        <v>0</v>
      </c>
      <c r="N289" s="5">
        <f t="shared" si="23"/>
        <v>0</v>
      </c>
      <c r="O289" s="2">
        <f>VLOOKUP($A289,'By SKU - Old RTs'!$A:$V,7,FALSE)</f>
        <v>0</v>
      </c>
      <c r="P289" s="2">
        <f>VLOOKUP($A289,'By SKU - New RTs'!$A:$V,7,FALSE)</f>
        <v>0</v>
      </c>
      <c r="Q289" s="2">
        <f t="shared" si="24"/>
        <v>0</v>
      </c>
    </row>
    <row r="290" spans="1:17" x14ac:dyDescent="0.2">
      <c r="A290" s="3">
        <f>SKUs!A289</f>
        <v>1759</v>
      </c>
      <c r="B290" s="4" t="str">
        <f>SKUs!B289</f>
        <v>MT 6X10 BIG BLACK</v>
      </c>
      <c r="C290" s="2">
        <f>VLOOKUP($A290,'By SKU - Old RTs'!$A:$V,3,FALSE)</f>
        <v>4</v>
      </c>
      <c r="D290" s="2">
        <f>VLOOKUP($A290,'By SKU - New RTs'!$A:$V,3,FALSE)</f>
        <v>4</v>
      </c>
      <c r="E290" s="5">
        <f t="shared" si="20"/>
        <v>0</v>
      </c>
      <c r="F290" s="2">
        <f>VLOOKUP($A290,'By SKU - Old RTs'!$A:$V,4,FALSE)</f>
        <v>2.25</v>
      </c>
      <c r="G290" s="2">
        <f>VLOOKUP($A290,'By SKU - New RTs'!$A:$V,4,FALSE)</f>
        <v>1.25</v>
      </c>
      <c r="H290" s="5">
        <f t="shared" si="21"/>
        <v>-1</v>
      </c>
      <c r="I290" s="2">
        <f>VLOOKUP($A290,'By SKU - Old RTs'!$A:$V,5,FALSE)</f>
        <v>3.75</v>
      </c>
      <c r="J290" s="2">
        <f>VLOOKUP($A290,'By SKU - New RTs'!$A:$V,5,FALSE)</f>
        <v>3.75</v>
      </c>
      <c r="K290" s="5">
        <f t="shared" si="22"/>
        <v>0</v>
      </c>
      <c r="L290" s="2">
        <f>VLOOKUP($A290,'By SKU - Old RTs'!$A:$V,6,FALSE)</f>
        <v>0.75</v>
      </c>
      <c r="M290" s="2">
        <f>VLOOKUP($A290,'By SKU - New RTs'!$A:$V,6,FALSE)</f>
        <v>0.75</v>
      </c>
      <c r="N290" s="5">
        <f t="shared" si="23"/>
        <v>0</v>
      </c>
      <c r="O290" s="2">
        <f>VLOOKUP($A290,'By SKU - Old RTs'!$A:$V,7,FALSE)</f>
        <v>0</v>
      </c>
      <c r="P290" s="2">
        <f>VLOOKUP($A290,'By SKU - New RTs'!$A:$V,7,FALSE)</f>
        <v>1</v>
      </c>
      <c r="Q290" s="2">
        <f t="shared" si="24"/>
        <v>1</v>
      </c>
    </row>
    <row r="291" spans="1:17" x14ac:dyDescent="0.2">
      <c r="A291" s="3">
        <f>SKUs!A290</f>
        <v>1760</v>
      </c>
      <c r="B291" s="4" t="str">
        <f>SKUs!B290</f>
        <v xml:space="preserve">MT 6X10 BIG SHG     </v>
      </c>
      <c r="C291" s="2">
        <f>VLOOKUP($A291,'By SKU - Old RTs'!$A:$V,3,FALSE)</f>
        <v>0</v>
      </c>
      <c r="D291" s="2">
        <f>VLOOKUP($A291,'By SKU - New RTs'!$A:$V,3,FALSE)</f>
        <v>0</v>
      </c>
      <c r="E291" s="5">
        <f t="shared" si="20"/>
        <v>0</v>
      </c>
      <c r="F291" s="2">
        <f>VLOOKUP($A291,'By SKU - Old RTs'!$A:$V,4,FALSE)</f>
        <v>0</v>
      </c>
      <c r="G291" s="2">
        <f>VLOOKUP($A291,'By SKU - New RTs'!$A:$V,4,FALSE)</f>
        <v>0</v>
      </c>
      <c r="H291" s="5">
        <f t="shared" si="21"/>
        <v>0</v>
      </c>
      <c r="I291" s="2">
        <f>VLOOKUP($A291,'By SKU - Old RTs'!$A:$V,5,FALSE)</f>
        <v>1</v>
      </c>
      <c r="J291" s="2">
        <f>VLOOKUP($A291,'By SKU - New RTs'!$A:$V,5,FALSE)</f>
        <v>1</v>
      </c>
      <c r="K291" s="5">
        <f t="shared" si="22"/>
        <v>0</v>
      </c>
      <c r="L291" s="2">
        <f>VLOOKUP($A291,'By SKU - Old RTs'!$A:$V,6,FALSE)</f>
        <v>0</v>
      </c>
      <c r="M291" s="2">
        <f>VLOOKUP($A291,'By SKU - New RTs'!$A:$V,6,FALSE)</f>
        <v>0</v>
      </c>
      <c r="N291" s="5">
        <f t="shared" si="23"/>
        <v>0</v>
      </c>
      <c r="O291" s="2">
        <f>VLOOKUP($A291,'By SKU - Old RTs'!$A:$V,7,FALSE)</f>
        <v>19</v>
      </c>
      <c r="P291" s="2">
        <f>VLOOKUP($A291,'By SKU - New RTs'!$A:$V,7,FALSE)</f>
        <v>19</v>
      </c>
      <c r="Q291" s="2">
        <f t="shared" si="24"/>
        <v>0</v>
      </c>
    </row>
    <row r="292" spans="1:17" x14ac:dyDescent="0.2">
      <c r="A292" s="3">
        <f>SKUs!A291</f>
        <v>1794</v>
      </c>
      <c r="B292" s="4" t="str">
        <f>SKUs!B291</f>
        <v>SANI URINAL MAT EACH</v>
      </c>
      <c r="C292" s="2">
        <f>VLOOKUP($A292,'By SKU - Old RTs'!$A:$V,3,FALSE)</f>
        <v>0</v>
      </c>
      <c r="D292" s="2">
        <f>VLOOKUP($A292,'By SKU - New RTs'!$A:$V,3,FALSE)</f>
        <v>0</v>
      </c>
      <c r="E292" s="5">
        <f t="shared" si="20"/>
        <v>0</v>
      </c>
      <c r="F292" s="2">
        <f>VLOOKUP($A292,'By SKU - Old RTs'!$A:$V,4,FALSE)</f>
        <v>2</v>
      </c>
      <c r="G292" s="2">
        <f>VLOOKUP($A292,'By SKU - New RTs'!$A:$V,4,FALSE)</f>
        <v>2</v>
      </c>
      <c r="H292" s="5">
        <f t="shared" si="21"/>
        <v>0</v>
      </c>
      <c r="I292" s="2">
        <f>VLOOKUP($A292,'By SKU - Old RTs'!$A:$V,5,FALSE)</f>
        <v>0</v>
      </c>
      <c r="J292" s="2">
        <f>VLOOKUP($A292,'By SKU - New RTs'!$A:$V,5,FALSE)</f>
        <v>0</v>
      </c>
      <c r="K292" s="5">
        <f t="shared" si="22"/>
        <v>0</v>
      </c>
      <c r="L292" s="2">
        <f>VLOOKUP($A292,'By SKU - Old RTs'!$A:$V,6,FALSE)</f>
        <v>0</v>
      </c>
      <c r="M292" s="2">
        <f>VLOOKUP($A292,'By SKU - New RTs'!$A:$V,6,FALSE)</f>
        <v>0</v>
      </c>
      <c r="N292" s="5">
        <f t="shared" si="23"/>
        <v>0</v>
      </c>
      <c r="O292" s="2">
        <f>VLOOKUP($A292,'By SKU - Old RTs'!$A:$V,7,FALSE)</f>
        <v>0</v>
      </c>
      <c r="P292" s="2">
        <f>VLOOKUP($A292,'By SKU - New RTs'!$A:$V,7,FALSE)</f>
        <v>0</v>
      </c>
      <c r="Q292" s="2">
        <f t="shared" si="24"/>
        <v>0</v>
      </c>
    </row>
    <row r="293" spans="1:17" x14ac:dyDescent="0.2">
      <c r="A293" s="3">
        <f>SKUs!A292</f>
        <v>1795</v>
      </c>
      <c r="B293" s="4" t="str">
        <f>SKUs!B292</f>
        <v>SANI COMMODE MAT EACH</v>
      </c>
      <c r="C293" s="2">
        <f>VLOOKUP($A293,'By SKU - Old RTs'!$A:$V,3,FALSE)</f>
        <v>0</v>
      </c>
      <c r="D293" s="2">
        <f>VLOOKUP($A293,'By SKU - New RTs'!$A:$V,3,FALSE)</f>
        <v>0</v>
      </c>
      <c r="E293" s="5">
        <f t="shared" si="20"/>
        <v>0</v>
      </c>
      <c r="F293" s="2">
        <f>VLOOKUP($A293,'By SKU - Old RTs'!$A:$V,4,FALSE)</f>
        <v>0.5</v>
      </c>
      <c r="G293" s="2">
        <f>VLOOKUP($A293,'By SKU - New RTs'!$A:$V,4,FALSE)</f>
        <v>0.5</v>
      </c>
      <c r="H293" s="5">
        <f t="shared" si="21"/>
        <v>0</v>
      </c>
      <c r="I293" s="2">
        <f>VLOOKUP($A293,'By SKU - Old RTs'!$A:$V,5,FALSE)</f>
        <v>0</v>
      </c>
      <c r="J293" s="2">
        <f>VLOOKUP($A293,'By SKU - New RTs'!$A:$V,5,FALSE)</f>
        <v>0</v>
      </c>
      <c r="K293" s="5">
        <f t="shared" si="22"/>
        <v>0</v>
      </c>
      <c r="L293" s="2">
        <f>VLOOKUP($A293,'By SKU - Old RTs'!$A:$V,6,FALSE)</f>
        <v>0</v>
      </c>
      <c r="M293" s="2">
        <f>VLOOKUP($A293,'By SKU - New RTs'!$A:$V,6,FALSE)</f>
        <v>0</v>
      </c>
      <c r="N293" s="5">
        <f t="shared" si="23"/>
        <v>0</v>
      </c>
      <c r="O293" s="2">
        <f>VLOOKUP($A293,'By SKU - Old RTs'!$A:$V,7,FALSE)</f>
        <v>0</v>
      </c>
      <c r="P293" s="2">
        <f>VLOOKUP($A293,'By SKU - New RTs'!$A:$V,7,FALSE)</f>
        <v>0</v>
      </c>
      <c r="Q293" s="2">
        <f t="shared" si="24"/>
        <v>0</v>
      </c>
    </row>
    <row r="294" spans="1:17" x14ac:dyDescent="0.2">
      <c r="A294" s="3">
        <f>SKUs!A293</f>
        <v>1799</v>
      </c>
      <c r="B294" s="4" t="str">
        <f>SKUs!B293</f>
        <v xml:space="preserve">3X4 COFFEE       </v>
      </c>
      <c r="C294" s="2">
        <f>VLOOKUP($A294,'By SKU - Old RTs'!$A:$V,3,FALSE)</f>
        <v>0</v>
      </c>
      <c r="D294" s="2">
        <f>VLOOKUP($A294,'By SKU - New RTs'!$A:$V,3,FALSE)</f>
        <v>0</v>
      </c>
      <c r="E294" s="5">
        <f t="shared" si="20"/>
        <v>0</v>
      </c>
      <c r="F294" s="2">
        <f>VLOOKUP($A294,'By SKU - Old RTs'!$A:$V,4,FALSE)</f>
        <v>0</v>
      </c>
      <c r="G294" s="2">
        <f>VLOOKUP($A294,'By SKU - New RTs'!$A:$V,4,FALSE)</f>
        <v>0</v>
      </c>
      <c r="H294" s="5">
        <f t="shared" si="21"/>
        <v>0</v>
      </c>
      <c r="I294" s="2">
        <f>VLOOKUP($A294,'By SKU - Old RTs'!$A:$V,5,FALSE)</f>
        <v>0</v>
      </c>
      <c r="J294" s="2">
        <f>VLOOKUP($A294,'By SKU - New RTs'!$A:$V,5,FALSE)</f>
        <v>0</v>
      </c>
      <c r="K294" s="5">
        <f t="shared" si="22"/>
        <v>0</v>
      </c>
      <c r="L294" s="2">
        <f>VLOOKUP($A294,'By SKU - Old RTs'!$A:$V,6,FALSE)</f>
        <v>0</v>
      </c>
      <c r="M294" s="2">
        <f>VLOOKUP($A294,'By SKU - New RTs'!$A:$V,6,FALSE)</f>
        <v>0</v>
      </c>
      <c r="N294" s="5">
        <f t="shared" si="23"/>
        <v>0</v>
      </c>
      <c r="O294" s="2">
        <f>VLOOKUP($A294,'By SKU - Old RTs'!$A:$V,7,FALSE)</f>
        <v>0</v>
      </c>
      <c r="P294" s="2">
        <f>VLOOKUP($A294,'By SKU - New RTs'!$A:$V,7,FALSE)</f>
        <v>0</v>
      </c>
      <c r="Q294" s="2">
        <f t="shared" si="24"/>
        <v>0</v>
      </c>
    </row>
    <row r="295" spans="1:17" x14ac:dyDescent="0.2">
      <c r="A295" s="3">
        <f>SKUs!A294</f>
        <v>1800</v>
      </c>
      <c r="B295" s="4" t="str">
        <f>SKUs!B294</f>
        <v xml:space="preserve">WETMOP MICROFBR     </v>
      </c>
      <c r="C295" s="2">
        <f>VLOOKUP($A295,'By SKU - Old RTs'!$A:$V,3,FALSE)</f>
        <v>8.5</v>
      </c>
      <c r="D295" s="2">
        <f>VLOOKUP($A295,'By SKU - New RTs'!$A:$V,3,FALSE)</f>
        <v>8.5</v>
      </c>
      <c r="E295" s="5">
        <f t="shared" si="20"/>
        <v>0</v>
      </c>
      <c r="F295" s="2">
        <f>VLOOKUP($A295,'By SKU - Old RTs'!$A:$V,4,FALSE)</f>
        <v>0</v>
      </c>
      <c r="G295" s="2">
        <f>VLOOKUP($A295,'By SKU - New RTs'!$A:$V,4,FALSE)</f>
        <v>0</v>
      </c>
      <c r="H295" s="5">
        <f t="shared" si="21"/>
        <v>0</v>
      </c>
      <c r="I295" s="2">
        <f>VLOOKUP($A295,'By SKU - Old RTs'!$A:$V,5,FALSE)</f>
        <v>0</v>
      </c>
      <c r="J295" s="2">
        <f>VLOOKUP($A295,'By SKU - New RTs'!$A:$V,5,FALSE)</f>
        <v>5</v>
      </c>
      <c r="K295" s="5">
        <f t="shared" si="22"/>
        <v>5</v>
      </c>
      <c r="L295" s="2">
        <f>VLOOKUP($A295,'By SKU - Old RTs'!$A:$V,6,FALSE)</f>
        <v>5</v>
      </c>
      <c r="M295" s="2">
        <f>VLOOKUP($A295,'By SKU - New RTs'!$A:$V,6,FALSE)</f>
        <v>0</v>
      </c>
      <c r="N295" s="5">
        <f t="shared" si="23"/>
        <v>-5</v>
      </c>
      <c r="O295" s="2">
        <f>VLOOKUP($A295,'By SKU - Old RTs'!$A:$V,7,FALSE)</f>
        <v>0</v>
      </c>
      <c r="P295" s="2">
        <f>VLOOKUP($A295,'By SKU - New RTs'!$A:$V,7,FALSE)</f>
        <v>0</v>
      </c>
      <c r="Q295" s="2">
        <f t="shared" si="24"/>
        <v>0</v>
      </c>
    </row>
    <row r="296" spans="1:17" x14ac:dyDescent="0.2">
      <c r="A296" s="3">
        <f>SKUs!A295</f>
        <v>1802</v>
      </c>
      <c r="B296" s="4" t="str">
        <f>SKUs!B295</f>
        <v xml:space="preserve">WET MOP     </v>
      </c>
      <c r="C296" s="2">
        <f>VLOOKUP($A296,'By SKU - Old RTs'!$A:$V,3,FALSE)</f>
        <v>0</v>
      </c>
      <c r="D296" s="2">
        <f>VLOOKUP($A296,'By SKU - New RTs'!$A:$V,3,FALSE)</f>
        <v>0</v>
      </c>
      <c r="E296" s="5">
        <f t="shared" si="20"/>
        <v>0</v>
      </c>
      <c r="F296" s="2">
        <f>VLOOKUP($A296,'By SKU - Old RTs'!$A:$V,4,FALSE)</f>
        <v>0</v>
      </c>
      <c r="G296" s="2">
        <f>VLOOKUP($A296,'By SKU - New RTs'!$A:$V,4,FALSE)</f>
        <v>0</v>
      </c>
      <c r="H296" s="5">
        <f t="shared" si="21"/>
        <v>0</v>
      </c>
      <c r="I296" s="2">
        <f>VLOOKUP($A296,'By SKU - Old RTs'!$A:$V,5,FALSE)</f>
        <v>0</v>
      </c>
      <c r="J296" s="2">
        <f>VLOOKUP($A296,'By SKU - New RTs'!$A:$V,5,FALSE)</f>
        <v>0</v>
      </c>
      <c r="K296" s="5">
        <f t="shared" si="22"/>
        <v>0</v>
      </c>
      <c r="L296" s="2">
        <f>VLOOKUP($A296,'By SKU - Old RTs'!$A:$V,6,FALSE)</f>
        <v>0</v>
      </c>
      <c r="M296" s="2">
        <f>VLOOKUP($A296,'By SKU - New RTs'!$A:$V,6,FALSE)</f>
        <v>0</v>
      </c>
      <c r="N296" s="5">
        <f t="shared" si="23"/>
        <v>0</v>
      </c>
      <c r="O296" s="2">
        <f>VLOOKUP($A296,'By SKU - Old RTs'!$A:$V,7,FALSE)</f>
        <v>0</v>
      </c>
      <c r="P296" s="2">
        <f>VLOOKUP($A296,'By SKU - New RTs'!$A:$V,7,FALSE)</f>
        <v>0</v>
      </c>
      <c r="Q296" s="2">
        <f t="shared" si="24"/>
        <v>0</v>
      </c>
    </row>
    <row r="297" spans="1:17" x14ac:dyDescent="0.2">
      <c r="A297" s="3">
        <f>SKUs!A296</f>
        <v>1805</v>
      </c>
      <c r="B297" s="4" t="str">
        <f>SKUs!B296</f>
        <v xml:space="preserve">6X18 MICRO MOPS     </v>
      </c>
      <c r="C297" s="2">
        <f>VLOOKUP($A297,'By SKU - Old RTs'!$A:$V,3,FALSE)</f>
        <v>0</v>
      </c>
      <c r="D297" s="2">
        <f>VLOOKUP($A297,'By SKU - New RTs'!$A:$V,3,FALSE)</f>
        <v>0</v>
      </c>
      <c r="E297" s="5">
        <f t="shared" si="20"/>
        <v>0</v>
      </c>
      <c r="F297" s="2">
        <f>VLOOKUP($A297,'By SKU - Old RTs'!$A:$V,4,FALSE)</f>
        <v>0</v>
      </c>
      <c r="G297" s="2">
        <f>VLOOKUP($A297,'By SKU - New RTs'!$A:$V,4,FALSE)</f>
        <v>0</v>
      </c>
      <c r="H297" s="5">
        <f t="shared" si="21"/>
        <v>0</v>
      </c>
      <c r="I297" s="2">
        <f>VLOOKUP($A297,'By SKU - Old RTs'!$A:$V,5,FALSE)</f>
        <v>0</v>
      </c>
      <c r="J297" s="2">
        <f>VLOOKUP($A297,'By SKU - New RTs'!$A:$V,5,FALSE)</f>
        <v>3.75</v>
      </c>
      <c r="K297" s="5">
        <f t="shared" si="22"/>
        <v>3.75</v>
      </c>
      <c r="L297" s="2">
        <f>VLOOKUP($A297,'By SKU - Old RTs'!$A:$V,6,FALSE)</f>
        <v>3.75</v>
      </c>
      <c r="M297" s="2">
        <f>VLOOKUP($A297,'By SKU - New RTs'!$A:$V,6,FALSE)</f>
        <v>0</v>
      </c>
      <c r="N297" s="5">
        <f t="shared" si="23"/>
        <v>-3.75</v>
      </c>
      <c r="O297" s="2">
        <f>VLOOKUP($A297,'By SKU - Old RTs'!$A:$V,7,FALSE)</f>
        <v>0</v>
      </c>
      <c r="P297" s="2">
        <f>VLOOKUP($A297,'By SKU - New RTs'!$A:$V,7,FALSE)</f>
        <v>0</v>
      </c>
      <c r="Q297" s="2">
        <f t="shared" si="24"/>
        <v>0</v>
      </c>
    </row>
    <row r="298" spans="1:17" x14ac:dyDescent="0.2">
      <c r="A298" s="3">
        <f>SKUs!A297</f>
        <v>1814</v>
      </c>
      <c r="B298" s="4" t="str">
        <f>SKUs!B297</f>
        <v xml:space="preserve">MOPHEAD 24          </v>
      </c>
      <c r="C298" s="2">
        <f>VLOOKUP($A298,'By SKU - Old RTs'!$A:$V,3,FALSE)</f>
        <v>8</v>
      </c>
      <c r="D298" s="2">
        <f>VLOOKUP($A298,'By SKU - New RTs'!$A:$V,3,FALSE)</f>
        <v>9</v>
      </c>
      <c r="E298" s="5">
        <f t="shared" si="20"/>
        <v>1</v>
      </c>
      <c r="F298" s="2">
        <f>VLOOKUP($A298,'By SKU - Old RTs'!$A:$V,4,FALSE)</f>
        <v>20.25</v>
      </c>
      <c r="G298" s="2">
        <f>VLOOKUP($A298,'By SKU - New RTs'!$A:$V,4,FALSE)</f>
        <v>17.75</v>
      </c>
      <c r="H298" s="5">
        <f t="shared" si="21"/>
        <v>-2.5</v>
      </c>
      <c r="I298" s="2">
        <f>VLOOKUP($A298,'By SKU - Old RTs'!$A:$V,5,FALSE)</f>
        <v>17.5</v>
      </c>
      <c r="J298" s="2">
        <f>VLOOKUP($A298,'By SKU - New RTs'!$A:$V,5,FALSE)</f>
        <v>20</v>
      </c>
      <c r="K298" s="5">
        <f t="shared" si="22"/>
        <v>2.5</v>
      </c>
      <c r="L298" s="2">
        <f>VLOOKUP($A298,'By SKU - Old RTs'!$A:$V,6,FALSE)</f>
        <v>8</v>
      </c>
      <c r="M298" s="2">
        <f>VLOOKUP($A298,'By SKU - New RTs'!$A:$V,6,FALSE)</f>
        <v>8</v>
      </c>
      <c r="N298" s="5">
        <f t="shared" si="23"/>
        <v>0</v>
      </c>
      <c r="O298" s="2">
        <f>VLOOKUP($A298,'By SKU - Old RTs'!$A:$V,7,FALSE)</f>
        <v>7.25</v>
      </c>
      <c r="P298" s="2">
        <f>VLOOKUP($A298,'By SKU - New RTs'!$A:$V,7,FALSE)</f>
        <v>5.25</v>
      </c>
      <c r="Q298" s="2">
        <f t="shared" si="24"/>
        <v>-2</v>
      </c>
    </row>
    <row r="299" spans="1:17" x14ac:dyDescent="0.2">
      <c r="A299" s="3">
        <f>SKUs!A298</f>
        <v>1826</v>
      </c>
      <c r="B299" s="4" t="str">
        <f>SKUs!B298</f>
        <v xml:space="preserve">MOPHEAD 36          </v>
      </c>
      <c r="C299" s="2">
        <f>VLOOKUP($A299,'By SKU - Old RTs'!$A:$V,3,FALSE)</f>
        <v>28.25</v>
      </c>
      <c r="D299" s="2">
        <f>VLOOKUP($A299,'By SKU - New RTs'!$A:$V,3,FALSE)</f>
        <v>30.25</v>
      </c>
      <c r="E299" s="5">
        <f t="shared" si="20"/>
        <v>2</v>
      </c>
      <c r="F299" s="2">
        <f>VLOOKUP($A299,'By SKU - Old RTs'!$A:$V,4,FALSE)</f>
        <v>22.75</v>
      </c>
      <c r="G299" s="2">
        <f>VLOOKUP($A299,'By SKU - New RTs'!$A:$V,4,FALSE)</f>
        <v>20.5</v>
      </c>
      <c r="H299" s="5">
        <f t="shared" si="21"/>
        <v>-2.25</v>
      </c>
      <c r="I299" s="2">
        <f>VLOOKUP($A299,'By SKU - Old RTs'!$A:$V,5,FALSE)</f>
        <v>16.25</v>
      </c>
      <c r="J299" s="2">
        <f>VLOOKUP($A299,'By SKU - New RTs'!$A:$V,5,FALSE)</f>
        <v>22.25</v>
      </c>
      <c r="K299" s="5">
        <f t="shared" si="22"/>
        <v>6</v>
      </c>
      <c r="L299" s="2">
        <f>VLOOKUP($A299,'By SKU - Old RTs'!$A:$V,6,FALSE)</f>
        <v>15.5</v>
      </c>
      <c r="M299" s="2">
        <f>VLOOKUP($A299,'By SKU - New RTs'!$A:$V,6,FALSE)</f>
        <v>9.5</v>
      </c>
      <c r="N299" s="5">
        <f t="shared" si="23"/>
        <v>-6</v>
      </c>
      <c r="O299" s="2">
        <f>VLOOKUP($A299,'By SKU - Old RTs'!$A:$V,7,FALSE)</f>
        <v>24.75</v>
      </c>
      <c r="P299" s="2">
        <f>VLOOKUP($A299,'By SKU - New RTs'!$A:$V,7,FALSE)</f>
        <v>24</v>
      </c>
      <c r="Q299" s="2">
        <f t="shared" si="24"/>
        <v>-0.75</v>
      </c>
    </row>
    <row r="300" spans="1:17" x14ac:dyDescent="0.2">
      <c r="A300" s="3">
        <f>SKUs!A299</f>
        <v>1838</v>
      </c>
      <c r="B300" s="4" t="str">
        <f>SKUs!B299</f>
        <v xml:space="preserve">MOPHEAD 48          </v>
      </c>
      <c r="C300" s="2">
        <f>VLOOKUP($A300,'By SKU - Old RTs'!$A:$V,3,FALSE)</f>
        <v>6.75</v>
      </c>
      <c r="D300" s="2">
        <f>VLOOKUP($A300,'By SKU - New RTs'!$A:$V,3,FALSE)</f>
        <v>6.75</v>
      </c>
      <c r="E300" s="5">
        <f t="shared" si="20"/>
        <v>0</v>
      </c>
      <c r="F300" s="2">
        <f>VLOOKUP($A300,'By SKU - Old RTs'!$A:$V,4,FALSE)</f>
        <v>13.75</v>
      </c>
      <c r="G300" s="2">
        <f>VLOOKUP($A300,'By SKU - New RTs'!$A:$V,4,FALSE)</f>
        <v>13.75</v>
      </c>
      <c r="H300" s="5">
        <f t="shared" si="21"/>
        <v>0</v>
      </c>
      <c r="I300" s="2">
        <f>VLOOKUP($A300,'By SKU - Old RTs'!$A:$V,5,FALSE)</f>
        <v>15</v>
      </c>
      <c r="J300" s="2">
        <f>VLOOKUP($A300,'By SKU - New RTs'!$A:$V,5,FALSE)</f>
        <v>15</v>
      </c>
      <c r="K300" s="5">
        <f t="shared" si="22"/>
        <v>0</v>
      </c>
      <c r="L300" s="2">
        <f>VLOOKUP($A300,'By SKU - Old RTs'!$A:$V,6,FALSE)</f>
        <v>9.5</v>
      </c>
      <c r="M300" s="2">
        <f>VLOOKUP($A300,'By SKU - New RTs'!$A:$V,6,FALSE)</f>
        <v>9.5</v>
      </c>
      <c r="N300" s="5">
        <f t="shared" si="23"/>
        <v>0</v>
      </c>
      <c r="O300" s="2">
        <f>VLOOKUP($A300,'By SKU - Old RTs'!$A:$V,7,FALSE)</f>
        <v>5.75</v>
      </c>
      <c r="P300" s="2">
        <f>VLOOKUP($A300,'By SKU - New RTs'!$A:$V,7,FALSE)</f>
        <v>5.75</v>
      </c>
      <c r="Q300" s="2">
        <f t="shared" si="24"/>
        <v>0</v>
      </c>
    </row>
    <row r="301" spans="1:17" x14ac:dyDescent="0.2">
      <c r="A301" s="3">
        <f>SKUs!A300</f>
        <v>1840</v>
      </c>
      <c r="B301" s="4" t="str">
        <f>SKUs!B300</f>
        <v xml:space="preserve">MOPHEAD 60          </v>
      </c>
      <c r="C301" s="2">
        <f>VLOOKUP($A301,'By SKU - Old RTs'!$A:$V,3,FALSE)</f>
        <v>0</v>
      </c>
      <c r="D301" s="2">
        <f>VLOOKUP($A301,'By SKU - New RTs'!$A:$V,3,FALSE)</f>
        <v>0</v>
      </c>
      <c r="E301" s="5">
        <f t="shared" si="20"/>
        <v>0</v>
      </c>
      <c r="F301" s="2">
        <f>VLOOKUP($A301,'By SKU - Old RTs'!$A:$V,4,FALSE)</f>
        <v>0</v>
      </c>
      <c r="G301" s="2">
        <f>VLOOKUP($A301,'By SKU - New RTs'!$A:$V,4,FALSE)</f>
        <v>0</v>
      </c>
      <c r="H301" s="5">
        <f t="shared" si="21"/>
        <v>0</v>
      </c>
      <c r="I301" s="2">
        <f>VLOOKUP($A301,'By SKU - Old RTs'!$A:$V,5,FALSE)</f>
        <v>2</v>
      </c>
      <c r="J301" s="2">
        <f>VLOOKUP($A301,'By SKU - New RTs'!$A:$V,5,FALSE)</f>
        <v>2</v>
      </c>
      <c r="K301" s="5">
        <f t="shared" si="22"/>
        <v>0</v>
      </c>
      <c r="L301" s="2">
        <f>VLOOKUP($A301,'By SKU - Old RTs'!$A:$V,6,FALSE)</f>
        <v>3</v>
      </c>
      <c r="M301" s="2">
        <f>VLOOKUP($A301,'By SKU - New RTs'!$A:$V,6,FALSE)</f>
        <v>3</v>
      </c>
      <c r="N301" s="5">
        <f t="shared" si="23"/>
        <v>0</v>
      </c>
      <c r="O301" s="2">
        <f>VLOOKUP($A301,'By SKU - Old RTs'!$A:$V,7,FALSE)</f>
        <v>3.25</v>
      </c>
      <c r="P301" s="2">
        <f>VLOOKUP($A301,'By SKU - New RTs'!$A:$V,7,FALSE)</f>
        <v>3.25</v>
      </c>
      <c r="Q301" s="2">
        <f t="shared" si="24"/>
        <v>0</v>
      </c>
    </row>
    <row r="302" spans="1:17" x14ac:dyDescent="0.2">
      <c r="A302" s="3">
        <f>SKUs!A301</f>
        <v>1847</v>
      </c>
      <c r="B302" s="4" t="str">
        <f>SKUs!B301</f>
        <v>MT 4X4 CLA LOGO-LOGO</v>
      </c>
      <c r="C302" s="2">
        <f>VLOOKUP($A302,'By SKU - Old RTs'!$A:$V,3,FALSE)</f>
        <v>0</v>
      </c>
      <c r="D302" s="2">
        <f>VLOOKUP($A302,'By SKU - New RTs'!$A:$V,3,FALSE)</f>
        <v>0</v>
      </c>
      <c r="E302" s="5">
        <f t="shared" si="20"/>
        <v>0</v>
      </c>
      <c r="F302" s="2">
        <f>VLOOKUP($A302,'By SKU - Old RTs'!$A:$V,4,FALSE)</f>
        <v>0</v>
      </c>
      <c r="G302" s="2">
        <f>VLOOKUP($A302,'By SKU - New RTs'!$A:$V,4,FALSE)</f>
        <v>0</v>
      </c>
      <c r="H302" s="5">
        <f t="shared" si="21"/>
        <v>0</v>
      </c>
      <c r="I302" s="2">
        <f>VLOOKUP($A302,'By SKU - Old RTs'!$A:$V,5,FALSE)</f>
        <v>0</v>
      </c>
      <c r="J302" s="2">
        <f>VLOOKUP($A302,'By SKU - New RTs'!$A:$V,5,FALSE)</f>
        <v>0</v>
      </c>
      <c r="K302" s="5">
        <f t="shared" si="22"/>
        <v>0</v>
      </c>
      <c r="L302" s="2">
        <f>VLOOKUP($A302,'By SKU - Old RTs'!$A:$V,6,FALSE)</f>
        <v>1</v>
      </c>
      <c r="M302" s="2">
        <f>VLOOKUP($A302,'By SKU - New RTs'!$A:$V,6,FALSE)</f>
        <v>1</v>
      </c>
      <c r="N302" s="5">
        <f t="shared" si="23"/>
        <v>0</v>
      </c>
      <c r="O302" s="2">
        <f>VLOOKUP($A302,'By SKU - Old RTs'!$A:$V,7,FALSE)</f>
        <v>0</v>
      </c>
      <c r="P302" s="2">
        <f>VLOOKUP($A302,'By SKU - New RTs'!$A:$V,7,FALSE)</f>
        <v>0</v>
      </c>
      <c r="Q302" s="2">
        <f t="shared" si="24"/>
        <v>0</v>
      </c>
    </row>
    <row r="303" spans="1:17" x14ac:dyDescent="0.2">
      <c r="A303" s="3">
        <f>SKUs!A302</f>
        <v>1850</v>
      </c>
      <c r="B303" s="4" t="str">
        <f>SKUs!B302</f>
        <v>NOVA MOP</v>
      </c>
      <c r="C303" s="2">
        <f>VLOOKUP($A303,'By SKU - Old RTs'!$A:$V,3,FALSE)</f>
        <v>76.25</v>
      </c>
      <c r="D303" s="2">
        <f>VLOOKUP($A303,'By SKU - New RTs'!$A:$V,3,FALSE)</f>
        <v>82.75</v>
      </c>
      <c r="E303" s="5">
        <f t="shared" si="20"/>
        <v>6.5</v>
      </c>
      <c r="F303" s="2">
        <f>VLOOKUP($A303,'By SKU - Old RTs'!$A:$V,4,FALSE)</f>
        <v>145.75</v>
      </c>
      <c r="G303" s="2">
        <f>VLOOKUP($A303,'By SKU - New RTs'!$A:$V,4,FALSE)</f>
        <v>134.5</v>
      </c>
      <c r="H303" s="5">
        <f t="shared" si="21"/>
        <v>-11.25</v>
      </c>
      <c r="I303" s="2">
        <f>VLOOKUP($A303,'By SKU - Old RTs'!$A:$V,5,FALSE)</f>
        <v>139.25</v>
      </c>
      <c r="J303" s="2">
        <f>VLOOKUP($A303,'By SKU - New RTs'!$A:$V,5,FALSE)</f>
        <v>148.25</v>
      </c>
      <c r="K303" s="5">
        <f t="shared" si="22"/>
        <v>9</v>
      </c>
      <c r="L303" s="2">
        <f>VLOOKUP($A303,'By SKU - Old RTs'!$A:$V,6,FALSE)</f>
        <v>98.25</v>
      </c>
      <c r="M303" s="2">
        <f>VLOOKUP($A303,'By SKU - New RTs'!$A:$V,6,FALSE)</f>
        <v>96.25</v>
      </c>
      <c r="N303" s="5">
        <f t="shared" si="23"/>
        <v>-2</v>
      </c>
      <c r="O303" s="2">
        <f>VLOOKUP($A303,'By SKU - Old RTs'!$A:$V,7,FALSE)</f>
        <v>95.5</v>
      </c>
      <c r="P303" s="2">
        <f>VLOOKUP($A303,'By SKU - New RTs'!$A:$V,7,FALSE)</f>
        <v>90.25</v>
      </c>
      <c r="Q303" s="2">
        <f t="shared" si="24"/>
        <v>-5.25</v>
      </c>
    </row>
    <row r="304" spans="1:17" x14ac:dyDescent="0.2">
      <c r="A304" s="3">
        <f>SKUs!A303</f>
        <v>1856</v>
      </c>
      <c r="B304" s="4" t="str">
        <f>SKUs!B303</f>
        <v xml:space="preserve">MOPHEAD 36  N O     </v>
      </c>
      <c r="C304" s="2">
        <f>VLOOKUP($A304,'By SKU - Old RTs'!$A:$V,3,FALSE)</f>
        <v>3</v>
      </c>
      <c r="D304" s="2">
        <f>VLOOKUP($A304,'By SKU - New RTs'!$A:$V,3,FALSE)</f>
        <v>3</v>
      </c>
      <c r="E304" s="5">
        <f t="shared" si="20"/>
        <v>0</v>
      </c>
      <c r="F304" s="2">
        <f>VLOOKUP($A304,'By SKU - Old RTs'!$A:$V,4,FALSE)</f>
        <v>0</v>
      </c>
      <c r="G304" s="2">
        <f>VLOOKUP($A304,'By SKU - New RTs'!$A:$V,4,FALSE)</f>
        <v>0</v>
      </c>
      <c r="H304" s="5">
        <f t="shared" si="21"/>
        <v>0</v>
      </c>
      <c r="I304" s="2">
        <f>VLOOKUP($A304,'By SKU - Old RTs'!$A:$V,5,FALSE)</f>
        <v>0</v>
      </c>
      <c r="J304" s="2">
        <f>VLOOKUP($A304,'By SKU - New RTs'!$A:$V,5,FALSE)</f>
        <v>0</v>
      </c>
      <c r="K304" s="5">
        <f t="shared" si="22"/>
        <v>0</v>
      </c>
      <c r="L304" s="2">
        <f>VLOOKUP($A304,'By SKU - Old RTs'!$A:$V,6,FALSE)</f>
        <v>0</v>
      </c>
      <c r="M304" s="2">
        <f>VLOOKUP($A304,'By SKU - New RTs'!$A:$V,6,FALSE)</f>
        <v>0</v>
      </c>
      <c r="N304" s="5">
        <f t="shared" si="23"/>
        <v>0</v>
      </c>
      <c r="O304" s="2">
        <f>VLOOKUP($A304,'By SKU - Old RTs'!$A:$V,7,FALSE)</f>
        <v>0</v>
      </c>
      <c r="P304" s="2">
        <f>VLOOKUP($A304,'By SKU - New RTs'!$A:$V,7,FALSE)</f>
        <v>0</v>
      </c>
      <c r="Q304" s="2">
        <f t="shared" si="24"/>
        <v>0</v>
      </c>
    </row>
    <row r="305" spans="1:17" x14ac:dyDescent="0.2">
      <c r="A305" s="3">
        <f>SKUs!A304</f>
        <v>1884</v>
      </c>
      <c r="B305" s="4" t="str">
        <f>SKUs!B304</f>
        <v xml:space="preserve">MOPHEAD 24  BLU     </v>
      </c>
      <c r="C305" s="2">
        <f>VLOOKUP($A305,'By SKU - Old RTs'!$A:$V,3,FALSE)</f>
        <v>1</v>
      </c>
      <c r="D305" s="2">
        <f>VLOOKUP($A305,'By SKU - New RTs'!$A:$V,3,FALSE)</f>
        <v>1</v>
      </c>
      <c r="E305" s="5">
        <f t="shared" si="20"/>
        <v>0</v>
      </c>
      <c r="F305" s="2">
        <f>VLOOKUP($A305,'By SKU - Old RTs'!$A:$V,4,FALSE)</f>
        <v>0</v>
      </c>
      <c r="G305" s="2">
        <f>VLOOKUP($A305,'By SKU - New RTs'!$A:$V,4,FALSE)</f>
        <v>0</v>
      </c>
      <c r="H305" s="5">
        <f t="shared" si="21"/>
        <v>0</v>
      </c>
      <c r="I305" s="2">
        <f>VLOOKUP($A305,'By SKU - Old RTs'!$A:$V,5,FALSE)</f>
        <v>0</v>
      </c>
      <c r="J305" s="2">
        <f>VLOOKUP($A305,'By SKU - New RTs'!$A:$V,5,FALSE)</f>
        <v>0</v>
      </c>
      <c r="K305" s="5">
        <f t="shared" si="22"/>
        <v>0</v>
      </c>
      <c r="L305" s="2">
        <f>VLOOKUP($A305,'By SKU - Old RTs'!$A:$V,6,FALSE)</f>
        <v>0</v>
      </c>
      <c r="M305" s="2">
        <f>VLOOKUP($A305,'By SKU - New RTs'!$A:$V,6,FALSE)</f>
        <v>0</v>
      </c>
      <c r="N305" s="5">
        <f t="shared" si="23"/>
        <v>0</v>
      </c>
      <c r="O305" s="2">
        <f>VLOOKUP($A305,'By SKU - Old RTs'!$A:$V,7,FALSE)</f>
        <v>0</v>
      </c>
      <c r="P305" s="2">
        <f>VLOOKUP($A305,'By SKU - New RTs'!$A:$V,7,FALSE)</f>
        <v>0</v>
      </c>
      <c r="Q305" s="2">
        <f t="shared" si="24"/>
        <v>0</v>
      </c>
    </row>
    <row r="306" spans="1:17" x14ac:dyDescent="0.2">
      <c r="A306" s="3">
        <f>SKUs!A305</f>
        <v>1885</v>
      </c>
      <c r="B306" s="4" t="str">
        <f>SKUs!B305</f>
        <v xml:space="preserve">GREEN MICRO 36      </v>
      </c>
      <c r="C306" s="2">
        <f>VLOOKUP($A306,'By SKU - Old RTs'!$A:$V,3,FALSE)</f>
        <v>0</v>
      </c>
      <c r="D306" s="2">
        <f>VLOOKUP($A306,'By SKU - New RTs'!$A:$V,3,FALSE)</f>
        <v>0</v>
      </c>
      <c r="E306" s="5">
        <f t="shared" si="20"/>
        <v>0</v>
      </c>
      <c r="F306" s="2">
        <f>VLOOKUP($A306,'By SKU - Old RTs'!$A:$V,4,FALSE)</f>
        <v>0</v>
      </c>
      <c r="G306" s="2">
        <f>VLOOKUP($A306,'By SKU - New RTs'!$A:$V,4,FALSE)</f>
        <v>0</v>
      </c>
      <c r="H306" s="5">
        <f t="shared" si="21"/>
        <v>0</v>
      </c>
      <c r="I306" s="2">
        <f>VLOOKUP($A306,'By SKU - Old RTs'!$A:$V,5,FALSE)</f>
        <v>0</v>
      </c>
      <c r="J306" s="2">
        <f>VLOOKUP($A306,'By SKU - New RTs'!$A:$V,5,FALSE)</f>
        <v>0</v>
      </c>
      <c r="K306" s="5">
        <f t="shared" si="22"/>
        <v>0</v>
      </c>
      <c r="L306" s="2">
        <f>VLOOKUP($A306,'By SKU - Old RTs'!$A:$V,6,FALSE)</f>
        <v>0.5</v>
      </c>
      <c r="M306" s="2">
        <f>VLOOKUP($A306,'By SKU - New RTs'!$A:$V,6,FALSE)</f>
        <v>0.5</v>
      </c>
      <c r="N306" s="5">
        <f t="shared" si="23"/>
        <v>0</v>
      </c>
      <c r="O306" s="2">
        <f>VLOOKUP($A306,'By SKU - Old RTs'!$A:$V,7,FALSE)</f>
        <v>0</v>
      </c>
      <c r="P306" s="2">
        <f>VLOOKUP($A306,'By SKU - New RTs'!$A:$V,7,FALSE)</f>
        <v>0</v>
      </c>
      <c r="Q306" s="2">
        <f t="shared" si="24"/>
        <v>0</v>
      </c>
    </row>
    <row r="307" spans="1:17" x14ac:dyDescent="0.2">
      <c r="A307" s="3">
        <f>SKUs!A306</f>
        <v>1888</v>
      </c>
      <c r="B307" s="4" t="str">
        <f>SKUs!B306</f>
        <v xml:space="preserve">MOPHEAD 48  BLU     </v>
      </c>
      <c r="C307" s="2">
        <f>VLOOKUP($A307,'By SKU - Old RTs'!$A:$V,3,FALSE)</f>
        <v>0</v>
      </c>
      <c r="D307" s="2">
        <f>VLOOKUP($A307,'By SKU - New RTs'!$A:$V,3,FALSE)</f>
        <v>0</v>
      </c>
      <c r="E307" s="5">
        <f t="shared" si="20"/>
        <v>0</v>
      </c>
      <c r="F307" s="2">
        <f>VLOOKUP($A307,'By SKU - Old RTs'!$A:$V,4,FALSE)</f>
        <v>0</v>
      </c>
      <c r="G307" s="2">
        <f>VLOOKUP($A307,'By SKU - New RTs'!$A:$V,4,FALSE)</f>
        <v>0</v>
      </c>
      <c r="H307" s="5">
        <f t="shared" si="21"/>
        <v>0</v>
      </c>
      <c r="I307" s="2">
        <f>VLOOKUP($A307,'By SKU - Old RTs'!$A:$V,5,FALSE)</f>
        <v>0</v>
      </c>
      <c r="J307" s="2">
        <f>VLOOKUP($A307,'By SKU - New RTs'!$A:$V,5,FALSE)</f>
        <v>0</v>
      </c>
      <c r="K307" s="5">
        <f t="shared" si="22"/>
        <v>0</v>
      </c>
      <c r="L307" s="2">
        <f>VLOOKUP($A307,'By SKU - Old RTs'!$A:$V,6,FALSE)</f>
        <v>0</v>
      </c>
      <c r="M307" s="2">
        <f>VLOOKUP($A307,'By SKU - New RTs'!$A:$V,6,FALSE)</f>
        <v>0</v>
      </c>
      <c r="N307" s="5">
        <f t="shared" si="23"/>
        <v>0</v>
      </c>
      <c r="O307" s="2">
        <f>VLOOKUP($A307,'By SKU - Old RTs'!$A:$V,7,FALSE)</f>
        <v>0</v>
      </c>
      <c r="P307" s="2">
        <f>VLOOKUP($A307,'By SKU - New RTs'!$A:$V,7,FALSE)</f>
        <v>0</v>
      </c>
      <c r="Q307" s="2">
        <f t="shared" si="24"/>
        <v>0</v>
      </c>
    </row>
    <row r="308" spans="1:17" x14ac:dyDescent="0.2">
      <c r="A308" s="3">
        <f>SKUs!A307</f>
        <v>1900</v>
      </c>
      <c r="B308" s="4" t="str">
        <f>SKUs!B307</f>
        <v>18" MICRO INSERT</v>
      </c>
      <c r="C308" s="2">
        <f>VLOOKUP($A308,'By SKU - Old RTs'!$A:$V,3,FALSE)</f>
        <v>0</v>
      </c>
      <c r="D308" s="2">
        <f>VLOOKUP($A308,'By SKU - New RTs'!$A:$V,3,FALSE)</f>
        <v>0</v>
      </c>
      <c r="E308" s="5">
        <f t="shared" si="20"/>
        <v>0</v>
      </c>
      <c r="F308" s="2">
        <f>VLOOKUP($A308,'By SKU - Old RTs'!$A:$V,4,FALSE)</f>
        <v>0</v>
      </c>
      <c r="G308" s="2">
        <f>VLOOKUP($A308,'By SKU - New RTs'!$A:$V,4,FALSE)</f>
        <v>0</v>
      </c>
      <c r="H308" s="5">
        <f t="shared" si="21"/>
        <v>0</v>
      </c>
      <c r="I308" s="2">
        <f>VLOOKUP($A308,'By SKU - Old RTs'!$A:$V,5,FALSE)</f>
        <v>0</v>
      </c>
      <c r="J308" s="2">
        <f>VLOOKUP($A308,'By SKU - New RTs'!$A:$V,5,FALSE)</f>
        <v>1.25</v>
      </c>
      <c r="K308" s="5">
        <f t="shared" si="22"/>
        <v>1.25</v>
      </c>
      <c r="L308" s="2">
        <f>VLOOKUP($A308,'By SKU - Old RTs'!$A:$V,6,FALSE)</f>
        <v>1.25</v>
      </c>
      <c r="M308" s="2">
        <f>VLOOKUP($A308,'By SKU - New RTs'!$A:$V,6,FALSE)</f>
        <v>0</v>
      </c>
      <c r="N308" s="5">
        <f t="shared" si="23"/>
        <v>-1.25</v>
      </c>
      <c r="O308" s="2">
        <f>VLOOKUP($A308,'By SKU - Old RTs'!$A:$V,7,FALSE)</f>
        <v>0</v>
      </c>
      <c r="P308" s="2">
        <f>VLOOKUP($A308,'By SKU - New RTs'!$A:$V,7,FALSE)</f>
        <v>0</v>
      </c>
      <c r="Q308" s="2">
        <f t="shared" si="24"/>
        <v>0</v>
      </c>
    </row>
    <row r="309" spans="1:17" x14ac:dyDescent="0.2">
      <c r="A309" s="3">
        <f>SKUs!A308</f>
        <v>1902</v>
      </c>
      <c r="B309" s="4" t="str">
        <f>SKUs!B308</f>
        <v>MICRO MOP BUCKET W/ WHEELS</v>
      </c>
      <c r="C309" s="2">
        <f>VLOOKUP($A309,'By SKU - Old RTs'!$A:$V,3,FALSE)</f>
        <v>0</v>
      </c>
      <c r="D309" s="2">
        <f>VLOOKUP($A309,'By SKU - New RTs'!$A:$V,3,FALSE)</f>
        <v>0</v>
      </c>
      <c r="E309" s="5">
        <f t="shared" si="20"/>
        <v>0</v>
      </c>
      <c r="F309" s="2">
        <f>VLOOKUP($A309,'By SKU - Old RTs'!$A:$V,4,FALSE)</f>
        <v>0</v>
      </c>
      <c r="G309" s="2">
        <f>VLOOKUP($A309,'By SKU - New RTs'!$A:$V,4,FALSE)</f>
        <v>0</v>
      </c>
      <c r="H309" s="5">
        <f t="shared" si="21"/>
        <v>0</v>
      </c>
      <c r="I309" s="2">
        <f>VLOOKUP($A309,'By SKU - Old RTs'!$A:$V,5,FALSE)</f>
        <v>0</v>
      </c>
      <c r="J309" s="2">
        <f>VLOOKUP($A309,'By SKU - New RTs'!$A:$V,5,FALSE)</f>
        <v>0</v>
      </c>
      <c r="K309" s="5">
        <f t="shared" si="22"/>
        <v>0</v>
      </c>
      <c r="L309" s="2">
        <f>VLOOKUP($A309,'By SKU - Old RTs'!$A:$V,6,FALSE)</f>
        <v>0</v>
      </c>
      <c r="M309" s="2">
        <f>VLOOKUP($A309,'By SKU - New RTs'!$A:$V,6,FALSE)</f>
        <v>0</v>
      </c>
      <c r="N309" s="5">
        <f t="shared" si="23"/>
        <v>0</v>
      </c>
      <c r="O309" s="2">
        <f>VLOOKUP($A309,'By SKU - Old RTs'!$A:$V,7,FALSE)</f>
        <v>0</v>
      </c>
      <c r="P309" s="2">
        <f>VLOOKUP($A309,'By SKU - New RTs'!$A:$V,7,FALSE)</f>
        <v>0</v>
      </c>
      <c r="Q309" s="2">
        <f t="shared" si="24"/>
        <v>0</v>
      </c>
    </row>
    <row r="310" spans="1:17" x14ac:dyDescent="0.2">
      <c r="A310" s="3">
        <f>SKUs!A309</f>
        <v>2102</v>
      </c>
      <c r="B310" s="4" t="str">
        <f>SKUs!B309</f>
        <v xml:space="preserve">MRBULKY(197730)           </v>
      </c>
      <c r="C310" s="2">
        <f>VLOOKUP($A310,'By SKU - Old RTs'!$A:$V,3,FALSE)</f>
        <v>1</v>
      </c>
      <c r="D310" s="2">
        <f>VLOOKUP($A310,'By SKU - New RTs'!$A:$V,3,FALSE)</f>
        <v>1</v>
      </c>
      <c r="E310" s="5">
        <f t="shared" si="20"/>
        <v>0</v>
      </c>
      <c r="F310" s="2">
        <f>VLOOKUP($A310,'By SKU - Old RTs'!$A:$V,4,FALSE)</f>
        <v>0.25</v>
      </c>
      <c r="G310" s="2">
        <f>VLOOKUP($A310,'By SKU - New RTs'!$A:$V,4,FALSE)</f>
        <v>0.25</v>
      </c>
      <c r="H310" s="5">
        <f t="shared" si="21"/>
        <v>0</v>
      </c>
      <c r="I310" s="2">
        <f>VLOOKUP($A310,'By SKU - Old RTs'!$A:$V,5,FALSE)</f>
        <v>0</v>
      </c>
      <c r="J310" s="2">
        <f>VLOOKUP($A310,'By SKU - New RTs'!$A:$V,5,FALSE)</f>
        <v>0</v>
      </c>
      <c r="K310" s="5">
        <f t="shared" si="22"/>
        <v>0</v>
      </c>
      <c r="L310" s="2">
        <f>VLOOKUP($A310,'By SKU - Old RTs'!$A:$V,6,FALSE)</f>
        <v>0</v>
      </c>
      <c r="M310" s="2">
        <f>VLOOKUP($A310,'By SKU - New RTs'!$A:$V,6,FALSE)</f>
        <v>0</v>
      </c>
      <c r="N310" s="5">
        <f t="shared" si="23"/>
        <v>0</v>
      </c>
      <c r="O310" s="2">
        <f>VLOOKUP($A310,'By SKU - Old RTs'!$A:$V,7,FALSE)</f>
        <v>0</v>
      </c>
      <c r="P310" s="2">
        <f>VLOOKUP($A310,'By SKU - New RTs'!$A:$V,7,FALSE)</f>
        <v>0</v>
      </c>
      <c r="Q310" s="2">
        <f t="shared" si="24"/>
        <v>0</v>
      </c>
    </row>
    <row r="311" spans="1:17" x14ac:dyDescent="0.2">
      <c r="A311" s="3">
        <f>SKUs!A310</f>
        <v>2105</v>
      </c>
      <c r="B311" s="4" t="str">
        <f>SKUs!B310</f>
        <v xml:space="preserve">RAGS IN A BAG       </v>
      </c>
      <c r="C311" s="2">
        <f>VLOOKUP($A311,'By SKU - Old RTs'!$A:$V,3,FALSE)</f>
        <v>0</v>
      </c>
      <c r="D311" s="2">
        <f>VLOOKUP($A311,'By SKU - New RTs'!$A:$V,3,FALSE)</f>
        <v>0</v>
      </c>
      <c r="E311" s="5">
        <f t="shared" si="20"/>
        <v>0</v>
      </c>
      <c r="F311" s="2">
        <f>VLOOKUP($A311,'By SKU - Old RTs'!$A:$V,4,FALSE)</f>
        <v>0</v>
      </c>
      <c r="G311" s="2">
        <f>VLOOKUP($A311,'By SKU - New RTs'!$A:$V,4,FALSE)</f>
        <v>0</v>
      </c>
      <c r="H311" s="5">
        <f t="shared" si="21"/>
        <v>0</v>
      </c>
      <c r="I311" s="2">
        <f>VLOOKUP($A311,'By SKU - Old RTs'!$A:$V,5,FALSE)</f>
        <v>0</v>
      </c>
      <c r="J311" s="2">
        <f>VLOOKUP($A311,'By SKU - New RTs'!$A:$V,5,FALSE)</f>
        <v>0</v>
      </c>
      <c r="K311" s="5">
        <f t="shared" si="22"/>
        <v>0</v>
      </c>
      <c r="L311" s="2">
        <f>VLOOKUP($A311,'By SKU - Old RTs'!$A:$V,6,FALSE)</f>
        <v>0</v>
      </c>
      <c r="M311" s="2">
        <f>VLOOKUP($A311,'By SKU - New RTs'!$A:$V,6,FALSE)</f>
        <v>0</v>
      </c>
      <c r="N311" s="5">
        <f t="shared" si="23"/>
        <v>0</v>
      </c>
      <c r="O311" s="2">
        <f>VLOOKUP($A311,'By SKU - Old RTs'!$A:$V,7,FALSE)</f>
        <v>0</v>
      </c>
      <c r="P311" s="2">
        <f>VLOOKUP($A311,'By SKU - New RTs'!$A:$V,7,FALSE)</f>
        <v>0</v>
      </c>
      <c r="Q311" s="2">
        <f t="shared" si="24"/>
        <v>0</v>
      </c>
    </row>
    <row r="312" spans="1:17" x14ac:dyDescent="0.2">
      <c r="A312" s="3">
        <f>SKUs!A311</f>
        <v>2135</v>
      </c>
      <c r="B312" s="4" t="str">
        <f>SKUs!B311</f>
        <v xml:space="preserve">RAGS IN A BAG       </v>
      </c>
      <c r="C312" s="2">
        <f>VLOOKUP($A312,'By SKU - Old RTs'!$A:$V,3,FALSE)</f>
        <v>10</v>
      </c>
      <c r="D312" s="2">
        <f>VLOOKUP($A312,'By SKU - New RTs'!$A:$V,3,FALSE)</f>
        <v>10</v>
      </c>
      <c r="E312" s="5">
        <f t="shared" si="20"/>
        <v>0</v>
      </c>
      <c r="F312" s="2">
        <f>VLOOKUP($A312,'By SKU - Old RTs'!$A:$V,4,FALSE)</f>
        <v>14.75</v>
      </c>
      <c r="G312" s="2">
        <f>VLOOKUP($A312,'By SKU - New RTs'!$A:$V,4,FALSE)</f>
        <v>14.75</v>
      </c>
      <c r="H312" s="5">
        <f t="shared" si="21"/>
        <v>0</v>
      </c>
      <c r="I312" s="2">
        <f>VLOOKUP($A312,'By SKU - Old RTs'!$A:$V,5,FALSE)</f>
        <v>5.75</v>
      </c>
      <c r="J312" s="2">
        <f>VLOOKUP($A312,'By SKU - New RTs'!$A:$V,5,FALSE)</f>
        <v>5.75</v>
      </c>
      <c r="K312" s="5">
        <f t="shared" si="22"/>
        <v>0</v>
      </c>
      <c r="L312" s="2">
        <f>VLOOKUP($A312,'By SKU - Old RTs'!$A:$V,6,FALSE)</f>
        <v>3.5</v>
      </c>
      <c r="M312" s="2">
        <f>VLOOKUP($A312,'By SKU - New RTs'!$A:$V,6,FALSE)</f>
        <v>3.5</v>
      </c>
      <c r="N312" s="5">
        <f t="shared" si="23"/>
        <v>0</v>
      </c>
      <c r="O312" s="2">
        <f>VLOOKUP($A312,'By SKU - Old RTs'!$A:$V,7,FALSE)</f>
        <v>0.75</v>
      </c>
      <c r="P312" s="2">
        <f>VLOOKUP($A312,'By SKU - New RTs'!$A:$V,7,FALSE)</f>
        <v>0.75</v>
      </c>
      <c r="Q312" s="2">
        <f t="shared" si="24"/>
        <v>0</v>
      </c>
    </row>
    <row r="313" spans="1:17" x14ac:dyDescent="0.2">
      <c r="A313" s="3">
        <f>SKUs!A312</f>
        <v>2137</v>
      </c>
      <c r="B313" s="4" t="str">
        <f>SKUs!B312</f>
        <v>9"  JMBO TP (19920)</v>
      </c>
      <c r="C313" s="2">
        <f>VLOOKUP($A313,'By SKU - Old RTs'!$A:$V,3,FALSE)</f>
        <v>5.25</v>
      </c>
      <c r="D313" s="2">
        <f>VLOOKUP($A313,'By SKU - New RTs'!$A:$V,3,FALSE)</f>
        <v>5.5</v>
      </c>
      <c r="E313" s="5">
        <f t="shared" si="20"/>
        <v>0.25</v>
      </c>
      <c r="F313" s="2">
        <f>VLOOKUP($A313,'By SKU - Old RTs'!$A:$V,4,FALSE)</f>
        <v>6.25</v>
      </c>
      <c r="G313" s="2">
        <f>VLOOKUP($A313,'By SKU - New RTs'!$A:$V,4,FALSE)</f>
        <v>6.75</v>
      </c>
      <c r="H313" s="5">
        <f t="shared" si="21"/>
        <v>0.5</v>
      </c>
      <c r="I313" s="2">
        <f>VLOOKUP($A313,'By SKU - Old RTs'!$A:$V,5,FALSE)</f>
        <v>8.75</v>
      </c>
      <c r="J313" s="2">
        <f>VLOOKUP($A313,'By SKU - New RTs'!$A:$V,5,FALSE)</f>
        <v>8.5</v>
      </c>
      <c r="K313" s="5">
        <f t="shared" si="22"/>
        <v>-0.25</v>
      </c>
      <c r="L313" s="2">
        <f>VLOOKUP($A313,'By SKU - Old RTs'!$A:$V,6,FALSE)</f>
        <v>4.5</v>
      </c>
      <c r="M313" s="2">
        <f>VLOOKUP($A313,'By SKU - New RTs'!$A:$V,6,FALSE)</f>
        <v>4.25</v>
      </c>
      <c r="N313" s="5">
        <f t="shared" si="23"/>
        <v>-0.25</v>
      </c>
      <c r="O313" s="2">
        <f>VLOOKUP($A313,'By SKU - Old RTs'!$A:$V,7,FALSE)</f>
        <v>5.5</v>
      </c>
      <c r="P313" s="2">
        <f>VLOOKUP($A313,'By SKU - New RTs'!$A:$V,7,FALSE)</f>
        <v>5.25</v>
      </c>
      <c r="Q313" s="2">
        <f t="shared" si="24"/>
        <v>-0.25</v>
      </c>
    </row>
    <row r="314" spans="1:17" x14ac:dyDescent="0.2">
      <c r="A314" s="3">
        <f>SKUs!A313</f>
        <v>2138</v>
      </c>
      <c r="B314" s="4" t="str">
        <f>SKUs!B313</f>
        <v>HYG W(40650)</v>
      </c>
      <c r="C314" s="2">
        <f>VLOOKUP($A314,'By SKU - Old RTs'!$A:$V,3,FALSE)</f>
        <v>0.5</v>
      </c>
      <c r="D314" s="2">
        <f>VLOOKUP($A314,'By SKU - New RTs'!$A:$V,3,FALSE)</f>
        <v>0.5</v>
      </c>
      <c r="E314" s="5">
        <f t="shared" si="20"/>
        <v>0</v>
      </c>
      <c r="F314" s="2">
        <f>VLOOKUP($A314,'By SKU - Old RTs'!$A:$V,4,FALSE)</f>
        <v>1</v>
      </c>
      <c r="G314" s="2">
        <f>VLOOKUP($A314,'By SKU - New RTs'!$A:$V,4,FALSE)</f>
        <v>1</v>
      </c>
      <c r="H314" s="5">
        <f t="shared" si="21"/>
        <v>0</v>
      </c>
      <c r="I314" s="2">
        <f>VLOOKUP($A314,'By SKU - Old RTs'!$A:$V,5,FALSE)</f>
        <v>1</v>
      </c>
      <c r="J314" s="2">
        <f>VLOOKUP($A314,'By SKU - New RTs'!$A:$V,5,FALSE)</f>
        <v>1</v>
      </c>
      <c r="K314" s="5">
        <f t="shared" si="22"/>
        <v>0</v>
      </c>
      <c r="L314" s="2">
        <f>VLOOKUP($A314,'By SKU - Old RTs'!$A:$V,6,FALSE)</f>
        <v>0</v>
      </c>
      <c r="M314" s="2">
        <f>VLOOKUP($A314,'By SKU - New RTs'!$A:$V,6,FALSE)</f>
        <v>0</v>
      </c>
      <c r="N314" s="5">
        <f t="shared" si="23"/>
        <v>0</v>
      </c>
      <c r="O314" s="2">
        <f>VLOOKUP($A314,'By SKU - Old RTs'!$A:$V,7,FALSE)</f>
        <v>0</v>
      </c>
      <c r="P314" s="2">
        <f>VLOOKUP($A314,'By SKU - New RTs'!$A:$V,7,FALSE)</f>
        <v>0</v>
      </c>
      <c r="Q314" s="2">
        <f t="shared" si="24"/>
        <v>0</v>
      </c>
    </row>
    <row r="315" spans="1:17" x14ac:dyDescent="0.2">
      <c r="A315" s="3">
        <f>SKUs!A314</f>
        <v>2139</v>
      </c>
      <c r="B315" s="4" t="str">
        <f>SKUs!B314</f>
        <v xml:space="preserve">HYG N(40800) </v>
      </c>
      <c r="C315" s="2">
        <f>VLOOKUP($A315,'By SKU - Old RTs'!$A:$V,3,FALSE)</f>
        <v>5.75</v>
      </c>
      <c r="D315" s="2">
        <f>VLOOKUP($A315,'By SKU - New RTs'!$A:$V,3,FALSE)</f>
        <v>6.75</v>
      </c>
      <c r="E315" s="5">
        <f t="shared" si="20"/>
        <v>1</v>
      </c>
      <c r="F315" s="2">
        <f>VLOOKUP($A315,'By SKU - Old RTs'!$A:$V,4,FALSE)</f>
        <v>5.5</v>
      </c>
      <c r="G315" s="2">
        <f>VLOOKUP($A315,'By SKU - New RTs'!$A:$V,4,FALSE)</f>
        <v>5.25</v>
      </c>
      <c r="H315" s="5">
        <f t="shared" si="21"/>
        <v>-0.25</v>
      </c>
      <c r="I315" s="2">
        <f>VLOOKUP($A315,'By SKU - Old RTs'!$A:$V,5,FALSE)</f>
        <v>5.25</v>
      </c>
      <c r="J315" s="2">
        <f>VLOOKUP($A315,'By SKU - New RTs'!$A:$V,5,FALSE)</f>
        <v>5.5</v>
      </c>
      <c r="K315" s="5">
        <f t="shared" si="22"/>
        <v>0.25</v>
      </c>
      <c r="L315" s="2">
        <f>VLOOKUP($A315,'By SKU - Old RTs'!$A:$V,6,FALSE)</f>
        <v>7.5</v>
      </c>
      <c r="M315" s="2">
        <f>VLOOKUP($A315,'By SKU - New RTs'!$A:$V,6,FALSE)</f>
        <v>7.25</v>
      </c>
      <c r="N315" s="5">
        <f t="shared" si="23"/>
        <v>-0.25</v>
      </c>
      <c r="O315" s="2">
        <f>VLOOKUP($A315,'By SKU - Old RTs'!$A:$V,7,FALSE)</f>
        <v>6</v>
      </c>
      <c r="P315" s="2">
        <f>VLOOKUP($A315,'By SKU - New RTs'!$A:$V,7,FALSE)</f>
        <v>5.25</v>
      </c>
      <c r="Q315" s="2">
        <f t="shared" si="24"/>
        <v>-0.75</v>
      </c>
    </row>
    <row r="316" spans="1:17" x14ac:dyDescent="0.2">
      <c r="A316" s="3">
        <f>SKUs!A315</f>
        <v>2142</v>
      </c>
      <c r="B316" s="4" t="str">
        <f>SKUs!B315</f>
        <v xml:space="preserve">HWT800W  RL TWL     </v>
      </c>
      <c r="C316" s="2">
        <f>VLOOKUP($A316,'By SKU - Old RTs'!$A:$V,3,FALSE)</f>
        <v>0</v>
      </c>
      <c r="D316" s="2">
        <f>VLOOKUP($A316,'By SKU - New RTs'!$A:$V,3,FALSE)</f>
        <v>0</v>
      </c>
      <c r="E316" s="5">
        <f t="shared" si="20"/>
        <v>0</v>
      </c>
      <c r="F316" s="2">
        <f>VLOOKUP($A316,'By SKU - Old RTs'!$A:$V,4,FALSE)</f>
        <v>0</v>
      </c>
      <c r="G316" s="2">
        <f>VLOOKUP($A316,'By SKU - New RTs'!$A:$V,4,FALSE)</f>
        <v>0</v>
      </c>
      <c r="H316" s="5">
        <f t="shared" si="21"/>
        <v>0</v>
      </c>
      <c r="I316" s="2">
        <f>VLOOKUP($A316,'By SKU - Old RTs'!$A:$V,5,FALSE)</f>
        <v>0</v>
      </c>
      <c r="J316" s="2">
        <f>VLOOKUP($A316,'By SKU - New RTs'!$A:$V,5,FALSE)</f>
        <v>0</v>
      </c>
      <c r="K316" s="5">
        <f t="shared" si="22"/>
        <v>0</v>
      </c>
      <c r="L316" s="2">
        <f>VLOOKUP($A316,'By SKU - Old RTs'!$A:$V,6,FALSE)</f>
        <v>0</v>
      </c>
      <c r="M316" s="2">
        <f>VLOOKUP($A316,'By SKU - New RTs'!$A:$V,6,FALSE)</f>
        <v>0</v>
      </c>
      <c r="N316" s="5">
        <f t="shared" si="23"/>
        <v>0</v>
      </c>
      <c r="O316" s="2">
        <f>VLOOKUP($A316,'By SKU - Old RTs'!$A:$V,7,FALSE)</f>
        <v>0</v>
      </c>
      <c r="P316" s="2">
        <f>VLOOKUP($A316,'By SKU - New RTs'!$A:$V,7,FALSE)</f>
        <v>0</v>
      </c>
      <c r="Q316" s="2">
        <f t="shared" si="24"/>
        <v>0</v>
      </c>
    </row>
    <row r="317" spans="1:17" x14ac:dyDescent="0.2">
      <c r="A317" s="3">
        <f>SKUs!A316</f>
        <v>2143</v>
      </c>
      <c r="B317" s="4" t="str">
        <f>SKUs!B316</f>
        <v>PREMIUM MULTIFOLD TOWELS</v>
      </c>
      <c r="C317" s="2">
        <f>VLOOKUP($A317,'By SKU - Old RTs'!$A:$V,3,FALSE)</f>
        <v>1.75</v>
      </c>
      <c r="D317" s="2">
        <f>VLOOKUP($A317,'By SKU - New RTs'!$A:$V,3,FALSE)</f>
        <v>1.75</v>
      </c>
      <c r="E317" s="5">
        <f t="shared" si="20"/>
        <v>0</v>
      </c>
      <c r="F317" s="2">
        <f>VLOOKUP($A317,'By SKU - Old RTs'!$A:$V,4,FALSE)</f>
        <v>0.25</v>
      </c>
      <c r="G317" s="2">
        <f>VLOOKUP($A317,'By SKU - New RTs'!$A:$V,4,FALSE)</f>
        <v>0.25</v>
      </c>
      <c r="H317" s="5">
        <f t="shared" si="21"/>
        <v>0</v>
      </c>
      <c r="I317" s="2">
        <f>VLOOKUP($A317,'By SKU - Old RTs'!$A:$V,5,FALSE)</f>
        <v>0</v>
      </c>
      <c r="J317" s="2">
        <f>VLOOKUP($A317,'By SKU - New RTs'!$A:$V,5,FALSE)</f>
        <v>1.5</v>
      </c>
      <c r="K317" s="5">
        <f t="shared" si="22"/>
        <v>1.5</v>
      </c>
      <c r="L317" s="2">
        <f>VLOOKUP($A317,'By SKU - Old RTs'!$A:$V,6,FALSE)</f>
        <v>2.75</v>
      </c>
      <c r="M317" s="2">
        <f>VLOOKUP($A317,'By SKU - New RTs'!$A:$V,6,FALSE)</f>
        <v>1.25</v>
      </c>
      <c r="N317" s="5">
        <f t="shared" si="23"/>
        <v>-1.5</v>
      </c>
      <c r="O317" s="2">
        <f>VLOOKUP($A317,'By SKU - Old RTs'!$A:$V,7,FALSE)</f>
        <v>0.25</v>
      </c>
      <c r="P317" s="2">
        <f>VLOOKUP($A317,'By SKU - New RTs'!$A:$V,7,FALSE)</f>
        <v>0.25</v>
      </c>
      <c r="Q317" s="2">
        <f t="shared" si="24"/>
        <v>0</v>
      </c>
    </row>
    <row r="318" spans="1:17" x14ac:dyDescent="0.2">
      <c r="A318" s="3">
        <f>SKUs!A317</f>
        <v>2162</v>
      </c>
      <c r="B318" s="4" t="str">
        <f>SKUs!B317</f>
        <v xml:space="preserve">SOAP-GRIT LRG       </v>
      </c>
      <c r="C318" s="2">
        <f>VLOOKUP($A318,'By SKU - Old RTs'!$A:$V,3,FALSE)</f>
        <v>0</v>
      </c>
      <c r="D318" s="2">
        <f>VLOOKUP($A318,'By SKU - New RTs'!$A:$V,3,FALSE)</f>
        <v>0</v>
      </c>
      <c r="E318" s="5">
        <f t="shared" si="20"/>
        <v>0</v>
      </c>
      <c r="F318" s="2">
        <f>VLOOKUP($A318,'By SKU - Old RTs'!$A:$V,4,FALSE)</f>
        <v>0</v>
      </c>
      <c r="G318" s="2">
        <f>VLOOKUP($A318,'By SKU - New RTs'!$A:$V,4,FALSE)</f>
        <v>0</v>
      </c>
      <c r="H318" s="5">
        <f t="shared" si="21"/>
        <v>0</v>
      </c>
      <c r="I318" s="2">
        <f>VLOOKUP($A318,'By SKU - Old RTs'!$A:$V,5,FALSE)</f>
        <v>0</v>
      </c>
      <c r="J318" s="2">
        <f>VLOOKUP($A318,'By SKU - New RTs'!$A:$V,5,FALSE)</f>
        <v>0</v>
      </c>
      <c r="K318" s="5">
        <f t="shared" si="22"/>
        <v>0</v>
      </c>
      <c r="L318" s="2">
        <f>VLOOKUP($A318,'By SKU - Old RTs'!$A:$V,6,FALSE)</f>
        <v>0</v>
      </c>
      <c r="M318" s="2">
        <f>VLOOKUP($A318,'By SKU - New RTs'!$A:$V,6,FALSE)</f>
        <v>0</v>
      </c>
      <c r="N318" s="5">
        <f t="shared" si="23"/>
        <v>0</v>
      </c>
      <c r="O318" s="2">
        <f>VLOOKUP($A318,'By SKU - Old RTs'!$A:$V,7,FALSE)</f>
        <v>0</v>
      </c>
      <c r="P318" s="2">
        <f>VLOOKUP($A318,'By SKU - New RTs'!$A:$V,7,FALSE)</f>
        <v>0</v>
      </c>
      <c r="Q318" s="2">
        <f t="shared" si="24"/>
        <v>0</v>
      </c>
    </row>
    <row r="319" spans="1:17" x14ac:dyDescent="0.2">
      <c r="A319" s="3">
        <f>SKUs!A318</f>
        <v>2168</v>
      </c>
      <c r="B319" s="4" t="str">
        <f>SKUs!B318</f>
        <v xml:space="preserve">SOAP-SANI G.L.      </v>
      </c>
      <c r="C319" s="2">
        <f>VLOOKUP($A319,'By SKU - Old RTs'!$A:$V,3,FALSE)</f>
        <v>0</v>
      </c>
      <c r="D319" s="2">
        <f>VLOOKUP($A319,'By SKU - New RTs'!$A:$V,3,FALSE)</f>
        <v>0</v>
      </c>
      <c r="E319" s="5">
        <f t="shared" si="20"/>
        <v>0</v>
      </c>
      <c r="F319" s="2">
        <f>VLOOKUP($A319,'By SKU - Old RTs'!$A:$V,4,FALSE)</f>
        <v>0</v>
      </c>
      <c r="G319" s="2">
        <f>VLOOKUP($A319,'By SKU - New RTs'!$A:$V,4,FALSE)</f>
        <v>0</v>
      </c>
      <c r="H319" s="5">
        <f t="shared" si="21"/>
        <v>0</v>
      </c>
      <c r="I319" s="2">
        <f>VLOOKUP($A319,'By SKU - Old RTs'!$A:$V,5,FALSE)</f>
        <v>0</v>
      </c>
      <c r="J319" s="2">
        <f>VLOOKUP($A319,'By SKU - New RTs'!$A:$V,5,FALSE)</f>
        <v>0</v>
      </c>
      <c r="K319" s="5">
        <f t="shared" si="22"/>
        <v>0</v>
      </c>
      <c r="L319" s="2">
        <f>VLOOKUP($A319,'By SKU - Old RTs'!$A:$V,6,FALSE)</f>
        <v>0</v>
      </c>
      <c r="M319" s="2">
        <f>VLOOKUP($A319,'By SKU - New RTs'!$A:$V,6,FALSE)</f>
        <v>0</v>
      </c>
      <c r="N319" s="5">
        <f t="shared" si="23"/>
        <v>0</v>
      </c>
      <c r="O319" s="2">
        <f>VLOOKUP($A319,'By SKU - Old RTs'!$A:$V,7,FALSE)</f>
        <v>0</v>
      </c>
      <c r="P319" s="2">
        <f>VLOOKUP($A319,'By SKU - New RTs'!$A:$V,7,FALSE)</f>
        <v>0</v>
      </c>
      <c r="Q319" s="2">
        <f t="shared" si="24"/>
        <v>0</v>
      </c>
    </row>
    <row r="320" spans="1:17" x14ac:dyDescent="0.2">
      <c r="A320" s="3">
        <f>SKUs!A319</f>
        <v>2182</v>
      </c>
      <c r="B320" s="4" t="str">
        <f>SKUs!B319</f>
        <v>CFEED (25525)</v>
      </c>
      <c r="C320" s="2">
        <f>VLOOKUP($A320,'By SKU - Old RTs'!$A:$V,3,FALSE)</f>
        <v>4.25</v>
      </c>
      <c r="D320" s="2">
        <f>VLOOKUP($A320,'By SKU - New RTs'!$A:$V,3,FALSE)</f>
        <v>4.25</v>
      </c>
      <c r="E320" s="5">
        <f t="shared" si="20"/>
        <v>0</v>
      </c>
      <c r="F320" s="2">
        <f>VLOOKUP($A320,'By SKU - Old RTs'!$A:$V,4,FALSE)</f>
        <v>4.75</v>
      </c>
      <c r="G320" s="2">
        <f>VLOOKUP($A320,'By SKU - New RTs'!$A:$V,4,FALSE)</f>
        <v>6.25</v>
      </c>
      <c r="H320" s="5">
        <f t="shared" si="21"/>
        <v>1.5</v>
      </c>
      <c r="I320" s="2">
        <f>VLOOKUP($A320,'By SKU - Old RTs'!$A:$V,5,FALSE)</f>
        <v>5.5</v>
      </c>
      <c r="J320" s="2">
        <f>VLOOKUP($A320,'By SKU - New RTs'!$A:$V,5,FALSE)</f>
        <v>4</v>
      </c>
      <c r="K320" s="5">
        <f t="shared" si="22"/>
        <v>-1.5</v>
      </c>
      <c r="L320" s="2">
        <f>VLOOKUP($A320,'By SKU - Old RTs'!$A:$V,6,FALSE)</f>
        <v>1.25</v>
      </c>
      <c r="M320" s="2">
        <f>VLOOKUP($A320,'By SKU - New RTs'!$A:$V,6,FALSE)</f>
        <v>1.25</v>
      </c>
      <c r="N320" s="5">
        <f t="shared" si="23"/>
        <v>0</v>
      </c>
      <c r="O320" s="2">
        <f>VLOOKUP($A320,'By SKU - Old RTs'!$A:$V,7,FALSE)</f>
        <v>4.25</v>
      </c>
      <c r="P320" s="2">
        <f>VLOOKUP($A320,'By SKU - New RTs'!$A:$V,7,FALSE)</f>
        <v>3.75</v>
      </c>
      <c r="Q320" s="2">
        <f t="shared" si="24"/>
        <v>-0.5</v>
      </c>
    </row>
    <row r="321" spans="1:17" x14ac:dyDescent="0.2">
      <c r="A321" s="3">
        <f>SKUs!A320</f>
        <v>2183</v>
      </c>
      <c r="B321" s="4" t="str">
        <f>SKUs!B320</f>
        <v>CONV TISSUE (96 ROLL)</v>
      </c>
      <c r="C321" s="2">
        <f>VLOOKUP($A321,'By SKU - Old RTs'!$A:$V,3,FALSE)</f>
        <v>1</v>
      </c>
      <c r="D321" s="2">
        <f>VLOOKUP($A321,'By SKU - New RTs'!$A:$V,3,FALSE)</f>
        <v>7.5</v>
      </c>
      <c r="E321" s="5">
        <f t="shared" si="20"/>
        <v>6.5</v>
      </c>
      <c r="F321" s="2">
        <f>VLOOKUP($A321,'By SKU - Old RTs'!$A:$V,4,FALSE)</f>
        <v>0.25</v>
      </c>
      <c r="G321" s="2">
        <f>VLOOKUP($A321,'By SKU - New RTs'!$A:$V,4,FALSE)</f>
        <v>0.25</v>
      </c>
      <c r="H321" s="5">
        <f t="shared" si="21"/>
        <v>0</v>
      </c>
      <c r="I321" s="2">
        <f>VLOOKUP($A321,'By SKU - Old RTs'!$A:$V,5,FALSE)</f>
        <v>0</v>
      </c>
      <c r="J321" s="2">
        <f>VLOOKUP($A321,'By SKU - New RTs'!$A:$V,5,FALSE)</f>
        <v>0</v>
      </c>
      <c r="K321" s="5">
        <f t="shared" si="22"/>
        <v>0</v>
      </c>
      <c r="L321" s="2">
        <f>VLOOKUP($A321,'By SKU - Old RTs'!$A:$V,6,FALSE)</f>
        <v>0</v>
      </c>
      <c r="M321" s="2">
        <f>VLOOKUP($A321,'By SKU - New RTs'!$A:$V,6,FALSE)</f>
        <v>0</v>
      </c>
      <c r="N321" s="5">
        <f t="shared" si="23"/>
        <v>0</v>
      </c>
      <c r="O321" s="2">
        <f>VLOOKUP($A321,'By SKU - Old RTs'!$A:$V,7,FALSE)</f>
        <v>6.75</v>
      </c>
      <c r="P321" s="2">
        <f>VLOOKUP($A321,'By SKU - New RTs'!$A:$V,7,FALSE)</f>
        <v>0.25</v>
      </c>
      <c r="Q321" s="2">
        <f t="shared" si="24"/>
        <v>-6.5</v>
      </c>
    </row>
    <row r="322" spans="1:17" x14ac:dyDescent="0.2">
      <c r="A322" s="3">
        <f>SKUs!A321</f>
        <v>2187</v>
      </c>
      <c r="B322" s="4" t="str">
        <f>SKUs!B321</f>
        <v>CMPTP (17750)</v>
      </c>
      <c r="C322" s="2">
        <f>VLOOKUP($A322,'By SKU - Old RTs'!$A:$V,3,FALSE)</f>
        <v>1</v>
      </c>
      <c r="D322" s="2">
        <f>VLOOKUP($A322,'By SKU - New RTs'!$A:$V,3,FALSE)</f>
        <v>1.5</v>
      </c>
      <c r="E322" s="5">
        <f t="shared" si="20"/>
        <v>0.5</v>
      </c>
      <c r="F322" s="2">
        <f>VLOOKUP($A322,'By SKU - Old RTs'!$A:$V,4,FALSE)</f>
        <v>0</v>
      </c>
      <c r="G322" s="2">
        <f>VLOOKUP($A322,'By SKU - New RTs'!$A:$V,4,FALSE)</f>
        <v>0</v>
      </c>
      <c r="H322" s="5">
        <f t="shared" si="21"/>
        <v>0</v>
      </c>
      <c r="I322" s="2">
        <f>VLOOKUP($A322,'By SKU - Old RTs'!$A:$V,5,FALSE)</f>
        <v>0</v>
      </c>
      <c r="J322" s="2">
        <f>VLOOKUP($A322,'By SKU - New RTs'!$A:$V,5,FALSE)</f>
        <v>0</v>
      </c>
      <c r="K322" s="5">
        <f t="shared" si="22"/>
        <v>0</v>
      </c>
      <c r="L322" s="2">
        <f>VLOOKUP($A322,'By SKU - Old RTs'!$A:$V,6,FALSE)</f>
        <v>0</v>
      </c>
      <c r="M322" s="2">
        <f>VLOOKUP($A322,'By SKU - New RTs'!$A:$V,6,FALSE)</f>
        <v>0</v>
      </c>
      <c r="N322" s="5">
        <f t="shared" si="23"/>
        <v>0</v>
      </c>
      <c r="O322" s="2">
        <f>VLOOKUP($A322,'By SKU - Old RTs'!$A:$V,7,FALSE)</f>
        <v>0.5</v>
      </c>
      <c r="P322" s="2">
        <f>VLOOKUP($A322,'By SKU - New RTs'!$A:$V,7,FALSE)</f>
        <v>0</v>
      </c>
      <c r="Q322" s="2">
        <f t="shared" si="24"/>
        <v>-0.5</v>
      </c>
    </row>
    <row r="323" spans="1:17" x14ac:dyDescent="0.2">
      <c r="A323" s="3">
        <f>SKUs!A322</f>
        <v>2188</v>
      </c>
      <c r="B323" s="4" t="str">
        <f>SKUs!B322</f>
        <v>CMP CF(26500)</v>
      </c>
      <c r="C323" s="2">
        <f>VLOOKUP($A323,'By SKU - Old RTs'!$A:$V,3,FALSE)</f>
        <v>0</v>
      </c>
      <c r="D323" s="2">
        <f>VLOOKUP($A323,'By SKU - New RTs'!$A:$V,3,FALSE)</f>
        <v>0</v>
      </c>
      <c r="E323" s="5">
        <f t="shared" si="20"/>
        <v>0</v>
      </c>
      <c r="F323" s="2">
        <f>VLOOKUP($A323,'By SKU - Old RTs'!$A:$V,4,FALSE)</f>
        <v>0</v>
      </c>
      <c r="G323" s="2">
        <f>VLOOKUP($A323,'By SKU - New RTs'!$A:$V,4,FALSE)</f>
        <v>0</v>
      </c>
      <c r="H323" s="5">
        <f t="shared" si="21"/>
        <v>0</v>
      </c>
      <c r="I323" s="2">
        <f>VLOOKUP($A323,'By SKU - Old RTs'!$A:$V,5,FALSE)</f>
        <v>0</v>
      </c>
      <c r="J323" s="2">
        <f>VLOOKUP($A323,'By SKU - New RTs'!$A:$V,5,FALSE)</f>
        <v>0</v>
      </c>
      <c r="K323" s="5">
        <f t="shared" si="22"/>
        <v>0</v>
      </c>
      <c r="L323" s="2">
        <f>VLOOKUP($A323,'By SKU - Old RTs'!$A:$V,6,FALSE)</f>
        <v>0</v>
      </c>
      <c r="M323" s="2">
        <f>VLOOKUP($A323,'By SKU - New RTs'!$A:$V,6,FALSE)</f>
        <v>0</v>
      </c>
      <c r="N323" s="5">
        <f t="shared" si="23"/>
        <v>0</v>
      </c>
      <c r="O323" s="2">
        <f>VLOOKUP($A323,'By SKU - Old RTs'!$A:$V,7,FALSE)</f>
        <v>0</v>
      </c>
      <c r="P323" s="2">
        <f>VLOOKUP($A323,'By SKU - New RTs'!$A:$V,7,FALSE)</f>
        <v>0</v>
      </c>
      <c r="Q323" s="2">
        <f t="shared" si="24"/>
        <v>0</v>
      </c>
    </row>
    <row r="324" spans="1:17" x14ac:dyDescent="0.2">
      <c r="A324" s="3">
        <f>SKUs!A323</f>
        <v>2190</v>
      </c>
      <c r="B324" s="4" t="str">
        <f>SKUs!B323</f>
        <v xml:space="preserve">D BATT ALKALIN      </v>
      </c>
      <c r="C324" s="2">
        <f>VLOOKUP($A324,'By SKU - Old RTs'!$A:$V,3,FALSE)</f>
        <v>0</v>
      </c>
      <c r="D324" s="2">
        <f>VLOOKUP($A324,'By SKU - New RTs'!$A:$V,3,FALSE)</f>
        <v>0</v>
      </c>
      <c r="E324" s="5">
        <f t="shared" ref="E324:E363" si="25">D324-C324</f>
        <v>0</v>
      </c>
      <c r="F324" s="2">
        <f>VLOOKUP($A324,'By SKU - Old RTs'!$A:$V,4,FALSE)</f>
        <v>0</v>
      </c>
      <c r="G324" s="2">
        <f>VLOOKUP($A324,'By SKU - New RTs'!$A:$V,4,FALSE)</f>
        <v>0</v>
      </c>
      <c r="H324" s="5">
        <f t="shared" ref="H324:H363" si="26">G324-F324</f>
        <v>0</v>
      </c>
      <c r="I324" s="2">
        <f>VLOOKUP($A324,'By SKU - Old RTs'!$A:$V,5,FALSE)</f>
        <v>0</v>
      </c>
      <c r="J324" s="2">
        <f>VLOOKUP($A324,'By SKU - New RTs'!$A:$V,5,FALSE)</f>
        <v>0</v>
      </c>
      <c r="K324" s="5">
        <f t="shared" ref="K324:K363" si="27">J324-I324</f>
        <v>0</v>
      </c>
      <c r="L324" s="2">
        <f>VLOOKUP($A324,'By SKU - Old RTs'!$A:$V,6,FALSE)</f>
        <v>0</v>
      </c>
      <c r="M324" s="2">
        <f>VLOOKUP($A324,'By SKU - New RTs'!$A:$V,6,FALSE)</f>
        <v>0</v>
      </c>
      <c r="N324" s="5">
        <f t="shared" ref="N324:N363" si="28">M324-L324</f>
        <v>0</v>
      </c>
      <c r="O324" s="2">
        <f>VLOOKUP($A324,'By SKU - Old RTs'!$A:$V,7,FALSE)</f>
        <v>4</v>
      </c>
      <c r="P324" s="2">
        <f>VLOOKUP($A324,'By SKU - New RTs'!$A:$V,7,FALSE)</f>
        <v>4</v>
      </c>
      <c r="Q324" s="2">
        <f t="shared" ref="Q324:Q363" si="29">P324-O324</f>
        <v>0</v>
      </c>
    </row>
    <row r="325" spans="1:17" x14ac:dyDescent="0.2">
      <c r="A325" s="3">
        <f>SKUs!A324</f>
        <v>2192</v>
      </c>
      <c r="B325" s="4" t="str">
        <f>SKUs!B324</f>
        <v xml:space="preserve">BATTERY  C          </v>
      </c>
      <c r="C325" s="2">
        <f>VLOOKUP($A325,'By SKU - Old RTs'!$A:$V,3,FALSE)</f>
        <v>4.5</v>
      </c>
      <c r="D325" s="2">
        <f>VLOOKUP($A325,'By SKU - New RTs'!$A:$V,3,FALSE)</f>
        <v>6</v>
      </c>
      <c r="E325" s="5">
        <f t="shared" si="25"/>
        <v>1.5</v>
      </c>
      <c r="F325" s="2">
        <f>VLOOKUP($A325,'By SKU - Old RTs'!$A:$V,4,FALSE)</f>
        <v>6</v>
      </c>
      <c r="G325" s="2">
        <f>VLOOKUP($A325,'By SKU - New RTs'!$A:$V,4,FALSE)</f>
        <v>6</v>
      </c>
      <c r="H325" s="5">
        <f t="shared" si="26"/>
        <v>0</v>
      </c>
      <c r="I325" s="2">
        <f>VLOOKUP($A325,'By SKU - Old RTs'!$A:$V,5,FALSE)</f>
        <v>11.25</v>
      </c>
      <c r="J325" s="2">
        <f>VLOOKUP($A325,'By SKU - New RTs'!$A:$V,5,FALSE)</f>
        <v>11.25</v>
      </c>
      <c r="K325" s="5">
        <f t="shared" si="27"/>
        <v>0</v>
      </c>
      <c r="L325" s="2">
        <f>VLOOKUP($A325,'By SKU - Old RTs'!$A:$V,6,FALSE)</f>
        <v>3.25</v>
      </c>
      <c r="M325" s="2">
        <f>VLOOKUP($A325,'By SKU - New RTs'!$A:$V,6,FALSE)</f>
        <v>3.25</v>
      </c>
      <c r="N325" s="5">
        <f t="shared" si="28"/>
        <v>0</v>
      </c>
      <c r="O325" s="2">
        <f>VLOOKUP($A325,'By SKU - Old RTs'!$A:$V,7,FALSE)</f>
        <v>5</v>
      </c>
      <c r="P325" s="2">
        <f>VLOOKUP($A325,'By SKU - New RTs'!$A:$V,7,FALSE)</f>
        <v>3.5</v>
      </c>
      <c r="Q325" s="2">
        <f t="shared" si="29"/>
        <v>-1.5</v>
      </c>
    </row>
    <row r="326" spans="1:17" x14ac:dyDescent="0.2">
      <c r="A326" s="3">
        <f>SKUs!A325</f>
        <v>2205</v>
      </c>
      <c r="B326" s="4" t="str">
        <f>SKUs!B325</f>
        <v>SPRAY/EA(450009)</v>
      </c>
      <c r="C326" s="2">
        <f>VLOOKUP($A326,'By SKU - Old RTs'!$A:$V,3,FALSE)</f>
        <v>0</v>
      </c>
      <c r="D326" s="2">
        <f>VLOOKUP($A326,'By SKU - New RTs'!$A:$V,3,FALSE)</f>
        <v>0</v>
      </c>
      <c r="E326" s="5">
        <f t="shared" si="25"/>
        <v>0</v>
      </c>
      <c r="F326" s="2">
        <f>VLOOKUP($A326,'By SKU - Old RTs'!$A:$V,4,FALSE)</f>
        <v>0</v>
      </c>
      <c r="G326" s="2">
        <f>VLOOKUP($A326,'By SKU - New RTs'!$A:$V,4,FALSE)</f>
        <v>0</v>
      </c>
      <c r="H326" s="5">
        <f t="shared" si="26"/>
        <v>0</v>
      </c>
      <c r="I326" s="2">
        <f>VLOOKUP($A326,'By SKU - Old RTs'!$A:$V,5,FALSE)</f>
        <v>0</v>
      </c>
      <c r="J326" s="2">
        <f>VLOOKUP($A326,'By SKU - New RTs'!$A:$V,5,FALSE)</f>
        <v>0</v>
      </c>
      <c r="K326" s="5">
        <f t="shared" si="27"/>
        <v>0</v>
      </c>
      <c r="L326" s="2">
        <f>VLOOKUP($A326,'By SKU - Old RTs'!$A:$V,6,FALSE)</f>
        <v>0</v>
      </c>
      <c r="M326" s="2">
        <f>VLOOKUP($A326,'By SKU - New RTs'!$A:$V,6,FALSE)</f>
        <v>0</v>
      </c>
      <c r="N326" s="5">
        <f t="shared" si="28"/>
        <v>0</v>
      </c>
      <c r="O326" s="2">
        <f>VLOOKUP($A326,'By SKU - Old RTs'!$A:$V,7,FALSE)</f>
        <v>0</v>
      </c>
      <c r="P326" s="2">
        <f>VLOOKUP($A326,'By SKU - New RTs'!$A:$V,7,FALSE)</f>
        <v>0</v>
      </c>
      <c r="Q326" s="2">
        <f t="shared" si="29"/>
        <v>0</v>
      </c>
    </row>
    <row r="327" spans="1:17" x14ac:dyDescent="0.2">
      <c r="A327" s="3">
        <f>SKUs!A326</f>
        <v>2208</v>
      </c>
      <c r="B327" s="4" t="str">
        <f>SKUs!B326</f>
        <v>SNTZR/CS(450030)</v>
      </c>
      <c r="C327" s="2">
        <f>VLOOKUP($A327,'By SKU - Old RTs'!$A:$V,3,FALSE)</f>
        <v>0</v>
      </c>
      <c r="D327" s="2">
        <f>VLOOKUP($A327,'By SKU - New RTs'!$A:$V,3,FALSE)</f>
        <v>0</v>
      </c>
      <c r="E327" s="5">
        <f t="shared" si="25"/>
        <v>0</v>
      </c>
      <c r="F327" s="2">
        <f>VLOOKUP($A327,'By SKU - Old RTs'!$A:$V,4,FALSE)</f>
        <v>0</v>
      </c>
      <c r="G327" s="2">
        <f>VLOOKUP($A327,'By SKU - New RTs'!$A:$V,4,FALSE)</f>
        <v>0</v>
      </c>
      <c r="H327" s="5">
        <f t="shared" si="26"/>
        <v>0</v>
      </c>
      <c r="I327" s="2">
        <f>VLOOKUP($A327,'By SKU - Old RTs'!$A:$V,5,FALSE)</f>
        <v>0</v>
      </c>
      <c r="J327" s="2">
        <f>VLOOKUP($A327,'By SKU - New RTs'!$A:$V,5,FALSE)</f>
        <v>0</v>
      </c>
      <c r="K327" s="5">
        <f t="shared" si="27"/>
        <v>0</v>
      </c>
      <c r="L327" s="2">
        <f>VLOOKUP($A327,'By SKU - Old RTs'!$A:$V,6,FALSE)</f>
        <v>0</v>
      </c>
      <c r="M327" s="2">
        <f>VLOOKUP($A327,'By SKU - New RTs'!$A:$V,6,FALSE)</f>
        <v>0</v>
      </c>
      <c r="N327" s="5">
        <f t="shared" si="28"/>
        <v>0</v>
      </c>
      <c r="O327" s="2">
        <f>VLOOKUP($A327,'By SKU - Old RTs'!$A:$V,7,FALSE)</f>
        <v>0</v>
      </c>
      <c r="P327" s="2">
        <f>VLOOKUP($A327,'By SKU - New RTs'!$A:$V,7,FALSE)</f>
        <v>0</v>
      </c>
      <c r="Q327" s="2">
        <f t="shared" si="29"/>
        <v>0</v>
      </c>
    </row>
    <row r="328" spans="1:17" x14ac:dyDescent="0.2">
      <c r="A328" s="3">
        <f>SKUs!A327</f>
        <v>2209</v>
      </c>
      <c r="B328" s="4" t="str">
        <f>SKUs!B327</f>
        <v xml:space="preserve">R.T. LEVER TAN      </v>
      </c>
      <c r="C328" s="2">
        <f>VLOOKUP($A328,'By SKU - Old RTs'!$A:$V,3,FALSE)</f>
        <v>0</v>
      </c>
      <c r="D328" s="2">
        <f>VLOOKUP($A328,'By SKU - New RTs'!$A:$V,3,FALSE)</f>
        <v>0</v>
      </c>
      <c r="E328" s="5">
        <f t="shared" si="25"/>
        <v>0</v>
      </c>
      <c r="F328" s="2">
        <f>VLOOKUP($A328,'By SKU - Old RTs'!$A:$V,4,FALSE)</f>
        <v>0</v>
      </c>
      <c r="G328" s="2">
        <f>VLOOKUP($A328,'By SKU - New RTs'!$A:$V,4,FALSE)</f>
        <v>0</v>
      </c>
      <c r="H328" s="5">
        <f t="shared" si="26"/>
        <v>0</v>
      </c>
      <c r="I328" s="2">
        <f>VLOOKUP($A328,'By SKU - Old RTs'!$A:$V,5,FALSE)</f>
        <v>0</v>
      </c>
      <c r="J328" s="2">
        <f>VLOOKUP($A328,'By SKU - New RTs'!$A:$V,5,FALSE)</f>
        <v>0</v>
      </c>
      <c r="K328" s="5">
        <f t="shared" si="27"/>
        <v>0</v>
      </c>
      <c r="L328" s="2">
        <f>VLOOKUP($A328,'By SKU - Old RTs'!$A:$V,6,FALSE)</f>
        <v>0</v>
      </c>
      <c r="M328" s="2">
        <f>VLOOKUP($A328,'By SKU - New RTs'!$A:$V,6,FALSE)</f>
        <v>0</v>
      </c>
      <c r="N328" s="5">
        <f t="shared" si="28"/>
        <v>0</v>
      </c>
      <c r="O328" s="2">
        <f>VLOOKUP($A328,'By SKU - Old RTs'!$A:$V,7,FALSE)</f>
        <v>0</v>
      </c>
      <c r="P328" s="2">
        <f>VLOOKUP($A328,'By SKU - New RTs'!$A:$V,7,FALSE)</f>
        <v>0</v>
      </c>
      <c r="Q328" s="2">
        <f t="shared" si="29"/>
        <v>0</v>
      </c>
    </row>
    <row r="329" spans="1:17" x14ac:dyDescent="0.2">
      <c r="A329" s="3">
        <f>SKUs!A328</f>
        <v>2217</v>
      </c>
      <c r="B329" s="4" t="str">
        <f>SKUs!B328</f>
        <v>SNTAF/CS(750593)</v>
      </c>
      <c r="C329" s="2">
        <f>VLOOKUP($A329,'By SKU - Old RTs'!$A:$V,3,FALSE)</f>
        <v>0</v>
      </c>
      <c r="D329" s="2">
        <f>VLOOKUP($A329,'By SKU - New RTs'!$A:$V,3,FALSE)</f>
        <v>0</v>
      </c>
      <c r="E329" s="5">
        <f t="shared" si="25"/>
        <v>0</v>
      </c>
      <c r="F329" s="2">
        <f>VLOOKUP($A329,'By SKU - Old RTs'!$A:$V,4,FALSE)</f>
        <v>0</v>
      </c>
      <c r="G329" s="2">
        <f>VLOOKUP($A329,'By SKU - New RTs'!$A:$V,4,FALSE)</f>
        <v>0</v>
      </c>
      <c r="H329" s="5">
        <f t="shared" si="26"/>
        <v>0</v>
      </c>
      <c r="I329" s="2">
        <f>VLOOKUP($A329,'By SKU - Old RTs'!$A:$V,5,FALSE)</f>
        <v>0</v>
      </c>
      <c r="J329" s="2">
        <f>VLOOKUP($A329,'By SKU - New RTs'!$A:$V,5,FALSE)</f>
        <v>0</v>
      </c>
      <c r="K329" s="5">
        <f t="shared" si="27"/>
        <v>0</v>
      </c>
      <c r="L329" s="2">
        <f>VLOOKUP($A329,'By SKU - Old RTs'!$A:$V,6,FALSE)</f>
        <v>0</v>
      </c>
      <c r="M329" s="2">
        <f>VLOOKUP($A329,'By SKU - New RTs'!$A:$V,6,FALSE)</f>
        <v>0</v>
      </c>
      <c r="N329" s="5">
        <f t="shared" si="28"/>
        <v>0</v>
      </c>
      <c r="O329" s="2">
        <f>VLOOKUP($A329,'By SKU - Old RTs'!$A:$V,7,FALSE)</f>
        <v>0</v>
      </c>
      <c r="P329" s="2">
        <f>VLOOKUP($A329,'By SKU - New RTs'!$A:$V,7,FALSE)</f>
        <v>0</v>
      </c>
      <c r="Q329" s="2">
        <f t="shared" si="29"/>
        <v>0</v>
      </c>
    </row>
    <row r="330" spans="1:17" x14ac:dyDescent="0.2">
      <c r="A330" s="3">
        <f>SKUs!A329</f>
        <v>2223</v>
      </c>
      <c r="B330" s="4" t="str">
        <f>SKUs!B329</f>
        <v>CONV TISS 48 CT (12480)</v>
      </c>
      <c r="C330" s="2">
        <f>VLOOKUP($A330,'By SKU - Old RTs'!$A:$V,3,FALSE)</f>
        <v>0</v>
      </c>
      <c r="D330" s="2">
        <f>VLOOKUP($A330,'By SKU - New RTs'!$A:$V,3,FALSE)</f>
        <v>0</v>
      </c>
      <c r="E330" s="5">
        <f t="shared" si="25"/>
        <v>0</v>
      </c>
      <c r="F330" s="2">
        <f>VLOOKUP($A330,'By SKU - Old RTs'!$A:$V,4,FALSE)</f>
        <v>0</v>
      </c>
      <c r="G330" s="2">
        <f>VLOOKUP($A330,'By SKU - New RTs'!$A:$V,4,FALSE)</f>
        <v>0</v>
      </c>
      <c r="H330" s="5">
        <f t="shared" si="26"/>
        <v>0</v>
      </c>
      <c r="I330" s="2">
        <f>VLOOKUP($A330,'By SKU - Old RTs'!$A:$V,5,FALSE)</f>
        <v>0</v>
      </c>
      <c r="J330" s="2">
        <f>VLOOKUP($A330,'By SKU - New RTs'!$A:$V,5,FALSE)</f>
        <v>0</v>
      </c>
      <c r="K330" s="5">
        <f t="shared" si="27"/>
        <v>0</v>
      </c>
      <c r="L330" s="2">
        <f>VLOOKUP($A330,'By SKU - Old RTs'!$A:$V,6,FALSE)</f>
        <v>0</v>
      </c>
      <c r="M330" s="2">
        <f>VLOOKUP($A330,'By SKU - New RTs'!$A:$V,6,FALSE)</f>
        <v>0</v>
      </c>
      <c r="N330" s="5">
        <f t="shared" si="28"/>
        <v>0</v>
      </c>
      <c r="O330" s="2">
        <f>VLOOKUP($A330,'By SKU - Old RTs'!$A:$V,7,FALSE)</f>
        <v>0.25</v>
      </c>
      <c r="P330" s="2">
        <f>VLOOKUP($A330,'By SKU - New RTs'!$A:$V,7,FALSE)</f>
        <v>0.25</v>
      </c>
      <c r="Q330" s="2">
        <f t="shared" si="29"/>
        <v>0</v>
      </c>
    </row>
    <row r="331" spans="1:17" x14ac:dyDescent="0.2">
      <c r="A331" s="3">
        <f>SKUs!A330</f>
        <v>2229</v>
      </c>
      <c r="B331" s="4" t="str">
        <f>SKUs!B330</f>
        <v>KITCH ROLL(52370)</v>
      </c>
      <c r="C331" s="2">
        <f>VLOOKUP($A331,'By SKU - Old RTs'!$A:$V,3,FALSE)</f>
        <v>0</v>
      </c>
      <c r="D331" s="2">
        <f>VLOOKUP($A331,'By SKU - New RTs'!$A:$V,3,FALSE)</f>
        <v>1</v>
      </c>
      <c r="E331" s="5">
        <f t="shared" si="25"/>
        <v>1</v>
      </c>
      <c r="F331" s="2">
        <f>VLOOKUP($A331,'By SKU - Old RTs'!$A:$V,4,FALSE)</f>
        <v>0</v>
      </c>
      <c r="G331" s="2">
        <f>VLOOKUP($A331,'By SKU - New RTs'!$A:$V,4,FALSE)</f>
        <v>0</v>
      </c>
      <c r="H331" s="5">
        <f t="shared" si="26"/>
        <v>0</v>
      </c>
      <c r="I331" s="2">
        <f>VLOOKUP($A331,'By SKU - Old RTs'!$A:$V,5,FALSE)</f>
        <v>0</v>
      </c>
      <c r="J331" s="2">
        <f>VLOOKUP($A331,'By SKU - New RTs'!$A:$V,5,FALSE)</f>
        <v>0</v>
      </c>
      <c r="K331" s="5">
        <f t="shared" si="27"/>
        <v>0</v>
      </c>
      <c r="L331" s="2">
        <f>VLOOKUP($A331,'By SKU - Old RTs'!$A:$V,6,FALSE)</f>
        <v>0</v>
      </c>
      <c r="M331" s="2">
        <f>VLOOKUP($A331,'By SKU - New RTs'!$A:$V,6,FALSE)</f>
        <v>0</v>
      </c>
      <c r="N331" s="5">
        <f t="shared" si="28"/>
        <v>0</v>
      </c>
      <c r="O331" s="2">
        <f>VLOOKUP($A331,'By SKU - Old RTs'!$A:$V,7,FALSE)</f>
        <v>1</v>
      </c>
      <c r="P331" s="2">
        <f>VLOOKUP($A331,'By SKU - New RTs'!$A:$V,7,FALSE)</f>
        <v>0</v>
      </c>
      <c r="Q331" s="2">
        <f t="shared" si="29"/>
        <v>-1</v>
      </c>
    </row>
    <row r="332" spans="1:17" x14ac:dyDescent="0.2">
      <c r="A332" s="3">
        <f>SKUs!A331</f>
        <v>2248</v>
      </c>
      <c r="B332" s="4" t="str">
        <f>SKUs!B331</f>
        <v>MULTIPURPOSE WIPES CASE</v>
      </c>
      <c r="C332" s="2">
        <f>VLOOKUP($A332,'By SKU - Old RTs'!$A:$V,3,FALSE)</f>
        <v>0</v>
      </c>
      <c r="D332" s="2">
        <f>VLOOKUP($A332,'By SKU - New RTs'!$A:$V,3,FALSE)</f>
        <v>0</v>
      </c>
      <c r="E332" s="5">
        <f t="shared" si="25"/>
        <v>0</v>
      </c>
      <c r="F332" s="2">
        <f>VLOOKUP($A332,'By SKU - Old RTs'!$A:$V,4,FALSE)</f>
        <v>0</v>
      </c>
      <c r="G332" s="2">
        <f>VLOOKUP($A332,'By SKU - New RTs'!$A:$V,4,FALSE)</f>
        <v>0</v>
      </c>
      <c r="H332" s="5">
        <f t="shared" si="26"/>
        <v>0</v>
      </c>
      <c r="I332" s="2">
        <f>VLOOKUP($A332,'By SKU - Old RTs'!$A:$V,5,FALSE)</f>
        <v>0</v>
      </c>
      <c r="J332" s="2">
        <f>VLOOKUP($A332,'By SKU - New RTs'!$A:$V,5,FALSE)</f>
        <v>0</v>
      </c>
      <c r="K332" s="5">
        <f t="shared" si="27"/>
        <v>0</v>
      </c>
      <c r="L332" s="2">
        <f>VLOOKUP($A332,'By SKU - Old RTs'!$A:$V,6,FALSE)</f>
        <v>0</v>
      </c>
      <c r="M332" s="2">
        <f>VLOOKUP($A332,'By SKU - New RTs'!$A:$V,6,FALSE)</f>
        <v>0</v>
      </c>
      <c r="N332" s="5">
        <f t="shared" si="28"/>
        <v>0</v>
      </c>
      <c r="O332" s="2">
        <f>VLOOKUP($A332,'By SKU - Old RTs'!$A:$V,7,FALSE)</f>
        <v>0</v>
      </c>
      <c r="P332" s="2">
        <f>VLOOKUP($A332,'By SKU - New RTs'!$A:$V,7,FALSE)</f>
        <v>0</v>
      </c>
      <c r="Q332" s="2">
        <f t="shared" si="29"/>
        <v>0</v>
      </c>
    </row>
    <row r="333" spans="1:17" x14ac:dyDescent="0.2">
      <c r="A333" s="3">
        <f>SKUs!A332</f>
        <v>2249</v>
      </c>
      <c r="B333" s="4" t="str">
        <f>SKUs!B332</f>
        <v>MULTIPURPOSE WIPES BUCKET</v>
      </c>
      <c r="C333" s="2">
        <f>VLOOKUP($A333,'By SKU - Old RTs'!$A:$V,3,FALSE)</f>
        <v>0</v>
      </c>
      <c r="D333" s="2">
        <f>VLOOKUP($A333,'By SKU - New RTs'!$A:$V,3,FALSE)</f>
        <v>0</v>
      </c>
      <c r="E333" s="5">
        <f t="shared" si="25"/>
        <v>0</v>
      </c>
      <c r="F333" s="2">
        <f>VLOOKUP($A333,'By SKU - Old RTs'!$A:$V,4,FALSE)</f>
        <v>0</v>
      </c>
      <c r="G333" s="2">
        <f>VLOOKUP($A333,'By SKU - New RTs'!$A:$V,4,FALSE)</f>
        <v>0</v>
      </c>
      <c r="H333" s="5">
        <f t="shared" si="26"/>
        <v>0</v>
      </c>
      <c r="I333" s="2">
        <f>VLOOKUP($A333,'By SKU - Old RTs'!$A:$V,5,FALSE)</f>
        <v>0</v>
      </c>
      <c r="J333" s="2">
        <f>VLOOKUP($A333,'By SKU - New RTs'!$A:$V,5,FALSE)</f>
        <v>0</v>
      </c>
      <c r="K333" s="5">
        <f t="shared" si="27"/>
        <v>0</v>
      </c>
      <c r="L333" s="2">
        <f>VLOOKUP($A333,'By SKU - Old RTs'!$A:$V,6,FALSE)</f>
        <v>0</v>
      </c>
      <c r="M333" s="2">
        <f>VLOOKUP($A333,'By SKU - New RTs'!$A:$V,6,FALSE)</f>
        <v>0</v>
      </c>
      <c r="N333" s="5">
        <f t="shared" si="28"/>
        <v>0</v>
      </c>
      <c r="O333" s="2">
        <f>VLOOKUP($A333,'By SKU - Old RTs'!$A:$V,7,FALSE)</f>
        <v>0</v>
      </c>
      <c r="P333" s="2">
        <f>VLOOKUP($A333,'By SKU - New RTs'!$A:$V,7,FALSE)</f>
        <v>0</v>
      </c>
      <c r="Q333" s="2">
        <f t="shared" si="29"/>
        <v>0</v>
      </c>
    </row>
    <row r="334" spans="1:17" x14ac:dyDescent="0.2">
      <c r="A334" s="3">
        <f>SKUs!A333</f>
        <v>2250</v>
      </c>
      <c r="B334" s="4" t="str">
        <f>SKUs!B333</f>
        <v xml:space="preserve">ICE NO MORE -EA     </v>
      </c>
      <c r="C334" s="2">
        <f>VLOOKUP($A334,'By SKU - Old RTs'!$A:$V,3,FALSE)</f>
        <v>0</v>
      </c>
      <c r="D334" s="2">
        <f>VLOOKUP($A334,'By SKU - New RTs'!$A:$V,3,FALSE)</f>
        <v>0</v>
      </c>
      <c r="E334" s="5">
        <f t="shared" si="25"/>
        <v>0</v>
      </c>
      <c r="F334" s="2">
        <f>VLOOKUP($A334,'By SKU - Old RTs'!$A:$V,4,FALSE)</f>
        <v>0</v>
      </c>
      <c r="G334" s="2">
        <f>VLOOKUP($A334,'By SKU - New RTs'!$A:$V,4,FALSE)</f>
        <v>0</v>
      </c>
      <c r="H334" s="5">
        <f t="shared" si="26"/>
        <v>0</v>
      </c>
      <c r="I334" s="2">
        <f>VLOOKUP($A334,'By SKU - Old RTs'!$A:$V,5,FALSE)</f>
        <v>0</v>
      </c>
      <c r="J334" s="2">
        <f>VLOOKUP($A334,'By SKU - New RTs'!$A:$V,5,FALSE)</f>
        <v>0</v>
      </c>
      <c r="K334" s="5">
        <f t="shared" si="27"/>
        <v>0</v>
      </c>
      <c r="L334" s="2">
        <f>VLOOKUP($A334,'By SKU - Old RTs'!$A:$V,6,FALSE)</f>
        <v>0</v>
      </c>
      <c r="M334" s="2">
        <f>VLOOKUP($A334,'By SKU - New RTs'!$A:$V,6,FALSE)</f>
        <v>0</v>
      </c>
      <c r="N334" s="5">
        <f t="shared" si="28"/>
        <v>0</v>
      </c>
      <c r="O334" s="2">
        <f>VLOOKUP($A334,'By SKU - Old RTs'!$A:$V,7,FALSE)</f>
        <v>0</v>
      </c>
      <c r="P334" s="2">
        <f>VLOOKUP($A334,'By SKU - New RTs'!$A:$V,7,FALSE)</f>
        <v>0</v>
      </c>
      <c r="Q334" s="2">
        <f t="shared" si="29"/>
        <v>0</v>
      </c>
    </row>
    <row r="335" spans="1:17" x14ac:dyDescent="0.2">
      <c r="A335" s="3">
        <f>SKUs!A334</f>
        <v>2253</v>
      </c>
      <c r="B335" s="4" t="str">
        <f>SKUs!B334</f>
        <v>FACIAL TISSUE (13000)</v>
      </c>
      <c r="C335" s="2">
        <f>VLOOKUP($A335,'By SKU - Old RTs'!$A:$V,3,FALSE)</f>
        <v>0</v>
      </c>
      <c r="D335" s="2">
        <f>VLOOKUP($A335,'By SKU - New RTs'!$A:$V,3,FALSE)</f>
        <v>0</v>
      </c>
      <c r="E335" s="5">
        <f t="shared" si="25"/>
        <v>0</v>
      </c>
      <c r="F335" s="2">
        <f>VLOOKUP($A335,'By SKU - Old RTs'!$A:$V,4,FALSE)</f>
        <v>0</v>
      </c>
      <c r="G335" s="2">
        <f>VLOOKUP($A335,'By SKU - New RTs'!$A:$V,4,FALSE)</f>
        <v>0</v>
      </c>
      <c r="H335" s="5">
        <f t="shared" si="26"/>
        <v>0</v>
      </c>
      <c r="I335" s="2">
        <f>VLOOKUP($A335,'By SKU - Old RTs'!$A:$V,5,FALSE)</f>
        <v>0</v>
      </c>
      <c r="J335" s="2">
        <f>VLOOKUP($A335,'By SKU - New RTs'!$A:$V,5,FALSE)</f>
        <v>0</v>
      </c>
      <c r="K335" s="5">
        <f t="shared" si="27"/>
        <v>0</v>
      </c>
      <c r="L335" s="2">
        <f>VLOOKUP($A335,'By SKU - Old RTs'!$A:$V,6,FALSE)</f>
        <v>0</v>
      </c>
      <c r="M335" s="2">
        <f>VLOOKUP($A335,'By SKU - New RTs'!$A:$V,6,FALSE)</f>
        <v>0</v>
      </c>
      <c r="N335" s="5">
        <f t="shared" si="28"/>
        <v>0</v>
      </c>
      <c r="O335" s="2">
        <f>VLOOKUP($A335,'By SKU - Old RTs'!$A:$V,7,FALSE)</f>
        <v>0</v>
      </c>
      <c r="P335" s="2">
        <f>VLOOKUP($A335,'By SKU - New RTs'!$A:$V,7,FALSE)</f>
        <v>0</v>
      </c>
      <c r="Q335" s="2">
        <f t="shared" si="29"/>
        <v>0</v>
      </c>
    </row>
    <row r="336" spans="1:17" x14ac:dyDescent="0.2">
      <c r="A336" s="3">
        <f>SKUs!A335</f>
        <v>2260</v>
      </c>
      <c r="B336" s="4" t="str">
        <f>SKUs!B335</f>
        <v>CLS FOAM FRESH CASE</v>
      </c>
      <c r="C336" s="2">
        <f>VLOOKUP($A336,'By SKU - Old RTs'!$A:$V,3,FALSE)</f>
        <v>0.5</v>
      </c>
      <c r="D336" s="2">
        <f>VLOOKUP($A336,'By SKU - New RTs'!$A:$V,3,FALSE)</f>
        <v>0.5</v>
      </c>
      <c r="E336" s="5">
        <f t="shared" si="25"/>
        <v>0</v>
      </c>
      <c r="F336" s="2">
        <f>VLOOKUP($A336,'By SKU - Old RTs'!$A:$V,4,FALSE)</f>
        <v>0.25</v>
      </c>
      <c r="G336" s="2">
        <f>VLOOKUP($A336,'By SKU - New RTs'!$A:$V,4,FALSE)</f>
        <v>1.5</v>
      </c>
      <c r="H336" s="5">
        <f t="shared" si="26"/>
        <v>1.25</v>
      </c>
      <c r="I336" s="2">
        <f>VLOOKUP($A336,'By SKU - Old RTs'!$A:$V,5,FALSE)</f>
        <v>1.5</v>
      </c>
      <c r="J336" s="2">
        <f>VLOOKUP($A336,'By SKU - New RTs'!$A:$V,5,FALSE)</f>
        <v>0.25</v>
      </c>
      <c r="K336" s="5">
        <f t="shared" si="27"/>
        <v>-1.25</v>
      </c>
      <c r="L336" s="2">
        <f>VLOOKUP($A336,'By SKU - Old RTs'!$A:$V,6,FALSE)</f>
        <v>0.75</v>
      </c>
      <c r="M336" s="2">
        <f>VLOOKUP($A336,'By SKU - New RTs'!$A:$V,6,FALSE)</f>
        <v>0.75</v>
      </c>
      <c r="N336" s="5">
        <f t="shared" si="28"/>
        <v>0</v>
      </c>
      <c r="O336" s="2">
        <f>VLOOKUP($A336,'By SKU - Old RTs'!$A:$V,7,FALSE)</f>
        <v>0</v>
      </c>
      <c r="P336" s="2">
        <f>VLOOKUP($A336,'By SKU - New RTs'!$A:$V,7,FALSE)</f>
        <v>0</v>
      </c>
      <c r="Q336" s="2">
        <f t="shared" si="29"/>
        <v>0</v>
      </c>
    </row>
    <row r="337" spans="1:17" x14ac:dyDescent="0.2">
      <c r="A337" s="3">
        <f>SKUs!A336</f>
        <v>2261</v>
      </c>
      <c r="B337" s="4" t="str">
        <f>SKUs!B336</f>
        <v>CLS FOAM FRESH REFILL</v>
      </c>
      <c r="C337" s="2">
        <f>VLOOKUP($A337,'By SKU - Old RTs'!$A:$V,3,FALSE)</f>
        <v>4.5</v>
      </c>
      <c r="D337" s="2">
        <f>VLOOKUP($A337,'By SKU - New RTs'!$A:$V,3,FALSE)</f>
        <v>5.5</v>
      </c>
      <c r="E337" s="5">
        <f t="shared" si="25"/>
        <v>1</v>
      </c>
      <c r="F337" s="2">
        <f>VLOOKUP($A337,'By SKU - Old RTs'!$A:$V,4,FALSE)</f>
        <v>10.25</v>
      </c>
      <c r="G337" s="2">
        <f>VLOOKUP($A337,'By SKU - New RTs'!$A:$V,4,FALSE)</f>
        <v>8.75</v>
      </c>
      <c r="H337" s="5">
        <f t="shared" si="26"/>
        <v>-1.5</v>
      </c>
      <c r="I337" s="2">
        <f>VLOOKUP($A337,'By SKU - Old RTs'!$A:$V,5,FALSE)</f>
        <v>11</v>
      </c>
      <c r="J337" s="2">
        <f>VLOOKUP($A337,'By SKU - New RTs'!$A:$V,5,FALSE)</f>
        <v>12</v>
      </c>
      <c r="K337" s="5">
        <f t="shared" si="27"/>
        <v>1</v>
      </c>
      <c r="L337" s="2">
        <f>VLOOKUP($A337,'By SKU - Old RTs'!$A:$V,6,FALSE)</f>
        <v>10.25</v>
      </c>
      <c r="M337" s="2">
        <f>VLOOKUP($A337,'By SKU - New RTs'!$A:$V,6,FALSE)</f>
        <v>9.25</v>
      </c>
      <c r="N337" s="5">
        <f t="shared" si="28"/>
        <v>-1</v>
      </c>
      <c r="O337" s="2">
        <f>VLOOKUP($A337,'By SKU - Old RTs'!$A:$V,7,FALSE)</f>
        <v>6.75</v>
      </c>
      <c r="P337" s="2">
        <f>VLOOKUP($A337,'By SKU - New RTs'!$A:$V,7,FALSE)</f>
        <v>7.25</v>
      </c>
      <c r="Q337" s="2">
        <f t="shared" si="29"/>
        <v>0.5</v>
      </c>
    </row>
    <row r="338" spans="1:17" x14ac:dyDescent="0.2">
      <c r="A338" s="3">
        <f>SKUs!A337</f>
        <v>2262</v>
      </c>
      <c r="B338" s="4" t="str">
        <f>SKUs!B337</f>
        <v>CLS ANTIBAC FOAM CASE</v>
      </c>
      <c r="C338" s="2">
        <f>VLOOKUP($A338,'By SKU - Old RTs'!$A:$V,3,FALSE)</f>
        <v>0</v>
      </c>
      <c r="D338" s="2">
        <f>VLOOKUP($A338,'By SKU - New RTs'!$A:$V,3,FALSE)</f>
        <v>0</v>
      </c>
      <c r="E338" s="5">
        <f t="shared" si="25"/>
        <v>0</v>
      </c>
      <c r="F338" s="2">
        <f>VLOOKUP($A338,'By SKU - Old RTs'!$A:$V,4,FALSE)</f>
        <v>0</v>
      </c>
      <c r="G338" s="2">
        <f>VLOOKUP($A338,'By SKU - New RTs'!$A:$V,4,FALSE)</f>
        <v>0</v>
      </c>
      <c r="H338" s="5">
        <f t="shared" si="26"/>
        <v>0</v>
      </c>
      <c r="I338" s="2">
        <f>VLOOKUP($A338,'By SKU - Old RTs'!$A:$V,5,FALSE)</f>
        <v>0</v>
      </c>
      <c r="J338" s="2">
        <f>VLOOKUP($A338,'By SKU - New RTs'!$A:$V,5,FALSE)</f>
        <v>0</v>
      </c>
      <c r="K338" s="5">
        <f t="shared" si="27"/>
        <v>0</v>
      </c>
      <c r="L338" s="2">
        <f>VLOOKUP($A338,'By SKU - Old RTs'!$A:$V,6,FALSE)</f>
        <v>0</v>
      </c>
      <c r="M338" s="2">
        <f>VLOOKUP($A338,'By SKU - New RTs'!$A:$V,6,FALSE)</f>
        <v>0</v>
      </c>
      <c r="N338" s="5">
        <f t="shared" si="28"/>
        <v>0</v>
      </c>
      <c r="O338" s="2">
        <f>VLOOKUP($A338,'By SKU - Old RTs'!$A:$V,7,FALSE)</f>
        <v>0</v>
      </c>
      <c r="P338" s="2">
        <f>VLOOKUP($A338,'By SKU - New RTs'!$A:$V,7,FALSE)</f>
        <v>0</v>
      </c>
      <c r="Q338" s="2">
        <f t="shared" si="29"/>
        <v>0</v>
      </c>
    </row>
    <row r="339" spans="1:17" x14ac:dyDescent="0.2">
      <c r="A339" s="3">
        <f>SKUs!A338</f>
        <v>2263</v>
      </c>
      <c r="B339" s="4" t="str">
        <f>SKUs!B338</f>
        <v>CLS ANTIBAC FOAM REFILL</v>
      </c>
      <c r="C339" s="2">
        <f>VLOOKUP($A339,'By SKU - Old RTs'!$A:$V,3,FALSE)</f>
        <v>3.25</v>
      </c>
      <c r="D339" s="2">
        <f>VLOOKUP($A339,'By SKU - New RTs'!$A:$V,3,FALSE)</f>
        <v>4.25</v>
      </c>
      <c r="E339" s="5">
        <f t="shared" si="25"/>
        <v>1</v>
      </c>
      <c r="F339" s="2">
        <f>VLOOKUP($A339,'By SKU - Old RTs'!$A:$V,4,FALSE)</f>
        <v>1</v>
      </c>
      <c r="G339" s="2">
        <f>VLOOKUP($A339,'By SKU - New RTs'!$A:$V,4,FALSE)</f>
        <v>1</v>
      </c>
      <c r="H339" s="5">
        <f t="shared" si="26"/>
        <v>0</v>
      </c>
      <c r="I339" s="2">
        <f>VLOOKUP($A339,'By SKU - Old RTs'!$A:$V,5,FALSE)</f>
        <v>3</v>
      </c>
      <c r="J339" s="2">
        <f>VLOOKUP($A339,'By SKU - New RTs'!$A:$V,5,FALSE)</f>
        <v>3</v>
      </c>
      <c r="K339" s="5">
        <f t="shared" si="27"/>
        <v>0</v>
      </c>
      <c r="L339" s="2">
        <f>VLOOKUP($A339,'By SKU - Old RTs'!$A:$V,6,FALSE)</f>
        <v>0</v>
      </c>
      <c r="M339" s="2">
        <f>VLOOKUP($A339,'By SKU - New RTs'!$A:$V,6,FALSE)</f>
        <v>0</v>
      </c>
      <c r="N339" s="5">
        <f t="shared" si="28"/>
        <v>0</v>
      </c>
      <c r="O339" s="2">
        <f>VLOOKUP($A339,'By SKU - Old RTs'!$A:$V,7,FALSE)</f>
        <v>1</v>
      </c>
      <c r="P339" s="2">
        <f>VLOOKUP($A339,'By SKU - New RTs'!$A:$V,7,FALSE)</f>
        <v>0</v>
      </c>
      <c r="Q339" s="2">
        <f t="shared" si="29"/>
        <v>-1</v>
      </c>
    </row>
    <row r="340" spans="1:17" x14ac:dyDescent="0.2">
      <c r="A340" s="3">
        <f>SKUs!A339</f>
        <v>2264</v>
      </c>
      <c r="B340" s="4" t="str">
        <f>SKUs!B339</f>
        <v>CLS HD GRIT SOAP CS</v>
      </c>
      <c r="C340" s="2">
        <f>VLOOKUP($A340,'By SKU - Old RTs'!$A:$V,3,FALSE)</f>
        <v>0</v>
      </c>
      <c r="D340" s="2">
        <f>VLOOKUP($A340,'By SKU - New RTs'!$A:$V,3,FALSE)</f>
        <v>0</v>
      </c>
      <c r="E340" s="5">
        <f t="shared" si="25"/>
        <v>0</v>
      </c>
      <c r="F340" s="2">
        <f>VLOOKUP($A340,'By SKU - Old RTs'!$A:$V,4,FALSE)</f>
        <v>0</v>
      </c>
      <c r="G340" s="2">
        <f>VLOOKUP($A340,'By SKU - New RTs'!$A:$V,4,FALSE)</f>
        <v>0</v>
      </c>
      <c r="H340" s="5">
        <f t="shared" si="26"/>
        <v>0</v>
      </c>
      <c r="I340" s="2">
        <f>VLOOKUP($A340,'By SKU - Old RTs'!$A:$V,5,FALSE)</f>
        <v>0</v>
      </c>
      <c r="J340" s="2">
        <f>VLOOKUP($A340,'By SKU - New RTs'!$A:$V,5,FALSE)</f>
        <v>0</v>
      </c>
      <c r="K340" s="5">
        <f t="shared" si="27"/>
        <v>0</v>
      </c>
      <c r="L340" s="2">
        <f>VLOOKUP($A340,'By SKU - Old RTs'!$A:$V,6,FALSE)</f>
        <v>0</v>
      </c>
      <c r="M340" s="2">
        <f>VLOOKUP($A340,'By SKU - New RTs'!$A:$V,6,FALSE)</f>
        <v>0</v>
      </c>
      <c r="N340" s="5">
        <f t="shared" si="28"/>
        <v>0</v>
      </c>
      <c r="O340" s="2">
        <f>VLOOKUP($A340,'By SKU - Old RTs'!$A:$V,7,FALSE)</f>
        <v>0</v>
      </c>
      <c r="P340" s="2">
        <f>VLOOKUP($A340,'By SKU - New RTs'!$A:$V,7,FALSE)</f>
        <v>0</v>
      </c>
      <c r="Q340" s="2">
        <f t="shared" si="29"/>
        <v>0</v>
      </c>
    </row>
    <row r="341" spans="1:17" x14ac:dyDescent="0.2">
      <c r="A341" s="3">
        <f>SKUs!A340</f>
        <v>2265</v>
      </c>
      <c r="B341" s="4" t="str">
        <f>SKUs!B340</f>
        <v>CLS HD GRIT SOAP REFILL</v>
      </c>
      <c r="C341" s="2">
        <f>VLOOKUP($A341,'By SKU - Old RTs'!$A:$V,3,FALSE)</f>
        <v>3</v>
      </c>
      <c r="D341" s="2">
        <f>VLOOKUP($A341,'By SKU - New RTs'!$A:$V,3,FALSE)</f>
        <v>3</v>
      </c>
      <c r="E341" s="5">
        <f t="shared" si="25"/>
        <v>0</v>
      </c>
      <c r="F341" s="2">
        <f>VLOOKUP($A341,'By SKU - Old RTs'!$A:$V,4,FALSE)</f>
        <v>0.75</v>
      </c>
      <c r="G341" s="2">
        <f>VLOOKUP($A341,'By SKU - New RTs'!$A:$V,4,FALSE)</f>
        <v>0.75</v>
      </c>
      <c r="H341" s="5">
        <f t="shared" si="26"/>
        <v>0</v>
      </c>
      <c r="I341" s="2">
        <f>VLOOKUP($A341,'By SKU - Old RTs'!$A:$V,5,FALSE)</f>
        <v>2</v>
      </c>
      <c r="J341" s="2">
        <f>VLOOKUP($A341,'By SKU - New RTs'!$A:$V,5,FALSE)</f>
        <v>2</v>
      </c>
      <c r="K341" s="5">
        <f t="shared" si="27"/>
        <v>0</v>
      </c>
      <c r="L341" s="2">
        <f>VLOOKUP($A341,'By SKU - Old RTs'!$A:$V,6,FALSE)</f>
        <v>1</v>
      </c>
      <c r="M341" s="2">
        <f>VLOOKUP($A341,'By SKU - New RTs'!$A:$V,6,FALSE)</f>
        <v>1</v>
      </c>
      <c r="N341" s="5">
        <f t="shared" si="28"/>
        <v>0</v>
      </c>
      <c r="O341" s="2">
        <f>VLOOKUP($A341,'By SKU - Old RTs'!$A:$V,7,FALSE)</f>
        <v>2</v>
      </c>
      <c r="P341" s="2">
        <f>VLOOKUP($A341,'By SKU - New RTs'!$A:$V,7,FALSE)</f>
        <v>2</v>
      </c>
      <c r="Q341" s="2">
        <f t="shared" si="29"/>
        <v>0</v>
      </c>
    </row>
    <row r="342" spans="1:17" x14ac:dyDescent="0.2">
      <c r="A342" s="3">
        <f>SKUs!A341</f>
        <v>2266</v>
      </c>
      <c r="B342" s="4" t="str">
        <f>SKUs!B341</f>
        <v>CLS HAND SAN 900 CASE</v>
      </c>
      <c r="C342" s="2">
        <f>VLOOKUP($A342,'By SKU - Old RTs'!$A:$V,3,FALSE)</f>
        <v>0</v>
      </c>
      <c r="D342" s="2">
        <f>VLOOKUP($A342,'By SKU - New RTs'!$A:$V,3,FALSE)</f>
        <v>0</v>
      </c>
      <c r="E342" s="5">
        <f t="shared" si="25"/>
        <v>0</v>
      </c>
      <c r="F342" s="2">
        <f>VLOOKUP($A342,'By SKU - Old RTs'!$A:$V,4,FALSE)</f>
        <v>0</v>
      </c>
      <c r="G342" s="2">
        <f>VLOOKUP($A342,'By SKU - New RTs'!$A:$V,4,FALSE)</f>
        <v>0</v>
      </c>
      <c r="H342" s="5">
        <f t="shared" si="26"/>
        <v>0</v>
      </c>
      <c r="I342" s="2">
        <f>VLOOKUP($A342,'By SKU - Old RTs'!$A:$V,5,FALSE)</f>
        <v>0</v>
      </c>
      <c r="J342" s="2">
        <f>VLOOKUP($A342,'By SKU - New RTs'!$A:$V,5,FALSE)</f>
        <v>0</v>
      </c>
      <c r="K342" s="5">
        <f t="shared" si="27"/>
        <v>0</v>
      </c>
      <c r="L342" s="2">
        <f>VLOOKUP($A342,'By SKU - Old RTs'!$A:$V,6,FALSE)</f>
        <v>0</v>
      </c>
      <c r="M342" s="2">
        <f>VLOOKUP($A342,'By SKU - New RTs'!$A:$V,6,FALSE)</f>
        <v>0</v>
      </c>
      <c r="N342" s="5">
        <f t="shared" si="28"/>
        <v>0</v>
      </c>
      <c r="O342" s="2">
        <f>VLOOKUP($A342,'By SKU - Old RTs'!$A:$V,7,FALSE)</f>
        <v>0</v>
      </c>
      <c r="P342" s="2">
        <f>VLOOKUP($A342,'By SKU - New RTs'!$A:$V,7,FALSE)</f>
        <v>0</v>
      </c>
      <c r="Q342" s="2">
        <f t="shared" si="29"/>
        <v>0</v>
      </c>
    </row>
    <row r="343" spans="1:17" x14ac:dyDescent="0.2">
      <c r="A343" s="3">
        <f>SKUs!A342</f>
        <v>2267</v>
      </c>
      <c r="B343" s="4" t="str">
        <f>SKUs!B342</f>
        <v>CLS HAND SAN 900 REFILL</v>
      </c>
      <c r="C343" s="2">
        <f>VLOOKUP($A343,'By SKU - Old RTs'!$A:$V,3,FALSE)</f>
        <v>1</v>
      </c>
      <c r="D343" s="2">
        <f>VLOOKUP($A343,'By SKU - New RTs'!$A:$V,3,FALSE)</f>
        <v>1</v>
      </c>
      <c r="E343" s="5">
        <f t="shared" si="25"/>
        <v>0</v>
      </c>
      <c r="F343" s="2">
        <f>VLOOKUP($A343,'By SKU - Old RTs'!$A:$V,4,FALSE)</f>
        <v>3</v>
      </c>
      <c r="G343" s="2">
        <f>VLOOKUP($A343,'By SKU - New RTs'!$A:$V,4,FALSE)</f>
        <v>3</v>
      </c>
      <c r="H343" s="5">
        <f t="shared" si="26"/>
        <v>0</v>
      </c>
      <c r="I343" s="2">
        <f>VLOOKUP($A343,'By SKU - Old RTs'!$A:$V,5,FALSE)</f>
        <v>0.5</v>
      </c>
      <c r="J343" s="2">
        <f>VLOOKUP($A343,'By SKU - New RTs'!$A:$V,5,FALSE)</f>
        <v>0.5</v>
      </c>
      <c r="K343" s="5">
        <f t="shared" si="27"/>
        <v>0</v>
      </c>
      <c r="L343" s="2">
        <f>VLOOKUP($A343,'By SKU - Old RTs'!$A:$V,6,FALSE)</f>
        <v>0</v>
      </c>
      <c r="M343" s="2">
        <f>VLOOKUP($A343,'By SKU - New RTs'!$A:$V,6,FALSE)</f>
        <v>0</v>
      </c>
      <c r="N343" s="5">
        <f t="shared" si="28"/>
        <v>0</v>
      </c>
      <c r="O343" s="2">
        <f>VLOOKUP($A343,'By SKU - Old RTs'!$A:$V,7,FALSE)</f>
        <v>0.25</v>
      </c>
      <c r="P343" s="2">
        <f>VLOOKUP($A343,'By SKU - New RTs'!$A:$V,7,FALSE)</f>
        <v>0.25</v>
      </c>
      <c r="Q343" s="2">
        <f t="shared" si="29"/>
        <v>0</v>
      </c>
    </row>
    <row r="344" spans="1:17" x14ac:dyDescent="0.2">
      <c r="A344" s="3">
        <f>SKUs!A343</f>
        <v>2268</v>
      </c>
      <c r="B344" s="4" t="str">
        <f>SKUs!B343</f>
        <v>CLS 400ML HAND SANI CS</v>
      </c>
      <c r="C344" s="2">
        <f>VLOOKUP($A344,'By SKU - Old RTs'!$A:$V,3,FALSE)</f>
        <v>0</v>
      </c>
      <c r="D344" s="2">
        <f>VLOOKUP($A344,'By SKU - New RTs'!$A:$V,3,FALSE)</f>
        <v>0</v>
      </c>
      <c r="E344" s="5">
        <f t="shared" si="25"/>
        <v>0</v>
      </c>
      <c r="F344" s="2">
        <f>VLOOKUP($A344,'By SKU - Old RTs'!$A:$V,4,FALSE)</f>
        <v>0</v>
      </c>
      <c r="G344" s="2">
        <f>VLOOKUP($A344,'By SKU - New RTs'!$A:$V,4,FALSE)</f>
        <v>0</v>
      </c>
      <c r="H344" s="5">
        <f t="shared" si="26"/>
        <v>0</v>
      </c>
      <c r="I344" s="2">
        <f>VLOOKUP($A344,'By SKU - Old RTs'!$A:$V,5,FALSE)</f>
        <v>0</v>
      </c>
      <c r="J344" s="2">
        <f>VLOOKUP($A344,'By SKU - New RTs'!$A:$V,5,FALSE)</f>
        <v>0</v>
      </c>
      <c r="K344" s="5">
        <f t="shared" si="27"/>
        <v>0</v>
      </c>
      <c r="L344" s="2">
        <f>VLOOKUP($A344,'By SKU - Old RTs'!$A:$V,6,FALSE)</f>
        <v>0</v>
      </c>
      <c r="M344" s="2">
        <f>VLOOKUP($A344,'By SKU - New RTs'!$A:$V,6,FALSE)</f>
        <v>0</v>
      </c>
      <c r="N344" s="5">
        <f t="shared" si="28"/>
        <v>0</v>
      </c>
      <c r="O344" s="2">
        <f>VLOOKUP($A344,'By SKU - Old RTs'!$A:$V,7,FALSE)</f>
        <v>0</v>
      </c>
      <c r="P344" s="2">
        <f>VLOOKUP($A344,'By SKU - New RTs'!$A:$V,7,FALSE)</f>
        <v>0</v>
      </c>
      <c r="Q344" s="2">
        <f t="shared" si="29"/>
        <v>0</v>
      </c>
    </row>
    <row r="345" spans="1:17" x14ac:dyDescent="0.2">
      <c r="A345" s="3">
        <f>SKUs!A344</f>
        <v>2269</v>
      </c>
      <c r="B345" s="4" t="str">
        <f>SKUs!B344</f>
        <v>CLS 400ML HAND SANI EA</v>
      </c>
      <c r="C345" s="2">
        <f>VLOOKUP($A345,'By SKU - Old RTs'!$A:$V,3,FALSE)</f>
        <v>0.5</v>
      </c>
      <c r="D345" s="2">
        <f>VLOOKUP($A345,'By SKU - New RTs'!$A:$V,3,FALSE)</f>
        <v>0.5</v>
      </c>
      <c r="E345" s="5">
        <f t="shared" si="25"/>
        <v>0</v>
      </c>
      <c r="F345" s="2">
        <f>VLOOKUP($A345,'By SKU - Old RTs'!$A:$V,4,FALSE)</f>
        <v>1.25</v>
      </c>
      <c r="G345" s="2">
        <f>VLOOKUP($A345,'By SKU - New RTs'!$A:$V,4,FALSE)</f>
        <v>1.25</v>
      </c>
      <c r="H345" s="5">
        <f t="shared" si="26"/>
        <v>0</v>
      </c>
      <c r="I345" s="2">
        <f>VLOOKUP($A345,'By SKU - Old RTs'!$A:$V,5,FALSE)</f>
        <v>0</v>
      </c>
      <c r="J345" s="2">
        <f>VLOOKUP($A345,'By SKU - New RTs'!$A:$V,5,FALSE)</f>
        <v>0</v>
      </c>
      <c r="K345" s="5">
        <f t="shared" si="27"/>
        <v>0</v>
      </c>
      <c r="L345" s="2">
        <f>VLOOKUP($A345,'By SKU - Old RTs'!$A:$V,6,FALSE)</f>
        <v>0</v>
      </c>
      <c r="M345" s="2">
        <f>VLOOKUP($A345,'By SKU - New RTs'!$A:$V,6,FALSE)</f>
        <v>0</v>
      </c>
      <c r="N345" s="5">
        <f t="shared" si="28"/>
        <v>0</v>
      </c>
      <c r="O345" s="2">
        <f>VLOOKUP($A345,'By SKU - Old RTs'!$A:$V,7,FALSE)</f>
        <v>0</v>
      </c>
      <c r="P345" s="2">
        <f>VLOOKUP($A345,'By SKU - New RTs'!$A:$V,7,FALSE)</f>
        <v>0</v>
      </c>
      <c r="Q345" s="2">
        <f t="shared" si="29"/>
        <v>0</v>
      </c>
    </row>
    <row r="346" spans="1:17" x14ac:dyDescent="0.2">
      <c r="A346" s="3">
        <f>SKUs!A345</f>
        <v>2271</v>
      </c>
      <c r="B346" s="4" t="str">
        <f>SKUs!B345</f>
        <v>CLS FOAM E2 REFILL</v>
      </c>
      <c r="C346" s="2">
        <f>VLOOKUP($A346,'By SKU - Old RTs'!$A:$V,3,FALSE)</f>
        <v>0</v>
      </c>
      <c r="D346" s="2">
        <f>VLOOKUP($A346,'By SKU - New RTs'!$A:$V,3,FALSE)</f>
        <v>0</v>
      </c>
      <c r="E346" s="5">
        <f t="shared" si="25"/>
        <v>0</v>
      </c>
      <c r="F346" s="2">
        <f>VLOOKUP($A346,'By SKU - Old RTs'!$A:$V,4,FALSE)</f>
        <v>0</v>
      </c>
      <c r="G346" s="2">
        <f>VLOOKUP($A346,'By SKU - New RTs'!$A:$V,4,FALSE)</f>
        <v>0</v>
      </c>
      <c r="H346" s="5">
        <f t="shared" si="26"/>
        <v>0</v>
      </c>
      <c r="I346" s="2">
        <f>VLOOKUP($A346,'By SKU - Old RTs'!$A:$V,5,FALSE)</f>
        <v>0</v>
      </c>
      <c r="J346" s="2">
        <f>VLOOKUP($A346,'By SKU - New RTs'!$A:$V,5,FALSE)</f>
        <v>0</v>
      </c>
      <c r="K346" s="5">
        <f t="shared" si="27"/>
        <v>0</v>
      </c>
      <c r="L346" s="2">
        <f>VLOOKUP($A346,'By SKU - Old RTs'!$A:$V,6,FALSE)</f>
        <v>0</v>
      </c>
      <c r="M346" s="2">
        <f>VLOOKUP($A346,'By SKU - New RTs'!$A:$V,6,FALSE)</f>
        <v>0</v>
      </c>
      <c r="N346" s="5">
        <f t="shared" si="28"/>
        <v>0</v>
      </c>
      <c r="O346" s="2">
        <f>VLOOKUP($A346,'By SKU - Old RTs'!$A:$V,7,FALSE)</f>
        <v>0</v>
      </c>
      <c r="P346" s="2">
        <f>VLOOKUP($A346,'By SKU - New RTs'!$A:$V,7,FALSE)</f>
        <v>0</v>
      </c>
      <c r="Q346" s="2">
        <f t="shared" si="29"/>
        <v>0</v>
      </c>
    </row>
    <row r="347" spans="1:17" x14ac:dyDescent="0.2">
      <c r="A347" s="3">
        <f>SKUs!A346</f>
        <v>2274</v>
      </c>
      <c r="B347" s="4" t="str">
        <f>SKUs!B346</f>
        <v>SMART SOLUTION FLR ENZYME CLNR</v>
      </c>
      <c r="C347" s="2">
        <f>VLOOKUP($A347,'By SKU - Old RTs'!$A:$V,3,FALSE)</f>
        <v>1</v>
      </c>
      <c r="D347" s="2">
        <f>VLOOKUP($A347,'By SKU - New RTs'!$A:$V,3,FALSE)</f>
        <v>1.5</v>
      </c>
      <c r="E347" s="5">
        <f t="shared" si="25"/>
        <v>0.5</v>
      </c>
      <c r="F347" s="2">
        <f>VLOOKUP($A347,'By SKU - Old RTs'!$A:$V,4,FALSE)</f>
        <v>1</v>
      </c>
      <c r="G347" s="2">
        <f>VLOOKUP($A347,'By SKU - New RTs'!$A:$V,4,FALSE)</f>
        <v>1</v>
      </c>
      <c r="H347" s="5">
        <f t="shared" si="26"/>
        <v>0</v>
      </c>
      <c r="I347" s="2">
        <f>VLOOKUP($A347,'By SKU - Old RTs'!$A:$V,5,FALSE)</f>
        <v>1</v>
      </c>
      <c r="J347" s="2">
        <f>VLOOKUP($A347,'By SKU - New RTs'!$A:$V,5,FALSE)</f>
        <v>1</v>
      </c>
      <c r="K347" s="5">
        <f t="shared" si="27"/>
        <v>0</v>
      </c>
      <c r="L347" s="2">
        <f>VLOOKUP($A347,'By SKU - Old RTs'!$A:$V,6,FALSE)</f>
        <v>0.5</v>
      </c>
      <c r="M347" s="2">
        <f>VLOOKUP($A347,'By SKU - New RTs'!$A:$V,6,FALSE)</f>
        <v>0.5</v>
      </c>
      <c r="N347" s="5">
        <f t="shared" si="28"/>
        <v>0</v>
      </c>
      <c r="O347" s="2">
        <f>VLOOKUP($A347,'By SKU - Old RTs'!$A:$V,7,FALSE)</f>
        <v>1</v>
      </c>
      <c r="P347" s="2">
        <f>VLOOKUP($A347,'By SKU - New RTs'!$A:$V,7,FALSE)</f>
        <v>0.5</v>
      </c>
      <c r="Q347" s="2">
        <f t="shared" si="29"/>
        <v>-0.5</v>
      </c>
    </row>
    <row r="348" spans="1:17" x14ac:dyDescent="0.2">
      <c r="A348" s="3">
        <f>SKUs!A347</f>
        <v>2281</v>
      </c>
      <c r="B348" s="4" t="str">
        <f>SKUs!B347</f>
        <v>GREENSCENTS AIR ORANGE MANGO</v>
      </c>
      <c r="C348" s="2">
        <f>VLOOKUP($A348,'By SKU - Old RTs'!$A:$V,3,FALSE)</f>
        <v>0</v>
      </c>
      <c r="D348" s="2">
        <f>VLOOKUP($A348,'By SKU - New RTs'!$A:$V,3,FALSE)</f>
        <v>0</v>
      </c>
      <c r="E348" s="5">
        <f t="shared" si="25"/>
        <v>0</v>
      </c>
      <c r="F348" s="2">
        <f>VLOOKUP($A348,'By SKU - Old RTs'!$A:$V,4,FALSE)</f>
        <v>0</v>
      </c>
      <c r="G348" s="2">
        <f>VLOOKUP($A348,'By SKU - New RTs'!$A:$V,4,FALSE)</f>
        <v>0</v>
      </c>
      <c r="H348" s="5">
        <f t="shared" si="26"/>
        <v>0</v>
      </c>
      <c r="I348" s="2">
        <f>VLOOKUP($A348,'By SKU - Old RTs'!$A:$V,5,FALSE)</f>
        <v>2</v>
      </c>
      <c r="J348" s="2">
        <f>VLOOKUP($A348,'By SKU - New RTs'!$A:$V,5,FALSE)</f>
        <v>2</v>
      </c>
      <c r="K348" s="5">
        <f t="shared" si="27"/>
        <v>0</v>
      </c>
      <c r="L348" s="2">
        <f>VLOOKUP($A348,'By SKU - Old RTs'!$A:$V,6,FALSE)</f>
        <v>3</v>
      </c>
      <c r="M348" s="2">
        <f>VLOOKUP($A348,'By SKU - New RTs'!$A:$V,6,FALSE)</f>
        <v>3</v>
      </c>
      <c r="N348" s="5">
        <f t="shared" si="28"/>
        <v>0</v>
      </c>
      <c r="O348" s="2">
        <f>VLOOKUP($A348,'By SKU - Old RTs'!$A:$V,7,FALSE)</f>
        <v>0</v>
      </c>
      <c r="P348" s="2">
        <f>VLOOKUP($A348,'By SKU - New RTs'!$A:$V,7,FALSE)</f>
        <v>0</v>
      </c>
      <c r="Q348" s="2">
        <f t="shared" si="29"/>
        <v>0</v>
      </c>
    </row>
    <row r="349" spans="1:17" x14ac:dyDescent="0.2">
      <c r="A349" s="3">
        <f>SKUs!A348</f>
        <v>2282</v>
      </c>
      <c r="B349" s="4" t="str">
        <f>SKUs!B348</f>
        <v>GREENSCENTS AIR BLUE BLOSSOM</v>
      </c>
      <c r="C349" s="2">
        <f>VLOOKUP($A349,'By SKU - Old RTs'!$A:$V,3,FALSE)</f>
        <v>2</v>
      </c>
      <c r="D349" s="2">
        <f>VLOOKUP($A349,'By SKU - New RTs'!$A:$V,3,FALSE)</f>
        <v>2</v>
      </c>
      <c r="E349" s="5">
        <f t="shared" si="25"/>
        <v>0</v>
      </c>
      <c r="F349" s="2">
        <f>VLOOKUP($A349,'By SKU - Old RTs'!$A:$V,4,FALSE)</f>
        <v>8</v>
      </c>
      <c r="G349" s="2">
        <f>VLOOKUP($A349,'By SKU - New RTs'!$A:$V,4,FALSE)</f>
        <v>8</v>
      </c>
      <c r="H349" s="5">
        <f t="shared" si="26"/>
        <v>0</v>
      </c>
      <c r="I349" s="2">
        <f>VLOOKUP($A349,'By SKU - Old RTs'!$A:$V,5,FALSE)</f>
        <v>1</v>
      </c>
      <c r="J349" s="2">
        <f>VLOOKUP($A349,'By SKU - New RTs'!$A:$V,5,FALSE)</f>
        <v>1</v>
      </c>
      <c r="K349" s="5">
        <f t="shared" si="27"/>
        <v>0</v>
      </c>
      <c r="L349" s="2">
        <f>VLOOKUP($A349,'By SKU - Old RTs'!$A:$V,6,FALSE)</f>
        <v>0</v>
      </c>
      <c r="M349" s="2">
        <f>VLOOKUP($A349,'By SKU - New RTs'!$A:$V,6,FALSE)</f>
        <v>0</v>
      </c>
      <c r="N349" s="5">
        <f t="shared" si="28"/>
        <v>0</v>
      </c>
      <c r="O349" s="2">
        <f>VLOOKUP($A349,'By SKU - Old RTs'!$A:$V,7,FALSE)</f>
        <v>0</v>
      </c>
      <c r="P349" s="2">
        <f>VLOOKUP($A349,'By SKU - New RTs'!$A:$V,7,FALSE)</f>
        <v>0</v>
      </c>
      <c r="Q349" s="2">
        <f t="shared" si="29"/>
        <v>0</v>
      </c>
    </row>
    <row r="350" spans="1:17" x14ac:dyDescent="0.2">
      <c r="A350" s="3">
        <f>SKUs!A349</f>
        <v>2283</v>
      </c>
      <c r="B350" s="4" t="str">
        <f>SKUs!B349</f>
        <v>GREENSCENTS AIR SP APPLE</v>
      </c>
      <c r="C350" s="2">
        <f>VLOOKUP($A350,'By SKU - Old RTs'!$A:$V,3,FALSE)</f>
        <v>2</v>
      </c>
      <c r="D350" s="2">
        <f>VLOOKUP($A350,'By SKU - New RTs'!$A:$V,3,FALSE)</f>
        <v>2</v>
      </c>
      <c r="E350" s="5">
        <f t="shared" si="25"/>
        <v>0</v>
      </c>
      <c r="F350" s="2">
        <f>VLOOKUP($A350,'By SKU - Old RTs'!$A:$V,4,FALSE)</f>
        <v>3</v>
      </c>
      <c r="G350" s="2">
        <f>VLOOKUP($A350,'By SKU - New RTs'!$A:$V,4,FALSE)</f>
        <v>3</v>
      </c>
      <c r="H350" s="5">
        <f t="shared" si="26"/>
        <v>0</v>
      </c>
      <c r="I350" s="2">
        <f>VLOOKUP($A350,'By SKU - Old RTs'!$A:$V,5,FALSE)</f>
        <v>3</v>
      </c>
      <c r="J350" s="2">
        <f>VLOOKUP($A350,'By SKU - New RTs'!$A:$V,5,FALSE)</f>
        <v>3</v>
      </c>
      <c r="K350" s="5">
        <f t="shared" si="27"/>
        <v>0</v>
      </c>
      <c r="L350" s="2">
        <f>VLOOKUP($A350,'By SKU - Old RTs'!$A:$V,6,FALSE)</f>
        <v>2</v>
      </c>
      <c r="M350" s="2">
        <f>VLOOKUP($A350,'By SKU - New RTs'!$A:$V,6,FALSE)</f>
        <v>2</v>
      </c>
      <c r="N350" s="5">
        <f t="shared" si="28"/>
        <v>0</v>
      </c>
      <c r="O350" s="2">
        <f>VLOOKUP($A350,'By SKU - Old RTs'!$A:$V,7,FALSE)</f>
        <v>0</v>
      </c>
      <c r="P350" s="2">
        <f>VLOOKUP($A350,'By SKU - New RTs'!$A:$V,7,FALSE)</f>
        <v>0</v>
      </c>
      <c r="Q350" s="2">
        <f t="shared" si="29"/>
        <v>0</v>
      </c>
    </row>
    <row r="351" spans="1:17" x14ac:dyDescent="0.2">
      <c r="A351" s="3">
        <f>SKUs!A350</f>
        <v>2287</v>
      </c>
      <c r="B351" s="4" t="str">
        <f>SKUs!B350</f>
        <v>CLS 400ML HAND SANI EA</v>
      </c>
      <c r="C351" s="2">
        <f>VLOOKUP($A351,'By SKU - Old RTs'!$A:$V,3,FALSE)</f>
        <v>0</v>
      </c>
      <c r="D351" s="2">
        <f>VLOOKUP($A351,'By SKU - New RTs'!$A:$V,3,FALSE)</f>
        <v>0</v>
      </c>
      <c r="E351" s="5">
        <f t="shared" si="25"/>
        <v>0</v>
      </c>
      <c r="F351" s="2">
        <f>VLOOKUP($A351,'By SKU - Old RTs'!$A:$V,4,FALSE)</f>
        <v>0</v>
      </c>
      <c r="G351" s="2">
        <f>VLOOKUP($A351,'By SKU - New RTs'!$A:$V,4,FALSE)</f>
        <v>0</v>
      </c>
      <c r="H351" s="5">
        <f t="shared" si="26"/>
        <v>0</v>
      </c>
      <c r="I351" s="2">
        <f>VLOOKUP($A351,'By SKU - Old RTs'!$A:$V,5,FALSE)</f>
        <v>0</v>
      </c>
      <c r="J351" s="2">
        <f>VLOOKUP($A351,'By SKU - New RTs'!$A:$V,5,FALSE)</f>
        <v>0</v>
      </c>
      <c r="K351" s="5">
        <f t="shared" si="27"/>
        <v>0</v>
      </c>
      <c r="L351" s="2">
        <f>VLOOKUP($A351,'By SKU - Old RTs'!$A:$V,6,FALSE)</f>
        <v>0</v>
      </c>
      <c r="M351" s="2">
        <f>VLOOKUP($A351,'By SKU - New RTs'!$A:$V,6,FALSE)</f>
        <v>0</v>
      </c>
      <c r="N351" s="5">
        <f t="shared" si="28"/>
        <v>0</v>
      </c>
      <c r="O351" s="2">
        <f>VLOOKUP($A351,'By SKU - Old RTs'!$A:$V,7,FALSE)</f>
        <v>0</v>
      </c>
      <c r="P351" s="2">
        <f>VLOOKUP($A351,'By SKU - New RTs'!$A:$V,7,FALSE)</f>
        <v>0</v>
      </c>
      <c r="Q351" s="2">
        <f t="shared" si="29"/>
        <v>0</v>
      </c>
    </row>
    <row r="352" spans="1:17" x14ac:dyDescent="0.2">
      <c r="A352" s="3">
        <f>SKUs!A351</f>
        <v>2292</v>
      </c>
      <c r="B352" s="4" t="str">
        <f>SKUs!B351</f>
        <v>BOWL CLIP ORANGE MANGO</v>
      </c>
      <c r="C352" s="2">
        <f>VLOOKUP($A352,'By SKU - Old RTs'!$A:$V,3,FALSE)</f>
        <v>0</v>
      </c>
      <c r="D352" s="2">
        <f>VLOOKUP($A352,'By SKU - New RTs'!$A:$V,3,FALSE)</f>
        <v>0</v>
      </c>
      <c r="E352" s="5">
        <f t="shared" si="25"/>
        <v>0</v>
      </c>
      <c r="F352" s="2">
        <f>VLOOKUP($A352,'By SKU - Old RTs'!$A:$V,4,FALSE)</f>
        <v>0</v>
      </c>
      <c r="G352" s="2">
        <f>VLOOKUP($A352,'By SKU - New RTs'!$A:$V,4,FALSE)</f>
        <v>0</v>
      </c>
      <c r="H352" s="5">
        <f t="shared" si="26"/>
        <v>0</v>
      </c>
      <c r="I352" s="2">
        <f>VLOOKUP($A352,'By SKU - Old RTs'!$A:$V,5,FALSE)</f>
        <v>0</v>
      </c>
      <c r="J352" s="2">
        <f>VLOOKUP($A352,'By SKU - New RTs'!$A:$V,5,FALSE)</f>
        <v>0</v>
      </c>
      <c r="K352" s="5">
        <f t="shared" si="27"/>
        <v>0</v>
      </c>
      <c r="L352" s="2">
        <f>VLOOKUP($A352,'By SKU - Old RTs'!$A:$V,6,FALSE)</f>
        <v>0</v>
      </c>
      <c r="M352" s="2">
        <f>VLOOKUP($A352,'By SKU - New RTs'!$A:$V,6,FALSE)</f>
        <v>0</v>
      </c>
      <c r="N352" s="5">
        <f t="shared" si="28"/>
        <v>0</v>
      </c>
      <c r="O352" s="2">
        <f>VLOOKUP($A352,'By SKU - Old RTs'!$A:$V,7,FALSE)</f>
        <v>0</v>
      </c>
      <c r="P352" s="2">
        <f>VLOOKUP($A352,'By SKU - New RTs'!$A:$V,7,FALSE)</f>
        <v>0</v>
      </c>
      <c r="Q352" s="2">
        <f t="shared" si="29"/>
        <v>0</v>
      </c>
    </row>
    <row r="353" spans="1:17" x14ac:dyDescent="0.2">
      <c r="A353" s="3">
        <f>SKUs!A352</f>
        <v>2294</v>
      </c>
      <c r="B353" s="4" t="str">
        <f>SKUs!B352</f>
        <v>BOWL CLIP RED SP APPLE</v>
      </c>
      <c r="C353" s="2">
        <f>VLOOKUP($A353,'By SKU - Old RTs'!$A:$V,3,FALSE)</f>
        <v>0</v>
      </c>
      <c r="D353" s="2">
        <f>VLOOKUP($A353,'By SKU - New RTs'!$A:$V,3,FALSE)</f>
        <v>0</v>
      </c>
      <c r="E353" s="5">
        <f t="shared" si="25"/>
        <v>0</v>
      </c>
      <c r="F353" s="2">
        <f>VLOOKUP($A353,'By SKU - Old RTs'!$A:$V,4,FALSE)</f>
        <v>1</v>
      </c>
      <c r="G353" s="2">
        <f>VLOOKUP($A353,'By SKU - New RTs'!$A:$V,4,FALSE)</f>
        <v>1</v>
      </c>
      <c r="H353" s="5">
        <f t="shared" si="26"/>
        <v>0</v>
      </c>
      <c r="I353" s="2">
        <f>VLOOKUP($A353,'By SKU - Old RTs'!$A:$V,5,FALSE)</f>
        <v>0</v>
      </c>
      <c r="J353" s="2">
        <f>VLOOKUP($A353,'By SKU - New RTs'!$A:$V,5,FALSE)</f>
        <v>0</v>
      </c>
      <c r="K353" s="5">
        <f t="shared" si="27"/>
        <v>0</v>
      </c>
      <c r="L353" s="2">
        <f>VLOOKUP($A353,'By SKU - Old RTs'!$A:$V,6,FALSE)</f>
        <v>0</v>
      </c>
      <c r="M353" s="2">
        <f>VLOOKUP($A353,'By SKU - New RTs'!$A:$V,6,FALSE)</f>
        <v>0</v>
      </c>
      <c r="N353" s="5">
        <f t="shared" si="28"/>
        <v>0</v>
      </c>
      <c r="O353" s="2">
        <f>VLOOKUP($A353,'By SKU - Old RTs'!$A:$V,7,FALSE)</f>
        <v>1</v>
      </c>
      <c r="P353" s="2">
        <f>VLOOKUP($A353,'By SKU - New RTs'!$A:$V,7,FALSE)</f>
        <v>1</v>
      </c>
      <c r="Q353" s="2">
        <f t="shared" si="29"/>
        <v>0</v>
      </c>
    </row>
    <row r="354" spans="1:17" x14ac:dyDescent="0.2">
      <c r="A354" s="3">
        <f>SKUs!A353</f>
        <v>2296</v>
      </c>
      <c r="B354" s="4" t="str">
        <f>SKUs!B353</f>
        <v>U SCREEN BLUE BLOSSOM</v>
      </c>
      <c r="C354" s="2">
        <f>VLOOKUP($A354,'By SKU - Old RTs'!$A:$V,3,FALSE)</f>
        <v>0</v>
      </c>
      <c r="D354" s="2">
        <f>VLOOKUP($A354,'By SKU - New RTs'!$A:$V,3,FALSE)</f>
        <v>0</v>
      </c>
      <c r="E354" s="5">
        <f t="shared" si="25"/>
        <v>0</v>
      </c>
      <c r="F354" s="2">
        <f>VLOOKUP($A354,'By SKU - Old RTs'!$A:$V,4,FALSE)</f>
        <v>1</v>
      </c>
      <c r="G354" s="2">
        <f>VLOOKUP($A354,'By SKU - New RTs'!$A:$V,4,FALSE)</f>
        <v>1</v>
      </c>
      <c r="H354" s="5">
        <f t="shared" si="26"/>
        <v>0</v>
      </c>
      <c r="I354" s="2">
        <f>VLOOKUP($A354,'By SKU - Old RTs'!$A:$V,5,FALSE)</f>
        <v>0</v>
      </c>
      <c r="J354" s="2">
        <f>VLOOKUP($A354,'By SKU - New RTs'!$A:$V,5,FALSE)</f>
        <v>0</v>
      </c>
      <c r="K354" s="5">
        <f t="shared" si="27"/>
        <v>0</v>
      </c>
      <c r="L354" s="2">
        <f>VLOOKUP($A354,'By SKU - Old RTs'!$A:$V,6,FALSE)</f>
        <v>0</v>
      </c>
      <c r="M354" s="2">
        <f>VLOOKUP($A354,'By SKU - New RTs'!$A:$V,6,FALSE)</f>
        <v>0</v>
      </c>
      <c r="N354" s="5">
        <f t="shared" si="28"/>
        <v>0</v>
      </c>
      <c r="O354" s="2">
        <f>VLOOKUP($A354,'By SKU - Old RTs'!$A:$V,7,FALSE)</f>
        <v>0</v>
      </c>
      <c r="P354" s="2">
        <f>VLOOKUP($A354,'By SKU - New RTs'!$A:$V,7,FALSE)</f>
        <v>0</v>
      </c>
      <c r="Q354" s="2">
        <f t="shared" si="29"/>
        <v>0</v>
      </c>
    </row>
    <row r="355" spans="1:17" x14ac:dyDescent="0.2">
      <c r="A355" s="3">
        <f>SKUs!A354</f>
        <v>2297</v>
      </c>
      <c r="B355" s="4" t="str">
        <f>SKUs!B354</f>
        <v>CLS SAN 400 DISP #7405</v>
      </c>
      <c r="C355" s="2">
        <f>VLOOKUP($A355,'By SKU - Old RTs'!$A:$V,3,FALSE)</f>
        <v>0</v>
      </c>
      <c r="D355" s="2">
        <f>VLOOKUP($A355,'By SKU - New RTs'!$A:$V,3,FALSE)</f>
        <v>0</v>
      </c>
      <c r="E355" s="5">
        <f t="shared" si="25"/>
        <v>0</v>
      </c>
      <c r="F355" s="2">
        <f>VLOOKUP($A355,'By SKU - Old RTs'!$A:$V,4,FALSE)</f>
        <v>0</v>
      </c>
      <c r="G355" s="2">
        <f>VLOOKUP($A355,'By SKU - New RTs'!$A:$V,4,FALSE)</f>
        <v>0</v>
      </c>
      <c r="H355" s="5">
        <f t="shared" si="26"/>
        <v>0</v>
      </c>
      <c r="I355" s="2">
        <f>VLOOKUP($A355,'By SKU - Old RTs'!$A:$V,5,FALSE)</f>
        <v>0</v>
      </c>
      <c r="J355" s="2">
        <f>VLOOKUP($A355,'By SKU - New RTs'!$A:$V,5,FALSE)</f>
        <v>0</v>
      </c>
      <c r="K355" s="5">
        <f t="shared" si="27"/>
        <v>0</v>
      </c>
      <c r="L355" s="2">
        <f>VLOOKUP($A355,'By SKU - Old RTs'!$A:$V,6,FALSE)</f>
        <v>0</v>
      </c>
      <c r="M355" s="2">
        <f>VLOOKUP($A355,'By SKU - New RTs'!$A:$V,6,FALSE)</f>
        <v>0</v>
      </c>
      <c r="N355" s="5">
        <f t="shared" si="28"/>
        <v>0</v>
      </c>
      <c r="O355" s="2">
        <f>VLOOKUP($A355,'By SKU - Old RTs'!$A:$V,7,FALSE)</f>
        <v>0</v>
      </c>
      <c r="P355" s="2">
        <f>VLOOKUP($A355,'By SKU - New RTs'!$A:$V,7,FALSE)</f>
        <v>0</v>
      </c>
      <c r="Q355" s="2">
        <f t="shared" si="29"/>
        <v>0</v>
      </c>
    </row>
    <row r="356" spans="1:17" x14ac:dyDescent="0.2">
      <c r="A356" s="3">
        <f>SKUs!A355</f>
        <v>2298</v>
      </c>
      <c r="B356" s="4" t="str">
        <f>SKUs!B355</f>
        <v>CLS 400ML HAND SANI EA</v>
      </c>
      <c r="C356" s="2">
        <f>VLOOKUP($A356,'By SKU - Old RTs'!$A:$V,3,FALSE)</f>
        <v>0</v>
      </c>
      <c r="D356" s="2">
        <f>VLOOKUP($A356,'By SKU - New RTs'!$A:$V,3,FALSE)</f>
        <v>0</v>
      </c>
      <c r="E356" s="5">
        <f t="shared" si="25"/>
        <v>0</v>
      </c>
      <c r="F356" s="2">
        <f>VLOOKUP($A356,'By SKU - Old RTs'!$A:$V,4,FALSE)</f>
        <v>0</v>
      </c>
      <c r="G356" s="2">
        <f>VLOOKUP($A356,'By SKU - New RTs'!$A:$V,4,FALSE)</f>
        <v>0</v>
      </c>
      <c r="H356" s="5">
        <f t="shared" si="26"/>
        <v>0</v>
      </c>
      <c r="I356" s="2">
        <f>VLOOKUP($A356,'By SKU - Old RTs'!$A:$V,5,FALSE)</f>
        <v>2</v>
      </c>
      <c r="J356" s="2">
        <f>VLOOKUP($A356,'By SKU - New RTs'!$A:$V,5,FALSE)</f>
        <v>2</v>
      </c>
      <c r="K356" s="5">
        <f t="shared" si="27"/>
        <v>0</v>
      </c>
      <c r="L356" s="2">
        <f>VLOOKUP($A356,'By SKU - Old RTs'!$A:$V,6,FALSE)</f>
        <v>0</v>
      </c>
      <c r="M356" s="2">
        <f>VLOOKUP($A356,'By SKU - New RTs'!$A:$V,6,FALSE)</f>
        <v>0</v>
      </c>
      <c r="N356" s="5">
        <f t="shared" si="28"/>
        <v>0</v>
      </c>
      <c r="O356" s="2">
        <f>VLOOKUP($A356,'By SKU - Old RTs'!$A:$V,7,FALSE)</f>
        <v>1</v>
      </c>
      <c r="P356" s="2">
        <f>VLOOKUP($A356,'By SKU - New RTs'!$A:$V,7,FALSE)</f>
        <v>1</v>
      </c>
      <c r="Q356" s="2">
        <f t="shared" si="29"/>
        <v>0</v>
      </c>
    </row>
    <row r="357" spans="1:17" x14ac:dyDescent="0.2">
      <c r="A357" s="3">
        <f>SKUs!A356</f>
        <v>2299</v>
      </c>
      <c r="B357" s="4" t="str">
        <f>SKUs!B356</f>
        <v>U SCREEN ORANGE MANGO</v>
      </c>
      <c r="C357" s="2">
        <f>VLOOKUP($A357,'By SKU - Old RTs'!$A:$V,3,FALSE)</f>
        <v>0</v>
      </c>
      <c r="D357" s="2">
        <f>VLOOKUP($A357,'By SKU - New RTs'!$A:$V,3,FALSE)</f>
        <v>0</v>
      </c>
      <c r="E357" s="5">
        <f t="shared" si="25"/>
        <v>0</v>
      </c>
      <c r="F357" s="2">
        <f>VLOOKUP($A357,'By SKU - Old RTs'!$A:$V,4,FALSE)</f>
        <v>0</v>
      </c>
      <c r="G357" s="2">
        <f>VLOOKUP($A357,'By SKU - New RTs'!$A:$V,4,FALSE)</f>
        <v>0</v>
      </c>
      <c r="H357" s="5">
        <f t="shared" si="26"/>
        <v>0</v>
      </c>
      <c r="I357" s="2">
        <f>VLOOKUP($A357,'By SKU - Old RTs'!$A:$V,5,FALSE)</f>
        <v>0</v>
      </c>
      <c r="J357" s="2">
        <f>VLOOKUP($A357,'By SKU - New RTs'!$A:$V,5,FALSE)</f>
        <v>0</v>
      </c>
      <c r="K357" s="5">
        <f t="shared" si="27"/>
        <v>0</v>
      </c>
      <c r="L357" s="2">
        <f>VLOOKUP($A357,'By SKU - Old RTs'!$A:$V,6,FALSE)</f>
        <v>0</v>
      </c>
      <c r="M357" s="2">
        <f>VLOOKUP($A357,'By SKU - New RTs'!$A:$V,6,FALSE)</f>
        <v>0</v>
      </c>
      <c r="N357" s="5">
        <f t="shared" si="28"/>
        <v>0</v>
      </c>
      <c r="O357" s="2">
        <f>VLOOKUP($A357,'By SKU - Old RTs'!$A:$V,7,FALSE)</f>
        <v>4</v>
      </c>
      <c r="P357" s="2">
        <f>VLOOKUP($A357,'By SKU - New RTs'!$A:$V,7,FALSE)</f>
        <v>4</v>
      </c>
      <c r="Q357" s="2">
        <f t="shared" si="29"/>
        <v>0</v>
      </c>
    </row>
    <row r="358" spans="1:17" x14ac:dyDescent="0.2">
      <c r="A358" s="3">
        <f>SKUs!A357</f>
        <v>2310</v>
      </c>
      <c r="B358" s="4" t="str">
        <f>SKUs!B357</f>
        <v xml:space="preserve">CANLINR24X33 CS     </v>
      </c>
      <c r="C358" s="2">
        <f>VLOOKUP($A358,'By SKU - Old RTs'!$A:$V,3,FALSE)</f>
        <v>0.5</v>
      </c>
      <c r="D358" s="2">
        <f>VLOOKUP($A358,'By SKU - New RTs'!$A:$V,3,FALSE)</f>
        <v>0.5</v>
      </c>
      <c r="E358" s="5">
        <f t="shared" si="25"/>
        <v>0</v>
      </c>
      <c r="F358" s="2">
        <f>VLOOKUP($A358,'By SKU - Old RTs'!$A:$V,4,FALSE)</f>
        <v>0</v>
      </c>
      <c r="G358" s="2">
        <f>VLOOKUP($A358,'By SKU - New RTs'!$A:$V,4,FALSE)</f>
        <v>0</v>
      </c>
      <c r="H358" s="5">
        <f t="shared" si="26"/>
        <v>0</v>
      </c>
      <c r="I358" s="2">
        <f>VLOOKUP($A358,'By SKU - Old RTs'!$A:$V,5,FALSE)</f>
        <v>0</v>
      </c>
      <c r="J358" s="2">
        <f>VLOOKUP($A358,'By SKU - New RTs'!$A:$V,5,FALSE)</f>
        <v>0.5</v>
      </c>
      <c r="K358" s="5">
        <f t="shared" si="27"/>
        <v>0.5</v>
      </c>
      <c r="L358" s="2">
        <f>VLOOKUP($A358,'By SKU - Old RTs'!$A:$V,6,FALSE)</f>
        <v>0.5</v>
      </c>
      <c r="M358" s="2">
        <f>VLOOKUP($A358,'By SKU - New RTs'!$A:$V,6,FALSE)</f>
        <v>0</v>
      </c>
      <c r="N358" s="5">
        <f t="shared" si="28"/>
        <v>-0.5</v>
      </c>
      <c r="O358" s="2">
        <f>VLOOKUP($A358,'By SKU - Old RTs'!$A:$V,7,FALSE)</f>
        <v>0</v>
      </c>
      <c r="P358" s="2">
        <f>VLOOKUP($A358,'By SKU - New RTs'!$A:$V,7,FALSE)</f>
        <v>0</v>
      </c>
      <c r="Q358" s="2">
        <f t="shared" si="29"/>
        <v>0</v>
      </c>
    </row>
    <row r="359" spans="1:17" x14ac:dyDescent="0.2">
      <c r="A359" s="3">
        <f>SKUs!A358</f>
        <v>2311</v>
      </c>
      <c r="B359" s="4" t="str">
        <f>SKUs!B358</f>
        <v xml:space="preserve">CANLINR24X33 EA     </v>
      </c>
      <c r="C359" s="2">
        <f>VLOOKUP($A359,'By SKU - Old RTs'!$A:$V,3,FALSE)</f>
        <v>0</v>
      </c>
      <c r="D359" s="2">
        <f>VLOOKUP($A359,'By SKU - New RTs'!$A:$V,3,FALSE)</f>
        <v>0</v>
      </c>
      <c r="E359" s="5">
        <f t="shared" si="25"/>
        <v>0</v>
      </c>
      <c r="F359" s="2">
        <f>VLOOKUP($A359,'By SKU - Old RTs'!$A:$V,4,FALSE)</f>
        <v>0</v>
      </c>
      <c r="G359" s="2">
        <f>VLOOKUP($A359,'By SKU - New RTs'!$A:$V,4,FALSE)</f>
        <v>0</v>
      </c>
      <c r="H359" s="5">
        <f t="shared" si="26"/>
        <v>0</v>
      </c>
      <c r="I359" s="2">
        <f>VLOOKUP($A359,'By SKU - Old RTs'!$A:$V,5,FALSE)</f>
        <v>0</v>
      </c>
      <c r="J359" s="2">
        <f>VLOOKUP($A359,'By SKU - New RTs'!$A:$V,5,FALSE)</f>
        <v>0</v>
      </c>
      <c r="K359" s="5">
        <f t="shared" si="27"/>
        <v>0</v>
      </c>
      <c r="L359" s="2">
        <f>VLOOKUP($A359,'By SKU - Old RTs'!$A:$V,6,FALSE)</f>
        <v>0</v>
      </c>
      <c r="M359" s="2">
        <f>VLOOKUP($A359,'By SKU - New RTs'!$A:$V,6,FALSE)</f>
        <v>0</v>
      </c>
      <c r="N359" s="5">
        <f t="shared" si="28"/>
        <v>0</v>
      </c>
      <c r="O359" s="2">
        <f>VLOOKUP($A359,'By SKU - Old RTs'!$A:$V,7,FALSE)</f>
        <v>0</v>
      </c>
      <c r="P359" s="2">
        <f>VLOOKUP($A359,'By SKU - New RTs'!$A:$V,7,FALSE)</f>
        <v>0</v>
      </c>
      <c r="Q359" s="2">
        <f t="shared" si="29"/>
        <v>0</v>
      </c>
    </row>
    <row r="360" spans="1:17" x14ac:dyDescent="0.2">
      <c r="A360" s="3">
        <f>SKUs!A359</f>
        <v>2312</v>
      </c>
      <c r="B360" s="4" t="str">
        <f>SKUs!B359</f>
        <v xml:space="preserve">CANLINR30X37 CS     </v>
      </c>
      <c r="C360" s="2">
        <f>VLOOKUP($A360,'By SKU - Old RTs'!$A:$V,3,FALSE)</f>
        <v>0</v>
      </c>
      <c r="D360" s="2">
        <f>VLOOKUP($A360,'By SKU - New RTs'!$A:$V,3,FALSE)</f>
        <v>0</v>
      </c>
      <c r="E360" s="5">
        <f t="shared" si="25"/>
        <v>0</v>
      </c>
      <c r="F360" s="2">
        <f>VLOOKUP($A360,'By SKU - Old RTs'!$A:$V,4,FALSE)</f>
        <v>0</v>
      </c>
      <c r="G360" s="2">
        <f>VLOOKUP($A360,'By SKU - New RTs'!$A:$V,4,FALSE)</f>
        <v>0</v>
      </c>
      <c r="H360" s="5">
        <f t="shared" si="26"/>
        <v>0</v>
      </c>
      <c r="I360" s="2">
        <f>VLOOKUP($A360,'By SKU - Old RTs'!$A:$V,5,FALSE)</f>
        <v>0</v>
      </c>
      <c r="J360" s="2">
        <f>VLOOKUP($A360,'By SKU - New RTs'!$A:$V,5,FALSE)</f>
        <v>1</v>
      </c>
      <c r="K360" s="5">
        <f t="shared" si="27"/>
        <v>1</v>
      </c>
      <c r="L360" s="2">
        <f>VLOOKUP($A360,'By SKU - Old RTs'!$A:$V,6,FALSE)</f>
        <v>1</v>
      </c>
      <c r="M360" s="2">
        <f>VLOOKUP($A360,'By SKU - New RTs'!$A:$V,6,FALSE)</f>
        <v>0</v>
      </c>
      <c r="N360" s="5">
        <f t="shared" si="28"/>
        <v>-1</v>
      </c>
      <c r="O360" s="2">
        <f>VLOOKUP($A360,'By SKU - Old RTs'!$A:$V,7,FALSE)</f>
        <v>0</v>
      </c>
      <c r="P360" s="2">
        <f>VLOOKUP($A360,'By SKU - New RTs'!$A:$V,7,FALSE)</f>
        <v>0</v>
      </c>
      <c r="Q360" s="2">
        <f t="shared" si="29"/>
        <v>0</v>
      </c>
    </row>
    <row r="361" spans="1:17" x14ac:dyDescent="0.2">
      <c r="A361" s="3">
        <f>SKUs!A360</f>
        <v>2314</v>
      </c>
      <c r="B361" s="4" t="str">
        <f>SKUs!B360</f>
        <v xml:space="preserve">CANLINR33X40 CS     </v>
      </c>
      <c r="C361" s="2">
        <f>VLOOKUP($A361,'By SKU - Old RTs'!$A:$V,3,FALSE)</f>
        <v>0</v>
      </c>
      <c r="D361" s="2">
        <f>VLOOKUP($A361,'By SKU - New RTs'!$A:$V,3,FALSE)</f>
        <v>1</v>
      </c>
      <c r="E361" s="5">
        <f t="shared" si="25"/>
        <v>1</v>
      </c>
      <c r="F361" s="2">
        <f>VLOOKUP($A361,'By SKU - Old RTs'!$A:$V,4,FALSE)</f>
        <v>0.5</v>
      </c>
      <c r="G361" s="2">
        <f>VLOOKUP($A361,'By SKU - New RTs'!$A:$V,4,FALSE)</f>
        <v>0.5</v>
      </c>
      <c r="H361" s="5">
        <f t="shared" si="26"/>
        <v>0</v>
      </c>
      <c r="I361" s="2">
        <f>VLOOKUP($A361,'By SKU - Old RTs'!$A:$V,5,FALSE)</f>
        <v>0</v>
      </c>
      <c r="J361" s="2">
        <f>VLOOKUP($A361,'By SKU - New RTs'!$A:$V,5,FALSE)</f>
        <v>0</v>
      </c>
      <c r="K361" s="5">
        <f t="shared" si="27"/>
        <v>0</v>
      </c>
      <c r="L361" s="2">
        <f>VLOOKUP($A361,'By SKU - Old RTs'!$A:$V,6,FALSE)</f>
        <v>0</v>
      </c>
      <c r="M361" s="2">
        <f>VLOOKUP($A361,'By SKU - New RTs'!$A:$V,6,FALSE)</f>
        <v>0</v>
      </c>
      <c r="N361" s="5">
        <f t="shared" si="28"/>
        <v>0</v>
      </c>
      <c r="O361" s="2">
        <f>VLOOKUP($A361,'By SKU - Old RTs'!$A:$V,7,FALSE)</f>
        <v>1.25</v>
      </c>
      <c r="P361" s="2">
        <f>VLOOKUP($A361,'By SKU - New RTs'!$A:$V,7,FALSE)</f>
        <v>0.25</v>
      </c>
      <c r="Q361" s="2">
        <f t="shared" si="29"/>
        <v>-1</v>
      </c>
    </row>
    <row r="362" spans="1:17" x14ac:dyDescent="0.2">
      <c r="A362" s="3">
        <f>SKUs!A361</f>
        <v>2316</v>
      </c>
      <c r="B362" s="4" t="str">
        <f>SKUs!B361</f>
        <v xml:space="preserve">CANLINR40X48 CS     </v>
      </c>
      <c r="C362" s="2">
        <f>VLOOKUP($A362,'By SKU - Old RTs'!$A:$V,3,FALSE)</f>
        <v>0</v>
      </c>
      <c r="D362" s="2">
        <f>VLOOKUP($A362,'By SKU - New RTs'!$A:$V,3,FALSE)</f>
        <v>0</v>
      </c>
      <c r="E362" s="5">
        <f t="shared" si="25"/>
        <v>0</v>
      </c>
      <c r="F362" s="2">
        <f>VLOOKUP($A362,'By SKU - Old RTs'!$A:$V,4,FALSE)</f>
        <v>0.5</v>
      </c>
      <c r="G362" s="2">
        <f>VLOOKUP($A362,'By SKU - New RTs'!$A:$V,4,FALSE)</f>
        <v>0.5</v>
      </c>
      <c r="H362" s="5">
        <f t="shared" si="26"/>
        <v>0</v>
      </c>
      <c r="I362" s="2">
        <f>VLOOKUP($A362,'By SKU - Old RTs'!$A:$V,5,FALSE)</f>
        <v>0</v>
      </c>
      <c r="J362" s="2">
        <f>VLOOKUP($A362,'By SKU - New RTs'!$A:$V,5,FALSE)</f>
        <v>0</v>
      </c>
      <c r="K362" s="5">
        <f t="shared" si="27"/>
        <v>0</v>
      </c>
      <c r="L362" s="2">
        <f>VLOOKUP($A362,'By SKU - Old RTs'!$A:$V,6,FALSE)</f>
        <v>0</v>
      </c>
      <c r="M362" s="2">
        <f>VLOOKUP($A362,'By SKU - New RTs'!$A:$V,6,FALSE)</f>
        <v>0</v>
      </c>
      <c r="N362" s="5">
        <f t="shared" si="28"/>
        <v>0</v>
      </c>
      <c r="O362" s="2">
        <f>VLOOKUP($A362,'By SKU - Old RTs'!$A:$V,7,FALSE)</f>
        <v>0</v>
      </c>
      <c r="P362" s="2">
        <f>VLOOKUP($A362,'By SKU - New RTs'!$A:$V,7,FALSE)</f>
        <v>0</v>
      </c>
      <c r="Q362" s="2">
        <f t="shared" si="29"/>
        <v>0</v>
      </c>
    </row>
    <row r="363" spans="1:17" x14ac:dyDescent="0.2">
      <c r="A363" s="3">
        <f>SKUs!A362</f>
        <v>2317</v>
      </c>
      <c r="B363" s="4" t="str">
        <f>SKUs!B362</f>
        <v xml:space="preserve">CANLINR40X48 EA     </v>
      </c>
      <c r="C363" s="2">
        <f>VLOOKUP($A363,'By SKU - Old RTs'!$A:$V,3,FALSE)</f>
        <v>0</v>
      </c>
      <c r="D363" s="2">
        <f>VLOOKUP($A363,'By SKU - New RTs'!$A:$V,3,FALSE)</f>
        <v>0</v>
      </c>
      <c r="E363" s="5">
        <f t="shared" si="25"/>
        <v>0</v>
      </c>
      <c r="F363" s="2">
        <f>VLOOKUP($A363,'By SKU - Old RTs'!$A:$V,4,FALSE)</f>
        <v>0</v>
      </c>
      <c r="G363" s="2">
        <f>VLOOKUP($A363,'By SKU - New RTs'!$A:$V,4,FALSE)</f>
        <v>0</v>
      </c>
      <c r="H363" s="5">
        <f t="shared" si="26"/>
        <v>0</v>
      </c>
      <c r="I363" s="2">
        <f>VLOOKUP($A363,'By SKU - Old RTs'!$A:$V,5,FALSE)</f>
        <v>0</v>
      </c>
      <c r="J363" s="2">
        <f>VLOOKUP($A363,'By SKU - New RTs'!$A:$V,5,FALSE)</f>
        <v>0</v>
      </c>
      <c r="K363" s="5">
        <f t="shared" si="27"/>
        <v>0</v>
      </c>
      <c r="L363" s="2">
        <f>VLOOKUP($A363,'By SKU - Old RTs'!$A:$V,6,FALSE)</f>
        <v>0</v>
      </c>
      <c r="M363" s="2">
        <f>VLOOKUP($A363,'By SKU - New RTs'!$A:$V,6,FALSE)</f>
        <v>0</v>
      </c>
      <c r="N363" s="5">
        <f t="shared" si="28"/>
        <v>0</v>
      </c>
      <c r="O363" s="2">
        <f>VLOOKUP($A363,'By SKU - Old RTs'!$A:$V,7,FALSE)</f>
        <v>0</v>
      </c>
      <c r="P363" s="2">
        <f>VLOOKUP($A363,'By SKU - New RTs'!$A:$V,7,FALSE)</f>
        <v>0</v>
      </c>
      <c r="Q363" s="2">
        <f t="shared" si="29"/>
        <v>0</v>
      </c>
    </row>
    <row r="364" spans="1:17" x14ac:dyDescent="0.2">
      <c r="A364" s="3">
        <f>SKUs!A363</f>
        <v>2318</v>
      </c>
      <c r="B364" s="4" t="str">
        <f>SKUs!B363</f>
        <v xml:space="preserve">CANLINR38X60 CS     </v>
      </c>
      <c r="C364" s="2">
        <f>VLOOKUP($A364,'By SKU - Old RTs'!$A:$V,3,FALSE)</f>
        <v>0</v>
      </c>
      <c r="D364" s="2">
        <f>VLOOKUP($A364,'By SKU - New RTs'!$A:$V,3,FALSE)</f>
        <v>1</v>
      </c>
      <c r="E364" s="5">
        <f t="shared" ref="E364:E392" si="30">D364-C364</f>
        <v>1</v>
      </c>
      <c r="F364" s="2">
        <f>VLOOKUP($A364,'By SKU - Old RTs'!$A:$V,4,FALSE)</f>
        <v>0</v>
      </c>
      <c r="G364" s="2">
        <f>VLOOKUP($A364,'By SKU - New RTs'!$A:$V,4,FALSE)</f>
        <v>0</v>
      </c>
      <c r="H364" s="5">
        <f t="shared" ref="H364:H392" si="31">G364-F364</f>
        <v>0</v>
      </c>
      <c r="I364" s="2">
        <f>VLOOKUP($A364,'By SKU - Old RTs'!$A:$V,5,FALSE)</f>
        <v>0</v>
      </c>
      <c r="J364" s="2">
        <f>VLOOKUP($A364,'By SKU - New RTs'!$A:$V,5,FALSE)</f>
        <v>0</v>
      </c>
      <c r="K364" s="5">
        <f t="shared" ref="K364:K392" si="32">J364-I364</f>
        <v>0</v>
      </c>
      <c r="L364" s="2">
        <f>VLOOKUP($A364,'By SKU - Old RTs'!$A:$V,6,FALSE)</f>
        <v>0.75</v>
      </c>
      <c r="M364" s="2">
        <f>VLOOKUP($A364,'By SKU - New RTs'!$A:$V,6,FALSE)</f>
        <v>0.75</v>
      </c>
      <c r="N364" s="5">
        <f t="shared" ref="N364:N392" si="33">M364-L364</f>
        <v>0</v>
      </c>
      <c r="O364" s="2">
        <f>VLOOKUP($A364,'By SKU - Old RTs'!$A:$V,7,FALSE)</f>
        <v>1.25</v>
      </c>
      <c r="P364" s="2">
        <f>VLOOKUP($A364,'By SKU - New RTs'!$A:$V,7,FALSE)</f>
        <v>0.25</v>
      </c>
      <c r="Q364" s="2">
        <f t="shared" ref="Q364:Q392" si="34">P364-O364</f>
        <v>-1</v>
      </c>
    </row>
    <row r="365" spans="1:17" x14ac:dyDescent="0.2">
      <c r="A365" s="3">
        <f>SKUs!A364</f>
        <v>2320</v>
      </c>
      <c r="B365" s="4" t="str">
        <f>SKUs!B364</f>
        <v xml:space="preserve">CANLINR33X39 CS     </v>
      </c>
      <c r="C365" s="2">
        <f>VLOOKUP($A365,'By SKU - Old RTs'!$A:$V,3,FALSE)</f>
        <v>1.75</v>
      </c>
      <c r="D365" s="2">
        <f>VLOOKUP($A365,'By SKU - New RTs'!$A:$V,3,FALSE)</f>
        <v>1.75</v>
      </c>
      <c r="E365" s="5">
        <f t="shared" si="30"/>
        <v>0</v>
      </c>
      <c r="F365" s="2">
        <f>VLOOKUP($A365,'By SKU - Old RTs'!$A:$V,4,FALSE)</f>
        <v>1.5</v>
      </c>
      <c r="G365" s="2">
        <f>VLOOKUP($A365,'By SKU - New RTs'!$A:$V,4,FALSE)</f>
        <v>1.5</v>
      </c>
      <c r="H365" s="5">
        <f t="shared" si="31"/>
        <v>0</v>
      </c>
      <c r="I365" s="2">
        <f>VLOOKUP($A365,'By SKU - Old RTs'!$A:$V,5,FALSE)</f>
        <v>2.25</v>
      </c>
      <c r="J365" s="2">
        <f>VLOOKUP($A365,'By SKU - New RTs'!$A:$V,5,FALSE)</f>
        <v>2.25</v>
      </c>
      <c r="K365" s="5">
        <f t="shared" si="32"/>
        <v>0</v>
      </c>
      <c r="L365" s="2">
        <f>VLOOKUP($A365,'By SKU - Old RTs'!$A:$V,6,FALSE)</f>
        <v>1</v>
      </c>
      <c r="M365" s="2">
        <f>VLOOKUP($A365,'By SKU - New RTs'!$A:$V,6,FALSE)</f>
        <v>1</v>
      </c>
      <c r="N365" s="5">
        <f t="shared" si="33"/>
        <v>0</v>
      </c>
      <c r="O365" s="2">
        <f>VLOOKUP($A365,'By SKU - Old RTs'!$A:$V,7,FALSE)</f>
        <v>2.75</v>
      </c>
      <c r="P365" s="2">
        <f>VLOOKUP($A365,'By SKU - New RTs'!$A:$V,7,FALSE)</f>
        <v>2.75</v>
      </c>
      <c r="Q365" s="2">
        <f t="shared" si="34"/>
        <v>0</v>
      </c>
    </row>
    <row r="366" spans="1:17" x14ac:dyDescent="0.2">
      <c r="A366" s="3">
        <f>SKUs!A365</f>
        <v>2322</v>
      </c>
      <c r="B366" s="4" t="str">
        <f>SKUs!B365</f>
        <v xml:space="preserve">CANLINR40X46 CS     </v>
      </c>
      <c r="C366" s="2">
        <f>VLOOKUP($A366,'By SKU - Old RTs'!$A:$V,3,FALSE)</f>
        <v>0.5</v>
      </c>
      <c r="D366" s="2">
        <f>VLOOKUP($A366,'By SKU - New RTs'!$A:$V,3,FALSE)</f>
        <v>0.5</v>
      </c>
      <c r="E366" s="5">
        <f t="shared" si="30"/>
        <v>0</v>
      </c>
      <c r="F366" s="2">
        <f>VLOOKUP($A366,'By SKU - Old RTs'!$A:$V,4,FALSE)</f>
        <v>0.5</v>
      </c>
      <c r="G366" s="2">
        <f>VLOOKUP($A366,'By SKU - New RTs'!$A:$V,4,FALSE)</f>
        <v>0.5</v>
      </c>
      <c r="H366" s="5">
        <f t="shared" si="31"/>
        <v>0</v>
      </c>
      <c r="I366" s="2">
        <f>VLOOKUP($A366,'By SKU - Old RTs'!$A:$V,5,FALSE)</f>
        <v>1.25</v>
      </c>
      <c r="J366" s="2">
        <f>VLOOKUP($A366,'By SKU - New RTs'!$A:$V,5,FALSE)</f>
        <v>1.5</v>
      </c>
      <c r="K366" s="5">
        <f t="shared" si="32"/>
        <v>0.25</v>
      </c>
      <c r="L366" s="2">
        <f>VLOOKUP($A366,'By SKU - Old RTs'!$A:$V,6,FALSE)</f>
        <v>0.5</v>
      </c>
      <c r="M366" s="2">
        <f>VLOOKUP($A366,'By SKU - New RTs'!$A:$V,6,FALSE)</f>
        <v>0.25</v>
      </c>
      <c r="N366" s="5">
        <f t="shared" si="33"/>
        <v>-0.25</v>
      </c>
      <c r="O366" s="2">
        <f>VLOOKUP($A366,'By SKU - Old RTs'!$A:$V,7,FALSE)</f>
        <v>0.25</v>
      </c>
      <c r="P366" s="2">
        <f>VLOOKUP($A366,'By SKU - New RTs'!$A:$V,7,FALSE)</f>
        <v>0.25</v>
      </c>
      <c r="Q366" s="2">
        <f t="shared" si="34"/>
        <v>0</v>
      </c>
    </row>
    <row r="367" spans="1:17" x14ac:dyDescent="0.2">
      <c r="A367" s="3">
        <f>SKUs!A366</f>
        <v>2324</v>
      </c>
      <c r="B367" s="4" t="str">
        <f>SKUs!B366</f>
        <v xml:space="preserve">CANLINR38X58 CS     </v>
      </c>
      <c r="C367" s="2">
        <f>VLOOKUP($A367,'By SKU - Old RTs'!$A:$V,3,FALSE)</f>
        <v>4</v>
      </c>
      <c r="D367" s="2">
        <f>VLOOKUP($A367,'By SKU - New RTs'!$A:$V,3,FALSE)</f>
        <v>4</v>
      </c>
      <c r="E367" s="5">
        <f t="shared" si="30"/>
        <v>0</v>
      </c>
      <c r="F367" s="2">
        <f>VLOOKUP($A367,'By SKU - Old RTs'!$A:$V,4,FALSE)</f>
        <v>4.5</v>
      </c>
      <c r="G367" s="2">
        <f>VLOOKUP($A367,'By SKU - New RTs'!$A:$V,4,FALSE)</f>
        <v>4.5</v>
      </c>
      <c r="H367" s="5">
        <f t="shared" si="31"/>
        <v>0</v>
      </c>
      <c r="I367" s="2">
        <f>VLOOKUP($A367,'By SKU - Old RTs'!$A:$V,5,FALSE)</f>
        <v>4.25</v>
      </c>
      <c r="J367" s="2">
        <f>VLOOKUP($A367,'By SKU - New RTs'!$A:$V,5,FALSE)</f>
        <v>4.25</v>
      </c>
      <c r="K367" s="5">
        <f t="shared" si="32"/>
        <v>0</v>
      </c>
      <c r="L367" s="2">
        <f>VLOOKUP($A367,'By SKU - Old RTs'!$A:$V,6,FALSE)</f>
        <v>3</v>
      </c>
      <c r="M367" s="2">
        <f>VLOOKUP($A367,'By SKU - New RTs'!$A:$V,6,FALSE)</f>
        <v>3</v>
      </c>
      <c r="N367" s="5">
        <f t="shared" si="33"/>
        <v>0</v>
      </c>
      <c r="O367" s="2">
        <f>VLOOKUP($A367,'By SKU - Old RTs'!$A:$V,7,FALSE)</f>
        <v>5</v>
      </c>
      <c r="P367" s="2">
        <f>VLOOKUP($A367,'By SKU - New RTs'!$A:$V,7,FALSE)</f>
        <v>5</v>
      </c>
      <c r="Q367" s="2">
        <f t="shared" si="34"/>
        <v>0</v>
      </c>
    </row>
    <row r="368" spans="1:17" x14ac:dyDescent="0.2">
      <c r="A368" s="3">
        <f>SKUs!A367</f>
        <v>2327</v>
      </c>
      <c r="B368" s="4" t="str">
        <f>SKUs!B367</f>
        <v>CANLIN SAN NAP</v>
      </c>
      <c r="C368" s="2">
        <f>VLOOKUP($A368,'By SKU - Old RTs'!$A:$V,3,FALSE)</f>
        <v>0</v>
      </c>
      <c r="D368" s="2">
        <f>VLOOKUP($A368,'By SKU - New RTs'!$A:$V,3,FALSE)</f>
        <v>0</v>
      </c>
      <c r="E368" s="5">
        <f t="shared" si="30"/>
        <v>0</v>
      </c>
      <c r="F368" s="2">
        <f>VLOOKUP($A368,'By SKU - Old RTs'!$A:$V,4,FALSE)</f>
        <v>0</v>
      </c>
      <c r="G368" s="2">
        <f>VLOOKUP($A368,'By SKU - New RTs'!$A:$V,4,FALSE)</f>
        <v>0</v>
      </c>
      <c r="H368" s="5">
        <f t="shared" si="31"/>
        <v>0</v>
      </c>
      <c r="I368" s="2">
        <f>VLOOKUP($A368,'By SKU - Old RTs'!$A:$V,5,FALSE)</f>
        <v>0</v>
      </c>
      <c r="J368" s="2">
        <f>VLOOKUP($A368,'By SKU - New RTs'!$A:$V,5,FALSE)</f>
        <v>0</v>
      </c>
      <c r="K368" s="5">
        <f t="shared" si="32"/>
        <v>0</v>
      </c>
      <c r="L368" s="2">
        <f>VLOOKUP($A368,'By SKU - Old RTs'!$A:$V,6,FALSE)</f>
        <v>0</v>
      </c>
      <c r="M368" s="2">
        <f>VLOOKUP($A368,'By SKU - New RTs'!$A:$V,6,FALSE)</f>
        <v>0</v>
      </c>
      <c r="N368" s="5">
        <f t="shared" si="33"/>
        <v>0</v>
      </c>
      <c r="O368" s="2">
        <f>VLOOKUP($A368,'By SKU - Old RTs'!$A:$V,7,FALSE)</f>
        <v>0</v>
      </c>
      <c r="P368" s="2">
        <f>VLOOKUP($A368,'By SKU - New RTs'!$A:$V,7,FALSE)</f>
        <v>0</v>
      </c>
      <c r="Q368" s="2">
        <f t="shared" si="34"/>
        <v>0</v>
      </c>
    </row>
    <row r="369" spans="1:17" x14ac:dyDescent="0.2">
      <c r="A369" s="3">
        <f>SKUs!A368</f>
        <v>2330</v>
      </c>
      <c r="B369" s="4" t="str">
        <f>SKUs!B368</f>
        <v>GREEN CORE CANLINER / CS</v>
      </c>
      <c r="C369" s="2">
        <f>VLOOKUP($A369,'By SKU - Old RTs'!$A:$V,3,FALSE)</f>
        <v>0</v>
      </c>
      <c r="D369" s="2">
        <f>VLOOKUP($A369,'By SKU - New RTs'!$A:$V,3,FALSE)</f>
        <v>0</v>
      </c>
      <c r="E369" s="5">
        <f t="shared" si="30"/>
        <v>0</v>
      </c>
      <c r="F369" s="2">
        <f>VLOOKUP($A369,'By SKU - Old RTs'!$A:$V,4,FALSE)</f>
        <v>0</v>
      </c>
      <c r="G369" s="2">
        <f>VLOOKUP($A369,'By SKU - New RTs'!$A:$V,4,FALSE)</f>
        <v>0</v>
      </c>
      <c r="H369" s="5">
        <f t="shared" si="31"/>
        <v>0</v>
      </c>
      <c r="I369" s="2">
        <f>VLOOKUP($A369,'By SKU - Old RTs'!$A:$V,5,FALSE)</f>
        <v>0.5</v>
      </c>
      <c r="J369" s="2">
        <f>VLOOKUP($A369,'By SKU - New RTs'!$A:$V,5,FALSE)</f>
        <v>0.5</v>
      </c>
      <c r="K369" s="5">
        <f t="shared" si="32"/>
        <v>0</v>
      </c>
      <c r="L369" s="2">
        <f>VLOOKUP($A369,'By SKU - Old RTs'!$A:$V,6,FALSE)</f>
        <v>0.75</v>
      </c>
      <c r="M369" s="2">
        <f>VLOOKUP($A369,'By SKU - New RTs'!$A:$V,6,FALSE)</f>
        <v>0.75</v>
      </c>
      <c r="N369" s="5">
        <f t="shared" si="33"/>
        <v>0</v>
      </c>
      <c r="O369" s="2">
        <f>VLOOKUP($A369,'By SKU - Old RTs'!$A:$V,7,FALSE)</f>
        <v>0</v>
      </c>
      <c r="P369" s="2">
        <f>VLOOKUP($A369,'By SKU - New RTs'!$A:$V,7,FALSE)</f>
        <v>0</v>
      </c>
      <c r="Q369" s="2">
        <f t="shared" si="34"/>
        <v>0</v>
      </c>
    </row>
    <row r="370" spans="1:17" x14ac:dyDescent="0.2">
      <c r="A370" s="3">
        <f>SKUs!A369</f>
        <v>2395</v>
      </c>
      <c r="B370" s="4" t="str">
        <f>SKUs!B369</f>
        <v>FRESHSCENT AIR FRESHENER</v>
      </c>
      <c r="C370" s="2">
        <f>VLOOKUP($A370,'By SKU - Old RTs'!$A:$V,3,FALSE)</f>
        <v>7</v>
      </c>
      <c r="D370" s="2">
        <f>VLOOKUP($A370,'By SKU - New RTs'!$A:$V,3,FALSE)</f>
        <v>7</v>
      </c>
      <c r="E370" s="5">
        <f t="shared" si="30"/>
        <v>0</v>
      </c>
      <c r="F370" s="2">
        <f>VLOOKUP($A370,'By SKU - Old RTs'!$A:$V,4,FALSE)</f>
        <v>10.5</v>
      </c>
      <c r="G370" s="2">
        <f>VLOOKUP($A370,'By SKU - New RTs'!$A:$V,4,FALSE)</f>
        <v>10</v>
      </c>
      <c r="H370" s="5">
        <f t="shared" si="31"/>
        <v>-0.5</v>
      </c>
      <c r="I370" s="2">
        <f>VLOOKUP($A370,'By SKU - Old RTs'!$A:$V,5,FALSE)</f>
        <v>10</v>
      </c>
      <c r="J370" s="2">
        <f>VLOOKUP($A370,'By SKU - New RTs'!$A:$V,5,FALSE)</f>
        <v>10.5</v>
      </c>
      <c r="K370" s="5">
        <f t="shared" si="32"/>
        <v>0.5</v>
      </c>
      <c r="L370" s="2">
        <f>VLOOKUP($A370,'By SKU - Old RTs'!$A:$V,6,FALSE)</f>
        <v>10.25</v>
      </c>
      <c r="M370" s="2">
        <f>VLOOKUP($A370,'By SKU - New RTs'!$A:$V,6,FALSE)</f>
        <v>10</v>
      </c>
      <c r="N370" s="5">
        <f t="shared" si="33"/>
        <v>-0.25</v>
      </c>
      <c r="O370" s="2">
        <f>VLOOKUP($A370,'By SKU - Old RTs'!$A:$V,7,FALSE)</f>
        <v>6.75</v>
      </c>
      <c r="P370" s="2">
        <f>VLOOKUP($A370,'By SKU - New RTs'!$A:$V,7,FALSE)</f>
        <v>7</v>
      </c>
      <c r="Q370" s="2">
        <f t="shared" si="34"/>
        <v>0.25</v>
      </c>
    </row>
    <row r="371" spans="1:17" x14ac:dyDescent="0.2">
      <c r="A371" s="3">
        <f>SKUs!A370</f>
        <v>2396</v>
      </c>
      <c r="B371" s="4" t="str">
        <f>SKUs!B370</f>
        <v>FRESHSCENT BOWL CLIP</v>
      </c>
      <c r="C371" s="2">
        <f>VLOOKUP($A371,'By SKU - Old RTs'!$A:$V,3,FALSE)</f>
        <v>1.25</v>
      </c>
      <c r="D371" s="2">
        <f>VLOOKUP($A371,'By SKU - New RTs'!$A:$V,3,FALSE)</f>
        <v>1.25</v>
      </c>
      <c r="E371" s="5">
        <f t="shared" si="30"/>
        <v>0</v>
      </c>
      <c r="F371" s="2">
        <f>VLOOKUP($A371,'By SKU - Old RTs'!$A:$V,4,FALSE)</f>
        <v>0</v>
      </c>
      <c r="G371" s="2">
        <f>VLOOKUP($A371,'By SKU - New RTs'!$A:$V,4,FALSE)</f>
        <v>0</v>
      </c>
      <c r="H371" s="5">
        <f t="shared" si="31"/>
        <v>0</v>
      </c>
      <c r="I371" s="2">
        <f>VLOOKUP($A371,'By SKU - Old RTs'!$A:$V,5,FALSE)</f>
        <v>0.5</v>
      </c>
      <c r="J371" s="2">
        <f>VLOOKUP($A371,'By SKU - New RTs'!$A:$V,5,FALSE)</f>
        <v>1</v>
      </c>
      <c r="K371" s="5">
        <f t="shared" si="32"/>
        <v>0.5</v>
      </c>
      <c r="L371" s="2">
        <f>VLOOKUP($A371,'By SKU - Old RTs'!$A:$V,6,FALSE)</f>
        <v>1.75</v>
      </c>
      <c r="M371" s="2">
        <f>VLOOKUP($A371,'By SKU - New RTs'!$A:$V,6,FALSE)</f>
        <v>1.25</v>
      </c>
      <c r="N371" s="5">
        <f t="shared" si="33"/>
        <v>-0.5</v>
      </c>
      <c r="O371" s="2">
        <f>VLOOKUP($A371,'By SKU - Old RTs'!$A:$V,7,FALSE)</f>
        <v>1</v>
      </c>
      <c r="P371" s="2">
        <f>VLOOKUP($A371,'By SKU - New RTs'!$A:$V,7,FALSE)</f>
        <v>1</v>
      </c>
      <c r="Q371" s="2">
        <f t="shared" si="34"/>
        <v>0</v>
      </c>
    </row>
    <row r="372" spans="1:17" x14ac:dyDescent="0.2">
      <c r="A372" s="3">
        <f>SKUs!A371</f>
        <v>2397</v>
      </c>
      <c r="B372" s="4" t="str">
        <f>SKUs!B371</f>
        <v>FRESHSCENT URINAL SCREEN</v>
      </c>
      <c r="C372" s="2">
        <f>VLOOKUP($A372,'By SKU - Old RTs'!$A:$V,3,FALSE)</f>
        <v>6.5</v>
      </c>
      <c r="D372" s="2">
        <f>VLOOKUP($A372,'By SKU - New RTs'!$A:$V,3,FALSE)</f>
        <v>7</v>
      </c>
      <c r="E372" s="5">
        <f t="shared" si="30"/>
        <v>0.5</v>
      </c>
      <c r="F372" s="2">
        <f>VLOOKUP($A372,'By SKU - Old RTs'!$A:$V,4,FALSE)</f>
        <v>6.25</v>
      </c>
      <c r="G372" s="2">
        <f>VLOOKUP($A372,'By SKU - New RTs'!$A:$V,4,FALSE)</f>
        <v>6.25</v>
      </c>
      <c r="H372" s="5">
        <f t="shared" si="31"/>
        <v>0</v>
      </c>
      <c r="I372" s="2">
        <f>VLOOKUP($A372,'By SKU - Old RTs'!$A:$V,5,FALSE)</f>
        <v>2.5</v>
      </c>
      <c r="J372" s="2">
        <f>VLOOKUP($A372,'By SKU - New RTs'!$A:$V,5,FALSE)</f>
        <v>2.75</v>
      </c>
      <c r="K372" s="5">
        <f t="shared" si="32"/>
        <v>0.25</v>
      </c>
      <c r="L372" s="2">
        <f>VLOOKUP($A372,'By SKU - Old RTs'!$A:$V,6,FALSE)</f>
        <v>3.5</v>
      </c>
      <c r="M372" s="2">
        <f>VLOOKUP($A372,'By SKU - New RTs'!$A:$V,6,FALSE)</f>
        <v>2.75</v>
      </c>
      <c r="N372" s="5">
        <f t="shared" si="33"/>
        <v>-0.75</v>
      </c>
      <c r="O372" s="2">
        <f>VLOOKUP($A372,'By SKU - Old RTs'!$A:$V,7,FALSE)</f>
        <v>11.25</v>
      </c>
      <c r="P372" s="2">
        <f>VLOOKUP($A372,'By SKU - New RTs'!$A:$V,7,FALSE)</f>
        <v>11.25</v>
      </c>
      <c r="Q372" s="2">
        <f t="shared" si="34"/>
        <v>0</v>
      </c>
    </row>
    <row r="373" spans="1:17" x14ac:dyDescent="0.2">
      <c r="A373" s="3">
        <f>SKUs!A372</f>
        <v>2401</v>
      </c>
      <c r="B373" s="4" t="str">
        <f>SKUs!B372</f>
        <v>G-SCNTS AIR BX (12) BLUE BLOSSOM</v>
      </c>
      <c r="C373" s="2">
        <f>VLOOKUP($A373,'By SKU - Old RTs'!$A:$V,3,FALSE)</f>
        <v>0</v>
      </c>
      <c r="D373" s="2">
        <f>VLOOKUP($A373,'By SKU - New RTs'!$A:$V,3,FALSE)</f>
        <v>0</v>
      </c>
      <c r="E373" s="5">
        <f t="shared" si="30"/>
        <v>0</v>
      </c>
      <c r="F373" s="2">
        <f>VLOOKUP($A373,'By SKU - Old RTs'!$A:$V,4,FALSE)</f>
        <v>0</v>
      </c>
      <c r="G373" s="2">
        <f>VLOOKUP($A373,'By SKU - New RTs'!$A:$V,4,FALSE)</f>
        <v>0</v>
      </c>
      <c r="H373" s="5">
        <f t="shared" si="31"/>
        <v>0</v>
      </c>
      <c r="I373" s="2">
        <f>VLOOKUP($A373,'By SKU - Old RTs'!$A:$V,5,FALSE)</f>
        <v>0</v>
      </c>
      <c r="J373" s="2">
        <f>VLOOKUP($A373,'By SKU - New RTs'!$A:$V,5,FALSE)</f>
        <v>0</v>
      </c>
      <c r="K373" s="5">
        <f t="shared" si="32"/>
        <v>0</v>
      </c>
      <c r="L373" s="2">
        <f>VLOOKUP($A373,'By SKU - Old RTs'!$A:$V,6,FALSE)</f>
        <v>0</v>
      </c>
      <c r="M373" s="2">
        <f>VLOOKUP($A373,'By SKU - New RTs'!$A:$V,6,FALSE)</f>
        <v>0</v>
      </c>
      <c r="N373" s="5">
        <f t="shared" si="33"/>
        <v>0</v>
      </c>
      <c r="O373" s="2">
        <f>VLOOKUP($A373,'By SKU - Old RTs'!$A:$V,7,FALSE)</f>
        <v>0</v>
      </c>
      <c r="P373" s="2">
        <f>VLOOKUP($A373,'By SKU - New RTs'!$A:$V,7,FALSE)</f>
        <v>0</v>
      </c>
      <c r="Q373" s="2">
        <f t="shared" si="34"/>
        <v>0</v>
      </c>
    </row>
    <row r="374" spans="1:17" x14ac:dyDescent="0.2">
      <c r="A374" s="3">
        <f>SKUs!A373</f>
        <v>2412</v>
      </c>
      <c r="B374" s="4" t="str">
        <f>SKUs!B373</f>
        <v>MULTI PURPOSE DISINFECTANT QUART</v>
      </c>
      <c r="C374" s="2">
        <f>VLOOKUP($A374,'By SKU - Old RTs'!$A:$V,3,FALSE)</f>
        <v>2.25</v>
      </c>
      <c r="D374" s="2">
        <f>VLOOKUP($A374,'By SKU - New RTs'!$A:$V,3,FALSE)</f>
        <v>2.25</v>
      </c>
      <c r="E374" s="5">
        <f t="shared" si="30"/>
        <v>0</v>
      </c>
      <c r="F374" s="2">
        <f>VLOOKUP($A374,'By SKU - Old RTs'!$A:$V,4,FALSE)</f>
        <v>2</v>
      </c>
      <c r="G374" s="2">
        <f>VLOOKUP($A374,'By SKU - New RTs'!$A:$V,4,FALSE)</f>
        <v>2</v>
      </c>
      <c r="H374" s="5">
        <f t="shared" si="31"/>
        <v>0</v>
      </c>
      <c r="I374" s="2">
        <f>VLOOKUP($A374,'By SKU - Old RTs'!$A:$V,5,FALSE)</f>
        <v>2.25</v>
      </c>
      <c r="J374" s="2">
        <f>VLOOKUP($A374,'By SKU - New RTs'!$A:$V,5,FALSE)</f>
        <v>2.25</v>
      </c>
      <c r="K374" s="5">
        <f t="shared" si="32"/>
        <v>0</v>
      </c>
      <c r="L374" s="2">
        <f>VLOOKUP($A374,'By SKU - Old RTs'!$A:$V,6,FALSE)</f>
        <v>2.5</v>
      </c>
      <c r="M374" s="2">
        <f>VLOOKUP($A374,'By SKU - New RTs'!$A:$V,6,FALSE)</f>
        <v>2.5</v>
      </c>
      <c r="N374" s="5">
        <f t="shared" si="33"/>
        <v>0</v>
      </c>
      <c r="O374" s="2">
        <f>VLOOKUP($A374,'By SKU - Old RTs'!$A:$V,7,FALSE)</f>
        <v>1.25</v>
      </c>
      <c r="P374" s="2">
        <f>VLOOKUP($A374,'By SKU - New RTs'!$A:$V,7,FALSE)</f>
        <v>1.25</v>
      </c>
      <c r="Q374" s="2">
        <f t="shared" si="34"/>
        <v>0</v>
      </c>
    </row>
    <row r="375" spans="1:17" x14ac:dyDescent="0.2">
      <c r="A375" s="3">
        <f>SKUs!A374</f>
        <v>2413</v>
      </c>
      <c r="B375" s="4" t="str">
        <f>SKUs!B374</f>
        <v>MULTI PURPOSE DISINFECTANT CS</v>
      </c>
      <c r="C375" s="2">
        <f>VLOOKUP($A375,'By SKU - Old RTs'!$A:$V,3,FALSE)</f>
        <v>0</v>
      </c>
      <c r="D375" s="2">
        <f>VLOOKUP($A375,'By SKU - New RTs'!$A:$V,3,FALSE)</f>
        <v>0</v>
      </c>
      <c r="E375" s="5">
        <f t="shared" si="30"/>
        <v>0</v>
      </c>
      <c r="F375" s="2">
        <f>VLOOKUP($A375,'By SKU - Old RTs'!$A:$V,4,FALSE)</f>
        <v>0</v>
      </c>
      <c r="G375" s="2">
        <f>VLOOKUP($A375,'By SKU - New RTs'!$A:$V,4,FALSE)</f>
        <v>0</v>
      </c>
      <c r="H375" s="5">
        <f t="shared" si="31"/>
        <v>0</v>
      </c>
      <c r="I375" s="2">
        <f>VLOOKUP($A375,'By SKU - Old RTs'!$A:$V,5,FALSE)</f>
        <v>0</v>
      </c>
      <c r="J375" s="2">
        <f>VLOOKUP($A375,'By SKU - New RTs'!$A:$V,5,FALSE)</f>
        <v>0</v>
      </c>
      <c r="K375" s="5">
        <f t="shared" si="32"/>
        <v>0</v>
      </c>
      <c r="L375" s="2">
        <f>VLOOKUP($A375,'By SKU - Old RTs'!$A:$V,6,FALSE)</f>
        <v>0</v>
      </c>
      <c r="M375" s="2">
        <f>VLOOKUP($A375,'By SKU - New RTs'!$A:$V,6,FALSE)</f>
        <v>0</v>
      </c>
      <c r="N375" s="5">
        <f t="shared" si="33"/>
        <v>0</v>
      </c>
      <c r="O375" s="2">
        <f>VLOOKUP($A375,'By SKU - Old RTs'!$A:$V,7,FALSE)</f>
        <v>0</v>
      </c>
      <c r="P375" s="2">
        <f>VLOOKUP($A375,'By SKU - New RTs'!$A:$V,7,FALSE)</f>
        <v>0</v>
      </c>
      <c r="Q375" s="2">
        <f t="shared" si="34"/>
        <v>0</v>
      </c>
    </row>
    <row r="376" spans="1:17" x14ac:dyDescent="0.2">
      <c r="A376" s="3">
        <f>SKUs!A375</f>
        <v>2414</v>
      </c>
      <c r="B376" s="4" t="str">
        <f>SKUs!B375</f>
        <v>MULTI PURPOSE DISINFECTANT GAL</v>
      </c>
      <c r="C376" s="2">
        <f>VLOOKUP($A376,'By SKU - Old RTs'!$A:$V,3,FALSE)</f>
        <v>0</v>
      </c>
      <c r="D376" s="2">
        <f>VLOOKUP($A376,'By SKU - New RTs'!$A:$V,3,FALSE)</f>
        <v>0</v>
      </c>
      <c r="E376" s="5">
        <f t="shared" si="30"/>
        <v>0</v>
      </c>
      <c r="F376" s="2">
        <f>VLOOKUP($A376,'By SKU - Old RTs'!$A:$V,4,FALSE)</f>
        <v>0</v>
      </c>
      <c r="G376" s="2">
        <f>VLOOKUP($A376,'By SKU - New RTs'!$A:$V,4,FALSE)</f>
        <v>0</v>
      </c>
      <c r="H376" s="5">
        <f t="shared" si="31"/>
        <v>0</v>
      </c>
      <c r="I376" s="2">
        <f>VLOOKUP($A376,'By SKU - Old RTs'!$A:$V,5,FALSE)</f>
        <v>0</v>
      </c>
      <c r="J376" s="2">
        <f>VLOOKUP($A376,'By SKU - New RTs'!$A:$V,5,FALSE)</f>
        <v>0</v>
      </c>
      <c r="K376" s="5">
        <f t="shared" si="32"/>
        <v>0</v>
      </c>
      <c r="L376" s="2">
        <f>VLOOKUP($A376,'By SKU - Old RTs'!$A:$V,6,FALSE)</f>
        <v>0</v>
      </c>
      <c r="M376" s="2">
        <f>VLOOKUP($A376,'By SKU - New RTs'!$A:$V,6,FALSE)</f>
        <v>0</v>
      </c>
      <c r="N376" s="5">
        <f t="shared" si="33"/>
        <v>0</v>
      </c>
      <c r="O376" s="2">
        <f>VLOOKUP($A376,'By SKU - Old RTs'!$A:$V,7,FALSE)</f>
        <v>0</v>
      </c>
      <c r="P376" s="2">
        <f>VLOOKUP($A376,'By SKU - New RTs'!$A:$V,7,FALSE)</f>
        <v>0</v>
      </c>
      <c r="Q376" s="2">
        <f t="shared" si="34"/>
        <v>0</v>
      </c>
    </row>
    <row r="377" spans="1:17" x14ac:dyDescent="0.2">
      <c r="A377" s="3">
        <f>SKUs!A376</f>
        <v>2420</v>
      </c>
      <c r="B377" s="4" t="str">
        <f>SKUs!B376</f>
        <v>EZ HAND SAN 24 OZ</v>
      </c>
      <c r="C377" s="2">
        <f>VLOOKUP($A377,'By SKU - Old RTs'!$A:$V,3,FALSE)</f>
        <v>0</v>
      </c>
      <c r="D377" s="2">
        <f>VLOOKUP($A377,'By SKU - New RTs'!$A:$V,3,FALSE)</f>
        <v>0</v>
      </c>
      <c r="E377" s="5">
        <f t="shared" si="30"/>
        <v>0</v>
      </c>
      <c r="F377" s="2">
        <f>VLOOKUP($A377,'By SKU - Old RTs'!$A:$V,4,FALSE)</f>
        <v>0.5</v>
      </c>
      <c r="G377" s="2">
        <f>VLOOKUP($A377,'By SKU - New RTs'!$A:$V,4,FALSE)</f>
        <v>0.5</v>
      </c>
      <c r="H377" s="5">
        <f t="shared" si="31"/>
        <v>0</v>
      </c>
      <c r="I377" s="2">
        <f>VLOOKUP($A377,'By SKU - Old RTs'!$A:$V,5,FALSE)</f>
        <v>0</v>
      </c>
      <c r="J377" s="2">
        <f>VLOOKUP($A377,'By SKU - New RTs'!$A:$V,5,FALSE)</f>
        <v>0</v>
      </c>
      <c r="K377" s="5">
        <f t="shared" si="32"/>
        <v>0</v>
      </c>
      <c r="L377" s="2">
        <f>VLOOKUP($A377,'By SKU - Old RTs'!$A:$V,6,FALSE)</f>
        <v>0</v>
      </c>
      <c r="M377" s="2">
        <f>VLOOKUP($A377,'By SKU - New RTs'!$A:$V,6,FALSE)</f>
        <v>0</v>
      </c>
      <c r="N377" s="5">
        <f t="shared" si="33"/>
        <v>0</v>
      </c>
      <c r="O377" s="2">
        <f>VLOOKUP($A377,'By SKU - Old RTs'!$A:$V,7,FALSE)</f>
        <v>0.5</v>
      </c>
      <c r="P377" s="2">
        <f>VLOOKUP($A377,'By SKU - New RTs'!$A:$V,7,FALSE)</f>
        <v>0.5</v>
      </c>
      <c r="Q377" s="2">
        <f t="shared" si="34"/>
        <v>0</v>
      </c>
    </row>
    <row r="378" spans="1:17" x14ac:dyDescent="0.2">
      <c r="A378" s="3">
        <f>SKUs!A377</f>
        <v>2421</v>
      </c>
      <c r="B378" s="4" t="str">
        <f>SKUs!B377</f>
        <v>EZ HAND SAN 24 OZ CS</v>
      </c>
      <c r="C378" s="2">
        <f>VLOOKUP($A378,'By SKU - Old RTs'!$A:$V,3,FALSE)</f>
        <v>0</v>
      </c>
      <c r="D378" s="2">
        <f>VLOOKUP($A378,'By SKU - New RTs'!$A:$V,3,FALSE)</f>
        <v>0</v>
      </c>
      <c r="E378" s="5">
        <f t="shared" si="30"/>
        <v>0</v>
      </c>
      <c r="F378" s="2">
        <f>VLOOKUP($A378,'By SKU - Old RTs'!$A:$V,4,FALSE)</f>
        <v>0</v>
      </c>
      <c r="G378" s="2">
        <f>VLOOKUP($A378,'By SKU - New RTs'!$A:$V,4,FALSE)</f>
        <v>0</v>
      </c>
      <c r="H378" s="5">
        <f t="shared" si="31"/>
        <v>0</v>
      </c>
      <c r="I378" s="2">
        <f>VLOOKUP($A378,'By SKU - Old RTs'!$A:$V,5,FALSE)</f>
        <v>0</v>
      </c>
      <c r="J378" s="2">
        <f>VLOOKUP($A378,'By SKU - New RTs'!$A:$V,5,FALSE)</f>
        <v>0</v>
      </c>
      <c r="K378" s="5">
        <f t="shared" si="32"/>
        <v>0</v>
      </c>
      <c r="L378" s="2">
        <f>VLOOKUP($A378,'By SKU - Old RTs'!$A:$V,6,FALSE)</f>
        <v>0.5</v>
      </c>
      <c r="M378" s="2">
        <f>VLOOKUP($A378,'By SKU - New RTs'!$A:$V,6,FALSE)</f>
        <v>0.5</v>
      </c>
      <c r="N378" s="5">
        <f t="shared" si="33"/>
        <v>0</v>
      </c>
      <c r="O378" s="2">
        <f>VLOOKUP($A378,'By SKU - Old RTs'!$A:$V,7,FALSE)</f>
        <v>0</v>
      </c>
      <c r="P378" s="2">
        <f>VLOOKUP($A378,'By SKU - New RTs'!$A:$V,7,FALSE)</f>
        <v>0</v>
      </c>
      <c r="Q378" s="2">
        <f t="shared" si="34"/>
        <v>0</v>
      </c>
    </row>
    <row r="379" spans="1:17" x14ac:dyDescent="0.2">
      <c r="A379" s="3">
        <f>SKUs!A378</f>
        <v>2422</v>
      </c>
      <c r="B379" s="4" t="str">
        <f>SKUs!B378</f>
        <v>EZ-SAN XL DISP BRACKET</v>
      </c>
      <c r="C379" s="2">
        <f>VLOOKUP($A379,'By SKU - Old RTs'!$A:$V,3,FALSE)</f>
        <v>0</v>
      </c>
      <c r="D379" s="2">
        <f>VLOOKUP($A379,'By SKU - New RTs'!$A:$V,3,FALSE)</f>
        <v>0</v>
      </c>
      <c r="E379" s="5">
        <f t="shared" si="30"/>
        <v>0</v>
      </c>
      <c r="F379" s="2">
        <f>VLOOKUP($A379,'By SKU - Old RTs'!$A:$V,4,FALSE)</f>
        <v>0</v>
      </c>
      <c r="G379" s="2">
        <f>VLOOKUP($A379,'By SKU - New RTs'!$A:$V,4,FALSE)</f>
        <v>0</v>
      </c>
      <c r="H379" s="5">
        <f t="shared" si="31"/>
        <v>0</v>
      </c>
      <c r="I379" s="2">
        <f>VLOOKUP($A379,'By SKU - Old RTs'!$A:$V,5,FALSE)</f>
        <v>0</v>
      </c>
      <c r="J379" s="2">
        <f>VLOOKUP($A379,'By SKU - New RTs'!$A:$V,5,FALSE)</f>
        <v>0</v>
      </c>
      <c r="K379" s="5">
        <f t="shared" si="32"/>
        <v>0</v>
      </c>
      <c r="L379" s="2">
        <f>VLOOKUP($A379,'By SKU - Old RTs'!$A:$V,6,FALSE)</f>
        <v>0</v>
      </c>
      <c r="M379" s="2">
        <f>VLOOKUP($A379,'By SKU - New RTs'!$A:$V,6,FALSE)</f>
        <v>0</v>
      </c>
      <c r="N379" s="5">
        <f t="shared" si="33"/>
        <v>0</v>
      </c>
      <c r="O379" s="2">
        <f>VLOOKUP($A379,'By SKU - Old RTs'!$A:$V,7,FALSE)</f>
        <v>0</v>
      </c>
      <c r="P379" s="2">
        <f>VLOOKUP($A379,'By SKU - New RTs'!$A:$V,7,FALSE)</f>
        <v>0</v>
      </c>
      <c r="Q379" s="2">
        <f t="shared" si="34"/>
        <v>0</v>
      </c>
    </row>
    <row r="380" spans="1:17" x14ac:dyDescent="0.2">
      <c r="A380" s="3">
        <f>SKUs!A379</f>
        <v>2430</v>
      </c>
      <c r="B380" s="4" t="str">
        <f>SKUs!B379</f>
        <v>IRON HANDLE SCRUB BRUSH</v>
      </c>
      <c r="C380" s="2">
        <f>VLOOKUP($A380,'By SKU - Old RTs'!$A:$V,3,FALSE)</f>
        <v>0.25</v>
      </c>
      <c r="D380" s="2">
        <f>VLOOKUP($A380,'By SKU - New RTs'!$A:$V,3,FALSE)</f>
        <v>0.25</v>
      </c>
      <c r="E380" s="5">
        <f t="shared" si="30"/>
        <v>0</v>
      </c>
      <c r="F380" s="2">
        <f>VLOOKUP($A380,'By SKU - Old RTs'!$A:$V,4,FALSE)</f>
        <v>0</v>
      </c>
      <c r="G380" s="2">
        <f>VLOOKUP($A380,'By SKU - New RTs'!$A:$V,4,FALSE)</f>
        <v>0</v>
      </c>
      <c r="H380" s="5">
        <f t="shared" si="31"/>
        <v>0</v>
      </c>
      <c r="I380" s="2">
        <f>VLOOKUP($A380,'By SKU - Old RTs'!$A:$V,5,FALSE)</f>
        <v>0</v>
      </c>
      <c r="J380" s="2">
        <f>VLOOKUP($A380,'By SKU - New RTs'!$A:$V,5,FALSE)</f>
        <v>0</v>
      </c>
      <c r="K380" s="5">
        <f t="shared" si="32"/>
        <v>0</v>
      </c>
      <c r="L380" s="2">
        <f>VLOOKUP($A380,'By SKU - Old RTs'!$A:$V,6,FALSE)</f>
        <v>0</v>
      </c>
      <c r="M380" s="2">
        <f>VLOOKUP($A380,'By SKU - New RTs'!$A:$V,6,FALSE)</f>
        <v>0</v>
      </c>
      <c r="N380" s="5">
        <f t="shared" si="33"/>
        <v>0</v>
      </c>
      <c r="O380" s="2">
        <f>VLOOKUP($A380,'By SKU - Old RTs'!$A:$V,7,FALSE)</f>
        <v>0</v>
      </c>
      <c r="P380" s="2">
        <f>VLOOKUP($A380,'By SKU - New RTs'!$A:$V,7,FALSE)</f>
        <v>0</v>
      </c>
      <c r="Q380" s="2">
        <f t="shared" si="34"/>
        <v>0</v>
      </c>
    </row>
    <row r="381" spans="1:17" x14ac:dyDescent="0.2">
      <c r="A381" s="3">
        <f>SKUs!A380</f>
        <v>2431</v>
      </c>
      <c r="B381" s="4" t="str">
        <f>SKUs!B380</f>
        <v>BOARDWALK SCRUB BRUSH</v>
      </c>
      <c r="C381" s="2">
        <f>VLOOKUP($A381,'By SKU - Old RTs'!$A:$V,3,FALSE)</f>
        <v>0</v>
      </c>
      <c r="D381" s="2">
        <f>VLOOKUP($A381,'By SKU - New RTs'!$A:$V,3,FALSE)</f>
        <v>0</v>
      </c>
      <c r="E381" s="5">
        <f t="shared" si="30"/>
        <v>0</v>
      </c>
      <c r="F381" s="2">
        <f>VLOOKUP($A381,'By SKU - Old RTs'!$A:$V,4,FALSE)</f>
        <v>0</v>
      </c>
      <c r="G381" s="2">
        <f>VLOOKUP($A381,'By SKU - New RTs'!$A:$V,4,FALSE)</f>
        <v>0</v>
      </c>
      <c r="H381" s="5">
        <f t="shared" si="31"/>
        <v>0</v>
      </c>
      <c r="I381" s="2">
        <f>VLOOKUP($A381,'By SKU - Old RTs'!$A:$V,5,FALSE)</f>
        <v>0</v>
      </c>
      <c r="J381" s="2">
        <f>VLOOKUP($A381,'By SKU - New RTs'!$A:$V,5,FALSE)</f>
        <v>0</v>
      </c>
      <c r="K381" s="5">
        <f t="shared" si="32"/>
        <v>0</v>
      </c>
      <c r="L381" s="2">
        <f>VLOOKUP($A381,'By SKU - Old RTs'!$A:$V,6,FALSE)</f>
        <v>0</v>
      </c>
      <c r="M381" s="2">
        <f>VLOOKUP($A381,'By SKU - New RTs'!$A:$V,6,FALSE)</f>
        <v>0</v>
      </c>
      <c r="N381" s="5">
        <f t="shared" si="33"/>
        <v>0</v>
      </c>
      <c r="O381" s="2">
        <f>VLOOKUP($A381,'By SKU - Old RTs'!$A:$V,7,FALSE)</f>
        <v>0</v>
      </c>
      <c r="P381" s="2">
        <f>VLOOKUP($A381,'By SKU - New RTs'!$A:$V,7,FALSE)</f>
        <v>0</v>
      </c>
      <c r="Q381" s="2">
        <f t="shared" si="34"/>
        <v>0</v>
      </c>
    </row>
    <row r="382" spans="1:17" x14ac:dyDescent="0.2">
      <c r="A382" s="3">
        <f>SKUs!A381</f>
        <v>2432</v>
      </c>
      <c r="B382" s="4" t="str">
        <f>SKUs!B381</f>
        <v>BOARDWALK UTILITY BRUSH</v>
      </c>
      <c r="C382" s="2">
        <f>VLOOKUP($A382,'By SKU - Old RTs'!$A:$V,3,FALSE)</f>
        <v>0</v>
      </c>
      <c r="D382" s="2">
        <f>VLOOKUP($A382,'By SKU - New RTs'!$A:$V,3,FALSE)</f>
        <v>0</v>
      </c>
      <c r="E382" s="5">
        <f t="shared" si="30"/>
        <v>0</v>
      </c>
      <c r="F382" s="2">
        <f>VLOOKUP($A382,'By SKU - Old RTs'!$A:$V,4,FALSE)</f>
        <v>0</v>
      </c>
      <c r="G382" s="2">
        <f>VLOOKUP($A382,'By SKU - New RTs'!$A:$V,4,FALSE)</f>
        <v>0</v>
      </c>
      <c r="H382" s="5">
        <f t="shared" si="31"/>
        <v>0</v>
      </c>
      <c r="I382" s="2">
        <f>VLOOKUP($A382,'By SKU - Old RTs'!$A:$V,5,FALSE)</f>
        <v>0</v>
      </c>
      <c r="J382" s="2">
        <f>VLOOKUP($A382,'By SKU - New RTs'!$A:$V,5,FALSE)</f>
        <v>0</v>
      </c>
      <c r="K382" s="5">
        <f t="shared" si="32"/>
        <v>0</v>
      </c>
      <c r="L382" s="2">
        <f>VLOOKUP($A382,'By SKU - Old RTs'!$A:$V,6,FALSE)</f>
        <v>0</v>
      </c>
      <c r="M382" s="2">
        <f>VLOOKUP($A382,'By SKU - New RTs'!$A:$V,6,FALSE)</f>
        <v>0</v>
      </c>
      <c r="N382" s="5">
        <f t="shared" si="33"/>
        <v>0</v>
      </c>
      <c r="O382" s="2">
        <f>VLOOKUP($A382,'By SKU - Old RTs'!$A:$V,7,FALSE)</f>
        <v>0</v>
      </c>
      <c r="P382" s="2">
        <f>VLOOKUP($A382,'By SKU - New RTs'!$A:$V,7,FALSE)</f>
        <v>0</v>
      </c>
      <c r="Q382" s="2">
        <f t="shared" si="34"/>
        <v>0</v>
      </c>
    </row>
    <row r="383" spans="1:17" x14ac:dyDescent="0.2">
      <c r="A383" s="3">
        <f>SKUs!A382</f>
        <v>2433</v>
      </c>
      <c r="B383" s="4" t="str">
        <f>SKUs!B382</f>
        <v>DISH &amp; SINK BRUSH (3 PK)</v>
      </c>
      <c r="C383" s="2">
        <f>VLOOKUP($A383,'By SKU - Old RTs'!$A:$V,3,FALSE)</f>
        <v>0</v>
      </c>
      <c r="D383" s="2">
        <f>VLOOKUP($A383,'By SKU - New RTs'!$A:$V,3,FALSE)</f>
        <v>0</v>
      </c>
      <c r="E383" s="5">
        <f t="shared" si="30"/>
        <v>0</v>
      </c>
      <c r="F383" s="2">
        <f>VLOOKUP($A383,'By SKU - Old RTs'!$A:$V,4,FALSE)</f>
        <v>0</v>
      </c>
      <c r="G383" s="2">
        <f>VLOOKUP($A383,'By SKU - New RTs'!$A:$V,4,FALSE)</f>
        <v>0</v>
      </c>
      <c r="H383" s="5">
        <f t="shared" si="31"/>
        <v>0</v>
      </c>
      <c r="I383" s="2">
        <f>VLOOKUP($A383,'By SKU - Old RTs'!$A:$V,5,FALSE)</f>
        <v>0</v>
      </c>
      <c r="J383" s="2">
        <f>VLOOKUP($A383,'By SKU - New RTs'!$A:$V,5,FALSE)</f>
        <v>0</v>
      </c>
      <c r="K383" s="5">
        <f t="shared" si="32"/>
        <v>0</v>
      </c>
      <c r="L383" s="2">
        <f>VLOOKUP($A383,'By SKU - Old RTs'!$A:$V,6,FALSE)</f>
        <v>0</v>
      </c>
      <c r="M383" s="2">
        <f>VLOOKUP($A383,'By SKU - New RTs'!$A:$V,6,FALSE)</f>
        <v>0</v>
      </c>
      <c r="N383" s="5">
        <f t="shared" si="33"/>
        <v>0</v>
      </c>
      <c r="O383" s="2">
        <f>VLOOKUP($A383,'By SKU - Old RTs'!$A:$V,7,FALSE)</f>
        <v>0</v>
      </c>
      <c r="P383" s="2">
        <f>VLOOKUP($A383,'By SKU - New RTs'!$A:$V,7,FALSE)</f>
        <v>0</v>
      </c>
      <c r="Q383" s="2">
        <f t="shared" si="34"/>
        <v>0</v>
      </c>
    </row>
    <row r="384" spans="1:17" x14ac:dyDescent="0.2">
      <c r="A384" s="3">
        <f>SKUs!A383</f>
        <v>2434</v>
      </c>
      <c r="B384" s="4" t="str">
        <f>SKUs!B383</f>
        <v>DECK SCRUB</v>
      </c>
      <c r="C384" s="2">
        <f>VLOOKUP($A384,'By SKU - Old RTs'!$A:$V,3,FALSE)</f>
        <v>0</v>
      </c>
      <c r="D384" s="2">
        <f>VLOOKUP($A384,'By SKU - New RTs'!$A:$V,3,FALSE)</f>
        <v>0</v>
      </c>
      <c r="E384" s="5">
        <f t="shared" si="30"/>
        <v>0</v>
      </c>
      <c r="F384" s="2">
        <f>VLOOKUP($A384,'By SKU - Old RTs'!$A:$V,4,FALSE)</f>
        <v>0</v>
      </c>
      <c r="G384" s="2">
        <f>VLOOKUP($A384,'By SKU - New RTs'!$A:$V,4,FALSE)</f>
        <v>0</v>
      </c>
      <c r="H384" s="5">
        <f t="shared" si="31"/>
        <v>0</v>
      </c>
      <c r="I384" s="2">
        <f>VLOOKUP($A384,'By SKU - Old RTs'!$A:$V,5,FALSE)</f>
        <v>0</v>
      </c>
      <c r="J384" s="2">
        <f>VLOOKUP($A384,'By SKU - New RTs'!$A:$V,5,FALSE)</f>
        <v>0</v>
      </c>
      <c r="K384" s="5">
        <f t="shared" si="32"/>
        <v>0</v>
      </c>
      <c r="L384" s="2">
        <f>VLOOKUP($A384,'By SKU - Old RTs'!$A:$V,6,FALSE)</f>
        <v>0</v>
      </c>
      <c r="M384" s="2">
        <f>VLOOKUP($A384,'By SKU - New RTs'!$A:$V,6,FALSE)</f>
        <v>0</v>
      </c>
      <c r="N384" s="5">
        <f t="shared" si="33"/>
        <v>0</v>
      </c>
      <c r="O384" s="2">
        <f>VLOOKUP($A384,'By SKU - Old RTs'!$A:$V,7,FALSE)</f>
        <v>0</v>
      </c>
      <c r="P384" s="2">
        <f>VLOOKUP($A384,'By SKU - New RTs'!$A:$V,7,FALSE)</f>
        <v>0</v>
      </c>
      <c r="Q384" s="2">
        <f t="shared" si="34"/>
        <v>0</v>
      </c>
    </row>
    <row r="385" spans="1:17" x14ac:dyDescent="0.2">
      <c r="A385" s="3">
        <f>SKUs!A384</f>
        <v>2435</v>
      </c>
      <c r="B385" s="4" t="str">
        <f>SKUs!B384</f>
        <v>BOARDWALK BROOM HANDLE</v>
      </c>
      <c r="C385" s="2">
        <f>VLOOKUP($A385,'By SKU - Old RTs'!$A:$V,3,FALSE)</f>
        <v>0</v>
      </c>
      <c r="D385" s="2">
        <f>VLOOKUP($A385,'By SKU - New RTs'!$A:$V,3,FALSE)</f>
        <v>0</v>
      </c>
      <c r="E385" s="5">
        <f t="shared" si="30"/>
        <v>0</v>
      </c>
      <c r="F385" s="2">
        <f>VLOOKUP($A385,'By SKU - Old RTs'!$A:$V,4,FALSE)</f>
        <v>0</v>
      </c>
      <c r="G385" s="2">
        <f>VLOOKUP($A385,'By SKU - New RTs'!$A:$V,4,FALSE)</f>
        <v>0</v>
      </c>
      <c r="H385" s="5">
        <f t="shared" si="31"/>
        <v>0</v>
      </c>
      <c r="I385" s="2">
        <f>VLOOKUP($A385,'By SKU - Old RTs'!$A:$V,5,FALSE)</f>
        <v>0</v>
      </c>
      <c r="J385" s="2">
        <f>VLOOKUP($A385,'By SKU - New RTs'!$A:$V,5,FALSE)</f>
        <v>0</v>
      </c>
      <c r="K385" s="5">
        <f t="shared" si="32"/>
        <v>0</v>
      </c>
      <c r="L385" s="2">
        <f>VLOOKUP($A385,'By SKU - Old RTs'!$A:$V,6,FALSE)</f>
        <v>0</v>
      </c>
      <c r="M385" s="2">
        <f>VLOOKUP($A385,'By SKU - New RTs'!$A:$V,6,FALSE)</f>
        <v>0</v>
      </c>
      <c r="N385" s="5">
        <f t="shared" si="33"/>
        <v>0</v>
      </c>
      <c r="O385" s="2">
        <f>VLOOKUP($A385,'By SKU - Old RTs'!$A:$V,7,FALSE)</f>
        <v>0</v>
      </c>
      <c r="P385" s="2">
        <f>VLOOKUP($A385,'By SKU - New RTs'!$A:$V,7,FALSE)</f>
        <v>0</v>
      </c>
      <c r="Q385" s="2">
        <f t="shared" si="34"/>
        <v>0</v>
      </c>
    </row>
    <row r="386" spans="1:17" x14ac:dyDescent="0.2">
      <c r="A386" s="3">
        <f>SKUs!A385</f>
        <v>2436</v>
      </c>
      <c r="B386" s="4" t="str">
        <f>SKUs!B385</f>
        <v>SPRAY &amp; WIPE CLEANER CS</v>
      </c>
      <c r="C386" s="2">
        <f>VLOOKUP($A386,'By SKU - Old RTs'!$A:$V,3,FALSE)</f>
        <v>0</v>
      </c>
      <c r="D386" s="2">
        <f>VLOOKUP($A386,'By SKU - New RTs'!$A:$V,3,FALSE)</f>
        <v>0</v>
      </c>
      <c r="E386" s="5">
        <f t="shared" si="30"/>
        <v>0</v>
      </c>
      <c r="F386" s="2">
        <f>VLOOKUP($A386,'By SKU - Old RTs'!$A:$V,4,FALSE)</f>
        <v>0</v>
      </c>
      <c r="G386" s="2">
        <f>VLOOKUP($A386,'By SKU - New RTs'!$A:$V,4,FALSE)</f>
        <v>0</v>
      </c>
      <c r="H386" s="5">
        <f t="shared" si="31"/>
        <v>0</v>
      </c>
      <c r="I386" s="2">
        <f>VLOOKUP($A386,'By SKU - Old RTs'!$A:$V,5,FALSE)</f>
        <v>0</v>
      </c>
      <c r="J386" s="2">
        <f>VLOOKUP($A386,'By SKU - New RTs'!$A:$V,5,FALSE)</f>
        <v>0</v>
      </c>
      <c r="K386" s="5">
        <f t="shared" si="32"/>
        <v>0</v>
      </c>
      <c r="L386" s="2">
        <f>VLOOKUP($A386,'By SKU - Old RTs'!$A:$V,6,FALSE)</f>
        <v>0</v>
      </c>
      <c r="M386" s="2">
        <f>VLOOKUP($A386,'By SKU - New RTs'!$A:$V,6,FALSE)</f>
        <v>0</v>
      </c>
      <c r="N386" s="5">
        <f t="shared" si="33"/>
        <v>0</v>
      </c>
      <c r="O386" s="2">
        <f>VLOOKUP($A386,'By SKU - Old RTs'!$A:$V,7,FALSE)</f>
        <v>0</v>
      </c>
      <c r="P386" s="2">
        <f>VLOOKUP($A386,'By SKU - New RTs'!$A:$V,7,FALSE)</f>
        <v>0</v>
      </c>
      <c r="Q386" s="2">
        <f t="shared" si="34"/>
        <v>0</v>
      </c>
    </row>
    <row r="387" spans="1:17" x14ac:dyDescent="0.2">
      <c r="A387" s="3">
        <f>SKUs!A386</f>
        <v>2437</v>
      </c>
      <c r="B387" s="4" t="str">
        <f>SKUs!B386</f>
        <v>DEGREASER CONCENTRATE CS</v>
      </c>
      <c r="C387" s="2">
        <f>VLOOKUP($A387,'By SKU - Old RTs'!$A:$V,3,FALSE)</f>
        <v>0</v>
      </c>
      <c r="D387" s="2">
        <f>VLOOKUP($A387,'By SKU - New RTs'!$A:$V,3,FALSE)</f>
        <v>0</v>
      </c>
      <c r="E387" s="5">
        <f t="shared" si="30"/>
        <v>0</v>
      </c>
      <c r="F387" s="2">
        <f>VLOOKUP($A387,'By SKU - Old RTs'!$A:$V,4,FALSE)</f>
        <v>0</v>
      </c>
      <c r="G387" s="2">
        <f>VLOOKUP($A387,'By SKU - New RTs'!$A:$V,4,FALSE)</f>
        <v>0</v>
      </c>
      <c r="H387" s="5">
        <f t="shared" si="31"/>
        <v>0</v>
      </c>
      <c r="I387" s="2">
        <f>VLOOKUP($A387,'By SKU - Old RTs'!$A:$V,5,FALSE)</f>
        <v>0</v>
      </c>
      <c r="J387" s="2">
        <f>VLOOKUP($A387,'By SKU - New RTs'!$A:$V,5,FALSE)</f>
        <v>0</v>
      </c>
      <c r="K387" s="5">
        <f t="shared" si="32"/>
        <v>0</v>
      </c>
      <c r="L387" s="2">
        <f>VLOOKUP($A387,'By SKU - Old RTs'!$A:$V,6,FALSE)</f>
        <v>0</v>
      </c>
      <c r="M387" s="2">
        <f>VLOOKUP($A387,'By SKU - New RTs'!$A:$V,6,FALSE)</f>
        <v>0</v>
      </c>
      <c r="N387" s="5">
        <f t="shared" si="33"/>
        <v>0</v>
      </c>
      <c r="O387" s="2">
        <f>VLOOKUP($A387,'By SKU - Old RTs'!$A:$V,7,FALSE)</f>
        <v>0</v>
      </c>
      <c r="P387" s="2">
        <f>VLOOKUP($A387,'By SKU - New RTs'!$A:$V,7,FALSE)</f>
        <v>0</v>
      </c>
      <c r="Q387" s="2">
        <f t="shared" si="34"/>
        <v>0</v>
      </c>
    </row>
    <row r="388" spans="1:17" x14ac:dyDescent="0.2">
      <c r="A388" s="3">
        <f>SKUs!A387</f>
        <v>2450</v>
      </c>
      <c r="B388" s="4" t="str">
        <f>SKUs!B387</f>
        <v>SANIPOD PETITE</v>
      </c>
      <c r="C388" s="2">
        <f>VLOOKUP($A388,'By SKU - Old RTs'!$A:$V,3,FALSE)</f>
        <v>0</v>
      </c>
      <c r="D388" s="2">
        <f>VLOOKUP($A388,'By SKU - New RTs'!$A:$V,3,FALSE)</f>
        <v>0</v>
      </c>
      <c r="E388" s="5">
        <f t="shared" si="30"/>
        <v>0</v>
      </c>
      <c r="F388" s="2">
        <f>VLOOKUP($A388,'By SKU - Old RTs'!$A:$V,4,FALSE)</f>
        <v>0</v>
      </c>
      <c r="G388" s="2">
        <f>VLOOKUP($A388,'By SKU - New RTs'!$A:$V,4,FALSE)</f>
        <v>0</v>
      </c>
      <c r="H388" s="5">
        <f t="shared" si="31"/>
        <v>0</v>
      </c>
      <c r="I388" s="2">
        <f>VLOOKUP($A388,'By SKU - Old RTs'!$A:$V,5,FALSE)</f>
        <v>0</v>
      </c>
      <c r="J388" s="2">
        <f>VLOOKUP($A388,'By SKU - New RTs'!$A:$V,5,FALSE)</f>
        <v>0</v>
      </c>
      <c r="K388" s="5">
        <f t="shared" si="32"/>
        <v>0</v>
      </c>
      <c r="L388" s="2">
        <f>VLOOKUP($A388,'By SKU - Old RTs'!$A:$V,6,FALSE)</f>
        <v>0</v>
      </c>
      <c r="M388" s="2">
        <f>VLOOKUP($A388,'By SKU - New RTs'!$A:$V,6,FALSE)</f>
        <v>0</v>
      </c>
      <c r="N388" s="5">
        <f t="shared" si="33"/>
        <v>0</v>
      </c>
      <c r="O388" s="2">
        <f>VLOOKUP($A388,'By SKU - Old RTs'!$A:$V,7,FALSE)</f>
        <v>0</v>
      </c>
      <c r="P388" s="2">
        <f>VLOOKUP($A388,'By SKU - New RTs'!$A:$V,7,FALSE)</f>
        <v>0</v>
      </c>
      <c r="Q388" s="2">
        <f t="shared" si="34"/>
        <v>0</v>
      </c>
    </row>
    <row r="389" spans="1:17" x14ac:dyDescent="0.2">
      <c r="A389" s="3">
        <f>SKUs!A388</f>
        <v>2451</v>
      </c>
      <c r="B389" s="4" t="str">
        <f>SKUs!B388</f>
        <v>POD PETITE LINER CASSETTE REFILL</v>
      </c>
      <c r="C389" s="2">
        <f>VLOOKUP($A389,'By SKU - Old RTs'!$A:$V,3,FALSE)</f>
        <v>0</v>
      </c>
      <c r="D389" s="2">
        <f>VLOOKUP($A389,'By SKU - New RTs'!$A:$V,3,FALSE)</f>
        <v>0</v>
      </c>
      <c r="E389" s="5">
        <f t="shared" si="30"/>
        <v>0</v>
      </c>
      <c r="F389" s="2">
        <f>VLOOKUP($A389,'By SKU - Old RTs'!$A:$V,4,FALSE)</f>
        <v>0</v>
      </c>
      <c r="G389" s="2">
        <f>VLOOKUP($A389,'By SKU - New RTs'!$A:$V,4,FALSE)</f>
        <v>0</v>
      </c>
      <c r="H389" s="5">
        <f t="shared" si="31"/>
        <v>0</v>
      </c>
      <c r="I389" s="2">
        <f>VLOOKUP($A389,'By SKU - Old RTs'!$A:$V,5,FALSE)</f>
        <v>0.75</v>
      </c>
      <c r="J389" s="2">
        <f>VLOOKUP($A389,'By SKU - New RTs'!$A:$V,5,FALSE)</f>
        <v>0.75</v>
      </c>
      <c r="K389" s="5">
        <f t="shared" si="32"/>
        <v>0</v>
      </c>
      <c r="L389" s="2">
        <f>VLOOKUP($A389,'By SKU - Old RTs'!$A:$V,6,FALSE)</f>
        <v>0</v>
      </c>
      <c r="M389" s="2">
        <f>VLOOKUP($A389,'By SKU - New RTs'!$A:$V,6,FALSE)</f>
        <v>0</v>
      </c>
      <c r="N389" s="5">
        <f t="shared" si="33"/>
        <v>0</v>
      </c>
      <c r="O389" s="2">
        <f>VLOOKUP($A389,'By SKU - Old RTs'!$A:$V,7,FALSE)</f>
        <v>0</v>
      </c>
      <c r="P389" s="2">
        <f>VLOOKUP($A389,'By SKU - New RTs'!$A:$V,7,FALSE)</f>
        <v>0</v>
      </c>
      <c r="Q389" s="2">
        <f t="shared" si="34"/>
        <v>0</v>
      </c>
    </row>
    <row r="390" spans="1:17" x14ac:dyDescent="0.2">
      <c r="A390" s="3">
        <f>SKUs!A389</f>
        <v>2500</v>
      </c>
      <c r="B390" s="4" t="str">
        <f>SKUs!B389</f>
        <v xml:space="preserve">COG APRONS          </v>
      </c>
      <c r="C390" s="2">
        <f>VLOOKUP($A390,'By SKU - Old RTs'!$A:$V,3,FALSE)</f>
        <v>0</v>
      </c>
      <c r="D390" s="2">
        <f>VLOOKUP($A390,'By SKU - New RTs'!$A:$V,3,FALSE)</f>
        <v>0</v>
      </c>
      <c r="E390" s="5">
        <f t="shared" si="30"/>
        <v>0</v>
      </c>
      <c r="F390" s="2">
        <f>VLOOKUP($A390,'By SKU - Old RTs'!$A:$V,4,FALSE)</f>
        <v>0</v>
      </c>
      <c r="G390" s="2">
        <f>VLOOKUP($A390,'By SKU - New RTs'!$A:$V,4,FALSE)</f>
        <v>0</v>
      </c>
      <c r="H390" s="5">
        <f t="shared" si="31"/>
        <v>0</v>
      </c>
      <c r="I390" s="2">
        <f>VLOOKUP($A390,'By SKU - Old RTs'!$A:$V,5,FALSE)</f>
        <v>0</v>
      </c>
      <c r="J390" s="2">
        <f>VLOOKUP($A390,'By SKU - New RTs'!$A:$V,5,FALSE)</f>
        <v>0</v>
      </c>
      <c r="K390" s="5">
        <f t="shared" si="32"/>
        <v>0</v>
      </c>
      <c r="L390" s="2">
        <f>VLOOKUP($A390,'By SKU - Old RTs'!$A:$V,6,FALSE)</f>
        <v>0</v>
      </c>
      <c r="M390" s="2">
        <f>VLOOKUP($A390,'By SKU - New RTs'!$A:$V,6,FALSE)</f>
        <v>0</v>
      </c>
      <c r="N390" s="5">
        <f t="shared" si="33"/>
        <v>0</v>
      </c>
      <c r="O390" s="2">
        <f>VLOOKUP($A390,'By SKU - Old RTs'!$A:$V,7,FALSE)</f>
        <v>0</v>
      </c>
      <c r="P390" s="2">
        <f>VLOOKUP($A390,'By SKU - New RTs'!$A:$V,7,FALSE)</f>
        <v>0</v>
      </c>
      <c r="Q390" s="2">
        <f t="shared" si="34"/>
        <v>0</v>
      </c>
    </row>
    <row r="391" spans="1:17" x14ac:dyDescent="0.2">
      <c r="A391" s="3">
        <f>SKUs!A390</f>
        <v>2501</v>
      </c>
      <c r="B391" s="4" t="str">
        <f>SKUs!B390</f>
        <v xml:space="preserve">COG WASH CLOTH      </v>
      </c>
      <c r="C391" s="2">
        <f>VLOOKUP($A391,'By SKU - Old RTs'!$A:$V,3,FALSE)</f>
        <v>0</v>
      </c>
      <c r="D391" s="2">
        <f>VLOOKUP($A391,'By SKU - New RTs'!$A:$V,3,FALSE)</f>
        <v>0</v>
      </c>
      <c r="E391" s="5">
        <f t="shared" si="30"/>
        <v>0</v>
      </c>
      <c r="F391" s="2">
        <f>VLOOKUP($A391,'By SKU - Old RTs'!$A:$V,4,FALSE)</f>
        <v>0</v>
      </c>
      <c r="G391" s="2">
        <f>VLOOKUP($A391,'By SKU - New RTs'!$A:$V,4,FALSE)</f>
        <v>0</v>
      </c>
      <c r="H391" s="5">
        <f t="shared" si="31"/>
        <v>0</v>
      </c>
      <c r="I391" s="2">
        <f>VLOOKUP($A391,'By SKU - Old RTs'!$A:$V,5,FALSE)</f>
        <v>0</v>
      </c>
      <c r="J391" s="2">
        <f>VLOOKUP($A391,'By SKU - New RTs'!$A:$V,5,FALSE)</f>
        <v>0</v>
      </c>
      <c r="K391" s="5">
        <f t="shared" si="32"/>
        <v>0</v>
      </c>
      <c r="L391" s="2">
        <f>VLOOKUP($A391,'By SKU - Old RTs'!$A:$V,6,FALSE)</f>
        <v>0</v>
      </c>
      <c r="M391" s="2">
        <f>VLOOKUP($A391,'By SKU - New RTs'!$A:$V,6,FALSE)</f>
        <v>0</v>
      </c>
      <c r="N391" s="5">
        <f t="shared" si="33"/>
        <v>0</v>
      </c>
      <c r="O391" s="2">
        <f>VLOOKUP($A391,'By SKU - Old RTs'!$A:$V,7,FALSE)</f>
        <v>0</v>
      </c>
      <c r="P391" s="2">
        <f>VLOOKUP($A391,'By SKU - New RTs'!$A:$V,7,FALSE)</f>
        <v>0</v>
      </c>
      <c r="Q391" s="2">
        <f t="shared" si="34"/>
        <v>0</v>
      </c>
    </row>
    <row r="392" spans="1:17" x14ac:dyDescent="0.2">
      <c r="A392" s="3">
        <f>SKUs!A391</f>
        <v>2504</v>
      </c>
      <c r="B392" s="4" t="str">
        <f>SKUs!B391</f>
        <v xml:space="preserve">COG COAT LONG       </v>
      </c>
      <c r="C392" s="2">
        <f>VLOOKUP($A392,'By SKU - Old RTs'!$A:$V,3,FALSE)</f>
        <v>0.5</v>
      </c>
      <c r="D392" s="2">
        <f>VLOOKUP($A392,'By SKU - New RTs'!$A:$V,3,FALSE)</f>
        <v>0.5</v>
      </c>
      <c r="E392" s="5">
        <f t="shared" si="30"/>
        <v>0</v>
      </c>
      <c r="F392" s="2">
        <f>VLOOKUP($A392,'By SKU - Old RTs'!$A:$V,4,FALSE)</f>
        <v>0</v>
      </c>
      <c r="G392" s="2">
        <f>VLOOKUP($A392,'By SKU - New RTs'!$A:$V,4,FALSE)</f>
        <v>0</v>
      </c>
      <c r="H392" s="5">
        <f t="shared" si="31"/>
        <v>0</v>
      </c>
      <c r="I392" s="2">
        <f>VLOOKUP($A392,'By SKU - Old RTs'!$A:$V,5,FALSE)</f>
        <v>0</v>
      </c>
      <c r="J392" s="2">
        <f>VLOOKUP($A392,'By SKU - New RTs'!$A:$V,5,FALSE)</f>
        <v>4.25</v>
      </c>
      <c r="K392" s="5">
        <f t="shared" si="32"/>
        <v>4.25</v>
      </c>
      <c r="L392" s="2">
        <f>VLOOKUP($A392,'By SKU - Old RTs'!$A:$V,6,FALSE)</f>
        <v>4.25</v>
      </c>
      <c r="M392" s="2">
        <f>VLOOKUP($A392,'By SKU - New RTs'!$A:$V,6,FALSE)</f>
        <v>0</v>
      </c>
      <c r="N392" s="5">
        <f t="shared" si="33"/>
        <v>-4.25</v>
      </c>
      <c r="O392" s="2">
        <f>VLOOKUP($A392,'By SKU - Old RTs'!$A:$V,7,FALSE)</f>
        <v>0</v>
      </c>
      <c r="P392" s="2">
        <f>VLOOKUP($A392,'By SKU - New RTs'!$A:$V,7,FALSE)</f>
        <v>0</v>
      </c>
      <c r="Q392" s="2">
        <f t="shared" si="34"/>
        <v>0</v>
      </c>
    </row>
    <row r="393" spans="1:17" x14ac:dyDescent="0.2">
      <c r="A393" s="3">
        <f>SKUs!A392</f>
        <v>2507</v>
      </c>
      <c r="B393" s="4" t="str">
        <f>SKUs!B392</f>
        <v>COG VEST</v>
      </c>
      <c r="C393" s="2">
        <f>VLOOKUP($A393,'By SKU - Old RTs'!$A:$V,3,FALSE)</f>
        <v>0</v>
      </c>
      <c r="D393" s="2">
        <f>VLOOKUP($A393,'By SKU - New RTs'!$A:$V,3,FALSE)</f>
        <v>0</v>
      </c>
      <c r="E393" s="5">
        <f t="shared" ref="E393:E456" si="35">D393-C393</f>
        <v>0</v>
      </c>
      <c r="F393" s="2">
        <f>VLOOKUP($A393,'By SKU - Old RTs'!$A:$V,4,FALSE)</f>
        <v>0</v>
      </c>
      <c r="G393" s="2">
        <f>VLOOKUP($A393,'By SKU - New RTs'!$A:$V,4,FALSE)</f>
        <v>0</v>
      </c>
      <c r="H393" s="5">
        <f t="shared" ref="H393:H456" si="36">G393-F393</f>
        <v>0</v>
      </c>
      <c r="I393" s="2">
        <f>VLOOKUP($A393,'By SKU - Old RTs'!$A:$V,5,FALSE)</f>
        <v>0</v>
      </c>
      <c r="J393" s="2">
        <f>VLOOKUP($A393,'By SKU - New RTs'!$A:$V,5,FALSE)</f>
        <v>0</v>
      </c>
      <c r="K393" s="5">
        <f t="shared" ref="K393:K456" si="37">J393-I393</f>
        <v>0</v>
      </c>
      <c r="L393" s="2">
        <f>VLOOKUP($A393,'By SKU - Old RTs'!$A:$V,6,FALSE)</f>
        <v>0</v>
      </c>
      <c r="M393" s="2">
        <f>VLOOKUP($A393,'By SKU - New RTs'!$A:$V,6,FALSE)</f>
        <v>0</v>
      </c>
      <c r="N393" s="5">
        <f t="shared" ref="N393:N456" si="38">M393-L393</f>
        <v>0</v>
      </c>
      <c r="O393" s="2">
        <f>VLOOKUP($A393,'By SKU - Old RTs'!$A:$V,7,FALSE)</f>
        <v>0.5</v>
      </c>
      <c r="P393" s="2">
        <f>VLOOKUP($A393,'By SKU - New RTs'!$A:$V,7,FALSE)</f>
        <v>0.5</v>
      </c>
      <c r="Q393" s="2">
        <f t="shared" ref="Q393:Q456" si="39">P393-O393</f>
        <v>0</v>
      </c>
    </row>
    <row r="394" spans="1:17" x14ac:dyDescent="0.2">
      <c r="A394" s="3">
        <f>SKUs!A393</f>
        <v>2522</v>
      </c>
      <c r="B394" s="4" t="str">
        <f>SKUs!B393</f>
        <v xml:space="preserve">COG FILTER BAGS     </v>
      </c>
      <c r="C394" s="2">
        <f>VLOOKUP($A394,'By SKU - Old RTs'!$A:$V,3,FALSE)</f>
        <v>0</v>
      </c>
      <c r="D394" s="2">
        <f>VLOOKUP($A394,'By SKU - New RTs'!$A:$V,3,FALSE)</f>
        <v>0</v>
      </c>
      <c r="E394" s="5">
        <f t="shared" si="35"/>
        <v>0</v>
      </c>
      <c r="F394" s="2">
        <f>VLOOKUP($A394,'By SKU - Old RTs'!$A:$V,4,FALSE)</f>
        <v>0</v>
      </c>
      <c r="G394" s="2">
        <f>VLOOKUP($A394,'By SKU - New RTs'!$A:$V,4,FALSE)</f>
        <v>0</v>
      </c>
      <c r="H394" s="5">
        <f t="shared" si="36"/>
        <v>0</v>
      </c>
      <c r="I394" s="2">
        <f>VLOOKUP($A394,'By SKU - Old RTs'!$A:$V,5,FALSE)</f>
        <v>0</v>
      </c>
      <c r="J394" s="2">
        <f>VLOOKUP($A394,'By SKU - New RTs'!$A:$V,5,FALSE)</f>
        <v>0</v>
      </c>
      <c r="K394" s="5">
        <f t="shared" si="37"/>
        <v>0</v>
      </c>
      <c r="L394" s="2">
        <f>VLOOKUP($A394,'By SKU - Old RTs'!$A:$V,6,FALSE)</f>
        <v>0</v>
      </c>
      <c r="M394" s="2">
        <f>VLOOKUP($A394,'By SKU - New RTs'!$A:$V,6,FALSE)</f>
        <v>0</v>
      </c>
      <c r="N394" s="5">
        <f t="shared" si="38"/>
        <v>0</v>
      </c>
      <c r="O394" s="2">
        <f>VLOOKUP($A394,'By SKU - Old RTs'!$A:$V,7,FALSE)</f>
        <v>0</v>
      </c>
      <c r="P394" s="2">
        <f>VLOOKUP($A394,'By SKU - New RTs'!$A:$V,7,FALSE)</f>
        <v>0</v>
      </c>
      <c r="Q394" s="2">
        <f t="shared" si="39"/>
        <v>0</v>
      </c>
    </row>
    <row r="395" spans="1:17" x14ac:dyDescent="0.2">
      <c r="A395" s="3">
        <f>SKUs!A394</f>
        <v>2545</v>
      </c>
      <c r="B395" s="4" t="str">
        <f>SKUs!B394</f>
        <v xml:space="preserve">COG OVERALLS        </v>
      </c>
      <c r="C395" s="2">
        <f>VLOOKUP($A395,'By SKU - Old RTs'!$A:$V,3,FALSE)</f>
        <v>0</v>
      </c>
      <c r="D395" s="2">
        <f>VLOOKUP($A395,'By SKU - New RTs'!$A:$V,3,FALSE)</f>
        <v>0</v>
      </c>
      <c r="E395" s="5">
        <f t="shared" si="35"/>
        <v>0</v>
      </c>
      <c r="F395" s="2">
        <f>VLOOKUP($A395,'By SKU - Old RTs'!$A:$V,4,FALSE)</f>
        <v>0</v>
      </c>
      <c r="G395" s="2">
        <f>VLOOKUP($A395,'By SKU - New RTs'!$A:$V,4,FALSE)</f>
        <v>0</v>
      </c>
      <c r="H395" s="5">
        <f t="shared" si="36"/>
        <v>0</v>
      </c>
      <c r="I395" s="2">
        <f>VLOOKUP($A395,'By SKU - Old RTs'!$A:$V,5,FALSE)</f>
        <v>0</v>
      </c>
      <c r="J395" s="2">
        <f>VLOOKUP($A395,'By SKU - New RTs'!$A:$V,5,FALSE)</f>
        <v>0</v>
      </c>
      <c r="K395" s="5">
        <f t="shared" si="37"/>
        <v>0</v>
      </c>
      <c r="L395" s="2">
        <f>VLOOKUP($A395,'By SKU - Old RTs'!$A:$V,6,FALSE)</f>
        <v>0</v>
      </c>
      <c r="M395" s="2">
        <f>VLOOKUP($A395,'By SKU - New RTs'!$A:$V,6,FALSE)</f>
        <v>0</v>
      </c>
      <c r="N395" s="5">
        <f t="shared" si="38"/>
        <v>0</v>
      </c>
      <c r="O395" s="2">
        <f>VLOOKUP($A395,'By SKU - Old RTs'!$A:$V,7,FALSE)</f>
        <v>0</v>
      </c>
      <c r="P395" s="2">
        <f>VLOOKUP($A395,'By SKU - New RTs'!$A:$V,7,FALSE)</f>
        <v>0</v>
      </c>
      <c r="Q395" s="2">
        <f t="shared" si="39"/>
        <v>0</v>
      </c>
    </row>
    <row r="396" spans="1:17" x14ac:dyDescent="0.2">
      <c r="A396" s="3">
        <f>SKUs!A395</f>
        <v>2599</v>
      </c>
      <c r="B396" s="4" t="str">
        <f>SKUs!B395</f>
        <v xml:space="preserve">COG SERVICE         </v>
      </c>
      <c r="C396" s="2">
        <f>VLOOKUP($A396,'By SKU - Old RTs'!$A:$V,3,FALSE)</f>
        <v>0</v>
      </c>
      <c r="D396" s="2">
        <f>VLOOKUP($A396,'By SKU - New RTs'!$A:$V,3,FALSE)</f>
        <v>0</v>
      </c>
      <c r="E396" s="5">
        <f t="shared" si="35"/>
        <v>0</v>
      </c>
      <c r="F396" s="2">
        <f>VLOOKUP($A396,'By SKU - Old RTs'!$A:$V,4,FALSE)</f>
        <v>0</v>
      </c>
      <c r="G396" s="2">
        <f>VLOOKUP($A396,'By SKU - New RTs'!$A:$V,4,FALSE)</f>
        <v>0</v>
      </c>
      <c r="H396" s="5">
        <f t="shared" si="36"/>
        <v>0</v>
      </c>
      <c r="I396" s="2">
        <f>VLOOKUP($A396,'By SKU - Old RTs'!$A:$V,5,FALSE)</f>
        <v>0</v>
      </c>
      <c r="J396" s="2">
        <f>VLOOKUP($A396,'By SKU - New RTs'!$A:$V,5,FALSE)</f>
        <v>0</v>
      </c>
      <c r="K396" s="5">
        <f t="shared" si="37"/>
        <v>0</v>
      </c>
      <c r="L396" s="2">
        <f>VLOOKUP($A396,'By SKU - Old RTs'!$A:$V,6,FALSE)</f>
        <v>0</v>
      </c>
      <c r="M396" s="2">
        <f>VLOOKUP($A396,'By SKU - New RTs'!$A:$V,6,FALSE)</f>
        <v>0</v>
      </c>
      <c r="N396" s="5">
        <f t="shared" si="38"/>
        <v>0</v>
      </c>
      <c r="O396" s="2">
        <f>VLOOKUP($A396,'By SKU - Old RTs'!$A:$V,7,FALSE)</f>
        <v>0</v>
      </c>
      <c r="P396" s="2">
        <f>VLOOKUP($A396,'By SKU - New RTs'!$A:$V,7,FALSE)</f>
        <v>0</v>
      </c>
      <c r="Q396" s="2">
        <f t="shared" si="39"/>
        <v>0</v>
      </c>
    </row>
    <row r="397" spans="1:17" x14ac:dyDescent="0.2">
      <c r="A397" s="3">
        <f>SKUs!A396</f>
        <v>2680</v>
      </c>
      <c r="B397" s="4" t="str">
        <f>SKUs!B396</f>
        <v xml:space="preserve">COG LAUNDRY LBS     </v>
      </c>
      <c r="C397" s="2">
        <f>VLOOKUP($A397,'By SKU - Old RTs'!$A:$V,3,FALSE)</f>
        <v>0</v>
      </c>
      <c r="D397" s="2">
        <f>VLOOKUP($A397,'By SKU - New RTs'!$A:$V,3,FALSE)</f>
        <v>0</v>
      </c>
      <c r="E397" s="5">
        <f t="shared" si="35"/>
        <v>0</v>
      </c>
      <c r="F397" s="2">
        <f>VLOOKUP($A397,'By SKU - Old RTs'!$A:$V,4,FALSE)</f>
        <v>889.5</v>
      </c>
      <c r="G397" s="2">
        <f>VLOOKUP($A397,'By SKU - New RTs'!$A:$V,4,FALSE)</f>
        <v>889.5</v>
      </c>
      <c r="H397" s="5">
        <f t="shared" si="36"/>
        <v>0</v>
      </c>
      <c r="I397" s="2">
        <f>VLOOKUP($A397,'By SKU - Old RTs'!$A:$V,5,FALSE)</f>
        <v>0</v>
      </c>
      <c r="J397" s="2">
        <f>VLOOKUP($A397,'By SKU - New RTs'!$A:$V,5,FALSE)</f>
        <v>0</v>
      </c>
      <c r="K397" s="5">
        <f t="shared" si="37"/>
        <v>0</v>
      </c>
      <c r="L397" s="2">
        <f>VLOOKUP($A397,'By SKU - Old RTs'!$A:$V,6,FALSE)</f>
        <v>0</v>
      </c>
      <c r="M397" s="2">
        <f>VLOOKUP($A397,'By SKU - New RTs'!$A:$V,6,FALSE)</f>
        <v>0</v>
      </c>
      <c r="N397" s="5">
        <f t="shared" si="38"/>
        <v>0</v>
      </c>
      <c r="O397" s="2">
        <f>VLOOKUP($A397,'By SKU - Old RTs'!$A:$V,7,FALSE)</f>
        <v>0</v>
      </c>
      <c r="P397" s="2">
        <f>VLOOKUP($A397,'By SKU - New RTs'!$A:$V,7,FALSE)</f>
        <v>0</v>
      </c>
      <c r="Q397" s="2">
        <f t="shared" si="39"/>
        <v>0</v>
      </c>
    </row>
    <row r="398" spans="1:17" x14ac:dyDescent="0.2">
      <c r="A398" s="3">
        <f>SKUs!A397</f>
        <v>2699</v>
      </c>
      <c r="B398" s="4" t="str">
        <f>SKUs!B397</f>
        <v xml:space="preserve">MESH BAG            </v>
      </c>
      <c r="C398" s="2">
        <f>VLOOKUP($A398,'By SKU - Old RTs'!$A:$V,3,FALSE)</f>
        <v>0</v>
      </c>
      <c r="D398" s="2">
        <f>VLOOKUP($A398,'By SKU - New RTs'!$A:$V,3,FALSE)</f>
        <v>0</v>
      </c>
      <c r="E398" s="5">
        <f t="shared" si="35"/>
        <v>0</v>
      </c>
      <c r="F398" s="2">
        <f>VLOOKUP($A398,'By SKU - Old RTs'!$A:$V,4,FALSE)</f>
        <v>0</v>
      </c>
      <c r="G398" s="2">
        <f>VLOOKUP($A398,'By SKU - New RTs'!$A:$V,4,FALSE)</f>
        <v>0</v>
      </c>
      <c r="H398" s="5">
        <f t="shared" si="36"/>
        <v>0</v>
      </c>
      <c r="I398" s="2">
        <f>VLOOKUP($A398,'By SKU - Old RTs'!$A:$V,5,FALSE)</f>
        <v>0</v>
      </c>
      <c r="J398" s="2">
        <f>VLOOKUP($A398,'By SKU - New RTs'!$A:$V,5,FALSE)</f>
        <v>0</v>
      </c>
      <c r="K398" s="5">
        <f t="shared" si="37"/>
        <v>0</v>
      </c>
      <c r="L398" s="2">
        <f>VLOOKUP($A398,'By SKU - Old RTs'!$A:$V,6,FALSE)</f>
        <v>0</v>
      </c>
      <c r="M398" s="2">
        <f>VLOOKUP($A398,'By SKU - New RTs'!$A:$V,6,FALSE)</f>
        <v>0</v>
      </c>
      <c r="N398" s="5">
        <f t="shared" si="38"/>
        <v>0</v>
      </c>
      <c r="O398" s="2">
        <f>VLOOKUP($A398,'By SKU - Old RTs'!$A:$V,7,FALSE)</f>
        <v>0</v>
      </c>
      <c r="P398" s="2">
        <f>VLOOKUP($A398,'By SKU - New RTs'!$A:$V,7,FALSE)</f>
        <v>0</v>
      </c>
      <c r="Q398" s="2">
        <f t="shared" si="39"/>
        <v>0</v>
      </c>
    </row>
    <row r="399" spans="1:17" x14ac:dyDescent="0.2">
      <c r="A399" s="3">
        <f>SKUs!A398</f>
        <v>2720</v>
      </c>
      <c r="B399" s="4" t="str">
        <f>SKUs!B398</f>
        <v>COG LOGO MAT 4X6</v>
      </c>
      <c r="C399" s="2">
        <f>VLOOKUP($A399,'By SKU - Old RTs'!$A:$V,3,FALSE)</f>
        <v>0</v>
      </c>
      <c r="D399" s="2">
        <f>VLOOKUP($A399,'By SKU - New RTs'!$A:$V,3,FALSE)</f>
        <v>0</v>
      </c>
      <c r="E399" s="5">
        <f t="shared" si="35"/>
        <v>0</v>
      </c>
      <c r="F399" s="2">
        <f>VLOOKUP($A399,'By SKU - Old RTs'!$A:$V,4,FALSE)</f>
        <v>0</v>
      </c>
      <c r="G399" s="2">
        <f>VLOOKUP($A399,'By SKU - New RTs'!$A:$V,4,FALSE)</f>
        <v>0</v>
      </c>
      <c r="H399" s="5">
        <f t="shared" si="36"/>
        <v>0</v>
      </c>
      <c r="I399" s="2">
        <f>VLOOKUP($A399,'By SKU - Old RTs'!$A:$V,5,FALSE)</f>
        <v>0</v>
      </c>
      <c r="J399" s="2">
        <f>VLOOKUP($A399,'By SKU - New RTs'!$A:$V,5,FALSE)</f>
        <v>0</v>
      </c>
      <c r="K399" s="5">
        <f t="shared" si="37"/>
        <v>0</v>
      </c>
      <c r="L399" s="2">
        <f>VLOOKUP($A399,'By SKU - Old RTs'!$A:$V,6,FALSE)</f>
        <v>0.25</v>
      </c>
      <c r="M399" s="2">
        <f>VLOOKUP($A399,'By SKU - New RTs'!$A:$V,6,FALSE)</f>
        <v>0.25</v>
      </c>
      <c r="N399" s="5">
        <f t="shared" si="38"/>
        <v>0</v>
      </c>
      <c r="O399" s="2">
        <f>VLOOKUP($A399,'By SKU - Old RTs'!$A:$V,7,FALSE)</f>
        <v>0</v>
      </c>
      <c r="P399" s="2">
        <f>VLOOKUP($A399,'By SKU - New RTs'!$A:$V,7,FALSE)</f>
        <v>0</v>
      </c>
      <c r="Q399" s="2">
        <f t="shared" si="39"/>
        <v>0</v>
      </c>
    </row>
    <row r="400" spans="1:17" x14ac:dyDescent="0.2">
      <c r="A400" s="3">
        <f>SKUs!A399</f>
        <v>3153</v>
      </c>
      <c r="B400" s="4" t="str">
        <f>SKUs!B399</f>
        <v>CT LAB COAT LADIES 3153</v>
      </c>
      <c r="C400" s="2">
        <f>VLOOKUP($A400,'By SKU - Old RTs'!$A:$V,3,FALSE)</f>
        <v>0</v>
      </c>
      <c r="D400" s="2">
        <f>VLOOKUP($A400,'By SKU - New RTs'!$A:$V,3,FALSE)</f>
        <v>0</v>
      </c>
      <c r="E400" s="5">
        <f t="shared" si="35"/>
        <v>0</v>
      </c>
      <c r="F400" s="2">
        <f>VLOOKUP($A400,'By SKU - Old RTs'!$A:$V,4,FALSE)</f>
        <v>0</v>
      </c>
      <c r="G400" s="2">
        <f>VLOOKUP($A400,'By SKU - New RTs'!$A:$V,4,FALSE)</f>
        <v>0</v>
      </c>
      <c r="H400" s="5">
        <f t="shared" si="36"/>
        <v>0</v>
      </c>
      <c r="I400" s="2">
        <f>VLOOKUP($A400,'By SKU - Old RTs'!$A:$V,5,FALSE)</f>
        <v>1.25</v>
      </c>
      <c r="J400" s="2">
        <f>VLOOKUP($A400,'By SKU - New RTs'!$A:$V,5,FALSE)</f>
        <v>1.25</v>
      </c>
      <c r="K400" s="5">
        <f t="shared" si="37"/>
        <v>0</v>
      </c>
      <c r="L400" s="2">
        <f>VLOOKUP($A400,'By SKU - Old RTs'!$A:$V,6,FALSE)</f>
        <v>0</v>
      </c>
      <c r="M400" s="2">
        <f>VLOOKUP($A400,'By SKU - New RTs'!$A:$V,6,FALSE)</f>
        <v>0</v>
      </c>
      <c r="N400" s="5">
        <f t="shared" si="38"/>
        <v>0</v>
      </c>
      <c r="O400" s="2">
        <f>VLOOKUP($A400,'By SKU - Old RTs'!$A:$V,7,FALSE)</f>
        <v>0</v>
      </c>
      <c r="P400" s="2">
        <f>VLOOKUP($A400,'By SKU - New RTs'!$A:$V,7,FALSE)</f>
        <v>0</v>
      </c>
      <c r="Q400" s="2">
        <f t="shared" si="39"/>
        <v>0</v>
      </c>
    </row>
    <row r="401" spans="1:17" x14ac:dyDescent="0.2">
      <c r="A401" s="3">
        <f>SKUs!A400</f>
        <v>5990</v>
      </c>
      <c r="B401" s="4" t="str">
        <f>SKUs!B400</f>
        <v>BAG FL RES YELLOW</v>
      </c>
      <c r="C401" s="2">
        <f>VLOOKUP($A401,'By SKU - Old RTs'!$A:$V,3,FALSE)</f>
        <v>6</v>
      </c>
      <c r="D401" s="2">
        <f>VLOOKUP($A401,'By SKU - New RTs'!$A:$V,3,FALSE)</f>
        <v>7.75</v>
      </c>
      <c r="E401" s="5">
        <f t="shared" si="35"/>
        <v>1.75</v>
      </c>
      <c r="F401" s="2">
        <f>VLOOKUP($A401,'By SKU - Old RTs'!$A:$V,4,FALSE)</f>
        <v>1</v>
      </c>
      <c r="G401" s="2">
        <f>VLOOKUP($A401,'By SKU - New RTs'!$A:$V,4,FALSE)</f>
        <v>1</v>
      </c>
      <c r="H401" s="5">
        <f t="shared" si="36"/>
        <v>0</v>
      </c>
      <c r="I401" s="2">
        <f>VLOOKUP($A401,'By SKU - Old RTs'!$A:$V,5,FALSE)</f>
        <v>17</v>
      </c>
      <c r="J401" s="2">
        <f>VLOOKUP($A401,'By SKU - New RTs'!$A:$V,5,FALSE)</f>
        <v>19.25</v>
      </c>
      <c r="K401" s="5">
        <f t="shared" si="37"/>
        <v>2.25</v>
      </c>
      <c r="L401" s="2">
        <f>VLOOKUP($A401,'By SKU - Old RTs'!$A:$V,6,FALSE)</f>
        <v>5.25</v>
      </c>
      <c r="M401" s="2">
        <f>VLOOKUP($A401,'By SKU - New RTs'!$A:$V,6,FALSE)</f>
        <v>3</v>
      </c>
      <c r="N401" s="5">
        <f t="shared" si="38"/>
        <v>-2.25</v>
      </c>
      <c r="O401" s="2">
        <f>VLOOKUP($A401,'By SKU - Old RTs'!$A:$V,7,FALSE)</f>
        <v>18.75</v>
      </c>
      <c r="P401" s="2">
        <f>VLOOKUP($A401,'By SKU - New RTs'!$A:$V,7,FALSE)</f>
        <v>17</v>
      </c>
      <c r="Q401" s="2">
        <f t="shared" si="39"/>
        <v>-1.75</v>
      </c>
    </row>
    <row r="402" spans="1:17" x14ac:dyDescent="0.2">
      <c r="A402" s="3">
        <f>SKUs!A401</f>
        <v>7502</v>
      </c>
      <c r="B402" s="4" t="str">
        <f>SKUs!B401</f>
        <v xml:space="preserve">MIRCO HANDLE        </v>
      </c>
      <c r="C402" s="2">
        <f>VLOOKUP($A402,'By SKU - Old RTs'!$A:$V,3,FALSE)</f>
        <v>0</v>
      </c>
      <c r="D402" s="2">
        <f>VLOOKUP($A402,'By SKU - New RTs'!$A:$V,3,FALSE)</f>
        <v>0</v>
      </c>
      <c r="E402" s="5">
        <f t="shared" si="35"/>
        <v>0</v>
      </c>
      <c r="F402" s="2">
        <f>VLOOKUP($A402,'By SKU - Old RTs'!$A:$V,4,FALSE)</f>
        <v>0</v>
      </c>
      <c r="G402" s="2">
        <f>VLOOKUP($A402,'By SKU - New RTs'!$A:$V,4,FALSE)</f>
        <v>0</v>
      </c>
      <c r="H402" s="5">
        <f t="shared" si="36"/>
        <v>0</v>
      </c>
      <c r="I402" s="2">
        <f>VLOOKUP($A402,'By SKU - Old RTs'!$A:$V,5,FALSE)</f>
        <v>0</v>
      </c>
      <c r="J402" s="2">
        <f>VLOOKUP($A402,'By SKU - New RTs'!$A:$V,5,FALSE)</f>
        <v>0</v>
      </c>
      <c r="K402" s="5">
        <f t="shared" si="37"/>
        <v>0</v>
      </c>
      <c r="L402" s="2">
        <f>VLOOKUP($A402,'By SKU - Old RTs'!$A:$V,6,FALSE)</f>
        <v>0</v>
      </c>
      <c r="M402" s="2">
        <f>VLOOKUP($A402,'By SKU - New RTs'!$A:$V,6,FALSE)</f>
        <v>0</v>
      </c>
      <c r="N402" s="5">
        <f t="shared" si="38"/>
        <v>0</v>
      </c>
      <c r="O402" s="2">
        <f>VLOOKUP($A402,'By SKU - Old RTs'!$A:$V,7,FALSE)</f>
        <v>0</v>
      </c>
      <c r="P402" s="2">
        <f>VLOOKUP($A402,'By SKU - New RTs'!$A:$V,7,FALSE)</f>
        <v>0</v>
      </c>
      <c r="Q402" s="2">
        <f t="shared" si="39"/>
        <v>0</v>
      </c>
    </row>
    <row r="403" spans="1:17" x14ac:dyDescent="0.2">
      <c r="A403" s="3">
        <f>SKUs!A402</f>
        <v>7514</v>
      </c>
      <c r="B403" s="4" t="str">
        <f>SKUs!B402</f>
        <v xml:space="preserve">FRAME MOP 24        </v>
      </c>
      <c r="C403" s="2">
        <f>VLOOKUP($A403,'By SKU - Old RTs'!$A:$V,3,FALSE)</f>
        <v>0</v>
      </c>
      <c r="D403" s="2">
        <f>VLOOKUP($A403,'By SKU - New RTs'!$A:$V,3,FALSE)</f>
        <v>0</v>
      </c>
      <c r="E403" s="5">
        <f t="shared" si="35"/>
        <v>0</v>
      </c>
      <c r="F403" s="2">
        <f>VLOOKUP($A403,'By SKU - Old RTs'!$A:$V,4,FALSE)</f>
        <v>0</v>
      </c>
      <c r="G403" s="2">
        <f>VLOOKUP($A403,'By SKU - New RTs'!$A:$V,4,FALSE)</f>
        <v>0</v>
      </c>
      <c r="H403" s="5">
        <f t="shared" si="36"/>
        <v>0</v>
      </c>
      <c r="I403" s="2">
        <f>VLOOKUP($A403,'By SKU - Old RTs'!$A:$V,5,FALSE)</f>
        <v>0</v>
      </c>
      <c r="J403" s="2">
        <f>VLOOKUP($A403,'By SKU - New RTs'!$A:$V,5,FALSE)</f>
        <v>0</v>
      </c>
      <c r="K403" s="5">
        <f t="shared" si="37"/>
        <v>0</v>
      </c>
      <c r="L403" s="2">
        <f>VLOOKUP($A403,'By SKU - Old RTs'!$A:$V,6,FALSE)</f>
        <v>0</v>
      </c>
      <c r="M403" s="2">
        <f>VLOOKUP($A403,'By SKU - New RTs'!$A:$V,6,FALSE)</f>
        <v>0</v>
      </c>
      <c r="N403" s="5">
        <f t="shared" si="38"/>
        <v>0</v>
      </c>
      <c r="O403" s="2">
        <f>VLOOKUP($A403,'By SKU - Old RTs'!$A:$V,7,FALSE)</f>
        <v>0</v>
      </c>
      <c r="P403" s="2">
        <f>VLOOKUP($A403,'By SKU - New RTs'!$A:$V,7,FALSE)</f>
        <v>0</v>
      </c>
      <c r="Q403" s="2">
        <f t="shared" si="39"/>
        <v>0</v>
      </c>
    </row>
    <row r="404" spans="1:17" x14ac:dyDescent="0.2">
      <c r="A404" s="3">
        <f>SKUs!A403</f>
        <v>7526</v>
      </c>
      <c r="B404" s="4" t="str">
        <f>SKUs!B403</f>
        <v xml:space="preserve">FRAME MOP 36        </v>
      </c>
      <c r="C404" s="2">
        <f>VLOOKUP($A404,'By SKU - Old RTs'!$A:$V,3,FALSE)</f>
        <v>0.25</v>
      </c>
      <c r="D404" s="2">
        <f>VLOOKUP($A404,'By SKU - New RTs'!$A:$V,3,FALSE)</f>
        <v>0.25</v>
      </c>
      <c r="E404" s="5">
        <f t="shared" si="35"/>
        <v>0</v>
      </c>
      <c r="F404" s="2">
        <f>VLOOKUP($A404,'By SKU - Old RTs'!$A:$V,4,FALSE)</f>
        <v>0</v>
      </c>
      <c r="G404" s="2">
        <f>VLOOKUP($A404,'By SKU - New RTs'!$A:$V,4,FALSE)</f>
        <v>0</v>
      </c>
      <c r="H404" s="5">
        <f t="shared" si="36"/>
        <v>0</v>
      </c>
      <c r="I404" s="2">
        <f>VLOOKUP($A404,'By SKU - Old RTs'!$A:$V,5,FALSE)</f>
        <v>0</v>
      </c>
      <c r="J404" s="2">
        <f>VLOOKUP($A404,'By SKU - New RTs'!$A:$V,5,FALSE)</f>
        <v>0</v>
      </c>
      <c r="K404" s="5">
        <f t="shared" si="37"/>
        <v>0</v>
      </c>
      <c r="L404" s="2">
        <f>VLOOKUP($A404,'By SKU - Old RTs'!$A:$V,6,FALSE)</f>
        <v>0</v>
      </c>
      <c r="M404" s="2">
        <f>VLOOKUP($A404,'By SKU - New RTs'!$A:$V,6,FALSE)</f>
        <v>0</v>
      </c>
      <c r="N404" s="5">
        <f t="shared" si="38"/>
        <v>0</v>
      </c>
      <c r="O404" s="2">
        <f>VLOOKUP($A404,'By SKU - Old RTs'!$A:$V,7,FALSE)</f>
        <v>0</v>
      </c>
      <c r="P404" s="2">
        <f>VLOOKUP($A404,'By SKU - New RTs'!$A:$V,7,FALSE)</f>
        <v>0</v>
      </c>
      <c r="Q404" s="2">
        <f t="shared" si="39"/>
        <v>0</v>
      </c>
    </row>
    <row r="405" spans="1:17" x14ac:dyDescent="0.2">
      <c r="A405" s="3">
        <f>SKUs!A404</f>
        <v>7538</v>
      </c>
      <c r="B405" s="4" t="str">
        <f>SKUs!B404</f>
        <v xml:space="preserve">FRAME MOP 48        </v>
      </c>
      <c r="C405" s="2">
        <f>VLOOKUP($A405,'By SKU - Old RTs'!$A:$V,3,FALSE)</f>
        <v>0</v>
      </c>
      <c r="D405" s="2">
        <f>VLOOKUP($A405,'By SKU - New RTs'!$A:$V,3,FALSE)</f>
        <v>0</v>
      </c>
      <c r="E405" s="5">
        <f t="shared" si="35"/>
        <v>0</v>
      </c>
      <c r="F405" s="2">
        <f>VLOOKUP($A405,'By SKU - Old RTs'!$A:$V,4,FALSE)</f>
        <v>0</v>
      </c>
      <c r="G405" s="2">
        <f>VLOOKUP($A405,'By SKU - New RTs'!$A:$V,4,FALSE)</f>
        <v>0</v>
      </c>
      <c r="H405" s="5">
        <f t="shared" si="36"/>
        <v>0</v>
      </c>
      <c r="I405" s="2">
        <f>VLOOKUP($A405,'By SKU - Old RTs'!$A:$V,5,FALSE)</f>
        <v>0</v>
      </c>
      <c r="J405" s="2">
        <f>VLOOKUP($A405,'By SKU - New RTs'!$A:$V,5,FALSE)</f>
        <v>0</v>
      </c>
      <c r="K405" s="5">
        <f t="shared" si="37"/>
        <v>0</v>
      </c>
      <c r="L405" s="2">
        <f>VLOOKUP($A405,'By SKU - Old RTs'!$A:$V,6,FALSE)</f>
        <v>0</v>
      </c>
      <c r="M405" s="2">
        <f>VLOOKUP($A405,'By SKU - New RTs'!$A:$V,6,FALSE)</f>
        <v>0</v>
      </c>
      <c r="N405" s="5">
        <f t="shared" si="38"/>
        <v>0</v>
      </c>
      <c r="O405" s="2">
        <f>VLOOKUP($A405,'By SKU - Old RTs'!$A:$V,7,FALSE)</f>
        <v>0</v>
      </c>
      <c r="P405" s="2">
        <f>VLOOKUP($A405,'By SKU - New RTs'!$A:$V,7,FALSE)</f>
        <v>0</v>
      </c>
      <c r="Q405" s="2">
        <f t="shared" si="39"/>
        <v>0</v>
      </c>
    </row>
    <row r="406" spans="1:17" x14ac:dyDescent="0.2">
      <c r="A406" s="3">
        <f>SKUs!A405</f>
        <v>7540</v>
      </c>
      <c r="B406" s="4" t="str">
        <f>SKUs!B405</f>
        <v xml:space="preserve">FRAME MOP 60        </v>
      </c>
      <c r="C406" s="2">
        <f>VLOOKUP($A406,'By SKU - Old RTs'!$A:$V,3,FALSE)</f>
        <v>0</v>
      </c>
      <c r="D406" s="2">
        <f>VLOOKUP($A406,'By SKU - New RTs'!$A:$V,3,FALSE)</f>
        <v>0</v>
      </c>
      <c r="E406" s="5">
        <f t="shared" si="35"/>
        <v>0</v>
      </c>
      <c r="F406" s="2">
        <f>VLOOKUP($A406,'By SKU - Old RTs'!$A:$V,4,FALSE)</f>
        <v>0</v>
      </c>
      <c r="G406" s="2">
        <f>VLOOKUP($A406,'By SKU - New RTs'!$A:$V,4,FALSE)</f>
        <v>0</v>
      </c>
      <c r="H406" s="5">
        <f t="shared" si="36"/>
        <v>0</v>
      </c>
      <c r="I406" s="2">
        <f>VLOOKUP($A406,'By SKU - Old RTs'!$A:$V,5,FALSE)</f>
        <v>0</v>
      </c>
      <c r="J406" s="2">
        <f>VLOOKUP($A406,'By SKU - New RTs'!$A:$V,5,FALSE)</f>
        <v>0</v>
      </c>
      <c r="K406" s="5">
        <f t="shared" si="37"/>
        <v>0</v>
      </c>
      <c r="L406" s="2">
        <f>VLOOKUP($A406,'By SKU - Old RTs'!$A:$V,6,FALSE)</f>
        <v>0</v>
      </c>
      <c r="M406" s="2">
        <f>VLOOKUP($A406,'By SKU - New RTs'!$A:$V,6,FALSE)</f>
        <v>0</v>
      </c>
      <c r="N406" s="5">
        <f t="shared" si="38"/>
        <v>0</v>
      </c>
      <c r="O406" s="2">
        <f>VLOOKUP($A406,'By SKU - Old RTs'!$A:$V,7,FALSE)</f>
        <v>0</v>
      </c>
      <c r="P406" s="2">
        <f>VLOOKUP($A406,'By SKU - New RTs'!$A:$V,7,FALSE)</f>
        <v>0</v>
      </c>
      <c r="Q406" s="2">
        <f t="shared" si="39"/>
        <v>0</v>
      </c>
    </row>
    <row r="407" spans="1:17" x14ac:dyDescent="0.2">
      <c r="A407" s="3">
        <f>SKUs!A406</f>
        <v>7550</v>
      </c>
      <c r="B407" s="4" t="str">
        <f>SKUs!B406</f>
        <v>HANDLE DUSTMOP WOOD</v>
      </c>
      <c r="C407" s="2">
        <f>VLOOKUP($A407,'By SKU - Old RTs'!$A:$V,3,FALSE)</f>
        <v>0.25</v>
      </c>
      <c r="D407" s="2">
        <f>VLOOKUP($A407,'By SKU - New RTs'!$A:$V,3,FALSE)</f>
        <v>0.25</v>
      </c>
      <c r="E407" s="5">
        <f t="shared" si="35"/>
        <v>0</v>
      </c>
      <c r="F407" s="2">
        <f>VLOOKUP($A407,'By SKU - Old RTs'!$A:$V,4,FALSE)</f>
        <v>0</v>
      </c>
      <c r="G407" s="2">
        <f>VLOOKUP($A407,'By SKU - New RTs'!$A:$V,4,FALSE)</f>
        <v>0</v>
      </c>
      <c r="H407" s="5">
        <f t="shared" si="36"/>
        <v>0</v>
      </c>
      <c r="I407" s="2">
        <f>VLOOKUP($A407,'By SKU - Old RTs'!$A:$V,5,FALSE)</f>
        <v>0</v>
      </c>
      <c r="J407" s="2">
        <f>VLOOKUP($A407,'By SKU - New RTs'!$A:$V,5,FALSE)</f>
        <v>0</v>
      </c>
      <c r="K407" s="5">
        <f t="shared" si="37"/>
        <v>0</v>
      </c>
      <c r="L407" s="2">
        <f>VLOOKUP($A407,'By SKU - Old RTs'!$A:$V,6,FALSE)</f>
        <v>0</v>
      </c>
      <c r="M407" s="2">
        <f>VLOOKUP($A407,'By SKU - New RTs'!$A:$V,6,FALSE)</f>
        <v>0</v>
      </c>
      <c r="N407" s="5">
        <f t="shared" si="38"/>
        <v>0</v>
      </c>
      <c r="O407" s="2">
        <f>VLOOKUP($A407,'By SKU - Old RTs'!$A:$V,7,FALSE)</f>
        <v>0</v>
      </c>
      <c r="P407" s="2">
        <f>VLOOKUP($A407,'By SKU - New RTs'!$A:$V,7,FALSE)</f>
        <v>0</v>
      </c>
      <c r="Q407" s="2">
        <f t="shared" si="39"/>
        <v>0</v>
      </c>
    </row>
    <row r="408" spans="1:17" x14ac:dyDescent="0.2">
      <c r="A408" s="3">
        <f>SKUs!A407</f>
        <v>7552</v>
      </c>
      <c r="B408" s="4" t="str">
        <f>SKUs!B407</f>
        <v>ALUM WET MOP HANDLE</v>
      </c>
      <c r="C408" s="2">
        <f>VLOOKUP($A408,'By SKU - Old RTs'!$A:$V,3,FALSE)</f>
        <v>0.5</v>
      </c>
      <c r="D408" s="2">
        <f>VLOOKUP($A408,'By SKU - New RTs'!$A:$V,3,FALSE)</f>
        <v>0.5</v>
      </c>
      <c r="E408" s="5">
        <f t="shared" si="35"/>
        <v>0</v>
      </c>
      <c r="F408" s="2">
        <f>VLOOKUP($A408,'By SKU - Old RTs'!$A:$V,4,FALSE)</f>
        <v>0.75</v>
      </c>
      <c r="G408" s="2">
        <f>VLOOKUP($A408,'By SKU - New RTs'!$A:$V,4,FALSE)</f>
        <v>0.75</v>
      </c>
      <c r="H408" s="5">
        <f t="shared" si="36"/>
        <v>0</v>
      </c>
      <c r="I408" s="2">
        <f>VLOOKUP($A408,'By SKU - Old RTs'!$A:$V,5,FALSE)</f>
        <v>1</v>
      </c>
      <c r="J408" s="2">
        <f>VLOOKUP($A408,'By SKU - New RTs'!$A:$V,5,FALSE)</f>
        <v>1</v>
      </c>
      <c r="K408" s="5">
        <f t="shared" si="37"/>
        <v>0</v>
      </c>
      <c r="L408" s="2">
        <f>VLOOKUP($A408,'By SKU - Old RTs'!$A:$V,6,FALSE)</f>
        <v>0</v>
      </c>
      <c r="M408" s="2">
        <f>VLOOKUP($A408,'By SKU - New RTs'!$A:$V,6,FALSE)</f>
        <v>0</v>
      </c>
      <c r="N408" s="5">
        <f t="shared" si="38"/>
        <v>0</v>
      </c>
      <c r="O408" s="2">
        <f>VLOOKUP($A408,'By SKU - Old RTs'!$A:$V,7,FALSE)</f>
        <v>0</v>
      </c>
      <c r="P408" s="2">
        <f>VLOOKUP($A408,'By SKU - New RTs'!$A:$V,7,FALSE)</f>
        <v>0</v>
      </c>
      <c r="Q408" s="2">
        <f t="shared" si="39"/>
        <v>0</v>
      </c>
    </row>
    <row r="409" spans="1:17" x14ac:dyDescent="0.2">
      <c r="A409" s="3">
        <f>SKUs!A408</f>
        <v>7553</v>
      </c>
      <c r="B409" s="4" t="str">
        <f>SKUs!B408</f>
        <v>FIBERGLASS DUST MOP HANDLE</v>
      </c>
      <c r="C409" s="2">
        <f>VLOOKUP($A409,'By SKU - Old RTs'!$A:$V,3,FALSE)</f>
        <v>0</v>
      </c>
      <c r="D409" s="2">
        <f>VLOOKUP($A409,'By SKU - New RTs'!$A:$V,3,FALSE)</f>
        <v>0</v>
      </c>
      <c r="E409" s="5">
        <f t="shared" si="35"/>
        <v>0</v>
      </c>
      <c r="F409" s="2">
        <f>VLOOKUP($A409,'By SKU - Old RTs'!$A:$V,4,FALSE)</f>
        <v>0</v>
      </c>
      <c r="G409" s="2">
        <f>VLOOKUP($A409,'By SKU - New RTs'!$A:$V,4,FALSE)</f>
        <v>0</v>
      </c>
      <c r="H409" s="5">
        <f t="shared" si="36"/>
        <v>0</v>
      </c>
      <c r="I409" s="2">
        <f>VLOOKUP($A409,'By SKU - Old RTs'!$A:$V,5,FALSE)</f>
        <v>0</v>
      </c>
      <c r="J409" s="2">
        <f>VLOOKUP($A409,'By SKU - New RTs'!$A:$V,5,FALSE)</f>
        <v>0</v>
      </c>
      <c r="K409" s="5">
        <f t="shared" si="37"/>
        <v>0</v>
      </c>
      <c r="L409" s="2">
        <f>VLOOKUP($A409,'By SKU - Old RTs'!$A:$V,6,FALSE)</f>
        <v>0</v>
      </c>
      <c r="M409" s="2">
        <f>VLOOKUP($A409,'By SKU - New RTs'!$A:$V,6,FALSE)</f>
        <v>0</v>
      </c>
      <c r="N409" s="5">
        <f t="shared" si="38"/>
        <v>0</v>
      </c>
      <c r="O409" s="2">
        <f>VLOOKUP($A409,'By SKU - Old RTs'!$A:$V,7,FALSE)</f>
        <v>0</v>
      </c>
      <c r="P409" s="2">
        <f>VLOOKUP($A409,'By SKU - New RTs'!$A:$V,7,FALSE)</f>
        <v>0</v>
      </c>
      <c r="Q409" s="2">
        <f t="shared" si="39"/>
        <v>0</v>
      </c>
    </row>
    <row r="410" spans="1:17" x14ac:dyDescent="0.2">
      <c r="A410" s="3">
        <f>SKUs!A409</f>
        <v>7600</v>
      </c>
      <c r="B410" s="4" t="str">
        <f>SKUs!B409</f>
        <v xml:space="preserve">CRT CABINET SVC     </v>
      </c>
      <c r="C410" s="2">
        <f>VLOOKUP($A410,'By SKU - Old RTs'!$A:$V,3,FALSE)</f>
        <v>0</v>
      </c>
      <c r="D410" s="2">
        <f>VLOOKUP($A410,'By SKU - New RTs'!$A:$V,3,FALSE)</f>
        <v>0</v>
      </c>
      <c r="E410" s="5">
        <f t="shared" si="35"/>
        <v>0</v>
      </c>
      <c r="F410" s="2">
        <f>VLOOKUP($A410,'By SKU - Old RTs'!$A:$V,4,FALSE)</f>
        <v>0</v>
      </c>
      <c r="G410" s="2">
        <f>VLOOKUP($A410,'By SKU - New RTs'!$A:$V,4,FALSE)</f>
        <v>0</v>
      </c>
      <c r="H410" s="5">
        <f t="shared" si="36"/>
        <v>0</v>
      </c>
      <c r="I410" s="2">
        <f>VLOOKUP($A410,'By SKU - Old RTs'!$A:$V,5,FALSE)</f>
        <v>0</v>
      </c>
      <c r="J410" s="2">
        <f>VLOOKUP($A410,'By SKU - New RTs'!$A:$V,5,FALSE)</f>
        <v>0</v>
      </c>
      <c r="K410" s="5">
        <f t="shared" si="37"/>
        <v>0</v>
      </c>
      <c r="L410" s="2">
        <f>VLOOKUP($A410,'By SKU - Old RTs'!$A:$V,6,FALSE)</f>
        <v>0</v>
      </c>
      <c r="M410" s="2">
        <f>VLOOKUP($A410,'By SKU - New RTs'!$A:$V,6,FALSE)</f>
        <v>0</v>
      </c>
      <c r="N410" s="5">
        <f t="shared" si="38"/>
        <v>0</v>
      </c>
      <c r="O410" s="2">
        <f>VLOOKUP($A410,'By SKU - Old RTs'!$A:$V,7,FALSE)</f>
        <v>0</v>
      </c>
      <c r="P410" s="2">
        <f>VLOOKUP($A410,'By SKU - New RTs'!$A:$V,7,FALSE)</f>
        <v>0</v>
      </c>
      <c r="Q410" s="2">
        <f t="shared" si="39"/>
        <v>0</v>
      </c>
    </row>
    <row r="411" spans="1:17" x14ac:dyDescent="0.2">
      <c r="A411" s="3">
        <f>SKUs!A410</f>
        <v>7601</v>
      </c>
      <c r="B411" s="4" t="str">
        <f>SKUs!B410</f>
        <v>CLS FOAM DISP #7507</v>
      </c>
      <c r="C411" s="2">
        <f>VLOOKUP($A411,'By SKU - Old RTs'!$A:$V,3,FALSE)</f>
        <v>1.5</v>
      </c>
      <c r="D411" s="2">
        <f>VLOOKUP($A411,'By SKU - New RTs'!$A:$V,3,FALSE)</f>
        <v>1.5</v>
      </c>
      <c r="E411" s="5">
        <f t="shared" si="35"/>
        <v>0</v>
      </c>
      <c r="F411" s="2">
        <f>VLOOKUP($A411,'By SKU - Old RTs'!$A:$V,4,FALSE)</f>
        <v>0</v>
      </c>
      <c r="G411" s="2">
        <f>VLOOKUP($A411,'By SKU - New RTs'!$A:$V,4,FALSE)</f>
        <v>0</v>
      </c>
      <c r="H411" s="5">
        <f t="shared" si="36"/>
        <v>0</v>
      </c>
      <c r="I411" s="2">
        <f>VLOOKUP($A411,'By SKU - Old RTs'!$A:$V,5,FALSE)</f>
        <v>0.25</v>
      </c>
      <c r="J411" s="2">
        <f>VLOOKUP($A411,'By SKU - New RTs'!$A:$V,5,FALSE)</f>
        <v>0.25</v>
      </c>
      <c r="K411" s="5">
        <f t="shared" si="37"/>
        <v>0</v>
      </c>
      <c r="L411" s="2">
        <f>VLOOKUP($A411,'By SKU - Old RTs'!$A:$V,6,FALSE)</f>
        <v>0</v>
      </c>
      <c r="M411" s="2">
        <f>VLOOKUP($A411,'By SKU - New RTs'!$A:$V,6,FALSE)</f>
        <v>0</v>
      </c>
      <c r="N411" s="5">
        <f t="shared" si="38"/>
        <v>0</v>
      </c>
      <c r="O411" s="2">
        <f>VLOOKUP($A411,'By SKU - Old RTs'!$A:$V,7,FALSE)</f>
        <v>0.25</v>
      </c>
      <c r="P411" s="2">
        <f>VLOOKUP($A411,'By SKU - New RTs'!$A:$V,7,FALSE)</f>
        <v>0.25</v>
      </c>
      <c r="Q411" s="2">
        <f t="shared" si="39"/>
        <v>0</v>
      </c>
    </row>
    <row r="412" spans="1:17" x14ac:dyDescent="0.2">
      <c r="A412" s="3">
        <f>SKUs!A411</f>
        <v>7602</v>
      </c>
      <c r="B412" s="4" t="str">
        <f>SKUs!B411</f>
        <v>CLS SENSOR FOAM DISP #7707</v>
      </c>
      <c r="C412" s="2">
        <f>VLOOKUP($A412,'By SKU - Old RTs'!$A:$V,3,FALSE)</f>
        <v>0</v>
      </c>
      <c r="D412" s="2">
        <f>VLOOKUP($A412,'By SKU - New RTs'!$A:$V,3,FALSE)</f>
        <v>0</v>
      </c>
      <c r="E412" s="5">
        <f t="shared" si="35"/>
        <v>0</v>
      </c>
      <c r="F412" s="2">
        <f>VLOOKUP($A412,'By SKU - Old RTs'!$A:$V,4,FALSE)</f>
        <v>0</v>
      </c>
      <c r="G412" s="2">
        <f>VLOOKUP($A412,'By SKU - New RTs'!$A:$V,4,FALSE)</f>
        <v>0</v>
      </c>
      <c r="H412" s="5">
        <f t="shared" si="36"/>
        <v>0</v>
      </c>
      <c r="I412" s="2">
        <f>VLOOKUP($A412,'By SKU - Old RTs'!$A:$V,5,FALSE)</f>
        <v>0</v>
      </c>
      <c r="J412" s="2">
        <f>VLOOKUP($A412,'By SKU - New RTs'!$A:$V,5,FALSE)</f>
        <v>0</v>
      </c>
      <c r="K412" s="5">
        <f t="shared" si="37"/>
        <v>0</v>
      </c>
      <c r="L412" s="2">
        <f>VLOOKUP($A412,'By SKU - Old RTs'!$A:$V,6,FALSE)</f>
        <v>0.25</v>
      </c>
      <c r="M412" s="2">
        <f>VLOOKUP($A412,'By SKU - New RTs'!$A:$V,6,FALSE)</f>
        <v>0.25</v>
      </c>
      <c r="N412" s="5">
        <f t="shared" si="38"/>
        <v>0</v>
      </c>
      <c r="O412" s="2">
        <f>VLOOKUP($A412,'By SKU - Old RTs'!$A:$V,7,FALSE)</f>
        <v>0</v>
      </c>
      <c r="P412" s="2">
        <f>VLOOKUP($A412,'By SKU - New RTs'!$A:$V,7,FALSE)</f>
        <v>0</v>
      </c>
      <c r="Q412" s="2">
        <f t="shared" si="39"/>
        <v>0</v>
      </c>
    </row>
    <row r="413" spans="1:17" x14ac:dyDescent="0.2">
      <c r="A413" s="3">
        <f>SKUs!A412</f>
        <v>7603</v>
      </c>
      <c r="B413" s="4" t="str">
        <f>SKUs!B412</f>
        <v>CLS SAN 400 DISP #7405</v>
      </c>
      <c r="C413" s="2">
        <f>VLOOKUP($A413,'By SKU - Old RTs'!$A:$V,3,FALSE)</f>
        <v>0</v>
      </c>
      <c r="D413" s="2">
        <f>VLOOKUP($A413,'By SKU - New RTs'!$A:$V,3,FALSE)</f>
        <v>0</v>
      </c>
      <c r="E413" s="5">
        <f t="shared" si="35"/>
        <v>0</v>
      </c>
      <c r="F413" s="2">
        <f>VLOOKUP($A413,'By SKU - Old RTs'!$A:$V,4,FALSE)</f>
        <v>0</v>
      </c>
      <c r="G413" s="2">
        <f>VLOOKUP($A413,'By SKU - New RTs'!$A:$V,4,FALSE)</f>
        <v>0</v>
      </c>
      <c r="H413" s="5">
        <f t="shared" si="36"/>
        <v>0</v>
      </c>
      <c r="I413" s="2">
        <f>VLOOKUP($A413,'By SKU - Old RTs'!$A:$V,5,FALSE)</f>
        <v>0</v>
      </c>
      <c r="J413" s="2">
        <f>VLOOKUP($A413,'By SKU - New RTs'!$A:$V,5,FALSE)</f>
        <v>0</v>
      </c>
      <c r="K413" s="5">
        <f t="shared" si="37"/>
        <v>0</v>
      </c>
      <c r="L413" s="2">
        <f>VLOOKUP($A413,'By SKU - Old RTs'!$A:$V,6,FALSE)</f>
        <v>0</v>
      </c>
      <c r="M413" s="2">
        <f>VLOOKUP($A413,'By SKU - New RTs'!$A:$V,6,FALSE)</f>
        <v>0</v>
      </c>
      <c r="N413" s="5">
        <f t="shared" si="38"/>
        <v>0</v>
      </c>
      <c r="O413" s="2">
        <f>VLOOKUP($A413,'By SKU - Old RTs'!$A:$V,7,FALSE)</f>
        <v>0</v>
      </c>
      <c r="P413" s="2">
        <f>VLOOKUP($A413,'By SKU - New RTs'!$A:$V,7,FALSE)</f>
        <v>0</v>
      </c>
      <c r="Q413" s="2">
        <f t="shared" si="39"/>
        <v>0</v>
      </c>
    </row>
    <row r="414" spans="1:17" x14ac:dyDescent="0.2">
      <c r="A414" s="3">
        <f>SKUs!A413</f>
        <v>7604</v>
      </c>
      <c r="B414" s="4" t="str">
        <f>SKUs!B413</f>
        <v>CLS HD GRIT SOAP DISP</v>
      </c>
      <c r="C414" s="2">
        <f>VLOOKUP($A414,'By SKU - Old RTs'!$A:$V,3,FALSE)</f>
        <v>0.5</v>
      </c>
      <c r="D414" s="2">
        <f>VLOOKUP($A414,'By SKU - New RTs'!$A:$V,3,FALSE)</f>
        <v>0.5</v>
      </c>
      <c r="E414" s="5">
        <f t="shared" si="35"/>
        <v>0</v>
      </c>
      <c r="F414" s="2">
        <f>VLOOKUP($A414,'By SKU - Old RTs'!$A:$V,4,FALSE)</f>
        <v>0</v>
      </c>
      <c r="G414" s="2">
        <f>VLOOKUP($A414,'By SKU - New RTs'!$A:$V,4,FALSE)</f>
        <v>0</v>
      </c>
      <c r="H414" s="5">
        <f t="shared" si="36"/>
        <v>0</v>
      </c>
      <c r="I414" s="2">
        <f>VLOOKUP($A414,'By SKU - Old RTs'!$A:$V,5,FALSE)</f>
        <v>0.25</v>
      </c>
      <c r="J414" s="2">
        <f>VLOOKUP($A414,'By SKU - New RTs'!$A:$V,5,FALSE)</f>
        <v>0.25</v>
      </c>
      <c r="K414" s="5">
        <f t="shared" si="37"/>
        <v>0</v>
      </c>
      <c r="L414" s="2">
        <f>VLOOKUP($A414,'By SKU - Old RTs'!$A:$V,6,FALSE)</f>
        <v>0</v>
      </c>
      <c r="M414" s="2">
        <f>VLOOKUP($A414,'By SKU - New RTs'!$A:$V,6,FALSE)</f>
        <v>0</v>
      </c>
      <c r="N414" s="5">
        <f t="shared" si="38"/>
        <v>0</v>
      </c>
      <c r="O414" s="2">
        <f>VLOOKUP($A414,'By SKU - Old RTs'!$A:$V,7,FALSE)</f>
        <v>0</v>
      </c>
      <c r="P414" s="2">
        <f>VLOOKUP($A414,'By SKU - New RTs'!$A:$V,7,FALSE)</f>
        <v>0</v>
      </c>
      <c r="Q414" s="2">
        <f t="shared" si="39"/>
        <v>0</v>
      </c>
    </row>
    <row r="415" spans="1:17" x14ac:dyDescent="0.2">
      <c r="A415" s="3">
        <f>SKUs!A414</f>
        <v>7608</v>
      </c>
      <c r="B415" s="4" t="str">
        <f>SKUs!B414</f>
        <v>TFDSPBK(750127)</v>
      </c>
      <c r="C415" s="2">
        <f>VLOOKUP($A415,'By SKU - Old RTs'!$A:$V,3,FALSE)</f>
        <v>0</v>
      </c>
      <c r="D415" s="2">
        <f>VLOOKUP($A415,'By SKU - New RTs'!$A:$V,3,FALSE)</f>
        <v>0</v>
      </c>
      <c r="E415" s="5">
        <f t="shared" si="35"/>
        <v>0</v>
      </c>
      <c r="F415" s="2">
        <f>VLOOKUP($A415,'By SKU - Old RTs'!$A:$V,4,FALSE)</f>
        <v>0</v>
      </c>
      <c r="G415" s="2">
        <f>VLOOKUP($A415,'By SKU - New RTs'!$A:$V,4,FALSE)</f>
        <v>0</v>
      </c>
      <c r="H415" s="5">
        <f t="shared" si="36"/>
        <v>0</v>
      </c>
      <c r="I415" s="2">
        <f>VLOOKUP($A415,'By SKU - Old RTs'!$A:$V,5,FALSE)</f>
        <v>0</v>
      </c>
      <c r="J415" s="2">
        <f>VLOOKUP($A415,'By SKU - New RTs'!$A:$V,5,FALSE)</f>
        <v>0</v>
      </c>
      <c r="K415" s="5">
        <f t="shared" si="37"/>
        <v>0</v>
      </c>
      <c r="L415" s="2">
        <f>VLOOKUP($A415,'By SKU - Old RTs'!$A:$V,6,FALSE)</f>
        <v>0</v>
      </c>
      <c r="M415" s="2">
        <f>VLOOKUP($A415,'By SKU - New RTs'!$A:$V,6,FALSE)</f>
        <v>0</v>
      </c>
      <c r="N415" s="5">
        <f t="shared" si="38"/>
        <v>0</v>
      </c>
      <c r="O415" s="2">
        <f>VLOOKUP($A415,'By SKU - Old RTs'!$A:$V,7,FALSE)</f>
        <v>0</v>
      </c>
      <c r="P415" s="2">
        <f>VLOOKUP($A415,'By SKU - New RTs'!$A:$V,7,FALSE)</f>
        <v>0</v>
      </c>
      <c r="Q415" s="2">
        <f t="shared" si="39"/>
        <v>0</v>
      </c>
    </row>
    <row r="416" spans="1:17" x14ac:dyDescent="0.2">
      <c r="A416" s="3">
        <f>SKUs!A415</f>
        <v>7610</v>
      </c>
      <c r="B416" s="4" t="str">
        <f>SKUs!B415</f>
        <v>HSAN/CS(750591)</v>
      </c>
      <c r="C416" s="2">
        <f>VLOOKUP($A416,'By SKU - Old RTs'!$A:$V,3,FALSE)</f>
        <v>0</v>
      </c>
      <c r="D416" s="2">
        <f>VLOOKUP($A416,'By SKU - New RTs'!$A:$V,3,FALSE)</f>
        <v>0</v>
      </c>
      <c r="E416" s="5">
        <f t="shared" si="35"/>
        <v>0</v>
      </c>
      <c r="F416" s="2">
        <f>VLOOKUP($A416,'By SKU - Old RTs'!$A:$V,4,FALSE)</f>
        <v>0</v>
      </c>
      <c r="G416" s="2">
        <f>VLOOKUP($A416,'By SKU - New RTs'!$A:$V,4,FALSE)</f>
        <v>0</v>
      </c>
      <c r="H416" s="5">
        <f t="shared" si="36"/>
        <v>0</v>
      </c>
      <c r="I416" s="2">
        <f>VLOOKUP($A416,'By SKU - Old RTs'!$A:$V,5,FALSE)</f>
        <v>0</v>
      </c>
      <c r="J416" s="2">
        <f>VLOOKUP($A416,'By SKU - New RTs'!$A:$V,5,FALSE)</f>
        <v>0</v>
      </c>
      <c r="K416" s="5">
        <f t="shared" si="37"/>
        <v>0</v>
      </c>
      <c r="L416" s="2">
        <f>VLOOKUP($A416,'By SKU - Old RTs'!$A:$V,6,FALSE)</f>
        <v>0</v>
      </c>
      <c r="M416" s="2">
        <f>VLOOKUP($A416,'By SKU - New RTs'!$A:$V,6,FALSE)</f>
        <v>0</v>
      </c>
      <c r="N416" s="5">
        <f t="shared" si="38"/>
        <v>0</v>
      </c>
      <c r="O416" s="2">
        <f>VLOOKUP($A416,'By SKU - Old RTs'!$A:$V,7,FALSE)</f>
        <v>0</v>
      </c>
      <c r="P416" s="2">
        <f>VLOOKUP($A416,'By SKU - New RTs'!$A:$V,7,FALSE)</f>
        <v>0</v>
      </c>
      <c r="Q416" s="2">
        <f t="shared" si="39"/>
        <v>0</v>
      </c>
    </row>
    <row r="417" spans="1:17" x14ac:dyDescent="0.2">
      <c r="A417" s="3">
        <f>SKUs!A416</f>
        <v>7611</v>
      </c>
      <c r="B417" s="4" t="str">
        <f>SKUs!B416</f>
        <v>HSAN/EA(750591)</v>
      </c>
      <c r="C417" s="2">
        <f>VLOOKUP($A417,'By SKU - Old RTs'!$A:$V,3,FALSE)</f>
        <v>0</v>
      </c>
      <c r="D417" s="2">
        <f>VLOOKUP($A417,'By SKU - New RTs'!$A:$V,3,FALSE)</f>
        <v>0</v>
      </c>
      <c r="E417" s="5">
        <f t="shared" si="35"/>
        <v>0</v>
      </c>
      <c r="F417" s="2">
        <f>VLOOKUP($A417,'By SKU - Old RTs'!$A:$V,4,FALSE)</f>
        <v>0</v>
      </c>
      <c r="G417" s="2">
        <f>VLOOKUP($A417,'By SKU - New RTs'!$A:$V,4,FALSE)</f>
        <v>0</v>
      </c>
      <c r="H417" s="5">
        <f t="shared" si="36"/>
        <v>0</v>
      </c>
      <c r="I417" s="2">
        <f>VLOOKUP($A417,'By SKU - Old RTs'!$A:$V,5,FALSE)</f>
        <v>0</v>
      </c>
      <c r="J417" s="2">
        <f>VLOOKUP($A417,'By SKU - New RTs'!$A:$V,5,FALSE)</f>
        <v>0</v>
      </c>
      <c r="K417" s="5">
        <f t="shared" si="37"/>
        <v>0</v>
      </c>
      <c r="L417" s="2">
        <f>VLOOKUP($A417,'By SKU - Old RTs'!$A:$V,6,FALSE)</f>
        <v>0</v>
      </c>
      <c r="M417" s="2">
        <f>VLOOKUP($A417,'By SKU - New RTs'!$A:$V,6,FALSE)</f>
        <v>0</v>
      </c>
      <c r="N417" s="5">
        <f t="shared" si="38"/>
        <v>0</v>
      </c>
      <c r="O417" s="2">
        <f>VLOOKUP($A417,'By SKU - Old RTs'!$A:$V,7,FALSE)</f>
        <v>0</v>
      </c>
      <c r="P417" s="2">
        <f>VLOOKUP($A417,'By SKU - New RTs'!$A:$V,7,FALSE)</f>
        <v>0</v>
      </c>
      <c r="Q417" s="2">
        <f t="shared" si="39"/>
        <v>0</v>
      </c>
    </row>
    <row r="418" spans="1:17" x14ac:dyDescent="0.2">
      <c r="A418" s="3">
        <f>SKUs!A417</f>
        <v>7618</v>
      </c>
      <c r="B418" s="4" t="str">
        <f>SKUs!B417</f>
        <v>SPRAYDSP(450007)</v>
      </c>
      <c r="C418" s="2">
        <f>VLOOKUP($A418,'By SKU - Old RTs'!$A:$V,3,FALSE)</f>
        <v>0</v>
      </c>
      <c r="D418" s="2">
        <f>VLOOKUP($A418,'By SKU - New RTs'!$A:$V,3,FALSE)</f>
        <v>0</v>
      </c>
      <c r="E418" s="5">
        <f t="shared" si="35"/>
        <v>0</v>
      </c>
      <c r="F418" s="2">
        <f>VLOOKUP($A418,'By SKU - Old RTs'!$A:$V,4,FALSE)</f>
        <v>0</v>
      </c>
      <c r="G418" s="2">
        <f>VLOOKUP($A418,'By SKU - New RTs'!$A:$V,4,FALSE)</f>
        <v>0</v>
      </c>
      <c r="H418" s="5">
        <f t="shared" si="36"/>
        <v>0</v>
      </c>
      <c r="I418" s="2">
        <f>VLOOKUP($A418,'By SKU - Old RTs'!$A:$V,5,FALSE)</f>
        <v>0</v>
      </c>
      <c r="J418" s="2">
        <f>VLOOKUP($A418,'By SKU - New RTs'!$A:$V,5,FALSE)</f>
        <v>0</v>
      </c>
      <c r="K418" s="5">
        <f t="shared" si="37"/>
        <v>0</v>
      </c>
      <c r="L418" s="2">
        <f>VLOOKUP($A418,'By SKU - Old RTs'!$A:$V,6,FALSE)</f>
        <v>0</v>
      </c>
      <c r="M418" s="2">
        <f>VLOOKUP($A418,'By SKU - New RTs'!$A:$V,6,FALSE)</f>
        <v>0</v>
      </c>
      <c r="N418" s="5">
        <f t="shared" si="38"/>
        <v>0</v>
      </c>
      <c r="O418" s="2">
        <f>VLOOKUP($A418,'By SKU - Old RTs'!$A:$V,7,FALSE)</f>
        <v>0</v>
      </c>
      <c r="P418" s="2">
        <f>VLOOKUP($A418,'By SKU - New RTs'!$A:$V,7,FALSE)</f>
        <v>0</v>
      </c>
      <c r="Q418" s="2">
        <f t="shared" si="39"/>
        <v>0</v>
      </c>
    </row>
    <row r="419" spans="1:17" x14ac:dyDescent="0.2">
      <c r="A419" s="3">
        <f>SKUs!A418</f>
        <v>7619</v>
      </c>
      <c r="B419" s="4" t="str">
        <f>SKUs!B418</f>
        <v>SANTDSP(450025)</v>
      </c>
      <c r="C419" s="2">
        <f>VLOOKUP($A419,'By SKU - Old RTs'!$A:$V,3,FALSE)</f>
        <v>0</v>
      </c>
      <c r="D419" s="2">
        <f>VLOOKUP($A419,'By SKU - New RTs'!$A:$V,3,FALSE)</f>
        <v>0</v>
      </c>
      <c r="E419" s="5">
        <f t="shared" si="35"/>
        <v>0</v>
      </c>
      <c r="F419" s="2">
        <f>VLOOKUP($A419,'By SKU - Old RTs'!$A:$V,4,FALSE)</f>
        <v>0</v>
      </c>
      <c r="G419" s="2">
        <f>VLOOKUP($A419,'By SKU - New RTs'!$A:$V,4,FALSE)</f>
        <v>0</v>
      </c>
      <c r="H419" s="5">
        <f t="shared" si="36"/>
        <v>0</v>
      </c>
      <c r="I419" s="2">
        <f>VLOOKUP($A419,'By SKU - Old RTs'!$A:$V,5,FALSE)</f>
        <v>0</v>
      </c>
      <c r="J419" s="2">
        <f>VLOOKUP($A419,'By SKU - New RTs'!$A:$V,5,FALSE)</f>
        <v>0</v>
      </c>
      <c r="K419" s="5">
        <f t="shared" si="37"/>
        <v>0</v>
      </c>
      <c r="L419" s="2">
        <f>VLOOKUP($A419,'By SKU - Old RTs'!$A:$V,6,FALSE)</f>
        <v>0</v>
      </c>
      <c r="M419" s="2">
        <f>VLOOKUP($A419,'By SKU - New RTs'!$A:$V,6,FALSE)</f>
        <v>0</v>
      </c>
      <c r="N419" s="5">
        <f t="shared" si="38"/>
        <v>0</v>
      </c>
      <c r="O419" s="2">
        <f>VLOOKUP($A419,'By SKU - Old RTs'!$A:$V,7,FALSE)</f>
        <v>0</v>
      </c>
      <c r="P419" s="2">
        <f>VLOOKUP($A419,'By SKU - New RTs'!$A:$V,7,FALSE)</f>
        <v>0</v>
      </c>
      <c r="Q419" s="2">
        <f t="shared" si="39"/>
        <v>0</v>
      </c>
    </row>
    <row r="420" spans="1:17" x14ac:dyDescent="0.2">
      <c r="A420" s="3">
        <f>SKUs!A419</f>
        <v>7623</v>
      </c>
      <c r="B420" s="4" t="str">
        <f>SKUs!B419</f>
        <v>MINI DUEL TP DISP</v>
      </c>
      <c r="C420" s="2">
        <f>VLOOKUP($A420,'By SKU - Old RTs'!$A:$V,3,FALSE)</f>
        <v>0</v>
      </c>
      <c r="D420" s="2">
        <f>VLOOKUP($A420,'By SKU - New RTs'!$A:$V,3,FALSE)</f>
        <v>0</v>
      </c>
      <c r="E420" s="5">
        <f t="shared" si="35"/>
        <v>0</v>
      </c>
      <c r="F420" s="2">
        <f>VLOOKUP($A420,'By SKU - Old RTs'!$A:$V,4,FALSE)</f>
        <v>0</v>
      </c>
      <c r="G420" s="2">
        <f>VLOOKUP($A420,'By SKU - New RTs'!$A:$V,4,FALSE)</f>
        <v>0</v>
      </c>
      <c r="H420" s="5">
        <f t="shared" si="36"/>
        <v>0</v>
      </c>
      <c r="I420" s="2">
        <f>VLOOKUP($A420,'By SKU - Old RTs'!$A:$V,5,FALSE)</f>
        <v>0</v>
      </c>
      <c r="J420" s="2">
        <f>VLOOKUP($A420,'By SKU - New RTs'!$A:$V,5,FALSE)</f>
        <v>0</v>
      </c>
      <c r="K420" s="5">
        <f t="shared" si="37"/>
        <v>0</v>
      </c>
      <c r="L420" s="2">
        <f>VLOOKUP($A420,'By SKU - Old RTs'!$A:$V,6,FALSE)</f>
        <v>0</v>
      </c>
      <c r="M420" s="2">
        <f>VLOOKUP($A420,'By SKU - New RTs'!$A:$V,6,FALSE)</f>
        <v>0</v>
      </c>
      <c r="N420" s="5">
        <f t="shared" si="38"/>
        <v>0</v>
      </c>
      <c r="O420" s="2">
        <f>VLOOKUP($A420,'By SKU - Old RTs'!$A:$V,7,FALSE)</f>
        <v>0</v>
      </c>
      <c r="P420" s="2">
        <f>VLOOKUP($A420,'By SKU - New RTs'!$A:$V,7,FALSE)</f>
        <v>0</v>
      </c>
      <c r="Q420" s="2">
        <f t="shared" si="39"/>
        <v>0</v>
      </c>
    </row>
    <row r="421" spans="1:17" x14ac:dyDescent="0.2">
      <c r="A421" s="3">
        <f>SKUs!A420</f>
        <v>7624</v>
      </c>
      <c r="B421" s="4" t="str">
        <f>SKUs!B420</f>
        <v xml:space="preserve">WAVE N DRY DISP     </v>
      </c>
      <c r="C421" s="2">
        <f>VLOOKUP($A421,'By SKU - Old RTs'!$A:$V,3,FALSE)</f>
        <v>0</v>
      </c>
      <c r="D421" s="2">
        <f>VLOOKUP($A421,'By SKU - New RTs'!$A:$V,3,FALSE)</f>
        <v>0</v>
      </c>
      <c r="E421" s="5">
        <f t="shared" si="35"/>
        <v>0</v>
      </c>
      <c r="F421" s="2">
        <f>VLOOKUP($A421,'By SKU - Old RTs'!$A:$V,4,FALSE)</f>
        <v>0</v>
      </c>
      <c r="G421" s="2">
        <f>VLOOKUP($A421,'By SKU - New RTs'!$A:$V,4,FALSE)</f>
        <v>0</v>
      </c>
      <c r="H421" s="5">
        <f t="shared" si="36"/>
        <v>0</v>
      </c>
      <c r="I421" s="2">
        <f>VLOOKUP($A421,'By SKU - Old RTs'!$A:$V,5,FALSE)</f>
        <v>0</v>
      </c>
      <c r="J421" s="2">
        <f>VLOOKUP($A421,'By SKU - New RTs'!$A:$V,5,FALSE)</f>
        <v>0</v>
      </c>
      <c r="K421" s="5">
        <f t="shared" si="37"/>
        <v>0</v>
      </c>
      <c r="L421" s="2">
        <f>VLOOKUP($A421,'By SKU - Old RTs'!$A:$V,6,FALSE)</f>
        <v>0</v>
      </c>
      <c r="M421" s="2">
        <f>VLOOKUP($A421,'By SKU - New RTs'!$A:$V,6,FALSE)</f>
        <v>0</v>
      </c>
      <c r="N421" s="5">
        <f t="shared" si="38"/>
        <v>0</v>
      </c>
      <c r="O421" s="2">
        <f>VLOOKUP($A421,'By SKU - Old RTs'!$A:$V,7,FALSE)</f>
        <v>0</v>
      </c>
      <c r="P421" s="2">
        <f>VLOOKUP($A421,'By SKU - New RTs'!$A:$V,7,FALSE)</f>
        <v>0</v>
      </c>
      <c r="Q421" s="2">
        <f t="shared" si="39"/>
        <v>0</v>
      </c>
    </row>
    <row r="422" spans="1:17" x14ac:dyDescent="0.2">
      <c r="A422" s="3">
        <f>SKUs!A421</f>
        <v>7625</v>
      </c>
      <c r="B422" s="4" t="str">
        <f>SKUs!B421</f>
        <v>SN DSP(HSD-100)</v>
      </c>
      <c r="C422" s="2">
        <f>VLOOKUP($A422,'By SKU - Old RTs'!$A:$V,3,FALSE)</f>
        <v>0</v>
      </c>
      <c r="D422" s="2">
        <f>VLOOKUP($A422,'By SKU - New RTs'!$A:$V,3,FALSE)</f>
        <v>0</v>
      </c>
      <c r="E422" s="5">
        <f t="shared" si="35"/>
        <v>0</v>
      </c>
      <c r="F422" s="2">
        <f>VLOOKUP($A422,'By SKU - Old RTs'!$A:$V,4,FALSE)</f>
        <v>0</v>
      </c>
      <c r="G422" s="2">
        <f>VLOOKUP($A422,'By SKU - New RTs'!$A:$V,4,FALSE)</f>
        <v>0</v>
      </c>
      <c r="H422" s="5">
        <f t="shared" si="36"/>
        <v>0</v>
      </c>
      <c r="I422" s="2">
        <f>VLOOKUP($A422,'By SKU - Old RTs'!$A:$V,5,FALSE)</f>
        <v>0</v>
      </c>
      <c r="J422" s="2">
        <f>VLOOKUP($A422,'By SKU - New RTs'!$A:$V,5,FALSE)</f>
        <v>0</v>
      </c>
      <c r="K422" s="5">
        <f t="shared" si="37"/>
        <v>0</v>
      </c>
      <c r="L422" s="2">
        <f>VLOOKUP($A422,'By SKU - Old RTs'!$A:$V,6,FALSE)</f>
        <v>0.25</v>
      </c>
      <c r="M422" s="2">
        <f>VLOOKUP($A422,'By SKU - New RTs'!$A:$V,6,FALSE)</f>
        <v>0.25</v>
      </c>
      <c r="N422" s="5">
        <f t="shared" si="38"/>
        <v>0</v>
      </c>
      <c r="O422" s="2">
        <f>VLOOKUP($A422,'By SKU - Old RTs'!$A:$V,7,FALSE)</f>
        <v>0</v>
      </c>
      <c r="P422" s="2">
        <f>VLOOKUP($A422,'By SKU - New RTs'!$A:$V,7,FALSE)</f>
        <v>0</v>
      </c>
      <c r="Q422" s="2">
        <f t="shared" si="39"/>
        <v>0</v>
      </c>
    </row>
    <row r="423" spans="1:17" x14ac:dyDescent="0.2">
      <c r="A423" s="3">
        <f>SKUs!A422</f>
        <v>7626</v>
      </c>
      <c r="B423" s="4" t="str">
        <f>SKUs!B422</f>
        <v>CFDDSP(CCD-050)</v>
      </c>
      <c r="C423" s="2">
        <f>VLOOKUP($A423,'By SKU - Old RTs'!$A:$V,3,FALSE)</f>
        <v>0</v>
      </c>
      <c r="D423" s="2">
        <f>VLOOKUP($A423,'By SKU - New RTs'!$A:$V,3,FALSE)</f>
        <v>0</v>
      </c>
      <c r="E423" s="5">
        <f t="shared" si="35"/>
        <v>0</v>
      </c>
      <c r="F423" s="2">
        <f>VLOOKUP($A423,'By SKU - Old RTs'!$A:$V,4,FALSE)</f>
        <v>0</v>
      </c>
      <c r="G423" s="2">
        <f>VLOOKUP($A423,'By SKU - New RTs'!$A:$V,4,FALSE)</f>
        <v>0</v>
      </c>
      <c r="H423" s="5">
        <f t="shared" si="36"/>
        <v>0</v>
      </c>
      <c r="I423" s="2">
        <f>VLOOKUP($A423,'By SKU - Old RTs'!$A:$V,5,FALSE)</f>
        <v>0</v>
      </c>
      <c r="J423" s="2">
        <f>VLOOKUP($A423,'By SKU - New RTs'!$A:$V,5,FALSE)</f>
        <v>0</v>
      </c>
      <c r="K423" s="5">
        <f t="shared" si="37"/>
        <v>0</v>
      </c>
      <c r="L423" s="2">
        <f>VLOOKUP($A423,'By SKU - Old RTs'!$A:$V,6,FALSE)</f>
        <v>0</v>
      </c>
      <c r="M423" s="2">
        <f>VLOOKUP($A423,'By SKU - New RTs'!$A:$V,6,FALSE)</f>
        <v>0</v>
      </c>
      <c r="N423" s="5">
        <f t="shared" si="38"/>
        <v>0</v>
      </c>
      <c r="O423" s="2">
        <f>VLOOKUP($A423,'By SKU - Old RTs'!$A:$V,7,FALSE)</f>
        <v>0</v>
      </c>
      <c r="P423" s="2">
        <f>VLOOKUP($A423,'By SKU - New RTs'!$A:$V,7,FALSE)</f>
        <v>0</v>
      </c>
      <c r="Q423" s="2">
        <f t="shared" si="39"/>
        <v>0</v>
      </c>
    </row>
    <row r="424" spans="1:17" x14ac:dyDescent="0.2">
      <c r="A424" s="3">
        <f>SKUs!A423</f>
        <v>7627</v>
      </c>
      <c r="B424" s="4" t="str">
        <f>SKUs!B423</f>
        <v>AC DSP(HAD-100)</v>
      </c>
      <c r="C424" s="2">
        <f>VLOOKUP($A424,'By SKU - Old RTs'!$A:$V,3,FALSE)</f>
        <v>0.25</v>
      </c>
      <c r="D424" s="2">
        <f>VLOOKUP($A424,'By SKU - New RTs'!$A:$V,3,FALSE)</f>
        <v>0.25</v>
      </c>
      <c r="E424" s="5">
        <f t="shared" si="35"/>
        <v>0</v>
      </c>
      <c r="F424" s="2">
        <f>VLOOKUP($A424,'By SKU - Old RTs'!$A:$V,4,FALSE)</f>
        <v>0.25</v>
      </c>
      <c r="G424" s="2">
        <f>VLOOKUP($A424,'By SKU - New RTs'!$A:$V,4,FALSE)</f>
        <v>0.25</v>
      </c>
      <c r="H424" s="5">
        <f t="shared" si="36"/>
        <v>0</v>
      </c>
      <c r="I424" s="2">
        <f>VLOOKUP($A424,'By SKU - Old RTs'!$A:$V,5,FALSE)</f>
        <v>0.25</v>
      </c>
      <c r="J424" s="2">
        <f>VLOOKUP($A424,'By SKU - New RTs'!$A:$V,5,FALSE)</f>
        <v>0.25</v>
      </c>
      <c r="K424" s="5">
        <f t="shared" si="37"/>
        <v>0</v>
      </c>
      <c r="L424" s="2">
        <f>VLOOKUP($A424,'By SKU - Old RTs'!$A:$V,6,FALSE)</f>
        <v>0</v>
      </c>
      <c r="M424" s="2">
        <f>VLOOKUP($A424,'By SKU - New RTs'!$A:$V,6,FALSE)</f>
        <v>0</v>
      </c>
      <c r="N424" s="5">
        <f t="shared" si="38"/>
        <v>0</v>
      </c>
      <c r="O424" s="2">
        <f>VLOOKUP($A424,'By SKU - Old RTs'!$A:$V,7,FALSE)</f>
        <v>0.25</v>
      </c>
      <c r="P424" s="2">
        <f>VLOOKUP($A424,'By SKU - New RTs'!$A:$V,7,FALSE)</f>
        <v>0.25</v>
      </c>
      <c r="Q424" s="2">
        <f t="shared" si="39"/>
        <v>0</v>
      </c>
    </row>
    <row r="425" spans="1:17" x14ac:dyDescent="0.2">
      <c r="A425" s="3">
        <f>SKUs!A424</f>
        <v>7630</v>
      </c>
      <c r="B425" s="4" t="str">
        <f>SKUs!B424</f>
        <v xml:space="preserve">EXPRESS TORK DI     </v>
      </c>
      <c r="C425" s="2">
        <f>VLOOKUP($A425,'By SKU - Old RTs'!$A:$V,3,FALSE)</f>
        <v>0</v>
      </c>
      <c r="D425" s="2">
        <f>VLOOKUP($A425,'By SKU - New RTs'!$A:$V,3,FALSE)</f>
        <v>0</v>
      </c>
      <c r="E425" s="5">
        <f t="shared" si="35"/>
        <v>0</v>
      </c>
      <c r="F425" s="2">
        <f>VLOOKUP($A425,'By SKU - Old RTs'!$A:$V,4,FALSE)</f>
        <v>0</v>
      </c>
      <c r="G425" s="2">
        <f>VLOOKUP($A425,'By SKU - New RTs'!$A:$V,4,FALSE)</f>
        <v>0</v>
      </c>
      <c r="H425" s="5">
        <f t="shared" si="36"/>
        <v>0</v>
      </c>
      <c r="I425" s="2">
        <f>VLOOKUP($A425,'By SKU - Old RTs'!$A:$V,5,FALSE)</f>
        <v>0</v>
      </c>
      <c r="J425" s="2">
        <f>VLOOKUP($A425,'By SKU - New RTs'!$A:$V,5,FALSE)</f>
        <v>0</v>
      </c>
      <c r="K425" s="5">
        <f t="shared" si="37"/>
        <v>0</v>
      </c>
      <c r="L425" s="2">
        <f>VLOOKUP($A425,'By SKU - Old RTs'!$A:$V,6,FALSE)</f>
        <v>0</v>
      </c>
      <c r="M425" s="2">
        <f>VLOOKUP($A425,'By SKU - New RTs'!$A:$V,6,FALSE)</f>
        <v>0</v>
      </c>
      <c r="N425" s="5">
        <f t="shared" si="38"/>
        <v>0</v>
      </c>
      <c r="O425" s="2">
        <f>VLOOKUP($A425,'By SKU - Old RTs'!$A:$V,7,FALSE)</f>
        <v>0</v>
      </c>
      <c r="P425" s="2">
        <f>VLOOKUP($A425,'By SKU - New RTs'!$A:$V,7,FALSE)</f>
        <v>0</v>
      </c>
      <c r="Q425" s="2">
        <f t="shared" si="39"/>
        <v>0</v>
      </c>
    </row>
    <row r="426" spans="1:17" x14ac:dyDescent="0.2">
      <c r="A426" s="3">
        <f>SKUs!A425</f>
        <v>7632</v>
      </c>
      <c r="B426" s="4" t="str">
        <f>SKUs!B425</f>
        <v>TPDISP(JSD-100)</v>
      </c>
      <c r="C426" s="2">
        <f>VLOOKUP($A426,'By SKU - Old RTs'!$A:$V,3,FALSE)</f>
        <v>0</v>
      </c>
      <c r="D426" s="2">
        <f>VLOOKUP($A426,'By SKU - New RTs'!$A:$V,3,FALSE)</f>
        <v>0</v>
      </c>
      <c r="E426" s="5">
        <f t="shared" si="35"/>
        <v>0</v>
      </c>
      <c r="F426" s="2">
        <f>VLOOKUP($A426,'By SKU - Old RTs'!$A:$V,4,FALSE)</f>
        <v>0</v>
      </c>
      <c r="G426" s="2">
        <f>VLOOKUP($A426,'By SKU - New RTs'!$A:$V,4,FALSE)</f>
        <v>0</v>
      </c>
      <c r="H426" s="5">
        <f t="shared" si="36"/>
        <v>0</v>
      </c>
      <c r="I426" s="2">
        <f>VLOOKUP($A426,'By SKU - Old RTs'!$A:$V,5,FALSE)</f>
        <v>0.75</v>
      </c>
      <c r="J426" s="2">
        <f>VLOOKUP($A426,'By SKU - New RTs'!$A:$V,5,FALSE)</f>
        <v>0.75</v>
      </c>
      <c r="K426" s="5">
        <f t="shared" si="37"/>
        <v>0</v>
      </c>
      <c r="L426" s="2">
        <f>VLOOKUP($A426,'By SKU - Old RTs'!$A:$V,6,FALSE)</f>
        <v>0</v>
      </c>
      <c r="M426" s="2">
        <f>VLOOKUP($A426,'By SKU - New RTs'!$A:$V,6,FALSE)</f>
        <v>0</v>
      </c>
      <c r="N426" s="5">
        <f t="shared" si="38"/>
        <v>0</v>
      </c>
      <c r="O426" s="2">
        <f>VLOOKUP($A426,'By SKU - Old RTs'!$A:$V,7,FALSE)</f>
        <v>0</v>
      </c>
      <c r="P426" s="2">
        <f>VLOOKUP($A426,'By SKU - New RTs'!$A:$V,7,FALSE)</f>
        <v>0</v>
      </c>
      <c r="Q426" s="2">
        <f t="shared" si="39"/>
        <v>0</v>
      </c>
    </row>
    <row r="427" spans="1:17" x14ac:dyDescent="0.2">
      <c r="A427" s="3">
        <f>SKUs!A426</f>
        <v>7633</v>
      </c>
      <c r="B427" s="4" t="str">
        <f>SKUs!B426</f>
        <v>2TPDSP(JST-102)</v>
      </c>
      <c r="C427" s="2">
        <f>VLOOKUP($A427,'By SKU - Old RTs'!$A:$V,3,FALSE)</f>
        <v>0.5</v>
      </c>
      <c r="D427" s="2">
        <f>VLOOKUP($A427,'By SKU - New RTs'!$A:$V,3,FALSE)</f>
        <v>0.5</v>
      </c>
      <c r="E427" s="5">
        <f t="shared" si="35"/>
        <v>0</v>
      </c>
      <c r="F427" s="2">
        <f>VLOOKUP($A427,'By SKU - Old RTs'!$A:$V,4,FALSE)</f>
        <v>0</v>
      </c>
      <c r="G427" s="2">
        <f>VLOOKUP($A427,'By SKU - New RTs'!$A:$V,4,FALSE)</f>
        <v>0</v>
      </c>
      <c r="H427" s="5">
        <f t="shared" si="36"/>
        <v>0</v>
      </c>
      <c r="I427" s="2">
        <f>VLOOKUP($A427,'By SKU - Old RTs'!$A:$V,5,FALSE)</f>
        <v>0.75</v>
      </c>
      <c r="J427" s="2">
        <f>VLOOKUP($A427,'By SKU - New RTs'!$A:$V,5,FALSE)</f>
        <v>0.75</v>
      </c>
      <c r="K427" s="5">
        <f t="shared" si="37"/>
        <v>0</v>
      </c>
      <c r="L427" s="2">
        <f>VLOOKUP($A427,'By SKU - Old RTs'!$A:$V,6,FALSE)</f>
        <v>0.25</v>
      </c>
      <c r="M427" s="2">
        <f>VLOOKUP($A427,'By SKU - New RTs'!$A:$V,6,FALSE)</f>
        <v>0.25</v>
      </c>
      <c r="N427" s="5">
        <f t="shared" si="38"/>
        <v>0</v>
      </c>
      <c r="O427" s="2">
        <f>VLOOKUP($A427,'By SKU - Old RTs'!$A:$V,7,FALSE)</f>
        <v>0</v>
      </c>
      <c r="P427" s="2">
        <f>VLOOKUP($A427,'By SKU - New RTs'!$A:$V,7,FALSE)</f>
        <v>0</v>
      </c>
      <c r="Q427" s="2">
        <f t="shared" si="39"/>
        <v>0</v>
      </c>
    </row>
    <row r="428" spans="1:17" x14ac:dyDescent="0.2">
      <c r="A428" s="3">
        <f>SKUs!A427</f>
        <v>7634</v>
      </c>
      <c r="B428" s="4" t="str">
        <f>SKUs!B427</f>
        <v>CFDDSP(CDS-100)</v>
      </c>
      <c r="C428" s="2">
        <f>VLOOKUP($A428,'By SKU - Old RTs'!$A:$V,3,FALSE)</f>
        <v>0</v>
      </c>
      <c r="D428" s="2">
        <f>VLOOKUP($A428,'By SKU - New RTs'!$A:$V,3,FALSE)</f>
        <v>0</v>
      </c>
      <c r="E428" s="5">
        <f t="shared" si="35"/>
        <v>0</v>
      </c>
      <c r="F428" s="2">
        <f>VLOOKUP($A428,'By SKU - Old RTs'!$A:$V,4,FALSE)</f>
        <v>0</v>
      </c>
      <c r="G428" s="2">
        <f>VLOOKUP($A428,'By SKU - New RTs'!$A:$V,4,FALSE)</f>
        <v>0</v>
      </c>
      <c r="H428" s="5">
        <f t="shared" si="36"/>
        <v>0</v>
      </c>
      <c r="I428" s="2">
        <f>VLOOKUP($A428,'By SKU - Old RTs'!$A:$V,5,FALSE)</f>
        <v>0.25</v>
      </c>
      <c r="J428" s="2">
        <f>VLOOKUP($A428,'By SKU - New RTs'!$A:$V,5,FALSE)</f>
        <v>0.25</v>
      </c>
      <c r="K428" s="5">
        <f t="shared" si="37"/>
        <v>0</v>
      </c>
      <c r="L428" s="2">
        <f>VLOOKUP($A428,'By SKU - Old RTs'!$A:$V,6,FALSE)</f>
        <v>0</v>
      </c>
      <c r="M428" s="2">
        <f>VLOOKUP($A428,'By SKU - New RTs'!$A:$V,6,FALSE)</f>
        <v>0</v>
      </c>
      <c r="N428" s="5">
        <f t="shared" si="38"/>
        <v>0</v>
      </c>
      <c r="O428" s="2">
        <f>VLOOKUP($A428,'By SKU - Old RTs'!$A:$V,7,FALSE)</f>
        <v>0</v>
      </c>
      <c r="P428" s="2">
        <f>VLOOKUP($A428,'By SKU - New RTs'!$A:$V,7,FALSE)</f>
        <v>0</v>
      </c>
      <c r="Q428" s="2">
        <f t="shared" si="39"/>
        <v>0</v>
      </c>
    </row>
    <row r="429" spans="1:17" x14ac:dyDescent="0.2">
      <c r="A429" s="3">
        <f>SKUs!A428</f>
        <v>7637</v>
      </c>
      <c r="B429" s="4" t="str">
        <f>SKUs!B428</f>
        <v xml:space="preserve">BATH TISSUE BOX     </v>
      </c>
      <c r="C429" s="2">
        <f>VLOOKUP($A429,'By SKU - Old RTs'!$A:$V,3,FALSE)</f>
        <v>0</v>
      </c>
      <c r="D429" s="2">
        <f>VLOOKUP($A429,'By SKU - New RTs'!$A:$V,3,FALSE)</f>
        <v>0</v>
      </c>
      <c r="E429" s="5">
        <f t="shared" si="35"/>
        <v>0</v>
      </c>
      <c r="F429" s="2">
        <f>VLOOKUP($A429,'By SKU - Old RTs'!$A:$V,4,FALSE)</f>
        <v>0</v>
      </c>
      <c r="G429" s="2">
        <f>VLOOKUP($A429,'By SKU - New RTs'!$A:$V,4,FALSE)</f>
        <v>0</v>
      </c>
      <c r="H429" s="5">
        <f t="shared" si="36"/>
        <v>0</v>
      </c>
      <c r="I429" s="2">
        <f>VLOOKUP($A429,'By SKU - Old RTs'!$A:$V,5,FALSE)</f>
        <v>0</v>
      </c>
      <c r="J429" s="2">
        <f>VLOOKUP($A429,'By SKU - New RTs'!$A:$V,5,FALSE)</f>
        <v>0</v>
      </c>
      <c r="K429" s="5">
        <f t="shared" si="37"/>
        <v>0</v>
      </c>
      <c r="L429" s="2">
        <f>VLOOKUP($A429,'By SKU - Old RTs'!$A:$V,6,FALSE)</f>
        <v>0</v>
      </c>
      <c r="M429" s="2">
        <f>VLOOKUP($A429,'By SKU - New RTs'!$A:$V,6,FALSE)</f>
        <v>0</v>
      </c>
      <c r="N429" s="5">
        <f t="shared" si="38"/>
        <v>0</v>
      </c>
      <c r="O429" s="2">
        <f>VLOOKUP($A429,'By SKU - Old RTs'!$A:$V,7,FALSE)</f>
        <v>0</v>
      </c>
      <c r="P429" s="2">
        <f>VLOOKUP($A429,'By SKU - New RTs'!$A:$V,7,FALSE)</f>
        <v>0</v>
      </c>
      <c r="Q429" s="2">
        <f t="shared" si="39"/>
        <v>0</v>
      </c>
    </row>
    <row r="430" spans="1:17" x14ac:dyDescent="0.2">
      <c r="A430" s="3">
        <f>SKUs!A429</f>
        <v>7643</v>
      </c>
      <c r="B430" s="4" t="str">
        <f>SKUs!B429</f>
        <v xml:space="preserve">MULTI/CFOLD DIS     </v>
      </c>
      <c r="C430" s="2">
        <f>VLOOKUP($A430,'By SKU - Old RTs'!$A:$V,3,FALSE)</f>
        <v>0</v>
      </c>
      <c r="D430" s="2">
        <f>VLOOKUP($A430,'By SKU - New RTs'!$A:$V,3,FALSE)</f>
        <v>0</v>
      </c>
      <c r="E430" s="5">
        <f t="shared" si="35"/>
        <v>0</v>
      </c>
      <c r="F430" s="2">
        <f>VLOOKUP($A430,'By SKU - Old RTs'!$A:$V,4,FALSE)</f>
        <v>0</v>
      </c>
      <c r="G430" s="2">
        <f>VLOOKUP($A430,'By SKU - New RTs'!$A:$V,4,FALSE)</f>
        <v>0</v>
      </c>
      <c r="H430" s="5">
        <f t="shared" si="36"/>
        <v>0</v>
      </c>
      <c r="I430" s="2">
        <f>VLOOKUP($A430,'By SKU - Old RTs'!$A:$V,5,FALSE)</f>
        <v>0</v>
      </c>
      <c r="J430" s="2">
        <f>VLOOKUP($A430,'By SKU - New RTs'!$A:$V,5,FALSE)</f>
        <v>0</v>
      </c>
      <c r="K430" s="5">
        <f t="shared" si="37"/>
        <v>0</v>
      </c>
      <c r="L430" s="2">
        <f>VLOOKUP($A430,'By SKU - Old RTs'!$A:$V,6,FALSE)</f>
        <v>0</v>
      </c>
      <c r="M430" s="2">
        <f>VLOOKUP($A430,'By SKU - New RTs'!$A:$V,6,FALSE)</f>
        <v>0</v>
      </c>
      <c r="N430" s="5">
        <f t="shared" si="38"/>
        <v>0</v>
      </c>
      <c r="O430" s="2">
        <f>VLOOKUP($A430,'By SKU - Old RTs'!$A:$V,7,FALSE)</f>
        <v>0</v>
      </c>
      <c r="P430" s="2">
        <f>VLOOKUP($A430,'By SKU - New RTs'!$A:$V,7,FALSE)</f>
        <v>0</v>
      </c>
      <c r="Q430" s="2">
        <f t="shared" si="39"/>
        <v>0</v>
      </c>
    </row>
    <row r="431" spans="1:17" x14ac:dyDescent="0.2">
      <c r="A431" s="3">
        <f>SKUs!A430</f>
        <v>7650</v>
      </c>
      <c r="B431" s="4" t="str">
        <f>SKUs!B430</f>
        <v xml:space="preserve">HAUL BIN            </v>
      </c>
      <c r="C431" s="2">
        <f>VLOOKUP($A431,'By SKU - Old RTs'!$A:$V,3,FALSE)</f>
        <v>0</v>
      </c>
      <c r="D431" s="2">
        <f>VLOOKUP($A431,'By SKU - New RTs'!$A:$V,3,FALSE)</f>
        <v>0</v>
      </c>
      <c r="E431" s="5">
        <f t="shared" si="35"/>
        <v>0</v>
      </c>
      <c r="F431" s="2">
        <f>VLOOKUP($A431,'By SKU - Old RTs'!$A:$V,4,FALSE)</f>
        <v>0</v>
      </c>
      <c r="G431" s="2">
        <f>VLOOKUP($A431,'By SKU - New RTs'!$A:$V,4,FALSE)</f>
        <v>0</v>
      </c>
      <c r="H431" s="5">
        <f t="shared" si="36"/>
        <v>0</v>
      </c>
      <c r="I431" s="2">
        <f>VLOOKUP($A431,'By SKU - Old RTs'!$A:$V,5,FALSE)</f>
        <v>0</v>
      </c>
      <c r="J431" s="2">
        <f>VLOOKUP($A431,'By SKU - New RTs'!$A:$V,5,FALSE)</f>
        <v>0</v>
      </c>
      <c r="K431" s="5">
        <f t="shared" si="37"/>
        <v>0</v>
      </c>
      <c r="L431" s="2">
        <f>VLOOKUP($A431,'By SKU - Old RTs'!$A:$V,6,FALSE)</f>
        <v>0</v>
      </c>
      <c r="M431" s="2">
        <f>VLOOKUP($A431,'By SKU - New RTs'!$A:$V,6,FALSE)</f>
        <v>0</v>
      </c>
      <c r="N431" s="5">
        <f t="shared" si="38"/>
        <v>0</v>
      </c>
      <c r="O431" s="2">
        <f>VLOOKUP($A431,'By SKU - Old RTs'!$A:$V,7,FALSE)</f>
        <v>0</v>
      </c>
      <c r="P431" s="2">
        <f>VLOOKUP($A431,'By SKU - New RTs'!$A:$V,7,FALSE)</f>
        <v>0</v>
      </c>
      <c r="Q431" s="2">
        <f t="shared" si="39"/>
        <v>0</v>
      </c>
    </row>
    <row r="432" spans="1:17" x14ac:dyDescent="0.2">
      <c r="A432" s="3">
        <f>SKUs!A431</f>
        <v>7656</v>
      </c>
      <c r="B432" s="4" t="str">
        <f>SKUs!B431</f>
        <v xml:space="preserve">GRIT SOAP DISP      </v>
      </c>
      <c r="C432" s="2">
        <f>VLOOKUP($A432,'By SKU - Old RTs'!$A:$V,3,FALSE)</f>
        <v>0</v>
      </c>
      <c r="D432" s="2">
        <f>VLOOKUP($A432,'By SKU - New RTs'!$A:$V,3,FALSE)</f>
        <v>0</v>
      </c>
      <c r="E432" s="5">
        <f t="shared" si="35"/>
        <v>0</v>
      </c>
      <c r="F432" s="2">
        <f>VLOOKUP($A432,'By SKU - Old RTs'!$A:$V,4,FALSE)</f>
        <v>0</v>
      </c>
      <c r="G432" s="2">
        <f>VLOOKUP($A432,'By SKU - New RTs'!$A:$V,4,FALSE)</f>
        <v>0</v>
      </c>
      <c r="H432" s="5">
        <f t="shared" si="36"/>
        <v>0</v>
      </c>
      <c r="I432" s="2">
        <f>VLOOKUP($A432,'By SKU - Old RTs'!$A:$V,5,FALSE)</f>
        <v>0</v>
      </c>
      <c r="J432" s="2">
        <f>VLOOKUP($A432,'By SKU - New RTs'!$A:$V,5,FALSE)</f>
        <v>0</v>
      </c>
      <c r="K432" s="5">
        <f t="shared" si="37"/>
        <v>0</v>
      </c>
      <c r="L432" s="2">
        <f>VLOOKUP($A432,'By SKU - Old RTs'!$A:$V,6,FALSE)</f>
        <v>0</v>
      </c>
      <c r="M432" s="2">
        <f>VLOOKUP($A432,'By SKU - New RTs'!$A:$V,6,FALSE)</f>
        <v>0</v>
      </c>
      <c r="N432" s="5">
        <f t="shared" si="38"/>
        <v>0</v>
      </c>
      <c r="O432" s="2">
        <f>VLOOKUP($A432,'By SKU - Old RTs'!$A:$V,7,FALSE)</f>
        <v>0</v>
      </c>
      <c r="P432" s="2">
        <f>VLOOKUP($A432,'By SKU - New RTs'!$A:$V,7,FALSE)</f>
        <v>0</v>
      </c>
      <c r="Q432" s="2">
        <f t="shared" si="39"/>
        <v>0</v>
      </c>
    </row>
    <row r="433" spans="1:17" x14ac:dyDescent="0.2">
      <c r="A433" s="3">
        <f>SKUs!A432</f>
        <v>7660</v>
      </c>
      <c r="B433" s="4" t="str">
        <f>SKUs!B432</f>
        <v>8 BANK LOCKER</v>
      </c>
      <c r="C433" s="2">
        <f>VLOOKUP($A433,'By SKU - Old RTs'!$A:$V,3,FALSE)</f>
        <v>0</v>
      </c>
      <c r="D433" s="2">
        <f>VLOOKUP($A433,'By SKU - New RTs'!$A:$V,3,FALSE)</f>
        <v>0</v>
      </c>
      <c r="E433" s="5">
        <f t="shared" si="35"/>
        <v>0</v>
      </c>
      <c r="F433" s="2">
        <f>VLOOKUP($A433,'By SKU - Old RTs'!$A:$V,4,FALSE)</f>
        <v>0</v>
      </c>
      <c r="G433" s="2">
        <f>VLOOKUP($A433,'By SKU - New RTs'!$A:$V,4,FALSE)</f>
        <v>0</v>
      </c>
      <c r="H433" s="5">
        <f t="shared" si="36"/>
        <v>0</v>
      </c>
      <c r="I433" s="2">
        <f>VLOOKUP($A433,'By SKU - Old RTs'!$A:$V,5,FALSE)</f>
        <v>0</v>
      </c>
      <c r="J433" s="2">
        <f>VLOOKUP($A433,'By SKU - New RTs'!$A:$V,5,FALSE)</f>
        <v>0</v>
      </c>
      <c r="K433" s="5">
        <f t="shared" si="37"/>
        <v>0</v>
      </c>
      <c r="L433" s="2">
        <f>VLOOKUP($A433,'By SKU - Old RTs'!$A:$V,6,FALSE)</f>
        <v>0</v>
      </c>
      <c r="M433" s="2">
        <f>VLOOKUP($A433,'By SKU - New RTs'!$A:$V,6,FALSE)</f>
        <v>0</v>
      </c>
      <c r="N433" s="5">
        <f t="shared" si="38"/>
        <v>0</v>
      </c>
      <c r="O433" s="2">
        <f>VLOOKUP($A433,'By SKU - Old RTs'!$A:$V,7,FALSE)</f>
        <v>0</v>
      </c>
      <c r="P433" s="2">
        <f>VLOOKUP($A433,'By SKU - New RTs'!$A:$V,7,FALSE)</f>
        <v>0</v>
      </c>
      <c r="Q433" s="2">
        <f t="shared" si="39"/>
        <v>0</v>
      </c>
    </row>
    <row r="434" spans="1:17" x14ac:dyDescent="0.2">
      <c r="A434" s="3">
        <f>SKUs!A433</f>
        <v>7661</v>
      </c>
      <c r="B434" s="4" t="str">
        <f>SKUs!B433</f>
        <v>GREENSCENTS AIR DISPENSER</v>
      </c>
      <c r="C434" s="2">
        <f>VLOOKUP($A434,'By SKU - Old RTs'!$A:$V,3,FALSE)</f>
        <v>0</v>
      </c>
      <c r="D434" s="2">
        <f>VLOOKUP($A434,'By SKU - New RTs'!$A:$V,3,FALSE)</f>
        <v>0</v>
      </c>
      <c r="E434" s="5">
        <f t="shared" si="35"/>
        <v>0</v>
      </c>
      <c r="F434" s="2">
        <f>VLOOKUP($A434,'By SKU - Old RTs'!$A:$V,4,FALSE)</f>
        <v>0</v>
      </c>
      <c r="G434" s="2">
        <f>VLOOKUP($A434,'By SKU - New RTs'!$A:$V,4,FALSE)</f>
        <v>0</v>
      </c>
      <c r="H434" s="5">
        <f t="shared" si="36"/>
        <v>0</v>
      </c>
      <c r="I434" s="2">
        <f>VLOOKUP($A434,'By SKU - Old RTs'!$A:$V,5,FALSE)</f>
        <v>0</v>
      </c>
      <c r="J434" s="2">
        <f>VLOOKUP($A434,'By SKU - New RTs'!$A:$V,5,FALSE)</f>
        <v>0</v>
      </c>
      <c r="K434" s="5">
        <f t="shared" si="37"/>
        <v>0</v>
      </c>
      <c r="L434" s="2">
        <f>VLOOKUP($A434,'By SKU - Old RTs'!$A:$V,6,FALSE)</f>
        <v>0</v>
      </c>
      <c r="M434" s="2">
        <f>VLOOKUP($A434,'By SKU - New RTs'!$A:$V,6,FALSE)</f>
        <v>0</v>
      </c>
      <c r="N434" s="5">
        <f t="shared" si="38"/>
        <v>0</v>
      </c>
      <c r="O434" s="2">
        <f>VLOOKUP($A434,'By SKU - Old RTs'!$A:$V,7,FALSE)</f>
        <v>0</v>
      </c>
      <c r="P434" s="2">
        <f>VLOOKUP($A434,'By SKU - New RTs'!$A:$V,7,FALSE)</f>
        <v>0</v>
      </c>
      <c r="Q434" s="2">
        <f t="shared" si="39"/>
        <v>0</v>
      </c>
    </row>
    <row r="435" spans="1:17" x14ac:dyDescent="0.2">
      <c r="A435" s="3">
        <f>SKUs!A434</f>
        <v>7665</v>
      </c>
      <c r="B435" s="4" t="str">
        <f>SKUs!B434</f>
        <v xml:space="preserve">HAUL BASKET         </v>
      </c>
      <c r="C435" s="2">
        <f>VLOOKUP($A435,'By SKU - Old RTs'!$A:$V,3,FALSE)</f>
        <v>0</v>
      </c>
      <c r="D435" s="2">
        <f>VLOOKUP($A435,'By SKU - New RTs'!$A:$V,3,FALSE)</f>
        <v>0</v>
      </c>
      <c r="E435" s="5">
        <f t="shared" si="35"/>
        <v>0</v>
      </c>
      <c r="F435" s="2">
        <f>VLOOKUP($A435,'By SKU - Old RTs'!$A:$V,4,FALSE)</f>
        <v>0</v>
      </c>
      <c r="G435" s="2">
        <f>VLOOKUP($A435,'By SKU - New RTs'!$A:$V,4,FALSE)</f>
        <v>0</v>
      </c>
      <c r="H435" s="5">
        <f t="shared" si="36"/>
        <v>0</v>
      </c>
      <c r="I435" s="2">
        <f>VLOOKUP($A435,'By SKU - Old RTs'!$A:$V,5,FALSE)</f>
        <v>0</v>
      </c>
      <c r="J435" s="2">
        <f>VLOOKUP($A435,'By SKU - New RTs'!$A:$V,5,FALSE)</f>
        <v>0</v>
      </c>
      <c r="K435" s="5">
        <f t="shared" si="37"/>
        <v>0</v>
      </c>
      <c r="L435" s="2">
        <f>VLOOKUP($A435,'By SKU - Old RTs'!$A:$V,6,FALSE)</f>
        <v>0</v>
      </c>
      <c r="M435" s="2">
        <f>VLOOKUP($A435,'By SKU - New RTs'!$A:$V,6,FALSE)</f>
        <v>0</v>
      </c>
      <c r="N435" s="5">
        <f t="shared" si="38"/>
        <v>0</v>
      </c>
      <c r="O435" s="2">
        <f>VLOOKUP($A435,'By SKU - Old RTs'!$A:$V,7,FALSE)</f>
        <v>0</v>
      </c>
      <c r="P435" s="2">
        <f>VLOOKUP($A435,'By SKU - New RTs'!$A:$V,7,FALSE)</f>
        <v>0</v>
      </c>
      <c r="Q435" s="2">
        <f t="shared" si="39"/>
        <v>0</v>
      </c>
    </row>
    <row r="436" spans="1:17" x14ac:dyDescent="0.2">
      <c r="A436" s="3">
        <f>SKUs!A435</f>
        <v>7670</v>
      </c>
      <c r="B436" s="4" t="str">
        <f>SKUs!B435</f>
        <v xml:space="preserve">HANGER STAND        </v>
      </c>
      <c r="C436" s="2">
        <f>VLOOKUP($A436,'By SKU - Old RTs'!$A:$V,3,FALSE)</f>
        <v>3.25</v>
      </c>
      <c r="D436" s="2">
        <f>VLOOKUP($A436,'By SKU - New RTs'!$A:$V,3,FALSE)</f>
        <v>3.25</v>
      </c>
      <c r="E436" s="5">
        <f t="shared" si="35"/>
        <v>0</v>
      </c>
      <c r="F436" s="2">
        <f>VLOOKUP($A436,'By SKU - Old RTs'!$A:$V,4,FALSE)</f>
        <v>1.5</v>
      </c>
      <c r="G436" s="2">
        <f>VLOOKUP($A436,'By SKU - New RTs'!$A:$V,4,FALSE)</f>
        <v>1.5</v>
      </c>
      <c r="H436" s="5">
        <f t="shared" si="36"/>
        <v>0</v>
      </c>
      <c r="I436" s="2">
        <f>VLOOKUP($A436,'By SKU - Old RTs'!$A:$V,5,FALSE)</f>
        <v>4</v>
      </c>
      <c r="J436" s="2">
        <f>VLOOKUP($A436,'By SKU - New RTs'!$A:$V,5,FALSE)</f>
        <v>4</v>
      </c>
      <c r="K436" s="5">
        <f t="shared" si="37"/>
        <v>0</v>
      </c>
      <c r="L436" s="2">
        <f>VLOOKUP($A436,'By SKU - Old RTs'!$A:$V,6,FALSE)</f>
        <v>3</v>
      </c>
      <c r="M436" s="2">
        <f>VLOOKUP($A436,'By SKU - New RTs'!$A:$V,6,FALSE)</f>
        <v>3</v>
      </c>
      <c r="N436" s="5">
        <f t="shared" si="38"/>
        <v>0</v>
      </c>
      <c r="O436" s="2">
        <f>VLOOKUP($A436,'By SKU - Old RTs'!$A:$V,7,FALSE)</f>
        <v>0.75</v>
      </c>
      <c r="P436" s="2">
        <f>VLOOKUP($A436,'By SKU - New RTs'!$A:$V,7,FALSE)</f>
        <v>0.75</v>
      </c>
      <c r="Q436" s="2">
        <f t="shared" si="39"/>
        <v>0</v>
      </c>
    </row>
    <row r="437" spans="1:17" x14ac:dyDescent="0.2">
      <c r="A437" s="3">
        <f>SKUs!A436</f>
        <v>7672</v>
      </c>
      <c r="B437" s="4" t="str">
        <f>SKUs!B436</f>
        <v>SANITIZING STATION</v>
      </c>
      <c r="C437" s="2">
        <f>VLOOKUP($A437,'By SKU - Old RTs'!$A:$V,3,FALSE)</f>
        <v>0</v>
      </c>
      <c r="D437" s="2">
        <f>VLOOKUP($A437,'By SKU - New RTs'!$A:$V,3,FALSE)</f>
        <v>0</v>
      </c>
      <c r="E437" s="5">
        <f t="shared" si="35"/>
        <v>0</v>
      </c>
      <c r="F437" s="2">
        <f>VLOOKUP($A437,'By SKU - Old RTs'!$A:$V,4,FALSE)</f>
        <v>0</v>
      </c>
      <c r="G437" s="2">
        <f>VLOOKUP($A437,'By SKU - New RTs'!$A:$V,4,FALSE)</f>
        <v>0</v>
      </c>
      <c r="H437" s="5">
        <f t="shared" si="36"/>
        <v>0</v>
      </c>
      <c r="I437" s="2">
        <f>VLOOKUP($A437,'By SKU - Old RTs'!$A:$V,5,FALSE)</f>
        <v>0</v>
      </c>
      <c r="J437" s="2">
        <f>VLOOKUP($A437,'By SKU - New RTs'!$A:$V,5,FALSE)</f>
        <v>0</v>
      </c>
      <c r="K437" s="5">
        <f t="shared" si="37"/>
        <v>0</v>
      </c>
      <c r="L437" s="2">
        <f>VLOOKUP($A437,'By SKU - Old RTs'!$A:$V,6,FALSE)</f>
        <v>0</v>
      </c>
      <c r="M437" s="2">
        <f>VLOOKUP($A437,'By SKU - New RTs'!$A:$V,6,FALSE)</f>
        <v>0</v>
      </c>
      <c r="N437" s="5">
        <f t="shared" si="38"/>
        <v>0</v>
      </c>
      <c r="O437" s="2">
        <f>VLOOKUP($A437,'By SKU - Old RTs'!$A:$V,7,FALSE)</f>
        <v>0</v>
      </c>
      <c r="P437" s="2">
        <f>VLOOKUP($A437,'By SKU - New RTs'!$A:$V,7,FALSE)</f>
        <v>0</v>
      </c>
      <c r="Q437" s="2">
        <f t="shared" si="39"/>
        <v>0</v>
      </c>
    </row>
    <row r="438" spans="1:17" x14ac:dyDescent="0.2">
      <c r="A438" s="3">
        <f>SKUs!A437</f>
        <v>7675</v>
      </c>
      <c r="B438" s="4" t="str">
        <f>SKUs!B437</f>
        <v xml:space="preserve">Z RACK              </v>
      </c>
      <c r="C438" s="2">
        <f>VLOOKUP($A438,'By SKU - Old RTs'!$A:$V,3,FALSE)</f>
        <v>0</v>
      </c>
      <c r="D438" s="2">
        <f>VLOOKUP($A438,'By SKU - New RTs'!$A:$V,3,FALSE)</f>
        <v>0</v>
      </c>
      <c r="E438" s="5">
        <f t="shared" si="35"/>
        <v>0</v>
      </c>
      <c r="F438" s="2">
        <f>VLOOKUP($A438,'By SKU - Old RTs'!$A:$V,4,FALSE)</f>
        <v>0</v>
      </c>
      <c r="G438" s="2">
        <f>VLOOKUP($A438,'By SKU - New RTs'!$A:$V,4,FALSE)</f>
        <v>0</v>
      </c>
      <c r="H438" s="5">
        <f t="shared" si="36"/>
        <v>0</v>
      </c>
      <c r="I438" s="2">
        <f>VLOOKUP($A438,'By SKU - Old RTs'!$A:$V,5,FALSE)</f>
        <v>0</v>
      </c>
      <c r="J438" s="2">
        <f>VLOOKUP($A438,'By SKU - New RTs'!$A:$V,5,FALSE)</f>
        <v>0</v>
      </c>
      <c r="K438" s="5">
        <f t="shared" si="37"/>
        <v>0</v>
      </c>
      <c r="L438" s="2">
        <f>VLOOKUP($A438,'By SKU - Old RTs'!$A:$V,6,FALSE)</f>
        <v>0</v>
      </c>
      <c r="M438" s="2">
        <f>VLOOKUP($A438,'By SKU - New RTs'!$A:$V,6,FALSE)</f>
        <v>0</v>
      </c>
      <c r="N438" s="5">
        <f t="shared" si="38"/>
        <v>0</v>
      </c>
      <c r="O438" s="2">
        <f>VLOOKUP($A438,'By SKU - Old RTs'!$A:$V,7,FALSE)</f>
        <v>0</v>
      </c>
      <c r="P438" s="2">
        <f>VLOOKUP($A438,'By SKU - New RTs'!$A:$V,7,FALSE)</f>
        <v>0</v>
      </c>
      <c r="Q438" s="2">
        <f t="shared" si="39"/>
        <v>0</v>
      </c>
    </row>
    <row r="439" spans="1:17" x14ac:dyDescent="0.2">
      <c r="A439" s="3">
        <f>SKUs!A438</f>
        <v>7680</v>
      </c>
      <c r="B439" s="4" t="str">
        <f>SKUs!B438</f>
        <v xml:space="preserve">BAG STAND           </v>
      </c>
      <c r="C439" s="2">
        <f>VLOOKUP($A439,'By SKU - Old RTs'!$A:$V,3,FALSE)</f>
        <v>0</v>
      </c>
      <c r="D439" s="2">
        <f>VLOOKUP($A439,'By SKU - New RTs'!$A:$V,3,FALSE)</f>
        <v>0</v>
      </c>
      <c r="E439" s="5">
        <f t="shared" si="35"/>
        <v>0</v>
      </c>
      <c r="F439" s="2">
        <f>VLOOKUP($A439,'By SKU - Old RTs'!$A:$V,4,FALSE)</f>
        <v>0.25</v>
      </c>
      <c r="G439" s="2">
        <f>VLOOKUP($A439,'By SKU - New RTs'!$A:$V,4,FALSE)</f>
        <v>0.25</v>
      </c>
      <c r="H439" s="5">
        <f t="shared" si="36"/>
        <v>0</v>
      </c>
      <c r="I439" s="2">
        <f>VLOOKUP($A439,'By SKU - Old RTs'!$A:$V,5,FALSE)</f>
        <v>0.5</v>
      </c>
      <c r="J439" s="2">
        <f>VLOOKUP($A439,'By SKU - New RTs'!$A:$V,5,FALSE)</f>
        <v>0.5</v>
      </c>
      <c r="K439" s="5">
        <f t="shared" si="37"/>
        <v>0</v>
      </c>
      <c r="L439" s="2">
        <f>VLOOKUP($A439,'By SKU - Old RTs'!$A:$V,6,FALSE)</f>
        <v>0</v>
      </c>
      <c r="M439" s="2">
        <f>VLOOKUP($A439,'By SKU - New RTs'!$A:$V,6,FALSE)</f>
        <v>0</v>
      </c>
      <c r="N439" s="5">
        <f t="shared" si="38"/>
        <v>0</v>
      </c>
      <c r="O439" s="2">
        <f>VLOOKUP($A439,'By SKU - Old RTs'!$A:$V,7,FALSE)</f>
        <v>0</v>
      </c>
      <c r="P439" s="2">
        <f>VLOOKUP($A439,'By SKU - New RTs'!$A:$V,7,FALSE)</f>
        <v>0</v>
      </c>
      <c r="Q439" s="2">
        <f t="shared" si="39"/>
        <v>0</v>
      </c>
    </row>
    <row r="440" spans="1:17" x14ac:dyDescent="0.2">
      <c r="A440" s="3">
        <f>SKUs!A439</f>
        <v>7689</v>
      </c>
      <c r="B440" s="4" t="str">
        <f>SKUs!B439</f>
        <v>POORMAN LOCKER</v>
      </c>
      <c r="C440" s="2">
        <f>VLOOKUP($A440,'By SKU - Old RTs'!$A:$V,3,FALSE)</f>
        <v>0</v>
      </c>
      <c r="D440" s="2">
        <f>VLOOKUP($A440,'By SKU - New RTs'!$A:$V,3,FALSE)</f>
        <v>0</v>
      </c>
      <c r="E440" s="5">
        <f t="shared" si="35"/>
        <v>0</v>
      </c>
      <c r="F440" s="2">
        <f>VLOOKUP($A440,'By SKU - Old RTs'!$A:$V,4,FALSE)</f>
        <v>0</v>
      </c>
      <c r="G440" s="2">
        <f>VLOOKUP($A440,'By SKU - New RTs'!$A:$V,4,FALSE)</f>
        <v>0</v>
      </c>
      <c r="H440" s="5">
        <f t="shared" si="36"/>
        <v>0</v>
      </c>
      <c r="I440" s="2">
        <f>VLOOKUP($A440,'By SKU - Old RTs'!$A:$V,5,FALSE)</f>
        <v>0</v>
      </c>
      <c r="J440" s="2">
        <f>VLOOKUP($A440,'By SKU - New RTs'!$A:$V,5,FALSE)</f>
        <v>0</v>
      </c>
      <c r="K440" s="5">
        <f t="shared" si="37"/>
        <v>0</v>
      </c>
      <c r="L440" s="2">
        <f>VLOOKUP($A440,'By SKU - Old RTs'!$A:$V,6,FALSE)</f>
        <v>0</v>
      </c>
      <c r="M440" s="2">
        <f>VLOOKUP($A440,'By SKU - New RTs'!$A:$V,6,FALSE)</f>
        <v>0</v>
      </c>
      <c r="N440" s="5">
        <f t="shared" si="38"/>
        <v>0</v>
      </c>
      <c r="O440" s="2">
        <f>VLOOKUP($A440,'By SKU - Old RTs'!$A:$V,7,FALSE)</f>
        <v>0</v>
      </c>
      <c r="P440" s="2">
        <f>VLOOKUP($A440,'By SKU - New RTs'!$A:$V,7,FALSE)</f>
        <v>0</v>
      </c>
      <c r="Q440" s="2">
        <f t="shared" si="39"/>
        <v>0</v>
      </c>
    </row>
    <row r="441" spans="1:17" x14ac:dyDescent="0.2">
      <c r="A441" s="3">
        <f>SKUs!A440</f>
        <v>7693</v>
      </c>
      <c r="B441" s="4" t="str">
        <f>SKUs!B440</f>
        <v xml:space="preserve">SOIL LOCKER         </v>
      </c>
      <c r="C441" s="2">
        <f>VLOOKUP($A441,'By SKU - Old RTs'!$A:$V,3,FALSE)</f>
        <v>0</v>
      </c>
      <c r="D441" s="2">
        <f>VLOOKUP($A441,'By SKU - New RTs'!$A:$V,3,FALSE)</f>
        <v>0</v>
      </c>
      <c r="E441" s="5">
        <f t="shared" si="35"/>
        <v>0</v>
      </c>
      <c r="F441" s="2">
        <f>VLOOKUP($A441,'By SKU - Old RTs'!$A:$V,4,FALSE)</f>
        <v>0</v>
      </c>
      <c r="G441" s="2">
        <f>VLOOKUP($A441,'By SKU - New RTs'!$A:$V,4,FALSE)</f>
        <v>0</v>
      </c>
      <c r="H441" s="5">
        <f t="shared" si="36"/>
        <v>0</v>
      </c>
      <c r="I441" s="2">
        <f>VLOOKUP($A441,'By SKU - Old RTs'!$A:$V,5,FALSE)</f>
        <v>0</v>
      </c>
      <c r="J441" s="2">
        <f>VLOOKUP($A441,'By SKU - New RTs'!$A:$V,5,FALSE)</f>
        <v>0</v>
      </c>
      <c r="K441" s="5">
        <f t="shared" si="37"/>
        <v>0</v>
      </c>
      <c r="L441" s="2">
        <f>VLOOKUP($A441,'By SKU - Old RTs'!$A:$V,6,FALSE)</f>
        <v>0</v>
      </c>
      <c r="M441" s="2">
        <f>VLOOKUP($A441,'By SKU - New RTs'!$A:$V,6,FALSE)</f>
        <v>0</v>
      </c>
      <c r="N441" s="5">
        <f t="shared" si="38"/>
        <v>0</v>
      </c>
      <c r="O441" s="2">
        <f>VLOOKUP($A441,'By SKU - Old RTs'!$A:$V,7,FALSE)</f>
        <v>0</v>
      </c>
      <c r="P441" s="2">
        <f>VLOOKUP($A441,'By SKU - New RTs'!$A:$V,7,FALSE)</f>
        <v>0</v>
      </c>
      <c r="Q441" s="2">
        <f t="shared" si="39"/>
        <v>0</v>
      </c>
    </row>
    <row r="442" spans="1:17" x14ac:dyDescent="0.2">
      <c r="A442" s="3">
        <f>SKUs!A441</f>
        <v>7695</v>
      </c>
      <c r="B442" s="4" t="str">
        <f>SKUs!B441</f>
        <v xml:space="preserve">NAPKIN SWATCH       </v>
      </c>
      <c r="C442" s="2">
        <f>VLOOKUP($A442,'By SKU - Old RTs'!$A:$V,3,FALSE)</f>
        <v>0</v>
      </c>
      <c r="D442" s="2">
        <f>VLOOKUP($A442,'By SKU - New RTs'!$A:$V,3,FALSE)</f>
        <v>0</v>
      </c>
      <c r="E442" s="5">
        <f t="shared" si="35"/>
        <v>0</v>
      </c>
      <c r="F442" s="2">
        <f>VLOOKUP($A442,'By SKU - Old RTs'!$A:$V,4,FALSE)</f>
        <v>0</v>
      </c>
      <c r="G442" s="2">
        <f>VLOOKUP($A442,'By SKU - New RTs'!$A:$V,4,FALSE)</f>
        <v>0</v>
      </c>
      <c r="H442" s="5">
        <f t="shared" si="36"/>
        <v>0</v>
      </c>
      <c r="I442" s="2">
        <f>VLOOKUP($A442,'By SKU - Old RTs'!$A:$V,5,FALSE)</f>
        <v>0</v>
      </c>
      <c r="J442" s="2">
        <f>VLOOKUP($A442,'By SKU - New RTs'!$A:$V,5,FALSE)</f>
        <v>0</v>
      </c>
      <c r="K442" s="5">
        <f t="shared" si="37"/>
        <v>0</v>
      </c>
      <c r="L442" s="2">
        <f>VLOOKUP($A442,'By SKU - Old RTs'!$A:$V,6,FALSE)</f>
        <v>0</v>
      </c>
      <c r="M442" s="2">
        <f>VLOOKUP($A442,'By SKU - New RTs'!$A:$V,6,FALSE)</f>
        <v>0</v>
      </c>
      <c r="N442" s="5">
        <f t="shared" si="38"/>
        <v>0</v>
      </c>
      <c r="O442" s="2">
        <f>VLOOKUP($A442,'By SKU - Old RTs'!$A:$V,7,FALSE)</f>
        <v>0</v>
      </c>
      <c r="P442" s="2">
        <f>VLOOKUP($A442,'By SKU - New RTs'!$A:$V,7,FALSE)</f>
        <v>0</v>
      </c>
      <c r="Q442" s="2">
        <f t="shared" si="39"/>
        <v>0</v>
      </c>
    </row>
    <row r="443" spans="1:17" x14ac:dyDescent="0.2">
      <c r="A443" s="3">
        <f>SKUs!A442</f>
        <v>7698</v>
      </c>
      <c r="B443" s="4" t="str">
        <f>SKUs!B442</f>
        <v>REPAIR SOIL LOCKER 10200-SLVN</v>
      </c>
      <c r="C443" s="2">
        <f>VLOOKUP($A443,'By SKU - Old RTs'!$A:$V,3,FALSE)</f>
        <v>0</v>
      </c>
      <c r="D443" s="2">
        <f>VLOOKUP($A443,'By SKU - New RTs'!$A:$V,3,FALSE)</f>
        <v>0</v>
      </c>
      <c r="E443" s="5">
        <f t="shared" si="35"/>
        <v>0</v>
      </c>
      <c r="F443" s="2">
        <f>VLOOKUP($A443,'By SKU - Old RTs'!$A:$V,4,FALSE)</f>
        <v>0</v>
      </c>
      <c r="G443" s="2">
        <f>VLOOKUP($A443,'By SKU - New RTs'!$A:$V,4,FALSE)</f>
        <v>0</v>
      </c>
      <c r="H443" s="5">
        <f t="shared" si="36"/>
        <v>0</v>
      </c>
      <c r="I443" s="2">
        <f>VLOOKUP($A443,'By SKU - Old RTs'!$A:$V,5,FALSE)</f>
        <v>0</v>
      </c>
      <c r="J443" s="2">
        <f>VLOOKUP($A443,'By SKU - New RTs'!$A:$V,5,FALSE)</f>
        <v>0</v>
      </c>
      <c r="K443" s="5">
        <f t="shared" si="37"/>
        <v>0</v>
      </c>
      <c r="L443" s="2">
        <f>VLOOKUP($A443,'By SKU - Old RTs'!$A:$V,6,FALSE)</f>
        <v>0</v>
      </c>
      <c r="M443" s="2">
        <f>VLOOKUP($A443,'By SKU - New RTs'!$A:$V,6,FALSE)</f>
        <v>0</v>
      </c>
      <c r="N443" s="5">
        <f t="shared" si="38"/>
        <v>0</v>
      </c>
      <c r="O443" s="2">
        <f>VLOOKUP($A443,'By SKU - Old RTs'!$A:$V,7,FALSE)</f>
        <v>0</v>
      </c>
      <c r="P443" s="2">
        <f>VLOOKUP($A443,'By SKU - New RTs'!$A:$V,7,FALSE)</f>
        <v>0</v>
      </c>
      <c r="Q443" s="2">
        <f t="shared" si="39"/>
        <v>0</v>
      </c>
    </row>
    <row r="444" spans="1:17" x14ac:dyDescent="0.2">
      <c r="A444" s="3">
        <f>SKUs!A443</f>
        <v>7790</v>
      </c>
      <c r="B444" s="4" t="str">
        <f>SKUs!B443</f>
        <v>FRESHSCENT DISP. BLACK</v>
      </c>
      <c r="C444" s="2">
        <f>VLOOKUP($A444,'By SKU - Old RTs'!$A:$V,3,FALSE)</f>
        <v>0</v>
      </c>
      <c r="D444" s="2">
        <f>VLOOKUP($A444,'By SKU - New RTs'!$A:$V,3,FALSE)</f>
        <v>0</v>
      </c>
      <c r="E444" s="5">
        <f t="shared" si="35"/>
        <v>0</v>
      </c>
      <c r="F444" s="2">
        <f>VLOOKUP($A444,'By SKU - Old RTs'!$A:$V,4,FALSE)</f>
        <v>0</v>
      </c>
      <c r="G444" s="2">
        <f>VLOOKUP($A444,'By SKU - New RTs'!$A:$V,4,FALSE)</f>
        <v>0</v>
      </c>
      <c r="H444" s="5">
        <f t="shared" si="36"/>
        <v>0</v>
      </c>
      <c r="I444" s="2">
        <f>VLOOKUP($A444,'By SKU - Old RTs'!$A:$V,5,FALSE)</f>
        <v>1.25</v>
      </c>
      <c r="J444" s="2">
        <f>VLOOKUP($A444,'By SKU - New RTs'!$A:$V,5,FALSE)</f>
        <v>1.25</v>
      </c>
      <c r="K444" s="5">
        <f t="shared" si="37"/>
        <v>0</v>
      </c>
      <c r="L444" s="2">
        <f>VLOOKUP($A444,'By SKU - Old RTs'!$A:$V,6,FALSE)</f>
        <v>1</v>
      </c>
      <c r="M444" s="2">
        <f>VLOOKUP($A444,'By SKU - New RTs'!$A:$V,6,FALSE)</f>
        <v>1</v>
      </c>
      <c r="N444" s="5">
        <f t="shared" si="38"/>
        <v>0</v>
      </c>
      <c r="O444" s="2">
        <f>VLOOKUP($A444,'By SKU - Old RTs'!$A:$V,7,FALSE)</f>
        <v>0</v>
      </c>
      <c r="P444" s="2">
        <f>VLOOKUP($A444,'By SKU - New RTs'!$A:$V,7,FALSE)</f>
        <v>0</v>
      </c>
      <c r="Q444" s="2">
        <f t="shared" si="39"/>
        <v>0</v>
      </c>
    </row>
    <row r="445" spans="1:17" x14ac:dyDescent="0.2">
      <c r="A445" s="3">
        <f>SKUs!A444</f>
        <v>7791</v>
      </c>
      <c r="B445" s="4" t="str">
        <f>SKUs!B444</f>
        <v>FRESHSCENT DISP. WHITE</v>
      </c>
      <c r="C445" s="2">
        <f>VLOOKUP($A445,'By SKU - Old RTs'!$A:$V,3,FALSE)</f>
        <v>0.5</v>
      </c>
      <c r="D445" s="2">
        <f>VLOOKUP($A445,'By SKU - New RTs'!$A:$V,3,FALSE)</f>
        <v>0.5</v>
      </c>
      <c r="E445" s="5">
        <f t="shared" si="35"/>
        <v>0</v>
      </c>
      <c r="F445" s="2">
        <f>VLOOKUP($A445,'By SKU - Old RTs'!$A:$V,4,FALSE)</f>
        <v>0.25</v>
      </c>
      <c r="G445" s="2">
        <f>VLOOKUP($A445,'By SKU - New RTs'!$A:$V,4,FALSE)</f>
        <v>0.25</v>
      </c>
      <c r="H445" s="5">
        <f t="shared" si="36"/>
        <v>0</v>
      </c>
      <c r="I445" s="2">
        <f>VLOOKUP($A445,'By SKU - Old RTs'!$A:$V,5,FALSE)</f>
        <v>2.5</v>
      </c>
      <c r="J445" s="2">
        <f>VLOOKUP($A445,'By SKU - New RTs'!$A:$V,5,FALSE)</f>
        <v>2.5</v>
      </c>
      <c r="K445" s="5">
        <f t="shared" si="37"/>
        <v>0</v>
      </c>
      <c r="L445" s="2">
        <f>VLOOKUP($A445,'By SKU - Old RTs'!$A:$V,6,FALSE)</f>
        <v>0</v>
      </c>
      <c r="M445" s="2">
        <f>VLOOKUP($A445,'By SKU - New RTs'!$A:$V,6,FALSE)</f>
        <v>0</v>
      </c>
      <c r="N445" s="5">
        <f t="shared" si="38"/>
        <v>0</v>
      </c>
      <c r="O445" s="2">
        <f>VLOOKUP($A445,'By SKU - Old RTs'!$A:$V,7,FALSE)</f>
        <v>0.25</v>
      </c>
      <c r="P445" s="2">
        <f>VLOOKUP($A445,'By SKU - New RTs'!$A:$V,7,FALSE)</f>
        <v>0.25</v>
      </c>
      <c r="Q445" s="2">
        <f t="shared" si="39"/>
        <v>0</v>
      </c>
    </row>
    <row r="446" spans="1:17" x14ac:dyDescent="0.2">
      <c r="A446" s="3">
        <f>SKUs!A445</f>
        <v>8542</v>
      </c>
      <c r="B446" s="4" t="str">
        <f>SKUs!B445</f>
        <v xml:space="preserve">COG TOWELS          </v>
      </c>
      <c r="C446" s="2">
        <f>VLOOKUP($A446,'By SKU - Old RTs'!$A:$V,3,FALSE)</f>
        <v>0</v>
      </c>
      <c r="D446" s="2">
        <f>VLOOKUP($A446,'By SKU - New RTs'!$A:$V,3,FALSE)</f>
        <v>0</v>
      </c>
      <c r="E446" s="5">
        <f t="shared" si="35"/>
        <v>0</v>
      </c>
      <c r="F446" s="2">
        <f>VLOOKUP($A446,'By SKU - Old RTs'!$A:$V,4,FALSE)</f>
        <v>0</v>
      </c>
      <c r="G446" s="2">
        <f>VLOOKUP($A446,'By SKU - New RTs'!$A:$V,4,FALSE)</f>
        <v>0</v>
      </c>
      <c r="H446" s="5">
        <f t="shared" si="36"/>
        <v>0</v>
      </c>
      <c r="I446" s="2">
        <f>VLOOKUP($A446,'By SKU - Old RTs'!$A:$V,5,FALSE)</f>
        <v>0</v>
      </c>
      <c r="J446" s="2">
        <f>VLOOKUP($A446,'By SKU - New RTs'!$A:$V,5,FALSE)</f>
        <v>0</v>
      </c>
      <c r="K446" s="5">
        <f t="shared" si="37"/>
        <v>0</v>
      </c>
      <c r="L446" s="2">
        <f>VLOOKUP($A446,'By SKU - Old RTs'!$A:$V,6,FALSE)</f>
        <v>0</v>
      </c>
      <c r="M446" s="2">
        <f>VLOOKUP($A446,'By SKU - New RTs'!$A:$V,6,FALSE)</f>
        <v>0</v>
      </c>
      <c r="N446" s="5">
        <f t="shared" si="38"/>
        <v>0</v>
      </c>
      <c r="O446" s="2">
        <f>VLOOKUP($A446,'By SKU - Old RTs'!$A:$V,7,FALSE)</f>
        <v>0</v>
      </c>
      <c r="P446" s="2">
        <f>VLOOKUP($A446,'By SKU - New RTs'!$A:$V,7,FALSE)</f>
        <v>0</v>
      </c>
      <c r="Q446" s="2">
        <f t="shared" si="39"/>
        <v>0</v>
      </c>
    </row>
    <row r="447" spans="1:17" x14ac:dyDescent="0.2">
      <c r="A447" s="3">
        <f>SKUs!A446</f>
        <v>4016210</v>
      </c>
      <c r="B447" s="4" t="str">
        <f>SKUs!B446</f>
        <v>AP RED VINYL</v>
      </c>
      <c r="C447" s="2">
        <f>VLOOKUP($A447,'By SKU - Old RTs'!$A:$V,3,FALSE)</f>
        <v>0</v>
      </c>
      <c r="D447" s="2">
        <f>VLOOKUP($A447,'By SKU - New RTs'!$A:$V,3,FALSE)</f>
        <v>0</v>
      </c>
      <c r="E447" s="5">
        <f t="shared" si="35"/>
        <v>0</v>
      </c>
      <c r="F447" s="2">
        <f>VLOOKUP($A447,'By SKU - Old RTs'!$A:$V,4,FALSE)</f>
        <v>0</v>
      </c>
      <c r="G447" s="2">
        <f>VLOOKUP($A447,'By SKU - New RTs'!$A:$V,4,FALSE)</f>
        <v>0</v>
      </c>
      <c r="H447" s="5">
        <f t="shared" si="36"/>
        <v>0</v>
      </c>
      <c r="I447" s="2">
        <f>VLOOKUP($A447,'By SKU - Old RTs'!$A:$V,5,FALSE)</f>
        <v>0</v>
      </c>
      <c r="J447" s="2">
        <f>VLOOKUP($A447,'By SKU - New RTs'!$A:$V,5,FALSE)</f>
        <v>0</v>
      </c>
      <c r="K447" s="5">
        <f t="shared" si="37"/>
        <v>0</v>
      </c>
      <c r="L447" s="2">
        <f>VLOOKUP($A447,'By SKU - Old RTs'!$A:$V,6,FALSE)</f>
        <v>0</v>
      </c>
      <c r="M447" s="2">
        <f>VLOOKUP($A447,'By SKU - New RTs'!$A:$V,6,FALSE)</f>
        <v>0</v>
      </c>
      <c r="N447" s="5">
        <f t="shared" si="38"/>
        <v>0</v>
      </c>
      <c r="O447" s="2">
        <f>VLOOKUP($A447,'By SKU - Old RTs'!$A:$V,7,FALSE)</f>
        <v>0</v>
      </c>
      <c r="P447" s="2">
        <f>VLOOKUP($A447,'By SKU - New RTs'!$A:$V,7,FALSE)</f>
        <v>0</v>
      </c>
      <c r="Q447" s="2">
        <f t="shared" si="39"/>
        <v>0</v>
      </c>
    </row>
    <row r="448" spans="1:17" x14ac:dyDescent="0.2">
      <c r="A448" s="3" t="str">
        <f>SKUs!A447</f>
        <v>1019L</v>
      </c>
      <c r="B448" s="4" t="str">
        <f>SKUs!B447</f>
        <v>MT 2X3 CLA LOGO-LOGO</v>
      </c>
      <c r="C448" s="2">
        <f>VLOOKUP($A448,'By SKU - Old RTs'!$A:$V,3,FALSE)</f>
        <v>0</v>
      </c>
      <c r="D448" s="2">
        <f>VLOOKUP($A448,'By SKU - New RTs'!$A:$V,3,FALSE)</f>
        <v>0</v>
      </c>
      <c r="E448" s="5">
        <f t="shared" si="35"/>
        <v>0</v>
      </c>
      <c r="F448" s="2">
        <f>VLOOKUP($A448,'By SKU - Old RTs'!$A:$V,4,FALSE)</f>
        <v>0</v>
      </c>
      <c r="G448" s="2">
        <f>VLOOKUP($A448,'By SKU - New RTs'!$A:$V,4,FALSE)</f>
        <v>0</v>
      </c>
      <c r="H448" s="5">
        <f t="shared" si="36"/>
        <v>0</v>
      </c>
      <c r="I448" s="2">
        <f>VLOOKUP($A448,'By SKU - Old RTs'!$A:$V,5,FALSE)</f>
        <v>0</v>
      </c>
      <c r="J448" s="2">
        <f>VLOOKUP($A448,'By SKU - New RTs'!$A:$V,5,FALSE)</f>
        <v>0</v>
      </c>
      <c r="K448" s="5">
        <f t="shared" si="37"/>
        <v>0</v>
      </c>
      <c r="L448" s="2">
        <f>VLOOKUP($A448,'By SKU - Old RTs'!$A:$V,6,FALSE)</f>
        <v>0</v>
      </c>
      <c r="M448" s="2">
        <f>VLOOKUP($A448,'By SKU - New RTs'!$A:$V,6,FALSE)</f>
        <v>0</v>
      </c>
      <c r="N448" s="5">
        <f t="shared" si="38"/>
        <v>0</v>
      </c>
      <c r="O448" s="2">
        <f>VLOOKUP($A448,'By SKU - Old RTs'!$A:$V,7,FALSE)</f>
        <v>3</v>
      </c>
      <c r="P448" s="2">
        <f>VLOOKUP($A448,'By SKU - New RTs'!$A:$V,7,FALSE)</f>
        <v>3</v>
      </c>
      <c r="Q448" s="2">
        <f t="shared" si="39"/>
        <v>0</v>
      </c>
    </row>
    <row r="449" spans="1:17" x14ac:dyDescent="0.2">
      <c r="A449" s="3" t="str">
        <f>SKUs!A448</f>
        <v>1027-00</v>
      </c>
      <c r="B449" s="4" t="str">
        <f>SKUs!B448</f>
        <v xml:space="preserve">ST EXEC OX/BDC                  </v>
      </c>
      <c r="C449" s="2">
        <f>VLOOKUP($A449,'By SKU - Old RTs'!$A:$V,3,FALSE)</f>
        <v>0</v>
      </c>
      <c r="D449" s="2">
        <f>VLOOKUP($A449,'By SKU - New RTs'!$A:$V,3,FALSE)</f>
        <v>0</v>
      </c>
      <c r="E449" s="5">
        <f t="shared" si="35"/>
        <v>0</v>
      </c>
      <c r="F449" s="2">
        <f>VLOOKUP($A449,'By SKU - Old RTs'!$A:$V,4,FALSE)</f>
        <v>0</v>
      </c>
      <c r="G449" s="2">
        <f>VLOOKUP($A449,'By SKU - New RTs'!$A:$V,4,FALSE)</f>
        <v>0</v>
      </c>
      <c r="H449" s="5">
        <f t="shared" si="36"/>
        <v>0</v>
      </c>
      <c r="I449" s="2">
        <f>VLOOKUP($A449,'By SKU - Old RTs'!$A:$V,5,FALSE)</f>
        <v>1.25</v>
      </c>
      <c r="J449" s="2">
        <f>VLOOKUP($A449,'By SKU - New RTs'!$A:$V,5,FALSE)</f>
        <v>1.25</v>
      </c>
      <c r="K449" s="5">
        <f t="shared" si="37"/>
        <v>0</v>
      </c>
      <c r="L449" s="2">
        <f>VLOOKUP($A449,'By SKU - Old RTs'!$A:$V,6,FALSE)</f>
        <v>0</v>
      </c>
      <c r="M449" s="2">
        <f>VLOOKUP($A449,'By SKU - New RTs'!$A:$V,6,FALSE)</f>
        <v>0</v>
      </c>
      <c r="N449" s="5">
        <f t="shared" si="38"/>
        <v>0</v>
      </c>
      <c r="O449" s="2">
        <f>VLOOKUP($A449,'By SKU - Old RTs'!$A:$V,7,FALSE)</f>
        <v>0</v>
      </c>
      <c r="P449" s="2">
        <f>VLOOKUP($A449,'By SKU - New RTs'!$A:$V,7,FALSE)</f>
        <v>0</v>
      </c>
      <c r="Q449" s="2">
        <f t="shared" si="39"/>
        <v>0</v>
      </c>
    </row>
    <row r="450" spans="1:17" x14ac:dyDescent="0.2">
      <c r="A450" s="3" t="str">
        <f>SKUs!A449</f>
        <v>1027-61</v>
      </c>
      <c r="B450" s="4" t="str">
        <f>SKUs!B449</f>
        <v xml:space="preserve">ST EXEC OX/BDC                  </v>
      </c>
      <c r="C450" s="2">
        <f>VLOOKUP($A450,'By SKU - Old RTs'!$A:$V,3,FALSE)</f>
        <v>0</v>
      </c>
      <c r="D450" s="2">
        <f>VLOOKUP($A450,'By SKU - New RTs'!$A:$V,3,FALSE)</f>
        <v>0</v>
      </c>
      <c r="E450" s="5">
        <f t="shared" si="35"/>
        <v>0</v>
      </c>
      <c r="F450" s="2">
        <f>VLOOKUP($A450,'By SKU - Old RTs'!$A:$V,4,FALSE)</f>
        <v>0</v>
      </c>
      <c r="G450" s="2">
        <f>VLOOKUP($A450,'By SKU - New RTs'!$A:$V,4,FALSE)</f>
        <v>0</v>
      </c>
      <c r="H450" s="5">
        <f t="shared" si="36"/>
        <v>0</v>
      </c>
      <c r="I450" s="2">
        <f>VLOOKUP($A450,'By SKU - Old RTs'!$A:$V,5,FALSE)</f>
        <v>0.75</v>
      </c>
      <c r="J450" s="2">
        <f>VLOOKUP($A450,'By SKU - New RTs'!$A:$V,5,FALSE)</f>
        <v>0.75</v>
      </c>
      <c r="K450" s="5">
        <f t="shared" si="37"/>
        <v>0</v>
      </c>
      <c r="L450" s="2">
        <f>VLOOKUP($A450,'By SKU - Old RTs'!$A:$V,6,FALSE)</f>
        <v>0</v>
      </c>
      <c r="M450" s="2">
        <f>VLOOKUP($A450,'By SKU - New RTs'!$A:$V,6,FALSE)</f>
        <v>0</v>
      </c>
      <c r="N450" s="5">
        <f t="shared" si="38"/>
        <v>0</v>
      </c>
      <c r="O450" s="2">
        <f>VLOOKUP($A450,'By SKU - Old RTs'!$A:$V,7,FALSE)</f>
        <v>0</v>
      </c>
      <c r="P450" s="2">
        <f>VLOOKUP($A450,'By SKU - New RTs'!$A:$V,7,FALSE)</f>
        <v>0</v>
      </c>
      <c r="Q450" s="2">
        <f t="shared" si="39"/>
        <v>0</v>
      </c>
    </row>
    <row r="451" spans="1:17" x14ac:dyDescent="0.2">
      <c r="A451" s="3" t="str">
        <f>SKUs!A450</f>
        <v>1077-61</v>
      </c>
      <c r="B451" s="4" t="str">
        <f>SKUs!B450</f>
        <v xml:space="preserve">ST EXEC OX/BDC                  </v>
      </c>
      <c r="C451" s="2">
        <f>VLOOKUP($A451,'By SKU - Old RTs'!$A:$V,3,FALSE)</f>
        <v>3</v>
      </c>
      <c r="D451" s="2">
        <f>VLOOKUP($A451,'By SKU - New RTs'!$A:$V,3,FALSE)</f>
        <v>3</v>
      </c>
      <c r="E451" s="5">
        <f t="shared" si="35"/>
        <v>0</v>
      </c>
      <c r="F451" s="2">
        <f>VLOOKUP($A451,'By SKU - Old RTs'!$A:$V,4,FALSE)</f>
        <v>0</v>
      </c>
      <c r="G451" s="2">
        <f>VLOOKUP($A451,'By SKU - New RTs'!$A:$V,4,FALSE)</f>
        <v>0</v>
      </c>
      <c r="H451" s="5">
        <f t="shared" si="36"/>
        <v>0</v>
      </c>
      <c r="I451" s="2">
        <f>VLOOKUP($A451,'By SKU - Old RTs'!$A:$V,5,FALSE)</f>
        <v>1</v>
      </c>
      <c r="J451" s="2">
        <f>VLOOKUP($A451,'By SKU - New RTs'!$A:$V,5,FALSE)</f>
        <v>1</v>
      </c>
      <c r="K451" s="5">
        <f t="shared" si="37"/>
        <v>0</v>
      </c>
      <c r="L451" s="2">
        <f>VLOOKUP($A451,'By SKU - Old RTs'!$A:$V,6,FALSE)</f>
        <v>0</v>
      </c>
      <c r="M451" s="2">
        <f>VLOOKUP($A451,'By SKU - New RTs'!$A:$V,6,FALSE)</f>
        <v>0</v>
      </c>
      <c r="N451" s="5">
        <f t="shared" si="38"/>
        <v>0</v>
      </c>
      <c r="O451" s="2">
        <f>VLOOKUP($A451,'By SKU - Old RTs'!$A:$V,7,FALSE)</f>
        <v>0</v>
      </c>
      <c r="P451" s="2">
        <f>VLOOKUP($A451,'By SKU - New RTs'!$A:$V,7,FALSE)</f>
        <v>0</v>
      </c>
      <c r="Q451" s="2">
        <f t="shared" si="39"/>
        <v>0</v>
      </c>
    </row>
    <row r="452" spans="1:17" x14ac:dyDescent="0.2">
      <c r="A452" s="3" t="str">
        <f>SKUs!A451</f>
        <v>1112CMGWH</v>
      </c>
      <c r="B452" s="4" t="str">
        <f>SKUs!B451</f>
        <v>GREY COLLAR FRCK</v>
      </c>
      <c r="C452" s="2">
        <f>VLOOKUP($A452,'By SKU - Old RTs'!$A:$V,3,FALSE)</f>
        <v>268.25</v>
      </c>
      <c r="D452" s="2">
        <f>VLOOKUP($A452,'By SKU - New RTs'!$A:$V,3,FALSE)</f>
        <v>268.25</v>
      </c>
      <c r="E452" s="5">
        <f t="shared" si="35"/>
        <v>0</v>
      </c>
      <c r="F452" s="2">
        <f>VLOOKUP($A452,'By SKU - Old RTs'!$A:$V,4,FALSE)</f>
        <v>0</v>
      </c>
      <c r="G452" s="2">
        <f>VLOOKUP($A452,'By SKU - New RTs'!$A:$V,4,FALSE)</f>
        <v>0</v>
      </c>
      <c r="H452" s="5">
        <f t="shared" si="36"/>
        <v>0</v>
      </c>
      <c r="I452" s="2">
        <f>VLOOKUP($A452,'By SKU - Old RTs'!$A:$V,5,FALSE)</f>
        <v>0</v>
      </c>
      <c r="J452" s="2">
        <f>VLOOKUP($A452,'By SKU - New RTs'!$A:$V,5,FALSE)</f>
        <v>0</v>
      </c>
      <c r="K452" s="5">
        <f t="shared" si="37"/>
        <v>0</v>
      </c>
      <c r="L452" s="2">
        <f>VLOOKUP($A452,'By SKU - Old RTs'!$A:$V,6,FALSE)</f>
        <v>20.25</v>
      </c>
      <c r="M452" s="2">
        <f>VLOOKUP($A452,'By SKU - New RTs'!$A:$V,6,FALSE)</f>
        <v>20.25</v>
      </c>
      <c r="N452" s="5">
        <f t="shared" si="38"/>
        <v>0</v>
      </c>
      <c r="O452" s="2">
        <f>VLOOKUP($A452,'By SKU - Old RTs'!$A:$V,7,FALSE)</f>
        <v>0</v>
      </c>
      <c r="P452" s="2">
        <f>VLOOKUP($A452,'By SKU - New RTs'!$A:$V,7,FALSE)</f>
        <v>0</v>
      </c>
      <c r="Q452" s="2">
        <f t="shared" si="39"/>
        <v>0</v>
      </c>
    </row>
    <row r="453" spans="1:17" x14ac:dyDescent="0.2">
      <c r="A453" s="3" t="str">
        <f>SKUs!A452</f>
        <v>1147L</v>
      </c>
      <c r="B453" s="4" t="str">
        <f>SKUs!B452</f>
        <v>MT 3X5 CLA LOGO-LOGO</v>
      </c>
      <c r="C453" s="2">
        <f>VLOOKUP($A453,'By SKU - Old RTs'!$A:$V,3,FALSE)</f>
        <v>5</v>
      </c>
      <c r="D453" s="2">
        <f>VLOOKUP($A453,'By SKU - New RTs'!$A:$V,3,FALSE)</f>
        <v>5</v>
      </c>
      <c r="E453" s="5">
        <f t="shared" si="35"/>
        <v>0</v>
      </c>
      <c r="F453" s="2">
        <f>VLOOKUP($A453,'By SKU - Old RTs'!$A:$V,4,FALSE)</f>
        <v>4</v>
      </c>
      <c r="G453" s="2">
        <f>VLOOKUP($A453,'By SKU - New RTs'!$A:$V,4,FALSE)</f>
        <v>4</v>
      </c>
      <c r="H453" s="5">
        <f t="shared" si="36"/>
        <v>0</v>
      </c>
      <c r="I453" s="2">
        <f>VLOOKUP($A453,'By SKU - Old RTs'!$A:$V,5,FALSE)</f>
        <v>0</v>
      </c>
      <c r="J453" s="2">
        <f>VLOOKUP($A453,'By SKU - New RTs'!$A:$V,5,FALSE)</f>
        <v>0</v>
      </c>
      <c r="K453" s="5">
        <f t="shared" si="37"/>
        <v>0</v>
      </c>
      <c r="L453" s="2">
        <f>VLOOKUP($A453,'By SKU - Old RTs'!$A:$V,6,FALSE)</f>
        <v>6</v>
      </c>
      <c r="M453" s="2">
        <f>VLOOKUP($A453,'By SKU - New RTs'!$A:$V,6,FALSE)</f>
        <v>6</v>
      </c>
      <c r="N453" s="5">
        <f t="shared" si="38"/>
        <v>0</v>
      </c>
      <c r="O453" s="2">
        <f>VLOOKUP($A453,'By SKU - Old RTs'!$A:$V,7,FALSE)</f>
        <v>1</v>
      </c>
      <c r="P453" s="2">
        <f>VLOOKUP($A453,'By SKU - New RTs'!$A:$V,7,FALSE)</f>
        <v>1</v>
      </c>
      <c r="Q453" s="2">
        <f t="shared" si="39"/>
        <v>0</v>
      </c>
    </row>
    <row r="454" spans="1:17" x14ac:dyDescent="0.2">
      <c r="A454" s="3" t="str">
        <f>SKUs!A453</f>
        <v>1194L</v>
      </c>
      <c r="B454" s="4" t="str">
        <f>SKUs!B453</f>
        <v>MT 3X5 SCRAPER-LOGO</v>
      </c>
      <c r="C454" s="2">
        <f>VLOOKUP($A454,'By SKU - Old RTs'!$A:$V,3,FALSE)</f>
        <v>0</v>
      </c>
      <c r="D454" s="2">
        <f>VLOOKUP($A454,'By SKU - New RTs'!$A:$V,3,FALSE)</f>
        <v>0</v>
      </c>
      <c r="E454" s="5">
        <f t="shared" si="35"/>
        <v>0</v>
      </c>
      <c r="F454" s="2">
        <f>VLOOKUP($A454,'By SKU - Old RTs'!$A:$V,4,FALSE)</f>
        <v>0</v>
      </c>
      <c r="G454" s="2">
        <f>VLOOKUP($A454,'By SKU - New RTs'!$A:$V,4,FALSE)</f>
        <v>0</v>
      </c>
      <c r="H454" s="5">
        <f t="shared" si="36"/>
        <v>0</v>
      </c>
      <c r="I454" s="2">
        <f>VLOOKUP($A454,'By SKU - Old RTs'!$A:$V,5,FALSE)</f>
        <v>0</v>
      </c>
      <c r="J454" s="2">
        <f>VLOOKUP($A454,'By SKU - New RTs'!$A:$V,5,FALSE)</f>
        <v>0</v>
      </c>
      <c r="K454" s="5">
        <f t="shared" si="37"/>
        <v>0</v>
      </c>
      <c r="L454" s="2">
        <f>VLOOKUP($A454,'By SKU - Old RTs'!$A:$V,6,FALSE)</f>
        <v>0</v>
      </c>
      <c r="M454" s="2">
        <f>VLOOKUP($A454,'By SKU - New RTs'!$A:$V,6,FALSE)</f>
        <v>0</v>
      </c>
      <c r="N454" s="5">
        <f t="shared" si="38"/>
        <v>0</v>
      </c>
      <c r="O454" s="2">
        <f>VLOOKUP($A454,'By SKU - Old RTs'!$A:$V,7,FALSE)</f>
        <v>0</v>
      </c>
      <c r="P454" s="2">
        <f>VLOOKUP($A454,'By SKU - New RTs'!$A:$V,7,FALSE)</f>
        <v>0</v>
      </c>
      <c r="Q454" s="2">
        <f t="shared" si="39"/>
        <v>0</v>
      </c>
    </row>
    <row r="455" spans="1:17" x14ac:dyDescent="0.2">
      <c r="A455" s="3" t="str">
        <f>SKUs!A454</f>
        <v>1247L</v>
      </c>
      <c r="B455" s="4" t="str">
        <f>SKUs!B454</f>
        <v>MT 3X10 CLA LOG-LOGO</v>
      </c>
      <c r="C455" s="2">
        <f>VLOOKUP($A455,'By SKU - Old RTs'!$A:$V,3,FALSE)</f>
        <v>1</v>
      </c>
      <c r="D455" s="2">
        <f>VLOOKUP($A455,'By SKU - New RTs'!$A:$V,3,FALSE)</f>
        <v>1</v>
      </c>
      <c r="E455" s="5">
        <f t="shared" si="35"/>
        <v>0</v>
      </c>
      <c r="F455" s="2">
        <f>VLOOKUP($A455,'By SKU - Old RTs'!$A:$V,4,FALSE)</f>
        <v>0</v>
      </c>
      <c r="G455" s="2">
        <f>VLOOKUP($A455,'By SKU - New RTs'!$A:$V,4,FALSE)</f>
        <v>0</v>
      </c>
      <c r="H455" s="5">
        <f t="shared" si="36"/>
        <v>0</v>
      </c>
      <c r="I455" s="2">
        <f>VLOOKUP($A455,'By SKU - Old RTs'!$A:$V,5,FALSE)</f>
        <v>0</v>
      </c>
      <c r="J455" s="2">
        <f>VLOOKUP($A455,'By SKU - New RTs'!$A:$V,5,FALSE)</f>
        <v>0</v>
      </c>
      <c r="K455" s="5">
        <f t="shared" si="37"/>
        <v>0</v>
      </c>
      <c r="L455" s="2">
        <f>VLOOKUP($A455,'By SKU - Old RTs'!$A:$V,6,FALSE)</f>
        <v>0</v>
      </c>
      <c r="M455" s="2">
        <f>VLOOKUP($A455,'By SKU - New RTs'!$A:$V,6,FALSE)</f>
        <v>0</v>
      </c>
      <c r="N455" s="5">
        <f t="shared" si="38"/>
        <v>0</v>
      </c>
      <c r="O455" s="2">
        <f>VLOOKUP($A455,'By SKU - Old RTs'!$A:$V,7,FALSE)</f>
        <v>2</v>
      </c>
      <c r="P455" s="2">
        <f>VLOOKUP($A455,'By SKU - New RTs'!$A:$V,7,FALSE)</f>
        <v>2</v>
      </c>
      <c r="Q455" s="2">
        <f t="shared" si="39"/>
        <v>0</v>
      </c>
    </row>
    <row r="456" spans="1:17" x14ac:dyDescent="0.2">
      <c r="A456" s="3" t="str">
        <f>SKUs!A455</f>
        <v>1447L</v>
      </c>
      <c r="B456" s="4" t="str">
        <f>SKUs!B455</f>
        <v>MT 4X6 CLA LOGO-LOGO</v>
      </c>
      <c r="C456" s="2">
        <f>VLOOKUP($A456,'By SKU - Old RTs'!$A:$V,3,FALSE)</f>
        <v>15.5</v>
      </c>
      <c r="D456" s="2">
        <f>VLOOKUP($A456,'By SKU - New RTs'!$A:$V,3,FALSE)</f>
        <v>15.5</v>
      </c>
      <c r="E456" s="5">
        <f t="shared" si="35"/>
        <v>0</v>
      </c>
      <c r="F456" s="2">
        <f>VLOOKUP($A456,'By SKU - Old RTs'!$A:$V,4,FALSE)</f>
        <v>8</v>
      </c>
      <c r="G456" s="2">
        <f>VLOOKUP($A456,'By SKU - New RTs'!$A:$V,4,FALSE)</f>
        <v>8</v>
      </c>
      <c r="H456" s="5">
        <f t="shared" si="36"/>
        <v>0</v>
      </c>
      <c r="I456" s="2">
        <f>VLOOKUP($A456,'By SKU - Old RTs'!$A:$V,5,FALSE)</f>
        <v>8</v>
      </c>
      <c r="J456" s="2">
        <f>VLOOKUP($A456,'By SKU - New RTs'!$A:$V,5,FALSE)</f>
        <v>8</v>
      </c>
      <c r="K456" s="5">
        <f t="shared" si="37"/>
        <v>0</v>
      </c>
      <c r="L456" s="2">
        <f>VLOOKUP($A456,'By SKU - Old RTs'!$A:$V,6,FALSE)</f>
        <v>14.5</v>
      </c>
      <c r="M456" s="2">
        <f>VLOOKUP($A456,'By SKU - New RTs'!$A:$V,6,FALSE)</f>
        <v>15.5</v>
      </c>
      <c r="N456" s="5">
        <f t="shared" si="38"/>
        <v>1</v>
      </c>
      <c r="O456" s="2">
        <f>VLOOKUP($A456,'By SKU - Old RTs'!$A:$V,7,FALSE)</f>
        <v>8.75</v>
      </c>
      <c r="P456" s="2">
        <f>VLOOKUP($A456,'By SKU - New RTs'!$A:$V,7,FALSE)</f>
        <v>7.75</v>
      </c>
      <c r="Q456" s="2">
        <f t="shared" si="39"/>
        <v>-1</v>
      </c>
    </row>
    <row r="457" spans="1:17" x14ac:dyDescent="0.2">
      <c r="A457" s="3" t="str">
        <f>SKUs!A456</f>
        <v>1448L</v>
      </c>
      <c r="B457" s="4" t="str">
        <f>SKUs!B456</f>
        <v>MT 4X6 CL LOGO2-LOGO</v>
      </c>
      <c r="C457" s="2">
        <f>VLOOKUP($A457,'By SKU - Old RTs'!$A:$V,3,FALSE)</f>
        <v>0</v>
      </c>
      <c r="D457" s="2">
        <f>VLOOKUP($A457,'By SKU - New RTs'!$A:$V,3,FALSE)</f>
        <v>0</v>
      </c>
      <c r="E457" s="5">
        <f t="shared" ref="E457:E520" si="40">D457-C457</f>
        <v>0</v>
      </c>
      <c r="F457" s="2">
        <f>VLOOKUP($A457,'By SKU - Old RTs'!$A:$V,4,FALSE)</f>
        <v>0</v>
      </c>
      <c r="G457" s="2">
        <f>VLOOKUP($A457,'By SKU - New RTs'!$A:$V,4,FALSE)</f>
        <v>0</v>
      </c>
      <c r="H457" s="5">
        <f t="shared" ref="H457:H520" si="41">G457-F457</f>
        <v>0</v>
      </c>
      <c r="I457" s="2">
        <f>VLOOKUP($A457,'By SKU - Old RTs'!$A:$V,5,FALSE)</f>
        <v>2</v>
      </c>
      <c r="J457" s="2">
        <f>VLOOKUP($A457,'By SKU - New RTs'!$A:$V,5,FALSE)</f>
        <v>2</v>
      </c>
      <c r="K457" s="5">
        <f t="shared" ref="K457:K520" si="42">J457-I457</f>
        <v>0</v>
      </c>
      <c r="L457" s="2">
        <f>VLOOKUP($A457,'By SKU - Old RTs'!$A:$V,6,FALSE)</f>
        <v>0</v>
      </c>
      <c r="M457" s="2">
        <f>VLOOKUP($A457,'By SKU - New RTs'!$A:$V,6,FALSE)</f>
        <v>0</v>
      </c>
      <c r="N457" s="5">
        <f t="shared" ref="N457:N520" si="43">M457-L457</f>
        <v>0</v>
      </c>
      <c r="O457" s="2">
        <f>VLOOKUP($A457,'By SKU - Old RTs'!$A:$V,7,FALSE)</f>
        <v>0</v>
      </c>
      <c r="P457" s="2">
        <f>VLOOKUP($A457,'By SKU - New RTs'!$A:$V,7,FALSE)</f>
        <v>0</v>
      </c>
      <c r="Q457" s="2">
        <f t="shared" ref="Q457:Q520" si="44">P457-O457</f>
        <v>0</v>
      </c>
    </row>
    <row r="458" spans="1:17" x14ac:dyDescent="0.2">
      <c r="A458" s="3" t="str">
        <f>SKUs!A457</f>
        <v>1451L</v>
      </c>
      <c r="B458" s="4" t="str">
        <f>SKUs!B457</f>
        <v>MT 5X5 CLA LOGO-LOGO</v>
      </c>
      <c r="C458" s="2">
        <f>VLOOKUP($A458,'By SKU - Old RTs'!$A:$V,3,FALSE)</f>
        <v>0</v>
      </c>
      <c r="D458" s="2">
        <f>VLOOKUP($A458,'By SKU - New RTs'!$A:$V,3,FALSE)</f>
        <v>0</v>
      </c>
      <c r="E458" s="5">
        <f t="shared" si="40"/>
        <v>0</v>
      </c>
      <c r="F458" s="2">
        <f>VLOOKUP($A458,'By SKU - Old RTs'!$A:$V,4,FALSE)</f>
        <v>0</v>
      </c>
      <c r="G458" s="2">
        <f>VLOOKUP($A458,'By SKU - New RTs'!$A:$V,4,FALSE)</f>
        <v>0</v>
      </c>
      <c r="H458" s="5">
        <f t="shared" si="41"/>
        <v>0</v>
      </c>
      <c r="I458" s="2">
        <f>VLOOKUP($A458,'By SKU - Old RTs'!$A:$V,5,FALSE)</f>
        <v>0</v>
      </c>
      <c r="J458" s="2">
        <f>VLOOKUP($A458,'By SKU - New RTs'!$A:$V,5,FALSE)</f>
        <v>0</v>
      </c>
      <c r="K458" s="5">
        <f t="shared" si="42"/>
        <v>0</v>
      </c>
      <c r="L458" s="2">
        <f>VLOOKUP($A458,'By SKU - Old RTs'!$A:$V,6,FALSE)</f>
        <v>2</v>
      </c>
      <c r="M458" s="2">
        <f>VLOOKUP($A458,'By SKU - New RTs'!$A:$V,6,FALSE)</f>
        <v>2</v>
      </c>
      <c r="N458" s="5">
        <f t="shared" si="43"/>
        <v>0</v>
      </c>
      <c r="O458" s="2">
        <f>VLOOKUP($A458,'By SKU - Old RTs'!$A:$V,7,FALSE)</f>
        <v>0</v>
      </c>
      <c r="P458" s="2">
        <f>VLOOKUP($A458,'By SKU - New RTs'!$A:$V,7,FALSE)</f>
        <v>0</v>
      </c>
      <c r="Q458" s="2">
        <f t="shared" si="44"/>
        <v>0</v>
      </c>
    </row>
    <row r="459" spans="1:17" x14ac:dyDescent="0.2">
      <c r="A459" s="3" t="str">
        <f>SKUs!A458</f>
        <v>1512-007</v>
      </c>
      <c r="B459" s="4" t="str">
        <f>SKUs!B458</f>
        <v xml:space="preserve">ST POLO                         </v>
      </c>
      <c r="C459" s="2">
        <f>VLOOKUP($A459,'By SKU - Old RTs'!$A:$V,3,FALSE)</f>
        <v>0</v>
      </c>
      <c r="D459" s="2">
        <f>VLOOKUP($A459,'By SKU - New RTs'!$A:$V,3,FALSE)</f>
        <v>0</v>
      </c>
      <c r="E459" s="5">
        <f t="shared" si="40"/>
        <v>0</v>
      </c>
      <c r="F459" s="2">
        <f>VLOOKUP($A459,'By SKU - Old RTs'!$A:$V,4,FALSE)</f>
        <v>0</v>
      </c>
      <c r="G459" s="2">
        <f>VLOOKUP($A459,'By SKU - New RTs'!$A:$V,4,FALSE)</f>
        <v>0</v>
      </c>
      <c r="H459" s="5">
        <f t="shared" si="41"/>
        <v>0</v>
      </c>
      <c r="I459" s="2">
        <f>VLOOKUP($A459,'By SKU - Old RTs'!$A:$V,5,FALSE)</f>
        <v>0</v>
      </c>
      <c r="J459" s="2">
        <f>VLOOKUP($A459,'By SKU - New RTs'!$A:$V,5,FALSE)</f>
        <v>0</v>
      </c>
      <c r="K459" s="5">
        <f t="shared" si="42"/>
        <v>0</v>
      </c>
      <c r="L459" s="2">
        <f>VLOOKUP($A459,'By SKU - Old RTs'!$A:$V,6,FALSE)</f>
        <v>0</v>
      </c>
      <c r="M459" s="2">
        <f>VLOOKUP($A459,'By SKU - New RTs'!$A:$V,6,FALSE)</f>
        <v>0</v>
      </c>
      <c r="N459" s="5">
        <f t="shared" si="43"/>
        <v>0</v>
      </c>
      <c r="O459" s="2">
        <f>VLOOKUP($A459,'By SKU - Old RTs'!$A:$V,7,FALSE)</f>
        <v>6</v>
      </c>
      <c r="P459" s="2">
        <f>VLOOKUP($A459,'By SKU - New RTs'!$A:$V,7,FALSE)</f>
        <v>6</v>
      </c>
      <c r="Q459" s="2">
        <f t="shared" si="44"/>
        <v>0</v>
      </c>
    </row>
    <row r="460" spans="1:17" x14ac:dyDescent="0.2">
      <c r="A460" s="3" t="str">
        <f>SKUs!A459</f>
        <v>1512-010</v>
      </c>
      <c r="B460" s="4" t="str">
        <f>SKUs!B459</f>
        <v xml:space="preserve">ST POLO                         </v>
      </c>
      <c r="C460" s="2">
        <f>VLOOKUP($A460,'By SKU - Old RTs'!$A:$V,3,FALSE)</f>
        <v>0</v>
      </c>
      <c r="D460" s="2">
        <f>VLOOKUP($A460,'By SKU - New RTs'!$A:$V,3,FALSE)</f>
        <v>0</v>
      </c>
      <c r="E460" s="5">
        <f t="shared" si="40"/>
        <v>0</v>
      </c>
      <c r="F460" s="2">
        <f>VLOOKUP($A460,'By SKU - Old RTs'!$A:$V,4,FALSE)</f>
        <v>0</v>
      </c>
      <c r="G460" s="2">
        <f>VLOOKUP($A460,'By SKU - New RTs'!$A:$V,4,FALSE)</f>
        <v>0</v>
      </c>
      <c r="H460" s="5">
        <f t="shared" si="41"/>
        <v>0</v>
      </c>
      <c r="I460" s="2">
        <f>VLOOKUP($A460,'By SKU - Old RTs'!$A:$V,5,FALSE)</f>
        <v>2.25</v>
      </c>
      <c r="J460" s="2">
        <f>VLOOKUP($A460,'By SKU - New RTs'!$A:$V,5,FALSE)</f>
        <v>2.25</v>
      </c>
      <c r="K460" s="5">
        <f t="shared" si="42"/>
        <v>0</v>
      </c>
      <c r="L460" s="2">
        <f>VLOOKUP($A460,'By SKU - Old RTs'!$A:$V,6,FALSE)</f>
        <v>0</v>
      </c>
      <c r="M460" s="2">
        <f>VLOOKUP($A460,'By SKU - New RTs'!$A:$V,6,FALSE)</f>
        <v>0</v>
      </c>
      <c r="N460" s="5">
        <f t="shared" si="43"/>
        <v>0</v>
      </c>
      <c r="O460" s="2">
        <f>VLOOKUP($A460,'By SKU - Old RTs'!$A:$V,7,FALSE)</f>
        <v>11.25</v>
      </c>
      <c r="P460" s="2">
        <f>VLOOKUP($A460,'By SKU - New RTs'!$A:$V,7,FALSE)</f>
        <v>11.25</v>
      </c>
      <c r="Q460" s="2">
        <f t="shared" si="44"/>
        <v>0</v>
      </c>
    </row>
    <row r="461" spans="1:17" x14ac:dyDescent="0.2">
      <c r="A461" s="3" t="str">
        <f>SKUs!A460</f>
        <v>1512-012</v>
      </c>
      <c r="B461" s="4" t="str">
        <f>SKUs!B460</f>
        <v xml:space="preserve">ST POLO                         </v>
      </c>
      <c r="C461" s="2">
        <f>VLOOKUP($A461,'By SKU - Old RTs'!$A:$V,3,FALSE)</f>
        <v>0</v>
      </c>
      <c r="D461" s="2">
        <f>VLOOKUP($A461,'By SKU - New RTs'!$A:$V,3,FALSE)</f>
        <v>0</v>
      </c>
      <c r="E461" s="5">
        <f t="shared" si="40"/>
        <v>0</v>
      </c>
      <c r="F461" s="2">
        <f>VLOOKUP($A461,'By SKU - Old RTs'!$A:$V,4,FALSE)</f>
        <v>1.25</v>
      </c>
      <c r="G461" s="2">
        <f>VLOOKUP($A461,'By SKU - New RTs'!$A:$V,4,FALSE)</f>
        <v>1.25</v>
      </c>
      <c r="H461" s="5">
        <f t="shared" si="41"/>
        <v>0</v>
      </c>
      <c r="I461" s="2">
        <f>VLOOKUP($A461,'By SKU - Old RTs'!$A:$V,5,FALSE)</f>
        <v>0.25</v>
      </c>
      <c r="J461" s="2">
        <f>VLOOKUP($A461,'By SKU - New RTs'!$A:$V,5,FALSE)</f>
        <v>0.25</v>
      </c>
      <c r="K461" s="5">
        <f t="shared" si="42"/>
        <v>0</v>
      </c>
      <c r="L461" s="2">
        <f>VLOOKUP($A461,'By SKU - Old RTs'!$A:$V,6,FALSE)</f>
        <v>0</v>
      </c>
      <c r="M461" s="2">
        <f>VLOOKUP($A461,'By SKU - New RTs'!$A:$V,6,FALSE)</f>
        <v>0</v>
      </c>
      <c r="N461" s="5">
        <f t="shared" si="43"/>
        <v>0</v>
      </c>
      <c r="O461" s="2">
        <f>VLOOKUP($A461,'By SKU - Old RTs'!$A:$V,7,FALSE)</f>
        <v>0</v>
      </c>
      <c r="P461" s="2">
        <f>VLOOKUP($A461,'By SKU - New RTs'!$A:$V,7,FALSE)</f>
        <v>0</v>
      </c>
      <c r="Q461" s="2">
        <f t="shared" si="44"/>
        <v>0</v>
      </c>
    </row>
    <row r="462" spans="1:17" x14ac:dyDescent="0.2">
      <c r="A462" s="3" t="str">
        <f>SKUs!A461</f>
        <v>1512-079</v>
      </c>
      <c r="B462" s="4" t="str">
        <f>SKUs!B461</f>
        <v xml:space="preserve">ST POLO                         </v>
      </c>
      <c r="C462" s="2">
        <f>VLOOKUP($A462,'By SKU - Old RTs'!$A:$V,3,FALSE)</f>
        <v>0.25</v>
      </c>
      <c r="D462" s="2">
        <f>VLOOKUP($A462,'By SKU - New RTs'!$A:$V,3,FALSE)</f>
        <v>0.25</v>
      </c>
      <c r="E462" s="5">
        <f t="shared" si="40"/>
        <v>0</v>
      </c>
      <c r="F462" s="2">
        <f>VLOOKUP($A462,'By SKU - Old RTs'!$A:$V,4,FALSE)</f>
        <v>0</v>
      </c>
      <c r="G462" s="2">
        <f>VLOOKUP($A462,'By SKU - New RTs'!$A:$V,4,FALSE)</f>
        <v>0</v>
      </c>
      <c r="H462" s="5">
        <f t="shared" si="41"/>
        <v>0</v>
      </c>
      <c r="I462" s="2">
        <f>VLOOKUP($A462,'By SKU - Old RTs'!$A:$V,5,FALSE)</f>
        <v>0</v>
      </c>
      <c r="J462" s="2">
        <f>VLOOKUP($A462,'By SKU - New RTs'!$A:$V,5,FALSE)</f>
        <v>0</v>
      </c>
      <c r="K462" s="5">
        <f t="shared" si="42"/>
        <v>0</v>
      </c>
      <c r="L462" s="2">
        <f>VLOOKUP($A462,'By SKU - Old RTs'!$A:$V,6,FALSE)</f>
        <v>10</v>
      </c>
      <c r="M462" s="2">
        <f>VLOOKUP($A462,'By SKU - New RTs'!$A:$V,6,FALSE)</f>
        <v>10</v>
      </c>
      <c r="N462" s="5">
        <f t="shared" si="43"/>
        <v>0</v>
      </c>
      <c r="O462" s="2">
        <f>VLOOKUP($A462,'By SKU - Old RTs'!$A:$V,7,FALSE)</f>
        <v>2</v>
      </c>
      <c r="P462" s="2">
        <f>VLOOKUP($A462,'By SKU - New RTs'!$A:$V,7,FALSE)</f>
        <v>2</v>
      </c>
      <c r="Q462" s="2">
        <f t="shared" si="44"/>
        <v>0</v>
      </c>
    </row>
    <row r="463" spans="1:17" x14ac:dyDescent="0.2">
      <c r="A463" s="3" t="str">
        <f>SKUs!A462</f>
        <v>1547L</v>
      </c>
      <c r="B463" s="4" t="str">
        <f>SKUs!B462</f>
        <v>MT 4X8 CLA LOGO-LOGO</v>
      </c>
      <c r="C463" s="2">
        <f>VLOOKUP($A463,'By SKU - Old RTs'!$A:$V,3,FALSE)</f>
        <v>1</v>
      </c>
      <c r="D463" s="2">
        <f>VLOOKUP($A463,'By SKU - New RTs'!$A:$V,3,FALSE)</f>
        <v>1</v>
      </c>
      <c r="E463" s="5">
        <f t="shared" si="40"/>
        <v>0</v>
      </c>
      <c r="F463" s="2">
        <f>VLOOKUP($A463,'By SKU - Old RTs'!$A:$V,4,FALSE)</f>
        <v>0</v>
      </c>
      <c r="G463" s="2">
        <f>VLOOKUP($A463,'By SKU - New RTs'!$A:$V,4,FALSE)</f>
        <v>0</v>
      </c>
      <c r="H463" s="5">
        <f t="shared" si="41"/>
        <v>0</v>
      </c>
      <c r="I463" s="2">
        <f>VLOOKUP($A463,'By SKU - Old RTs'!$A:$V,5,FALSE)</f>
        <v>0</v>
      </c>
      <c r="J463" s="2">
        <f>VLOOKUP($A463,'By SKU - New RTs'!$A:$V,5,FALSE)</f>
        <v>0</v>
      </c>
      <c r="K463" s="5">
        <f t="shared" si="42"/>
        <v>0</v>
      </c>
      <c r="L463" s="2">
        <f>VLOOKUP($A463,'By SKU - Old RTs'!$A:$V,6,FALSE)</f>
        <v>1</v>
      </c>
      <c r="M463" s="2">
        <f>VLOOKUP($A463,'By SKU - New RTs'!$A:$V,6,FALSE)</f>
        <v>1</v>
      </c>
      <c r="N463" s="5">
        <f t="shared" si="43"/>
        <v>0</v>
      </c>
      <c r="O463" s="2">
        <f>VLOOKUP($A463,'By SKU - Old RTs'!$A:$V,7,FALSE)</f>
        <v>4</v>
      </c>
      <c r="P463" s="2">
        <f>VLOOKUP($A463,'By SKU - New RTs'!$A:$V,7,FALSE)</f>
        <v>4</v>
      </c>
      <c r="Q463" s="2">
        <f t="shared" si="44"/>
        <v>0</v>
      </c>
    </row>
    <row r="464" spans="1:17" x14ac:dyDescent="0.2">
      <c r="A464" s="3" t="str">
        <f>SKUs!A463</f>
        <v>1746L</v>
      </c>
      <c r="B464" s="4" t="str">
        <f>SKUs!B463</f>
        <v>MT 6X6 CLA LOGO-LOGO</v>
      </c>
      <c r="C464" s="2">
        <f>VLOOKUP($A464,'By SKU - Old RTs'!$A:$V,3,FALSE)</f>
        <v>0</v>
      </c>
      <c r="D464" s="2">
        <f>VLOOKUP($A464,'By SKU - New RTs'!$A:$V,3,FALSE)</f>
        <v>0</v>
      </c>
      <c r="E464" s="5">
        <f t="shared" si="40"/>
        <v>0</v>
      </c>
      <c r="F464" s="2">
        <f>VLOOKUP($A464,'By SKU - Old RTs'!$A:$V,4,FALSE)</f>
        <v>0</v>
      </c>
      <c r="G464" s="2">
        <f>VLOOKUP($A464,'By SKU - New RTs'!$A:$V,4,FALSE)</f>
        <v>0</v>
      </c>
      <c r="H464" s="5">
        <f t="shared" si="41"/>
        <v>0</v>
      </c>
      <c r="I464" s="2">
        <f>VLOOKUP($A464,'By SKU - Old RTs'!$A:$V,5,FALSE)</f>
        <v>0</v>
      </c>
      <c r="J464" s="2">
        <f>VLOOKUP($A464,'By SKU - New RTs'!$A:$V,5,FALSE)</f>
        <v>0</v>
      </c>
      <c r="K464" s="5">
        <f t="shared" si="42"/>
        <v>0</v>
      </c>
      <c r="L464" s="2">
        <f>VLOOKUP($A464,'By SKU - Old RTs'!$A:$V,6,FALSE)</f>
        <v>0</v>
      </c>
      <c r="M464" s="2">
        <f>VLOOKUP($A464,'By SKU - New RTs'!$A:$V,6,FALSE)</f>
        <v>0</v>
      </c>
      <c r="N464" s="5">
        <f t="shared" si="43"/>
        <v>0</v>
      </c>
      <c r="O464" s="2">
        <f>VLOOKUP($A464,'By SKU - Old RTs'!$A:$V,7,FALSE)</f>
        <v>0</v>
      </c>
      <c r="P464" s="2">
        <f>VLOOKUP($A464,'By SKU - New RTs'!$A:$V,7,FALSE)</f>
        <v>0</v>
      </c>
      <c r="Q464" s="2">
        <f t="shared" si="44"/>
        <v>0</v>
      </c>
    </row>
    <row r="465" spans="1:17" x14ac:dyDescent="0.2">
      <c r="A465" s="3" t="str">
        <f>SKUs!A464</f>
        <v>1747L</v>
      </c>
      <c r="B465" s="4" t="str">
        <f>SKUs!B464</f>
        <v>MT 5X8 CLA LOGO-LOGO</v>
      </c>
      <c r="C465" s="2">
        <f>VLOOKUP($A465,'By SKU - Old RTs'!$A:$V,3,FALSE)</f>
        <v>1</v>
      </c>
      <c r="D465" s="2">
        <f>VLOOKUP($A465,'By SKU - New RTs'!$A:$V,3,FALSE)</f>
        <v>1</v>
      </c>
      <c r="E465" s="5">
        <f t="shared" si="40"/>
        <v>0</v>
      </c>
      <c r="F465" s="2">
        <f>VLOOKUP($A465,'By SKU - Old RTs'!$A:$V,4,FALSE)</f>
        <v>0</v>
      </c>
      <c r="G465" s="2">
        <f>VLOOKUP($A465,'By SKU - New RTs'!$A:$V,4,FALSE)</f>
        <v>0</v>
      </c>
      <c r="H465" s="5">
        <f t="shared" si="41"/>
        <v>0</v>
      </c>
      <c r="I465" s="2">
        <f>VLOOKUP($A465,'By SKU - Old RTs'!$A:$V,5,FALSE)</f>
        <v>0</v>
      </c>
      <c r="J465" s="2">
        <f>VLOOKUP($A465,'By SKU - New RTs'!$A:$V,5,FALSE)</f>
        <v>0</v>
      </c>
      <c r="K465" s="5">
        <f t="shared" si="42"/>
        <v>0</v>
      </c>
      <c r="L465" s="2">
        <f>VLOOKUP($A465,'By SKU - Old RTs'!$A:$V,6,FALSE)</f>
        <v>0</v>
      </c>
      <c r="M465" s="2">
        <f>VLOOKUP($A465,'By SKU - New RTs'!$A:$V,6,FALSE)</f>
        <v>0</v>
      </c>
      <c r="N465" s="5">
        <f t="shared" si="43"/>
        <v>0</v>
      </c>
      <c r="O465" s="2">
        <f>VLOOKUP($A465,'By SKU - Old RTs'!$A:$V,7,FALSE)</f>
        <v>1</v>
      </c>
      <c r="P465" s="2">
        <f>VLOOKUP($A465,'By SKU - New RTs'!$A:$V,7,FALSE)</f>
        <v>1</v>
      </c>
      <c r="Q465" s="2">
        <f t="shared" si="44"/>
        <v>0</v>
      </c>
    </row>
    <row r="466" spans="1:17" x14ac:dyDescent="0.2">
      <c r="A466" s="3" t="str">
        <f>SKUs!A465</f>
        <v>1752L</v>
      </c>
      <c r="B466" s="4" t="str">
        <f>SKUs!B465</f>
        <v>MT 6X10 FAM FAR-LOGO</v>
      </c>
      <c r="C466" s="2">
        <f>VLOOKUP($A466,'By SKU - Old RTs'!$A:$V,3,FALSE)</f>
        <v>0</v>
      </c>
      <c r="D466" s="2">
        <f>VLOOKUP($A466,'By SKU - New RTs'!$A:$V,3,FALSE)</f>
        <v>0</v>
      </c>
      <c r="E466" s="5">
        <f t="shared" si="40"/>
        <v>0</v>
      </c>
      <c r="F466" s="2">
        <f>VLOOKUP($A466,'By SKU - Old RTs'!$A:$V,4,FALSE)</f>
        <v>0</v>
      </c>
      <c r="G466" s="2">
        <f>VLOOKUP($A466,'By SKU - New RTs'!$A:$V,4,FALSE)</f>
        <v>0</v>
      </c>
      <c r="H466" s="5">
        <f t="shared" si="41"/>
        <v>0</v>
      </c>
      <c r="I466" s="2">
        <f>VLOOKUP($A466,'By SKU - Old RTs'!$A:$V,5,FALSE)</f>
        <v>0</v>
      </c>
      <c r="J466" s="2">
        <f>VLOOKUP($A466,'By SKU - New RTs'!$A:$V,5,FALSE)</f>
        <v>0</v>
      </c>
      <c r="K466" s="5">
        <f t="shared" si="42"/>
        <v>0</v>
      </c>
      <c r="L466" s="2">
        <f>VLOOKUP($A466,'By SKU - Old RTs'!$A:$V,6,FALSE)</f>
        <v>0</v>
      </c>
      <c r="M466" s="2">
        <f>VLOOKUP($A466,'By SKU - New RTs'!$A:$V,6,FALSE)</f>
        <v>0</v>
      </c>
      <c r="N466" s="5">
        <f t="shared" si="43"/>
        <v>0</v>
      </c>
      <c r="O466" s="2">
        <f>VLOOKUP($A466,'By SKU - Old RTs'!$A:$V,7,FALSE)</f>
        <v>0</v>
      </c>
      <c r="P466" s="2">
        <f>VLOOKUP($A466,'By SKU - New RTs'!$A:$V,7,FALSE)</f>
        <v>0</v>
      </c>
      <c r="Q466" s="2">
        <f t="shared" si="44"/>
        <v>0</v>
      </c>
    </row>
    <row r="467" spans="1:17" x14ac:dyDescent="0.2">
      <c r="A467" s="3" t="str">
        <f>SKUs!A466</f>
        <v>1849L</v>
      </c>
      <c r="B467" s="4" t="str">
        <f>SKUs!B466</f>
        <v xml:space="preserve">MT 6X7 CLA LOGO     </v>
      </c>
      <c r="C467" s="2">
        <f>VLOOKUP($A467,'By SKU - Old RTs'!$A:$V,3,FALSE)</f>
        <v>0</v>
      </c>
      <c r="D467" s="2">
        <f>VLOOKUP($A467,'By SKU - New RTs'!$A:$V,3,FALSE)</f>
        <v>0</v>
      </c>
      <c r="E467" s="5">
        <f t="shared" si="40"/>
        <v>0</v>
      </c>
      <c r="F467" s="2">
        <f>VLOOKUP($A467,'By SKU - Old RTs'!$A:$V,4,FALSE)</f>
        <v>0</v>
      </c>
      <c r="G467" s="2">
        <f>VLOOKUP($A467,'By SKU - New RTs'!$A:$V,4,FALSE)</f>
        <v>0</v>
      </c>
      <c r="H467" s="5">
        <f t="shared" si="41"/>
        <v>0</v>
      </c>
      <c r="I467" s="2">
        <f>VLOOKUP($A467,'By SKU - Old RTs'!$A:$V,5,FALSE)</f>
        <v>1</v>
      </c>
      <c r="J467" s="2">
        <f>VLOOKUP($A467,'By SKU - New RTs'!$A:$V,5,FALSE)</f>
        <v>1</v>
      </c>
      <c r="K467" s="5">
        <f t="shared" si="42"/>
        <v>0</v>
      </c>
      <c r="L467" s="2">
        <f>VLOOKUP($A467,'By SKU - Old RTs'!$A:$V,6,FALSE)</f>
        <v>0</v>
      </c>
      <c r="M467" s="2">
        <f>VLOOKUP($A467,'By SKU - New RTs'!$A:$V,6,FALSE)</f>
        <v>0</v>
      </c>
      <c r="N467" s="5">
        <f t="shared" si="43"/>
        <v>0</v>
      </c>
      <c r="O467" s="2">
        <f>VLOOKUP($A467,'By SKU - Old RTs'!$A:$V,7,FALSE)</f>
        <v>0</v>
      </c>
      <c r="P467" s="2">
        <f>VLOOKUP($A467,'By SKU - New RTs'!$A:$V,7,FALSE)</f>
        <v>0</v>
      </c>
      <c r="Q467" s="2">
        <f t="shared" si="44"/>
        <v>0</v>
      </c>
    </row>
    <row r="468" spans="1:17" x14ac:dyDescent="0.2">
      <c r="A468" s="3" t="str">
        <f>SKUs!A467</f>
        <v>199PF</v>
      </c>
      <c r="B468" s="4" t="str">
        <f>SKUs!B467</f>
        <v>100% CHEF KNOT - REGENT APPAREL</v>
      </c>
      <c r="C468" s="2">
        <f>VLOOKUP($A468,'By SKU - Old RTs'!$A:$V,3,FALSE)</f>
        <v>11.75</v>
      </c>
      <c r="D468" s="2">
        <f>VLOOKUP($A468,'By SKU - New RTs'!$A:$V,3,FALSE)</f>
        <v>11.75</v>
      </c>
      <c r="E468" s="5">
        <f t="shared" si="40"/>
        <v>0</v>
      </c>
      <c r="F468" s="2">
        <f>VLOOKUP($A468,'By SKU - Old RTs'!$A:$V,4,FALSE)</f>
        <v>0</v>
      </c>
      <c r="G468" s="2">
        <f>VLOOKUP($A468,'By SKU - New RTs'!$A:$V,4,FALSE)</f>
        <v>0</v>
      </c>
      <c r="H468" s="5">
        <f t="shared" si="41"/>
        <v>0</v>
      </c>
      <c r="I468" s="2">
        <f>VLOOKUP($A468,'By SKU - Old RTs'!$A:$V,5,FALSE)</f>
        <v>2.75</v>
      </c>
      <c r="J468" s="2">
        <f>VLOOKUP($A468,'By SKU - New RTs'!$A:$V,5,FALSE)</f>
        <v>2.75</v>
      </c>
      <c r="K468" s="5">
        <f t="shared" si="42"/>
        <v>0</v>
      </c>
      <c r="L468" s="2">
        <f>VLOOKUP($A468,'By SKU - Old RTs'!$A:$V,6,FALSE)</f>
        <v>0</v>
      </c>
      <c r="M468" s="2">
        <f>VLOOKUP($A468,'By SKU - New RTs'!$A:$V,6,FALSE)</f>
        <v>0</v>
      </c>
      <c r="N468" s="5">
        <f t="shared" si="43"/>
        <v>0</v>
      </c>
      <c r="O468" s="2">
        <f>VLOOKUP($A468,'By SKU - Old RTs'!$A:$V,7,FALSE)</f>
        <v>0</v>
      </c>
      <c r="P468" s="2">
        <f>VLOOKUP($A468,'By SKU - New RTs'!$A:$V,7,FALSE)</f>
        <v>0</v>
      </c>
      <c r="Q468" s="2">
        <f t="shared" si="44"/>
        <v>0</v>
      </c>
    </row>
    <row r="469" spans="1:17" x14ac:dyDescent="0.2">
      <c r="A469" s="3" t="str">
        <f>SKUs!A468</f>
        <v>2182KAL</v>
      </c>
      <c r="B469" s="4" t="str">
        <f>SKUs!B468</f>
        <v>CFEED (RLW)</v>
      </c>
      <c r="C469" s="2">
        <f>VLOOKUP($A469,'By SKU - Old RTs'!$A:$V,3,FALSE)</f>
        <v>0</v>
      </c>
      <c r="D469" s="2">
        <f>VLOOKUP($A469,'By SKU - New RTs'!$A:$V,3,FALSE)</f>
        <v>0</v>
      </c>
      <c r="E469" s="5">
        <f t="shared" si="40"/>
        <v>0</v>
      </c>
      <c r="F469" s="2">
        <f>VLOOKUP($A469,'By SKU - Old RTs'!$A:$V,4,FALSE)</f>
        <v>0</v>
      </c>
      <c r="G469" s="2">
        <f>VLOOKUP($A469,'By SKU - New RTs'!$A:$V,4,FALSE)</f>
        <v>0</v>
      </c>
      <c r="H469" s="5">
        <f t="shared" si="41"/>
        <v>0</v>
      </c>
      <c r="I469" s="2">
        <f>VLOOKUP($A469,'By SKU - Old RTs'!$A:$V,5,FALSE)</f>
        <v>0</v>
      </c>
      <c r="J469" s="2">
        <f>VLOOKUP($A469,'By SKU - New RTs'!$A:$V,5,FALSE)</f>
        <v>0</v>
      </c>
      <c r="K469" s="5">
        <f t="shared" si="42"/>
        <v>0</v>
      </c>
      <c r="L469" s="2">
        <f>VLOOKUP($A469,'By SKU - Old RTs'!$A:$V,6,FALSE)</f>
        <v>0</v>
      </c>
      <c r="M469" s="2">
        <f>VLOOKUP($A469,'By SKU - New RTs'!$A:$V,6,FALSE)</f>
        <v>0</v>
      </c>
      <c r="N469" s="5">
        <f t="shared" si="43"/>
        <v>0</v>
      </c>
      <c r="O469" s="2">
        <f>VLOOKUP($A469,'By SKU - Old RTs'!$A:$V,7,FALSE)</f>
        <v>0</v>
      </c>
      <c r="P469" s="2">
        <f>VLOOKUP($A469,'By SKU - New RTs'!$A:$V,7,FALSE)</f>
        <v>0</v>
      </c>
      <c r="Q469" s="2">
        <f t="shared" si="44"/>
        <v>0</v>
      </c>
    </row>
    <row r="470" spans="1:17" x14ac:dyDescent="0.2">
      <c r="A470" s="3" t="str">
        <f>SKUs!A469</f>
        <v>2500GAR</v>
      </c>
      <c r="B470" s="4" t="str">
        <f>SKUs!B469</f>
        <v xml:space="preserve">COG APRONS       </v>
      </c>
      <c r="C470" s="2">
        <f>VLOOKUP($A470,'By SKU - Old RTs'!$A:$V,3,FALSE)</f>
        <v>0</v>
      </c>
      <c r="D470" s="2">
        <f>VLOOKUP($A470,'By SKU - New RTs'!$A:$V,3,FALSE)</f>
        <v>0</v>
      </c>
      <c r="E470" s="5">
        <f t="shared" si="40"/>
        <v>0</v>
      </c>
      <c r="F470" s="2">
        <f>VLOOKUP($A470,'By SKU - Old RTs'!$A:$V,4,FALSE)</f>
        <v>4</v>
      </c>
      <c r="G470" s="2">
        <f>VLOOKUP($A470,'By SKU - New RTs'!$A:$V,4,FALSE)</f>
        <v>4</v>
      </c>
      <c r="H470" s="5">
        <f t="shared" si="41"/>
        <v>0</v>
      </c>
      <c r="I470" s="2">
        <f>VLOOKUP($A470,'By SKU - Old RTs'!$A:$V,5,FALSE)</f>
        <v>3.75</v>
      </c>
      <c r="J470" s="2">
        <f>VLOOKUP($A470,'By SKU - New RTs'!$A:$V,5,FALSE)</f>
        <v>3.75</v>
      </c>
      <c r="K470" s="5">
        <f t="shared" si="42"/>
        <v>0</v>
      </c>
      <c r="L470" s="2">
        <f>VLOOKUP($A470,'By SKU - Old RTs'!$A:$V,6,FALSE)</f>
        <v>0</v>
      </c>
      <c r="M470" s="2">
        <f>VLOOKUP($A470,'By SKU - New RTs'!$A:$V,6,FALSE)</f>
        <v>0</v>
      </c>
      <c r="N470" s="5">
        <f t="shared" si="43"/>
        <v>0</v>
      </c>
      <c r="O470" s="2">
        <f>VLOOKUP($A470,'By SKU - Old RTs'!$A:$V,7,FALSE)</f>
        <v>0</v>
      </c>
      <c r="P470" s="2">
        <f>VLOOKUP($A470,'By SKU - New RTs'!$A:$V,7,FALSE)</f>
        <v>0</v>
      </c>
      <c r="Q470" s="2">
        <f t="shared" si="44"/>
        <v>0</v>
      </c>
    </row>
    <row r="471" spans="1:17" x14ac:dyDescent="0.2">
      <c r="A471" s="3" t="str">
        <f>SKUs!A470</f>
        <v>2610-10</v>
      </c>
      <c r="B471" s="4" t="str">
        <f>SKUs!B470</f>
        <v xml:space="preserve">PT EXEC P/C PLT                 </v>
      </c>
      <c r="C471" s="2">
        <f>VLOOKUP($A471,'By SKU - Old RTs'!$A:$V,3,FALSE)</f>
        <v>0</v>
      </c>
      <c r="D471" s="2">
        <f>VLOOKUP($A471,'By SKU - New RTs'!$A:$V,3,FALSE)</f>
        <v>0</v>
      </c>
      <c r="E471" s="5">
        <f t="shared" si="40"/>
        <v>0</v>
      </c>
      <c r="F471" s="2">
        <f>VLOOKUP($A471,'By SKU - Old RTs'!$A:$V,4,FALSE)</f>
        <v>0</v>
      </c>
      <c r="G471" s="2">
        <f>VLOOKUP($A471,'By SKU - New RTs'!$A:$V,4,FALSE)</f>
        <v>0</v>
      </c>
      <c r="H471" s="5">
        <f t="shared" si="41"/>
        <v>0</v>
      </c>
      <c r="I471" s="2">
        <f>VLOOKUP($A471,'By SKU - Old RTs'!$A:$V,5,FALSE)</f>
        <v>5.5</v>
      </c>
      <c r="J471" s="2">
        <f>VLOOKUP($A471,'By SKU - New RTs'!$A:$V,5,FALSE)</f>
        <v>5.5</v>
      </c>
      <c r="K471" s="5">
        <f t="shared" si="42"/>
        <v>0</v>
      </c>
      <c r="L471" s="2">
        <f>VLOOKUP($A471,'By SKU - Old RTs'!$A:$V,6,FALSE)</f>
        <v>0</v>
      </c>
      <c r="M471" s="2">
        <f>VLOOKUP($A471,'By SKU - New RTs'!$A:$V,6,FALSE)</f>
        <v>0</v>
      </c>
      <c r="N471" s="5">
        <f t="shared" si="43"/>
        <v>0</v>
      </c>
      <c r="O471" s="2">
        <f>VLOOKUP($A471,'By SKU - Old RTs'!$A:$V,7,FALSE)</f>
        <v>0</v>
      </c>
      <c r="P471" s="2">
        <f>VLOOKUP($A471,'By SKU - New RTs'!$A:$V,7,FALSE)</f>
        <v>0</v>
      </c>
      <c r="Q471" s="2">
        <f t="shared" si="44"/>
        <v>0</v>
      </c>
    </row>
    <row r="472" spans="1:17" x14ac:dyDescent="0.2">
      <c r="A472" s="3" t="str">
        <f>SKUs!A471</f>
        <v>3331BK</v>
      </c>
      <c r="B472" s="4" t="str">
        <f>SKUs!B471</f>
        <v>VENTED CHEF 1/2 SLEEVE</v>
      </c>
      <c r="C472" s="2">
        <f>VLOOKUP($A472,'By SKU - Old RTs'!$A:$V,3,FALSE)</f>
        <v>0</v>
      </c>
      <c r="D472" s="2">
        <f>VLOOKUP($A472,'By SKU - New RTs'!$A:$V,3,FALSE)</f>
        <v>0</v>
      </c>
      <c r="E472" s="5">
        <f t="shared" si="40"/>
        <v>0</v>
      </c>
      <c r="F472" s="2">
        <f>VLOOKUP($A472,'By SKU - Old RTs'!$A:$V,4,FALSE)</f>
        <v>0</v>
      </c>
      <c r="G472" s="2">
        <f>VLOOKUP($A472,'By SKU - New RTs'!$A:$V,4,FALSE)</f>
        <v>0</v>
      </c>
      <c r="H472" s="5">
        <f t="shared" si="41"/>
        <v>0</v>
      </c>
      <c r="I472" s="2">
        <f>VLOOKUP($A472,'By SKU - Old RTs'!$A:$V,5,FALSE)</f>
        <v>284.5</v>
      </c>
      <c r="J472" s="2">
        <f>VLOOKUP($A472,'By SKU - New RTs'!$A:$V,5,FALSE)</f>
        <v>284.5</v>
      </c>
      <c r="K472" s="5">
        <f t="shared" si="42"/>
        <v>0</v>
      </c>
      <c r="L472" s="2">
        <f>VLOOKUP($A472,'By SKU - Old RTs'!$A:$V,6,FALSE)</f>
        <v>9.25</v>
      </c>
      <c r="M472" s="2">
        <f>VLOOKUP($A472,'By SKU - New RTs'!$A:$V,6,FALSE)</f>
        <v>9.25</v>
      </c>
      <c r="N472" s="5">
        <f t="shared" si="43"/>
        <v>0</v>
      </c>
      <c r="O472" s="2">
        <f>VLOOKUP($A472,'By SKU - Old RTs'!$A:$V,7,FALSE)</f>
        <v>0</v>
      </c>
      <c r="P472" s="2">
        <f>VLOOKUP($A472,'By SKU - New RTs'!$A:$V,7,FALSE)</f>
        <v>0</v>
      </c>
      <c r="Q472" s="2">
        <f t="shared" si="44"/>
        <v>0</v>
      </c>
    </row>
    <row r="473" spans="1:17" x14ac:dyDescent="0.2">
      <c r="A473" s="3" t="str">
        <f>SKUs!A472</f>
        <v>3331WH</v>
      </c>
      <c r="B473" s="4" t="str">
        <f>SKUs!B472</f>
        <v>VENTED CHEF 1/2 SLEEVE</v>
      </c>
      <c r="C473" s="2">
        <f>VLOOKUP($A473,'By SKU - Old RTs'!$A:$V,3,FALSE)</f>
        <v>15.25</v>
      </c>
      <c r="D473" s="2">
        <f>VLOOKUP($A473,'By SKU - New RTs'!$A:$V,3,FALSE)</f>
        <v>15.25</v>
      </c>
      <c r="E473" s="5">
        <f t="shared" si="40"/>
        <v>0</v>
      </c>
      <c r="F473" s="2">
        <f>VLOOKUP($A473,'By SKU - Old RTs'!$A:$V,4,FALSE)</f>
        <v>0</v>
      </c>
      <c r="G473" s="2">
        <f>VLOOKUP($A473,'By SKU - New RTs'!$A:$V,4,FALSE)</f>
        <v>0</v>
      </c>
      <c r="H473" s="5">
        <f t="shared" si="41"/>
        <v>0</v>
      </c>
      <c r="I473" s="2">
        <f>VLOOKUP($A473,'By SKU - Old RTs'!$A:$V,5,FALSE)</f>
        <v>0</v>
      </c>
      <c r="J473" s="2">
        <f>VLOOKUP($A473,'By SKU - New RTs'!$A:$V,5,FALSE)</f>
        <v>0</v>
      </c>
      <c r="K473" s="5">
        <f t="shared" si="42"/>
        <v>0</v>
      </c>
      <c r="L473" s="2">
        <f>VLOOKUP($A473,'By SKU - Old RTs'!$A:$V,6,FALSE)</f>
        <v>0</v>
      </c>
      <c r="M473" s="2">
        <f>VLOOKUP($A473,'By SKU - New RTs'!$A:$V,6,FALSE)</f>
        <v>0</v>
      </c>
      <c r="N473" s="5">
        <f t="shared" si="43"/>
        <v>0</v>
      </c>
      <c r="O473" s="2">
        <f>VLOOKUP($A473,'By SKU - Old RTs'!$A:$V,7,FALSE)</f>
        <v>0</v>
      </c>
      <c r="P473" s="2">
        <f>VLOOKUP($A473,'By SKU - New RTs'!$A:$V,7,FALSE)</f>
        <v>0</v>
      </c>
      <c r="Q473" s="2">
        <f t="shared" si="44"/>
        <v>0</v>
      </c>
    </row>
    <row r="474" spans="1:17" x14ac:dyDescent="0.2">
      <c r="A474" s="3" t="str">
        <f>SKUs!A473</f>
        <v>5035BK</v>
      </c>
      <c r="B474" s="4" t="str">
        <f>SKUs!B473</f>
        <v xml:space="preserve">ST BAKER                        </v>
      </c>
      <c r="C474" s="2">
        <f>VLOOKUP($A474,'By SKU - Old RTs'!$A:$V,3,FALSE)</f>
        <v>0</v>
      </c>
      <c r="D474" s="2">
        <f>VLOOKUP($A474,'By SKU - New RTs'!$A:$V,3,FALSE)</f>
        <v>0</v>
      </c>
      <c r="E474" s="5">
        <f t="shared" si="40"/>
        <v>0</v>
      </c>
      <c r="F474" s="2">
        <f>VLOOKUP($A474,'By SKU - Old RTs'!$A:$V,4,FALSE)</f>
        <v>5.25</v>
      </c>
      <c r="G474" s="2">
        <f>VLOOKUP($A474,'By SKU - New RTs'!$A:$V,4,FALSE)</f>
        <v>5.25</v>
      </c>
      <c r="H474" s="5">
        <f t="shared" si="41"/>
        <v>0</v>
      </c>
      <c r="I474" s="2">
        <f>VLOOKUP($A474,'By SKU - Old RTs'!$A:$V,5,FALSE)</f>
        <v>9</v>
      </c>
      <c r="J474" s="2">
        <f>VLOOKUP($A474,'By SKU - New RTs'!$A:$V,5,FALSE)</f>
        <v>9</v>
      </c>
      <c r="K474" s="5">
        <f t="shared" si="42"/>
        <v>0</v>
      </c>
      <c r="L474" s="2">
        <f>VLOOKUP($A474,'By SKU - Old RTs'!$A:$V,6,FALSE)</f>
        <v>0</v>
      </c>
      <c r="M474" s="2">
        <f>VLOOKUP($A474,'By SKU - New RTs'!$A:$V,6,FALSE)</f>
        <v>0</v>
      </c>
      <c r="N474" s="5">
        <f t="shared" si="43"/>
        <v>0</v>
      </c>
      <c r="O474" s="2">
        <f>VLOOKUP($A474,'By SKU - Old RTs'!$A:$V,7,FALSE)</f>
        <v>0</v>
      </c>
      <c r="P474" s="2">
        <f>VLOOKUP($A474,'By SKU - New RTs'!$A:$V,7,FALSE)</f>
        <v>0</v>
      </c>
      <c r="Q474" s="2">
        <f t="shared" si="44"/>
        <v>0</v>
      </c>
    </row>
    <row r="475" spans="1:17" x14ac:dyDescent="0.2">
      <c r="A475" s="3" t="str">
        <f>SKUs!A474</f>
        <v>5077-061</v>
      </c>
      <c r="B475" s="4" t="str">
        <f>SKUs!B474</f>
        <v xml:space="preserve">ST LDY OX/BDC                   </v>
      </c>
      <c r="C475" s="2">
        <f>VLOOKUP($A475,'By SKU - Old RTs'!$A:$V,3,FALSE)</f>
        <v>5</v>
      </c>
      <c r="D475" s="2">
        <f>VLOOKUP($A475,'By SKU - New RTs'!$A:$V,3,FALSE)</f>
        <v>5</v>
      </c>
      <c r="E475" s="5">
        <f t="shared" si="40"/>
        <v>0</v>
      </c>
      <c r="F475" s="2">
        <f>VLOOKUP($A475,'By SKU - Old RTs'!$A:$V,4,FALSE)</f>
        <v>0</v>
      </c>
      <c r="G475" s="2">
        <f>VLOOKUP($A475,'By SKU - New RTs'!$A:$V,4,FALSE)</f>
        <v>0</v>
      </c>
      <c r="H475" s="5">
        <f t="shared" si="41"/>
        <v>0</v>
      </c>
      <c r="I475" s="2">
        <f>VLOOKUP($A475,'By SKU - Old RTs'!$A:$V,5,FALSE)</f>
        <v>0</v>
      </c>
      <c r="J475" s="2">
        <f>VLOOKUP($A475,'By SKU - New RTs'!$A:$V,5,FALSE)</f>
        <v>0</v>
      </c>
      <c r="K475" s="5">
        <f t="shared" si="42"/>
        <v>0</v>
      </c>
      <c r="L475" s="2">
        <f>VLOOKUP($A475,'By SKU - Old RTs'!$A:$V,6,FALSE)</f>
        <v>0</v>
      </c>
      <c r="M475" s="2">
        <f>VLOOKUP($A475,'By SKU - New RTs'!$A:$V,6,FALSE)</f>
        <v>0</v>
      </c>
      <c r="N475" s="5">
        <f t="shared" si="43"/>
        <v>0</v>
      </c>
      <c r="O475" s="2">
        <f>VLOOKUP($A475,'By SKU - Old RTs'!$A:$V,7,FALSE)</f>
        <v>0</v>
      </c>
      <c r="P475" s="2">
        <f>VLOOKUP($A475,'By SKU - New RTs'!$A:$V,7,FALSE)</f>
        <v>0</v>
      </c>
      <c r="Q475" s="2">
        <f t="shared" si="44"/>
        <v>0</v>
      </c>
    </row>
    <row r="476" spans="1:17" x14ac:dyDescent="0.2">
      <c r="A476" s="3" t="str">
        <f>SKUs!A475</f>
        <v>5700WH</v>
      </c>
      <c r="B476" s="4" t="str">
        <f>SKUs!B475</f>
        <v xml:space="preserve">CT LAB MENS WHT                 </v>
      </c>
      <c r="C476" s="2">
        <f>VLOOKUP($A476,'By SKU - Old RTs'!$A:$V,3,FALSE)</f>
        <v>10.5</v>
      </c>
      <c r="D476" s="2">
        <f>VLOOKUP($A476,'By SKU - New RTs'!$A:$V,3,FALSE)</f>
        <v>10.5</v>
      </c>
      <c r="E476" s="5">
        <f t="shared" si="40"/>
        <v>0</v>
      </c>
      <c r="F476" s="2">
        <f>VLOOKUP($A476,'By SKU - Old RTs'!$A:$V,4,FALSE)</f>
        <v>0</v>
      </c>
      <c r="G476" s="2">
        <f>VLOOKUP($A476,'By SKU - New RTs'!$A:$V,4,FALSE)</f>
        <v>0</v>
      </c>
      <c r="H476" s="5">
        <f t="shared" si="41"/>
        <v>0</v>
      </c>
      <c r="I476" s="2">
        <f>VLOOKUP($A476,'By SKU - Old RTs'!$A:$V,5,FALSE)</f>
        <v>0</v>
      </c>
      <c r="J476" s="2">
        <f>VLOOKUP($A476,'By SKU - New RTs'!$A:$V,5,FALSE)</f>
        <v>0</v>
      </c>
      <c r="K476" s="5">
        <f t="shared" si="42"/>
        <v>0</v>
      </c>
      <c r="L476" s="2">
        <f>VLOOKUP($A476,'By SKU - Old RTs'!$A:$V,6,FALSE)</f>
        <v>0</v>
      </c>
      <c r="M476" s="2">
        <f>VLOOKUP($A476,'By SKU - New RTs'!$A:$V,6,FALSE)</f>
        <v>0</v>
      </c>
      <c r="N476" s="5">
        <f t="shared" si="43"/>
        <v>0</v>
      </c>
      <c r="O476" s="2">
        <f>VLOOKUP($A476,'By SKU - Old RTs'!$A:$V,7,FALSE)</f>
        <v>0.25</v>
      </c>
      <c r="P476" s="2">
        <f>VLOOKUP($A476,'By SKU - New RTs'!$A:$V,7,FALSE)</f>
        <v>0.25</v>
      </c>
      <c r="Q476" s="2">
        <f t="shared" si="44"/>
        <v>0</v>
      </c>
    </row>
    <row r="477" spans="1:17" x14ac:dyDescent="0.2">
      <c r="A477" s="3" t="str">
        <f>SKUs!A476</f>
        <v>5700WH-C</v>
      </c>
      <c r="B477" s="4" t="str">
        <f>SKUs!B476</f>
        <v>CT LAB MENS WHT CUFFED</v>
      </c>
      <c r="C477" s="2">
        <f>VLOOKUP($A477,'By SKU - Old RTs'!$A:$V,3,FALSE)</f>
        <v>0.25</v>
      </c>
      <c r="D477" s="2">
        <f>VLOOKUP($A477,'By SKU - New RTs'!$A:$V,3,FALSE)</f>
        <v>0.25</v>
      </c>
      <c r="E477" s="5">
        <f t="shared" si="40"/>
        <v>0</v>
      </c>
      <c r="F477" s="2">
        <f>VLOOKUP($A477,'By SKU - Old RTs'!$A:$V,4,FALSE)</f>
        <v>0</v>
      </c>
      <c r="G477" s="2">
        <f>VLOOKUP($A477,'By SKU - New RTs'!$A:$V,4,FALSE)</f>
        <v>0</v>
      </c>
      <c r="H477" s="5">
        <f t="shared" si="41"/>
        <v>0</v>
      </c>
      <c r="I477" s="2">
        <f>VLOOKUP($A477,'By SKU - Old RTs'!$A:$V,5,FALSE)</f>
        <v>0</v>
      </c>
      <c r="J477" s="2">
        <f>VLOOKUP($A477,'By SKU - New RTs'!$A:$V,5,FALSE)</f>
        <v>0</v>
      </c>
      <c r="K477" s="5">
        <f t="shared" si="42"/>
        <v>0</v>
      </c>
      <c r="L477" s="2">
        <f>VLOOKUP($A477,'By SKU - Old RTs'!$A:$V,6,FALSE)</f>
        <v>0</v>
      </c>
      <c r="M477" s="2">
        <f>VLOOKUP($A477,'By SKU - New RTs'!$A:$V,6,FALSE)</f>
        <v>0</v>
      </c>
      <c r="N477" s="5">
        <f t="shared" si="43"/>
        <v>0</v>
      </c>
      <c r="O477" s="2">
        <f>VLOOKUP($A477,'By SKU - Old RTs'!$A:$V,7,FALSE)</f>
        <v>0</v>
      </c>
      <c r="P477" s="2">
        <f>VLOOKUP($A477,'By SKU - New RTs'!$A:$V,7,FALSE)</f>
        <v>0</v>
      </c>
      <c r="Q477" s="2">
        <f t="shared" si="44"/>
        <v>0</v>
      </c>
    </row>
    <row r="478" spans="1:17" x14ac:dyDescent="0.2">
      <c r="A478" s="3" t="str">
        <f>SKUs!A477</f>
        <v>75004342F</v>
      </c>
      <c r="B478" s="4" t="str">
        <f>SKUs!B477</f>
        <v>KLEENEX-STANDARD-30 BX PER CASE</v>
      </c>
      <c r="C478" s="2">
        <f>VLOOKUP($A478,'By SKU - Old RTs'!$A:$V,3,FALSE)</f>
        <v>0</v>
      </c>
      <c r="D478" s="2">
        <f>VLOOKUP($A478,'By SKU - New RTs'!$A:$V,3,FALSE)</f>
        <v>0</v>
      </c>
      <c r="E478" s="5">
        <f t="shared" si="40"/>
        <v>0</v>
      </c>
      <c r="F478" s="2">
        <f>VLOOKUP($A478,'By SKU - Old RTs'!$A:$V,4,FALSE)</f>
        <v>0</v>
      </c>
      <c r="G478" s="2">
        <f>VLOOKUP($A478,'By SKU - New RTs'!$A:$V,4,FALSE)</f>
        <v>0</v>
      </c>
      <c r="H478" s="5">
        <f t="shared" si="41"/>
        <v>0</v>
      </c>
      <c r="I478" s="2">
        <f>VLOOKUP($A478,'By SKU - Old RTs'!$A:$V,5,FALSE)</f>
        <v>0</v>
      </c>
      <c r="J478" s="2">
        <f>VLOOKUP($A478,'By SKU - New RTs'!$A:$V,5,FALSE)</f>
        <v>0</v>
      </c>
      <c r="K478" s="5">
        <f t="shared" si="42"/>
        <v>0</v>
      </c>
      <c r="L478" s="2">
        <f>VLOOKUP($A478,'By SKU - Old RTs'!$A:$V,6,FALSE)</f>
        <v>0</v>
      </c>
      <c r="M478" s="2">
        <f>VLOOKUP($A478,'By SKU - New RTs'!$A:$V,6,FALSE)</f>
        <v>0</v>
      </c>
      <c r="N478" s="5">
        <f t="shared" si="43"/>
        <v>0</v>
      </c>
      <c r="O478" s="2">
        <f>VLOOKUP($A478,'By SKU - Old RTs'!$A:$V,7,FALSE)</f>
        <v>0</v>
      </c>
      <c r="P478" s="2">
        <f>VLOOKUP($A478,'By SKU - New RTs'!$A:$V,7,FALSE)</f>
        <v>0</v>
      </c>
      <c r="Q478" s="2">
        <f t="shared" si="44"/>
        <v>0</v>
      </c>
    </row>
    <row r="479" spans="1:17" x14ac:dyDescent="0.2">
      <c r="A479" s="3" t="str">
        <f>SKUs!A478</f>
        <v>7601SAN</v>
      </c>
      <c r="B479" s="4" t="str">
        <f>SKUs!B478</f>
        <v>CLS SANITIZER DISP #7507</v>
      </c>
      <c r="C479" s="2">
        <f>VLOOKUP($A479,'By SKU - Old RTs'!$A:$V,3,FALSE)</f>
        <v>0</v>
      </c>
      <c r="D479" s="2">
        <f>VLOOKUP($A479,'By SKU - New RTs'!$A:$V,3,FALSE)</f>
        <v>0</v>
      </c>
      <c r="E479" s="5">
        <f t="shared" si="40"/>
        <v>0</v>
      </c>
      <c r="F479" s="2">
        <f>VLOOKUP($A479,'By SKU - Old RTs'!$A:$V,4,FALSE)</f>
        <v>0</v>
      </c>
      <c r="G479" s="2">
        <f>VLOOKUP($A479,'By SKU - New RTs'!$A:$V,4,FALSE)</f>
        <v>0</v>
      </c>
      <c r="H479" s="5">
        <f t="shared" si="41"/>
        <v>0</v>
      </c>
      <c r="I479" s="2">
        <f>VLOOKUP($A479,'By SKU - Old RTs'!$A:$V,5,FALSE)</f>
        <v>0</v>
      </c>
      <c r="J479" s="2">
        <f>VLOOKUP($A479,'By SKU - New RTs'!$A:$V,5,FALSE)</f>
        <v>0</v>
      </c>
      <c r="K479" s="5">
        <f t="shared" si="42"/>
        <v>0</v>
      </c>
      <c r="L479" s="2">
        <f>VLOOKUP($A479,'By SKU - Old RTs'!$A:$V,6,FALSE)</f>
        <v>0</v>
      </c>
      <c r="M479" s="2">
        <f>VLOOKUP($A479,'By SKU - New RTs'!$A:$V,6,FALSE)</f>
        <v>0</v>
      </c>
      <c r="N479" s="5">
        <f t="shared" si="43"/>
        <v>0</v>
      </c>
      <c r="O479" s="2">
        <f>VLOOKUP($A479,'By SKU - Old RTs'!$A:$V,7,FALSE)</f>
        <v>0</v>
      </c>
      <c r="P479" s="2">
        <f>VLOOKUP($A479,'By SKU - New RTs'!$A:$V,7,FALSE)</f>
        <v>0</v>
      </c>
      <c r="Q479" s="2">
        <f t="shared" si="44"/>
        <v>0</v>
      </c>
    </row>
    <row r="480" spans="1:17" x14ac:dyDescent="0.2">
      <c r="A480" s="3" t="str">
        <f>SKUs!A479</f>
        <v>7602SAN</v>
      </c>
      <c r="B480" s="4" t="str">
        <f>SKUs!B479</f>
        <v>CLS SENSOR SANITIZER DISP #7707</v>
      </c>
      <c r="C480" s="2">
        <f>VLOOKUP($A480,'By SKU - Old RTs'!$A:$V,3,FALSE)</f>
        <v>0</v>
      </c>
      <c r="D480" s="2">
        <f>VLOOKUP($A480,'By SKU - New RTs'!$A:$V,3,FALSE)</f>
        <v>0</v>
      </c>
      <c r="E480" s="5">
        <f t="shared" si="40"/>
        <v>0</v>
      </c>
      <c r="F480" s="2">
        <f>VLOOKUP($A480,'By SKU - Old RTs'!$A:$V,4,FALSE)</f>
        <v>0</v>
      </c>
      <c r="G480" s="2">
        <f>VLOOKUP($A480,'By SKU - New RTs'!$A:$V,4,FALSE)</f>
        <v>0</v>
      </c>
      <c r="H480" s="5">
        <f t="shared" si="41"/>
        <v>0</v>
      </c>
      <c r="I480" s="2">
        <f>VLOOKUP($A480,'By SKU - Old RTs'!$A:$V,5,FALSE)</f>
        <v>0</v>
      </c>
      <c r="J480" s="2">
        <f>VLOOKUP($A480,'By SKU - New RTs'!$A:$V,5,FALSE)</f>
        <v>0</v>
      </c>
      <c r="K480" s="5">
        <f t="shared" si="42"/>
        <v>0</v>
      </c>
      <c r="L480" s="2">
        <f>VLOOKUP($A480,'By SKU - Old RTs'!$A:$V,6,FALSE)</f>
        <v>0</v>
      </c>
      <c r="M480" s="2">
        <f>VLOOKUP($A480,'By SKU - New RTs'!$A:$V,6,FALSE)</f>
        <v>0</v>
      </c>
      <c r="N480" s="5">
        <f t="shared" si="43"/>
        <v>0</v>
      </c>
      <c r="O480" s="2">
        <f>VLOOKUP($A480,'By SKU - Old RTs'!$A:$V,7,FALSE)</f>
        <v>0</v>
      </c>
      <c r="P480" s="2">
        <f>VLOOKUP($A480,'By SKU - New RTs'!$A:$V,7,FALSE)</f>
        <v>0</v>
      </c>
      <c r="Q480" s="2">
        <f t="shared" si="44"/>
        <v>0</v>
      </c>
    </row>
    <row r="481" spans="1:17" x14ac:dyDescent="0.2">
      <c r="A481" s="3" t="str">
        <f>SKUs!A480</f>
        <v>800NTHL-C</v>
      </c>
      <c r="B481" s="4" t="str">
        <f>SKUs!B480</f>
        <v>PT SCRUB LG PERFOMAX CIEL BLUE</v>
      </c>
      <c r="C481" s="2">
        <f>VLOOKUP($A481,'By SKU - Old RTs'!$A:$V,3,FALSE)</f>
        <v>0</v>
      </c>
      <c r="D481" s="2">
        <f>VLOOKUP($A481,'By SKU - New RTs'!$A:$V,3,FALSE)</f>
        <v>0</v>
      </c>
      <c r="E481" s="5">
        <f t="shared" si="40"/>
        <v>0</v>
      </c>
      <c r="F481" s="2">
        <f>VLOOKUP($A481,'By SKU - Old RTs'!$A:$V,4,FALSE)</f>
        <v>0</v>
      </c>
      <c r="G481" s="2">
        <f>VLOOKUP($A481,'By SKU - New RTs'!$A:$V,4,FALSE)</f>
        <v>0</v>
      </c>
      <c r="H481" s="5">
        <f t="shared" si="41"/>
        <v>0</v>
      </c>
      <c r="I481" s="2">
        <f>VLOOKUP($A481,'By SKU - Old RTs'!$A:$V,5,FALSE)</f>
        <v>5</v>
      </c>
      <c r="J481" s="2">
        <f>VLOOKUP($A481,'By SKU - New RTs'!$A:$V,5,FALSE)</f>
        <v>5</v>
      </c>
      <c r="K481" s="5">
        <f t="shared" si="42"/>
        <v>0</v>
      </c>
      <c r="L481" s="2">
        <f>VLOOKUP($A481,'By SKU - Old RTs'!$A:$V,6,FALSE)</f>
        <v>0</v>
      </c>
      <c r="M481" s="2">
        <f>VLOOKUP($A481,'By SKU - New RTs'!$A:$V,6,FALSE)</f>
        <v>0</v>
      </c>
      <c r="N481" s="5">
        <f t="shared" si="43"/>
        <v>0</v>
      </c>
      <c r="O481" s="2">
        <f>VLOOKUP($A481,'By SKU - Old RTs'!$A:$V,7,FALSE)</f>
        <v>0</v>
      </c>
      <c r="P481" s="2">
        <f>VLOOKUP($A481,'By SKU - New RTs'!$A:$V,7,FALSE)</f>
        <v>0</v>
      </c>
      <c r="Q481" s="2">
        <f t="shared" si="44"/>
        <v>0</v>
      </c>
    </row>
    <row r="482" spans="1:17" x14ac:dyDescent="0.2">
      <c r="A482" s="3" t="str">
        <f>SKUs!A481</f>
        <v>800NTHM-C</v>
      </c>
      <c r="B482" s="4" t="str">
        <f>SKUs!B481</f>
        <v>PT SCRUB MD PERFOMAX CIEL BLUE</v>
      </c>
      <c r="C482" s="2">
        <f>VLOOKUP($A482,'By SKU - Old RTs'!$A:$V,3,FALSE)</f>
        <v>0</v>
      </c>
      <c r="D482" s="2">
        <f>VLOOKUP($A482,'By SKU - New RTs'!$A:$V,3,FALSE)</f>
        <v>0</v>
      </c>
      <c r="E482" s="5">
        <f t="shared" si="40"/>
        <v>0</v>
      </c>
      <c r="F482" s="2">
        <f>VLOOKUP($A482,'By SKU - Old RTs'!$A:$V,4,FALSE)</f>
        <v>0</v>
      </c>
      <c r="G482" s="2">
        <f>VLOOKUP($A482,'By SKU - New RTs'!$A:$V,4,FALSE)</f>
        <v>0</v>
      </c>
      <c r="H482" s="5">
        <f t="shared" si="41"/>
        <v>0</v>
      </c>
      <c r="I482" s="2">
        <f>VLOOKUP($A482,'By SKU - Old RTs'!$A:$V,5,FALSE)</f>
        <v>5</v>
      </c>
      <c r="J482" s="2">
        <f>VLOOKUP($A482,'By SKU - New RTs'!$A:$V,5,FALSE)</f>
        <v>5</v>
      </c>
      <c r="K482" s="5">
        <f t="shared" si="42"/>
        <v>0</v>
      </c>
      <c r="L482" s="2">
        <f>VLOOKUP($A482,'By SKU - Old RTs'!$A:$V,6,FALSE)</f>
        <v>0</v>
      </c>
      <c r="M482" s="2">
        <f>VLOOKUP($A482,'By SKU - New RTs'!$A:$V,6,FALSE)</f>
        <v>0</v>
      </c>
      <c r="N482" s="5">
        <f t="shared" si="43"/>
        <v>0</v>
      </c>
      <c r="O482" s="2">
        <f>VLOOKUP($A482,'By SKU - Old RTs'!$A:$V,7,FALSE)</f>
        <v>0</v>
      </c>
      <c r="P482" s="2">
        <f>VLOOKUP($A482,'By SKU - New RTs'!$A:$V,7,FALSE)</f>
        <v>0</v>
      </c>
      <c r="Q482" s="2">
        <f t="shared" si="44"/>
        <v>0</v>
      </c>
    </row>
    <row r="483" spans="1:17" x14ac:dyDescent="0.2">
      <c r="A483" s="3" t="str">
        <f>SKUs!A482</f>
        <v>800NTHS-C</v>
      </c>
      <c r="B483" s="4" t="str">
        <f>SKUs!B482</f>
        <v>PT SCRUB SM PERFOMAX CIEL BLUE</v>
      </c>
      <c r="C483" s="2">
        <f>VLOOKUP($A483,'By SKU - Old RTs'!$A:$V,3,FALSE)</f>
        <v>0</v>
      </c>
      <c r="D483" s="2">
        <f>VLOOKUP($A483,'By SKU - New RTs'!$A:$V,3,FALSE)</f>
        <v>0</v>
      </c>
      <c r="E483" s="5">
        <f t="shared" si="40"/>
        <v>0</v>
      </c>
      <c r="F483" s="2">
        <f>VLOOKUP($A483,'By SKU - Old RTs'!$A:$V,4,FALSE)</f>
        <v>0</v>
      </c>
      <c r="G483" s="2">
        <f>VLOOKUP($A483,'By SKU - New RTs'!$A:$V,4,FALSE)</f>
        <v>0</v>
      </c>
      <c r="H483" s="5">
        <f t="shared" si="41"/>
        <v>0</v>
      </c>
      <c r="I483" s="2">
        <f>VLOOKUP($A483,'By SKU - Old RTs'!$A:$V,5,FALSE)</f>
        <v>13</v>
      </c>
      <c r="J483" s="2">
        <f>VLOOKUP($A483,'By SKU - New RTs'!$A:$V,5,FALSE)</f>
        <v>13</v>
      </c>
      <c r="K483" s="5">
        <f t="shared" si="42"/>
        <v>0</v>
      </c>
      <c r="L483" s="2">
        <f>VLOOKUP($A483,'By SKU - Old RTs'!$A:$V,6,FALSE)</f>
        <v>0</v>
      </c>
      <c r="M483" s="2">
        <f>VLOOKUP($A483,'By SKU - New RTs'!$A:$V,6,FALSE)</f>
        <v>0</v>
      </c>
      <c r="N483" s="5">
        <f t="shared" si="43"/>
        <v>0</v>
      </c>
      <c r="O483" s="2">
        <f>VLOOKUP($A483,'By SKU - Old RTs'!$A:$V,7,FALSE)</f>
        <v>0</v>
      </c>
      <c r="P483" s="2">
        <f>VLOOKUP($A483,'By SKU - New RTs'!$A:$V,7,FALSE)</f>
        <v>0</v>
      </c>
      <c r="Q483" s="2">
        <f t="shared" si="44"/>
        <v>0</v>
      </c>
    </row>
    <row r="484" spans="1:17" x14ac:dyDescent="0.2">
      <c r="A484" s="3" t="str">
        <f>SKUs!A483</f>
        <v>810NTHLG</v>
      </c>
      <c r="B484" s="4" t="str">
        <f>SKUs!B483</f>
        <v>ST SCRUB LG PERFOMAX CIEL BLUE</v>
      </c>
      <c r="C484" s="2">
        <f>VLOOKUP($A484,'By SKU - Old RTs'!$A:$V,3,FALSE)</f>
        <v>0</v>
      </c>
      <c r="D484" s="2">
        <f>VLOOKUP($A484,'By SKU - New RTs'!$A:$V,3,FALSE)</f>
        <v>0</v>
      </c>
      <c r="E484" s="5">
        <f t="shared" si="40"/>
        <v>0</v>
      </c>
      <c r="F484" s="2">
        <f>VLOOKUP($A484,'By SKU - Old RTs'!$A:$V,4,FALSE)</f>
        <v>0</v>
      </c>
      <c r="G484" s="2">
        <f>VLOOKUP($A484,'By SKU - New RTs'!$A:$V,4,FALSE)</f>
        <v>0</v>
      </c>
      <c r="H484" s="5">
        <f t="shared" si="41"/>
        <v>0</v>
      </c>
      <c r="I484" s="2">
        <f>VLOOKUP($A484,'By SKU - Old RTs'!$A:$V,5,FALSE)</f>
        <v>1.75</v>
      </c>
      <c r="J484" s="2">
        <f>VLOOKUP($A484,'By SKU - New RTs'!$A:$V,5,FALSE)</f>
        <v>1.75</v>
      </c>
      <c r="K484" s="5">
        <f t="shared" si="42"/>
        <v>0</v>
      </c>
      <c r="L484" s="2">
        <f>VLOOKUP($A484,'By SKU - Old RTs'!$A:$V,6,FALSE)</f>
        <v>0</v>
      </c>
      <c r="M484" s="2">
        <f>VLOOKUP($A484,'By SKU - New RTs'!$A:$V,6,FALSE)</f>
        <v>0</v>
      </c>
      <c r="N484" s="5">
        <f t="shared" si="43"/>
        <v>0</v>
      </c>
      <c r="O484" s="2">
        <f>VLOOKUP($A484,'By SKU - Old RTs'!$A:$V,7,FALSE)</f>
        <v>0</v>
      </c>
      <c r="P484" s="2">
        <f>VLOOKUP($A484,'By SKU - New RTs'!$A:$V,7,FALSE)</f>
        <v>0</v>
      </c>
      <c r="Q484" s="2">
        <f t="shared" si="44"/>
        <v>0</v>
      </c>
    </row>
    <row r="485" spans="1:17" x14ac:dyDescent="0.2">
      <c r="A485" s="3" t="str">
        <f>SKUs!A484</f>
        <v>810NTHMD</v>
      </c>
      <c r="B485" s="4" t="str">
        <f>SKUs!B484</f>
        <v>ST SCRUB MD PERFOMAX CIEL BLUE</v>
      </c>
      <c r="C485" s="2">
        <f>VLOOKUP($A485,'By SKU - Old RTs'!$A:$V,3,FALSE)</f>
        <v>0</v>
      </c>
      <c r="D485" s="2">
        <f>VLOOKUP($A485,'By SKU - New RTs'!$A:$V,3,FALSE)</f>
        <v>0</v>
      </c>
      <c r="E485" s="5">
        <f t="shared" si="40"/>
        <v>0</v>
      </c>
      <c r="F485" s="2">
        <f>VLOOKUP($A485,'By SKU - Old RTs'!$A:$V,4,FALSE)</f>
        <v>0</v>
      </c>
      <c r="G485" s="2">
        <f>VLOOKUP($A485,'By SKU - New RTs'!$A:$V,4,FALSE)</f>
        <v>0</v>
      </c>
      <c r="H485" s="5">
        <f t="shared" si="41"/>
        <v>0</v>
      </c>
      <c r="I485" s="2">
        <f>VLOOKUP($A485,'By SKU - Old RTs'!$A:$V,5,FALSE)</f>
        <v>4</v>
      </c>
      <c r="J485" s="2">
        <f>VLOOKUP($A485,'By SKU - New RTs'!$A:$V,5,FALSE)</f>
        <v>4</v>
      </c>
      <c r="K485" s="5">
        <f t="shared" si="42"/>
        <v>0</v>
      </c>
      <c r="L485" s="2">
        <f>VLOOKUP($A485,'By SKU - Old RTs'!$A:$V,6,FALSE)</f>
        <v>0</v>
      </c>
      <c r="M485" s="2">
        <f>VLOOKUP($A485,'By SKU - New RTs'!$A:$V,6,FALSE)</f>
        <v>0</v>
      </c>
      <c r="N485" s="5">
        <f t="shared" si="43"/>
        <v>0</v>
      </c>
      <c r="O485" s="2">
        <f>VLOOKUP($A485,'By SKU - Old RTs'!$A:$V,7,FALSE)</f>
        <v>0</v>
      </c>
      <c r="P485" s="2">
        <f>VLOOKUP($A485,'By SKU - New RTs'!$A:$V,7,FALSE)</f>
        <v>0</v>
      </c>
      <c r="Q485" s="2">
        <f t="shared" si="44"/>
        <v>0</v>
      </c>
    </row>
    <row r="486" spans="1:17" x14ac:dyDescent="0.2">
      <c r="A486" s="3" t="str">
        <f>SKUs!A485</f>
        <v>829NTHLG</v>
      </c>
      <c r="B486" s="4" t="str">
        <f>SKUs!B485</f>
        <v>JACKET PERFOMAX CEIL BLUE</v>
      </c>
      <c r="C486" s="2">
        <f>VLOOKUP($A486,'By SKU - Old RTs'!$A:$V,3,FALSE)</f>
        <v>0</v>
      </c>
      <c r="D486" s="2">
        <f>VLOOKUP($A486,'By SKU - New RTs'!$A:$V,3,FALSE)</f>
        <v>0</v>
      </c>
      <c r="E486" s="5">
        <f t="shared" si="40"/>
        <v>0</v>
      </c>
      <c r="F486" s="2">
        <f>VLOOKUP($A486,'By SKU - Old RTs'!$A:$V,4,FALSE)</f>
        <v>0</v>
      </c>
      <c r="G486" s="2">
        <f>VLOOKUP($A486,'By SKU - New RTs'!$A:$V,4,FALSE)</f>
        <v>0</v>
      </c>
      <c r="H486" s="5">
        <f t="shared" si="41"/>
        <v>0</v>
      </c>
      <c r="I486" s="2">
        <f>VLOOKUP($A486,'By SKU - Old RTs'!$A:$V,5,FALSE)</f>
        <v>1</v>
      </c>
      <c r="J486" s="2">
        <f>VLOOKUP($A486,'By SKU - New RTs'!$A:$V,5,FALSE)</f>
        <v>1</v>
      </c>
      <c r="K486" s="5">
        <f t="shared" si="42"/>
        <v>0</v>
      </c>
      <c r="L486" s="2">
        <f>VLOOKUP($A486,'By SKU - Old RTs'!$A:$V,6,FALSE)</f>
        <v>0</v>
      </c>
      <c r="M486" s="2">
        <f>VLOOKUP($A486,'By SKU - New RTs'!$A:$V,6,FALSE)</f>
        <v>0</v>
      </c>
      <c r="N486" s="5">
        <f t="shared" si="43"/>
        <v>0</v>
      </c>
      <c r="O486" s="2">
        <f>VLOOKUP($A486,'By SKU - Old RTs'!$A:$V,7,FALSE)</f>
        <v>0</v>
      </c>
      <c r="P486" s="2">
        <f>VLOOKUP($A486,'By SKU - New RTs'!$A:$V,7,FALSE)</f>
        <v>0</v>
      </c>
      <c r="Q486" s="2">
        <f t="shared" si="44"/>
        <v>0</v>
      </c>
    </row>
    <row r="487" spans="1:17" x14ac:dyDescent="0.2">
      <c r="A487" s="3" t="str">
        <f>SKUs!A486</f>
        <v>829NTHMD</v>
      </c>
      <c r="B487" s="4" t="str">
        <f>SKUs!B486</f>
        <v>JACKET PERFOMAX CEIL BLUE</v>
      </c>
      <c r="C487" s="2">
        <f>VLOOKUP($A487,'By SKU - Old RTs'!$A:$V,3,FALSE)</f>
        <v>0</v>
      </c>
      <c r="D487" s="2">
        <f>VLOOKUP($A487,'By SKU - New RTs'!$A:$V,3,FALSE)</f>
        <v>0</v>
      </c>
      <c r="E487" s="5">
        <f t="shared" si="40"/>
        <v>0</v>
      </c>
      <c r="F487" s="2">
        <f>VLOOKUP($A487,'By SKU - Old RTs'!$A:$V,4,FALSE)</f>
        <v>0</v>
      </c>
      <c r="G487" s="2">
        <f>VLOOKUP($A487,'By SKU - New RTs'!$A:$V,4,FALSE)</f>
        <v>0</v>
      </c>
      <c r="H487" s="5">
        <f t="shared" si="41"/>
        <v>0</v>
      </c>
      <c r="I487" s="2">
        <f>VLOOKUP($A487,'By SKU - Old RTs'!$A:$V,5,FALSE)</f>
        <v>0.75</v>
      </c>
      <c r="J487" s="2">
        <f>VLOOKUP($A487,'By SKU - New RTs'!$A:$V,5,FALSE)</f>
        <v>0.75</v>
      </c>
      <c r="K487" s="5">
        <f t="shared" si="42"/>
        <v>0</v>
      </c>
      <c r="L487" s="2">
        <f>VLOOKUP($A487,'By SKU - Old RTs'!$A:$V,6,FALSE)</f>
        <v>0</v>
      </c>
      <c r="M487" s="2">
        <f>VLOOKUP($A487,'By SKU - New RTs'!$A:$V,6,FALSE)</f>
        <v>0</v>
      </c>
      <c r="N487" s="5">
        <f t="shared" si="43"/>
        <v>0</v>
      </c>
      <c r="O487" s="2">
        <f>VLOOKUP($A487,'By SKU - Old RTs'!$A:$V,7,FALSE)</f>
        <v>0</v>
      </c>
      <c r="P487" s="2">
        <f>VLOOKUP($A487,'By SKU - New RTs'!$A:$V,7,FALSE)</f>
        <v>0</v>
      </c>
      <c r="Q487" s="2">
        <f t="shared" si="44"/>
        <v>0</v>
      </c>
    </row>
    <row r="488" spans="1:17" x14ac:dyDescent="0.2">
      <c r="A488" s="3" t="str">
        <f>SKUs!A487</f>
        <v>829NTHXS</v>
      </c>
      <c r="B488" s="4" t="str">
        <f>SKUs!B487</f>
        <v>JACKET PERFOMAX CEIL BLUE</v>
      </c>
      <c r="C488" s="2">
        <f>VLOOKUP($A488,'By SKU - Old RTs'!$A:$V,3,FALSE)</f>
        <v>12</v>
      </c>
      <c r="D488" s="2">
        <f>VLOOKUP($A488,'By SKU - New RTs'!$A:$V,3,FALSE)</f>
        <v>12</v>
      </c>
      <c r="E488" s="5">
        <f t="shared" si="40"/>
        <v>0</v>
      </c>
      <c r="F488" s="2">
        <f>VLOOKUP($A488,'By SKU - Old RTs'!$A:$V,4,FALSE)</f>
        <v>0</v>
      </c>
      <c r="G488" s="2">
        <f>VLOOKUP($A488,'By SKU - New RTs'!$A:$V,4,FALSE)</f>
        <v>0</v>
      </c>
      <c r="H488" s="5">
        <f t="shared" si="41"/>
        <v>0</v>
      </c>
      <c r="I488" s="2">
        <f>VLOOKUP($A488,'By SKU - Old RTs'!$A:$V,5,FALSE)</f>
        <v>3.5</v>
      </c>
      <c r="J488" s="2">
        <f>VLOOKUP($A488,'By SKU - New RTs'!$A:$V,5,FALSE)</f>
        <v>3.5</v>
      </c>
      <c r="K488" s="5">
        <f t="shared" si="42"/>
        <v>0</v>
      </c>
      <c r="L488" s="2">
        <f>VLOOKUP($A488,'By SKU - Old RTs'!$A:$V,6,FALSE)</f>
        <v>0</v>
      </c>
      <c r="M488" s="2">
        <f>VLOOKUP($A488,'By SKU - New RTs'!$A:$V,6,FALSE)</f>
        <v>0</v>
      </c>
      <c r="N488" s="5">
        <f t="shared" si="43"/>
        <v>0</v>
      </c>
      <c r="O488" s="2">
        <f>VLOOKUP($A488,'By SKU - Old RTs'!$A:$V,7,FALSE)</f>
        <v>0</v>
      </c>
      <c r="P488" s="2">
        <f>VLOOKUP($A488,'By SKU - New RTs'!$A:$V,7,FALSE)</f>
        <v>0</v>
      </c>
      <c r="Q488" s="2">
        <f t="shared" si="44"/>
        <v>0</v>
      </c>
    </row>
    <row r="489" spans="1:17" x14ac:dyDescent="0.2">
      <c r="A489" s="3" t="str">
        <f>SKUs!A488</f>
        <v>839NTH</v>
      </c>
      <c r="B489" s="4" t="str">
        <f>SKUs!B488</f>
        <v>SCRUB TOP 2 POCKET</v>
      </c>
      <c r="C489" s="2">
        <f>VLOOKUP($A489,'By SKU - Old RTs'!$A:$V,3,FALSE)</f>
        <v>0</v>
      </c>
      <c r="D489" s="2">
        <f>VLOOKUP($A489,'By SKU - New RTs'!$A:$V,3,FALSE)</f>
        <v>0</v>
      </c>
      <c r="E489" s="5">
        <f t="shared" si="40"/>
        <v>0</v>
      </c>
      <c r="F489" s="2">
        <f>VLOOKUP($A489,'By SKU - Old RTs'!$A:$V,4,FALSE)</f>
        <v>0</v>
      </c>
      <c r="G489" s="2">
        <f>VLOOKUP($A489,'By SKU - New RTs'!$A:$V,4,FALSE)</f>
        <v>0</v>
      </c>
      <c r="H489" s="5">
        <f t="shared" si="41"/>
        <v>0</v>
      </c>
      <c r="I489" s="2">
        <f>VLOOKUP($A489,'By SKU - Old RTs'!$A:$V,5,FALSE)</f>
        <v>17.5</v>
      </c>
      <c r="J489" s="2">
        <f>VLOOKUP($A489,'By SKU - New RTs'!$A:$V,5,FALSE)</f>
        <v>17.5</v>
      </c>
      <c r="K489" s="5">
        <f t="shared" si="42"/>
        <v>0</v>
      </c>
      <c r="L489" s="2">
        <f>VLOOKUP($A489,'By SKU - Old RTs'!$A:$V,6,FALSE)</f>
        <v>0</v>
      </c>
      <c r="M489" s="2">
        <f>VLOOKUP($A489,'By SKU - New RTs'!$A:$V,6,FALSE)</f>
        <v>0</v>
      </c>
      <c r="N489" s="5">
        <f t="shared" si="43"/>
        <v>0</v>
      </c>
      <c r="O489" s="2">
        <f>VLOOKUP($A489,'By SKU - Old RTs'!$A:$V,7,FALSE)</f>
        <v>0</v>
      </c>
      <c r="P489" s="2">
        <f>VLOOKUP($A489,'By SKU - New RTs'!$A:$V,7,FALSE)</f>
        <v>0</v>
      </c>
      <c r="Q489" s="2">
        <f t="shared" si="44"/>
        <v>0</v>
      </c>
    </row>
    <row r="490" spans="1:17" x14ac:dyDescent="0.2">
      <c r="A490" s="3" t="str">
        <f>SKUs!A489</f>
        <v>B350</v>
      </c>
      <c r="B490" s="4" t="str">
        <f>SKUs!B489</f>
        <v xml:space="preserve">PT CHEF BAGGY                   </v>
      </c>
      <c r="C490" s="2">
        <f>VLOOKUP($A490,'By SKU - Old RTs'!$A:$V,3,FALSE)</f>
        <v>0</v>
      </c>
      <c r="D490" s="2">
        <f>VLOOKUP($A490,'By SKU - New RTs'!$A:$V,3,FALSE)</f>
        <v>0</v>
      </c>
      <c r="E490" s="5">
        <f t="shared" si="40"/>
        <v>0</v>
      </c>
      <c r="F490" s="2">
        <f>VLOOKUP($A490,'By SKU - Old RTs'!$A:$V,4,FALSE)</f>
        <v>0</v>
      </c>
      <c r="G490" s="2">
        <f>VLOOKUP($A490,'By SKU - New RTs'!$A:$V,4,FALSE)</f>
        <v>0</v>
      </c>
      <c r="H490" s="5">
        <f t="shared" si="41"/>
        <v>0</v>
      </c>
      <c r="I490" s="2">
        <f>VLOOKUP($A490,'By SKU - Old RTs'!$A:$V,5,FALSE)</f>
        <v>0</v>
      </c>
      <c r="J490" s="2">
        <f>VLOOKUP($A490,'By SKU - New RTs'!$A:$V,5,FALSE)</f>
        <v>0</v>
      </c>
      <c r="K490" s="5">
        <f t="shared" si="42"/>
        <v>0</v>
      </c>
      <c r="L490" s="2">
        <f>VLOOKUP($A490,'By SKU - Old RTs'!$A:$V,6,FALSE)</f>
        <v>0.5</v>
      </c>
      <c r="M490" s="2">
        <f>VLOOKUP($A490,'By SKU - New RTs'!$A:$V,6,FALSE)</f>
        <v>0.5</v>
      </c>
      <c r="N490" s="5">
        <f t="shared" si="43"/>
        <v>0</v>
      </c>
      <c r="O490" s="2">
        <f>VLOOKUP($A490,'By SKU - Old RTs'!$A:$V,7,FALSE)</f>
        <v>0</v>
      </c>
      <c r="P490" s="2">
        <f>VLOOKUP($A490,'By SKU - New RTs'!$A:$V,7,FALSE)</f>
        <v>0</v>
      </c>
      <c r="Q490" s="2">
        <f t="shared" si="44"/>
        <v>0</v>
      </c>
    </row>
    <row r="491" spans="1:17" x14ac:dyDescent="0.2">
      <c r="A491" s="3" t="str">
        <f>SKUs!A490</f>
        <v>B350BK</v>
      </c>
      <c r="B491" s="4" t="str">
        <f>SKUs!B490</f>
        <v xml:space="preserve">PT CHEF BAGGY                   </v>
      </c>
      <c r="C491" s="2">
        <f>VLOOKUP($A491,'By SKU - Old RTs'!$A:$V,3,FALSE)</f>
        <v>3.25</v>
      </c>
      <c r="D491" s="2">
        <f>VLOOKUP($A491,'By SKU - New RTs'!$A:$V,3,FALSE)</f>
        <v>3.25</v>
      </c>
      <c r="E491" s="5">
        <f t="shared" si="40"/>
        <v>0</v>
      </c>
      <c r="F491" s="2">
        <f>VLOOKUP($A491,'By SKU - Old RTs'!$A:$V,4,FALSE)</f>
        <v>13.5</v>
      </c>
      <c r="G491" s="2">
        <f>VLOOKUP($A491,'By SKU - New RTs'!$A:$V,4,FALSE)</f>
        <v>13.5</v>
      </c>
      <c r="H491" s="5">
        <f t="shared" si="41"/>
        <v>0</v>
      </c>
      <c r="I491" s="2">
        <f>VLOOKUP($A491,'By SKU - Old RTs'!$A:$V,5,FALSE)</f>
        <v>10.75</v>
      </c>
      <c r="J491" s="2">
        <f>VLOOKUP($A491,'By SKU - New RTs'!$A:$V,5,FALSE)</f>
        <v>10.75</v>
      </c>
      <c r="K491" s="5">
        <f t="shared" si="42"/>
        <v>0</v>
      </c>
      <c r="L491" s="2">
        <f>VLOOKUP($A491,'By SKU - Old RTs'!$A:$V,6,FALSE)</f>
        <v>239.25</v>
      </c>
      <c r="M491" s="2">
        <f>VLOOKUP($A491,'By SKU - New RTs'!$A:$V,6,FALSE)</f>
        <v>239.25</v>
      </c>
      <c r="N491" s="5">
        <f t="shared" si="43"/>
        <v>0</v>
      </c>
      <c r="O491" s="2">
        <f>VLOOKUP($A491,'By SKU - Old RTs'!$A:$V,7,FALSE)</f>
        <v>4.75</v>
      </c>
      <c r="P491" s="2">
        <f>VLOOKUP($A491,'By SKU - New RTs'!$A:$V,7,FALSE)</f>
        <v>4.75</v>
      </c>
      <c r="Q491" s="2">
        <f t="shared" si="44"/>
        <v>0</v>
      </c>
    </row>
    <row r="492" spans="1:17" x14ac:dyDescent="0.2">
      <c r="A492" s="3" t="str">
        <f>SKUs!A491</f>
        <v>B351</v>
      </c>
      <c r="B492" s="4" t="str">
        <f>SKUs!B491</f>
        <v xml:space="preserve">PT CHEF BAGGY                   </v>
      </c>
      <c r="C492" s="2">
        <f>VLOOKUP($A492,'By SKU - Old RTs'!$A:$V,3,FALSE)</f>
        <v>30.5</v>
      </c>
      <c r="D492" s="2">
        <f>VLOOKUP($A492,'By SKU - New RTs'!$A:$V,3,FALSE)</f>
        <v>30.5</v>
      </c>
      <c r="E492" s="5">
        <f t="shared" si="40"/>
        <v>0</v>
      </c>
      <c r="F492" s="2">
        <f>VLOOKUP($A492,'By SKU - Old RTs'!$A:$V,4,FALSE)</f>
        <v>0</v>
      </c>
      <c r="G492" s="2">
        <f>VLOOKUP($A492,'By SKU - New RTs'!$A:$V,4,FALSE)</f>
        <v>0</v>
      </c>
      <c r="H492" s="5">
        <f t="shared" si="41"/>
        <v>0</v>
      </c>
      <c r="I492" s="2">
        <f>VLOOKUP($A492,'By SKU - Old RTs'!$A:$V,5,FALSE)</f>
        <v>0</v>
      </c>
      <c r="J492" s="2">
        <f>VLOOKUP($A492,'By SKU - New RTs'!$A:$V,5,FALSE)</f>
        <v>0</v>
      </c>
      <c r="K492" s="5">
        <f t="shared" si="42"/>
        <v>0</v>
      </c>
      <c r="L492" s="2">
        <f>VLOOKUP($A492,'By SKU - Old RTs'!$A:$V,6,FALSE)</f>
        <v>0</v>
      </c>
      <c r="M492" s="2">
        <f>VLOOKUP($A492,'By SKU - New RTs'!$A:$V,6,FALSE)</f>
        <v>0</v>
      </c>
      <c r="N492" s="5">
        <f t="shared" si="43"/>
        <v>0</v>
      </c>
      <c r="O492" s="2">
        <f>VLOOKUP($A492,'By SKU - Old RTs'!$A:$V,7,FALSE)</f>
        <v>0</v>
      </c>
      <c r="P492" s="2">
        <f>VLOOKUP($A492,'By SKU - New RTs'!$A:$V,7,FALSE)</f>
        <v>0</v>
      </c>
      <c r="Q492" s="2">
        <f t="shared" si="44"/>
        <v>0</v>
      </c>
    </row>
    <row r="493" spans="1:17" x14ac:dyDescent="0.2">
      <c r="A493" s="3" t="str">
        <f>SKUs!A492</f>
        <v>C310BK</v>
      </c>
      <c r="B493" s="4" t="str">
        <f>SKUs!B492</f>
        <v xml:space="preserve">CT CHEF                         </v>
      </c>
      <c r="C493" s="2">
        <f>VLOOKUP($A493,'By SKU - Old RTs'!$A:$V,3,FALSE)</f>
        <v>0</v>
      </c>
      <c r="D493" s="2">
        <f>VLOOKUP($A493,'By SKU - New RTs'!$A:$V,3,FALSE)</f>
        <v>0</v>
      </c>
      <c r="E493" s="5">
        <f t="shared" si="40"/>
        <v>0</v>
      </c>
      <c r="F493" s="2">
        <f>VLOOKUP($A493,'By SKU - Old RTs'!$A:$V,4,FALSE)</f>
        <v>0</v>
      </c>
      <c r="G493" s="2">
        <f>VLOOKUP($A493,'By SKU - New RTs'!$A:$V,4,FALSE)</f>
        <v>0</v>
      </c>
      <c r="H493" s="5">
        <f t="shared" si="41"/>
        <v>0</v>
      </c>
      <c r="I493" s="2">
        <f>VLOOKUP($A493,'By SKU - Old RTs'!$A:$V,5,FALSE)</f>
        <v>43.5</v>
      </c>
      <c r="J493" s="2">
        <f>VLOOKUP($A493,'By SKU - New RTs'!$A:$V,5,FALSE)</f>
        <v>43.5</v>
      </c>
      <c r="K493" s="5">
        <f t="shared" si="42"/>
        <v>0</v>
      </c>
      <c r="L493" s="2">
        <f>VLOOKUP($A493,'By SKU - Old RTs'!$A:$V,6,FALSE)</f>
        <v>4</v>
      </c>
      <c r="M493" s="2">
        <f>VLOOKUP($A493,'By SKU - New RTs'!$A:$V,6,FALSE)</f>
        <v>4</v>
      </c>
      <c r="N493" s="5">
        <f t="shared" si="43"/>
        <v>0</v>
      </c>
      <c r="O493" s="2">
        <f>VLOOKUP($A493,'By SKU - Old RTs'!$A:$V,7,FALSE)</f>
        <v>0</v>
      </c>
      <c r="P493" s="2">
        <f>VLOOKUP($A493,'By SKU - New RTs'!$A:$V,7,FALSE)</f>
        <v>0</v>
      </c>
      <c r="Q493" s="2">
        <f t="shared" si="44"/>
        <v>0</v>
      </c>
    </row>
    <row r="494" spans="1:17" x14ac:dyDescent="0.2">
      <c r="A494" s="3" t="str">
        <f>SKUs!A493</f>
        <v>C310WH</v>
      </c>
      <c r="B494" s="4" t="str">
        <f>SKUs!B493</f>
        <v xml:space="preserve">CT CHEF WHITE BUTTON    </v>
      </c>
      <c r="C494" s="2">
        <f>VLOOKUP($A494,'By SKU - Old RTs'!$A:$V,3,FALSE)</f>
        <v>0</v>
      </c>
      <c r="D494" s="2">
        <f>VLOOKUP($A494,'By SKU - New RTs'!$A:$V,3,FALSE)</f>
        <v>0</v>
      </c>
      <c r="E494" s="5">
        <f t="shared" si="40"/>
        <v>0</v>
      </c>
      <c r="F494" s="2">
        <f>VLOOKUP($A494,'By SKU - Old RTs'!$A:$V,4,FALSE)</f>
        <v>0</v>
      </c>
      <c r="G494" s="2">
        <f>VLOOKUP($A494,'By SKU - New RTs'!$A:$V,4,FALSE)</f>
        <v>0</v>
      </c>
      <c r="H494" s="5">
        <f t="shared" si="41"/>
        <v>0</v>
      </c>
      <c r="I494" s="2">
        <f>VLOOKUP($A494,'By SKU - Old RTs'!$A:$V,5,FALSE)</f>
        <v>0</v>
      </c>
      <c r="J494" s="2">
        <f>VLOOKUP($A494,'By SKU - New RTs'!$A:$V,5,FALSE)</f>
        <v>0</v>
      </c>
      <c r="K494" s="5">
        <f t="shared" si="42"/>
        <v>0</v>
      </c>
      <c r="L494" s="2">
        <f>VLOOKUP($A494,'By SKU - Old RTs'!$A:$V,6,FALSE)</f>
        <v>32.5</v>
      </c>
      <c r="M494" s="2">
        <f>VLOOKUP($A494,'By SKU - New RTs'!$A:$V,6,FALSE)</f>
        <v>32.5</v>
      </c>
      <c r="N494" s="5">
        <f t="shared" si="43"/>
        <v>0</v>
      </c>
      <c r="O494" s="2">
        <f>VLOOKUP($A494,'By SKU - Old RTs'!$A:$V,7,FALSE)</f>
        <v>0</v>
      </c>
      <c r="P494" s="2">
        <f>VLOOKUP($A494,'By SKU - New RTs'!$A:$V,7,FALSE)</f>
        <v>0</v>
      </c>
      <c r="Q494" s="2">
        <f t="shared" si="44"/>
        <v>0</v>
      </c>
    </row>
    <row r="495" spans="1:17" x14ac:dyDescent="0.2">
      <c r="A495" s="3" t="str">
        <f>SKUs!A494</f>
        <v>C312BK</v>
      </c>
      <c r="B495" s="4" t="str">
        <f>SKUs!B494</f>
        <v xml:space="preserve">CT CHEF HALF SLEEVE          </v>
      </c>
      <c r="C495" s="2">
        <f>VLOOKUP($A495,'By SKU - Old RTs'!$A:$V,3,FALSE)</f>
        <v>0</v>
      </c>
      <c r="D495" s="2">
        <f>VLOOKUP($A495,'By SKU - New RTs'!$A:$V,3,FALSE)</f>
        <v>0</v>
      </c>
      <c r="E495" s="5">
        <f t="shared" si="40"/>
        <v>0</v>
      </c>
      <c r="F495" s="2">
        <f>VLOOKUP($A495,'By SKU - Old RTs'!$A:$V,4,FALSE)</f>
        <v>0</v>
      </c>
      <c r="G495" s="2">
        <f>VLOOKUP($A495,'By SKU - New RTs'!$A:$V,4,FALSE)</f>
        <v>0</v>
      </c>
      <c r="H495" s="5">
        <f t="shared" si="41"/>
        <v>0</v>
      </c>
      <c r="I495" s="2">
        <f>VLOOKUP($A495,'By SKU - Old RTs'!$A:$V,5,FALSE)</f>
        <v>14.25</v>
      </c>
      <c r="J495" s="2">
        <f>VLOOKUP($A495,'By SKU - New RTs'!$A:$V,5,FALSE)</f>
        <v>14.25</v>
      </c>
      <c r="K495" s="5">
        <f t="shared" si="42"/>
        <v>0</v>
      </c>
      <c r="L495" s="2">
        <f>VLOOKUP($A495,'By SKU - Old RTs'!$A:$V,6,FALSE)</f>
        <v>0</v>
      </c>
      <c r="M495" s="2">
        <f>VLOOKUP($A495,'By SKU - New RTs'!$A:$V,6,FALSE)</f>
        <v>0</v>
      </c>
      <c r="N495" s="5">
        <f t="shared" si="43"/>
        <v>0</v>
      </c>
      <c r="O495" s="2">
        <f>VLOOKUP($A495,'By SKU - Old RTs'!$A:$V,7,FALSE)</f>
        <v>0</v>
      </c>
      <c r="P495" s="2">
        <f>VLOOKUP($A495,'By SKU - New RTs'!$A:$V,7,FALSE)</f>
        <v>0</v>
      </c>
      <c r="Q495" s="2">
        <f t="shared" si="44"/>
        <v>0</v>
      </c>
    </row>
    <row r="496" spans="1:17" x14ac:dyDescent="0.2">
      <c r="A496" s="3" t="str">
        <f>SKUs!A495</f>
        <v>C312WH</v>
      </c>
      <c r="B496" s="4" t="str">
        <f>SKUs!B495</f>
        <v xml:space="preserve">CT CHEF HALF SLEEVE          </v>
      </c>
      <c r="C496" s="2">
        <f>VLOOKUP($A496,'By SKU - Old RTs'!$A:$V,3,FALSE)</f>
        <v>0</v>
      </c>
      <c r="D496" s="2">
        <f>VLOOKUP($A496,'By SKU - New RTs'!$A:$V,3,FALSE)</f>
        <v>0</v>
      </c>
      <c r="E496" s="5">
        <f t="shared" si="40"/>
        <v>0</v>
      </c>
      <c r="F496" s="2">
        <f>VLOOKUP($A496,'By SKU - Old RTs'!$A:$V,4,FALSE)</f>
        <v>0</v>
      </c>
      <c r="G496" s="2">
        <f>VLOOKUP($A496,'By SKU - New RTs'!$A:$V,4,FALSE)</f>
        <v>0</v>
      </c>
      <c r="H496" s="5">
        <f t="shared" si="41"/>
        <v>0</v>
      </c>
      <c r="I496" s="2">
        <f>VLOOKUP($A496,'By SKU - Old RTs'!$A:$V,5,FALSE)</f>
        <v>0</v>
      </c>
      <c r="J496" s="2">
        <f>VLOOKUP($A496,'By SKU - New RTs'!$A:$V,5,FALSE)</f>
        <v>0</v>
      </c>
      <c r="K496" s="5">
        <f t="shared" si="42"/>
        <v>0</v>
      </c>
      <c r="L496" s="2">
        <f>VLOOKUP($A496,'By SKU - Old RTs'!$A:$V,6,FALSE)</f>
        <v>70.25</v>
      </c>
      <c r="M496" s="2">
        <f>VLOOKUP($A496,'By SKU - New RTs'!$A:$V,6,FALSE)</f>
        <v>70.25</v>
      </c>
      <c r="N496" s="5">
        <f t="shared" si="43"/>
        <v>0</v>
      </c>
      <c r="O496" s="2">
        <f>VLOOKUP($A496,'By SKU - Old RTs'!$A:$V,7,FALSE)</f>
        <v>0</v>
      </c>
      <c r="P496" s="2">
        <f>VLOOKUP($A496,'By SKU - New RTs'!$A:$V,7,FALSE)</f>
        <v>0</v>
      </c>
      <c r="Q496" s="2">
        <f t="shared" si="44"/>
        <v>0</v>
      </c>
    </row>
    <row r="497" spans="1:17" x14ac:dyDescent="0.2">
      <c r="A497" s="3" t="str">
        <f>SKUs!A496</f>
        <v>C330</v>
      </c>
      <c r="B497" s="4" t="str">
        <f>SKUs!B496</f>
        <v xml:space="preserve">CT CHEF KNOT                    </v>
      </c>
      <c r="C497" s="2">
        <f>VLOOKUP($A497,'By SKU - Old RTs'!$A:$V,3,FALSE)</f>
        <v>0</v>
      </c>
      <c r="D497" s="2">
        <f>VLOOKUP($A497,'By SKU - New RTs'!$A:$V,3,FALSE)</f>
        <v>0</v>
      </c>
      <c r="E497" s="5">
        <f t="shared" si="40"/>
        <v>0</v>
      </c>
      <c r="F497" s="2">
        <f>VLOOKUP($A497,'By SKU - Old RTs'!$A:$V,4,FALSE)</f>
        <v>0</v>
      </c>
      <c r="G497" s="2">
        <f>VLOOKUP($A497,'By SKU - New RTs'!$A:$V,4,FALSE)</f>
        <v>0</v>
      </c>
      <c r="H497" s="5">
        <f t="shared" si="41"/>
        <v>0</v>
      </c>
      <c r="I497" s="2">
        <f>VLOOKUP($A497,'By SKU - Old RTs'!$A:$V,5,FALSE)</f>
        <v>0</v>
      </c>
      <c r="J497" s="2">
        <f>VLOOKUP($A497,'By SKU - New RTs'!$A:$V,5,FALSE)</f>
        <v>0</v>
      </c>
      <c r="K497" s="5">
        <f t="shared" si="42"/>
        <v>0</v>
      </c>
      <c r="L497" s="2">
        <f>VLOOKUP($A497,'By SKU - Old RTs'!$A:$V,6,FALSE)</f>
        <v>0</v>
      </c>
      <c r="M497" s="2">
        <f>VLOOKUP($A497,'By SKU - New RTs'!$A:$V,6,FALSE)</f>
        <v>0</v>
      </c>
      <c r="N497" s="5">
        <f t="shared" si="43"/>
        <v>0</v>
      </c>
      <c r="O497" s="2">
        <f>VLOOKUP($A497,'By SKU - Old RTs'!$A:$V,7,FALSE)</f>
        <v>22.25</v>
      </c>
      <c r="P497" s="2">
        <f>VLOOKUP($A497,'By SKU - New RTs'!$A:$V,7,FALSE)</f>
        <v>22.25</v>
      </c>
      <c r="Q497" s="2">
        <f t="shared" si="44"/>
        <v>0</v>
      </c>
    </row>
    <row r="498" spans="1:17" x14ac:dyDescent="0.2">
      <c r="A498" s="3" t="str">
        <f>SKUs!A497</f>
        <v>C330WH</v>
      </c>
      <c r="B498" s="4" t="str">
        <f>SKUs!B497</f>
        <v xml:space="preserve">CT CHEF KNOT                    </v>
      </c>
      <c r="C498" s="2">
        <f>VLOOKUP($A498,'By SKU - Old RTs'!$A:$V,3,FALSE)</f>
        <v>0</v>
      </c>
      <c r="D498" s="2">
        <f>VLOOKUP($A498,'By SKU - New RTs'!$A:$V,3,FALSE)</f>
        <v>0</v>
      </c>
      <c r="E498" s="5">
        <f t="shared" si="40"/>
        <v>0</v>
      </c>
      <c r="F498" s="2">
        <f>VLOOKUP($A498,'By SKU - Old RTs'!$A:$V,4,FALSE)</f>
        <v>0</v>
      </c>
      <c r="G498" s="2">
        <f>VLOOKUP($A498,'By SKU - New RTs'!$A:$V,4,FALSE)</f>
        <v>0</v>
      </c>
      <c r="H498" s="5">
        <f t="shared" si="41"/>
        <v>0</v>
      </c>
      <c r="I498" s="2">
        <f>VLOOKUP($A498,'By SKU - Old RTs'!$A:$V,5,FALSE)</f>
        <v>0</v>
      </c>
      <c r="J498" s="2">
        <f>VLOOKUP($A498,'By SKU - New RTs'!$A:$V,5,FALSE)</f>
        <v>0</v>
      </c>
      <c r="K498" s="5">
        <f t="shared" si="42"/>
        <v>0</v>
      </c>
      <c r="L498" s="2">
        <f>VLOOKUP($A498,'By SKU - Old RTs'!$A:$V,6,FALSE)</f>
        <v>0</v>
      </c>
      <c r="M498" s="2">
        <f>VLOOKUP($A498,'By SKU - New RTs'!$A:$V,6,FALSE)</f>
        <v>0</v>
      </c>
      <c r="N498" s="5">
        <f t="shared" si="43"/>
        <v>0</v>
      </c>
      <c r="O498" s="2">
        <f>VLOOKUP($A498,'By SKU - Old RTs'!$A:$V,7,FALSE)</f>
        <v>6.5</v>
      </c>
      <c r="P498" s="2">
        <f>VLOOKUP($A498,'By SKU - New RTs'!$A:$V,7,FALSE)</f>
        <v>6.5</v>
      </c>
      <c r="Q498" s="2">
        <f t="shared" si="44"/>
        <v>0</v>
      </c>
    </row>
    <row r="499" spans="1:17" x14ac:dyDescent="0.2">
      <c r="A499" s="3" t="str">
        <f>SKUs!A498</f>
        <v>C375</v>
      </c>
      <c r="B499" s="4" t="str">
        <f>SKUs!B498</f>
        <v xml:space="preserve">CT CHEF CLRD                    </v>
      </c>
      <c r="C499" s="2">
        <f>VLOOKUP($A499,'By SKU - Old RTs'!$A:$V,3,FALSE)</f>
        <v>36.5</v>
      </c>
      <c r="D499" s="2">
        <f>VLOOKUP($A499,'By SKU - New RTs'!$A:$V,3,FALSE)</f>
        <v>36.5</v>
      </c>
      <c r="E499" s="5">
        <f t="shared" si="40"/>
        <v>0</v>
      </c>
      <c r="F499" s="2">
        <f>VLOOKUP($A499,'By SKU - Old RTs'!$A:$V,4,FALSE)</f>
        <v>9.25</v>
      </c>
      <c r="G499" s="2">
        <f>VLOOKUP($A499,'By SKU - New RTs'!$A:$V,4,FALSE)</f>
        <v>9.25</v>
      </c>
      <c r="H499" s="5">
        <f t="shared" si="41"/>
        <v>0</v>
      </c>
      <c r="I499" s="2">
        <f>VLOOKUP($A499,'By SKU - Old RTs'!$A:$V,5,FALSE)</f>
        <v>0</v>
      </c>
      <c r="J499" s="2">
        <f>VLOOKUP($A499,'By SKU - New RTs'!$A:$V,5,FALSE)</f>
        <v>0</v>
      </c>
      <c r="K499" s="5">
        <f t="shared" si="42"/>
        <v>0</v>
      </c>
      <c r="L499" s="2">
        <f>VLOOKUP($A499,'By SKU - Old RTs'!$A:$V,6,FALSE)</f>
        <v>0</v>
      </c>
      <c r="M499" s="2">
        <f>VLOOKUP($A499,'By SKU - New RTs'!$A:$V,6,FALSE)</f>
        <v>0</v>
      </c>
      <c r="N499" s="5">
        <f t="shared" si="43"/>
        <v>0</v>
      </c>
      <c r="O499" s="2">
        <f>VLOOKUP($A499,'By SKU - Old RTs'!$A:$V,7,FALSE)</f>
        <v>0</v>
      </c>
      <c r="P499" s="2">
        <f>VLOOKUP($A499,'By SKU - New RTs'!$A:$V,7,FALSE)</f>
        <v>0</v>
      </c>
      <c r="Q499" s="2">
        <f t="shared" si="44"/>
        <v>0</v>
      </c>
    </row>
    <row r="500" spans="1:17" x14ac:dyDescent="0.2">
      <c r="A500" s="3" t="str">
        <f>SKUs!A499</f>
        <v>C851A</v>
      </c>
      <c r="B500" s="4" t="str">
        <f>SKUs!B499</f>
        <v>CT CHEF WITH PIPING</v>
      </c>
      <c r="C500" s="2">
        <f>VLOOKUP($A500,'By SKU - Old RTs'!$A:$V,3,FALSE)</f>
        <v>0</v>
      </c>
      <c r="D500" s="2">
        <f>VLOOKUP($A500,'By SKU - New RTs'!$A:$V,3,FALSE)</f>
        <v>0</v>
      </c>
      <c r="E500" s="5">
        <f t="shared" si="40"/>
        <v>0</v>
      </c>
      <c r="F500" s="2">
        <f>VLOOKUP($A500,'By SKU - Old RTs'!$A:$V,4,FALSE)</f>
        <v>0</v>
      </c>
      <c r="G500" s="2">
        <f>VLOOKUP($A500,'By SKU - New RTs'!$A:$V,4,FALSE)</f>
        <v>0</v>
      </c>
      <c r="H500" s="5">
        <f t="shared" si="41"/>
        <v>0</v>
      </c>
      <c r="I500" s="2">
        <f>VLOOKUP($A500,'By SKU - Old RTs'!$A:$V,5,FALSE)</f>
        <v>0</v>
      </c>
      <c r="J500" s="2">
        <f>VLOOKUP($A500,'By SKU - New RTs'!$A:$V,5,FALSE)</f>
        <v>0</v>
      </c>
      <c r="K500" s="5">
        <f t="shared" si="42"/>
        <v>0</v>
      </c>
      <c r="L500" s="2">
        <f>VLOOKUP($A500,'By SKU - Old RTs'!$A:$V,6,FALSE)</f>
        <v>0</v>
      </c>
      <c r="M500" s="2">
        <f>VLOOKUP($A500,'By SKU - New RTs'!$A:$V,6,FALSE)</f>
        <v>0</v>
      </c>
      <c r="N500" s="5">
        <f t="shared" si="43"/>
        <v>0</v>
      </c>
      <c r="O500" s="2">
        <f>VLOOKUP($A500,'By SKU - Old RTs'!$A:$V,7,FALSE)</f>
        <v>11</v>
      </c>
      <c r="P500" s="2">
        <f>VLOOKUP($A500,'By SKU - New RTs'!$A:$V,7,FALSE)</f>
        <v>11</v>
      </c>
      <c r="Q500" s="2">
        <f t="shared" si="44"/>
        <v>0</v>
      </c>
    </row>
    <row r="501" spans="1:17" x14ac:dyDescent="0.2">
      <c r="A501" s="3" t="str">
        <f>SKUs!A500</f>
        <v>C851-BK</v>
      </c>
      <c r="B501" s="4" t="str">
        <f>SKUs!B500</f>
        <v>CT CHEF WITH PIPING</v>
      </c>
      <c r="C501" s="2">
        <f>VLOOKUP($A501,'By SKU - Old RTs'!$A:$V,3,FALSE)</f>
        <v>0</v>
      </c>
      <c r="D501" s="2">
        <f>VLOOKUP($A501,'By SKU - New RTs'!$A:$V,3,FALSE)</f>
        <v>0</v>
      </c>
      <c r="E501" s="5">
        <f t="shared" si="40"/>
        <v>0</v>
      </c>
      <c r="F501" s="2">
        <f>VLOOKUP($A501,'By SKU - Old RTs'!$A:$V,4,FALSE)</f>
        <v>0</v>
      </c>
      <c r="G501" s="2">
        <f>VLOOKUP($A501,'By SKU - New RTs'!$A:$V,4,FALSE)</f>
        <v>0</v>
      </c>
      <c r="H501" s="5">
        <f t="shared" si="41"/>
        <v>0</v>
      </c>
      <c r="I501" s="2">
        <f>VLOOKUP($A501,'By SKU - Old RTs'!$A:$V,5,FALSE)</f>
        <v>0</v>
      </c>
      <c r="J501" s="2">
        <f>VLOOKUP($A501,'By SKU - New RTs'!$A:$V,5,FALSE)</f>
        <v>0</v>
      </c>
      <c r="K501" s="5">
        <f t="shared" si="42"/>
        <v>0</v>
      </c>
      <c r="L501" s="2">
        <f>VLOOKUP($A501,'By SKU - Old RTs'!$A:$V,6,FALSE)</f>
        <v>0</v>
      </c>
      <c r="M501" s="2">
        <f>VLOOKUP($A501,'By SKU - New RTs'!$A:$V,6,FALSE)</f>
        <v>0</v>
      </c>
      <c r="N501" s="5">
        <f t="shared" si="43"/>
        <v>0</v>
      </c>
      <c r="O501" s="2">
        <f>VLOOKUP($A501,'By SKU - Old RTs'!$A:$V,7,FALSE)</f>
        <v>6</v>
      </c>
      <c r="P501" s="2">
        <f>VLOOKUP($A501,'By SKU - New RTs'!$A:$V,7,FALSE)</f>
        <v>6</v>
      </c>
      <c r="Q501" s="2">
        <f t="shared" si="44"/>
        <v>0</v>
      </c>
    </row>
    <row r="502" spans="1:17" x14ac:dyDescent="0.2">
      <c r="A502" s="3" t="str">
        <f>SKUs!A501</f>
        <v>C872</v>
      </c>
      <c r="B502" s="4" t="str">
        <f>SKUs!B501</f>
        <v>CT CHEF CLRD-SS</v>
      </c>
      <c r="C502" s="2">
        <f>VLOOKUP($A502,'By SKU - Old RTs'!$A:$V,3,FALSE)</f>
        <v>17.5</v>
      </c>
      <c r="D502" s="2">
        <f>VLOOKUP($A502,'By SKU - New RTs'!$A:$V,3,FALSE)</f>
        <v>17.5</v>
      </c>
      <c r="E502" s="5">
        <f t="shared" si="40"/>
        <v>0</v>
      </c>
      <c r="F502" s="2">
        <f>VLOOKUP($A502,'By SKU - Old RTs'!$A:$V,4,FALSE)</f>
        <v>0</v>
      </c>
      <c r="G502" s="2">
        <f>VLOOKUP($A502,'By SKU - New RTs'!$A:$V,4,FALSE)</f>
        <v>0</v>
      </c>
      <c r="H502" s="5">
        <f t="shared" si="41"/>
        <v>0</v>
      </c>
      <c r="I502" s="2">
        <f>VLOOKUP($A502,'By SKU - Old RTs'!$A:$V,5,FALSE)</f>
        <v>0</v>
      </c>
      <c r="J502" s="2">
        <f>VLOOKUP($A502,'By SKU - New RTs'!$A:$V,5,FALSE)</f>
        <v>0</v>
      </c>
      <c r="K502" s="5">
        <f t="shared" si="42"/>
        <v>0</v>
      </c>
      <c r="L502" s="2">
        <f>VLOOKUP($A502,'By SKU - Old RTs'!$A:$V,6,FALSE)</f>
        <v>0</v>
      </c>
      <c r="M502" s="2">
        <f>VLOOKUP($A502,'By SKU - New RTs'!$A:$V,6,FALSE)</f>
        <v>0</v>
      </c>
      <c r="N502" s="5">
        <f t="shared" si="43"/>
        <v>0</v>
      </c>
      <c r="O502" s="2">
        <f>VLOOKUP($A502,'By SKU - Old RTs'!$A:$V,7,FALSE)</f>
        <v>0</v>
      </c>
      <c r="P502" s="2">
        <f>VLOOKUP($A502,'By SKU - New RTs'!$A:$V,7,FALSE)</f>
        <v>0</v>
      </c>
      <c r="Q502" s="2">
        <f t="shared" si="44"/>
        <v>0</v>
      </c>
    </row>
    <row r="503" spans="1:17" x14ac:dyDescent="0.2">
      <c r="A503" s="3" t="str">
        <f>SKUs!A502</f>
        <v>C993RNB</v>
      </c>
      <c r="B503" s="4" t="str">
        <f>SKUs!B502</f>
        <v xml:space="preserve">PT R R JEANS                    </v>
      </c>
      <c r="C503" s="2">
        <f>VLOOKUP($A503,'By SKU - Old RTs'!$A:$V,3,FALSE)</f>
        <v>0.5</v>
      </c>
      <c r="D503" s="2">
        <f>VLOOKUP($A503,'By SKU - New RTs'!$A:$V,3,FALSE)</f>
        <v>0.5</v>
      </c>
      <c r="E503" s="5">
        <f t="shared" si="40"/>
        <v>0</v>
      </c>
      <c r="F503" s="2">
        <f>VLOOKUP($A503,'By SKU - Old RTs'!$A:$V,4,FALSE)</f>
        <v>15.25</v>
      </c>
      <c r="G503" s="2">
        <f>VLOOKUP($A503,'By SKU - New RTs'!$A:$V,4,FALSE)</f>
        <v>7</v>
      </c>
      <c r="H503" s="5">
        <f t="shared" si="41"/>
        <v>-8.25</v>
      </c>
      <c r="I503" s="2">
        <f>VLOOKUP($A503,'By SKU - Old RTs'!$A:$V,5,FALSE)</f>
        <v>7.25</v>
      </c>
      <c r="J503" s="2">
        <f>VLOOKUP($A503,'By SKU - New RTs'!$A:$V,5,FALSE)</f>
        <v>7.25</v>
      </c>
      <c r="K503" s="5">
        <f t="shared" si="42"/>
        <v>0</v>
      </c>
      <c r="L503" s="2">
        <f>VLOOKUP($A503,'By SKU - Old RTs'!$A:$V,6,FALSE)</f>
        <v>1.25</v>
      </c>
      <c r="M503" s="2">
        <f>VLOOKUP($A503,'By SKU - New RTs'!$A:$V,6,FALSE)</f>
        <v>1.25</v>
      </c>
      <c r="N503" s="5">
        <f t="shared" si="43"/>
        <v>0</v>
      </c>
      <c r="O503" s="2">
        <f>VLOOKUP($A503,'By SKU - Old RTs'!$A:$V,7,FALSE)</f>
        <v>4.75</v>
      </c>
      <c r="P503" s="2">
        <f>VLOOKUP($A503,'By SKU - New RTs'!$A:$V,7,FALSE)</f>
        <v>13</v>
      </c>
      <c r="Q503" s="2">
        <f t="shared" si="44"/>
        <v>8.25</v>
      </c>
    </row>
    <row r="504" spans="1:17" x14ac:dyDescent="0.2">
      <c r="A504" s="3" t="str">
        <f>SKUs!A503</f>
        <v>CC14NV</v>
      </c>
      <c r="B504" s="4" t="str">
        <f>SKUs!B503</f>
        <v xml:space="preserve">COVERALL COT                    </v>
      </c>
      <c r="C504" s="2">
        <f>VLOOKUP($A504,'By SKU - Old RTs'!$A:$V,3,FALSE)</f>
        <v>0.25</v>
      </c>
      <c r="D504" s="2">
        <f>VLOOKUP($A504,'By SKU - New RTs'!$A:$V,3,FALSE)</f>
        <v>0.25</v>
      </c>
      <c r="E504" s="5">
        <f t="shared" si="40"/>
        <v>0</v>
      </c>
      <c r="F504" s="2">
        <f>VLOOKUP($A504,'By SKU - Old RTs'!$A:$V,4,FALSE)</f>
        <v>0</v>
      </c>
      <c r="G504" s="2">
        <f>VLOOKUP($A504,'By SKU - New RTs'!$A:$V,4,FALSE)</f>
        <v>0</v>
      </c>
      <c r="H504" s="5">
        <f t="shared" si="41"/>
        <v>0</v>
      </c>
      <c r="I504" s="2">
        <f>VLOOKUP($A504,'By SKU - Old RTs'!$A:$V,5,FALSE)</f>
        <v>0</v>
      </c>
      <c r="J504" s="2">
        <f>VLOOKUP($A504,'By SKU - New RTs'!$A:$V,5,FALSE)</f>
        <v>0</v>
      </c>
      <c r="K504" s="5">
        <f t="shared" si="42"/>
        <v>0</v>
      </c>
      <c r="L504" s="2">
        <f>VLOOKUP($A504,'By SKU - Old RTs'!$A:$V,6,FALSE)</f>
        <v>5</v>
      </c>
      <c r="M504" s="2">
        <f>VLOOKUP($A504,'By SKU - New RTs'!$A:$V,6,FALSE)</f>
        <v>5</v>
      </c>
      <c r="N504" s="5">
        <f t="shared" si="43"/>
        <v>0</v>
      </c>
      <c r="O504" s="2">
        <f>VLOOKUP($A504,'By SKU - Old RTs'!$A:$V,7,FALSE)</f>
        <v>0</v>
      </c>
      <c r="P504" s="2">
        <f>VLOOKUP($A504,'By SKU - New RTs'!$A:$V,7,FALSE)</f>
        <v>0</v>
      </c>
      <c r="Q504" s="2">
        <f t="shared" si="44"/>
        <v>0</v>
      </c>
    </row>
    <row r="505" spans="1:17" x14ac:dyDescent="0.2">
      <c r="A505" s="3" t="str">
        <f>SKUs!A504</f>
        <v>CR36S</v>
      </c>
      <c r="B505" s="4" t="str">
        <f>SKUs!B504</f>
        <v>ORANGE 36" 10# BLK BASE CONE</v>
      </c>
      <c r="C505" s="2">
        <f>VLOOKUP($A505,'By SKU - Old RTs'!$A:$V,3,FALSE)</f>
        <v>0</v>
      </c>
      <c r="D505" s="2">
        <f>VLOOKUP($A505,'By SKU - New RTs'!$A:$V,3,FALSE)</f>
        <v>0</v>
      </c>
      <c r="E505" s="5">
        <f t="shared" si="40"/>
        <v>0</v>
      </c>
      <c r="F505" s="2">
        <f>VLOOKUP($A505,'By SKU - Old RTs'!$A:$V,4,FALSE)</f>
        <v>0</v>
      </c>
      <c r="G505" s="2">
        <f>VLOOKUP($A505,'By SKU - New RTs'!$A:$V,4,FALSE)</f>
        <v>0</v>
      </c>
      <c r="H505" s="5">
        <f t="shared" si="41"/>
        <v>0</v>
      </c>
      <c r="I505" s="2">
        <f>VLOOKUP($A505,'By SKU - Old RTs'!$A:$V,5,FALSE)</f>
        <v>0</v>
      </c>
      <c r="J505" s="2">
        <f>VLOOKUP($A505,'By SKU - New RTs'!$A:$V,5,FALSE)</f>
        <v>0</v>
      </c>
      <c r="K505" s="5">
        <f t="shared" si="42"/>
        <v>0</v>
      </c>
      <c r="L505" s="2">
        <f>VLOOKUP($A505,'By SKU - Old RTs'!$A:$V,6,FALSE)</f>
        <v>0</v>
      </c>
      <c r="M505" s="2">
        <f>VLOOKUP($A505,'By SKU - New RTs'!$A:$V,6,FALSE)</f>
        <v>0</v>
      </c>
      <c r="N505" s="5">
        <f t="shared" si="43"/>
        <v>0</v>
      </c>
      <c r="O505" s="2">
        <f>VLOOKUP($A505,'By SKU - Old RTs'!$A:$V,7,FALSE)</f>
        <v>0</v>
      </c>
      <c r="P505" s="2">
        <f>VLOOKUP($A505,'By SKU - New RTs'!$A:$V,7,FALSE)</f>
        <v>0</v>
      </c>
      <c r="Q505" s="2">
        <f t="shared" si="44"/>
        <v>0</v>
      </c>
    </row>
    <row r="506" spans="1:17" x14ac:dyDescent="0.2">
      <c r="A506" s="3" t="str">
        <f>SKUs!A505</f>
        <v>CS412RD</v>
      </c>
      <c r="B506" s="4" t="str">
        <f>SKUs!B505</f>
        <v>ST POLO BLACK</v>
      </c>
      <c r="C506" s="2">
        <f>VLOOKUP($A506,'By SKU - Old RTs'!$A:$V,3,FALSE)</f>
        <v>0</v>
      </c>
      <c r="D506" s="2">
        <f>VLOOKUP($A506,'By SKU - New RTs'!$A:$V,3,FALSE)</f>
        <v>0</v>
      </c>
      <c r="E506" s="5">
        <f t="shared" si="40"/>
        <v>0</v>
      </c>
      <c r="F506" s="2">
        <f>VLOOKUP($A506,'By SKU - Old RTs'!$A:$V,4,FALSE)</f>
        <v>0</v>
      </c>
      <c r="G506" s="2">
        <f>VLOOKUP($A506,'By SKU - New RTs'!$A:$V,4,FALSE)</f>
        <v>0</v>
      </c>
      <c r="H506" s="5">
        <f t="shared" si="41"/>
        <v>0</v>
      </c>
      <c r="I506" s="2">
        <f>VLOOKUP($A506,'By SKU - Old RTs'!$A:$V,5,FALSE)</f>
        <v>0</v>
      </c>
      <c r="J506" s="2">
        <f>VLOOKUP($A506,'By SKU - New RTs'!$A:$V,5,FALSE)</f>
        <v>0</v>
      </c>
      <c r="K506" s="5">
        <f t="shared" si="42"/>
        <v>0</v>
      </c>
      <c r="L506" s="2">
        <f>VLOOKUP($A506,'By SKU - Old RTs'!$A:$V,6,FALSE)</f>
        <v>7.5</v>
      </c>
      <c r="M506" s="2">
        <f>VLOOKUP($A506,'By SKU - New RTs'!$A:$V,6,FALSE)</f>
        <v>7.5</v>
      </c>
      <c r="N506" s="5">
        <f t="shared" si="43"/>
        <v>0</v>
      </c>
      <c r="O506" s="2">
        <f>VLOOKUP($A506,'By SKU - Old RTs'!$A:$V,7,FALSE)</f>
        <v>9.5</v>
      </c>
      <c r="P506" s="2">
        <f>VLOOKUP($A506,'By SKU - New RTs'!$A:$V,7,FALSE)</f>
        <v>9.5</v>
      </c>
      <c r="Q506" s="2">
        <f t="shared" si="44"/>
        <v>0</v>
      </c>
    </row>
    <row r="507" spans="1:17" x14ac:dyDescent="0.2">
      <c r="A507" s="3" t="str">
        <f>SKUs!A506</f>
        <v>CT10CH</v>
      </c>
      <c r="B507" s="4" t="str">
        <f>SKUs!B506</f>
        <v xml:space="preserve">COVERALL BLEND                  </v>
      </c>
      <c r="C507" s="2">
        <f>VLOOKUP($A507,'By SKU - Old RTs'!$A:$V,3,FALSE)</f>
        <v>0</v>
      </c>
      <c r="D507" s="2">
        <f>VLOOKUP($A507,'By SKU - New RTs'!$A:$V,3,FALSE)</f>
        <v>0</v>
      </c>
      <c r="E507" s="5">
        <f t="shared" si="40"/>
        <v>0</v>
      </c>
      <c r="F507" s="2">
        <f>VLOOKUP($A507,'By SKU - Old RTs'!$A:$V,4,FALSE)</f>
        <v>2.5</v>
      </c>
      <c r="G507" s="2">
        <f>VLOOKUP($A507,'By SKU - New RTs'!$A:$V,4,FALSE)</f>
        <v>2.5</v>
      </c>
      <c r="H507" s="5">
        <f t="shared" si="41"/>
        <v>0</v>
      </c>
      <c r="I507" s="2">
        <f>VLOOKUP($A507,'By SKU - Old RTs'!$A:$V,5,FALSE)</f>
        <v>0</v>
      </c>
      <c r="J507" s="2">
        <f>VLOOKUP($A507,'By SKU - New RTs'!$A:$V,5,FALSE)</f>
        <v>0</v>
      </c>
      <c r="K507" s="5">
        <f t="shared" si="42"/>
        <v>0</v>
      </c>
      <c r="L507" s="2">
        <f>VLOOKUP($A507,'By SKU - Old RTs'!$A:$V,6,FALSE)</f>
        <v>0</v>
      </c>
      <c r="M507" s="2">
        <f>VLOOKUP($A507,'By SKU - New RTs'!$A:$V,6,FALSE)</f>
        <v>0</v>
      </c>
      <c r="N507" s="5">
        <f t="shared" si="43"/>
        <v>0</v>
      </c>
      <c r="O507" s="2">
        <f>VLOOKUP($A507,'By SKU - Old RTs'!$A:$V,7,FALSE)</f>
        <v>0</v>
      </c>
      <c r="P507" s="2">
        <f>VLOOKUP($A507,'By SKU - New RTs'!$A:$V,7,FALSE)</f>
        <v>0</v>
      </c>
      <c r="Q507" s="2">
        <f t="shared" si="44"/>
        <v>0</v>
      </c>
    </row>
    <row r="508" spans="1:17" x14ac:dyDescent="0.2">
      <c r="A508" s="3" t="str">
        <f>SKUs!A507</f>
        <v>CT10NV</v>
      </c>
      <c r="B508" s="4" t="str">
        <f>SKUs!B507</f>
        <v xml:space="preserve">COVERALL BLEND                  </v>
      </c>
      <c r="C508" s="2">
        <f>VLOOKUP($A508,'By SKU - Old RTs'!$A:$V,3,FALSE)</f>
        <v>0</v>
      </c>
      <c r="D508" s="2">
        <f>VLOOKUP($A508,'By SKU - New RTs'!$A:$V,3,FALSE)</f>
        <v>0</v>
      </c>
      <c r="E508" s="5">
        <f t="shared" si="40"/>
        <v>0</v>
      </c>
      <c r="F508" s="2">
        <f>VLOOKUP($A508,'By SKU - Old RTs'!$A:$V,4,FALSE)</f>
        <v>0</v>
      </c>
      <c r="G508" s="2">
        <f>VLOOKUP($A508,'By SKU - New RTs'!$A:$V,4,FALSE)</f>
        <v>0</v>
      </c>
      <c r="H508" s="5">
        <f t="shared" si="41"/>
        <v>0</v>
      </c>
      <c r="I508" s="2">
        <f>VLOOKUP($A508,'By SKU - Old RTs'!$A:$V,5,FALSE)</f>
        <v>0.5</v>
      </c>
      <c r="J508" s="2">
        <f>VLOOKUP($A508,'By SKU - New RTs'!$A:$V,5,FALSE)</f>
        <v>0.5</v>
      </c>
      <c r="K508" s="5">
        <f t="shared" si="42"/>
        <v>0</v>
      </c>
      <c r="L508" s="2">
        <f>VLOOKUP($A508,'By SKU - Old RTs'!$A:$V,6,FALSE)</f>
        <v>0</v>
      </c>
      <c r="M508" s="2">
        <f>VLOOKUP($A508,'By SKU - New RTs'!$A:$V,6,FALSE)</f>
        <v>0</v>
      </c>
      <c r="N508" s="5">
        <f t="shared" si="43"/>
        <v>0</v>
      </c>
      <c r="O508" s="2">
        <f>VLOOKUP($A508,'By SKU - Old RTs'!$A:$V,7,FALSE)</f>
        <v>0.25</v>
      </c>
      <c r="P508" s="2">
        <f>VLOOKUP($A508,'By SKU - New RTs'!$A:$V,7,FALSE)</f>
        <v>0.25</v>
      </c>
      <c r="Q508" s="2">
        <f t="shared" si="44"/>
        <v>0</v>
      </c>
    </row>
    <row r="509" spans="1:17" x14ac:dyDescent="0.2">
      <c r="A509" s="3" t="str">
        <f>SKUs!A508</f>
        <v>DL170BJWH</v>
      </c>
      <c r="B509" s="4" t="str">
        <f>SKUs!B508</f>
        <v xml:space="preserve">FR LONG COLLAR WHITE        </v>
      </c>
      <c r="C509" s="2">
        <f>VLOOKUP($A509,'By SKU - Old RTs'!$A:$V,3,FALSE)</f>
        <v>6.25</v>
      </c>
      <c r="D509" s="2">
        <f>VLOOKUP($A509,'By SKU - New RTs'!$A:$V,3,FALSE)</f>
        <v>6.25</v>
      </c>
      <c r="E509" s="5">
        <f t="shared" si="40"/>
        <v>0</v>
      </c>
      <c r="F509" s="2">
        <f>VLOOKUP($A509,'By SKU - Old RTs'!$A:$V,4,FALSE)</f>
        <v>0</v>
      </c>
      <c r="G509" s="2">
        <f>VLOOKUP($A509,'By SKU - New RTs'!$A:$V,4,FALSE)</f>
        <v>0</v>
      </c>
      <c r="H509" s="5">
        <f t="shared" si="41"/>
        <v>0</v>
      </c>
      <c r="I509" s="2">
        <f>VLOOKUP($A509,'By SKU - Old RTs'!$A:$V,5,FALSE)</f>
        <v>0</v>
      </c>
      <c r="J509" s="2">
        <f>VLOOKUP($A509,'By SKU - New RTs'!$A:$V,5,FALSE)</f>
        <v>0</v>
      </c>
      <c r="K509" s="5">
        <f t="shared" si="42"/>
        <v>0</v>
      </c>
      <c r="L509" s="2">
        <f>VLOOKUP($A509,'By SKU - Old RTs'!$A:$V,6,FALSE)</f>
        <v>0</v>
      </c>
      <c r="M509" s="2">
        <f>VLOOKUP($A509,'By SKU - New RTs'!$A:$V,6,FALSE)</f>
        <v>0</v>
      </c>
      <c r="N509" s="5">
        <f t="shared" si="43"/>
        <v>0</v>
      </c>
      <c r="O509" s="2">
        <f>VLOOKUP($A509,'By SKU - Old RTs'!$A:$V,7,FALSE)</f>
        <v>0</v>
      </c>
      <c r="P509" s="2">
        <f>VLOOKUP($A509,'By SKU - New RTs'!$A:$V,7,FALSE)</f>
        <v>0</v>
      </c>
      <c r="Q509" s="2">
        <f t="shared" si="44"/>
        <v>0</v>
      </c>
    </row>
    <row r="510" spans="1:17" x14ac:dyDescent="0.2">
      <c r="A510" s="3" t="str">
        <f>SKUs!A509</f>
        <v>EPIK208BK</v>
      </c>
      <c r="B510" s="4" t="str">
        <f>SKUs!B509</f>
        <v>EPIK PULL &amp; CUT HRT DISP (BK)</v>
      </c>
      <c r="C510" s="2">
        <f>VLOOKUP($A510,'By SKU - Old RTs'!$A:$V,3,FALSE)</f>
        <v>0</v>
      </c>
      <c r="D510" s="2">
        <f>VLOOKUP($A510,'By SKU - New RTs'!$A:$V,3,FALSE)</f>
        <v>0</v>
      </c>
      <c r="E510" s="5">
        <f t="shared" si="40"/>
        <v>0</v>
      </c>
      <c r="F510" s="2">
        <f>VLOOKUP($A510,'By SKU - Old RTs'!$A:$V,4,FALSE)</f>
        <v>0</v>
      </c>
      <c r="G510" s="2">
        <f>VLOOKUP($A510,'By SKU - New RTs'!$A:$V,4,FALSE)</f>
        <v>0</v>
      </c>
      <c r="H510" s="5">
        <f t="shared" si="41"/>
        <v>0</v>
      </c>
      <c r="I510" s="2">
        <f>VLOOKUP($A510,'By SKU - Old RTs'!$A:$V,5,FALSE)</f>
        <v>0</v>
      </c>
      <c r="J510" s="2">
        <f>VLOOKUP($A510,'By SKU - New RTs'!$A:$V,5,FALSE)</f>
        <v>0</v>
      </c>
      <c r="K510" s="5">
        <f t="shared" si="42"/>
        <v>0</v>
      </c>
      <c r="L510" s="2">
        <f>VLOOKUP($A510,'By SKU - Old RTs'!$A:$V,6,FALSE)</f>
        <v>0</v>
      </c>
      <c r="M510" s="2">
        <f>VLOOKUP($A510,'By SKU - New RTs'!$A:$V,6,FALSE)</f>
        <v>0</v>
      </c>
      <c r="N510" s="5">
        <f t="shared" si="43"/>
        <v>0</v>
      </c>
      <c r="O510" s="2">
        <f>VLOOKUP($A510,'By SKU - Old RTs'!$A:$V,7,FALSE)</f>
        <v>0</v>
      </c>
      <c r="P510" s="2">
        <f>VLOOKUP($A510,'By SKU - New RTs'!$A:$V,7,FALSE)</f>
        <v>0</v>
      </c>
      <c r="Q510" s="2">
        <f t="shared" si="44"/>
        <v>0</v>
      </c>
    </row>
    <row r="511" spans="1:17" x14ac:dyDescent="0.2">
      <c r="A511" s="3" t="str">
        <f>SKUs!A510</f>
        <v>EPIK-27BK</v>
      </c>
      <c r="B511" s="4" t="str">
        <f>SKUs!B510</f>
        <v>EPIK JMBO TWN BTH TISS DSP (BK)</v>
      </c>
      <c r="C511" s="2">
        <f>VLOOKUP($A511,'By SKU - Old RTs'!$A:$V,3,FALSE)</f>
        <v>0</v>
      </c>
      <c r="D511" s="2">
        <f>VLOOKUP($A511,'By SKU - New RTs'!$A:$V,3,FALSE)</f>
        <v>0</v>
      </c>
      <c r="E511" s="5">
        <f t="shared" si="40"/>
        <v>0</v>
      </c>
      <c r="F511" s="2">
        <f>VLOOKUP($A511,'By SKU - Old RTs'!$A:$V,4,FALSE)</f>
        <v>0</v>
      </c>
      <c r="G511" s="2">
        <f>VLOOKUP($A511,'By SKU - New RTs'!$A:$V,4,FALSE)</f>
        <v>0</v>
      </c>
      <c r="H511" s="5">
        <f t="shared" si="41"/>
        <v>0</v>
      </c>
      <c r="I511" s="2">
        <f>VLOOKUP($A511,'By SKU - Old RTs'!$A:$V,5,FALSE)</f>
        <v>0</v>
      </c>
      <c r="J511" s="2">
        <f>VLOOKUP($A511,'By SKU - New RTs'!$A:$V,5,FALSE)</f>
        <v>0</v>
      </c>
      <c r="K511" s="5">
        <f t="shared" si="42"/>
        <v>0</v>
      </c>
      <c r="L511" s="2">
        <f>VLOOKUP($A511,'By SKU - Old RTs'!$A:$V,6,FALSE)</f>
        <v>0</v>
      </c>
      <c r="M511" s="2">
        <f>VLOOKUP($A511,'By SKU - New RTs'!$A:$V,6,FALSE)</f>
        <v>0</v>
      </c>
      <c r="N511" s="5">
        <f t="shared" si="43"/>
        <v>0</v>
      </c>
      <c r="O511" s="2">
        <f>VLOOKUP($A511,'By SKU - Old RTs'!$A:$V,7,FALSE)</f>
        <v>0</v>
      </c>
      <c r="P511" s="2">
        <f>VLOOKUP($A511,'By SKU - New RTs'!$A:$V,7,FALSE)</f>
        <v>0</v>
      </c>
      <c r="Q511" s="2">
        <f t="shared" si="44"/>
        <v>0</v>
      </c>
    </row>
    <row r="512" spans="1:17" x14ac:dyDescent="0.2">
      <c r="A512" s="3" t="str">
        <f>SKUs!A511</f>
        <v>EPIK-5030</v>
      </c>
      <c r="B512" s="4" t="str">
        <f>SKUs!B511</f>
        <v>EPK5030 ALCO-GEL HAND SANI 750ML</v>
      </c>
      <c r="C512" s="2">
        <f>VLOOKUP($A512,'By SKU - Old RTs'!$A:$V,3,FALSE)</f>
        <v>0</v>
      </c>
      <c r="D512" s="2">
        <f>VLOOKUP($A512,'By SKU - New RTs'!$A:$V,3,FALSE)</f>
        <v>0</v>
      </c>
      <c r="E512" s="5">
        <f t="shared" si="40"/>
        <v>0</v>
      </c>
      <c r="F512" s="2">
        <f>VLOOKUP($A512,'By SKU - Old RTs'!$A:$V,4,FALSE)</f>
        <v>0</v>
      </c>
      <c r="G512" s="2">
        <f>VLOOKUP($A512,'By SKU - New RTs'!$A:$V,4,FALSE)</f>
        <v>0</v>
      </c>
      <c r="H512" s="5">
        <f t="shared" si="41"/>
        <v>0</v>
      </c>
      <c r="I512" s="2">
        <f>VLOOKUP($A512,'By SKU - Old RTs'!$A:$V,5,FALSE)</f>
        <v>4.5</v>
      </c>
      <c r="J512" s="2">
        <f>VLOOKUP($A512,'By SKU - New RTs'!$A:$V,5,FALSE)</f>
        <v>4.5</v>
      </c>
      <c r="K512" s="5">
        <f t="shared" si="42"/>
        <v>0</v>
      </c>
      <c r="L512" s="2">
        <f>VLOOKUP($A512,'By SKU - Old RTs'!$A:$V,6,FALSE)</f>
        <v>0</v>
      </c>
      <c r="M512" s="2">
        <f>VLOOKUP($A512,'By SKU - New RTs'!$A:$V,6,FALSE)</f>
        <v>0</v>
      </c>
      <c r="N512" s="5">
        <f t="shared" si="43"/>
        <v>0</v>
      </c>
      <c r="O512" s="2">
        <f>VLOOKUP($A512,'By SKU - Old RTs'!$A:$V,7,FALSE)</f>
        <v>0</v>
      </c>
      <c r="P512" s="2">
        <f>VLOOKUP($A512,'By SKU - New RTs'!$A:$V,7,FALSE)</f>
        <v>0</v>
      </c>
      <c r="Q512" s="2">
        <f t="shared" si="44"/>
        <v>0</v>
      </c>
    </row>
    <row r="513" spans="1:17" x14ac:dyDescent="0.2">
      <c r="A513" s="3" t="str">
        <f>SKUs!A512</f>
        <v>EPK5000DF</v>
      </c>
      <c r="B513" s="4" t="str">
        <f>SKUs!B512</f>
        <v>EPIK LUXURY FOAM HAND WASH</v>
      </c>
      <c r="C513" s="2">
        <f>VLOOKUP($A513,'By SKU - Old RTs'!$A:$V,3,FALSE)</f>
        <v>0</v>
      </c>
      <c r="D513" s="2">
        <f>VLOOKUP($A513,'By SKU - New RTs'!$A:$V,3,FALSE)</f>
        <v>0</v>
      </c>
      <c r="E513" s="5">
        <f t="shared" si="40"/>
        <v>0</v>
      </c>
      <c r="F513" s="2">
        <f>VLOOKUP($A513,'By SKU - Old RTs'!$A:$V,4,FALSE)</f>
        <v>0</v>
      </c>
      <c r="G513" s="2">
        <f>VLOOKUP($A513,'By SKU - New RTs'!$A:$V,4,FALSE)</f>
        <v>0</v>
      </c>
      <c r="H513" s="5">
        <f t="shared" si="41"/>
        <v>0</v>
      </c>
      <c r="I513" s="2">
        <f>VLOOKUP($A513,'By SKU - Old RTs'!$A:$V,5,FALSE)</f>
        <v>0</v>
      </c>
      <c r="J513" s="2">
        <f>VLOOKUP($A513,'By SKU - New RTs'!$A:$V,5,FALSE)</f>
        <v>0</v>
      </c>
      <c r="K513" s="5">
        <f t="shared" si="42"/>
        <v>0</v>
      </c>
      <c r="L513" s="2">
        <f>VLOOKUP($A513,'By SKU - Old RTs'!$A:$V,6,FALSE)</f>
        <v>0</v>
      </c>
      <c r="M513" s="2">
        <f>VLOOKUP($A513,'By SKU - New RTs'!$A:$V,6,FALSE)</f>
        <v>0</v>
      </c>
      <c r="N513" s="5">
        <f t="shared" si="43"/>
        <v>0</v>
      </c>
      <c r="O513" s="2">
        <f>VLOOKUP($A513,'By SKU - Old RTs'!$A:$V,7,FALSE)</f>
        <v>0</v>
      </c>
      <c r="P513" s="2">
        <f>VLOOKUP($A513,'By SKU - New RTs'!$A:$V,7,FALSE)</f>
        <v>0</v>
      </c>
      <c r="Q513" s="2">
        <f t="shared" si="44"/>
        <v>0</v>
      </c>
    </row>
    <row r="514" spans="1:17" x14ac:dyDescent="0.2">
      <c r="A514" s="3" t="str">
        <f>SKUs!A513</f>
        <v>EPK9107AW</v>
      </c>
      <c r="B514" s="4" t="str">
        <f>SKUs!B513</f>
        <v>EPIK TF SOAP DISP (WH)</v>
      </c>
      <c r="C514" s="2">
        <f>VLOOKUP($A514,'By SKU - Old RTs'!$A:$V,3,FALSE)</f>
        <v>0</v>
      </c>
      <c r="D514" s="2">
        <f>VLOOKUP($A514,'By SKU - New RTs'!$A:$V,3,FALSE)</f>
        <v>0</v>
      </c>
      <c r="E514" s="5">
        <f t="shared" si="40"/>
        <v>0</v>
      </c>
      <c r="F514" s="2">
        <f>VLOOKUP($A514,'By SKU - Old RTs'!$A:$V,4,FALSE)</f>
        <v>0</v>
      </c>
      <c r="G514" s="2">
        <f>VLOOKUP($A514,'By SKU - New RTs'!$A:$V,4,FALSE)</f>
        <v>0</v>
      </c>
      <c r="H514" s="5">
        <f t="shared" si="41"/>
        <v>0</v>
      </c>
      <c r="I514" s="2">
        <f>VLOOKUP($A514,'By SKU - Old RTs'!$A:$V,5,FALSE)</f>
        <v>0</v>
      </c>
      <c r="J514" s="2">
        <f>VLOOKUP($A514,'By SKU - New RTs'!$A:$V,5,FALSE)</f>
        <v>0</v>
      </c>
      <c r="K514" s="5">
        <f t="shared" si="42"/>
        <v>0</v>
      </c>
      <c r="L514" s="2">
        <f>VLOOKUP($A514,'By SKU - Old RTs'!$A:$V,6,FALSE)</f>
        <v>0</v>
      </c>
      <c r="M514" s="2">
        <f>VLOOKUP($A514,'By SKU - New RTs'!$A:$V,6,FALSE)</f>
        <v>0</v>
      </c>
      <c r="N514" s="5">
        <f t="shared" si="43"/>
        <v>0</v>
      </c>
      <c r="O514" s="2">
        <f>VLOOKUP($A514,'By SKU - Old RTs'!$A:$V,7,FALSE)</f>
        <v>0</v>
      </c>
      <c r="P514" s="2">
        <f>VLOOKUP($A514,'By SKU - New RTs'!$A:$V,7,FALSE)</f>
        <v>0</v>
      </c>
      <c r="Q514" s="2">
        <f t="shared" si="44"/>
        <v>0</v>
      </c>
    </row>
    <row r="515" spans="1:17" x14ac:dyDescent="0.2">
      <c r="A515" s="3" t="str">
        <f>SKUs!A514</f>
        <v>EPKSANAB</v>
      </c>
      <c r="B515" s="4" t="str">
        <f>SKUs!B514</f>
        <v>EPIK SENSOR HAND SAN DISP (BK)</v>
      </c>
      <c r="C515" s="2">
        <f>VLOOKUP($A515,'By SKU - Old RTs'!$A:$V,3,FALSE)</f>
        <v>0</v>
      </c>
      <c r="D515" s="2">
        <f>VLOOKUP($A515,'By SKU - New RTs'!$A:$V,3,FALSE)</f>
        <v>0</v>
      </c>
      <c r="E515" s="5">
        <f t="shared" si="40"/>
        <v>0</v>
      </c>
      <c r="F515" s="2">
        <f>VLOOKUP($A515,'By SKU - Old RTs'!$A:$V,4,FALSE)</f>
        <v>0</v>
      </c>
      <c r="G515" s="2">
        <f>VLOOKUP($A515,'By SKU - New RTs'!$A:$V,4,FALSE)</f>
        <v>0</v>
      </c>
      <c r="H515" s="5">
        <f t="shared" si="41"/>
        <v>0</v>
      </c>
      <c r="I515" s="2">
        <f>VLOOKUP($A515,'By SKU - Old RTs'!$A:$V,5,FALSE)</f>
        <v>0</v>
      </c>
      <c r="J515" s="2">
        <f>VLOOKUP($A515,'By SKU - New RTs'!$A:$V,5,FALSE)</f>
        <v>0</v>
      </c>
      <c r="K515" s="5">
        <f t="shared" si="42"/>
        <v>0</v>
      </c>
      <c r="L515" s="2">
        <f>VLOOKUP($A515,'By SKU - Old RTs'!$A:$V,6,FALSE)</f>
        <v>0</v>
      </c>
      <c r="M515" s="2">
        <f>VLOOKUP($A515,'By SKU - New RTs'!$A:$V,6,FALSE)</f>
        <v>0</v>
      </c>
      <c r="N515" s="5">
        <f t="shared" si="43"/>
        <v>0</v>
      </c>
      <c r="O515" s="2">
        <f>VLOOKUP($A515,'By SKU - Old RTs'!$A:$V,7,FALSE)</f>
        <v>0</v>
      </c>
      <c r="P515" s="2">
        <f>VLOOKUP($A515,'By SKU - New RTs'!$A:$V,7,FALSE)</f>
        <v>0</v>
      </c>
      <c r="Q515" s="2">
        <f t="shared" si="44"/>
        <v>0</v>
      </c>
    </row>
    <row r="516" spans="1:17" x14ac:dyDescent="0.2">
      <c r="A516" s="3" t="str">
        <f>SKUs!A515</f>
        <v>EPKSANAG</v>
      </c>
      <c r="B516" s="4" t="str">
        <f>SKUs!B515</f>
        <v>EPIK SENSOR HAND SAN DISP (GR)</v>
      </c>
      <c r="C516" s="2">
        <f>VLOOKUP($A516,'By SKU - Old RTs'!$A:$V,3,FALSE)</f>
        <v>0</v>
      </c>
      <c r="D516" s="2">
        <f>VLOOKUP($A516,'By SKU - New RTs'!$A:$V,3,FALSE)</f>
        <v>0</v>
      </c>
      <c r="E516" s="5">
        <f t="shared" si="40"/>
        <v>0</v>
      </c>
      <c r="F516" s="2">
        <f>VLOOKUP($A516,'By SKU - Old RTs'!$A:$V,4,FALSE)</f>
        <v>0</v>
      </c>
      <c r="G516" s="2">
        <f>VLOOKUP($A516,'By SKU - New RTs'!$A:$V,4,FALSE)</f>
        <v>0</v>
      </c>
      <c r="H516" s="5">
        <f t="shared" si="41"/>
        <v>0</v>
      </c>
      <c r="I516" s="2">
        <f>VLOOKUP($A516,'By SKU - Old RTs'!$A:$V,5,FALSE)</f>
        <v>0</v>
      </c>
      <c r="J516" s="2">
        <f>VLOOKUP($A516,'By SKU - New RTs'!$A:$V,5,FALSE)</f>
        <v>0</v>
      </c>
      <c r="K516" s="5">
        <f t="shared" si="42"/>
        <v>0</v>
      </c>
      <c r="L516" s="2">
        <f>VLOOKUP($A516,'By SKU - Old RTs'!$A:$V,6,FALSE)</f>
        <v>0</v>
      </c>
      <c r="M516" s="2">
        <f>VLOOKUP($A516,'By SKU - New RTs'!$A:$V,6,FALSE)</f>
        <v>0</v>
      </c>
      <c r="N516" s="5">
        <f t="shared" si="43"/>
        <v>0</v>
      </c>
      <c r="O516" s="2">
        <f>VLOOKUP($A516,'By SKU - Old RTs'!$A:$V,7,FALSE)</f>
        <v>0</v>
      </c>
      <c r="P516" s="2">
        <f>VLOOKUP($A516,'By SKU - New RTs'!$A:$V,7,FALSE)</f>
        <v>0</v>
      </c>
      <c r="Q516" s="2">
        <f t="shared" si="44"/>
        <v>0</v>
      </c>
    </row>
    <row r="517" spans="1:17" x14ac:dyDescent="0.2">
      <c r="A517" s="3" t="str">
        <f>SKUs!A516</f>
        <v>EPKSANAR</v>
      </c>
      <c r="B517" s="4" t="str">
        <f>SKUs!B516</f>
        <v>EPIK SENSOR HAND SAN DISP (RE)</v>
      </c>
      <c r="C517" s="2">
        <f>VLOOKUP($A517,'By SKU - Old RTs'!$A:$V,3,FALSE)</f>
        <v>0</v>
      </c>
      <c r="D517" s="2">
        <f>VLOOKUP($A517,'By SKU - New RTs'!$A:$V,3,FALSE)</f>
        <v>0</v>
      </c>
      <c r="E517" s="5">
        <f t="shared" si="40"/>
        <v>0</v>
      </c>
      <c r="F517" s="2">
        <f>VLOOKUP($A517,'By SKU - Old RTs'!$A:$V,4,FALSE)</f>
        <v>0</v>
      </c>
      <c r="G517" s="2">
        <f>VLOOKUP($A517,'By SKU - New RTs'!$A:$V,4,FALSE)</f>
        <v>0</v>
      </c>
      <c r="H517" s="5">
        <f t="shared" si="41"/>
        <v>0</v>
      </c>
      <c r="I517" s="2">
        <f>VLOOKUP($A517,'By SKU - Old RTs'!$A:$V,5,FALSE)</f>
        <v>0</v>
      </c>
      <c r="J517" s="2">
        <f>VLOOKUP($A517,'By SKU - New RTs'!$A:$V,5,FALSE)</f>
        <v>0</v>
      </c>
      <c r="K517" s="5">
        <f t="shared" si="42"/>
        <v>0</v>
      </c>
      <c r="L517" s="2">
        <f>VLOOKUP($A517,'By SKU - Old RTs'!$A:$V,6,FALSE)</f>
        <v>0</v>
      </c>
      <c r="M517" s="2">
        <f>VLOOKUP($A517,'By SKU - New RTs'!$A:$V,6,FALSE)</f>
        <v>0</v>
      </c>
      <c r="N517" s="5">
        <f t="shared" si="43"/>
        <v>0</v>
      </c>
      <c r="O517" s="2">
        <f>VLOOKUP($A517,'By SKU - Old RTs'!$A:$V,7,FALSE)</f>
        <v>0</v>
      </c>
      <c r="P517" s="2">
        <f>VLOOKUP($A517,'By SKU - New RTs'!$A:$V,7,FALSE)</f>
        <v>0</v>
      </c>
      <c r="Q517" s="2">
        <f t="shared" si="44"/>
        <v>0</v>
      </c>
    </row>
    <row r="518" spans="1:17" x14ac:dyDescent="0.2">
      <c r="A518" s="3" t="str">
        <f>SKUs!A517</f>
        <v>EPKSANAW</v>
      </c>
      <c r="B518" s="4" t="str">
        <f>SKUs!B517</f>
        <v>EPIK SENSOR HAND SAN DISP (WH)</v>
      </c>
      <c r="C518" s="2">
        <f>VLOOKUP($A518,'By SKU - Old RTs'!$A:$V,3,FALSE)</f>
        <v>0</v>
      </c>
      <c r="D518" s="2">
        <f>VLOOKUP($A518,'By SKU - New RTs'!$A:$V,3,FALSE)</f>
        <v>0</v>
      </c>
      <c r="E518" s="5">
        <f t="shared" si="40"/>
        <v>0</v>
      </c>
      <c r="F518" s="2">
        <f>VLOOKUP($A518,'By SKU - Old RTs'!$A:$V,4,FALSE)</f>
        <v>0</v>
      </c>
      <c r="G518" s="2">
        <f>VLOOKUP($A518,'By SKU - New RTs'!$A:$V,4,FALSE)</f>
        <v>0</v>
      </c>
      <c r="H518" s="5">
        <f t="shared" si="41"/>
        <v>0</v>
      </c>
      <c r="I518" s="2">
        <f>VLOOKUP($A518,'By SKU - Old RTs'!$A:$V,5,FALSE)</f>
        <v>0</v>
      </c>
      <c r="J518" s="2">
        <f>VLOOKUP($A518,'By SKU - New RTs'!$A:$V,5,FALSE)</f>
        <v>0</v>
      </c>
      <c r="K518" s="5">
        <f t="shared" si="42"/>
        <v>0</v>
      </c>
      <c r="L518" s="2">
        <f>VLOOKUP($A518,'By SKU - Old RTs'!$A:$V,6,FALSE)</f>
        <v>0</v>
      </c>
      <c r="M518" s="2">
        <f>VLOOKUP($A518,'By SKU - New RTs'!$A:$V,6,FALSE)</f>
        <v>0</v>
      </c>
      <c r="N518" s="5">
        <f t="shared" si="43"/>
        <v>0</v>
      </c>
      <c r="O518" s="2">
        <f>VLOOKUP($A518,'By SKU - Old RTs'!$A:$V,7,FALSE)</f>
        <v>0</v>
      </c>
      <c r="P518" s="2">
        <f>VLOOKUP($A518,'By SKU - New RTs'!$A:$V,7,FALSE)</f>
        <v>0</v>
      </c>
      <c r="Q518" s="2">
        <f t="shared" si="44"/>
        <v>0</v>
      </c>
    </row>
    <row r="519" spans="1:17" x14ac:dyDescent="0.2">
      <c r="A519" s="3" t="str">
        <f>SKUs!A518</f>
        <v>F310</v>
      </c>
      <c r="B519" s="4" t="str">
        <f>SKUs!B518</f>
        <v>FRCK BUTCHER-RED COL CUFFS LLOF</v>
      </c>
      <c r="C519" s="2">
        <f>VLOOKUP($A519,'By SKU - Old RTs'!$A:$V,3,FALSE)</f>
        <v>23.5</v>
      </c>
      <c r="D519" s="2">
        <f>VLOOKUP($A519,'By SKU - New RTs'!$A:$V,3,FALSE)</f>
        <v>23.5</v>
      </c>
      <c r="E519" s="5">
        <f t="shared" si="40"/>
        <v>0</v>
      </c>
      <c r="F519" s="2">
        <f>VLOOKUP($A519,'By SKU - Old RTs'!$A:$V,4,FALSE)</f>
        <v>20.25</v>
      </c>
      <c r="G519" s="2">
        <f>VLOOKUP($A519,'By SKU - New RTs'!$A:$V,4,FALSE)</f>
        <v>20.25</v>
      </c>
      <c r="H519" s="5">
        <f t="shared" si="41"/>
        <v>0</v>
      </c>
      <c r="I519" s="2">
        <f>VLOOKUP($A519,'By SKU - Old RTs'!$A:$V,5,FALSE)</f>
        <v>34.25</v>
      </c>
      <c r="J519" s="2">
        <f>VLOOKUP($A519,'By SKU - New RTs'!$A:$V,5,FALSE)</f>
        <v>34.25</v>
      </c>
      <c r="K519" s="5">
        <f t="shared" si="42"/>
        <v>0</v>
      </c>
      <c r="L519" s="2">
        <f>VLOOKUP($A519,'By SKU - Old RTs'!$A:$V,6,FALSE)</f>
        <v>5</v>
      </c>
      <c r="M519" s="2">
        <f>VLOOKUP($A519,'By SKU - New RTs'!$A:$V,6,FALSE)</f>
        <v>5</v>
      </c>
      <c r="N519" s="5">
        <f t="shared" si="43"/>
        <v>0</v>
      </c>
      <c r="O519" s="2">
        <f>VLOOKUP($A519,'By SKU - Old RTs'!$A:$V,7,FALSE)</f>
        <v>12.25</v>
      </c>
      <c r="P519" s="2">
        <f>VLOOKUP($A519,'By SKU - New RTs'!$A:$V,7,FALSE)</f>
        <v>12.25</v>
      </c>
      <c r="Q519" s="2">
        <f t="shared" si="44"/>
        <v>0</v>
      </c>
    </row>
    <row r="520" spans="1:17" x14ac:dyDescent="0.2">
      <c r="A520" s="3" t="str">
        <f>SKUs!A519</f>
        <v>F380</v>
      </c>
      <c r="B520" s="4" t="str">
        <f>SKUs!B519</f>
        <v xml:space="preserve">FRCK WRAPAROUND                 </v>
      </c>
      <c r="C520" s="2">
        <f>VLOOKUP($A520,'By SKU - Old RTs'!$A:$V,3,FALSE)</f>
        <v>7.25</v>
      </c>
      <c r="D520" s="2">
        <f>VLOOKUP($A520,'By SKU - New RTs'!$A:$V,3,FALSE)</f>
        <v>7.25</v>
      </c>
      <c r="E520" s="5">
        <f t="shared" si="40"/>
        <v>0</v>
      </c>
      <c r="F520" s="2">
        <f>VLOOKUP($A520,'By SKU - Old RTs'!$A:$V,4,FALSE)</f>
        <v>24</v>
      </c>
      <c r="G520" s="2">
        <f>VLOOKUP($A520,'By SKU - New RTs'!$A:$V,4,FALSE)</f>
        <v>24.25</v>
      </c>
      <c r="H520" s="5">
        <f t="shared" si="41"/>
        <v>0.25</v>
      </c>
      <c r="I520" s="2">
        <f>VLOOKUP($A520,'By SKU - Old RTs'!$A:$V,5,FALSE)</f>
        <v>15.25</v>
      </c>
      <c r="J520" s="2">
        <f>VLOOKUP($A520,'By SKU - New RTs'!$A:$V,5,FALSE)</f>
        <v>25.25</v>
      </c>
      <c r="K520" s="5">
        <f t="shared" si="42"/>
        <v>10</v>
      </c>
      <c r="L520" s="2">
        <f>VLOOKUP($A520,'By SKU - Old RTs'!$A:$V,6,FALSE)</f>
        <v>42.75</v>
      </c>
      <c r="M520" s="2">
        <f>VLOOKUP($A520,'By SKU - New RTs'!$A:$V,6,FALSE)</f>
        <v>28.75</v>
      </c>
      <c r="N520" s="5">
        <f t="shared" si="43"/>
        <v>-14</v>
      </c>
      <c r="O520" s="2">
        <f>VLOOKUP($A520,'By SKU - Old RTs'!$A:$V,7,FALSE)</f>
        <v>5.75</v>
      </c>
      <c r="P520" s="2">
        <f>VLOOKUP($A520,'By SKU - New RTs'!$A:$V,7,FALSE)</f>
        <v>9.5</v>
      </c>
      <c r="Q520" s="2">
        <f t="shared" si="44"/>
        <v>3.75</v>
      </c>
    </row>
    <row r="521" spans="1:17" x14ac:dyDescent="0.2">
      <c r="A521" s="3" t="str">
        <f>SKUs!A520</f>
        <v>F380C</v>
      </c>
      <c r="B521" s="4" t="str">
        <f>SKUs!B520</f>
        <v>FRCK WRAPAROUND WITH CUFFS</v>
      </c>
      <c r="C521" s="2">
        <f>VLOOKUP($A521,'By SKU - Old RTs'!$A:$V,3,FALSE)</f>
        <v>25.75</v>
      </c>
      <c r="D521" s="2">
        <f>VLOOKUP($A521,'By SKU - New RTs'!$A:$V,3,FALSE)</f>
        <v>25.75</v>
      </c>
      <c r="E521" s="5">
        <f t="shared" ref="E521:E584" si="45">D521-C521</f>
        <v>0</v>
      </c>
      <c r="F521" s="2">
        <f>VLOOKUP($A521,'By SKU - Old RTs'!$A:$V,4,FALSE)</f>
        <v>51.25</v>
      </c>
      <c r="G521" s="2">
        <f>VLOOKUP($A521,'By SKU - New RTs'!$A:$V,4,FALSE)</f>
        <v>51.25</v>
      </c>
      <c r="H521" s="5">
        <f t="shared" ref="H521:H584" si="46">G521-F521</f>
        <v>0</v>
      </c>
      <c r="I521" s="2">
        <f>VLOOKUP($A521,'By SKU - Old RTs'!$A:$V,5,FALSE)</f>
        <v>2.5</v>
      </c>
      <c r="J521" s="2">
        <f>VLOOKUP($A521,'By SKU - New RTs'!$A:$V,5,FALSE)</f>
        <v>2.5</v>
      </c>
      <c r="K521" s="5">
        <f t="shared" ref="K521:K584" si="47">J521-I521</f>
        <v>0</v>
      </c>
      <c r="L521" s="2">
        <f>VLOOKUP($A521,'By SKU - Old RTs'!$A:$V,6,FALSE)</f>
        <v>10.5</v>
      </c>
      <c r="M521" s="2">
        <f>VLOOKUP($A521,'By SKU - New RTs'!$A:$V,6,FALSE)</f>
        <v>10.5</v>
      </c>
      <c r="N521" s="5">
        <f t="shared" ref="N521:N584" si="48">M521-L521</f>
        <v>0</v>
      </c>
      <c r="O521" s="2">
        <f>VLOOKUP($A521,'By SKU - Old RTs'!$A:$V,7,FALSE)</f>
        <v>0</v>
      </c>
      <c r="P521" s="2">
        <f>VLOOKUP($A521,'By SKU - New RTs'!$A:$V,7,FALSE)</f>
        <v>0</v>
      </c>
      <c r="Q521" s="2">
        <f t="shared" ref="Q521:Q584" si="49">P521-O521</f>
        <v>0</v>
      </c>
    </row>
    <row r="522" spans="1:17" x14ac:dyDescent="0.2">
      <c r="A522" s="3" t="str">
        <f>SKUs!A521</f>
        <v>F395</v>
      </c>
      <c r="B522" s="4" t="str">
        <f>SKUs!B521</f>
        <v xml:space="preserve">CT FOOD SERVICE                 </v>
      </c>
      <c r="C522" s="2">
        <f>VLOOKUP($A522,'By SKU - Old RTs'!$A:$V,3,FALSE)</f>
        <v>10.25</v>
      </c>
      <c r="D522" s="2">
        <f>VLOOKUP($A522,'By SKU - New RTs'!$A:$V,3,FALSE)</f>
        <v>10.25</v>
      </c>
      <c r="E522" s="5">
        <f t="shared" si="45"/>
        <v>0</v>
      </c>
      <c r="F522" s="2">
        <f>VLOOKUP($A522,'By SKU - Old RTs'!$A:$V,4,FALSE)</f>
        <v>4.25</v>
      </c>
      <c r="G522" s="2">
        <f>VLOOKUP($A522,'By SKU - New RTs'!$A:$V,4,FALSE)</f>
        <v>0</v>
      </c>
      <c r="H522" s="5">
        <f t="shared" si="46"/>
        <v>-4.25</v>
      </c>
      <c r="I522" s="2">
        <f>VLOOKUP($A522,'By SKU - Old RTs'!$A:$V,5,FALSE)</f>
        <v>0</v>
      </c>
      <c r="J522" s="2">
        <f>VLOOKUP($A522,'By SKU - New RTs'!$A:$V,5,FALSE)</f>
        <v>4.25</v>
      </c>
      <c r="K522" s="5">
        <f t="shared" si="47"/>
        <v>4.25</v>
      </c>
      <c r="L522" s="2">
        <f>VLOOKUP($A522,'By SKU - Old RTs'!$A:$V,6,FALSE)</f>
        <v>23</v>
      </c>
      <c r="M522" s="2">
        <f>VLOOKUP($A522,'By SKU - New RTs'!$A:$V,6,FALSE)</f>
        <v>23</v>
      </c>
      <c r="N522" s="5">
        <f t="shared" si="48"/>
        <v>0</v>
      </c>
      <c r="O522" s="2">
        <f>VLOOKUP($A522,'By SKU - Old RTs'!$A:$V,7,FALSE)</f>
        <v>0</v>
      </c>
      <c r="P522" s="2">
        <f>VLOOKUP($A522,'By SKU - New RTs'!$A:$V,7,FALSE)</f>
        <v>0</v>
      </c>
      <c r="Q522" s="2">
        <f t="shared" si="49"/>
        <v>0</v>
      </c>
    </row>
    <row r="523" spans="1:17" x14ac:dyDescent="0.2">
      <c r="A523" s="3" t="str">
        <f>SKUs!A522</f>
        <v>FA1122</v>
      </c>
      <c r="B523" s="4" t="str">
        <f>SKUs!B522</f>
        <v>NON ASPIRIN TABLETS</v>
      </c>
      <c r="C523" s="2">
        <f>VLOOKUP($A523,'By SKU - Old RTs'!$A:$V,3,FALSE)</f>
        <v>0</v>
      </c>
      <c r="D523" s="2">
        <f>VLOOKUP($A523,'By SKU - New RTs'!$A:$V,3,FALSE)</f>
        <v>0</v>
      </c>
      <c r="E523" s="5">
        <f t="shared" si="45"/>
        <v>0</v>
      </c>
      <c r="F523" s="2">
        <f>VLOOKUP($A523,'By SKU - Old RTs'!$A:$V,4,FALSE)</f>
        <v>0</v>
      </c>
      <c r="G523" s="2">
        <f>VLOOKUP($A523,'By SKU - New RTs'!$A:$V,4,FALSE)</f>
        <v>0</v>
      </c>
      <c r="H523" s="5">
        <f t="shared" si="46"/>
        <v>0</v>
      </c>
      <c r="I523" s="2">
        <f>VLOOKUP($A523,'By SKU - Old RTs'!$A:$V,5,FALSE)</f>
        <v>0</v>
      </c>
      <c r="J523" s="2">
        <f>VLOOKUP($A523,'By SKU - New RTs'!$A:$V,5,FALSE)</f>
        <v>0</v>
      </c>
      <c r="K523" s="5">
        <f t="shared" si="47"/>
        <v>0</v>
      </c>
      <c r="L523" s="2">
        <f>VLOOKUP($A523,'By SKU - Old RTs'!$A:$V,6,FALSE)</f>
        <v>0</v>
      </c>
      <c r="M523" s="2">
        <f>VLOOKUP($A523,'By SKU - New RTs'!$A:$V,6,FALSE)</f>
        <v>0</v>
      </c>
      <c r="N523" s="5">
        <f t="shared" si="48"/>
        <v>0</v>
      </c>
      <c r="O523" s="2">
        <f>VLOOKUP($A523,'By SKU - Old RTs'!$A:$V,7,FALSE)</f>
        <v>0</v>
      </c>
      <c r="P523" s="2">
        <f>VLOOKUP($A523,'By SKU - New RTs'!$A:$V,7,FALSE)</f>
        <v>0</v>
      </c>
      <c r="Q523" s="2">
        <f t="shared" si="49"/>
        <v>0</v>
      </c>
    </row>
    <row r="524" spans="1:17" x14ac:dyDescent="0.2">
      <c r="A524" s="3" t="str">
        <f>SKUs!A523</f>
        <v>FA-2466</v>
      </c>
      <c r="B524" s="4" t="str">
        <f>SKUs!B523</f>
        <v>FOIL BLANKET 52" X 84"</v>
      </c>
      <c r="C524" s="2">
        <f>VLOOKUP($A524,'By SKU - Old RTs'!$A:$V,3,FALSE)</f>
        <v>0</v>
      </c>
      <c r="D524" s="2">
        <f>VLOOKUP($A524,'By SKU - New RTs'!$A:$V,3,FALSE)</f>
        <v>0</v>
      </c>
      <c r="E524" s="5">
        <f t="shared" si="45"/>
        <v>0</v>
      </c>
      <c r="F524" s="2">
        <f>VLOOKUP($A524,'By SKU - Old RTs'!$A:$V,4,FALSE)</f>
        <v>0</v>
      </c>
      <c r="G524" s="2">
        <f>VLOOKUP($A524,'By SKU - New RTs'!$A:$V,4,FALSE)</f>
        <v>0</v>
      </c>
      <c r="H524" s="5">
        <f t="shared" si="46"/>
        <v>0</v>
      </c>
      <c r="I524" s="2">
        <f>VLOOKUP($A524,'By SKU - Old RTs'!$A:$V,5,FALSE)</f>
        <v>0</v>
      </c>
      <c r="J524" s="2">
        <f>VLOOKUP($A524,'By SKU - New RTs'!$A:$V,5,FALSE)</f>
        <v>0</v>
      </c>
      <c r="K524" s="5">
        <f t="shared" si="47"/>
        <v>0</v>
      </c>
      <c r="L524" s="2">
        <f>VLOOKUP($A524,'By SKU - Old RTs'!$A:$V,6,FALSE)</f>
        <v>0</v>
      </c>
      <c r="M524" s="2">
        <f>VLOOKUP($A524,'By SKU - New RTs'!$A:$V,6,FALSE)</f>
        <v>0</v>
      </c>
      <c r="N524" s="5">
        <f t="shared" si="48"/>
        <v>0</v>
      </c>
      <c r="O524" s="2">
        <f>VLOOKUP($A524,'By SKU - Old RTs'!$A:$V,7,FALSE)</f>
        <v>0</v>
      </c>
      <c r="P524" s="2">
        <f>VLOOKUP($A524,'By SKU - New RTs'!$A:$V,7,FALSE)</f>
        <v>0</v>
      </c>
      <c r="Q524" s="2">
        <f t="shared" si="49"/>
        <v>0</v>
      </c>
    </row>
    <row r="525" spans="1:17" x14ac:dyDescent="0.2">
      <c r="A525" s="3" t="str">
        <f>SKUs!A524</f>
        <v>FA607</v>
      </c>
      <c r="B525" s="4" t="str">
        <f>SKUs!B524</f>
        <v>PLASTIC BANDAGES</v>
      </c>
      <c r="C525" s="2">
        <f>VLOOKUP($A525,'By SKU - Old RTs'!$A:$V,3,FALSE)</f>
        <v>0.5</v>
      </c>
      <c r="D525" s="2">
        <f>VLOOKUP($A525,'By SKU - New RTs'!$A:$V,3,FALSE)</f>
        <v>0.5</v>
      </c>
      <c r="E525" s="5">
        <f t="shared" si="45"/>
        <v>0</v>
      </c>
      <c r="F525" s="2">
        <f>VLOOKUP($A525,'By SKU - Old RTs'!$A:$V,4,FALSE)</f>
        <v>0</v>
      </c>
      <c r="G525" s="2">
        <f>VLOOKUP($A525,'By SKU - New RTs'!$A:$V,4,FALSE)</f>
        <v>0</v>
      </c>
      <c r="H525" s="5">
        <f t="shared" si="46"/>
        <v>0</v>
      </c>
      <c r="I525" s="2">
        <f>VLOOKUP($A525,'By SKU - Old RTs'!$A:$V,5,FALSE)</f>
        <v>0.5</v>
      </c>
      <c r="J525" s="2">
        <f>VLOOKUP($A525,'By SKU - New RTs'!$A:$V,5,FALSE)</f>
        <v>0.5</v>
      </c>
      <c r="K525" s="5">
        <f t="shared" si="47"/>
        <v>0</v>
      </c>
      <c r="L525" s="2">
        <f>VLOOKUP($A525,'By SKU - Old RTs'!$A:$V,6,FALSE)</f>
        <v>1.5</v>
      </c>
      <c r="M525" s="2">
        <f>VLOOKUP($A525,'By SKU - New RTs'!$A:$V,6,FALSE)</f>
        <v>1.5</v>
      </c>
      <c r="N525" s="5">
        <f t="shared" si="48"/>
        <v>0</v>
      </c>
      <c r="O525" s="2">
        <f>VLOOKUP($A525,'By SKU - Old RTs'!$A:$V,7,FALSE)</f>
        <v>0</v>
      </c>
      <c r="P525" s="2">
        <f>VLOOKUP($A525,'By SKU - New RTs'!$A:$V,7,FALSE)</f>
        <v>0</v>
      </c>
      <c r="Q525" s="2">
        <f t="shared" si="49"/>
        <v>0</v>
      </c>
    </row>
    <row r="526" spans="1:17" x14ac:dyDescent="0.2">
      <c r="A526" s="3" t="str">
        <f>SKUs!A525</f>
        <v>FA652</v>
      </c>
      <c r="B526" s="4" t="str">
        <f>SKUs!B525</f>
        <v>FIRST AID TAPE</v>
      </c>
      <c r="C526" s="2">
        <f>VLOOKUP($A526,'By SKU - Old RTs'!$A:$V,3,FALSE)</f>
        <v>0</v>
      </c>
      <c r="D526" s="2">
        <f>VLOOKUP($A526,'By SKU - New RTs'!$A:$V,3,FALSE)</f>
        <v>0</v>
      </c>
      <c r="E526" s="5">
        <f t="shared" si="45"/>
        <v>0</v>
      </c>
      <c r="F526" s="2">
        <f>VLOOKUP($A526,'By SKU - Old RTs'!$A:$V,4,FALSE)</f>
        <v>0</v>
      </c>
      <c r="G526" s="2">
        <f>VLOOKUP($A526,'By SKU - New RTs'!$A:$V,4,FALSE)</f>
        <v>0</v>
      </c>
      <c r="H526" s="5">
        <f t="shared" si="46"/>
        <v>0</v>
      </c>
      <c r="I526" s="2">
        <f>VLOOKUP($A526,'By SKU - Old RTs'!$A:$V,5,FALSE)</f>
        <v>0</v>
      </c>
      <c r="J526" s="2">
        <f>VLOOKUP($A526,'By SKU - New RTs'!$A:$V,5,FALSE)</f>
        <v>0</v>
      </c>
      <c r="K526" s="5">
        <f t="shared" si="47"/>
        <v>0</v>
      </c>
      <c r="L526" s="2">
        <f>VLOOKUP($A526,'By SKU - Old RTs'!$A:$V,6,FALSE)</f>
        <v>0.5</v>
      </c>
      <c r="M526" s="2">
        <f>VLOOKUP($A526,'By SKU - New RTs'!$A:$V,6,FALSE)</f>
        <v>0.5</v>
      </c>
      <c r="N526" s="5">
        <f t="shared" si="48"/>
        <v>0</v>
      </c>
      <c r="O526" s="2">
        <f>VLOOKUP($A526,'By SKU - Old RTs'!$A:$V,7,FALSE)</f>
        <v>0</v>
      </c>
      <c r="P526" s="2">
        <f>VLOOKUP($A526,'By SKU - New RTs'!$A:$V,7,FALSE)</f>
        <v>0</v>
      </c>
      <c r="Q526" s="2">
        <f t="shared" si="49"/>
        <v>0</v>
      </c>
    </row>
    <row r="527" spans="1:17" x14ac:dyDescent="0.2">
      <c r="A527" s="3" t="str">
        <f>SKUs!A526</f>
        <v>FA663</v>
      </c>
      <c r="B527" s="4" t="str">
        <f>SKUs!B526</f>
        <v>TRIPLE ANTIBIOTIC OINTMENT PKTS</v>
      </c>
      <c r="C527" s="2">
        <f>VLOOKUP($A527,'By SKU - Old RTs'!$A:$V,3,FALSE)</f>
        <v>0</v>
      </c>
      <c r="D527" s="2">
        <f>VLOOKUP($A527,'By SKU - New RTs'!$A:$V,3,FALSE)</f>
        <v>0</v>
      </c>
      <c r="E527" s="5">
        <f t="shared" si="45"/>
        <v>0</v>
      </c>
      <c r="F527" s="2">
        <f>VLOOKUP($A527,'By SKU - Old RTs'!$A:$V,4,FALSE)</f>
        <v>0</v>
      </c>
      <c r="G527" s="2">
        <f>VLOOKUP($A527,'By SKU - New RTs'!$A:$V,4,FALSE)</f>
        <v>0</v>
      </c>
      <c r="H527" s="5">
        <f t="shared" si="46"/>
        <v>0</v>
      </c>
      <c r="I527" s="2">
        <f>VLOOKUP($A527,'By SKU - Old RTs'!$A:$V,5,FALSE)</f>
        <v>0</v>
      </c>
      <c r="J527" s="2">
        <f>VLOOKUP($A527,'By SKU - New RTs'!$A:$V,5,FALSE)</f>
        <v>0</v>
      </c>
      <c r="K527" s="5">
        <f t="shared" si="47"/>
        <v>0</v>
      </c>
      <c r="L527" s="2">
        <f>VLOOKUP($A527,'By SKU - Old RTs'!$A:$V,6,FALSE)</f>
        <v>0.5</v>
      </c>
      <c r="M527" s="2">
        <f>VLOOKUP($A527,'By SKU - New RTs'!$A:$V,6,FALSE)</f>
        <v>0.5</v>
      </c>
      <c r="N527" s="5">
        <f t="shared" si="48"/>
        <v>0</v>
      </c>
      <c r="O527" s="2">
        <f>VLOOKUP($A527,'By SKU - Old RTs'!$A:$V,7,FALSE)</f>
        <v>0</v>
      </c>
      <c r="P527" s="2">
        <f>VLOOKUP($A527,'By SKU - New RTs'!$A:$V,7,FALSE)</f>
        <v>0</v>
      </c>
      <c r="Q527" s="2">
        <f t="shared" si="49"/>
        <v>0</v>
      </c>
    </row>
    <row r="528" spans="1:17" x14ac:dyDescent="0.2">
      <c r="A528" s="3" t="str">
        <f>SKUs!A527</f>
        <v>FA-CA0151</v>
      </c>
      <c r="B528" s="4" t="str">
        <f>SKUs!B527</f>
        <v>2 SHELF CABINET EMPTY NO LOGO</v>
      </c>
      <c r="C528" s="2">
        <f>VLOOKUP($A528,'By SKU - Old RTs'!$A:$V,3,FALSE)</f>
        <v>0</v>
      </c>
      <c r="D528" s="2">
        <f>VLOOKUP($A528,'By SKU - New RTs'!$A:$V,3,FALSE)</f>
        <v>0</v>
      </c>
      <c r="E528" s="5">
        <f t="shared" si="45"/>
        <v>0</v>
      </c>
      <c r="F528" s="2">
        <f>VLOOKUP($A528,'By SKU - Old RTs'!$A:$V,4,FALSE)</f>
        <v>0</v>
      </c>
      <c r="G528" s="2">
        <f>VLOOKUP($A528,'By SKU - New RTs'!$A:$V,4,FALSE)</f>
        <v>0</v>
      </c>
      <c r="H528" s="5">
        <f t="shared" si="46"/>
        <v>0</v>
      </c>
      <c r="I528" s="2">
        <f>VLOOKUP($A528,'By SKU - Old RTs'!$A:$V,5,FALSE)</f>
        <v>0</v>
      </c>
      <c r="J528" s="2">
        <f>VLOOKUP($A528,'By SKU - New RTs'!$A:$V,5,FALSE)</f>
        <v>0</v>
      </c>
      <c r="K528" s="5">
        <f t="shared" si="47"/>
        <v>0</v>
      </c>
      <c r="L528" s="2">
        <f>VLOOKUP($A528,'By SKU - Old RTs'!$A:$V,6,FALSE)</f>
        <v>0</v>
      </c>
      <c r="M528" s="2">
        <f>VLOOKUP($A528,'By SKU - New RTs'!$A:$V,6,FALSE)</f>
        <v>0</v>
      </c>
      <c r="N528" s="5">
        <f t="shared" si="48"/>
        <v>0</v>
      </c>
      <c r="O528" s="2">
        <f>VLOOKUP($A528,'By SKU - Old RTs'!$A:$V,7,FALSE)</f>
        <v>0</v>
      </c>
      <c r="P528" s="2">
        <f>VLOOKUP($A528,'By SKU - New RTs'!$A:$V,7,FALSE)</f>
        <v>0</v>
      </c>
      <c r="Q528" s="2">
        <f t="shared" si="49"/>
        <v>0</v>
      </c>
    </row>
    <row r="529" spans="1:17" x14ac:dyDescent="0.2">
      <c r="A529" s="3" t="str">
        <f>SKUs!A528</f>
        <v>FA-CA0314</v>
      </c>
      <c r="B529" s="4" t="str">
        <f>SKUs!B528</f>
        <v>ELASTIC BANDAGES</v>
      </c>
      <c r="C529" s="2">
        <f>VLOOKUP($A529,'By SKU - Old RTs'!$A:$V,3,FALSE)</f>
        <v>0.5</v>
      </c>
      <c r="D529" s="2">
        <f>VLOOKUP($A529,'By SKU - New RTs'!$A:$V,3,FALSE)</f>
        <v>0.5</v>
      </c>
      <c r="E529" s="5">
        <f t="shared" si="45"/>
        <v>0</v>
      </c>
      <c r="F529" s="2">
        <f>VLOOKUP($A529,'By SKU - Old RTs'!$A:$V,4,FALSE)</f>
        <v>1.25</v>
      </c>
      <c r="G529" s="2">
        <f>VLOOKUP($A529,'By SKU - New RTs'!$A:$V,4,FALSE)</f>
        <v>1.25</v>
      </c>
      <c r="H529" s="5">
        <f t="shared" si="46"/>
        <v>0</v>
      </c>
      <c r="I529" s="2">
        <f>VLOOKUP($A529,'By SKU - Old RTs'!$A:$V,5,FALSE)</f>
        <v>0</v>
      </c>
      <c r="J529" s="2">
        <f>VLOOKUP($A529,'By SKU - New RTs'!$A:$V,5,FALSE)</f>
        <v>0</v>
      </c>
      <c r="K529" s="5">
        <f t="shared" si="47"/>
        <v>0</v>
      </c>
      <c r="L529" s="2">
        <f>VLOOKUP($A529,'By SKU - Old RTs'!$A:$V,6,FALSE)</f>
        <v>0</v>
      </c>
      <c r="M529" s="2">
        <f>VLOOKUP($A529,'By SKU - New RTs'!$A:$V,6,FALSE)</f>
        <v>0</v>
      </c>
      <c r="N529" s="5">
        <f t="shared" si="48"/>
        <v>0</v>
      </c>
      <c r="O529" s="2">
        <f>VLOOKUP($A529,'By SKU - Old RTs'!$A:$V,7,FALSE)</f>
        <v>0</v>
      </c>
      <c r="P529" s="2">
        <f>VLOOKUP($A529,'By SKU - New RTs'!$A:$V,7,FALSE)</f>
        <v>0</v>
      </c>
      <c r="Q529" s="2">
        <f t="shared" si="49"/>
        <v>0</v>
      </c>
    </row>
    <row r="530" spans="1:17" x14ac:dyDescent="0.2">
      <c r="A530" s="3" t="str">
        <f>SKUs!A529</f>
        <v>FA-CA0324</v>
      </c>
      <c r="B530" s="4" t="str">
        <f>SKUs!B529</f>
        <v>KNUCKLE BANDAGES</v>
      </c>
      <c r="C530" s="2">
        <f>VLOOKUP($A530,'By SKU - Old RTs'!$A:$V,3,FALSE)</f>
        <v>0.25</v>
      </c>
      <c r="D530" s="2">
        <f>VLOOKUP($A530,'By SKU - New RTs'!$A:$V,3,FALSE)</f>
        <v>0.25</v>
      </c>
      <c r="E530" s="5">
        <f t="shared" si="45"/>
        <v>0</v>
      </c>
      <c r="F530" s="2">
        <f>VLOOKUP($A530,'By SKU - Old RTs'!$A:$V,4,FALSE)</f>
        <v>0.5</v>
      </c>
      <c r="G530" s="2">
        <f>VLOOKUP($A530,'By SKU - New RTs'!$A:$V,4,FALSE)</f>
        <v>0.5</v>
      </c>
      <c r="H530" s="5">
        <f t="shared" si="46"/>
        <v>0</v>
      </c>
      <c r="I530" s="2">
        <f>VLOOKUP($A530,'By SKU - Old RTs'!$A:$V,5,FALSE)</f>
        <v>0</v>
      </c>
      <c r="J530" s="2">
        <f>VLOOKUP($A530,'By SKU - New RTs'!$A:$V,5,FALSE)</f>
        <v>0</v>
      </c>
      <c r="K530" s="5">
        <f t="shared" si="47"/>
        <v>0</v>
      </c>
      <c r="L530" s="2">
        <f>VLOOKUP($A530,'By SKU - Old RTs'!$A:$V,6,FALSE)</f>
        <v>0</v>
      </c>
      <c r="M530" s="2">
        <f>VLOOKUP($A530,'By SKU - New RTs'!$A:$V,6,FALSE)</f>
        <v>0</v>
      </c>
      <c r="N530" s="5">
        <f t="shared" si="48"/>
        <v>0</v>
      </c>
      <c r="O530" s="2">
        <f>VLOOKUP($A530,'By SKU - Old RTs'!$A:$V,7,FALSE)</f>
        <v>0</v>
      </c>
      <c r="P530" s="2">
        <f>VLOOKUP($A530,'By SKU - New RTs'!$A:$V,7,FALSE)</f>
        <v>0</v>
      </c>
      <c r="Q530" s="2">
        <f t="shared" si="49"/>
        <v>0</v>
      </c>
    </row>
    <row r="531" spans="1:17" x14ac:dyDescent="0.2">
      <c r="A531" s="3" t="str">
        <f>SKUs!A530</f>
        <v>FA-CA0334</v>
      </c>
      <c r="B531" s="4" t="str">
        <f>SKUs!B530</f>
        <v>FINGERTIP BANDAGES</v>
      </c>
      <c r="C531" s="2">
        <f>VLOOKUP($A531,'By SKU - Old RTs'!$A:$V,3,FALSE)</f>
        <v>0.25</v>
      </c>
      <c r="D531" s="2">
        <f>VLOOKUP($A531,'By SKU - New RTs'!$A:$V,3,FALSE)</f>
        <v>0.25</v>
      </c>
      <c r="E531" s="5">
        <f t="shared" si="45"/>
        <v>0</v>
      </c>
      <c r="F531" s="2">
        <f>VLOOKUP($A531,'By SKU - Old RTs'!$A:$V,4,FALSE)</f>
        <v>0.5</v>
      </c>
      <c r="G531" s="2">
        <f>VLOOKUP($A531,'By SKU - New RTs'!$A:$V,4,FALSE)</f>
        <v>0.5</v>
      </c>
      <c r="H531" s="5">
        <f t="shared" si="46"/>
        <v>0</v>
      </c>
      <c r="I531" s="2">
        <f>VLOOKUP($A531,'By SKU - Old RTs'!$A:$V,5,FALSE)</f>
        <v>0</v>
      </c>
      <c r="J531" s="2">
        <f>VLOOKUP($A531,'By SKU - New RTs'!$A:$V,5,FALSE)</f>
        <v>0</v>
      </c>
      <c r="K531" s="5">
        <f t="shared" si="47"/>
        <v>0</v>
      </c>
      <c r="L531" s="2">
        <f>VLOOKUP($A531,'By SKU - Old RTs'!$A:$V,6,FALSE)</f>
        <v>0</v>
      </c>
      <c r="M531" s="2">
        <f>VLOOKUP($A531,'By SKU - New RTs'!$A:$V,6,FALSE)</f>
        <v>0</v>
      </c>
      <c r="N531" s="5">
        <f t="shared" si="48"/>
        <v>0</v>
      </c>
      <c r="O531" s="2">
        <f>VLOOKUP($A531,'By SKU - Old RTs'!$A:$V,7,FALSE)</f>
        <v>0</v>
      </c>
      <c r="P531" s="2">
        <f>VLOOKUP($A531,'By SKU - New RTs'!$A:$V,7,FALSE)</f>
        <v>0</v>
      </c>
      <c r="Q531" s="2">
        <f t="shared" si="49"/>
        <v>0</v>
      </c>
    </row>
    <row r="532" spans="1:17" x14ac:dyDescent="0.2">
      <c r="A532" s="3" t="str">
        <f>SKUs!A531</f>
        <v>FA-CA0535</v>
      </c>
      <c r="B532" s="4" t="str">
        <f>SKUs!B531</f>
        <v>TAPE-TRICUT</v>
      </c>
      <c r="C532" s="2">
        <f>VLOOKUP($A532,'By SKU - Old RTs'!$A:$V,3,FALSE)</f>
        <v>0</v>
      </c>
      <c r="D532" s="2">
        <f>VLOOKUP($A532,'By SKU - New RTs'!$A:$V,3,FALSE)</f>
        <v>0</v>
      </c>
      <c r="E532" s="5">
        <f t="shared" si="45"/>
        <v>0</v>
      </c>
      <c r="F532" s="2">
        <f>VLOOKUP($A532,'By SKU - Old RTs'!$A:$V,4,FALSE)</f>
        <v>0</v>
      </c>
      <c r="G532" s="2">
        <f>VLOOKUP($A532,'By SKU - New RTs'!$A:$V,4,FALSE)</f>
        <v>0</v>
      </c>
      <c r="H532" s="5">
        <f t="shared" si="46"/>
        <v>0</v>
      </c>
      <c r="I532" s="2">
        <f>VLOOKUP($A532,'By SKU - Old RTs'!$A:$V,5,FALSE)</f>
        <v>0</v>
      </c>
      <c r="J532" s="2">
        <f>VLOOKUP($A532,'By SKU - New RTs'!$A:$V,5,FALSE)</f>
        <v>0</v>
      </c>
      <c r="K532" s="5">
        <f t="shared" si="47"/>
        <v>0</v>
      </c>
      <c r="L532" s="2">
        <f>VLOOKUP($A532,'By SKU - Old RTs'!$A:$V,6,FALSE)</f>
        <v>0</v>
      </c>
      <c r="M532" s="2">
        <f>VLOOKUP($A532,'By SKU - New RTs'!$A:$V,6,FALSE)</f>
        <v>0</v>
      </c>
      <c r="N532" s="5">
        <f t="shared" si="48"/>
        <v>0</v>
      </c>
      <c r="O532" s="2">
        <f>VLOOKUP($A532,'By SKU - Old RTs'!$A:$V,7,FALSE)</f>
        <v>0</v>
      </c>
      <c r="P532" s="2">
        <f>VLOOKUP($A532,'By SKU - New RTs'!$A:$V,7,FALSE)</f>
        <v>0</v>
      </c>
      <c r="Q532" s="2">
        <f t="shared" si="49"/>
        <v>0</v>
      </c>
    </row>
    <row r="533" spans="1:17" x14ac:dyDescent="0.2">
      <c r="A533" s="3" t="str">
        <f>SKUs!A532</f>
        <v>FA-CA0562</v>
      </c>
      <c r="B533" s="4" t="str">
        <f>SKUs!B532</f>
        <v>MEDI-RIP 2"</v>
      </c>
      <c r="C533" s="2">
        <f>VLOOKUP($A533,'By SKU - Old RTs'!$A:$V,3,FALSE)</f>
        <v>0.5</v>
      </c>
      <c r="D533" s="2">
        <f>VLOOKUP($A533,'By SKU - New RTs'!$A:$V,3,FALSE)</f>
        <v>0.5</v>
      </c>
      <c r="E533" s="5">
        <f t="shared" si="45"/>
        <v>0</v>
      </c>
      <c r="F533" s="2">
        <f>VLOOKUP($A533,'By SKU - Old RTs'!$A:$V,4,FALSE)</f>
        <v>0</v>
      </c>
      <c r="G533" s="2">
        <f>VLOOKUP($A533,'By SKU - New RTs'!$A:$V,4,FALSE)</f>
        <v>0</v>
      </c>
      <c r="H533" s="5">
        <f t="shared" si="46"/>
        <v>0</v>
      </c>
      <c r="I533" s="2">
        <f>VLOOKUP($A533,'By SKU - Old RTs'!$A:$V,5,FALSE)</f>
        <v>0</v>
      </c>
      <c r="J533" s="2">
        <f>VLOOKUP($A533,'By SKU - New RTs'!$A:$V,5,FALSE)</f>
        <v>0</v>
      </c>
      <c r="K533" s="5">
        <f t="shared" si="47"/>
        <v>0</v>
      </c>
      <c r="L533" s="2">
        <f>VLOOKUP($A533,'By SKU - Old RTs'!$A:$V,6,FALSE)</f>
        <v>0</v>
      </c>
      <c r="M533" s="2">
        <f>VLOOKUP($A533,'By SKU - New RTs'!$A:$V,6,FALSE)</f>
        <v>0</v>
      </c>
      <c r="N533" s="5">
        <f t="shared" si="48"/>
        <v>0</v>
      </c>
      <c r="O533" s="2">
        <f>VLOOKUP($A533,'By SKU - Old RTs'!$A:$V,7,FALSE)</f>
        <v>0</v>
      </c>
      <c r="P533" s="2">
        <f>VLOOKUP($A533,'By SKU - New RTs'!$A:$V,7,FALSE)</f>
        <v>0</v>
      </c>
      <c r="Q533" s="2">
        <f t="shared" si="49"/>
        <v>0</v>
      </c>
    </row>
    <row r="534" spans="1:17" x14ac:dyDescent="0.2">
      <c r="A534" s="3" t="str">
        <f>SKUs!A533</f>
        <v>FA-CA0721</v>
      </c>
      <c r="B534" s="4" t="str">
        <f>SKUs!B533</f>
        <v>ANTISEPTIC WIPES</v>
      </c>
      <c r="C534" s="2">
        <f>VLOOKUP($A534,'By SKU - Old RTs'!$A:$V,3,FALSE)</f>
        <v>0.5</v>
      </c>
      <c r="D534" s="2">
        <f>VLOOKUP($A534,'By SKU - New RTs'!$A:$V,3,FALSE)</f>
        <v>0.5</v>
      </c>
      <c r="E534" s="5">
        <f t="shared" si="45"/>
        <v>0</v>
      </c>
      <c r="F534" s="2">
        <f>VLOOKUP($A534,'By SKU - Old RTs'!$A:$V,4,FALSE)</f>
        <v>1</v>
      </c>
      <c r="G534" s="2">
        <f>VLOOKUP($A534,'By SKU - New RTs'!$A:$V,4,FALSE)</f>
        <v>1</v>
      </c>
      <c r="H534" s="5">
        <f t="shared" si="46"/>
        <v>0</v>
      </c>
      <c r="I534" s="2">
        <f>VLOOKUP($A534,'By SKU - Old RTs'!$A:$V,5,FALSE)</f>
        <v>0</v>
      </c>
      <c r="J534" s="2">
        <f>VLOOKUP($A534,'By SKU - New RTs'!$A:$V,5,FALSE)</f>
        <v>0</v>
      </c>
      <c r="K534" s="5">
        <f t="shared" si="47"/>
        <v>0</v>
      </c>
      <c r="L534" s="2">
        <f>VLOOKUP($A534,'By SKU - Old RTs'!$A:$V,6,FALSE)</f>
        <v>0</v>
      </c>
      <c r="M534" s="2">
        <f>VLOOKUP($A534,'By SKU - New RTs'!$A:$V,6,FALSE)</f>
        <v>0</v>
      </c>
      <c r="N534" s="5">
        <f t="shared" si="48"/>
        <v>0</v>
      </c>
      <c r="O534" s="2">
        <f>VLOOKUP($A534,'By SKU - Old RTs'!$A:$V,7,FALSE)</f>
        <v>0</v>
      </c>
      <c r="P534" s="2">
        <f>VLOOKUP($A534,'By SKU - New RTs'!$A:$V,7,FALSE)</f>
        <v>0</v>
      </c>
      <c r="Q534" s="2">
        <f t="shared" si="49"/>
        <v>0</v>
      </c>
    </row>
    <row r="535" spans="1:17" x14ac:dyDescent="0.2">
      <c r="A535" s="3" t="str">
        <f>SKUs!A534</f>
        <v>FA-CA0802</v>
      </c>
      <c r="B535" s="4" t="str">
        <f>SKUs!B534</f>
        <v>GAUZE ROLL 2"</v>
      </c>
      <c r="C535" s="2">
        <f>VLOOKUP($A535,'By SKU - Old RTs'!$A:$V,3,FALSE)</f>
        <v>0.5</v>
      </c>
      <c r="D535" s="2">
        <f>VLOOKUP($A535,'By SKU - New RTs'!$A:$V,3,FALSE)</f>
        <v>0.5</v>
      </c>
      <c r="E535" s="5">
        <f t="shared" si="45"/>
        <v>0</v>
      </c>
      <c r="F535" s="2">
        <f>VLOOKUP($A535,'By SKU - Old RTs'!$A:$V,4,FALSE)</f>
        <v>0</v>
      </c>
      <c r="G535" s="2">
        <f>VLOOKUP($A535,'By SKU - New RTs'!$A:$V,4,FALSE)</f>
        <v>0</v>
      </c>
      <c r="H535" s="5">
        <f t="shared" si="46"/>
        <v>0</v>
      </c>
      <c r="I535" s="2">
        <f>VLOOKUP($A535,'By SKU - Old RTs'!$A:$V,5,FALSE)</f>
        <v>0</v>
      </c>
      <c r="J535" s="2">
        <f>VLOOKUP($A535,'By SKU - New RTs'!$A:$V,5,FALSE)</f>
        <v>0</v>
      </c>
      <c r="K535" s="5">
        <f t="shared" si="47"/>
        <v>0</v>
      </c>
      <c r="L535" s="2">
        <f>VLOOKUP($A535,'By SKU - Old RTs'!$A:$V,6,FALSE)</f>
        <v>0</v>
      </c>
      <c r="M535" s="2">
        <f>VLOOKUP($A535,'By SKU - New RTs'!$A:$V,6,FALSE)</f>
        <v>0</v>
      </c>
      <c r="N535" s="5">
        <f t="shared" si="48"/>
        <v>0</v>
      </c>
      <c r="O535" s="2">
        <f>VLOOKUP($A535,'By SKU - Old RTs'!$A:$V,7,FALSE)</f>
        <v>0</v>
      </c>
      <c r="P535" s="2">
        <f>VLOOKUP($A535,'By SKU - New RTs'!$A:$V,7,FALSE)</f>
        <v>0</v>
      </c>
      <c r="Q535" s="2">
        <f t="shared" si="49"/>
        <v>0</v>
      </c>
    </row>
    <row r="536" spans="1:17" x14ac:dyDescent="0.2">
      <c r="A536" s="3" t="str">
        <f>SKUs!A535</f>
        <v>FA-CA0832</v>
      </c>
      <c r="B536" s="4" t="str">
        <f>SKUs!B535</f>
        <v>GAUZE PADS 3 X 3</v>
      </c>
      <c r="C536" s="2">
        <f>VLOOKUP($A536,'By SKU - Old RTs'!$A:$V,3,FALSE)</f>
        <v>0.25</v>
      </c>
      <c r="D536" s="2">
        <f>VLOOKUP($A536,'By SKU - New RTs'!$A:$V,3,FALSE)</f>
        <v>0.25</v>
      </c>
      <c r="E536" s="5">
        <f t="shared" si="45"/>
        <v>0</v>
      </c>
      <c r="F536" s="2">
        <f>VLOOKUP($A536,'By SKU - Old RTs'!$A:$V,4,FALSE)</f>
        <v>0</v>
      </c>
      <c r="G536" s="2">
        <f>VLOOKUP($A536,'By SKU - New RTs'!$A:$V,4,FALSE)</f>
        <v>0</v>
      </c>
      <c r="H536" s="5">
        <f t="shared" si="46"/>
        <v>0</v>
      </c>
      <c r="I536" s="2">
        <f>VLOOKUP($A536,'By SKU - Old RTs'!$A:$V,5,FALSE)</f>
        <v>0</v>
      </c>
      <c r="J536" s="2">
        <f>VLOOKUP($A536,'By SKU - New RTs'!$A:$V,5,FALSE)</f>
        <v>0</v>
      </c>
      <c r="K536" s="5">
        <f t="shared" si="47"/>
        <v>0</v>
      </c>
      <c r="L536" s="2">
        <f>VLOOKUP($A536,'By SKU - Old RTs'!$A:$V,6,FALSE)</f>
        <v>0</v>
      </c>
      <c r="M536" s="2">
        <f>VLOOKUP($A536,'By SKU - New RTs'!$A:$V,6,FALSE)</f>
        <v>0</v>
      </c>
      <c r="N536" s="5">
        <f t="shared" si="48"/>
        <v>0</v>
      </c>
      <c r="O536" s="2">
        <f>VLOOKUP($A536,'By SKU - Old RTs'!$A:$V,7,FALSE)</f>
        <v>0</v>
      </c>
      <c r="P536" s="2">
        <f>VLOOKUP($A536,'By SKU - New RTs'!$A:$V,7,FALSE)</f>
        <v>0</v>
      </c>
      <c r="Q536" s="2">
        <f t="shared" si="49"/>
        <v>0</v>
      </c>
    </row>
    <row r="537" spans="1:17" x14ac:dyDescent="0.2">
      <c r="A537" s="3" t="str">
        <f>SKUs!A536</f>
        <v>FA-CA0873</v>
      </c>
      <c r="B537" s="4" t="str">
        <f>SKUs!B536</f>
        <v>TRAUMA PAD 5X9</v>
      </c>
      <c r="C537" s="2">
        <f>VLOOKUP($A537,'By SKU - Old RTs'!$A:$V,3,FALSE)</f>
        <v>0.5</v>
      </c>
      <c r="D537" s="2">
        <f>VLOOKUP($A537,'By SKU - New RTs'!$A:$V,3,FALSE)</f>
        <v>0.5</v>
      </c>
      <c r="E537" s="5">
        <f t="shared" si="45"/>
        <v>0</v>
      </c>
      <c r="F537" s="2">
        <f>VLOOKUP($A537,'By SKU - Old RTs'!$A:$V,4,FALSE)</f>
        <v>0.5</v>
      </c>
      <c r="G537" s="2">
        <f>VLOOKUP($A537,'By SKU - New RTs'!$A:$V,4,FALSE)</f>
        <v>0.5</v>
      </c>
      <c r="H537" s="5">
        <f t="shared" si="46"/>
        <v>0</v>
      </c>
      <c r="I537" s="2">
        <f>VLOOKUP($A537,'By SKU - Old RTs'!$A:$V,5,FALSE)</f>
        <v>0</v>
      </c>
      <c r="J537" s="2">
        <f>VLOOKUP($A537,'By SKU - New RTs'!$A:$V,5,FALSE)</f>
        <v>0</v>
      </c>
      <c r="K537" s="5">
        <f t="shared" si="47"/>
        <v>0</v>
      </c>
      <c r="L537" s="2">
        <f>VLOOKUP($A537,'By SKU - Old RTs'!$A:$V,6,FALSE)</f>
        <v>0</v>
      </c>
      <c r="M537" s="2">
        <f>VLOOKUP($A537,'By SKU - New RTs'!$A:$V,6,FALSE)</f>
        <v>0</v>
      </c>
      <c r="N537" s="5">
        <f t="shared" si="48"/>
        <v>0</v>
      </c>
      <c r="O537" s="2">
        <f>VLOOKUP($A537,'By SKU - Old RTs'!$A:$V,7,FALSE)</f>
        <v>0</v>
      </c>
      <c r="P537" s="2">
        <f>VLOOKUP($A537,'By SKU - New RTs'!$A:$V,7,FALSE)</f>
        <v>0</v>
      </c>
      <c r="Q537" s="2">
        <f t="shared" si="49"/>
        <v>0</v>
      </c>
    </row>
    <row r="538" spans="1:17" x14ac:dyDescent="0.2">
      <c r="A538" s="3" t="str">
        <f>SKUs!A537</f>
        <v>FA-CA0912</v>
      </c>
      <c r="B538" s="4" t="str">
        <f>SKUs!B537</f>
        <v>COLD PACK SMALL</v>
      </c>
      <c r="C538" s="2">
        <f>VLOOKUP($A538,'By SKU - Old RTs'!$A:$V,3,FALSE)</f>
        <v>0.5</v>
      </c>
      <c r="D538" s="2">
        <f>VLOOKUP($A538,'By SKU - New RTs'!$A:$V,3,FALSE)</f>
        <v>0.5</v>
      </c>
      <c r="E538" s="5">
        <f t="shared" si="45"/>
        <v>0</v>
      </c>
      <c r="F538" s="2">
        <f>VLOOKUP($A538,'By SKU - Old RTs'!$A:$V,4,FALSE)</f>
        <v>0</v>
      </c>
      <c r="G538" s="2">
        <f>VLOOKUP($A538,'By SKU - New RTs'!$A:$V,4,FALSE)</f>
        <v>0</v>
      </c>
      <c r="H538" s="5">
        <f t="shared" si="46"/>
        <v>0</v>
      </c>
      <c r="I538" s="2">
        <f>VLOOKUP($A538,'By SKU - Old RTs'!$A:$V,5,FALSE)</f>
        <v>0</v>
      </c>
      <c r="J538" s="2">
        <f>VLOOKUP($A538,'By SKU - New RTs'!$A:$V,5,FALSE)</f>
        <v>0</v>
      </c>
      <c r="K538" s="5">
        <f t="shared" si="47"/>
        <v>0</v>
      </c>
      <c r="L538" s="2">
        <f>VLOOKUP($A538,'By SKU - Old RTs'!$A:$V,6,FALSE)</f>
        <v>0</v>
      </c>
      <c r="M538" s="2">
        <f>VLOOKUP($A538,'By SKU - New RTs'!$A:$V,6,FALSE)</f>
        <v>0</v>
      </c>
      <c r="N538" s="5">
        <f t="shared" si="48"/>
        <v>0</v>
      </c>
      <c r="O538" s="2">
        <f>VLOOKUP($A538,'By SKU - Old RTs'!$A:$V,7,FALSE)</f>
        <v>0</v>
      </c>
      <c r="P538" s="2">
        <f>VLOOKUP($A538,'By SKU - New RTs'!$A:$V,7,FALSE)</f>
        <v>0</v>
      </c>
      <c r="Q538" s="2">
        <f t="shared" si="49"/>
        <v>0</v>
      </c>
    </row>
    <row r="539" spans="1:17" x14ac:dyDescent="0.2">
      <c r="A539" s="3" t="str">
        <f>SKUs!A538</f>
        <v>FA-CA1000</v>
      </c>
      <c r="B539" s="4" t="str">
        <f>SKUs!B538</f>
        <v>TRIPLE ANTIBIOTICS</v>
      </c>
      <c r="C539" s="2">
        <f>VLOOKUP($A539,'By SKU - Old RTs'!$A:$V,3,FALSE)</f>
        <v>0.25</v>
      </c>
      <c r="D539" s="2">
        <f>VLOOKUP($A539,'By SKU - New RTs'!$A:$V,3,FALSE)</f>
        <v>0.25</v>
      </c>
      <c r="E539" s="5">
        <f t="shared" si="45"/>
        <v>0</v>
      </c>
      <c r="F539" s="2">
        <f>VLOOKUP($A539,'By SKU - Old RTs'!$A:$V,4,FALSE)</f>
        <v>0.75</v>
      </c>
      <c r="G539" s="2">
        <f>VLOOKUP($A539,'By SKU - New RTs'!$A:$V,4,FALSE)</f>
        <v>0.75</v>
      </c>
      <c r="H539" s="5">
        <f t="shared" si="46"/>
        <v>0</v>
      </c>
      <c r="I539" s="2">
        <f>VLOOKUP($A539,'By SKU - Old RTs'!$A:$V,5,FALSE)</f>
        <v>0</v>
      </c>
      <c r="J539" s="2">
        <f>VLOOKUP($A539,'By SKU - New RTs'!$A:$V,5,FALSE)</f>
        <v>0</v>
      </c>
      <c r="K539" s="5">
        <f t="shared" si="47"/>
        <v>0</v>
      </c>
      <c r="L539" s="2">
        <f>VLOOKUP($A539,'By SKU - Old RTs'!$A:$V,6,FALSE)</f>
        <v>0</v>
      </c>
      <c r="M539" s="2">
        <f>VLOOKUP($A539,'By SKU - New RTs'!$A:$V,6,FALSE)</f>
        <v>0</v>
      </c>
      <c r="N539" s="5">
        <f t="shared" si="48"/>
        <v>0</v>
      </c>
      <c r="O539" s="2">
        <f>VLOOKUP($A539,'By SKU - Old RTs'!$A:$V,7,FALSE)</f>
        <v>0</v>
      </c>
      <c r="P539" s="2">
        <f>VLOOKUP($A539,'By SKU - New RTs'!$A:$V,7,FALSE)</f>
        <v>0</v>
      </c>
      <c r="Q539" s="2">
        <f t="shared" si="49"/>
        <v>0</v>
      </c>
    </row>
    <row r="540" spans="1:17" x14ac:dyDescent="0.2">
      <c r="A540" s="3" t="str">
        <f>SKUs!A539</f>
        <v>FA-CA1102</v>
      </c>
      <c r="B540" s="4" t="str">
        <f>SKUs!B539</f>
        <v>IBUPROFEN TABLETS</v>
      </c>
      <c r="C540" s="2">
        <f>VLOOKUP($A540,'By SKU - Old RTs'!$A:$V,3,FALSE)</f>
        <v>0</v>
      </c>
      <c r="D540" s="2">
        <f>VLOOKUP($A540,'By SKU - New RTs'!$A:$V,3,FALSE)</f>
        <v>0</v>
      </c>
      <c r="E540" s="5">
        <f t="shared" si="45"/>
        <v>0</v>
      </c>
      <c r="F540" s="2">
        <f>VLOOKUP($A540,'By SKU - Old RTs'!$A:$V,4,FALSE)</f>
        <v>0</v>
      </c>
      <c r="G540" s="2">
        <f>VLOOKUP($A540,'By SKU - New RTs'!$A:$V,4,FALSE)</f>
        <v>0</v>
      </c>
      <c r="H540" s="5">
        <f t="shared" si="46"/>
        <v>0</v>
      </c>
      <c r="I540" s="2">
        <f>VLOOKUP($A540,'By SKU - Old RTs'!$A:$V,5,FALSE)</f>
        <v>0</v>
      </c>
      <c r="J540" s="2">
        <f>VLOOKUP($A540,'By SKU - New RTs'!$A:$V,5,FALSE)</f>
        <v>0</v>
      </c>
      <c r="K540" s="5">
        <f t="shared" si="47"/>
        <v>0</v>
      </c>
      <c r="L540" s="2">
        <f>VLOOKUP($A540,'By SKU - Old RTs'!$A:$V,6,FALSE)</f>
        <v>0</v>
      </c>
      <c r="M540" s="2">
        <f>VLOOKUP($A540,'By SKU - New RTs'!$A:$V,6,FALSE)</f>
        <v>0</v>
      </c>
      <c r="N540" s="5">
        <f t="shared" si="48"/>
        <v>0</v>
      </c>
      <c r="O540" s="2">
        <f>VLOOKUP($A540,'By SKU - Old RTs'!$A:$V,7,FALSE)</f>
        <v>0</v>
      </c>
      <c r="P540" s="2">
        <f>VLOOKUP($A540,'By SKU - New RTs'!$A:$V,7,FALSE)</f>
        <v>0</v>
      </c>
      <c r="Q540" s="2">
        <f t="shared" si="49"/>
        <v>0</v>
      </c>
    </row>
    <row r="541" spans="1:17" x14ac:dyDescent="0.2">
      <c r="A541" s="3" t="str">
        <f>SKUs!A540</f>
        <v>FA-CA1172</v>
      </c>
      <c r="B541" s="4" t="str">
        <f>SKUs!B540</f>
        <v>PAIN RELIEVER TABLETS</v>
      </c>
      <c r="C541" s="2">
        <f>VLOOKUP($A541,'By SKU - Old RTs'!$A:$V,3,FALSE)</f>
        <v>0</v>
      </c>
      <c r="D541" s="2">
        <f>VLOOKUP($A541,'By SKU - New RTs'!$A:$V,3,FALSE)</f>
        <v>0</v>
      </c>
      <c r="E541" s="5">
        <f t="shared" si="45"/>
        <v>0</v>
      </c>
      <c r="F541" s="2">
        <f>VLOOKUP($A541,'By SKU - Old RTs'!$A:$V,4,FALSE)</f>
        <v>0</v>
      </c>
      <c r="G541" s="2">
        <f>VLOOKUP($A541,'By SKU - New RTs'!$A:$V,4,FALSE)</f>
        <v>0</v>
      </c>
      <c r="H541" s="5">
        <f t="shared" si="46"/>
        <v>0</v>
      </c>
      <c r="I541" s="2">
        <f>VLOOKUP($A541,'By SKU - Old RTs'!$A:$V,5,FALSE)</f>
        <v>0</v>
      </c>
      <c r="J541" s="2">
        <f>VLOOKUP($A541,'By SKU - New RTs'!$A:$V,5,FALSE)</f>
        <v>0</v>
      </c>
      <c r="K541" s="5">
        <f t="shared" si="47"/>
        <v>0</v>
      </c>
      <c r="L541" s="2">
        <f>VLOOKUP($A541,'By SKU - Old RTs'!$A:$V,6,FALSE)</f>
        <v>0</v>
      </c>
      <c r="M541" s="2">
        <f>VLOOKUP($A541,'By SKU - New RTs'!$A:$V,6,FALSE)</f>
        <v>0</v>
      </c>
      <c r="N541" s="5">
        <f t="shared" si="48"/>
        <v>0</v>
      </c>
      <c r="O541" s="2">
        <f>VLOOKUP($A541,'By SKU - Old RTs'!$A:$V,7,FALSE)</f>
        <v>0</v>
      </c>
      <c r="P541" s="2">
        <f>VLOOKUP($A541,'By SKU - New RTs'!$A:$V,7,FALSE)</f>
        <v>0</v>
      </c>
      <c r="Q541" s="2">
        <f t="shared" si="49"/>
        <v>0</v>
      </c>
    </row>
    <row r="542" spans="1:17" x14ac:dyDescent="0.2">
      <c r="A542" s="3" t="str">
        <f>SKUs!A541</f>
        <v>FA-CA1401</v>
      </c>
      <c r="B542" s="4" t="str">
        <f>SKUs!B541</f>
        <v>EYE WASH 1/2 OZ</v>
      </c>
      <c r="C542" s="2">
        <f>VLOOKUP($A542,'By SKU - Old RTs'!$A:$V,3,FALSE)</f>
        <v>0.5</v>
      </c>
      <c r="D542" s="2">
        <f>VLOOKUP($A542,'By SKU - New RTs'!$A:$V,3,FALSE)</f>
        <v>0.5</v>
      </c>
      <c r="E542" s="5">
        <f t="shared" si="45"/>
        <v>0</v>
      </c>
      <c r="F542" s="2">
        <f>VLOOKUP($A542,'By SKU - Old RTs'!$A:$V,4,FALSE)</f>
        <v>0</v>
      </c>
      <c r="G542" s="2">
        <f>VLOOKUP($A542,'By SKU - New RTs'!$A:$V,4,FALSE)</f>
        <v>0</v>
      </c>
      <c r="H542" s="5">
        <f t="shared" si="46"/>
        <v>0</v>
      </c>
      <c r="I542" s="2">
        <f>VLOOKUP($A542,'By SKU - Old RTs'!$A:$V,5,FALSE)</f>
        <v>0</v>
      </c>
      <c r="J542" s="2">
        <f>VLOOKUP($A542,'By SKU - New RTs'!$A:$V,5,FALSE)</f>
        <v>0</v>
      </c>
      <c r="K542" s="5">
        <f t="shared" si="47"/>
        <v>0</v>
      </c>
      <c r="L542" s="2">
        <f>VLOOKUP($A542,'By SKU - Old RTs'!$A:$V,6,FALSE)</f>
        <v>0</v>
      </c>
      <c r="M542" s="2">
        <f>VLOOKUP($A542,'By SKU - New RTs'!$A:$V,6,FALSE)</f>
        <v>0</v>
      </c>
      <c r="N542" s="5">
        <f t="shared" si="48"/>
        <v>0</v>
      </c>
      <c r="O542" s="2">
        <f>VLOOKUP($A542,'By SKU - Old RTs'!$A:$V,7,FALSE)</f>
        <v>0</v>
      </c>
      <c r="P542" s="2">
        <f>VLOOKUP($A542,'By SKU - New RTs'!$A:$V,7,FALSE)</f>
        <v>0</v>
      </c>
      <c r="Q542" s="2">
        <f t="shared" si="49"/>
        <v>0</v>
      </c>
    </row>
    <row r="543" spans="1:17" x14ac:dyDescent="0.2">
      <c r="A543" s="3" t="str">
        <f>SKUs!A542</f>
        <v>FA-CA1426</v>
      </c>
      <c r="B543" s="4" t="str">
        <f>SKUs!B542</f>
        <v>EYEWASH REFILL 32OZ</v>
      </c>
      <c r="C543" s="2">
        <f>VLOOKUP($A543,'By SKU - Old RTs'!$A:$V,3,FALSE)</f>
        <v>0</v>
      </c>
      <c r="D543" s="2">
        <f>VLOOKUP($A543,'By SKU - New RTs'!$A:$V,3,FALSE)</f>
        <v>0</v>
      </c>
      <c r="E543" s="5">
        <f t="shared" si="45"/>
        <v>0</v>
      </c>
      <c r="F543" s="2">
        <f>VLOOKUP($A543,'By SKU - Old RTs'!$A:$V,4,FALSE)</f>
        <v>0</v>
      </c>
      <c r="G543" s="2">
        <f>VLOOKUP($A543,'By SKU - New RTs'!$A:$V,4,FALSE)</f>
        <v>0</v>
      </c>
      <c r="H543" s="5">
        <f t="shared" si="46"/>
        <v>0</v>
      </c>
      <c r="I543" s="2">
        <f>VLOOKUP($A543,'By SKU - Old RTs'!$A:$V,5,FALSE)</f>
        <v>0</v>
      </c>
      <c r="J543" s="2">
        <f>VLOOKUP($A543,'By SKU - New RTs'!$A:$V,5,FALSE)</f>
        <v>0</v>
      </c>
      <c r="K543" s="5">
        <f t="shared" si="47"/>
        <v>0</v>
      </c>
      <c r="L543" s="2">
        <f>VLOOKUP($A543,'By SKU - Old RTs'!$A:$V,6,FALSE)</f>
        <v>0</v>
      </c>
      <c r="M543" s="2">
        <f>VLOOKUP($A543,'By SKU - New RTs'!$A:$V,6,FALSE)</f>
        <v>0</v>
      </c>
      <c r="N543" s="5">
        <f t="shared" si="48"/>
        <v>0</v>
      </c>
      <c r="O543" s="2">
        <f>VLOOKUP($A543,'By SKU - Old RTs'!$A:$V,7,FALSE)</f>
        <v>0</v>
      </c>
      <c r="P543" s="2">
        <f>VLOOKUP($A543,'By SKU - New RTs'!$A:$V,7,FALSE)</f>
        <v>0</v>
      </c>
      <c r="Q543" s="2">
        <f t="shared" si="49"/>
        <v>0</v>
      </c>
    </row>
    <row r="544" spans="1:17" x14ac:dyDescent="0.2">
      <c r="A544" s="3" t="str">
        <f>SKUs!A543</f>
        <v>FA-CA1510</v>
      </c>
      <c r="B544" s="4" t="str">
        <f>SKUs!B543</f>
        <v>KIT SCISSORS</v>
      </c>
      <c r="C544" s="2">
        <f>VLOOKUP($A544,'By SKU - Old RTs'!$A:$V,3,FALSE)</f>
        <v>0.5</v>
      </c>
      <c r="D544" s="2">
        <f>VLOOKUP($A544,'By SKU - New RTs'!$A:$V,3,FALSE)</f>
        <v>0.5</v>
      </c>
      <c r="E544" s="5">
        <f t="shared" si="45"/>
        <v>0</v>
      </c>
      <c r="F544" s="2">
        <f>VLOOKUP($A544,'By SKU - Old RTs'!$A:$V,4,FALSE)</f>
        <v>0</v>
      </c>
      <c r="G544" s="2">
        <f>VLOOKUP($A544,'By SKU - New RTs'!$A:$V,4,FALSE)</f>
        <v>0</v>
      </c>
      <c r="H544" s="5">
        <f t="shared" si="46"/>
        <v>0</v>
      </c>
      <c r="I544" s="2">
        <f>VLOOKUP($A544,'By SKU - Old RTs'!$A:$V,5,FALSE)</f>
        <v>0</v>
      </c>
      <c r="J544" s="2">
        <f>VLOOKUP($A544,'By SKU - New RTs'!$A:$V,5,FALSE)</f>
        <v>0</v>
      </c>
      <c r="K544" s="5">
        <f t="shared" si="47"/>
        <v>0</v>
      </c>
      <c r="L544" s="2">
        <f>VLOOKUP($A544,'By SKU - Old RTs'!$A:$V,6,FALSE)</f>
        <v>0</v>
      </c>
      <c r="M544" s="2">
        <f>VLOOKUP($A544,'By SKU - New RTs'!$A:$V,6,FALSE)</f>
        <v>0</v>
      </c>
      <c r="N544" s="5">
        <f t="shared" si="48"/>
        <v>0</v>
      </c>
      <c r="O544" s="2">
        <f>VLOOKUP($A544,'By SKU - Old RTs'!$A:$V,7,FALSE)</f>
        <v>0</v>
      </c>
      <c r="P544" s="2">
        <f>VLOOKUP($A544,'By SKU - New RTs'!$A:$V,7,FALSE)</f>
        <v>0</v>
      </c>
      <c r="Q544" s="2">
        <f t="shared" si="49"/>
        <v>0</v>
      </c>
    </row>
    <row r="545" spans="1:17" x14ac:dyDescent="0.2">
      <c r="A545" s="3" t="str">
        <f>SKUs!A544</f>
        <v>FA-CA151F</v>
      </c>
      <c r="B545" s="4" t="str">
        <f>SKUs!B544</f>
        <v>2 SHELF CABINET STOCKED</v>
      </c>
      <c r="C545" s="2">
        <f>VLOOKUP($A545,'By SKU - Old RTs'!$A:$V,3,FALSE)</f>
        <v>0</v>
      </c>
      <c r="D545" s="2">
        <f>VLOOKUP($A545,'By SKU - New RTs'!$A:$V,3,FALSE)</f>
        <v>0</v>
      </c>
      <c r="E545" s="5">
        <f t="shared" si="45"/>
        <v>0</v>
      </c>
      <c r="F545" s="2">
        <f>VLOOKUP($A545,'By SKU - Old RTs'!$A:$V,4,FALSE)</f>
        <v>0</v>
      </c>
      <c r="G545" s="2">
        <f>VLOOKUP($A545,'By SKU - New RTs'!$A:$V,4,FALSE)</f>
        <v>0</v>
      </c>
      <c r="H545" s="5">
        <f t="shared" si="46"/>
        <v>0</v>
      </c>
      <c r="I545" s="2">
        <f>VLOOKUP($A545,'By SKU - Old RTs'!$A:$V,5,FALSE)</f>
        <v>0</v>
      </c>
      <c r="J545" s="2">
        <f>VLOOKUP($A545,'By SKU - New RTs'!$A:$V,5,FALSE)</f>
        <v>0</v>
      </c>
      <c r="K545" s="5">
        <f t="shared" si="47"/>
        <v>0</v>
      </c>
      <c r="L545" s="2">
        <f>VLOOKUP($A545,'By SKU - Old RTs'!$A:$V,6,FALSE)</f>
        <v>0</v>
      </c>
      <c r="M545" s="2">
        <f>VLOOKUP($A545,'By SKU - New RTs'!$A:$V,6,FALSE)</f>
        <v>0</v>
      </c>
      <c r="N545" s="5">
        <f t="shared" si="48"/>
        <v>0</v>
      </c>
      <c r="O545" s="2">
        <f>VLOOKUP($A545,'By SKU - Old RTs'!$A:$V,7,FALSE)</f>
        <v>0</v>
      </c>
      <c r="P545" s="2">
        <f>VLOOKUP($A545,'By SKU - New RTs'!$A:$V,7,FALSE)</f>
        <v>0</v>
      </c>
      <c r="Q545" s="2">
        <f t="shared" si="49"/>
        <v>0</v>
      </c>
    </row>
    <row r="546" spans="1:17" x14ac:dyDescent="0.2">
      <c r="A546" s="3" t="str">
        <f>SKUs!A545</f>
        <v>FA-CA1638</v>
      </c>
      <c r="B546" s="4" t="str">
        <f>SKUs!B545</f>
        <v>BLOOD STOPPER COMPRESS</v>
      </c>
      <c r="C546" s="2">
        <f>VLOOKUP($A546,'By SKU - Old RTs'!$A:$V,3,FALSE)</f>
        <v>0.25</v>
      </c>
      <c r="D546" s="2">
        <f>VLOOKUP($A546,'By SKU - New RTs'!$A:$V,3,FALSE)</f>
        <v>0.25</v>
      </c>
      <c r="E546" s="5">
        <f t="shared" si="45"/>
        <v>0</v>
      </c>
      <c r="F546" s="2">
        <f>VLOOKUP($A546,'By SKU - Old RTs'!$A:$V,4,FALSE)</f>
        <v>0</v>
      </c>
      <c r="G546" s="2">
        <f>VLOOKUP($A546,'By SKU - New RTs'!$A:$V,4,FALSE)</f>
        <v>0</v>
      </c>
      <c r="H546" s="5">
        <f t="shared" si="46"/>
        <v>0</v>
      </c>
      <c r="I546" s="2">
        <f>VLOOKUP($A546,'By SKU - Old RTs'!$A:$V,5,FALSE)</f>
        <v>0</v>
      </c>
      <c r="J546" s="2">
        <f>VLOOKUP($A546,'By SKU - New RTs'!$A:$V,5,FALSE)</f>
        <v>0</v>
      </c>
      <c r="K546" s="5">
        <f t="shared" si="47"/>
        <v>0</v>
      </c>
      <c r="L546" s="2">
        <f>VLOOKUP($A546,'By SKU - Old RTs'!$A:$V,6,FALSE)</f>
        <v>0</v>
      </c>
      <c r="M546" s="2">
        <f>VLOOKUP($A546,'By SKU - New RTs'!$A:$V,6,FALSE)</f>
        <v>0</v>
      </c>
      <c r="N546" s="5">
        <f t="shared" si="48"/>
        <v>0</v>
      </c>
      <c r="O546" s="2">
        <f>VLOOKUP($A546,'By SKU - Old RTs'!$A:$V,7,FALSE)</f>
        <v>0</v>
      </c>
      <c r="P546" s="2">
        <f>VLOOKUP($A546,'By SKU - New RTs'!$A:$V,7,FALSE)</f>
        <v>0</v>
      </c>
      <c r="Q546" s="2">
        <f t="shared" si="49"/>
        <v>0</v>
      </c>
    </row>
    <row r="547" spans="1:17" x14ac:dyDescent="0.2">
      <c r="A547" s="3" t="str">
        <f>SKUs!A546</f>
        <v>FA-CA1640</v>
      </c>
      <c r="B547" s="4" t="str">
        <f>SKUs!B546</f>
        <v>TRIANGULAR BANDAGES</v>
      </c>
      <c r="C547" s="2">
        <f>VLOOKUP($A547,'By SKU - Old RTs'!$A:$V,3,FALSE)</f>
        <v>0.5</v>
      </c>
      <c r="D547" s="2">
        <f>VLOOKUP($A547,'By SKU - New RTs'!$A:$V,3,FALSE)</f>
        <v>0.5</v>
      </c>
      <c r="E547" s="5">
        <f t="shared" si="45"/>
        <v>0</v>
      </c>
      <c r="F547" s="2">
        <f>VLOOKUP($A547,'By SKU - Old RTs'!$A:$V,4,FALSE)</f>
        <v>0</v>
      </c>
      <c r="G547" s="2">
        <f>VLOOKUP($A547,'By SKU - New RTs'!$A:$V,4,FALSE)</f>
        <v>0</v>
      </c>
      <c r="H547" s="5">
        <f t="shared" si="46"/>
        <v>0</v>
      </c>
      <c r="I547" s="2">
        <f>VLOOKUP($A547,'By SKU - Old RTs'!$A:$V,5,FALSE)</f>
        <v>0</v>
      </c>
      <c r="J547" s="2">
        <f>VLOOKUP($A547,'By SKU - New RTs'!$A:$V,5,FALSE)</f>
        <v>0</v>
      </c>
      <c r="K547" s="5">
        <f t="shared" si="47"/>
        <v>0</v>
      </c>
      <c r="L547" s="2">
        <f>VLOOKUP($A547,'By SKU - Old RTs'!$A:$V,6,FALSE)</f>
        <v>0</v>
      </c>
      <c r="M547" s="2">
        <f>VLOOKUP($A547,'By SKU - New RTs'!$A:$V,6,FALSE)</f>
        <v>0</v>
      </c>
      <c r="N547" s="5">
        <f t="shared" si="48"/>
        <v>0</v>
      </c>
      <c r="O547" s="2">
        <f>VLOOKUP($A547,'By SKU - Old RTs'!$A:$V,7,FALSE)</f>
        <v>0</v>
      </c>
      <c r="P547" s="2">
        <f>VLOOKUP($A547,'By SKU - New RTs'!$A:$V,7,FALSE)</f>
        <v>0</v>
      </c>
      <c r="Q547" s="2">
        <f t="shared" si="49"/>
        <v>0</v>
      </c>
    </row>
    <row r="548" spans="1:17" x14ac:dyDescent="0.2">
      <c r="A548" s="3" t="str">
        <f>SKUs!A547</f>
        <v>FA-CA1694</v>
      </c>
      <c r="B548" s="4" t="str">
        <f>SKUs!B547</f>
        <v>TOURNIQUET</v>
      </c>
      <c r="C548" s="2">
        <f>VLOOKUP($A548,'By SKU - Old RTs'!$A:$V,3,FALSE)</f>
        <v>0</v>
      </c>
      <c r="D548" s="2">
        <f>VLOOKUP($A548,'By SKU - New RTs'!$A:$V,3,FALSE)</f>
        <v>0</v>
      </c>
      <c r="E548" s="5">
        <f t="shared" si="45"/>
        <v>0</v>
      </c>
      <c r="F548" s="2">
        <f>VLOOKUP($A548,'By SKU - Old RTs'!$A:$V,4,FALSE)</f>
        <v>0</v>
      </c>
      <c r="G548" s="2">
        <f>VLOOKUP($A548,'By SKU - New RTs'!$A:$V,4,FALSE)</f>
        <v>0</v>
      </c>
      <c r="H548" s="5">
        <f t="shared" si="46"/>
        <v>0</v>
      </c>
      <c r="I548" s="2">
        <f>VLOOKUP($A548,'By SKU - Old RTs'!$A:$V,5,FALSE)</f>
        <v>0</v>
      </c>
      <c r="J548" s="2">
        <f>VLOOKUP($A548,'By SKU - New RTs'!$A:$V,5,FALSE)</f>
        <v>0</v>
      </c>
      <c r="K548" s="5">
        <f t="shared" si="47"/>
        <v>0</v>
      </c>
      <c r="L548" s="2">
        <f>VLOOKUP($A548,'By SKU - Old RTs'!$A:$V,6,FALSE)</f>
        <v>0</v>
      </c>
      <c r="M548" s="2">
        <f>VLOOKUP($A548,'By SKU - New RTs'!$A:$V,6,FALSE)</f>
        <v>0</v>
      </c>
      <c r="N548" s="5">
        <f t="shared" si="48"/>
        <v>0</v>
      </c>
      <c r="O548" s="2">
        <f>VLOOKUP($A548,'By SKU - Old RTs'!$A:$V,7,FALSE)</f>
        <v>0</v>
      </c>
      <c r="P548" s="2">
        <f>VLOOKUP($A548,'By SKU - New RTs'!$A:$V,7,FALSE)</f>
        <v>0</v>
      </c>
      <c r="Q548" s="2">
        <f t="shared" si="49"/>
        <v>0</v>
      </c>
    </row>
    <row r="549" spans="1:17" x14ac:dyDescent="0.2">
      <c r="A549" s="3" t="str">
        <f>SKUs!A548</f>
        <v>FA-CA1732</v>
      </c>
      <c r="B549" s="4" t="str">
        <f>SKUs!B548</f>
        <v>BURN GEL</v>
      </c>
      <c r="C549" s="2">
        <f>VLOOKUP($A549,'By SKU - Old RTs'!$A:$V,3,FALSE)</f>
        <v>0.75</v>
      </c>
      <c r="D549" s="2">
        <f>VLOOKUP($A549,'By SKU - New RTs'!$A:$V,3,FALSE)</f>
        <v>0.75</v>
      </c>
      <c r="E549" s="5">
        <f t="shared" si="45"/>
        <v>0</v>
      </c>
      <c r="F549" s="2">
        <f>VLOOKUP($A549,'By SKU - Old RTs'!$A:$V,4,FALSE)</f>
        <v>0.5</v>
      </c>
      <c r="G549" s="2">
        <f>VLOOKUP($A549,'By SKU - New RTs'!$A:$V,4,FALSE)</f>
        <v>0.5</v>
      </c>
      <c r="H549" s="5">
        <f t="shared" si="46"/>
        <v>0</v>
      </c>
      <c r="I549" s="2">
        <f>VLOOKUP($A549,'By SKU - Old RTs'!$A:$V,5,FALSE)</f>
        <v>0</v>
      </c>
      <c r="J549" s="2">
        <f>VLOOKUP($A549,'By SKU - New RTs'!$A:$V,5,FALSE)</f>
        <v>0</v>
      </c>
      <c r="K549" s="5">
        <f t="shared" si="47"/>
        <v>0</v>
      </c>
      <c r="L549" s="2">
        <f>VLOOKUP($A549,'By SKU - Old RTs'!$A:$V,6,FALSE)</f>
        <v>0</v>
      </c>
      <c r="M549" s="2">
        <f>VLOOKUP($A549,'By SKU - New RTs'!$A:$V,6,FALSE)</f>
        <v>0</v>
      </c>
      <c r="N549" s="5">
        <f t="shared" si="48"/>
        <v>0</v>
      </c>
      <c r="O549" s="2">
        <f>VLOOKUP($A549,'By SKU - Old RTs'!$A:$V,7,FALSE)</f>
        <v>0</v>
      </c>
      <c r="P549" s="2">
        <f>VLOOKUP($A549,'By SKU - New RTs'!$A:$V,7,FALSE)</f>
        <v>0</v>
      </c>
      <c r="Q549" s="2">
        <f t="shared" si="49"/>
        <v>0</v>
      </c>
    </row>
    <row r="550" spans="1:17" x14ac:dyDescent="0.2">
      <c r="A550" s="3" t="str">
        <f>SKUs!A549</f>
        <v>FA-CA1756</v>
      </c>
      <c r="B550" s="4" t="str">
        <f>SKUs!B549</f>
        <v>BURN DRESSING 4X4</v>
      </c>
      <c r="C550" s="2">
        <f>VLOOKUP($A550,'By SKU - Old RTs'!$A:$V,3,FALSE)</f>
        <v>0.5</v>
      </c>
      <c r="D550" s="2">
        <f>VLOOKUP($A550,'By SKU - New RTs'!$A:$V,3,FALSE)</f>
        <v>0.5</v>
      </c>
      <c r="E550" s="5">
        <f t="shared" si="45"/>
        <v>0</v>
      </c>
      <c r="F550" s="2">
        <f>VLOOKUP($A550,'By SKU - Old RTs'!$A:$V,4,FALSE)</f>
        <v>0.75</v>
      </c>
      <c r="G550" s="2">
        <f>VLOOKUP($A550,'By SKU - New RTs'!$A:$V,4,FALSE)</f>
        <v>0.75</v>
      </c>
      <c r="H550" s="5">
        <f t="shared" si="46"/>
        <v>0</v>
      </c>
      <c r="I550" s="2">
        <f>VLOOKUP($A550,'By SKU - Old RTs'!$A:$V,5,FALSE)</f>
        <v>0</v>
      </c>
      <c r="J550" s="2">
        <f>VLOOKUP($A550,'By SKU - New RTs'!$A:$V,5,FALSE)</f>
        <v>0</v>
      </c>
      <c r="K550" s="5">
        <f t="shared" si="47"/>
        <v>0</v>
      </c>
      <c r="L550" s="2">
        <f>VLOOKUP($A550,'By SKU - Old RTs'!$A:$V,6,FALSE)</f>
        <v>0</v>
      </c>
      <c r="M550" s="2">
        <f>VLOOKUP($A550,'By SKU - New RTs'!$A:$V,6,FALSE)</f>
        <v>0</v>
      </c>
      <c r="N550" s="5">
        <f t="shared" si="48"/>
        <v>0</v>
      </c>
      <c r="O550" s="2">
        <f>VLOOKUP($A550,'By SKU - Old RTs'!$A:$V,7,FALSE)</f>
        <v>0</v>
      </c>
      <c r="P550" s="2">
        <f>VLOOKUP($A550,'By SKU - New RTs'!$A:$V,7,FALSE)</f>
        <v>0</v>
      </c>
      <c r="Q550" s="2">
        <f t="shared" si="49"/>
        <v>0</v>
      </c>
    </row>
    <row r="551" spans="1:17" x14ac:dyDescent="0.2">
      <c r="A551" s="3" t="str">
        <f>SKUs!A550</f>
        <v>FA-CA234</v>
      </c>
      <c r="B551" s="4" t="str">
        <f>SKUs!B550</f>
        <v>FIRST AID BOOK</v>
      </c>
      <c r="C551" s="2">
        <f>VLOOKUP($A551,'By SKU - Old RTs'!$A:$V,3,FALSE)</f>
        <v>0</v>
      </c>
      <c r="D551" s="2">
        <f>VLOOKUP($A551,'By SKU - New RTs'!$A:$V,3,FALSE)</f>
        <v>0</v>
      </c>
      <c r="E551" s="5">
        <f t="shared" si="45"/>
        <v>0</v>
      </c>
      <c r="F551" s="2">
        <f>VLOOKUP($A551,'By SKU - Old RTs'!$A:$V,4,FALSE)</f>
        <v>0</v>
      </c>
      <c r="G551" s="2">
        <f>VLOOKUP($A551,'By SKU - New RTs'!$A:$V,4,FALSE)</f>
        <v>0</v>
      </c>
      <c r="H551" s="5">
        <f t="shared" si="46"/>
        <v>0</v>
      </c>
      <c r="I551" s="2">
        <f>VLOOKUP($A551,'By SKU - Old RTs'!$A:$V,5,FALSE)</f>
        <v>0</v>
      </c>
      <c r="J551" s="2">
        <f>VLOOKUP($A551,'By SKU - New RTs'!$A:$V,5,FALSE)</f>
        <v>0</v>
      </c>
      <c r="K551" s="5">
        <f t="shared" si="47"/>
        <v>0</v>
      </c>
      <c r="L551" s="2">
        <f>VLOOKUP($A551,'By SKU - Old RTs'!$A:$V,6,FALSE)</f>
        <v>0</v>
      </c>
      <c r="M551" s="2">
        <f>VLOOKUP($A551,'By SKU - New RTs'!$A:$V,6,FALSE)</f>
        <v>0</v>
      </c>
      <c r="N551" s="5">
        <f t="shared" si="48"/>
        <v>0</v>
      </c>
      <c r="O551" s="2">
        <f>VLOOKUP($A551,'By SKU - Old RTs'!$A:$V,7,FALSE)</f>
        <v>0</v>
      </c>
      <c r="P551" s="2">
        <f>VLOOKUP($A551,'By SKU - New RTs'!$A:$V,7,FALSE)</f>
        <v>0</v>
      </c>
      <c r="Q551" s="2">
        <f t="shared" si="49"/>
        <v>0</v>
      </c>
    </row>
    <row r="552" spans="1:17" x14ac:dyDescent="0.2">
      <c r="A552" s="3" t="str">
        <f>SKUs!A551</f>
        <v>FA-CA2429</v>
      </c>
      <c r="B552" s="4" t="str">
        <f>SKUs!B551</f>
        <v>CPR FILTERSHIELD</v>
      </c>
      <c r="C552" s="2">
        <f>VLOOKUP($A552,'By SKU - Old RTs'!$A:$V,3,FALSE)</f>
        <v>0</v>
      </c>
      <c r="D552" s="2">
        <f>VLOOKUP($A552,'By SKU - New RTs'!$A:$V,3,FALSE)</f>
        <v>0</v>
      </c>
      <c r="E552" s="5">
        <f t="shared" si="45"/>
        <v>0</v>
      </c>
      <c r="F552" s="2">
        <f>VLOOKUP($A552,'By SKU - Old RTs'!$A:$V,4,FALSE)</f>
        <v>0</v>
      </c>
      <c r="G552" s="2">
        <f>VLOOKUP($A552,'By SKU - New RTs'!$A:$V,4,FALSE)</f>
        <v>0</v>
      </c>
      <c r="H552" s="5">
        <f t="shared" si="46"/>
        <v>0</v>
      </c>
      <c r="I552" s="2">
        <f>VLOOKUP($A552,'By SKU - Old RTs'!$A:$V,5,FALSE)</f>
        <v>0</v>
      </c>
      <c r="J552" s="2">
        <f>VLOOKUP($A552,'By SKU - New RTs'!$A:$V,5,FALSE)</f>
        <v>0</v>
      </c>
      <c r="K552" s="5">
        <f t="shared" si="47"/>
        <v>0</v>
      </c>
      <c r="L552" s="2">
        <f>VLOOKUP($A552,'By SKU - Old RTs'!$A:$V,6,FALSE)</f>
        <v>0</v>
      </c>
      <c r="M552" s="2">
        <f>VLOOKUP($A552,'By SKU - New RTs'!$A:$V,6,FALSE)</f>
        <v>0</v>
      </c>
      <c r="N552" s="5">
        <f t="shared" si="48"/>
        <v>0</v>
      </c>
      <c r="O552" s="2">
        <f>VLOOKUP($A552,'By SKU - Old RTs'!$A:$V,7,FALSE)</f>
        <v>0</v>
      </c>
      <c r="P552" s="2">
        <f>VLOOKUP($A552,'By SKU - New RTs'!$A:$V,7,FALSE)</f>
        <v>0</v>
      </c>
      <c r="Q552" s="2">
        <f t="shared" si="49"/>
        <v>0</v>
      </c>
    </row>
    <row r="553" spans="1:17" x14ac:dyDescent="0.2">
      <c r="A553" s="3" t="str">
        <f>SKUs!A552</f>
        <v>FA-CA2821</v>
      </c>
      <c r="B553" s="4" t="str">
        <f>SKUs!B552</f>
        <v>BLOOD BOURNE PATHOGEN KIT</v>
      </c>
      <c r="C553" s="2">
        <f>VLOOKUP($A553,'By SKU - Old RTs'!$A:$V,3,FALSE)</f>
        <v>0</v>
      </c>
      <c r="D553" s="2">
        <f>VLOOKUP($A553,'By SKU - New RTs'!$A:$V,3,FALSE)</f>
        <v>0</v>
      </c>
      <c r="E553" s="5">
        <f t="shared" si="45"/>
        <v>0</v>
      </c>
      <c r="F553" s="2">
        <f>VLOOKUP($A553,'By SKU - Old RTs'!$A:$V,4,FALSE)</f>
        <v>0</v>
      </c>
      <c r="G553" s="2">
        <f>VLOOKUP($A553,'By SKU - New RTs'!$A:$V,4,FALSE)</f>
        <v>0</v>
      </c>
      <c r="H553" s="5">
        <f t="shared" si="46"/>
        <v>0</v>
      </c>
      <c r="I553" s="2">
        <f>VLOOKUP($A553,'By SKU - Old RTs'!$A:$V,5,FALSE)</f>
        <v>0</v>
      </c>
      <c r="J553" s="2">
        <f>VLOOKUP($A553,'By SKU - New RTs'!$A:$V,5,FALSE)</f>
        <v>0</v>
      </c>
      <c r="K553" s="5">
        <f t="shared" si="47"/>
        <v>0</v>
      </c>
      <c r="L553" s="2">
        <f>VLOOKUP($A553,'By SKU - Old RTs'!$A:$V,6,FALSE)</f>
        <v>0</v>
      </c>
      <c r="M553" s="2">
        <f>VLOOKUP($A553,'By SKU - New RTs'!$A:$V,6,FALSE)</f>
        <v>0</v>
      </c>
      <c r="N553" s="5">
        <f t="shared" si="48"/>
        <v>0</v>
      </c>
      <c r="O553" s="2">
        <f>VLOOKUP($A553,'By SKU - Old RTs'!$A:$V,7,FALSE)</f>
        <v>0</v>
      </c>
      <c r="P553" s="2">
        <f>VLOOKUP($A553,'By SKU - New RTs'!$A:$V,7,FALSE)</f>
        <v>0</v>
      </c>
      <c r="Q553" s="2">
        <f t="shared" si="49"/>
        <v>0</v>
      </c>
    </row>
    <row r="554" spans="1:17" x14ac:dyDescent="0.2">
      <c r="A554" s="3" t="str">
        <f>SKUs!A553</f>
        <v>FA-CA5000</v>
      </c>
      <c r="B554" s="4" t="str">
        <f>SKUs!B553</f>
        <v>BURN SPRAY</v>
      </c>
      <c r="C554" s="2">
        <f>VLOOKUP($A554,'By SKU - Old RTs'!$A:$V,3,FALSE)</f>
        <v>0.5</v>
      </c>
      <c r="D554" s="2">
        <f>VLOOKUP($A554,'By SKU - New RTs'!$A:$V,3,FALSE)</f>
        <v>0.5</v>
      </c>
      <c r="E554" s="5">
        <f t="shared" si="45"/>
        <v>0</v>
      </c>
      <c r="F554" s="2">
        <f>VLOOKUP($A554,'By SKU - Old RTs'!$A:$V,4,FALSE)</f>
        <v>0</v>
      </c>
      <c r="G554" s="2">
        <f>VLOOKUP($A554,'By SKU - New RTs'!$A:$V,4,FALSE)</f>
        <v>0</v>
      </c>
      <c r="H554" s="5">
        <f t="shared" si="46"/>
        <v>0</v>
      </c>
      <c r="I554" s="2">
        <f>VLOOKUP($A554,'By SKU - Old RTs'!$A:$V,5,FALSE)</f>
        <v>0</v>
      </c>
      <c r="J554" s="2">
        <f>VLOOKUP($A554,'By SKU - New RTs'!$A:$V,5,FALSE)</f>
        <v>0</v>
      </c>
      <c r="K554" s="5">
        <f t="shared" si="47"/>
        <v>0</v>
      </c>
      <c r="L554" s="2">
        <f>VLOOKUP($A554,'By SKU - Old RTs'!$A:$V,6,FALSE)</f>
        <v>0</v>
      </c>
      <c r="M554" s="2">
        <f>VLOOKUP($A554,'By SKU - New RTs'!$A:$V,6,FALSE)</f>
        <v>0</v>
      </c>
      <c r="N554" s="5">
        <f t="shared" si="48"/>
        <v>0</v>
      </c>
      <c r="O554" s="2">
        <f>VLOOKUP($A554,'By SKU - Old RTs'!$A:$V,7,FALSE)</f>
        <v>0</v>
      </c>
      <c r="P554" s="2">
        <f>VLOOKUP($A554,'By SKU - New RTs'!$A:$V,7,FALSE)</f>
        <v>0</v>
      </c>
      <c r="Q554" s="2">
        <f t="shared" si="49"/>
        <v>0</v>
      </c>
    </row>
    <row r="555" spans="1:17" x14ac:dyDescent="0.2">
      <c r="A555" s="3" t="str">
        <f>SKUs!A554</f>
        <v>FA-CA5300</v>
      </c>
      <c r="B555" s="4" t="str">
        <f>SKUs!B554</f>
        <v>ANTISEPTIC SPRAY</v>
      </c>
      <c r="C555" s="2">
        <f>VLOOKUP($A555,'By SKU - Old RTs'!$A:$V,3,FALSE)</f>
        <v>0.5</v>
      </c>
      <c r="D555" s="2">
        <f>VLOOKUP($A555,'By SKU - New RTs'!$A:$V,3,FALSE)</f>
        <v>0.5</v>
      </c>
      <c r="E555" s="5">
        <f t="shared" si="45"/>
        <v>0</v>
      </c>
      <c r="F555" s="2">
        <f>VLOOKUP($A555,'By SKU - Old RTs'!$A:$V,4,FALSE)</f>
        <v>0.5</v>
      </c>
      <c r="G555" s="2">
        <f>VLOOKUP($A555,'By SKU - New RTs'!$A:$V,4,FALSE)</f>
        <v>0.5</v>
      </c>
      <c r="H555" s="5">
        <f t="shared" si="46"/>
        <v>0</v>
      </c>
      <c r="I555" s="2">
        <f>VLOOKUP($A555,'By SKU - Old RTs'!$A:$V,5,FALSE)</f>
        <v>0</v>
      </c>
      <c r="J555" s="2">
        <f>VLOOKUP($A555,'By SKU - New RTs'!$A:$V,5,FALSE)</f>
        <v>0</v>
      </c>
      <c r="K555" s="5">
        <f t="shared" si="47"/>
        <v>0</v>
      </c>
      <c r="L555" s="2">
        <f>VLOOKUP($A555,'By SKU - Old RTs'!$A:$V,6,FALSE)</f>
        <v>0</v>
      </c>
      <c r="M555" s="2">
        <f>VLOOKUP($A555,'By SKU - New RTs'!$A:$V,6,FALSE)</f>
        <v>0</v>
      </c>
      <c r="N555" s="5">
        <f t="shared" si="48"/>
        <v>0</v>
      </c>
      <c r="O555" s="2">
        <f>VLOOKUP($A555,'By SKU - Old RTs'!$A:$V,7,FALSE)</f>
        <v>0</v>
      </c>
      <c r="P555" s="2">
        <f>VLOOKUP($A555,'By SKU - New RTs'!$A:$V,7,FALSE)</f>
        <v>0</v>
      </c>
      <c r="Q555" s="2">
        <f t="shared" si="49"/>
        <v>0</v>
      </c>
    </row>
    <row r="556" spans="1:17" x14ac:dyDescent="0.2">
      <c r="A556" s="3" t="str">
        <f>SKUs!A555</f>
        <v>FA-CAEVR</v>
      </c>
      <c r="B556" s="4" t="str">
        <f>SKUs!B555</f>
        <v>SAM SPLINT 4.5"X 24" (MALLEABLE)</v>
      </c>
      <c r="C556" s="2">
        <f>VLOOKUP($A556,'By SKU - Old RTs'!$A:$V,3,FALSE)</f>
        <v>0</v>
      </c>
      <c r="D556" s="2">
        <f>VLOOKUP($A556,'By SKU - New RTs'!$A:$V,3,FALSE)</f>
        <v>0</v>
      </c>
      <c r="E556" s="5">
        <f t="shared" si="45"/>
        <v>0</v>
      </c>
      <c r="F556" s="2">
        <f>VLOOKUP($A556,'By SKU - Old RTs'!$A:$V,4,FALSE)</f>
        <v>0</v>
      </c>
      <c r="G556" s="2">
        <f>VLOOKUP($A556,'By SKU - New RTs'!$A:$V,4,FALSE)</f>
        <v>0</v>
      </c>
      <c r="H556" s="5">
        <f t="shared" si="46"/>
        <v>0</v>
      </c>
      <c r="I556" s="2">
        <f>VLOOKUP($A556,'By SKU - Old RTs'!$A:$V,5,FALSE)</f>
        <v>0</v>
      </c>
      <c r="J556" s="2">
        <f>VLOOKUP($A556,'By SKU - New RTs'!$A:$V,5,FALSE)</f>
        <v>0</v>
      </c>
      <c r="K556" s="5">
        <f t="shared" si="47"/>
        <v>0</v>
      </c>
      <c r="L556" s="2">
        <f>VLOOKUP($A556,'By SKU - Old RTs'!$A:$V,6,FALSE)</f>
        <v>0</v>
      </c>
      <c r="M556" s="2">
        <f>VLOOKUP($A556,'By SKU - New RTs'!$A:$V,6,FALSE)</f>
        <v>0</v>
      </c>
      <c r="N556" s="5">
        <f t="shared" si="48"/>
        <v>0</v>
      </c>
      <c r="O556" s="2">
        <f>VLOOKUP($A556,'By SKU - Old RTs'!$A:$V,7,FALSE)</f>
        <v>0</v>
      </c>
      <c r="P556" s="2">
        <f>VLOOKUP($A556,'By SKU - New RTs'!$A:$V,7,FALSE)</f>
        <v>0</v>
      </c>
      <c r="Q556" s="2">
        <f t="shared" si="49"/>
        <v>0</v>
      </c>
    </row>
    <row r="557" spans="1:17" x14ac:dyDescent="0.2">
      <c r="A557" s="3" t="str">
        <f>SKUs!A556</f>
        <v>FA-CAKG</v>
      </c>
      <c r="B557" s="4" t="str">
        <f>SKUs!B556</f>
        <v>KIT GLOVES</v>
      </c>
      <c r="C557" s="2">
        <f>VLOOKUP($A557,'By SKU - Old RTs'!$A:$V,3,FALSE)</f>
        <v>0.25</v>
      </c>
      <c r="D557" s="2">
        <f>VLOOKUP($A557,'By SKU - New RTs'!$A:$V,3,FALSE)</f>
        <v>0.25</v>
      </c>
      <c r="E557" s="5">
        <f t="shared" si="45"/>
        <v>0</v>
      </c>
      <c r="F557" s="2">
        <f>VLOOKUP($A557,'By SKU - Old RTs'!$A:$V,4,FALSE)</f>
        <v>0</v>
      </c>
      <c r="G557" s="2">
        <f>VLOOKUP($A557,'By SKU - New RTs'!$A:$V,4,FALSE)</f>
        <v>0</v>
      </c>
      <c r="H557" s="5">
        <f t="shared" si="46"/>
        <v>0</v>
      </c>
      <c r="I557" s="2">
        <f>VLOOKUP($A557,'By SKU - Old RTs'!$A:$V,5,FALSE)</f>
        <v>0</v>
      </c>
      <c r="J557" s="2">
        <f>VLOOKUP($A557,'By SKU - New RTs'!$A:$V,5,FALSE)</f>
        <v>0</v>
      </c>
      <c r="K557" s="5">
        <f t="shared" si="47"/>
        <v>0</v>
      </c>
      <c r="L557" s="2">
        <f>VLOOKUP($A557,'By SKU - Old RTs'!$A:$V,6,FALSE)</f>
        <v>0</v>
      </c>
      <c r="M557" s="2">
        <f>VLOOKUP($A557,'By SKU - New RTs'!$A:$V,6,FALSE)</f>
        <v>0</v>
      </c>
      <c r="N557" s="5">
        <f t="shared" si="48"/>
        <v>0</v>
      </c>
      <c r="O557" s="2">
        <f>VLOOKUP($A557,'By SKU - Old RTs'!$A:$V,7,FALSE)</f>
        <v>0</v>
      </c>
      <c r="P557" s="2">
        <f>VLOOKUP($A557,'By SKU - New RTs'!$A:$V,7,FALSE)</f>
        <v>0</v>
      </c>
      <c r="Q557" s="2">
        <f t="shared" si="49"/>
        <v>0</v>
      </c>
    </row>
    <row r="558" spans="1:17" x14ac:dyDescent="0.2">
      <c r="A558" s="3" t="str">
        <f>SKUs!A557</f>
        <v>FA-CAR213</v>
      </c>
      <c r="B558" s="4" t="str">
        <f>SKUs!B557</f>
        <v>HAND SANITIZER</v>
      </c>
      <c r="C558" s="2">
        <f>VLOOKUP($A558,'By SKU - Old RTs'!$A:$V,3,FALSE)</f>
        <v>0.25</v>
      </c>
      <c r="D558" s="2">
        <f>VLOOKUP($A558,'By SKU - New RTs'!$A:$V,3,FALSE)</f>
        <v>0.25</v>
      </c>
      <c r="E558" s="5">
        <f t="shared" si="45"/>
        <v>0</v>
      </c>
      <c r="F558" s="2">
        <f>VLOOKUP($A558,'By SKU - Old RTs'!$A:$V,4,FALSE)</f>
        <v>0.5</v>
      </c>
      <c r="G558" s="2">
        <f>VLOOKUP($A558,'By SKU - New RTs'!$A:$V,4,FALSE)</f>
        <v>0.5</v>
      </c>
      <c r="H558" s="5">
        <f t="shared" si="46"/>
        <v>0</v>
      </c>
      <c r="I558" s="2">
        <f>VLOOKUP($A558,'By SKU - Old RTs'!$A:$V,5,FALSE)</f>
        <v>0</v>
      </c>
      <c r="J558" s="2">
        <f>VLOOKUP($A558,'By SKU - New RTs'!$A:$V,5,FALSE)</f>
        <v>0</v>
      </c>
      <c r="K558" s="5">
        <f t="shared" si="47"/>
        <v>0</v>
      </c>
      <c r="L558" s="2">
        <f>VLOOKUP($A558,'By SKU - Old RTs'!$A:$V,6,FALSE)</f>
        <v>0</v>
      </c>
      <c r="M558" s="2">
        <f>VLOOKUP($A558,'By SKU - New RTs'!$A:$V,6,FALSE)</f>
        <v>0</v>
      </c>
      <c r="N558" s="5">
        <f t="shared" si="48"/>
        <v>0</v>
      </c>
      <c r="O558" s="2">
        <f>VLOOKUP($A558,'By SKU - Old RTs'!$A:$V,7,FALSE)</f>
        <v>0</v>
      </c>
      <c r="P558" s="2">
        <f>VLOOKUP($A558,'By SKU - New RTs'!$A:$V,7,FALSE)</f>
        <v>0</v>
      </c>
      <c r="Q558" s="2">
        <f t="shared" si="49"/>
        <v>0</v>
      </c>
    </row>
    <row r="559" spans="1:17" x14ac:dyDescent="0.2">
      <c r="A559" s="3" t="str">
        <f>SKUs!A558</f>
        <v>FA-CAR214</v>
      </c>
      <c r="B559" s="4" t="str">
        <f>SKUs!B558</f>
        <v>EYE PADS</v>
      </c>
      <c r="C559" s="2">
        <f>VLOOKUP($A559,'By SKU - Old RTs'!$A:$V,3,FALSE)</f>
        <v>0.5</v>
      </c>
      <c r="D559" s="2">
        <f>VLOOKUP($A559,'By SKU - New RTs'!$A:$V,3,FALSE)</f>
        <v>0.5</v>
      </c>
      <c r="E559" s="5">
        <f t="shared" si="45"/>
        <v>0</v>
      </c>
      <c r="F559" s="2">
        <f>VLOOKUP($A559,'By SKU - Old RTs'!$A:$V,4,FALSE)</f>
        <v>0</v>
      </c>
      <c r="G559" s="2">
        <f>VLOOKUP($A559,'By SKU - New RTs'!$A:$V,4,FALSE)</f>
        <v>0</v>
      </c>
      <c r="H559" s="5">
        <f t="shared" si="46"/>
        <v>0</v>
      </c>
      <c r="I559" s="2">
        <f>VLOOKUP($A559,'By SKU - Old RTs'!$A:$V,5,FALSE)</f>
        <v>0</v>
      </c>
      <c r="J559" s="2">
        <f>VLOOKUP($A559,'By SKU - New RTs'!$A:$V,5,FALSE)</f>
        <v>0</v>
      </c>
      <c r="K559" s="5">
        <f t="shared" si="47"/>
        <v>0</v>
      </c>
      <c r="L559" s="2">
        <f>VLOOKUP($A559,'By SKU - Old RTs'!$A:$V,6,FALSE)</f>
        <v>0</v>
      </c>
      <c r="M559" s="2">
        <f>VLOOKUP($A559,'By SKU - New RTs'!$A:$V,6,FALSE)</f>
        <v>0</v>
      </c>
      <c r="N559" s="5">
        <f t="shared" si="48"/>
        <v>0</v>
      </c>
      <c r="O559" s="2">
        <f>VLOOKUP($A559,'By SKU - Old RTs'!$A:$V,7,FALSE)</f>
        <v>0</v>
      </c>
      <c r="P559" s="2">
        <f>VLOOKUP($A559,'By SKU - New RTs'!$A:$V,7,FALSE)</f>
        <v>0</v>
      </c>
      <c r="Q559" s="2">
        <f t="shared" si="49"/>
        <v>0</v>
      </c>
    </row>
    <row r="560" spans="1:17" x14ac:dyDescent="0.2">
      <c r="A560" s="3" t="str">
        <f>SKUs!A559</f>
        <v>FA-LOG</v>
      </c>
      <c r="B560" s="4" t="str">
        <f>SKUs!B559</f>
        <v>FA INSPECTION LOG</v>
      </c>
      <c r="C560" s="2">
        <f>VLOOKUP($A560,'By SKU - Old RTs'!$A:$V,3,FALSE)</f>
        <v>0.5</v>
      </c>
      <c r="D560" s="2">
        <f>VLOOKUP($A560,'By SKU - New RTs'!$A:$V,3,FALSE)</f>
        <v>0.5</v>
      </c>
      <c r="E560" s="5">
        <f t="shared" si="45"/>
        <v>0</v>
      </c>
      <c r="F560" s="2">
        <f>VLOOKUP($A560,'By SKU - Old RTs'!$A:$V,4,FALSE)</f>
        <v>0</v>
      </c>
      <c r="G560" s="2">
        <f>VLOOKUP($A560,'By SKU - New RTs'!$A:$V,4,FALSE)</f>
        <v>0</v>
      </c>
      <c r="H560" s="5">
        <f t="shared" si="46"/>
        <v>0</v>
      </c>
      <c r="I560" s="2">
        <f>VLOOKUP($A560,'By SKU - Old RTs'!$A:$V,5,FALSE)</f>
        <v>0</v>
      </c>
      <c r="J560" s="2">
        <f>VLOOKUP($A560,'By SKU - New RTs'!$A:$V,5,FALSE)</f>
        <v>0</v>
      </c>
      <c r="K560" s="5">
        <f t="shared" si="47"/>
        <v>0</v>
      </c>
      <c r="L560" s="2">
        <f>VLOOKUP($A560,'By SKU - Old RTs'!$A:$V,6,FALSE)</f>
        <v>0</v>
      </c>
      <c r="M560" s="2">
        <f>VLOOKUP($A560,'By SKU - New RTs'!$A:$V,6,FALSE)</f>
        <v>0</v>
      </c>
      <c r="N560" s="5">
        <f t="shared" si="48"/>
        <v>0</v>
      </c>
      <c r="O560" s="2">
        <f>VLOOKUP($A560,'By SKU - Old RTs'!$A:$V,7,FALSE)</f>
        <v>0</v>
      </c>
      <c r="P560" s="2">
        <f>VLOOKUP($A560,'By SKU - New RTs'!$A:$V,7,FALSE)</f>
        <v>0</v>
      </c>
      <c r="Q560" s="2">
        <f t="shared" si="49"/>
        <v>0</v>
      </c>
    </row>
    <row r="561" spans="1:17" x14ac:dyDescent="0.2">
      <c r="A561" s="3" t="str">
        <f>SKUs!A560</f>
        <v>FAR615RFL</v>
      </c>
      <c r="B561" s="4" t="str">
        <f>SKUs!B560</f>
        <v>FIRST AID KIT REFILL (25 PERSON)</v>
      </c>
      <c r="C561" s="2">
        <f>VLOOKUP($A561,'By SKU - Old RTs'!$A:$V,3,FALSE)</f>
        <v>0</v>
      </c>
      <c r="D561" s="2">
        <f>VLOOKUP($A561,'By SKU - New RTs'!$A:$V,3,FALSE)</f>
        <v>0</v>
      </c>
      <c r="E561" s="5">
        <f t="shared" si="45"/>
        <v>0</v>
      </c>
      <c r="F561" s="2">
        <f>VLOOKUP($A561,'By SKU - Old RTs'!$A:$V,4,FALSE)</f>
        <v>0</v>
      </c>
      <c r="G561" s="2">
        <f>VLOOKUP($A561,'By SKU - New RTs'!$A:$V,4,FALSE)</f>
        <v>0</v>
      </c>
      <c r="H561" s="5">
        <f t="shared" si="46"/>
        <v>0</v>
      </c>
      <c r="I561" s="2">
        <f>VLOOKUP($A561,'By SKU - Old RTs'!$A:$V,5,FALSE)</f>
        <v>0.25</v>
      </c>
      <c r="J561" s="2">
        <f>VLOOKUP($A561,'By SKU - New RTs'!$A:$V,5,FALSE)</f>
        <v>0.25</v>
      </c>
      <c r="K561" s="5">
        <f t="shared" si="47"/>
        <v>0</v>
      </c>
      <c r="L561" s="2">
        <f>VLOOKUP($A561,'By SKU - Old RTs'!$A:$V,6,FALSE)</f>
        <v>0</v>
      </c>
      <c r="M561" s="2">
        <f>VLOOKUP($A561,'By SKU - New RTs'!$A:$V,6,FALSE)</f>
        <v>0</v>
      </c>
      <c r="N561" s="5">
        <f t="shared" si="48"/>
        <v>0</v>
      </c>
      <c r="O561" s="2">
        <f>VLOOKUP($A561,'By SKU - Old RTs'!$A:$V,7,FALSE)</f>
        <v>0</v>
      </c>
      <c r="P561" s="2">
        <f>VLOOKUP($A561,'By SKU - New RTs'!$A:$V,7,FALSE)</f>
        <v>0</v>
      </c>
      <c r="Q561" s="2">
        <f t="shared" si="49"/>
        <v>0</v>
      </c>
    </row>
    <row r="562" spans="1:17" x14ac:dyDescent="0.2">
      <c r="A562" s="3" t="str">
        <f>SKUs!A561</f>
        <v>HJ10BK</v>
      </c>
      <c r="B562" s="4" t="str">
        <f>SKUs!B561</f>
        <v>PERFORMANCE WORK HOODIE</v>
      </c>
      <c r="C562" s="2">
        <f>VLOOKUP($A562,'By SKU - Old RTs'!$A:$V,3,FALSE)</f>
        <v>0.25</v>
      </c>
      <c r="D562" s="2">
        <f>VLOOKUP($A562,'By SKU - New RTs'!$A:$V,3,FALSE)</f>
        <v>0.25</v>
      </c>
      <c r="E562" s="5">
        <f t="shared" si="45"/>
        <v>0</v>
      </c>
      <c r="F562" s="2">
        <f>VLOOKUP($A562,'By SKU - Old RTs'!$A:$V,4,FALSE)</f>
        <v>3.25</v>
      </c>
      <c r="G562" s="2">
        <f>VLOOKUP($A562,'By SKU - New RTs'!$A:$V,4,FALSE)</f>
        <v>3.25</v>
      </c>
      <c r="H562" s="5">
        <f t="shared" si="46"/>
        <v>0</v>
      </c>
      <c r="I562" s="2">
        <f>VLOOKUP($A562,'By SKU - Old RTs'!$A:$V,5,FALSE)</f>
        <v>0</v>
      </c>
      <c r="J562" s="2">
        <f>VLOOKUP($A562,'By SKU - New RTs'!$A:$V,5,FALSE)</f>
        <v>0</v>
      </c>
      <c r="K562" s="5">
        <f t="shared" si="47"/>
        <v>0</v>
      </c>
      <c r="L562" s="2">
        <f>VLOOKUP($A562,'By SKU - Old RTs'!$A:$V,6,FALSE)</f>
        <v>0</v>
      </c>
      <c r="M562" s="2">
        <f>VLOOKUP($A562,'By SKU - New RTs'!$A:$V,6,FALSE)</f>
        <v>0</v>
      </c>
      <c r="N562" s="5">
        <f t="shared" si="48"/>
        <v>0</v>
      </c>
      <c r="O562" s="2">
        <f>VLOOKUP($A562,'By SKU - Old RTs'!$A:$V,7,FALSE)</f>
        <v>0</v>
      </c>
      <c r="P562" s="2">
        <f>VLOOKUP($A562,'By SKU - New RTs'!$A:$V,7,FALSE)</f>
        <v>0</v>
      </c>
      <c r="Q562" s="2">
        <f t="shared" si="49"/>
        <v>0</v>
      </c>
    </row>
    <row r="563" spans="1:17" x14ac:dyDescent="0.2">
      <c r="A563" s="3" t="str">
        <f>SKUs!A562</f>
        <v>HJ10GY</v>
      </c>
      <c r="B563" s="4" t="str">
        <f>SKUs!B562</f>
        <v>PERFORMANCE WORK HOODIE</v>
      </c>
      <c r="C563" s="2">
        <f>VLOOKUP($A563,'By SKU - Old RTs'!$A:$V,3,FALSE)</f>
        <v>0.25</v>
      </c>
      <c r="D563" s="2">
        <f>VLOOKUP($A563,'By SKU - New RTs'!$A:$V,3,FALSE)</f>
        <v>0.25</v>
      </c>
      <c r="E563" s="5">
        <f t="shared" si="45"/>
        <v>0</v>
      </c>
      <c r="F563" s="2">
        <f>VLOOKUP($A563,'By SKU - Old RTs'!$A:$V,4,FALSE)</f>
        <v>0</v>
      </c>
      <c r="G563" s="2">
        <f>VLOOKUP($A563,'By SKU - New RTs'!$A:$V,4,FALSE)</f>
        <v>0</v>
      </c>
      <c r="H563" s="5">
        <f t="shared" si="46"/>
        <v>0</v>
      </c>
      <c r="I563" s="2">
        <f>VLOOKUP($A563,'By SKU - Old RTs'!$A:$V,5,FALSE)</f>
        <v>0</v>
      </c>
      <c r="J563" s="2">
        <f>VLOOKUP($A563,'By SKU - New RTs'!$A:$V,5,FALSE)</f>
        <v>0</v>
      </c>
      <c r="K563" s="5">
        <f t="shared" si="47"/>
        <v>0</v>
      </c>
      <c r="L563" s="2">
        <f>VLOOKUP($A563,'By SKU - Old RTs'!$A:$V,6,FALSE)</f>
        <v>0</v>
      </c>
      <c r="M563" s="2">
        <f>VLOOKUP($A563,'By SKU - New RTs'!$A:$V,6,FALSE)</f>
        <v>0</v>
      </c>
      <c r="N563" s="5">
        <f t="shared" si="48"/>
        <v>0</v>
      </c>
      <c r="O563" s="2">
        <f>VLOOKUP($A563,'By SKU - Old RTs'!$A:$V,7,FALSE)</f>
        <v>0</v>
      </c>
      <c r="P563" s="2">
        <f>VLOOKUP($A563,'By SKU - New RTs'!$A:$V,7,FALSE)</f>
        <v>0</v>
      </c>
      <c r="Q563" s="2">
        <f t="shared" si="49"/>
        <v>0</v>
      </c>
    </row>
    <row r="564" spans="1:17" x14ac:dyDescent="0.2">
      <c r="A564" s="3" t="str">
        <f>SKUs!A563</f>
        <v>HJ10NV</v>
      </c>
      <c r="B564" s="4" t="str">
        <f>SKUs!B563</f>
        <v>PERFORMANCE WORK HOODIE</v>
      </c>
      <c r="C564" s="2">
        <f>VLOOKUP($A564,'By SKU - Old RTs'!$A:$V,3,FALSE)</f>
        <v>0</v>
      </c>
      <c r="D564" s="2">
        <f>VLOOKUP($A564,'By SKU - New RTs'!$A:$V,3,FALSE)</f>
        <v>0</v>
      </c>
      <c r="E564" s="5">
        <f t="shared" si="45"/>
        <v>0</v>
      </c>
      <c r="F564" s="2">
        <f>VLOOKUP($A564,'By SKU - Old RTs'!$A:$V,4,FALSE)</f>
        <v>0</v>
      </c>
      <c r="G564" s="2">
        <f>VLOOKUP($A564,'By SKU - New RTs'!$A:$V,4,FALSE)</f>
        <v>0</v>
      </c>
      <c r="H564" s="5">
        <f t="shared" si="46"/>
        <v>0</v>
      </c>
      <c r="I564" s="2">
        <f>VLOOKUP($A564,'By SKU - Old RTs'!$A:$V,5,FALSE)</f>
        <v>0.5</v>
      </c>
      <c r="J564" s="2">
        <f>VLOOKUP($A564,'By SKU - New RTs'!$A:$V,5,FALSE)</f>
        <v>0.5</v>
      </c>
      <c r="K564" s="5">
        <f t="shared" si="47"/>
        <v>0</v>
      </c>
      <c r="L564" s="2">
        <f>VLOOKUP($A564,'By SKU - Old RTs'!$A:$V,6,FALSE)</f>
        <v>0</v>
      </c>
      <c r="M564" s="2">
        <f>VLOOKUP($A564,'By SKU - New RTs'!$A:$V,6,FALSE)</f>
        <v>0</v>
      </c>
      <c r="N564" s="5">
        <f t="shared" si="48"/>
        <v>0</v>
      </c>
      <c r="O564" s="2">
        <f>VLOOKUP($A564,'By SKU - Old RTs'!$A:$V,7,FALSE)</f>
        <v>0</v>
      </c>
      <c r="P564" s="2">
        <f>VLOOKUP($A564,'By SKU - New RTs'!$A:$V,7,FALSE)</f>
        <v>0</v>
      </c>
      <c r="Q564" s="2">
        <f t="shared" si="49"/>
        <v>0</v>
      </c>
    </row>
    <row r="565" spans="1:17" x14ac:dyDescent="0.2">
      <c r="A565" s="3" t="str">
        <f>SKUs!A564</f>
        <v>JP68CH</v>
      </c>
      <c r="B565" s="4" t="str">
        <f>SKUs!B564</f>
        <v>JACKETS, SOFT SHELL</v>
      </c>
      <c r="C565" s="2">
        <f>VLOOKUP($A565,'By SKU - Old RTs'!$A:$V,3,FALSE)</f>
        <v>0.5</v>
      </c>
      <c r="D565" s="2">
        <f>VLOOKUP($A565,'By SKU - New RTs'!$A:$V,3,FALSE)</f>
        <v>0.5</v>
      </c>
      <c r="E565" s="5">
        <f t="shared" si="45"/>
        <v>0</v>
      </c>
      <c r="F565" s="2">
        <f>VLOOKUP($A565,'By SKU - Old RTs'!$A:$V,4,FALSE)</f>
        <v>0</v>
      </c>
      <c r="G565" s="2">
        <f>VLOOKUP($A565,'By SKU - New RTs'!$A:$V,4,FALSE)</f>
        <v>0</v>
      </c>
      <c r="H565" s="5">
        <f t="shared" si="46"/>
        <v>0</v>
      </c>
      <c r="I565" s="2">
        <f>VLOOKUP($A565,'By SKU - Old RTs'!$A:$V,5,FALSE)</f>
        <v>0</v>
      </c>
      <c r="J565" s="2">
        <f>VLOOKUP($A565,'By SKU - New RTs'!$A:$V,5,FALSE)</f>
        <v>0</v>
      </c>
      <c r="K565" s="5">
        <f t="shared" si="47"/>
        <v>0</v>
      </c>
      <c r="L565" s="2">
        <f>VLOOKUP($A565,'By SKU - Old RTs'!$A:$V,6,FALSE)</f>
        <v>0</v>
      </c>
      <c r="M565" s="2">
        <f>VLOOKUP($A565,'By SKU - New RTs'!$A:$V,6,FALSE)</f>
        <v>0</v>
      </c>
      <c r="N565" s="5">
        <f t="shared" si="48"/>
        <v>0</v>
      </c>
      <c r="O565" s="2">
        <f>VLOOKUP($A565,'By SKU - Old RTs'!$A:$V,7,FALSE)</f>
        <v>0</v>
      </c>
      <c r="P565" s="2">
        <f>VLOOKUP($A565,'By SKU - New RTs'!$A:$V,7,FALSE)</f>
        <v>0</v>
      </c>
      <c r="Q565" s="2">
        <f t="shared" si="49"/>
        <v>0</v>
      </c>
    </row>
    <row r="566" spans="1:17" x14ac:dyDescent="0.2">
      <c r="A566" s="3" t="str">
        <f>SKUs!A565</f>
        <v>JT22NV</v>
      </c>
      <c r="B566" s="4" t="str">
        <f>SKUs!B565</f>
        <v xml:space="preserve">JACKETS, SLASH                  </v>
      </c>
      <c r="C566" s="2">
        <f>VLOOKUP($A566,'By SKU - Old RTs'!$A:$V,3,FALSE)</f>
        <v>0</v>
      </c>
      <c r="D566" s="2">
        <f>VLOOKUP($A566,'By SKU - New RTs'!$A:$V,3,FALSE)</f>
        <v>0</v>
      </c>
      <c r="E566" s="5">
        <f t="shared" si="45"/>
        <v>0</v>
      </c>
      <c r="F566" s="2">
        <f>VLOOKUP($A566,'By SKU - Old RTs'!$A:$V,4,FALSE)</f>
        <v>0</v>
      </c>
      <c r="G566" s="2">
        <f>VLOOKUP($A566,'By SKU - New RTs'!$A:$V,4,FALSE)</f>
        <v>0</v>
      </c>
      <c r="H566" s="5">
        <f t="shared" si="46"/>
        <v>0</v>
      </c>
      <c r="I566" s="2">
        <f>VLOOKUP($A566,'By SKU - Old RTs'!$A:$V,5,FALSE)</f>
        <v>0</v>
      </c>
      <c r="J566" s="2">
        <f>VLOOKUP($A566,'By SKU - New RTs'!$A:$V,5,FALSE)</f>
        <v>0</v>
      </c>
      <c r="K566" s="5">
        <f t="shared" si="47"/>
        <v>0</v>
      </c>
      <c r="L566" s="2">
        <f>VLOOKUP($A566,'By SKU - Old RTs'!$A:$V,6,FALSE)</f>
        <v>0.5</v>
      </c>
      <c r="M566" s="2">
        <f>VLOOKUP($A566,'By SKU - New RTs'!$A:$V,6,FALSE)</f>
        <v>0.5</v>
      </c>
      <c r="N566" s="5">
        <f t="shared" si="48"/>
        <v>0</v>
      </c>
      <c r="O566" s="2">
        <f>VLOOKUP($A566,'By SKU - Old RTs'!$A:$V,7,FALSE)</f>
        <v>0</v>
      </c>
      <c r="P566" s="2">
        <f>VLOOKUP($A566,'By SKU - New RTs'!$A:$V,7,FALSE)</f>
        <v>0</v>
      </c>
      <c r="Q566" s="2">
        <f t="shared" si="49"/>
        <v>0</v>
      </c>
    </row>
    <row r="567" spans="1:17" x14ac:dyDescent="0.2">
      <c r="A567" s="3" t="str">
        <f>SKUs!A566</f>
        <v>JT38BK</v>
      </c>
      <c r="B567" s="4" t="str">
        <f>SKUs!B566</f>
        <v xml:space="preserve">JACKETS, TEAM                   </v>
      </c>
      <c r="C567" s="2">
        <f>VLOOKUP($A567,'By SKU - Old RTs'!$A:$V,3,FALSE)</f>
        <v>0</v>
      </c>
      <c r="D567" s="2">
        <f>VLOOKUP($A567,'By SKU - New RTs'!$A:$V,3,FALSE)</f>
        <v>0</v>
      </c>
      <c r="E567" s="5">
        <f t="shared" si="45"/>
        <v>0</v>
      </c>
      <c r="F567" s="2">
        <f>VLOOKUP($A567,'By SKU - Old RTs'!$A:$V,4,FALSE)</f>
        <v>0</v>
      </c>
      <c r="G567" s="2">
        <f>VLOOKUP($A567,'By SKU - New RTs'!$A:$V,4,FALSE)</f>
        <v>0</v>
      </c>
      <c r="H567" s="5">
        <f t="shared" si="46"/>
        <v>0</v>
      </c>
      <c r="I567" s="2">
        <f>VLOOKUP($A567,'By SKU - Old RTs'!$A:$V,5,FALSE)</f>
        <v>0.75</v>
      </c>
      <c r="J567" s="2">
        <f>VLOOKUP($A567,'By SKU - New RTs'!$A:$V,5,FALSE)</f>
        <v>0.75</v>
      </c>
      <c r="K567" s="5">
        <f t="shared" si="47"/>
        <v>0</v>
      </c>
      <c r="L567" s="2">
        <f>VLOOKUP($A567,'By SKU - Old RTs'!$A:$V,6,FALSE)</f>
        <v>0</v>
      </c>
      <c r="M567" s="2">
        <f>VLOOKUP($A567,'By SKU - New RTs'!$A:$V,6,FALSE)</f>
        <v>0</v>
      </c>
      <c r="N567" s="5">
        <f t="shared" si="48"/>
        <v>0</v>
      </c>
      <c r="O567" s="2">
        <f>VLOOKUP($A567,'By SKU - Old RTs'!$A:$V,7,FALSE)</f>
        <v>0</v>
      </c>
      <c r="P567" s="2">
        <f>VLOOKUP($A567,'By SKU - New RTs'!$A:$V,7,FALSE)</f>
        <v>0</v>
      </c>
      <c r="Q567" s="2">
        <f t="shared" si="49"/>
        <v>0</v>
      </c>
    </row>
    <row r="568" spans="1:17" x14ac:dyDescent="0.2">
      <c r="A568" s="3" t="str">
        <f>SKUs!A567</f>
        <v>JT38CH</v>
      </c>
      <c r="B568" s="4" t="str">
        <f>SKUs!B567</f>
        <v xml:space="preserve">JACKETS, TEAM                   </v>
      </c>
      <c r="C568" s="2">
        <f>VLOOKUP($A568,'By SKU - Old RTs'!$A:$V,3,FALSE)</f>
        <v>3</v>
      </c>
      <c r="D568" s="2">
        <f>VLOOKUP($A568,'By SKU - New RTs'!$A:$V,3,FALSE)</f>
        <v>3</v>
      </c>
      <c r="E568" s="5">
        <f t="shared" si="45"/>
        <v>0</v>
      </c>
      <c r="F568" s="2">
        <f>VLOOKUP($A568,'By SKU - Old RTs'!$A:$V,4,FALSE)</f>
        <v>0.5</v>
      </c>
      <c r="G568" s="2">
        <f>VLOOKUP($A568,'By SKU - New RTs'!$A:$V,4,FALSE)</f>
        <v>0.5</v>
      </c>
      <c r="H568" s="5">
        <f t="shared" si="46"/>
        <v>0</v>
      </c>
      <c r="I568" s="2">
        <f>VLOOKUP($A568,'By SKU - Old RTs'!$A:$V,5,FALSE)</f>
        <v>0</v>
      </c>
      <c r="J568" s="2">
        <f>VLOOKUP($A568,'By SKU - New RTs'!$A:$V,5,FALSE)</f>
        <v>0</v>
      </c>
      <c r="K568" s="5">
        <f t="shared" si="47"/>
        <v>0</v>
      </c>
      <c r="L568" s="2">
        <f>VLOOKUP($A568,'By SKU - Old RTs'!$A:$V,6,FALSE)</f>
        <v>0</v>
      </c>
      <c r="M568" s="2">
        <f>VLOOKUP($A568,'By SKU - New RTs'!$A:$V,6,FALSE)</f>
        <v>0</v>
      </c>
      <c r="N568" s="5">
        <f t="shared" si="48"/>
        <v>0</v>
      </c>
      <c r="O568" s="2">
        <f>VLOOKUP($A568,'By SKU - Old RTs'!$A:$V,7,FALSE)</f>
        <v>0</v>
      </c>
      <c r="P568" s="2">
        <f>VLOOKUP($A568,'By SKU - New RTs'!$A:$V,7,FALSE)</f>
        <v>0</v>
      </c>
      <c r="Q568" s="2">
        <f t="shared" si="49"/>
        <v>0</v>
      </c>
    </row>
    <row r="569" spans="1:17" x14ac:dyDescent="0.2">
      <c r="A569" s="3" t="str">
        <f>SKUs!A568</f>
        <v>JT50BK</v>
      </c>
      <c r="B569" s="4" t="str">
        <f>SKUs!B568</f>
        <v xml:space="preserve">JACKETS, LINED                  </v>
      </c>
      <c r="C569" s="2">
        <f>VLOOKUP($A569,'By SKU - Old RTs'!$A:$V,3,FALSE)</f>
        <v>0</v>
      </c>
      <c r="D569" s="2">
        <f>VLOOKUP($A569,'By SKU - New RTs'!$A:$V,3,FALSE)</f>
        <v>0</v>
      </c>
      <c r="E569" s="5">
        <f t="shared" si="45"/>
        <v>0</v>
      </c>
      <c r="F569" s="2">
        <f>VLOOKUP($A569,'By SKU - Old RTs'!$A:$V,4,FALSE)</f>
        <v>0.25</v>
      </c>
      <c r="G569" s="2">
        <f>VLOOKUP($A569,'By SKU - New RTs'!$A:$V,4,FALSE)</f>
        <v>0.25</v>
      </c>
      <c r="H569" s="5">
        <f t="shared" si="46"/>
        <v>0</v>
      </c>
      <c r="I569" s="2">
        <f>VLOOKUP($A569,'By SKU - Old RTs'!$A:$V,5,FALSE)</f>
        <v>0.5</v>
      </c>
      <c r="J569" s="2">
        <f>VLOOKUP($A569,'By SKU - New RTs'!$A:$V,5,FALSE)</f>
        <v>0.5</v>
      </c>
      <c r="K569" s="5">
        <f t="shared" si="47"/>
        <v>0</v>
      </c>
      <c r="L569" s="2">
        <f>VLOOKUP($A569,'By SKU - Old RTs'!$A:$V,6,FALSE)</f>
        <v>0.25</v>
      </c>
      <c r="M569" s="2">
        <f>VLOOKUP($A569,'By SKU - New RTs'!$A:$V,6,FALSE)</f>
        <v>0.25</v>
      </c>
      <c r="N569" s="5">
        <f t="shared" si="48"/>
        <v>0</v>
      </c>
      <c r="O569" s="2">
        <f>VLOOKUP($A569,'By SKU - Old RTs'!$A:$V,7,FALSE)</f>
        <v>0.5</v>
      </c>
      <c r="P569" s="2">
        <f>VLOOKUP($A569,'By SKU - New RTs'!$A:$V,7,FALSE)</f>
        <v>0.5</v>
      </c>
      <c r="Q569" s="2">
        <f t="shared" si="49"/>
        <v>0</v>
      </c>
    </row>
    <row r="570" spans="1:17" x14ac:dyDescent="0.2">
      <c r="A570" s="3" t="str">
        <f>SKUs!A569</f>
        <v>JT50CH</v>
      </c>
      <c r="B570" s="4" t="str">
        <f>SKUs!B569</f>
        <v xml:space="preserve">JACKETS, LINED                  </v>
      </c>
      <c r="C570" s="2">
        <f>VLOOKUP($A570,'By SKU - Old RTs'!$A:$V,3,FALSE)</f>
        <v>0</v>
      </c>
      <c r="D570" s="2">
        <f>VLOOKUP($A570,'By SKU - New RTs'!$A:$V,3,FALSE)</f>
        <v>0</v>
      </c>
      <c r="E570" s="5">
        <f t="shared" si="45"/>
        <v>0</v>
      </c>
      <c r="F570" s="2">
        <f>VLOOKUP($A570,'By SKU - Old RTs'!$A:$V,4,FALSE)</f>
        <v>0</v>
      </c>
      <c r="G570" s="2">
        <f>VLOOKUP($A570,'By SKU - New RTs'!$A:$V,4,FALSE)</f>
        <v>0</v>
      </c>
      <c r="H570" s="5">
        <f t="shared" si="46"/>
        <v>0</v>
      </c>
      <c r="I570" s="2">
        <f>VLOOKUP($A570,'By SKU - Old RTs'!$A:$V,5,FALSE)</f>
        <v>0.25</v>
      </c>
      <c r="J570" s="2">
        <f>VLOOKUP($A570,'By SKU - New RTs'!$A:$V,5,FALSE)</f>
        <v>0.25</v>
      </c>
      <c r="K570" s="5">
        <f t="shared" si="47"/>
        <v>0</v>
      </c>
      <c r="L570" s="2">
        <f>VLOOKUP($A570,'By SKU - Old RTs'!$A:$V,6,FALSE)</f>
        <v>0</v>
      </c>
      <c r="M570" s="2">
        <f>VLOOKUP($A570,'By SKU - New RTs'!$A:$V,6,FALSE)</f>
        <v>0</v>
      </c>
      <c r="N570" s="5">
        <f t="shared" si="48"/>
        <v>0</v>
      </c>
      <c r="O570" s="2">
        <f>VLOOKUP($A570,'By SKU - Old RTs'!$A:$V,7,FALSE)</f>
        <v>0.25</v>
      </c>
      <c r="P570" s="2">
        <f>VLOOKUP($A570,'By SKU - New RTs'!$A:$V,7,FALSE)</f>
        <v>0.25</v>
      </c>
      <c r="Q570" s="2">
        <f t="shared" si="49"/>
        <v>0</v>
      </c>
    </row>
    <row r="571" spans="1:17" x14ac:dyDescent="0.2">
      <c r="A571" s="3" t="str">
        <f>SKUs!A570</f>
        <v>JT50NV</v>
      </c>
      <c r="B571" s="4" t="str">
        <f>SKUs!B570</f>
        <v xml:space="preserve">JACKETS, LINED                  </v>
      </c>
      <c r="C571" s="2">
        <f>VLOOKUP($A571,'By SKU - Old RTs'!$A:$V,3,FALSE)</f>
        <v>2</v>
      </c>
      <c r="D571" s="2">
        <f>VLOOKUP($A571,'By SKU - New RTs'!$A:$V,3,FALSE)</f>
        <v>2</v>
      </c>
      <c r="E571" s="5">
        <f t="shared" si="45"/>
        <v>0</v>
      </c>
      <c r="F571" s="2">
        <f>VLOOKUP($A571,'By SKU - Old RTs'!$A:$V,4,FALSE)</f>
        <v>1.5</v>
      </c>
      <c r="G571" s="2">
        <f>VLOOKUP($A571,'By SKU - New RTs'!$A:$V,4,FALSE)</f>
        <v>1.5</v>
      </c>
      <c r="H571" s="5">
        <f t="shared" si="46"/>
        <v>0</v>
      </c>
      <c r="I571" s="2">
        <f>VLOOKUP($A571,'By SKU - Old RTs'!$A:$V,5,FALSE)</f>
        <v>0.5</v>
      </c>
      <c r="J571" s="2">
        <f>VLOOKUP($A571,'By SKU - New RTs'!$A:$V,5,FALSE)</f>
        <v>0.5</v>
      </c>
      <c r="K571" s="5">
        <f t="shared" si="47"/>
        <v>0</v>
      </c>
      <c r="L571" s="2">
        <f>VLOOKUP($A571,'By SKU - Old RTs'!$A:$V,6,FALSE)</f>
        <v>0.5</v>
      </c>
      <c r="M571" s="2">
        <f>VLOOKUP($A571,'By SKU - New RTs'!$A:$V,6,FALSE)</f>
        <v>0.5</v>
      </c>
      <c r="N571" s="5">
        <f t="shared" si="48"/>
        <v>0</v>
      </c>
      <c r="O571" s="2">
        <f>VLOOKUP($A571,'By SKU - Old RTs'!$A:$V,7,FALSE)</f>
        <v>0.5</v>
      </c>
      <c r="P571" s="2">
        <f>VLOOKUP($A571,'By SKU - New RTs'!$A:$V,7,FALSE)</f>
        <v>0.5</v>
      </c>
      <c r="Q571" s="2">
        <f t="shared" si="49"/>
        <v>0</v>
      </c>
    </row>
    <row r="572" spans="1:17" x14ac:dyDescent="0.2">
      <c r="A572" s="3" t="str">
        <f>SKUs!A571</f>
        <v>KP10NV</v>
      </c>
      <c r="B572" s="4" t="str">
        <f>SKUs!B571</f>
        <v xml:space="preserve">CT COUNTER MENS                 </v>
      </c>
      <c r="C572" s="2">
        <f>VLOOKUP($A572,'By SKU - Old RTs'!$A:$V,3,FALSE)</f>
        <v>0.25</v>
      </c>
      <c r="D572" s="2">
        <f>VLOOKUP($A572,'By SKU - New RTs'!$A:$V,3,FALSE)</f>
        <v>0.25</v>
      </c>
      <c r="E572" s="5">
        <f t="shared" si="45"/>
        <v>0</v>
      </c>
      <c r="F572" s="2">
        <f>VLOOKUP($A572,'By SKU - Old RTs'!$A:$V,4,FALSE)</f>
        <v>0</v>
      </c>
      <c r="G572" s="2">
        <f>VLOOKUP($A572,'By SKU - New RTs'!$A:$V,4,FALSE)</f>
        <v>0</v>
      </c>
      <c r="H572" s="5">
        <f t="shared" si="46"/>
        <v>0</v>
      </c>
      <c r="I572" s="2">
        <f>VLOOKUP($A572,'By SKU - Old RTs'!$A:$V,5,FALSE)</f>
        <v>0</v>
      </c>
      <c r="J572" s="2">
        <f>VLOOKUP($A572,'By SKU - New RTs'!$A:$V,5,FALSE)</f>
        <v>0</v>
      </c>
      <c r="K572" s="5">
        <f t="shared" si="47"/>
        <v>0</v>
      </c>
      <c r="L572" s="2">
        <f>VLOOKUP($A572,'By SKU - Old RTs'!$A:$V,6,FALSE)</f>
        <v>0</v>
      </c>
      <c r="M572" s="2">
        <f>VLOOKUP($A572,'By SKU - New RTs'!$A:$V,6,FALSE)</f>
        <v>0</v>
      </c>
      <c r="N572" s="5">
        <f t="shared" si="48"/>
        <v>0</v>
      </c>
      <c r="O572" s="2">
        <f>VLOOKUP($A572,'By SKU - Old RTs'!$A:$V,7,FALSE)</f>
        <v>0</v>
      </c>
      <c r="P572" s="2">
        <f>VLOOKUP($A572,'By SKU - New RTs'!$A:$V,7,FALSE)</f>
        <v>0</v>
      </c>
      <c r="Q572" s="2">
        <f t="shared" si="49"/>
        <v>0</v>
      </c>
    </row>
    <row r="573" spans="1:17" x14ac:dyDescent="0.2">
      <c r="A573" s="3" t="str">
        <f>SKUs!A572</f>
        <v>KP10WH</v>
      </c>
      <c r="B573" s="4" t="str">
        <f>SKUs!B572</f>
        <v xml:space="preserve">CT COUNTER MENS                 </v>
      </c>
      <c r="C573" s="2">
        <f>VLOOKUP($A573,'By SKU - Old RTs'!$A:$V,3,FALSE)</f>
        <v>0</v>
      </c>
      <c r="D573" s="2">
        <f>VLOOKUP($A573,'By SKU - New RTs'!$A:$V,3,FALSE)</f>
        <v>0</v>
      </c>
      <c r="E573" s="5">
        <f t="shared" si="45"/>
        <v>0</v>
      </c>
      <c r="F573" s="2">
        <f>VLOOKUP($A573,'By SKU - Old RTs'!$A:$V,4,FALSE)</f>
        <v>0</v>
      </c>
      <c r="G573" s="2">
        <f>VLOOKUP($A573,'By SKU - New RTs'!$A:$V,4,FALSE)</f>
        <v>0</v>
      </c>
      <c r="H573" s="5">
        <f t="shared" si="46"/>
        <v>0</v>
      </c>
      <c r="I573" s="2">
        <f>VLOOKUP($A573,'By SKU - Old RTs'!$A:$V,5,FALSE)</f>
        <v>0</v>
      </c>
      <c r="J573" s="2">
        <f>VLOOKUP($A573,'By SKU - New RTs'!$A:$V,5,FALSE)</f>
        <v>0.5</v>
      </c>
      <c r="K573" s="5">
        <f t="shared" si="47"/>
        <v>0.5</v>
      </c>
      <c r="L573" s="2">
        <f>VLOOKUP($A573,'By SKU - Old RTs'!$A:$V,6,FALSE)</f>
        <v>0.5</v>
      </c>
      <c r="M573" s="2">
        <f>VLOOKUP($A573,'By SKU - New RTs'!$A:$V,6,FALSE)</f>
        <v>0</v>
      </c>
      <c r="N573" s="5">
        <f t="shared" si="48"/>
        <v>-0.5</v>
      </c>
      <c r="O573" s="2">
        <f>VLOOKUP($A573,'By SKU - Old RTs'!$A:$V,7,FALSE)</f>
        <v>0</v>
      </c>
      <c r="P573" s="2">
        <f>VLOOKUP($A573,'By SKU - New RTs'!$A:$V,7,FALSE)</f>
        <v>0</v>
      </c>
      <c r="Q573" s="2">
        <f t="shared" si="49"/>
        <v>0</v>
      </c>
    </row>
    <row r="574" spans="1:17" x14ac:dyDescent="0.2">
      <c r="A574" s="3" t="str">
        <f>SKUs!A573</f>
        <v>KS60WH</v>
      </c>
      <c r="B574" s="4" t="str">
        <f>SKUs!B573</f>
        <v>FRCK BUTCHER GRIPPER WITH CUFFS</v>
      </c>
      <c r="C574" s="2">
        <f>VLOOKUP($A574,'By SKU - Old RTs'!$A:$V,3,FALSE)</f>
        <v>0</v>
      </c>
      <c r="D574" s="2">
        <f>VLOOKUP($A574,'By SKU - New RTs'!$A:$V,3,FALSE)</f>
        <v>0</v>
      </c>
      <c r="E574" s="5">
        <f t="shared" si="45"/>
        <v>0</v>
      </c>
      <c r="F574" s="2">
        <f>VLOOKUP($A574,'By SKU - Old RTs'!$A:$V,4,FALSE)</f>
        <v>0</v>
      </c>
      <c r="G574" s="2">
        <f>VLOOKUP($A574,'By SKU - New RTs'!$A:$V,4,FALSE)</f>
        <v>0</v>
      </c>
      <c r="H574" s="5">
        <f t="shared" si="46"/>
        <v>0</v>
      </c>
      <c r="I574" s="2">
        <f>VLOOKUP($A574,'By SKU - Old RTs'!$A:$V,5,FALSE)</f>
        <v>0</v>
      </c>
      <c r="J574" s="2">
        <f>VLOOKUP($A574,'By SKU - New RTs'!$A:$V,5,FALSE)</f>
        <v>0</v>
      </c>
      <c r="K574" s="5">
        <f t="shared" si="47"/>
        <v>0</v>
      </c>
      <c r="L574" s="2">
        <f>VLOOKUP($A574,'By SKU - Old RTs'!$A:$V,6,FALSE)</f>
        <v>11</v>
      </c>
      <c r="M574" s="2">
        <f>VLOOKUP($A574,'By SKU - New RTs'!$A:$V,6,FALSE)</f>
        <v>11</v>
      </c>
      <c r="N574" s="5">
        <f t="shared" si="48"/>
        <v>0</v>
      </c>
      <c r="O574" s="2">
        <f>VLOOKUP($A574,'By SKU - Old RTs'!$A:$V,7,FALSE)</f>
        <v>0</v>
      </c>
      <c r="P574" s="2">
        <f>VLOOKUP($A574,'By SKU - New RTs'!$A:$V,7,FALSE)</f>
        <v>0</v>
      </c>
      <c r="Q574" s="2">
        <f t="shared" si="49"/>
        <v>0</v>
      </c>
    </row>
    <row r="575" spans="1:17" x14ac:dyDescent="0.2">
      <c r="A575" s="3" t="str">
        <f>SKUs!A574</f>
        <v>KT30NV</v>
      </c>
      <c r="B575" s="4" t="str">
        <f>SKUs!B574</f>
        <v xml:space="preserve">CT SHOP BLND                    </v>
      </c>
      <c r="C575" s="2">
        <f>VLOOKUP($A575,'By SKU - Old RTs'!$A:$V,3,FALSE)</f>
        <v>9</v>
      </c>
      <c r="D575" s="2">
        <f>VLOOKUP($A575,'By SKU - New RTs'!$A:$V,3,FALSE)</f>
        <v>9</v>
      </c>
      <c r="E575" s="5">
        <f t="shared" si="45"/>
        <v>0</v>
      </c>
      <c r="F575" s="2">
        <f>VLOOKUP($A575,'By SKU - Old RTs'!$A:$V,4,FALSE)</f>
        <v>0</v>
      </c>
      <c r="G575" s="2">
        <f>VLOOKUP($A575,'By SKU - New RTs'!$A:$V,4,FALSE)</f>
        <v>0</v>
      </c>
      <c r="H575" s="5">
        <f t="shared" si="46"/>
        <v>0</v>
      </c>
      <c r="I575" s="2">
        <f>VLOOKUP($A575,'By SKU - Old RTs'!$A:$V,5,FALSE)</f>
        <v>0</v>
      </c>
      <c r="J575" s="2">
        <f>VLOOKUP($A575,'By SKU - New RTs'!$A:$V,5,FALSE)</f>
        <v>0</v>
      </c>
      <c r="K575" s="5">
        <f t="shared" si="47"/>
        <v>0</v>
      </c>
      <c r="L575" s="2">
        <f>VLOOKUP($A575,'By SKU - Old RTs'!$A:$V,6,FALSE)</f>
        <v>0</v>
      </c>
      <c r="M575" s="2">
        <f>VLOOKUP($A575,'By SKU - New RTs'!$A:$V,6,FALSE)</f>
        <v>0</v>
      </c>
      <c r="N575" s="5">
        <f t="shared" si="48"/>
        <v>0</v>
      </c>
      <c r="O575" s="2">
        <f>VLOOKUP($A575,'By SKU - Old RTs'!$A:$V,7,FALSE)</f>
        <v>0</v>
      </c>
      <c r="P575" s="2">
        <f>VLOOKUP($A575,'By SKU - New RTs'!$A:$V,7,FALSE)</f>
        <v>0</v>
      </c>
      <c r="Q575" s="2">
        <f t="shared" si="49"/>
        <v>0</v>
      </c>
    </row>
    <row r="576" spans="1:17" x14ac:dyDescent="0.2">
      <c r="A576" s="3" t="str">
        <f>SKUs!A575</f>
        <v>KT76BK</v>
      </c>
      <c r="B576" s="4" t="str">
        <f>SKUs!B575</f>
        <v>CT CHEF CLRD</v>
      </c>
      <c r="C576" s="2">
        <f>VLOOKUP($A576,'By SKU - Old RTs'!$A:$V,3,FALSE)</f>
        <v>105.25</v>
      </c>
      <c r="D576" s="2">
        <f>VLOOKUP($A576,'By SKU - New RTs'!$A:$V,3,FALSE)</f>
        <v>105.25</v>
      </c>
      <c r="E576" s="5">
        <f t="shared" si="45"/>
        <v>0</v>
      </c>
      <c r="F576" s="2">
        <f>VLOOKUP($A576,'By SKU - Old RTs'!$A:$V,4,FALSE)</f>
        <v>0</v>
      </c>
      <c r="G576" s="2">
        <f>VLOOKUP($A576,'By SKU - New RTs'!$A:$V,4,FALSE)</f>
        <v>0</v>
      </c>
      <c r="H576" s="5">
        <f t="shared" si="46"/>
        <v>0</v>
      </c>
      <c r="I576" s="2">
        <f>VLOOKUP($A576,'By SKU - Old RTs'!$A:$V,5,FALSE)</f>
        <v>0</v>
      </c>
      <c r="J576" s="2">
        <f>VLOOKUP($A576,'By SKU - New RTs'!$A:$V,5,FALSE)</f>
        <v>0</v>
      </c>
      <c r="K576" s="5">
        <f t="shared" si="47"/>
        <v>0</v>
      </c>
      <c r="L576" s="2">
        <f>VLOOKUP($A576,'By SKU - Old RTs'!$A:$V,6,FALSE)</f>
        <v>0</v>
      </c>
      <c r="M576" s="2">
        <f>VLOOKUP($A576,'By SKU - New RTs'!$A:$V,6,FALSE)</f>
        <v>0</v>
      </c>
      <c r="N576" s="5">
        <f t="shared" si="48"/>
        <v>0</v>
      </c>
      <c r="O576" s="2">
        <f>VLOOKUP($A576,'By SKU - Old RTs'!$A:$V,7,FALSE)</f>
        <v>0</v>
      </c>
      <c r="P576" s="2">
        <f>VLOOKUP($A576,'By SKU - New RTs'!$A:$V,7,FALSE)</f>
        <v>0</v>
      </c>
      <c r="Q576" s="2">
        <f t="shared" si="49"/>
        <v>0</v>
      </c>
    </row>
    <row r="577" spans="1:17" x14ac:dyDescent="0.2">
      <c r="A577" s="3" t="str">
        <f>SKUs!A576</f>
        <v>LU200RNB</v>
      </c>
      <c r="B577" s="4" t="str">
        <f>SKUs!B576</f>
        <v xml:space="preserve">PT RIGGS JEANS                  </v>
      </c>
      <c r="C577" s="2">
        <f>VLOOKUP($A577,'By SKU - Old RTs'!$A:$V,3,FALSE)</f>
        <v>0</v>
      </c>
      <c r="D577" s="2">
        <f>VLOOKUP($A577,'By SKU - New RTs'!$A:$V,3,FALSE)</f>
        <v>0</v>
      </c>
      <c r="E577" s="5">
        <f t="shared" si="45"/>
        <v>0</v>
      </c>
      <c r="F577" s="2">
        <f>VLOOKUP($A577,'By SKU - Old RTs'!$A:$V,4,FALSE)</f>
        <v>0</v>
      </c>
      <c r="G577" s="2">
        <f>VLOOKUP($A577,'By SKU - New RTs'!$A:$V,4,FALSE)</f>
        <v>0</v>
      </c>
      <c r="H577" s="5">
        <f t="shared" si="46"/>
        <v>0</v>
      </c>
      <c r="I577" s="2">
        <f>VLOOKUP($A577,'By SKU - Old RTs'!$A:$V,5,FALSE)</f>
        <v>0</v>
      </c>
      <c r="J577" s="2">
        <f>VLOOKUP($A577,'By SKU - New RTs'!$A:$V,5,FALSE)</f>
        <v>0</v>
      </c>
      <c r="K577" s="5">
        <f t="shared" si="47"/>
        <v>0</v>
      </c>
      <c r="L577" s="2">
        <f>VLOOKUP($A577,'By SKU - Old RTs'!$A:$V,6,FALSE)</f>
        <v>0</v>
      </c>
      <c r="M577" s="2">
        <f>VLOOKUP($A577,'By SKU - New RTs'!$A:$V,6,FALSE)</f>
        <v>0</v>
      </c>
      <c r="N577" s="5">
        <f t="shared" si="48"/>
        <v>0</v>
      </c>
      <c r="O577" s="2">
        <f>VLOOKUP($A577,'By SKU - Old RTs'!$A:$V,7,FALSE)</f>
        <v>12</v>
      </c>
      <c r="P577" s="2">
        <f>VLOOKUP($A577,'By SKU - New RTs'!$A:$V,7,FALSE)</f>
        <v>12</v>
      </c>
      <c r="Q577" s="2">
        <f t="shared" si="49"/>
        <v>0</v>
      </c>
    </row>
    <row r="578" spans="1:17" x14ac:dyDescent="0.2">
      <c r="A578" s="3" t="str">
        <f>SKUs!A577</f>
        <v>O1114KWH</v>
      </c>
      <c r="B578" s="4" t="str">
        <f>SKUs!B577</f>
        <v>SNAP WHITE FROCK</v>
      </c>
      <c r="C578" s="2">
        <f>VLOOKUP($A578,'By SKU - Old RTs'!$A:$V,3,FALSE)</f>
        <v>104</v>
      </c>
      <c r="D578" s="2">
        <f>VLOOKUP($A578,'By SKU - New RTs'!$A:$V,3,FALSE)</f>
        <v>104</v>
      </c>
      <c r="E578" s="5">
        <f t="shared" si="45"/>
        <v>0</v>
      </c>
      <c r="F578" s="2">
        <f>VLOOKUP($A578,'By SKU - Old RTs'!$A:$V,4,FALSE)</f>
        <v>0</v>
      </c>
      <c r="G578" s="2">
        <f>VLOOKUP($A578,'By SKU - New RTs'!$A:$V,4,FALSE)</f>
        <v>0</v>
      </c>
      <c r="H578" s="5">
        <f t="shared" si="46"/>
        <v>0</v>
      </c>
      <c r="I578" s="2">
        <f>VLOOKUP($A578,'By SKU - Old RTs'!$A:$V,5,FALSE)</f>
        <v>0</v>
      </c>
      <c r="J578" s="2">
        <f>VLOOKUP($A578,'By SKU - New RTs'!$A:$V,5,FALSE)</f>
        <v>0</v>
      </c>
      <c r="K578" s="5">
        <f t="shared" si="47"/>
        <v>0</v>
      </c>
      <c r="L578" s="2">
        <f>VLOOKUP($A578,'By SKU - Old RTs'!$A:$V,6,FALSE)</f>
        <v>0</v>
      </c>
      <c r="M578" s="2">
        <f>VLOOKUP($A578,'By SKU - New RTs'!$A:$V,6,FALSE)</f>
        <v>0</v>
      </c>
      <c r="N578" s="5">
        <f t="shared" si="48"/>
        <v>0</v>
      </c>
      <c r="O578" s="2">
        <f>VLOOKUP($A578,'By SKU - Old RTs'!$A:$V,7,FALSE)</f>
        <v>0</v>
      </c>
      <c r="P578" s="2">
        <f>VLOOKUP($A578,'By SKU - New RTs'!$A:$V,7,FALSE)</f>
        <v>0</v>
      </c>
      <c r="Q578" s="2">
        <f t="shared" si="49"/>
        <v>0</v>
      </c>
    </row>
    <row r="579" spans="1:17" x14ac:dyDescent="0.2">
      <c r="A579" s="3" t="str">
        <f>SKUs!A578</f>
        <v>PC20CH</v>
      </c>
      <c r="B579" s="4" t="str">
        <f>SKUs!B578</f>
        <v xml:space="preserve">PT WORK COTTON                  </v>
      </c>
      <c r="C579" s="2">
        <f>VLOOKUP($A579,'By SKU - Old RTs'!$A:$V,3,FALSE)</f>
        <v>0</v>
      </c>
      <c r="D579" s="2">
        <f>VLOOKUP($A579,'By SKU - New RTs'!$A:$V,3,FALSE)</f>
        <v>0</v>
      </c>
      <c r="E579" s="5">
        <f t="shared" si="45"/>
        <v>0</v>
      </c>
      <c r="F579" s="2">
        <f>VLOOKUP($A579,'By SKU - Old RTs'!$A:$V,4,FALSE)</f>
        <v>51</v>
      </c>
      <c r="G579" s="2">
        <f>VLOOKUP($A579,'By SKU - New RTs'!$A:$V,4,FALSE)</f>
        <v>51</v>
      </c>
      <c r="H579" s="5">
        <f t="shared" si="46"/>
        <v>0</v>
      </c>
      <c r="I579" s="2">
        <f>VLOOKUP($A579,'By SKU - Old RTs'!$A:$V,5,FALSE)</f>
        <v>116</v>
      </c>
      <c r="J579" s="2">
        <f>VLOOKUP($A579,'By SKU - New RTs'!$A:$V,5,FALSE)</f>
        <v>116</v>
      </c>
      <c r="K579" s="5">
        <f t="shared" si="47"/>
        <v>0</v>
      </c>
      <c r="L579" s="2">
        <f>VLOOKUP($A579,'By SKU - Old RTs'!$A:$V,6,FALSE)</f>
        <v>7.25</v>
      </c>
      <c r="M579" s="2">
        <f>VLOOKUP($A579,'By SKU - New RTs'!$A:$V,6,FALSE)</f>
        <v>7.25</v>
      </c>
      <c r="N579" s="5">
        <f t="shared" si="48"/>
        <v>0</v>
      </c>
      <c r="O579" s="2">
        <f>VLOOKUP($A579,'By SKU - Old RTs'!$A:$V,7,FALSE)</f>
        <v>13</v>
      </c>
      <c r="P579" s="2">
        <f>VLOOKUP($A579,'By SKU - New RTs'!$A:$V,7,FALSE)</f>
        <v>13</v>
      </c>
      <c r="Q579" s="2">
        <f t="shared" si="49"/>
        <v>0</v>
      </c>
    </row>
    <row r="580" spans="1:17" x14ac:dyDescent="0.2">
      <c r="A580" s="3" t="str">
        <f>SKUs!A579</f>
        <v>PC20NV</v>
      </c>
      <c r="B580" s="4" t="str">
        <f>SKUs!B579</f>
        <v xml:space="preserve">PT WORK COTTON                  </v>
      </c>
      <c r="C580" s="2">
        <f>VLOOKUP($A580,'By SKU - Old RTs'!$A:$V,3,FALSE)</f>
        <v>81.75</v>
      </c>
      <c r="D580" s="2">
        <f>VLOOKUP($A580,'By SKU - New RTs'!$A:$V,3,FALSE)</f>
        <v>81.75</v>
      </c>
      <c r="E580" s="5">
        <f t="shared" si="45"/>
        <v>0</v>
      </c>
      <c r="F580" s="2">
        <f>VLOOKUP($A580,'By SKU - Old RTs'!$A:$V,4,FALSE)</f>
        <v>21.5</v>
      </c>
      <c r="G580" s="2">
        <f>VLOOKUP($A580,'By SKU - New RTs'!$A:$V,4,FALSE)</f>
        <v>10.75</v>
      </c>
      <c r="H580" s="5">
        <f t="shared" si="46"/>
        <v>-10.75</v>
      </c>
      <c r="I580" s="2">
        <f>VLOOKUP($A580,'By SKU - Old RTs'!$A:$V,5,FALSE)</f>
        <v>102</v>
      </c>
      <c r="J580" s="2">
        <f>VLOOKUP($A580,'By SKU - New RTs'!$A:$V,5,FALSE)</f>
        <v>102</v>
      </c>
      <c r="K580" s="5">
        <f t="shared" si="47"/>
        <v>0</v>
      </c>
      <c r="L580" s="2">
        <f>VLOOKUP($A580,'By SKU - Old RTs'!$A:$V,6,FALSE)</f>
        <v>26</v>
      </c>
      <c r="M580" s="2">
        <f>VLOOKUP($A580,'By SKU - New RTs'!$A:$V,6,FALSE)</f>
        <v>26</v>
      </c>
      <c r="N580" s="5">
        <f t="shared" si="48"/>
        <v>0</v>
      </c>
      <c r="O580" s="2">
        <f>VLOOKUP($A580,'By SKU - Old RTs'!$A:$V,7,FALSE)</f>
        <v>63.25</v>
      </c>
      <c r="P580" s="2">
        <f>VLOOKUP($A580,'By SKU - New RTs'!$A:$V,7,FALSE)</f>
        <v>74</v>
      </c>
      <c r="Q580" s="2">
        <f t="shared" si="49"/>
        <v>10.75</v>
      </c>
    </row>
    <row r="581" spans="1:17" x14ac:dyDescent="0.2">
      <c r="A581" s="3" t="str">
        <f>SKUs!A580</f>
        <v>PC55-AH</v>
      </c>
      <c r="B581" s="4" t="str">
        <f>SKUs!B580</f>
        <v>ST T-SHIRT ATHLETIC HEATHER</v>
      </c>
      <c r="C581" s="2">
        <f>VLOOKUP($A581,'By SKU - Old RTs'!$A:$V,3,FALSE)</f>
        <v>0</v>
      </c>
      <c r="D581" s="2">
        <f>VLOOKUP($A581,'By SKU - New RTs'!$A:$V,3,FALSE)</f>
        <v>0</v>
      </c>
      <c r="E581" s="5">
        <f t="shared" si="45"/>
        <v>0</v>
      </c>
      <c r="F581" s="2">
        <f>VLOOKUP($A581,'By SKU - Old RTs'!$A:$V,4,FALSE)</f>
        <v>0</v>
      </c>
      <c r="G581" s="2">
        <f>VLOOKUP($A581,'By SKU - New RTs'!$A:$V,4,FALSE)</f>
        <v>0</v>
      </c>
      <c r="H581" s="5">
        <f t="shared" si="46"/>
        <v>0</v>
      </c>
      <c r="I581" s="2">
        <f>VLOOKUP($A581,'By SKU - Old RTs'!$A:$V,5,FALSE)</f>
        <v>0</v>
      </c>
      <c r="J581" s="2">
        <f>VLOOKUP($A581,'By SKU - New RTs'!$A:$V,5,FALSE)</f>
        <v>0</v>
      </c>
      <c r="K581" s="5">
        <f t="shared" si="47"/>
        <v>0</v>
      </c>
      <c r="L581" s="2">
        <f>VLOOKUP($A581,'By SKU - Old RTs'!$A:$V,6,FALSE)</f>
        <v>8.75</v>
      </c>
      <c r="M581" s="2">
        <f>VLOOKUP($A581,'By SKU - New RTs'!$A:$V,6,FALSE)</f>
        <v>8.75</v>
      </c>
      <c r="N581" s="5">
        <f t="shared" si="48"/>
        <v>0</v>
      </c>
      <c r="O581" s="2">
        <f>VLOOKUP($A581,'By SKU - Old RTs'!$A:$V,7,FALSE)</f>
        <v>0</v>
      </c>
      <c r="P581" s="2">
        <f>VLOOKUP($A581,'By SKU - New RTs'!$A:$V,7,FALSE)</f>
        <v>0</v>
      </c>
      <c r="Q581" s="2">
        <f t="shared" si="49"/>
        <v>0</v>
      </c>
    </row>
    <row r="582" spans="1:17" x14ac:dyDescent="0.2">
      <c r="A582" s="3" t="str">
        <f>SKUs!A581</f>
        <v>PC55-DHG</v>
      </c>
      <c r="B582" s="4" t="str">
        <f>SKUs!B581</f>
        <v>ST T-SHIRT DARK HEATHER GRAY</v>
      </c>
      <c r="C582" s="2">
        <f>VLOOKUP($A582,'By SKU - Old RTs'!$A:$V,3,FALSE)</f>
        <v>3.75</v>
      </c>
      <c r="D582" s="2">
        <f>VLOOKUP($A582,'By SKU - New RTs'!$A:$V,3,FALSE)</f>
        <v>3.75</v>
      </c>
      <c r="E582" s="5">
        <f t="shared" si="45"/>
        <v>0</v>
      </c>
      <c r="F582" s="2">
        <f>VLOOKUP($A582,'By SKU - Old RTs'!$A:$V,4,FALSE)</f>
        <v>0</v>
      </c>
      <c r="G582" s="2">
        <f>VLOOKUP($A582,'By SKU - New RTs'!$A:$V,4,FALSE)</f>
        <v>0</v>
      </c>
      <c r="H582" s="5">
        <f t="shared" si="46"/>
        <v>0</v>
      </c>
      <c r="I582" s="2">
        <f>VLOOKUP($A582,'By SKU - Old RTs'!$A:$V,5,FALSE)</f>
        <v>0</v>
      </c>
      <c r="J582" s="2">
        <f>VLOOKUP($A582,'By SKU - New RTs'!$A:$V,5,FALSE)</f>
        <v>0</v>
      </c>
      <c r="K582" s="5">
        <f t="shared" si="47"/>
        <v>0</v>
      </c>
      <c r="L582" s="2">
        <f>VLOOKUP($A582,'By SKU - Old RTs'!$A:$V,6,FALSE)</f>
        <v>0</v>
      </c>
      <c r="M582" s="2">
        <f>VLOOKUP($A582,'By SKU - New RTs'!$A:$V,6,FALSE)</f>
        <v>0</v>
      </c>
      <c r="N582" s="5">
        <f t="shared" si="48"/>
        <v>0</v>
      </c>
      <c r="O582" s="2">
        <f>VLOOKUP($A582,'By SKU - Old RTs'!$A:$V,7,FALSE)</f>
        <v>0</v>
      </c>
      <c r="P582" s="2">
        <f>VLOOKUP($A582,'By SKU - New RTs'!$A:$V,7,FALSE)</f>
        <v>0</v>
      </c>
      <c r="Q582" s="2">
        <f t="shared" si="49"/>
        <v>0</v>
      </c>
    </row>
    <row r="583" spans="1:17" x14ac:dyDescent="0.2">
      <c r="A583" s="3" t="str">
        <f>SKUs!A582</f>
        <v>PC55LS-AH</v>
      </c>
      <c r="B583" s="4" t="str">
        <f>SKUs!B582</f>
        <v>ST T-SHIRT LS ATHLETIC HEATHER</v>
      </c>
      <c r="C583" s="2">
        <f>VLOOKUP($A583,'By SKU - Old RTs'!$A:$V,3,FALSE)</f>
        <v>0</v>
      </c>
      <c r="D583" s="2">
        <f>VLOOKUP($A583,'By SKU - New RTs'!$A:$V,3,FALSE)</f>
        <v>0</v>
      </c>
      <c r="E583" s="5">
        <f t="shared" si="45"/>
        <v>0</v>
      </c>
      <c r="F583" s="2">
        <f>VLOOKUP($A583,'By SKU - Old RTs'!$A:$V,4,FALSE)</f>
        <v>0</v>
      </c>
      <c r="G583" s="2">
        <f>VLOOKUP($A583,'By SKU - New RTs'!$A:$V,4,FALSE)</f>
        <v>0</v>
      </c>
      <c r="H583" s="5">
        <f t="shared" si="46"/>
        <v>0</v>
      </c>
      <c r="I583" s="2">
        <f>VLOOKUP($A583,'By SKU - Old RTs'!$A:$V,5,FALSE)</f>
        <v>0</v>
      </c>
      <c r="J583" s="2">
        <f>VLOOKUP($A583,'By SKU - New RTs'!$A:$V,5,FALSE)</f>
        <v>0</v>
      </c>
      <c r="K583" s="5">
        <f t="shared" si="47"/>
        <v>0</v>
      </c>
      <c r="L583" s="2">
        <f>VLOOKUP($A583,'By SKU - Old RTs'!$A:$V,6,FALSE)</f>
        <v>7.25</v>
      </c>
      <c r="M583" s="2">
        <f>VLOOKUP($A583,'By SKU - New RTs'!$A:$V,6,FALSE)</f>
        <v>7.25</v>
      </c>
      <c r="N583" s="5">
        <f t="shared" si="48"/>
        <v>0</v>
      </c>
      <c r="O583" s="2">
        <f>VLOOKUP($A583,'By SKU - Old RTs'!$A:$V,7,FALSE)</f>
        <v>0</v>
      </c>
      <c r="P583" s="2">
        <f>VLOOKUP($A583,'By SKU - New RTs'!$A:$V,7,FALSE)</f>
        <v>0</v>
      </c>
      <c r="Q583" s="2">
        <f t="shared" si="49"/>
        <v>0</v>
      </c>
    </row>
    <row r="584" spans="1:17" x14ac:dyDescent="0.2">
      <c r="A584" s="3" t="str">
        <f>SKUs!A583</f>
        <v>PC61PAH</v>
      </c>
      <c r="B584" s="4" t="str">
        <f>SKUs!B583</f>
        <v>ST T-SHIRT</v>
      </c>
      <c r="C584" s="2">
        <f>VLOOKUP($A584,'By SKU - Old RTs'!$A:$V,3,FALSE)</f>
        <v>0</v>
      </c>
      <c r="D584" s="2">
        <f>VLOOKUP($A584,'By SKU - New RTs'!$A:$V,3,FALSE)</f>
        <v>0</v>
      </c>
      <c r="E584" s="5">
        <f t="shared" si="45"/>
        <v>0</v>
      </c>
      <c r="F584" s="2">
        <f>VLOOKUP($A584,'By SKU - Old RTs'!$A:$V,4,FALSE)</f>
        <v>0</v>
      </c>
      <c r="G584" s="2">
        <f>VLOOKUP($A584,'By SKU - New RTs'!$A:$V,4,FALSE)</f>
        <v>0</v>
      </c>
      <c r="H584" s="5">
        <f t="shared" si="46"/>
        <v>0</v>
      </c>
      <c r="I584" s="2">
        <f>VLOOKUP($A584,'By SKU - Old RTs'!$A:$V,5,FALSE)</f>
        <v>7.75</v>
      </c>
      <c r="J584" s="2">
        <f>VLOOKUP($A584,'By SKU - New RTs'!$A:$V,5,FALSE)</f>
        <v>7.75</v>
      </c>
      <c r="K584" s="5">
        <f t="shared" si="47"/>
        <v>0</v>
      </c>
      <c r="L584" s="2">
        <f>VLOOKUP($A584,'By SKU - Old RTs'!$A:$V,6,FALSE)</f>
        <v>0</v>
      </c>
      <c r="M584" s="2">
        <f>VLOOKUP($A584,'By SKU - New RTs'!$A:$V,6,FALSE)</f>
        <v>0</v>
      </c>
      <c r="N584" s="5">
        <f t="shared" si="48"/>
        <v>0</v>
      </c>
      <c r="O584" s="2">
        <f>VLOOKUP($A584,'By SKU - Old RTs'!$A:$V,7,FALSE)</f>
        <v>21.25</v>
      </c>
      <c r="P584" s="2">
        <f>VLOOKUP($A584,'By SKU - New RTs'!$A:$V,7,FALSE)</f>
        <v>21.25</v>
      </c>
      <c r="Q584" s="2">
        <f t="shared" si="49"/>
        <v>0</v>
      </c>
    </row>
    <row r="585" spans="1:17" x14ac:dyDescent="0.2">
      <c r="A585" s="3" t="str">
        <f>SKUs!A584</f>
        <v>PC61PBK</v>
      </c>
      <c r="B585" s="4" t="str">
        <f>SKUs!B584</f>
        <v>ST T-SHIRT</v>
      </c>
      <c r="C585" s="2">
        <f>VLOOKUP($A585,'By SKU - Old RTs'!$A:$V,3,FALSE)</f>
        <v>0.5</v>
      </c>
      <c r="D585" s="2">
        <f>VLOOKUP($A585,'By SKU - New RTs'!$A:$V,3,FALSE)</f>
        <v>0.5</v>
      </c>
      <c r="E585" s="5">
        <f t="shared" ref="E585:E648" si="50">D585-C585</f>
        <v>0</v>
      </c>
      <c r="F585" s="2">
        <f>VLOOKUP($A585,'By SKU - Old RTs'!$A:$V,4,FALSE)</f>
        <v>0</v>
      </c>
      <c r="G585" s="2">
        <f>VLOOKUP($A585,'By SKU - New RTs'!$A:$V,4,FALSE)</f>
        <v>8.25</v>
      </c>
      <c r="H585" s="5">
        <f t="shared" ref="H585:H648" si="51">G585-F585</f>
        <v>8.25</v>
      </c>
      <c r="I585" s="2">
        <f>VLOOKUP($A585,'By SKU - Old RTs'!$A:$V,5,FALSE)</f>
        <v>0</v>
      </c>
      <c r="J585" s="2">
        <f>VLOOKUP($A585,'By SKU - New RTs'!$A:$V,5,FALSE)</f>
        <v>0</v>
      </c>
      <c r="K585" s="5">
        <f t="shared" ref="K585:K648" si="52">J585-I585</f>
        <v>0</v>
      </c>
      <c r="L585" s="2">
        <f>VLOOKUP($A585,'By SKU - Old RTs'!$A:$V,6,FALSE)</f>
        <v>0</v>
      </c>
      <c r="M585" s="2">
        <f>VLOOKUP($A585,'By SKU - New RTs'!$A:$V,6,FALSE)</f>
        <v>0</v>
      </c>
      <c r="N585" s="5">
        <f t="shared" ref="N585:N648" si="53">M585-L585</f>
        <v>0</v>
      </c>
      <c r="O585" s="2">
        <f>VLOOKUP($A585,'By SKU - Old RTs'!$A:$V,7,FALSE)</f>
        <v>17</v>
      </c>
      <c r="P585" s="2">
        <f>VLOOKUP($A585,'By SKU - New RTs'!$A:$V,7,FALSE)</f>
        <v>8.75</v>
      </c>
      <c r="Q585" s="2">
        <f t="shared" ref="Q585:Q648" si="54">P585-O585</f>
        <v>-8.25</v>
      </c>
    </row>
    <row r="586" spans="1:17" x14ac:dyDescent="0.2">
      <c r="A586" s="3" t="str">
        <f>SKUs!A585</f>
        <v>PC76KH</v>
      </c>
      <c r="B586" s="4" t="str">
        <f>SKUs!B585</f>
        <v xml:space="preserve">CARGO PANT                      </v>
      </c>
      <c r="C586" s="2">
        <f>VLOOKUP($A586,'By SKU - Old RTs'!$A:$V,3,FALSE)</f>
        <v>0.25</v>
      </c>
      <c r="D586" s="2">
        <f>VLOOKUP($A586,'By SKU - New RTs'!$A:$V,3,FALSE)</f>
        <v>0.25</v>
      </c>
      <c r="E586" s="5">
        <f t="shared" si="50"/>
        <v>0</v>
      </c>
      <c r="F586" s="2">
        <f>VLOOKUP($A586,'By SKU - Old RTs'!$A:$V,4,FALSE)</f>
        <v>0</v>
      </c>
      <c r="G586" s="2">
        <f>VLOOKUP($A586,'By SKU - New RTs'!$A:$V,4,FALSE)</f>
        <v>0</v>
      </c>
      <c r="H586" s="5">
        <f t="shared" si="51"/>
        <v>0</v>
      </c>
      <c r="I586" s="2">
        <f>VLOOKUP($A586,'By SKU - Old RTs'!$A:$V,5,FALSE)</f>
        <v>0</v>
      </c>
      <c r="J586" s="2">
        <f>VLOOKUP($A586,'By SKU - New RTs'!$A:$V,5,FALSE)</f>
        <v>0</v>
      </c>
      <c r="K586" s="5">
        <f t="shared" si="52"/>
        <v>0</v>
      </c>
      <c r="L586" s="2">
        <f>VLOOKUP($A586,'By SKU - Old RTs'!$A:$V,6,FALSE)</f>
        <v>0.75</v>
      </c>
      <c r="M586" s="2">
        <f>VLOOKUP($A586,'By SKU - New RTs'!$A:$V,6,FALSE)</f>
        <v>0.75</v>
      </c>
      <c r="N586" s="5">
        <f t="shared" si="53"/>
        <v>0</v>
      </c>
      <c r="O586" s="2">
        <f>VLOOKUP($A586,'By SKU - Old RTs'!$A:$V,7,FALSE)</f>
        <v>0</v>
      </c>
      <c r="P586" s="2">
        <f>VLOOKUP($A586,'By SKU - New RTs'!$A:$V,7,FALSE)</f>
        <v>0</v>
      </c>
      <c r="Q586" s="2">
        <f t="shared" si="54"/>
        <v>0</v>
      </c>
    </row>
    <row r="587" spans="1:17" x14ac:dyDescent="0.2">
      <c r="A587" s="3" t="str">
        <f>SKUs!A586</f>
        <v>PC76NV</v>
      </c>
      <c r="B587" s="4" t="str">
        <f>SKUs!B586</f>
        <v xml:space="preserve">CARGO PANT                      </v>
      </c>
      <c r="C587" s="2">
        <f>VLOOKUP($A587,'By SKU - Old RTs'!$A:$V,3,FALSE)</f>
        <v>0</v>
      </c>
      <c r="D587" s="2">
        <f>VLOOKUP($A587,'By SKU - New RTs'!$A:$V,3,FALSE)</f>
        <v>0</v>
      </c>
      <c r="E587" s="5">
        <f t="shared" si="50"/>
        <v>0</v>
      </c>
      <c r="F587" s="2">
        <f>VLOOKUP($A587,'By SKU - Old RTs'!$A:$V,4,FALSE)</f>
        <v>0</v>
      </c>
      <c r="G587" s="2">
        <f>VLOOKUP($A587,'By SKU - New RTs'!$A:$V,4,FALSE)</f>
        <v>0</v>
      </c>
      <c r="H587" s="5">
        <f t="shared" si="51"/>
        <v>0</v>
      </c>
      <c r="I587" s="2">
        <f>VLOOKUP($A587,'By SKU - Old RTs'!$A:$V,5,FALSE)</f>
        <v>0</v>
      </c>
      <c r="J587" s="2">
        <f>VLOOKUP($A587,'By SKU - New RTs'!$A:$V,5,FALSE)</f>
        <v>0</v>
      </c>
      <c r="K587" s="5">
        <f t="shared" si="52"/>
        <v>0</v>
      </c>
      <c r="L587" s="2">
        <f>VLOOKUP($A587,'By SKU - Old RTs'!$A:$V,6,FALSE)</f>
        <v>7.5</v>
      </c>
      <c r="M587" s="2">
        <f>VLOOKUP($A587,'By SKU - New RTs'!$A:$V,6,FALSE)</f>
        <v>7.5</v>
      </c>
      <c r="N587" s="5">
        <f t="shared" si="53"/>
        <v>0</v>
      </c>
      <c r="O587" s="2">
        <f>VLOOKUP($A587,'By SKU - Old RTs'!$A:$V,7,FALSE)</f>
        <v>0</v>
      </c>
      <c r="P587" s="2">
        <f>VLOOKUP($A587,'By SKU - New RTs'!$A:$V,7,FALSE)</f>
        <v>0</v>
      </c>
      <c r="Q587" s="2">
        <f t="shared" si="54"/>
        <v>0</v>
      </c>
    </row>
    <row r="588" spans="1:17" x14ac:dyDescent="0.2">
      <c r="A588" s="3" t="str">
        <f>SKUs!A587</f>
        <v>PC86KH</v>
      </c>
      <c r="B588" s="4" t="str">
        <f>SKUs!B587</f>
        <v xml:space="preserve">PT MENS SHORTS                  </v>
      </c>
      <c r="C588" s="2">
        <f>VLOOKUP($A588,'By SKU - Old RTs'!$A:$V,3,FALSE)</f>
        <v>0</v>
      </c>
      <c r="D588" s="2">
        <f>VLOOKUP($A588,'By SKU - New RTs'!$A:$V,3,FALSE)</f>
        <v>0</v>
      </c>
      <c r="E588" s="5">
        <f t="shared" si="50"/>
        <v>0</v>
      </c>
      <c r="F588" s="2">
        <f>VLOOKUP($A588,'By SKU - Old RTs'!$A:$V,4,FALSE)</f>
        <v>0</v>
      </c>
      <c r="G588" s="2">
        <f>VLOOKUP($A588,'By SKU - New RTs'!$A:$V,4,FALSE)</f>
        <v>0</v>
      </c>
      <c r="H588" s="5">
        <f t="shared" si="51"/>
        <v>0</v>
      </c>
      <c r="I588" s="2">
        <f>VLOOKUP($A588,'By SKU - Old RTs'!$A:$V,5,FALSE)</f>
        <v>0</v>
      </c>
      <c r="J588" s="2">
        <f>VLOOKUP($A588,'By SKU - New RTs'!$A:$V,5,FALSE)</f>
        <v>0</v>
      </c>
      <c r="K588" s="5">
        <f t="shared" si="52"/>
        <v>0</v>
      </c>
      <c r="L588" s="2">
        <f>VLOOKUP($A588,'By SKU - Old RTs'!$A:$V,6,FALSE)</f>
        <v>0.25</v>
      </c>
      <c r="M588" s="2">
        <f>VLOOKUP($A588,'By SKU - New RTs'!$A:$V,6,FALSE)</f>
        <v>0.25</v>
      </c>
      <c r="N588" s="5">
        <f t="shared" si="53"/>
        <v>0</v>
      </c>
      <c r="O588" s="2">
        <f>VLOOKUP($A588,'By SKU - Old RTs'!$A:$V,7,FALSE)</f>
        <v>0</v>
      </c>
      <c r="P588" s="2">
        <f>VLOOKUP($A588,'By SKU - New RTs'!$A:$V,7,FALSE)</f>
        <v>0</v>
      </c>
      <c r="Q588" s="2">
        <f t="shared" si="54"/>
        <v>0</v>
      </c>
    </row>
    <row r="589" spans="1:17" x14ac:dyDescent="0.2">
      <c r="A589" s="3" t="str">
        <f>SKUs!A588</f>
        <v>PD60PW</v>
      </c>
      <c r="B589" s="4" t="str">
        <f>SKUs!B588</f>
        <v>PT JEAN</v>
      </c>
      <c r="C589" s="2">
        <f>VLOOKUP($A589,'By SKU - Old RTs'!$A:$V,3,FALSE)</f>
        <v>38.5</v>
      </c>
      <c r="D589" s="2">
        <f>VLOOKUP($A589,'By SKU - New RTs'!$A:$V,3,FALSE)</f>
        <v>38.5</v>
      </c>
      <c r="E589" s="5">
        <f t="shared" si="50"/>
        <v>0</v>
      </c>
      <c r="F589" s="2">
        <f>VLOOKUP($A589,'By SKU - Old RTs'!$A:$V,4,FALSE)</f>
        <v>35.5</v>
      </c>
      <c r="G589" s="2">
        <f>VLOOKUP($A589,'By SKU - New RTs'!$A:$V,4,FALSE)</f>
        <v>47.75</v>
      </c>
      <c r="H589" s="5">
        <f t="shared" si="51"/>
        <v>12.25</v>
      </c>
      <c r="I589" s="2">
        <f>VLOOKUP($A589,'By SKU - Old RTs'!$A:$V,5,FALSE)</f>
        <v>20.5</v>
      </c>
      <c r="J589" s="2">
        <f>VLOOKUP($A589,'By SKU - New RTs'!$A:$V,5,FALSE)</f>
        <v>20.5</v>
      </c>
      <c r="K589" s="5">
        <f t="shared" si="52"/>
        <v>0</v>
      </c>
      <c r="L589" s="2">
        <f>VLOOKUP($A589,'By SKU - Old RTs'!$A:$V,6,FALSE)</f>
        <v>19.5</v>
      </c>
      <c r="M589" s="2">
        <f>VLOOKUP($A589,'By SKU - New RTs'!$A:$V,6,FALSE)</f>
        <v>19.5</v>
      </c>
      <c r="N589" s="5">
        <f t="shared" si="53"/>
        <v>0</v>
      </c>
      <c r="O589" s="2">
        <f>VLOOKUP($A589,'By SKU - Old RTs'!$A:$V,7,FALSE)</f>
        <v>39.75</v>
      </c>
      <c r="P589" s="2">
        <f>VLOOKUP($A589,'By SKU - New RTs'!$A:$V,7,FALSE)</f>
        <v>27.5</v>
      </c>
      <c r="Q589" s="2">
        <f t="shared" si="54"/>
        <v>-12.25</v>
      </c>
    </row>
    <row r="590" spans="1:17" x14ac:dyDescent="0.2">
      <c r="A590" s="3" t="str">
        <f>SKUs!A589</f>
        <v>PD80PW</v>
      </c>
      <c r="B590" s="4" t="str">
        <f>SKUs!B589</f>
        <v>PT JEAN</v>
      </c>
      <c r="C590" s="2">
        <f>VLOOKUP($A590,'By SKU - Old RTs'!$A:$V,3,FALSE)</f>
        <v>58.25</v>
      </c>
      <c r="D590" s="2">
        <f>VLOOKUP($A590,'By SKU - New RTs'!$A:$V,3,FALSE)</f>
        <v>58.25</v>
      </c>
      <c r="E590" s="5">
        <f t="shared" si="50"/>
        <v>0</v>
      </c>
      <c r="F590" s="2">
        <f>VLOOKUP($A590,'By SKU - Old RTs'!$A:$V,4,FALSE)</f>
        <v>40.25</v>
      </c>
      <c r="G590" s="2">
        <f>VLOOKUP($A590,'By SKU - New RTs'!$A:$V,4,FALSE)</f>
        <v>40.25</v>
      </c>
      <c r="H590" s="5">
        <f t="shared" si="51"/>
        <v>0</v>
      </c>
      <c r="I590" s="2">
        <f>VLOOKUP($A590,'By SKU - Old RTs'!$A:$V,5,FALSE)</f>
        <v>23</v>
      </c>
      <c r="J590" s="2">
        <f>VLOOKUP($A590,'By SKU - New RTs'!$A:$V,5,FALSE)</f>
        <v>23</v>
      </c>
      <c r="K590" s="5">
        <f t="shared" si="52"/>
        <v>0</v>
      </c>
      <c r="L590" s="2">
        <f>VLOOKUP($A590,'By SKU - Old RTs'!$A:$V,6,FALSE)</f>
        <v>0.25</v>
      </c>
      <c r="M590" s="2">
        <f>VLOOKUP($A590,'By SKU - New RTs'!$A:$V,6,FALSE)</f>
        <v>0.25</v>
      </c>
      <c r="N590" s="5">
        <f t="shared" si="53"/>
        <v>0</v>
      </c>
      <c r="O590" s="2">
        <f>VLOOKUP($A590,'By SKU - Old RTs'!$A:$V,7,FALSE)</f>
        <v>20.75</v>
      </c>
      <c r="P590" s="2">
        <f>VLOOKUP($A590,'By SKU - New RTs'!$A:$V,7,FALSE)</f>
        <v>20.75</v>
      </c>
      <c r="Q590" s="2">
        <f t="shared" si="54"/>
        <v>0</v>
      </c>
    </row>
    <row r="591" spans="1:17" x14ac:dyDescent="0.2">
      <c r="A591" s="3" t="str">
        <f>SKUs!A590</f>
        <v>PLW2NV</v>
      </c>
      <c r="B591" s="4" t="str">
        <f>SKUs!B590</f>
        <v>PT FLAME RESISTANT</v>
      </c>
      <c r="C591" s="2">
        <f>VLOOKUP($A591,'By SKU - Old RTs'!$A:$V,3,FALSE)</f>
        <v>0</v>
      </c>
      <c r="D591" s="2">
        <f>VLOOKUP($A591,'By SKU - New RTs'!$A:$V,3,FALSE)</f>
        <v>0</v>
      </c>
      <c r="E591" s="5">
        <f t="shared" si="50"/>
        <v>0</v>
      </c>
      <c r="F591" s="2">
        <f>VLOOKUP($A591,'By SKU - Old RTs'!$A:$V,4,FALSE)</f>
        <v>24</v>
      </c>
      <c r="G591" s="2">
        <f>VLOOKUP($A591,'By SKU - New RTs'!$A:$V,4,FALSE)</f>
        <v>24</v>
      </c>
      <c r="H591" s="5">
        <f t="shared" si="51"/>
        <v>0</v>
      </c>
      <c r="I591" s="2">
        <f>VLOOKUP($A591,'By SKU - Old RTs'!$A:$V,5,FALSE)</f>
        <v>72.25</v>
      </c>
      <c r="J591" s="2">
        <f>VLOOKUP($A591,'By SKU - New RTs'!$A:$V,5,FALSE)</f>
        <v>72.25</v>
      </c>
      <c r="K591" s="5">
        <f t="shared" si="52"/>
        <v>0</v>
      </c>
      <c r="L591" s="2">
        <f>VLOOKUP($A591,'By SKU - Old RTs'!$A:$V,6,FALSE)</f>
        <v>2.25</v>
      </c>
      <c r="M591" s="2">
        <f>VLOOKUP($A591,'By SKU - New RTs'!$A:$V,6,FALSE)</f>
        <v>2.25</v>
      </c>
      <c r="N591" s="5">
        <f t="shared" si="53"/>
        <v>0</v>
      </c>
      <c r="O591" s="2">
        <f>VLOOKUP($A591,'By SKU - Old RTs'!$A:$V,7,FALSE)</f>
        <v>0</v>
      </c>
      <c r="P591" s="2">
        <f>VLOOKUP($A591,'By SKU - New RTs'!$A:$V,7,FALSE)</f>
        <v>0</v>
      </c>
      <c r="Q591" s="2">
        <f t="shared" si="54"/>
        <v>0</v>
      </c>
    </row>
    <row r="592" spans="1:17" x14ac:dyDescent="0.2">
      <c r="A592" s="3" t="str">
        <f>SKUs!A591</f>
        <v>PT20BK</v>
      </c>
      <c r="B592" s="4" t="str">
        <f>SKUs!B591</f>
        <v xml:space="preserve">PT WORK BLEND                   </v>
      </c>
      <c r="C592" s="2">
        <f>VLOOKUP($A592,'By SKU - Old RTs'!$A:$V,3,FALSE)</f>
        <v>110</v>
      </c>
      <c r="D592" s="2">
        <f>VLOOKUP($A592,'By SKU - New RTs'!$A:$V,3,FALSE)</f>
        <v>110</v>
      </c>
      <c r="E592" s="5">
        <f t="shared" si="50"/>
        <v>0</v>
      </c>
      <c r="F592" s="2">
        <f>VLOOKUP($A592,'By SKU - Old RTs'!$A:$V,4,FALSE)</f>
        <v>7.5</v>
      </c>
      <c r="G592" s="2">
        <f>VLOOKUP($A592,'By SKU - New RTs'!$A:$V,4,FALSE)</f>
        <v>7.5</v>
      </c>
      <c r="H592" s="5">
        <f t="shared" si="51"/>
        <v>0</v>
      </c>
      <c r="I592" s="2">
        <f>VLOOKUP($A592,'By SKU - Old RTs'!$A:$V,5,FALSE)</f>
        <v>11</v>
      </c>
      <c r="J592" s="2">
        <f>VLOOKUP($A592,'By SKU - New RTs'!$A:$V,5,FALSE)</f>
        <v>11</v>
      </c>
      <c r="K592" s="5">
        <f t="shared" si="52"/>
        <v>0</v>
      </c>
      <c r="L592" s="2">
        <f>VLOOKUP($A592,'By SKU - Old RTs'!$A:$V,6,FALSE)</f>
        <v>66.75</v>
      </c>
      <c r="M592" s="2">
        <f>VLOOKUP($A592,'By SKU - New RTs'!$A:$V,6,FALSE)</f>
        <v>70.75</v>
      </c>
      <c r="N592" s="5">
        <f t="shared" si="53"/>
        <v>4</v>
      </c>
      <c r="O592" s="2">
        <f>VLOOKUP($A592,'By SKU - Old RTs'!$A:$V,7,FALSE)</f>
        <v>34</v>
      </c>
      <c r="P592" s="2">
        <f>VLOOKUP($A592,'By SKU - New RTs'!$A:$V,7,FALSE)</f>
        <v>30</v>
      </c>
      <c r="Q592" s="2">
        <f t="shared" si="54"/>
        <v>-4</v>
      </c>
    </row>
    <row r="593" spans="1:17" x14ac:dyDescent="0.2">
      <c r="A593" s="3" t="str">
        <f>SKUs!A592</f>
        <v>PT20BN</v>
      </c>
      <c r="B593" s="4" t="str">
        <f>SKUs!B592</f>
        <v xml:space="preserve">PT WORK BLEND                   </v>
      </c>
      <c r="C593" s="2">
        <f>VLOOKUP($A593,'By SKU - Old RTs'!$A:$V,3,FALSE)</f>
        <v>3</v>
      </c>
      <c r="D593" s="2">
        <f>VLOOKUP($A593,'By SKU - New RTs'!$A:$V,3,FALSE)</f>
        <v>3</v>
      </c>
      <c r="E593" s="5">
        <f t="shared" si="50"/>
        <v>0</v>
      </c>
      <c r="F593" s="2">
        <f>VLOOKUP($A593,'By SKU - Old RTs'!$A:$V,4,FALSE)</f>
        <v>0</v>
      </c>
      <c r="G593" s="2">
        <f>VLOOKUP($A593,'By SKU - New RTs'!$A:$V,4,FALSE)</f>
        <v>0</v>
      </c>
      <c r="H593" s="5">
        <f t="shared" si="51"/>
        <v>0</v>
      </c>
      <c r="I593" s="2">
        <f>VLOOKUP($A593,'By SKU - Old RTs'!$A:$V,5,FALSE)</f>
        <v>0</v>
      </c>
      <c r="J593" s="2">
        <f>VLOOKUP($A593,'By SKU - New RTs'!$A:$V,5,FALSE)</f>
        <v>0</v>
      </c>
      <c r="K593" s="5">
        <f t="shared" si="52"/>
        <v>0</v>
      </c>
      <c r="L593" s="2">
        <f>VLOOKUP($A593,'By SKU - Old RTs'!$A:$V,6,FALSE)</f>
        <v>18.25</v>
      </c>
      <c r="M593" s="2">
        <f>VLOOKUP($A593,'By SKU - New RTs'!$A:$V,6,FALSE)</f>
        <v>18.25</v>
      </c>
      <c r="N593" s="5">
        <f t="shared" si="53"/>
        <v>0</v>
      </c>
      <c r="O593" s="2">
        <f>VLOOKUP($A593,'By SKU - Old RTs'!$A:$V,7,FALSE)</f>
        <v>0</v>
      </c>
      <c r="P593" s="2">
        <f>VLOOKUP($A593,'By SKU - New RTs'!$A:$V,7,FALSE)</f>
        <v>0</v>
      </c>
      <c r="Q593" s="2">
        <f t="shared" si="54"/>
        <v>0</v>
      </c>
    </row>
    <row r="594" spans="1:17" x14ac:dyDescent="0.2">
      <c r="A594" s="3" t="str">
        <f>SKUs!A593</f>
        <v>PT20CH</v>
      </c>
      <c r="B594" s="4" t="str">
        <f>SKUs!B593</f>
        <v xml:space="preserve">PT WORK BLEND                   </v>
      </c>
      <c r="C594" s="2">
        <f>VLOOKUP($A594,'By SKU - Old RTs'!$A:$V,3,FALSE)</f>
        <v>18.75</v>
      </c>
      <c r="D594" s="2">
        <f>VLOOKUP($A594,'By SKU - New RTs'!$A:$V,3,FALSE)</f>
        <v>18.75</v>
      </c>
      <c r="E594" s="5">
        <f t="shared" si="50"/>
        <v>0</v>
      </c>
      <c r="F594" s="2">
        <f>VLOOKUP($A594,'By SKU - Old RTs'!$A:$V,4,FALSE)</f>
        <v>30</v>
      </c>
      <c r="G594" s="2">
        <f>VLOOKUP($A594,'By SKU - New RTs'!$A:$V,4,FALSE)</f>
        <v>30</v>
      </c>
      <c r="H594" s="5">
        <f t="shared" si="51"/>
        <v>0</v>
      </c>
      <c r="I594" s="2">
        <f>VLOOKUP($A594,'By SKU - Old RTs'!$A:$V,5,FALSE)</f>
        <v>6.25</v>
      </c>
      <c r="J594" s="2">
        <f>VLOOKUP($A594,'By SKU - New RTs'!$A:$V,5,FALSE)</f>
        <v>6.25</v>
      </c>
      <c r="K594" s="5">
        <f t="shared" si="52"/>
        <v>0</v>
      </c>
      <c r="L594" s="2">
        <f>VLOOKUP($A594,'By SKU - Old RTs'!$A:$V,6,FALSE)</f>
        <v>18.75</v>
      </c>
      <c r="M594" s="2">
        <f>VLOOKUP($A594,'By SKU - New RTs'!$A:$V,6,FALSE)</f>
        <v>18.75</v>
      </c>
      <c r="N594" s="5">
        <f t="shared" si="53"/>
        <v>0</v>
      </c>
      <c r="O594" s="2">
        <f>VLOOKUP($A594,'By SKU - Old RTs'!$A:$V,7,FALSE)</f>
        <v>35.25</v>
      </c>
      <c r="P594" s="2">
        <f>VLOOKUP($A594,'By SKU - New RTs'!$A:$V,7,FALSE)</f>
        <v>35.25</v>
      </c>
      <c r="Q594" s="2">
        <f t="shared" si="54"/>
        <v>0</v>
      </c>
    </row>
    <row r="595" spans="1:17" x14ac:dyDescent="0.2">
      <c r="A595" s="3" t="str">
        <f>SKUs!A594</f>
        <v>PT20KH</v>
      </c>
      <c r="B595" s="4" t="str">
        <f>SKUs!B594</f>
        <v xml:space="preserve">PT WORK BLEND                   </v>
      </c>
      <c r="C595" s="2">
        <f>VLOOKUP($A595,'By SKU - Old RTs'!$A:$V,3,FALSE)</f>
        <v>2.5</v>
      </c>
      <c r="D595" s="2">
        <f>VLOOKUP($A595,'By SKU - New RTs'!$A:$V,3,FALSE)</f>
        <v>2.5</v>
      </c>
      <c r="E595" s="5">
        <f t="shared" si="50"/>
        <v>0</v>
      </c>
      <c r="F595" s="2">
        <f>VLOOKUP($A595,'By SKU - Old RTs'!$A:$V,4,FALSE)</f>
        <v>0</v>
      </c>
      <c r="G595" s="2">
        <f>VLOOKUP($A595,'By SKU - New RTs'!$A:$V,4,FALSE)</f>
        <v>0</v>
      </c>
      <c r="H595" s="5">
        <f t="shared" si="51"/>
        <v>0</v>
      </c>
      <c r="I595" s="2">
        <f>VLOOKUP($A595,'By SKU - Old RTs'!$A:$V,5,FALSE)</f>
        <v>0</v>
      </c>
      <c r="J595" s="2">
        <f>VLOOKUP($A595,'By SKU - New RTs'!$A:$V,5,FALSE)</f>
        <v>0</v>
      </c>
      <c r="K595" s="5">
        <f t="shared" si="52"/>
        <v>0</v>
      </c>
      <c r="L595" s="2">
        <f>VLOOKUP($A595,'By SKU - Old RTs'!$A:$V,6,FALSE)</f>
        <v>0</v>
      </c>
      <c r="M595" s="2">
        <f>VLOOKUP($A595,'By SKU - New RTs'!$A:$V,6,FALSE)</f>
        <v>0</v>
      </c>
      <c r="N595" s="5">
        <f t="shared" si="53"/>
        <v>0</v>
      </c>
      <c r="O595" s="2">
        <f>VLOOKUP($A595,'By SKU - Old RTs'!$A:$V,7,FALSE)</f>
        <v>4.5</v>
      </c>
      <c r="P595" s="2">
        <f>VLOOKUP($A595,'By SKU - New RTs'!$A:$V,7,FALSE)</f>
        <v>4.5</v>
      </c>
      <c r="Q595" s="2">
        <f t="shared" si="54"/>
        <v>0</v>
      </c>
    </row>
    <row r="596" spans="1:17" x14ac:dyDescent="0.2">
      <c r="A596" s="3" t="str">
        <f>SKUs!A595</f>
        <v>PT20NV</v>
      </c>
      <c r="B596" s="4" t="str">
        <f>SKUs!B595</f>
        <v xml:space="preserve">PT WORK BLEND                   </v>
      </c>
      <c r="C596" s="2">
        <f>VLOOKUP($A596,'By SKU - Old RTs'!$A:$V,3,FALSE)</f>
        <v>159.25</v>
      </c>
      <c r="D596" s="2">
        <f>VLOOKUP($A596,'By SKU - New RTs'!$A:$V,3,FALSE)</f>
        <v>159.25</v>
      </c>
      <c r="E596" s="5">
        <f t="shared" si="50"/>
        <v>0</v>
      </c>
      <c r="F596" s="2">
        <f>VLOOKUP($A596,'By SKU - Old RTs'!$A:$V,4,FALSE)</f>
        <v>56.75</v>
      </c>
      <c r="G596" s="2">
        <f>VLOOKUP($A596,'By SKU - New RTs'!$A:$V,4,FALSE)</f>
        <v>56</v>
      </c>
      <c r="H596" s="5">
        <f t="shared" si="51"/>
        <v>-0.75</v>
      </c>
      <c r="I596" s="2">
        <f>VLOOKUP($A596,'By SKU - Old RTs'!$A:$V,5,FALSE)</f>
        <v>8</v>
      </c>
      <c r="J596" s="2">
        <f>VLOOKUP($A596,'By SKU - New RTs'!$A:$V,5,FALSE)</f>
        <v>8.75</v>
      </c>
      <c r="K596" s="5">
        <f t="shared" si="52"/>
        <v>0.75</v>
      </c>
      <c r="L596" s="2">
        <f>VLOOKUP($A596,'By SKU - Old RTs'!$A:$V,6,FALSE)</f>
        <v>33</v>
      </c>
      <c r="M596" s="2">
        <f>VLOOKUP($A596,'By SKU - New RTs'!$A:$V,6,FALSE)</f>
        <v>33</v>
      </c>
      <c r="N596" s="5">
        <f t="shared" si="53"/>
        <v>0</v>
      </c>
      <c r="O596" s="2">
        <f>VLOOKUP($A596,'By SKU - Old RTs'!$A:$V,7,FALSE)</f>
        <v>21.25</v>
      </c>
      <c r="P596" s="2">
        <f>VLOOKUP($A596,'By SKU - New RTs'!$A:$V,7,FALSE)</f>
        <v>21.25</v>
      </c>
      <c r="Q596" s="2">
        <f t="shared" si="54"/>
        <v>0</v>
      </c>
    </row>
    <row r="597" spans="1:17" x14ac:dyDescent="0.2">
      <c r="A597" s="3" t="str">
        <f>SKUs!A596</f>
        <v>PT20SG</v>
      </c>
      <c r="B597" s="4" t="str">
        <f>SKUs!B596</f>
        <v xml:space="preserve">PT WORK BLEND                   </v>
      </c>
      <c r="C597" s="2">
        <f>VLOOKUP($A597,'By SKU - Old RTs'!$A:$V,3,FALSE)</f>
        <v>0</v>
      </c>
      <c r="D597" s="2">
        <f>VLOOKUP($A597,'By SKU - New RTs'!$A:$V,3,FALSE)</f>
        <v>0</v>
      </c>
      <c r="E597" s="5">
        <f t="shared" si="50"/>
        <v>0</v>
      </c>
      <c r="F597" s="2">
        <f>VLOOKUP($A597,'By SKU - Old RTs'!$A:$V,4,FALSE)</f>
        <v>0</v>
      </c>
      <c r="G597" s="2">
        <f>VLOOKUP($A597,'By SKU - New RTs'!$A:$V,4,FALSE)</f>
        <v>0</v>
      </c>
      <c r="H597" s="5">
        <f t="shared" si="51"/>
        <v>0</v>
      </c>
      <c r="I597" s="2">
        <f>VLOOKUP($A597,'By SKU - Old RTs'!$A:$V,5,FALSE)</f>
        <v>1.25</v>
      </c>
      <c r="J597" s="2">
        <f>VLOOKUP($A597,'By SKU - New RTs'!$A:$V,5,FALSE)</f>
        <v>1.25</v>
      </c>
      <c r="K597" s="5">
        <f t="shared" si="52"/>
        <v>0</v>
      </c>
      <c r="L597" s="2">
        <f>VLOOKUP($A597,'By SKU - Old RTs'!$A:$V,6,FALSE)</f>
        <v>0</v>
      </c>
      <c r="M597" s="2">
        <f>VLOOKUP($A597,'By SKU - New RTs'!$A:$V,6,FALSE)</f>
        <v>0</v>
      </c>
      <c r="N597" s="5">
        <f t="shared" si="53"/>
        <v>0</v>
      </c>
      <c r="O597" s="2">
        <f>VLOOKUP($A597,'By SKU - Old RTs'!$A:$V,7,FALSE)</f>
        <v>0</v>
      </c>
      <c r="P597" s="2">
        <f>VLOOKUP($A597,'By SKU - New RTs'!$A:$V,7,FALSE)</f>
        <v>0</v>
      </c>
      <c r="Q597" s="2">
        <f t="shared" si="54"/>
        <v>0</v>
      </c>
    </row>
    <row r="598" spans="1:17" x14ac:dyDescent="0.2">
      <c r="A598" s="3" t="str">
        <f>SKUs!A597</f>
        <v>PT20WH</v>
      </c>
      <c r="B598" s="4" t="str">
        <f>SKUs!B597</f>
        <v xml:space="preserve">PT WORK BLEND                   </v>
      </c>
      <c r="C598" s="2">
        <f>VLOOKUP($A598,'By SKU - Old RTs'!$A:$V,3,FALSE)</f>
        <v>0</v>
      </c>
      <c r="D598" s="2">
        <f>VLOOKUP($A598,'By SKU - New RTs'!$A:$V,3,FALSE)</f>
        <v>0</v>
      </c>
      <c r="E598" s="5">
        <f t="shared" si="50"/>
        <v>0</v>
      </c>
      <c r="F598" s="2">
        <f>VLOOKUP($A598,'By SKU - Old RTs'!$A:$V,4,FALSE)</f>
        <v>0</v>
      </c>
      <c r="G598" s="2">
        <f>VLOOKUP($A598,'By SKU - New RTs'!$A:$V,4,FALSE)</f>
        <v>0</v>
      </c>
      <c r="H598" s="5">
        <f t="shared" si="51"/>
        <v>0</v>
      </c>
      <c r="I598" s="2">
        <f>VLOOKUP($A598,'By SKU - Old RTs'!$A:$V,5,FALSE)</f>
        <v>0</v>
      </c>
      <c r="J598" s="2">
        <f>VLOOKUP($A598,'By SKU - New RTs'!$A:$V,5,FALSE)</f>
        <v>0</v>
      </c>
      <c r="K598" s="5">
        <f t="shared" si="52"/>
        <v>0</v>
      </c>
      <c r="L598" s="2">
        <f>VLOOKUP($A598,'By SKU - Old RTs'!$A:$V,6,FALSE)</f>
        <v>0.5</v>
      </c>
      <c r="M598" s="2">
        <f>VLOOKUP($A598,'By SKU - New RTs'!$A:$V,6,FALSE)</f>
        <v>0.5</v>
      </c>
      <c r="N598" s="5">
        <f t="shared" si="53"/>
        <v>0</v>
      </c>
      <c r="O598" s="2">
        <f>VLOOKUP($A598,'By SKU - Old RTs'!$A:$V,7,FALSE)</f>
        <v>0</v>
      </c>
      <c r="P598" s="2">
        <f>VLOOKUP($A598,'By SKU - New RTs'!$A:$V,7,FALSE)</f>
        <v>0</v>
      </c>
      <c r="Q598" s="2">
        <f t="shared" si="54"/>
        <v>0</v>
      </c>
    </row>
    <row r="599" spans="1:17" x14ac:dyDescent="0.2">
      <c r="A599" s="3" t="str">
        <f>SKUs!A598</f>
        <v>PT26NV</v>
      </c>
      <c r="B599" s="4" t="str">
        <f>SKUs!B598</f>
        <v xml:space="preserve">PT MENS SHORTS                  </v>
      </c>
      <c r="C599" s="2">
        <f>VLOOKUP($A599,'By SKU - Old RTs'!$A:$V,3,FALSE)</f>
        <v>0.25</v>
      </c>
      <c r="D599" s="2">
        <f>VLOOKUP($A599,'By SKU - New RTs'!$A:$V,3,FALSE)</f>
        <v>0.25</v>
      </c>
      <c r="E599" s="5">
        <f t="shared" si="50"/>
        <v>0</v>
      </c>
      <c r="F599" s="2">
        <f>VLOOKUP($A599,'By SKU - Old RTs'!$A:$V,4,FALSE)</f>
        <v>0</v>
      </c>
      <c r="G599" s="2">
        <f>VLOOKUP($A599,'By SKU - New RTs'!$A:$V,4,FALSE)</f>
        <v>0</v>
      </c>
      <c r="H599" s="5">
        <f t="shared" si="51"/>
        <v>0</v>
      </c>
      <c r="I599" s="2">
        <f>VLOOKUP($A599,'By SKU - Old RTs'!$A:$V,5,FALSE)</f>
        <v>0</v>
      </c>
      <c r="J599" s="2">
        <f>VLOOKUP($A599,'By SKU - New RTs'!$A:$V,5,FALSE)</f>
        <v>0</v>
      </c>
      <c r="K599" s="5">
        <f t="shared" si="52"/>
        <v>0</v>
      </c>
      <c r="L599" s="2">
        <f>VLOOKUP($A599,'By SKU - Old RTs'!$A:$V,6,FALSE)</f>
        <v>0</v>
      </c>
      <c r="M599" s="2">
        <f>VLOOKUP($A599,'By SKU - New RTs'!$A:$V,6,FALSE)</f>
        <v>0</v>
      </c>
      <c r="N599" s="5">
        <f t="shared" si="53"/>
        <v>0</v>
      </c>
      <c r="O599" s="2">
        <f>VLOOKUP($A599,'By SKU - Old RTs'!$A:$V,7,FALSE)</f>
        <v>0</v>
      </c>
      <c r="P599" s="2">
        <f>VLOOKUP($A599,'By SKU - New RTs'!$A:$V,7,FALSE)</f>
        <v>0</v>
      </c>
      <c r="Q599" s="2">
        <f t="shared" si="54"/>
        <v>0</v>
      </c>
    </row>
    <row r="600" spans="1:17" x14ac:dyDescent="0.2">
      <c r="A600" s="3" t="str">
        <f>SKUs!A599</f>
        <v>PT2ABK</v>
      </c>
      <c r="B600" s="4" t="str">
        <f>SKUs!B599</f>
        <v>PT WORK PERF</v>
      </c>
      <c r="C600" s="2">
        <f>VLOOKUP($A600,'By SKU - Old RTs'!$A:$V,3,FALSE)</f>
        <v>44.5</v>
      </c>
      <c r="D600" s="2">
        <f>VLOOKUP($A600,'By SKU - New RTs'!$A:$V,3,FALSE)</f>
        <v>44.5</v>
      </c>
      <c r="E600" s="5">
        <f t="shared" si="50"/>
        <v>0</v>
      </c>
      <c r="F600" s="2">
        <f>VLOOKUP($A600,'By SKU - Old RTs'!$A:$V,4,FALSE)</f>
        <v>10</v>
      </c>
      <c r="G600" s="2">
        <f>VLOOKUP($A600,'By SKU - New RTs'!$A:$V,4,FALSE)</f>
        <v>10</v>
      </c>
      <c r="H600" s="5">
        <f t="shared" si="51"/>
        <v>0</v>
      </c>
      <c r="I600" s="2">
        <f>VLOOKUP($A600,'By SKU - Old RTs'!$A:$V,5,FALSE)</f>
        <v>19.75</v>
      </c>
      <c r="J600" s="2">
        <f>VLOOKUP($A600,'By SKU - New RTs'!$A:$V,5,FALSE)</f>
        <v>19.75</v>
      </c>
      <c r="K600" s="5">
        <f t="shared" si="52"/>
        <v>0</v>
      </c>
      <c r="L600" s="2">
        <f>VLOOKUP($A600,'By SKU - Old RTs'!$A:$V,6,FALSE)</f>
        <v>3</v>
      </c>
      <c r="M600" s="2">
        <f>VLOOKUP($A600,'By SKU - New RTs'!$A:$V,6,FALSE)</f>
        <v>3</v>
      </c>
      <c r="N600" s="5">
        <f t="shared" si="53"/>
        <v>0</v>
      </c>
      <c r="O600" s="2">
        <f>VLOOKUP($A600,'By SKU - Old RTs'!$A:$V,7,FALSE)</f>
        <v>45</v>
      </c>
      <c r="P600" s="2">
        <f>VLOOKUP($A600,'By SKU - New RTs'!$A:$V,7,FALSE)</f>
        <v>45</v>
      </c>
      <c r="Q600" s="2">
        <f t="shared" si="54"/>
        <v>0</v>
      </c>
    </row>
    <row r="601" spans="1:17" x14ac:dyDescent="0.2">
      <c r="A601" s="3" t="str">
        <f>SKUs!A600</f>
        <v>PT2ANV</v>
      </c>
      <c r="B601" s="4" t="str">
        <f>SKUs!B600</f>
        <v>PT WORK PERF</v>
      </c>
      <c r="C601" s="2">
        <f>VLOOKUP($A601,'By SKU - Old RTs'!$A:$V,3,FALSE)</f>
        <v>0</v>
      </c>
      <c r="D601" s="2">
        <f>VLOOKUP($A601,'By SKU - New RTs'!$A:$V,3,FALSE)</f>
        <v>0</v>
      </c>
      <c r="E601" s="5">
        <f t="shared" si="50"/>
        <v>0</v>
      </c>
      <c r="F601" s="2">
        <f>VLOOKUP($A601,'By SKU - Old RTs'!$A:$V,4,FALSE)</f>
        <v>11.25</v>
      </c>
      <c r="G601" s="2">
        <f>VLOOKUP($A601,'By SKU - New RTs'!$A:$V,4,FALSE)</f>
        <v>11.25</v>
      </c>
      <c r="H601" s="5">
        <f t="shared" si="51"/>
        <v>0</v>
      </c>
      <c r="I601" s="2">
        <f>VLOOKUP($A601,'By SKU - Old RTs'!$A:$V,5,FALSE)</f>
        <v>0</v>
      </c>
      <c r="J601" s="2">
        <f>VLOOKUP($A601,'By SKU - New RTs'!$A:$V,5,FALSE)</f>
        <v>0</v>
      </c>
      <c r="K601" s="5">
        <f t="shared" si="52"/>
        <v>0</v>
      </c>
      <c r="L601" s="2">
        <f>VLOOKUP($A601,'By SKU - Old RTs'!$A:$V,6,FALSE)</f>
        <v>13</v>
      </c>
      <c r="M601" s="2">
        <f>VLOOKUP($A601,'By SKU - New RTs'!$A:$V,6,FALSE)</f>
        <v>13</v>
      </c>
      <c r="N601" s="5">
        <f t="shared" si="53"/>
        <v>0</v>
      </c>
      <c r="O601" s="2">
        <f>VLOOKUP($A601,'By SKU - Old RTs'!$A:$V,7,FALSE)</f>
        <v>6.75</v>
      </c>
      <c r="P601" s="2">
        <f>VLOOKUP($A601,'By SKU - New RTs'!$A:$V,7,FALSE)</f>
        <v>6.75</v>
      </c>
      <c r="Q601" s="2">
        <f t="shared" si="54"/>
        <v>0</v>
      </c>
    </row>
    <row r="602" spans="1:17" x14ac:dyDescent="0.2">
      <c r="A602" s="3" t="str">
        <f>SKUs!A601</f>
        <v>PT2CCH</v>
      </c>
      <c r="B602" s="4" t="str">
        <f>SKUs!B601</f>
        <v>PT CELL PHONE</v>
      </c>
      <c r="C602" s="2">
        <f>VLOOKUP($A602,'By SKU - Old RTs'!$A:$V,3,FALSE)</f>
        <v>0</v>
      </c>
      <c r="D602" s="2">
        <f>VLOOKUP($A602,'By SKU - New RTs'!$A:$V,3,FALSE)</f>
        <v>0</v>
      </c>
      <c r="E602" s="5">
        <f t="shared" si="50"/>
        <v>0</v>
      </c>
      <c r="F602" s="2">
        <f>VLOOKUP($A602,'By SKU - Old RTs'!$A:$V,4,FALSE)</f>
        <v>19</v>
      </c>
      <c r="G602" s="2">
        <f>VLOOKUP($A602,'By SKU - New RTs'!$A:$V,4,FALSE)</f>
        <v>19</v>
      </c>
      <c r="H602" s="5">
        <f t="shared" si="51"/>
        <v>0</v>
      </c>
      <c r="I602" s="2">
        <f>VLOOKUP($A602,'By SKU - Old RTs'!$A:$V,5,FALSE)</f>
        <v>0</v>
      </c>
      <c r="J602" s="2">
        <f>VLOOKUP($A602,'By SKU - New RTs'!$A:$V,5,FALSE)</f>
        <v>0</v>
      </c>
      <c r="K602" s="5">
        <f t="shared" si="52"/>
        <v>0</v>
      </c>
      <c r="L602" s="2">
        <f>VLOOKUP($A602,'By SKU - Old RTs'!$A:$V,6,FALSE)</f>
        <v>18</v>
      </c>
      <c r="M602" s="2">
        <f>VLOOKUP($A602,'By SKU - New RTs'!$A:$V,6,FALSE)</f>
        <v>18</v>
      </c>
      <c r="N602" s="5">
        <f t="shared" si="53"/>
        <v>0</v>
      </c>
      <c r="O602" s="2">
        <f>VLOOKUP($A602,'By SKU - Old RTs'!$A:$V,7,FALSE)</f>
        <v>6</v>
      </c>
      <c r="P602" s="2">
        <f>VLOOKUP($A602,'By SKU - New RTs'!$A:$V,7,FALSE)</f>
        <v>6</v>
      </c>
      <c r="Q602" s="2">
        <f t="shared" si="54"/>
        <v>0</v>
      </c>
    </row>
    <row r="603" spans="1:17" x14ac:dyDescent="0.2">
      <c r="A603" s="3" t="str">
        <f>SKUs!A602</f>
        <v>PT2CKH</v>
      </c>
      <c r="B603" s="4" t="str">
        <f>SKUs!B602</f>
        <v>PT CELL PHONE</v>
      </c>
      <c r="C603" s="2">
        <f>VLOOKUP($A603,'By SKU - Old RTs'!$A:$V,3,FALSE)</f>
        <v>0</v>
      </c>
      <c r="D603" s="2">
        <f>VLOOKUP($A603,'By SKU - New RTs'!$A:$V,3,FALSE)</f>
        <v>0</v>
      </c>
      <c r="E603" s="5">
        <f t="shared" si="50"/>
        <v>0</v>
      </c>
      <c r="F603" s="2">
        <f>VLOOKUP($A603,'By SKU - Old RTs'!$A:$V,4,FALSE)</f>
        <v>0</v>
      </c>
      <c r="G603" s="2">
        <f>VLOOKUP($A603,'By SKU - New RTs'!$A:$V,4,FALSE)</f>
        <v>0</v>
      </c>
      <c r="H603" s="5">
        <f t="shared" si="51"/>
        <v>0</v>
      </c>
      <c r="I603" s="2">
        <f>VLOOKUP($A603,'By SKU - Old RTs'!$A:$V,5,FALSE)</f>
        <v>0</v>
      </c>
      <c r="J603" s="2">
        <f>VLOOKUP($A603,'By SKU - New RTs'!$A:$V,5,FALSE)</f>
        <v>0</v>
      </c>
      <c r="K603" s="5">
        <f t="shared" si="52"/>
        <v>0</v>
      </c>
      <c r="L603" s="2">
        <f>VLOOKUP($A603,'By SKU - Old RTs'!$A:$V,6,FALSE)</f>
        <v>0</v>
      </c>
      <c r="M603" s="2">
        <f>VLOOKUP($A603,'By SKU - New RTs'!$A:$V,6,FALSE)</f>
        <v>0</v>
      </c>
      <c r="N603" s="5">
        <f t="shared" si="53"/>
        <v>0</v>
      </c>
      <c r="O603" s="2">
        <f>VLOOKUP($A603,'By SKU - Old RTs'!$A:$V,7,FALSE)</f>
        <v>7.75</v>
      </c>
      <c r="P603" s="2">
        <f>VLOOKUP($A603,'By SKU - New RTs'!$A:$V,7,FALSE)</f>
        <v>7.75</v>
      </c>
      <c r="Q603" s="2">
        <f t="shared" si="54"/>
        <v>0</v>
      </c>
    </row>
    <row r="604" spans="1:17" x14ac:dyDescent="0.2">
      <c r="A604" s="3" t="str">
        <f>SKUs!A603</f>
        <v>PT2CNV</v>
      </c>
      <c r="B604" s="4" t="str">
        <f>SKUs!B603</f>
        <v>PT CELL PHONE</v>
      </c>
      <c r="C604" s="2">
        <f>VLOOKUP($A604,'By SKU - Old RTs'!$A:$V,3,FALSE)</f>
        <v>0</v>
      </c>
      <c r="D604" s="2">
        <f>VLOOKUP($A604,'By SKU - New RTs'!$A:$V,3,FALSE)</f>
        <v>0</v>
      </c>
      <c r="E604" s="5">
        <f t="shared" si="50"/>
        <v>0</v>
      </c>
      <c r="F604" s="2">
        <f>VLOOKUP($A604,'By SKU - Old RTs'!$A:$V,4,FALSE)</f>
        <v>1.75</v>
      </c>
      <c r="G604" s="2">
        <f>VLOOKUP($A604,'By SKU - New RTs'!$A:$V,4,FALSE)</f>
        <v>1.75</v>
      </c>
      <c r="H604" s="5">
        <f t="shared" si="51"/>
        <v>0</v>
      </c>
      <c r="I604" s="2">
        <f>VLOOKUP($A604,'By SKU - Old RTs'!$A:$V,5,FALSE)</f>
        <v>0</v>
      </c>
      <c r="J604" s="2">
        <f>VLOOKUP($A604,'By SKU - New RTs'!$A:$V,5,FALSE)</f>
        <v>0</v>
      </c>
      <c r="K604" s="5">
        <f t="shared" si="52"/>
        <v>0</v>
      </c>
      <c r="L604" s="2">
        <f>VLOOKUP($A604,'By SKU - Old RTs'!$A:$V,6,FALSE)</f>
        <v>6.75</v>
      </c>
      <c r="M604" s="2">
        <f>VLOOKUP($A604,'By SKU - New RTs'!$A:$V,6,FALSE)</f>
        <v>6.75</v>
      </c>
      <c r="N604" s="5">
        <f t="shared" si="53"/>
        <v>0</v>
      </c>
      <c r="O604" s="2">
        <f>VLOOKUP($A604,'By SKU - Old RTs'!$A:$V,7,FALSE)</f>
        <v>0</v>
      </c>
      <c r="P604" s="2">
        <f>VLOOKUP($A604,'By SKU - New RTs'!$A:$V,7,FALSE)</f>
        <v>0</v>
      </c>
      <c r="Q604" s="2">
        <f t="shared" si="54"/>
        <v>0</v>
      </c>
    </row>
    <row r="605" spans="1:17" x14ac:dyDescent="0.2">
      <c r="A605" s="3" t="str">
        <f>SKUs!A604</f>
        <v>PT32BK</v>
      </c>
      <c r="B605" s="4" t="str">
        <f>SKUs!B604</f>
        <v xml:space="preserve">PT WORK PLEATED                 </v>
      </c>
      <c r="C605" s="2">
        <f>VLOOKUP($A605,'By SKU - Old RTs'!$A:$V,3,FALSE)</f>
        <v>0</v>
      </c>
      <c r="D605" s="2">
        <f>VLOOKUP($A605,'By SKU - New RTs'!$A:$V,3,FALSE)</f>
        <v>0</v>
      </c>
      <c r="E605" s="5">
        <f t="shared" si="50"/>
        <v>0</v>
      </c>
      <c r="F605" s="2">
        <f>VLOOKUP($A605,'By SKU - Old RTs'!$A:$V,4,FALSE)</f>
        <v>0</v>
      </c>
      <c r="G605" s="2">
        <f>VLOOKUP($A605,'By SKU - New RTs'!$A:$V,4,FALSE)</f>
        <v>0</v>
      </c>
      <c r="H605" s="5">
        <f t="shared" si="51"/>
        <v>0</v>
      </c>
      <c r="I605" s="2">
        <f>VLOOKUP($A605,'By SKU - Old RTs'!$A:$V,5,FALSE)</f>
        <v>0</v>
      </c>
      <c r="J605" s="2">
        <f>VLOOKUP($A605,'By SKU - New RTs'!$A:$V,5,FALSE)</f>
        <v>0</v>
      </c>
      <c r="K605" s="5">
        <f t="shared" si="52"/>
        <v>0</v>
      </c>
      <c r="L605" s="2">
        <f>VLOOKUP($A605,'By SKU - Old RTs'!$A:$V,6,FALSE)</f>
        <v>1</v>
      </c>
      <c r="M605" s="2">
        <f>VLOOKUP($A605,'By SKU - New RTs'!$A:$V,6,FALSE)</f>
        <v>1</v>
      </c>
      <c r="N605" s="5">
        <f t="shared" si="53"/>
        <v>0</v>
      </c>
      <c r="O605" s="2">
        <f>VLOOKUP($A605,'By SKU - Old RTs'!$A:$V,7,FALSE)</f>
        <v>0</v>
      </c>
      <c r="P605" s="2">
        <f>VLOOKUP($A605,'By SKU - New RTs'!$A:$V,7,FALSE)</f>
        <v>0</v>
      </c>
      <c r="Q605" s="2">
        <f t="shared" si="54"/>
        <v>0</v>
      </c>
    </row>
    <row r="606" spans="1:17" x14ac:dyDescent="0.2">
      <c r="A606" s="3" t="str">
        <f>SKUs!A605</f>
        <v>PT61BK</v>
      </c>
      <c r="B606" s="4" t="str">
        <f>SKUs!B605</f>
        <v xml:space="preserve">PT HALF ELASTIC                 </v>
      </c>
      <c r="C606" s="2">
        <f>VLOOKUP($A606,'By SKU - Old RTs'!$A:$V,3,FALSE)</f>
        <v>19.25</v>
      </c>
      <c r="D606" s="2">
        <f>VLOOKUP($A606,'By SKU - New RTs'!$A:$V,3,FALSE)</f>
        <v>19.25</v>
      </c>
      <c r="E606" s="5">
        <f t="shared" si="50"/>
        <v>0</v>
      </c>
      <c r="F606" s="2">
        <f>VLOOKUP($A606,'By SKU - Old RTs'!$A:$V,4,FALSE)</f>
        <v>0</v>
      </c>
      <c r="G606" s="2">
        <f>VLOOKUP($A606,'By SKU - New RTs'!$A:$V,4,FALSE)</f>
        <v>0</v>
      </c>
      <c r="H606" s="5">
        <f t="shared" si="51"/>
        <v>0</v>
      </c>
      <c r="I606" s="2">
        <f>VLOOKUP($A606,'By SKU - Old RTs'!$A:$V,5,FALSE)</f>
        <v>0</v>
      </c>
      <c r="J606" s="2">
        <f>VLOOKUP($A606,'By SKU - New RTs'!$A:$V,5,FALSE)</f>
        <v>0</v>
      </c>
      <c r="K606" s="5">
        <f t="shared" si="52"/>
        <v>0</v>
      </c>
      <c r="L606" s="2">
        <f>VLOOKUP($A606,'By SKU - Old RTs'!$A:$V,6,FALSE)</f>
        <v>0</v>
      </c>
      <c r="M606" s="2">
        <f>VLOOKUP($A606,'By SKU - New RTs'!$A:$V,6,FALSE)</f>
        <v>0</v>
      </c>
      <c r="N606" s="5">
        <f t="shared" si="53"/>
        <v>0</v>
      </c>
      <c r="O606" s="2">
        <f>VLOOKUP($A606,'By SKU - Old RTs'!$A:$V,7,FALSE)</f>
        <v>0</v>
      </c>
      <c r="P606" s="2">
        <f>VLOOKUP($A606,'By SKU - New RTs'!$A:$V,7,FALSE)</f>
        <v>0</v>
      </c>
      <c r="Q606" s="2">
        <f t="shared" si="54"/>
        <v>0</v>
      </c>
    </row>
    <row r="607" spans="1:17" x14ac:dyDescent="0.2">
      <c r="A607" s="3" t="str">
        <f>SKUs!A606</f>
        <v>PT66BK</v>
      </c>
      <c r="B607" s="4" t="str">
        <f>SKUs!B606</f>
        <v>PT CARGO SHORT</v>
      </c>
      <c r="C607" s="2">
        <f>VLOOKUP($A607,'By SKU - Old RTs'!$A:$V,3,FALSE)</f>
        <v>0.75</v>
      </c>
      <c r="D607" s="2">
        <f>VLOOKUP($A607,'By SKU - New RTs'!$A:$V,3,FALSE)</f>
        <v>0.75</v>
      </c>
      <c r="E607" s="5">
        <f t="shared" si="50"/>
        <v>0</v>
      </c>
      <c r="F607" s="2">
        <f>VLOOKUP($A607,'By SKU - Old RTs'!$A:$V,4,FALSE)</f>
        <v>0</v>
      </c>
      <c r="G607" s="2">
        <f>VLOOKUP($A607,'By SKU - New RTs'!$A:$V,4,FALSE)</f>
        <v>0</v>
      </c>
      <c r="H607" s="5">
        <f t="shared" si="51"/>
        <v>0</v>
      </c>
      <c r="I607" s="2">
        <f>VLOOKUP($A607,'By SKU - Old RTs'!$A:$V,5,FALSE)</f>
        <v>0</v>
      </c>
      <c r="J607" s="2">
        <f>VLOOKUP($A607,'By SKU - New RTs'!$A:$V,5,FALSE)</f>
        <v>0</v>
      </c>
      <c r="K607" s="5">
        <f t="shared" si="52"/>
        <v>0</v>
      </c>
      <c r="L607" s="2">
        <f>VLOOKUP($A607,'By SKU - Old RTs'!$A:$V,6,FALSE)</f>
        <v>0</v>
      </c>
      <c r="M607" s="2">
        <f>VLOOKUP($A607,'By SKU - New RTs'!$A:$V,6,FALSE)</f>
        <v>0</v>
      </c>
      <c r="N607" s="5">
        <f t="shared" si="53"/>
        <v>0</v>
      </c>
      <c r="O607" s="2">
        <f>VLOOKUP($A607,'By SKU - Old RTs'!$A:$V,7,FALSE)</f>
        <v>0</v>
      </c>
      <c r="P607" s="2">
        <f>VLOOKUP($A607,'By SKU - New RTs'!$A:$V,7,FALSE)</f>
        <v>0</v>
      </c>
      <c r="Q607" s="2">
        <f t="shared" si="54"/>
        <v>0</v>
      </c>
    </row>
    <row r="608" spans="1:17" x14ac:dyDescent="0.2">
      <c r="A608" s="3" t="str">
        <f>SKUs!A607</f>
        <v>PT66NV</v>
      </c>
      <c r="B608" s="4" t="str">
        <f>SKUs!B607</f>
        <v>PT CARGO SHORT</v>
      </c>
      <c r="C608" s="2">
        <f>VLOOKUP($A608,'By SKU - Old RTs'!$A:$V,3,FALSE)</f>
        <v>0</v>
      </c>
      <c r="D608" s="2">
        <f>VLOOKUP($A608,'By SKU - New RTs'!$A:$V,3,FALSE)</f>
        <v>0</v>
      </c>
      <c r="E608" s="5">
        <f t="shared" si="50"/>
        <v>0</v>
      </c>
      <c r="F608" s="2">
        <f>VLOOKUP($A608,'By SKU - Old RTs'!$A:$V,4,FALSE)</f>
        <v>0</v>
      </c>
      <c r="G608" s="2">
        <f>VLOOKUP($A608,'By SKU - New RTs'!$A:$V,4,FALSE)</f>
        <v>0</v>
      </c>
      <c r="H608" s="5">
        <f t="shared" si="51"/>
        <v>0</v>
      </c>
      <c r="I608" s="2">
        <f>VLOOKUP($A608,'By SKU - Old RTs'!$A:$V,5,FALSE)</f>
        <v>0</v>
      </c>
      <c r="J608" s="2">
        <f>VLOOKUP($A608,'By SKU - New RTs'!$A:$V,5,FALSE)</f>
        <v>0</v>
      </c>
      <c r="K608" s="5">
        <f t="shared" si="52"/>
        <v>0</v>
      </c>
      <c r="L608" s="2">
        <f>VLOOKUP($A608,'By SKU - Old RTs'!$A:$V,6,FALSE)</f>
        <v>1.25</v>
      </c>
      <c r="M608" s="2">
        <f>VLOOKUP($A608,'By SKU - New RTs'!$A:$V,6,FALSE)</f>
        <v>1.25</v>
      </c>
      <c r="N608" s="5">
        <f t="shared" si="53"/>
        <v>0</v>
      </c>
      <c r="O608" s="2">
        <f>VLOOKUP($A608,'By SKU - Old RTs'!$A:$V,7,FALSE)</f>
        <v>0</v>
      </c>
      <c r="P608" s="2">
        <f>VLOOKUP($A608,'By SKU - New RTs'!$A:$V,7,FALSE)</f>
        <v>0</v>
      </c>
      <c r="Q608" s="2">
        <f t="shared" si="54"/>
        <v>0</v>
      </c>
    </row>
    <row r="609" spans="1:17" x14ac:dyDescent="0.2">
      <c r="A609" s="3" t="str">
        <f>SKUs!A608</f>
        <v>PT88BK</v>
      </c>
      <c r="B609" s="4" t="str">
        <f>SKUs!B608</f>
        <v xml:space="preserve">CARGO PANT                      </v>
      </c>
      <c r="C609" s="2">
        <f>VLOOKUP($A609,'By SKU - Old RTs'!$A:$V,3,FALSE)</f>
        <v>37</v>
      </c>
      <c r="D609" s="2">
        <f>VLOOKUP($A609,'By SKU - New RTs'!$A:$V,3,FALSE)</f>
        <v>37</v>
      </c>
      <c r="E609" s="5">
        <f t="shared" si="50"/>
        <v>0</v>
      </c>
      <c r="F609" s="2">
        <f>VLOOKUP($A609,'By SKU - Old RTs'!$A:$V,4,FALSE)</f>
        <v>3.75</v>
      </c>
      <c r="G609" s="2">
        <f>VLOOKUP($A609,'By SKU - New RTs'!$A:$V,4,FALSE)</f>
        <v>3.75</v>
      </c>
      <c r="H609" s="5">
        <f t="shared" si="51"/>
        <v>0</v>
      </c>
      <c r="I609" s="2">
        <f>VLOOKUP($A609,'By SKU - Old RTs'!$A:$V,5,FALSE)</f>
        <v>15.75</v>
      </c>
      <c r="J609" s="2">
        <f>VLOOKUP($A609,'By SKU - New RTs'!$A:$V,5,FALSE)</f>
        <v>15.75</v>
      </c>
      <c r="K609" s="5">
        <f t="shared" si="52"/>
        <v>0</v>
      </c>
      <c r="L609" s="2">
        <f>VLOOKUP($A609,'By SKU - Old RTs'!$A:$V,6,FALSE)</f>
        <v>0</v>
      </c>
      <c r="M609" s="2">
        <f>VLOOKUP($A609,'By SKU - New RTs'!$A:$V,6,FALSE)</f>
        <v>0</v>
      </c>
      <c r="N609" s="5">
        <f t="shared" si="53"/>
        <v>0</v>
      </c>
      <c r="O609" s="2">
        <f>VLOOKUP($A609,'By SKU - Old RTs'!$A:$V,7,FALSE)</f>
        <v>13.75</v>
      </c>
      <c r="P609" s="2">
        <f>VLOOKUP($A609,'By SKU - New RTs'!$A:$V,7,FALSE)</f>
        <v>13.75</v>
      </c>
      <c r="Q609" s="2">
        <f t="shared" si="54"/>
        <v>0</v>
      </c>
    </row>
    <row r="610" spans="1:17" x14ac:dyDescent="0.2">
      <c r="A610" s="3" t="str">
        <f>SKUs!A609</f>
        <v>PT88CH</v>
      </c>
      <c r="B610" s="4" t="str">
        <f>SKUs!B609</f>
        <v xml:space="preserve">CARGO PANT                      </v>
      </c>
      <c r="C610" s="2">
        <f>VLOOKUP($A610,'By SKU - Old RTs'!$A:$V,3,FALSE)</f>
        <v>0</v>
      </c>
      <c r="D610" s="2">
        <f>VLOOKUP($A610,'By SKU - New RTs'!$A:$V,3,FALSE)</f>
        <v>0</v>
      </c>
      <c r="E610" s="5">
        <f t="shared" si="50"/>
        <v>0</v>
      </c>
      <c r="F610" s="2">
        <f>VLOOKUP($A610,'By SKU - Old RTs'!$A:$V,4,FALSE)</f>
        <v>0</v>
      </c>
      <c r="G610" s="2">
        <f>VLOOKUP($A610,'By SKU - New RTs'!$A:$V,4,FALSE)</f>
        <v>0</v>
      </c>
      <c r="H610" s="5">
        <f t="shared" si="51"/>
        <v>0</v>
      </c>
      <c r="I610" s="2">
        <f>VLOOKUP($A610,'By SKU - Old RTs'!$A:$V,5,FALSE)</f>
        <v>0</v>
      </c>
      <c r="J610" s="2">
        <f>VLOOKUP($A610,'By SKU - New RTs'!$A:$V,5,FALSE)</f>
        <v>0</v>
      </c>
      <c r="K610" s="5">
        <f t="shared" si="52"/>
        <v>0</v>
      </c>
      <c r="L610" s="2">
        <f>VLOOKUP($A610,'By SKU - Old RTs'!$A:$V,6,FALSE)</f>
        <v>0</v>
      </c>
      <c r="M610" s="2">
        <f>VLOOKUP($A610,'By SKU - New RTs'!$A:$V,6,FALSE)</f>
        <v>0</v>
      </c>
      <c r="N610" s="5">
        <f t="shared" si="53"/>
        <v>0</v>
      </c>
      <c r="O610" s="2">
        <f>VLOOKUP($A610,'By SKU - Old RTs'!$A:$V,7,FALSE)</f>
        <v>25.25</v>
      </c>
      <c r="P610" s="2">
        <f>VLOOKUP($A610,'By SKU - New RTs'!$A:$V,7,FALSE)</f>
        <v>25.25</v>
      </c>
      <c r="Q610" s="2">
        <f t="shared" si="54"/>
        <v>0</v>
      </c>
    </row>
    <row r="611" spans="1:17" x14ac:dyDescent="0.2">
      <c r="A611" s="3" t="str">
        <f>SKUs!A610</f>
        <v>PT88KH</v>
      </c>
      <c r="B611" s="4" t="str">
        <f>SKUs!B610</f>
        <v>CARGO PANT</v>
      </c>
      <c r="C611" s="2">
        <f>VLOOKUP($A611,'By SKU - Old RTs'!$A:$V,3,FALSE)</f>
        <v>0</v>
      </c>
      <c r="D611" s="2">
        <f>VLOOKUP($A611,'By SKU - New RTs'!$A:$V,3,FALSE)</f>
        <v>0</v>
      </c>
      <c r="E611" s="5">
        <f t="shared" si="50"/>
        <v>0</v>
      </c>
      <c r="F611" s="2">
        <f>VLOOKUP($A611,'By SKU - Old RTs'!$A:$V,4,FALSE)</f>
        <v>0</v>
      </c>
      <c r="G611" s="2">
        <f>VLOOKUP($A611,'By SKU - New RTs'!$A:$V,4,FALSE)</f>
        <v>0</v>
      </c>
      <c r="H611" s="5">
        <f t="shared" si="51"/>
        <v>0</v>
      </c>
      <c r="I611" s="2">
        <f>VLOOKUP($A611,'By SKU - Old RTs'!$A:$V,5,FALSE)</f>
        <v>0</v>
      </c>
      <c r="J611" s="2">
        <f>VLOOKUP($A611,'By SKU - New RTs'!$A:$V,5,FALSE)</f>
        <v>0</v>
      </c>
      <c r="K611" s="5">
        <f t="shared" si="52"/>
        <v>0</v>
      </c>
      <c r="L611" s="2">
        <f>VLOOKUP($A611,'By SKU - Old RTs'!$A:$V,6,FALSE)</f>
        <v>1.25</v>
      </c>
      <c r="M611" s="2">
        <f>VLOOKUP($A611,'By SKU - New RTs'!$A:$V,6,FALSE)</f>
        <v>1.25</v>
      </c>
      <c r="N611" s="5">
        <f t="shared" si="53"/>
        <v>0</v>
      </c>
      <c r="O611" s="2">
        <f>VLOOKUP($A611,'By SKU - Old RTs'!$A:$V,7,FALSE)</f>
        <v>0</v>
      </c>
      <c r="P611" s="2">
        <f>VLOOKUP($A611,'By SKU - New RTs'!$A:$V,7,FALSE)</f>
        <v>0</v>
      </c>
      <c r="Q611" s="2">
        <f t="shared" si="54"/>
        <v>0</v>
      </c>
    </row>
    <row r="612" spans="1:17" x14ac:dyDescent="0.2">
      <c r="A612" s="3" t="str">
        <f>SKUs!A611</f>
        <v>PT88NV</v>
      </c>
      <c r="B612" s="4" t="str">
        <f>SKUs!B611</f>
        <v xml:space="preserve">CARGO PANT                      </v>
      </c>
      <c r="C612" s="2">
        <f>VLOOKUP($A612,'By SKU - Old RTs'!$A:$V,3,FALSE)</f>
        <v>0</v>
      </c>
      <c r="D612" s="2">
        <f>VLOOKUP($A612,'By SKU - New RTs'!$A:$V,3,FALSE)</f>
        <v>0</v>
      </c>
      <c r="E612" s="5">
        <f t="shared" si="50"/>
        <v>0</v>
      </c>
      <c r="F612" s="2">
        <f>VLOOKUP($A612,'By SKU - Old RTs'!$A:$V,4,FALSE)</f>
        <v>0</v>
      </c>
      <c r="G612" s="2">
        <f>VLOOKUP($A612,'By SKU - New RTs'!$A:$V,4,FALSE)</f>
        <v>0</v>
      </c>
      <c r="H612" s="5">
        <f t="shared" si="51"/>
        <v>0</v>
      </c>
      <c r="I612" s="2">
        <f>VLOOKUP($A612,'By SKU - Old RTs'!$A:$V,5,FALSE)</f>
        <v>0</v>
      </c>
      <c r="J612" s="2">
        <f>VLOOKUP($A612,'By SKU - New RTs'!$A:$V,5,FALSE)</f>
        <v>0</v>
      </c>
      <c r="K612" s="5">
        <f t="shared" si="52"/>
        <v>0</v>
      </c>
      <c r="L612" s="2">
        <f>VLOOKUP($A612,'By SKU - Old RTs'!$A:$V,6,FALSE)</f>
        <v>18.25</v>
      </c>
      <c r="M612" s="2">
        <f>VLOOKUP($A612,'By SKU - New RTs'!$A:$V,6,FALSE)</f>
        <v>18.25</v>
      </c>
      <c r="N612" s="5">
        <f t="shared" si="53"/>
        <v>0</v>
      </c>
      <c r="O612" s="2">
        <f>VLOOKUP($A612,'By SKU - Old RTs'!$A:$V,7,FALSE)</f>
        <v>6.75</v>
      </c>
      <c r="P612" s="2">
        <f>VLOOKUP($A612,'By SKU - New RTs'!$A:$V,7,FALSE)</f>
        <v>6.75</v>
      </c>
      <c r="Q612" s="2">
        <f t="shared" si="54"/>
        <v>0</v>
      </c>
    </row>
    <row r="613" spans="1:17" x14ac:dyDescent="0.2">
      <c r="A613" s="3" t="str">
        <f>SKUs!A612</f>
        <v>PX62BK</v>
      </c>
      <c r="B613" s="4" t="str">
        <f>SKUs!B612</f>
        <v>MIMIX PRO PANT</v>
      </c>
      <c r="C613" s="2">
        <f>VLOOKUP($A613,'By SKU - Old RTs'!$A:$V,3,FALSE)</f>
        <v>4.75</v>
      </c>
      <c r="D613" s="2">
        <f>VLOOKUP($A613,'By SKU - New RTs'!$A:$V,3,FALSE)</f>
        <v>4.75</v>
      </c>
      <c r="E613" s="5">
        <f t="shared" si="50"/>
        <v>0</v>
      </c>
      <c r="F613" s="2">
        <f>VLOOKUP($A613,'By SKU - Old RTs'!$A:$V,4,FALSE)</f>
        <v>19.25</v>
      </c>
      <c r="G613" s="2">
        <f>VLOOKUP($A613,'By SKU - New RTs'!$A:$V,4,FALSE)</f>
        <v>19.25</v>
      </c>
      <c r="H613" s="5">
        <f t="shared" si="51"/>
        <v>0</v>
      </c>
      <c r="I613" s="2">
        <f>VLOOKUP($A613,'By SKU - Old RTs'!$A:$V,5,FALSE)</f>
        <v>0</v>
      </c>
      <c r="J613" s="2">
        <f>VLOOKUP($A613,'By SKU - New RTs'!$A:$V,5,FALSE)</f>
        <v>0</v>
      </c>
      <c r="K613" s="5">
        <f t="shared" si="52"/>
        <v>0</v>
      </c>
      <c r="L613" s="2">
        <f>VLOOKUP($A613,'By SKU - Old RTs'!$A:$V,6,FALSE)</f>
        <v>0</v>
      </c>
      <c r="M613" s="2">
        <f>VLOOKUP($A613,'By SKU - New RTs'!$A:$V,6,FALSE)</f>
        <v>0</v>
      </c>
      <c r="N613" s="5">
        <f t="shared" si="53"/>
        <v>0</v>
      </c>
      <c r="O613" s="2">
        <f>VLOOKUP($A613,'By SKU - Old RTs'!$A:$V,7,FALSE)</f>
        <v>0</v>
      </c>
      <c r="P613" s="2">
        <f>VLOOKUP($A613,'By SKU - New RTs'!$A:$V,7,FALSE)</f>
        <v>0</v>
      </c>
      <c r="Q613" s="2">
        <f t="shared" si="54"/>
        <v>0</v>
      </c>
    </row>
    <row r="614" spans="1:17" x14ac:dyDescent="0.2">
      <c r="A614" s="3" t="str">
        <f>SKUs!A613</f>
        <v>PX62CH</v>
      </c>
      <c r="B614" s="4" t="str">
        <f>SKUs!B613</f>
        <v>MIMIX PRO PANT</v>
      </c>
      <c r="C614" s="2">
        <f>VLOOKUP($A614,'By SKU - Old RTs'!$A:$V,3,FALSE)</f>
        <v>5</v>
      </c>
      <c r="D614" s="2">
        <f>VLOOKUP($A614,'By SKU - New RTs'!$A:$V,3,FALSE)</f>
        <v>5</v>
      </c>
      <c r="E614" s="5">
        <f t="shared" si="50"/>
        <v>0</v>
      </c>
      <c r="F614" s="2">
        <f>VLOOKUP($A614,'By SKU - Old RTs'!$A:$V,4,FALSE)</f>
        <v>0</v>
      </c>
      <c r="G614" s="2">
        <f>VLOOKUP($A614,'By SKU - New RTs'!$A:$V,4,FALSE)</f>
        <v>0</v>
      </c>
      <c r="H614" s="5">
        <f t="shared" si="51"/>
        <v>0</v>
      </c>
      <c r="I614" s="2">
        <f>VLOOKUP($A614,'By SKU - Old RTs'!$A:$V,5,FALSE)</f>
        <v>0</v>
      </c>
      <c r="J614" s="2">
        <f>VLOOKUP($A614,'By SKU - New RTs'!$A:$V,5,FALSE)</f>
        <v>0</v>
      </c>
      <c r="K614" s="5">
        <f t="shared" si="52"/>
        <v>0</v>
      </c>
      <c r="L614" s="2">
        <f>VLOOKUP($A614,'By SKU - Old RTs'!$A:$V,6,FALSE)</f>
        <v>0</v>
      </c>
      <c r="M614" s="2">
        <f>VLOOKUP($A614,'By SKU - New RTs'!$A:$V,6,FALSE)</f>
        <v>0</v>
      </c>
      <c r="N614" s="5">
        <f t="shared" si="53"/>
        <v>0</v>
      </c>
      <c r="O614" s="2">
        <f>VLOOKUP($A614,'By SKU - Old RTs'!$A:$V,7,FALSE)</f>
        <v>4.25</v>
      </c>
      <c r="P614" s="2">
        <f>VLOOKUP($A614,'By SKU - New RTs'!$A:$V,7,FALSE)</f>
        <v>4.25</v>
      </c>
      <c r="Q614" s="2">
        <f t="shared" si="54"/>
        <v>0</v>
      </c>
    </row>
    <row r="615" spans="1:17" x14ac:dyDescent="0.2">
      <c r="A615" s="3" t="str">
        <f>SKUs!A614</f>
        <v>QP14_NV</v>
      </c>
      <c r="B615" s="4" t="str">
        <f>SKUs!B614</f>
        <v>FLAME RESIST LT W8 PANT</v>
      </c>
      <c r="C615" s="2">
        <f>VLOOKUP($A615,'By SKU - Old RTs'!$A:$V,3,FALSE)</f>
        <v>0</v>
      </c>
      <c r="D615" s="2">
        <f>VLOOKUP($A615,'By SKU - New RTs'!$A:$V,3,FALSE)</f>
        <v>0</v>
      </c>
      <c r="E615" s="5">
        <f t="shared" si="50"/>
        <v>0</v>
      </c>
      <c r="F615" s="2">
        <f>VLOOKUP($A615,'By SKU - Old RTs'!$A:$V,4,FALSE)</f>
        <v>10.5</v>
      </c>
      <c r="G615" s="2">
        <f>VLOOKUP($A615,'By SKU - New RTs'!$A:$V,4,FALSE)</f>
        <v>10.5</v>
      </c>
      <c r="H615" s="5">
        <f t="shared" si="51"/>
        <v>0</v>
      </c>
      <c r="I615" s="2">
        <f>VLOOKUP($A615,'By SKU - Old RTs'!$A:$V,5,FALSE)</f>
        <v>0</v>
      </c>
      <c r="J615" s="2">
        <f>VLOOKUP($A615,'By SKU - New RTs'!$A:$V,5,FALSE)</f>
        <v>0</v>
      </c>
      <c r="K615" s="5">
        <f t="shared" si="52"/>
        <v>0</v>
      </c>
      <c r="L615" s="2">
        <f>VLOOKUP($A615,'By SKU - Old RTs'!$A:$V,6,FALSE)</f>
        <v>0</v>
      </c>
      <c r="M615" s="2">
        <f>VLOOKUP($A615,'By SKU - New RTs'!$A:$V,6,FALSE)</f>
        <v>0</v>
      </c>
      <c r="N615" s="5">
        <f t="shared" si="53"/>
        <v>0</v>
      </c>
      <c r="O615" s="2">
        <f>VLOOKUP($A615,'By SKU - Old RTs'!$A:$V,7,FALSE)</f>
        <v>0</v>
      </c>
      <c r="P615" s="2">
        <f>VLOOKUP($A615,'By SKU - New RTs'!$A:$V,7,FALSE)</f>
        <v>0</v>
      </c>
      <c r="Q615" s="2">
        <f t="shared" si="54"/>
        <v>0</v>
      </c>
    </row>
    <row r="616" spans="1:17" x14ac:dyDescent="0.2">
      <c r="A616" s="3" t="str">
        <f>SKUs!A615</f>
        <v>S302BK</v>
      </c>
      <c r="B616" s="4" t="str">
        <f>SKUs!B615</f>
        <v xml:space="preserve">ST BAKER BLACK W POCKET    </v>
      </c>
      <c r="C616" s="2">
        <f>VLOOKUP($A616,'By SKU - Old RTs'!$A:$V,3,FALSE)</f>
        <v>0</v>
      </c>
      <c r="D616" s="2">
        <f>VLOOKUP($A616,'By SKU - New RTs'!$A:$V,3,FALSE)</f>
        <v>0</v>
      </c>
      <c r="E616" s="5">
        <f t="shared" si="50"/>
        <v>0</v>
      </c>
      <c r="F616" s="2">
        <f>VLOOKUP($A616,'By SKU - Old RTs'!$A:$V,4,FALSE)</f>
        <v>13.25</v>
      </c>
      <c r="G616" s="2">
        <f>VLOOKUP($A616,'By SKU - New RTs'!$A:$V,4,FALSE)</f>
        <v>13.25</v>
      </c>
      <c r="H616" s="5">
        <f t="shared" si="51"/>
        <v>0</v>
      </c>
      <c r="I616" s="2">
        <f>VLOOKUP($A616,'By SKU - Old RTs'!$A:$V,5,FALSE)</f>
        <v>28.25</v>
      </c>
      <c r="J616" s="2">
        <f>VLOOKUP($A616,'By SKU - New RTs'!$A:$V,5,FALSE)</f>
        <v>28.25</v>
      </c>
      <c r="K616" s="5">
        <f t="shared" si="52"/>
        <v>0</v>
      </c>
      <c r="L616" s="2">
        <f>VLOOKUP($A616,'By SKU - Old RTs'!$A:$V,6,FALSE)</f>
        <v>4.5</v>
      </c>
      <c r="M616" s="2">
        <f>VLOOKUP($A616,'By SKU - New RTs'!$A:$V,6,FALSE)</f>
        <v>12.75</v>
      </c>
      <c r="N616" s="5">
        <f t="shared" si="53"/>
        <v>8.25</v>
      </c>
      <c r="O616" s="2">
        <f>VLOOKUP($A616,'By SKU - Old RTs'!$A:$V,7,FALSE)</f>
        <v>8.25</v>
      </c>
      <c r="P616" s="2">
        <f>VLOOKUP($A616,'By SKU - New RTs'!$A:$V,7,FALSE)</f>
        <v>0</v>
      </c>
      <c r="Q616" s="2">
        <f t="shared" si="54"/>
        <v>-8.25</v>
      </c>
    </row>
    <row r="617" spans="1:17" x14ac:dyDescent="0.2">
      <c r="A617" s="3" t="str">
        <f>SKUs!A616</f>
        <v>S302WH</v>
      </c>
      <c r="B617" s="4" t="str">
        <f>SKUs!B616</f>
        <v xml:space="preserve">ST BAKER WHITE W POCKET    </v>
      </c>
      <c r="C617" s="2">
        <f>VLOOKUP($A617,'By SKU - Old RTs'!$A:$V,3,FALSE)</f>
        <v>0</v>
      </c>
      <c r="D617" s="2">
        <f>VLOOKUP($A617,'By SKU - New RTs'!$A:$V,3,FALSE)</f>
        <v>0</v>
      </c>
      <c r="E617" s="5">
        <f t="shared" si="50"/>
        <v>0</v>
      </c>
      <c r="F617" s="2">
        <f>VLOOKUP($A617,'By SKU - Old RTs'!$A:$V,4,FALSE)</f>
        <v>0</v>
      </c>
      <c r="G617" s="2">
        <f>VLOOKUP($A617,'By SKU - New RTs'!$A:$V,4,FALSE)</f>
        <v>0</v>
      </c>
      <c r="H617" s="5">
        <f t="shared" si="51"/>
        <v>0</v>
      </c>
      <c r="I617" s="2">
        <f>VLOOKUP($A617,'By SKU - Old RTs'!$A:$V,5,FALSE)</f>
        <v>3.5</v>
      </c>
      <c r="J617" s="2">
        <f>VLOOKUP($A617,'By SKU - New RTs'!$A:$V,5,FALSE)</f>
        <v>3.5</v>
      </c>
      <c r="K617" s="5">
        <f t="shared" si="52"/>
        <v>0</v>
      </c>
      <c r="L617" s="2">
        <f>VLOOKUP($A617,'By SKU - Old RTs'!$A:$V,6,FALSE)</f>
        <v>4.75</v>
      </c>
      <c r="M617" s="2">
        <f>VLOOKUP($A617,'By SKU - New RTs'!$A:$V,6,FALSE)</f>
        <v>4.75</v>
      </c>
      <c r="N617" s="5">
        <f t="shared" si="53"/>
        <v>0</v>
      </c>
      <c r="O617" s="2">
        <f>VLOOKUP($A617,'By SKU - Old RTs'!$A:$V,7,FALSE)</f>
        <v>0</v>
      </c>
      <c r="P617" s="2">
        <f>VLOOKUP($A617,'By SKU - New RTs'!$A:$V,7,FALSE)</f>
        <v>0</v>
      </c>
      <c r="Q617" s="2">
        <f t="shared" si="54"/>
        <v>0</v>
      </c>
    </row>
    <row r="618" spans="1:17" x14ac:dyDescent="0.2">
      <c r="A618" s="3" t="str">
        <f>SKUs!A617</f>
        <v>S315</v>
      </c>
      <c r="B618" s="4" t="str">
        <f>SKUs!B617</f>
        <v xml:space="preserve">ST BAKER                        </v>
      </c>
      <c r="C618" s="2">
        <f>VLOOKUP($A618,'By SKU - Old RTs'!$A:$V,3,FALSE)</f>
        <v>25</v>
      </c>
      <c r="D618" s="2">
        <f>VLOOKUP($A618,'By SKU - New RTs'!$A:$V,3,FALSE)</f>
        <v>25</v>
      </c>
      <c r="E618" s="5">
        <f t="shared" si="50"/>
        <v>0</v>
      </c>
      <c r="F618" s="2">
        <f>VLOOKUP($A618,'By SKU - Old RTs'!$A:$V,4,FALSE)</f>
        <v>0</v>
      </c>
      <c r="G618" s="2">
        <f>VLOOKUP($A618,'By SKU - New RTs'!$A:$V,4,FALSE)</f>
        <v>0</v>
      </c>
      <c r="H618" s="5">
        <f t="shared" si="51"/>
        <v>0</v>
      </c>
      <c r="I618" s="2">
        <f>VLOOKUP($A618,'By SKU - Old RTs'!$A:$V,5,FALSE)</f>
        <v>0</v>
      </c>
      <c r="J618" s="2">
        <f>VLOOKUP($A618,'By SKU - New RTs'!$A:$V,5,FALSE)</f>
        <v>0</v>
      </c>
      <c r="K618" s="5">
        <f t="shared" si="52"/>
        <v>0</v>
      </c>
      <c r="L618" s="2">
        <f>VLOOKUP($A618,'By SKU - Old RTs'!$A:$V,6,FALSE)</f>
        <v>0</v>
      </c>
      <c r="M618" s="2">
        <f>VLOOKUP($A618,'By SKU - New RTs'!$A:$V,6,FALSE)</f>
        <v>0</v>
      </c>
      <c r="N618" s="5">
        <f t="shared" si="53"/>
        <v>0</v>
      </c>
      <c r="O618" s="2">
        <f>VLOOKUP($A618,'By SKU - Old RTs'!$A:$V,7,FALSE)</f>
        <v>0.25</v>
      </c>
      <c r="P618" s="2">
        <f>VLOOKUP($A618,'By SKU - New RTs'!$A:$V,7,FALSE)</f>
        <v>0.25</v>
      </c>
      <c r="Q618" s="2">
        <f t="shared" si="54"/>
        <v>0</v>
      </c>
    </row>
    <row r="619" spans="1:17" x14ac:dyDescent="0.2">
      <c r="A619" s="3" t="str">
        <f>SKUs!A618</f>
        <v>S315WH</v>
      </c>
      <c r="B619" s="4" t="str">
        <f>SKUs!B618</f>
        <v xml:space="preserve">ST BAKER                        </v>
      </c>
      <c r="C619" s="2">
        <f>VLOOKUP($A619,'By SKU - Old RTs'!$A:$V,3,FALSE)</f>
        <v>0</v>
      </c>
      <c r="D619" s="2">
        <f>VLOOKUP($A619,'By SKU - New RTs'!$A:$V,3,FALSE)</f>
        <v>0</v>
      </c>
      <c r="E619" s="5">
        <f t="shared" si="50"/>
        <v>0</v>
      </c>
      <c r="F619" s="2">
        <f>VLOOKUP($A619,'By SKU - Old RTs'!$A:$V,4,FALSE)</f>
        <v>0</v>
      </c>
      <c r="G619" s="2">
        <f>VLOOKUP($A619,'By SKU - New RTs'!$A:$V,4,FALSE)</f>
        <v>0</v>
      </c>
      <c r="H619" s="5">
        <f t="shared" si="51"/>
        <v>0</v>
      </c>
      <c r="I619" s="2">
        <f>VLOOKUP($A619,'By SKU - Old RTs'!$A:$V,5,FALSE)</f>
        <v>0</v>
      </c>
      <c r="J619" s="2">
        <f>VLOOKUP($A619,'By SKU - New RTs'!$A:$V,5,FALSE)</f>
        <v>0</v>
      </c>
      <c r="K619" s="5">
        <f t="shared" si="52"/>
        <v>0</v>
      </c>
      <c r="L619" s="2">
        <f>VLOOKUP($A619,'By SKU - Old RTs'!$A:$V,6,FALSE)</f>
        <v>0</v>
      </c>
      <c r="M619" s="2">
        <f>VLOOKUP($A619,'By SKU - New RTs'!$A:$V,6,FALSE)</f>
        <v>0</v>
      </c>
      <c r="N619" s="5">
        <f t="shared" si="53"/>
        <v>0</v>
      </c>
      <c r="O619" s="2">
        <f>VLOOKUP($A619,'By SKU - Old RTs'!$A:$V,7,FALSE)</f>
        <v>2</v>
      </c>
      <c r="P619" s="2">
        <f>VLOOKUP($A619,'By SKU - New RTs'!$A:$V,7,FALSE)</f>
        <v>2</v>
      </c>
      <c r="Q619" s="2">
        <f t="shared" si="54"/>
        <v>0</v>
      </c>
    </row>
    <row r="620" spans="1:17" x14ac:dyDescent="0.2">
      <c r="A620" s="3" t="str">
        <f>SKUs!A619</f>
        <v>SC30EN</v>
      </c>
      <c r="B620" s="4" t="str">
        <f>SKUs!B619</f>
        <v>ST WORK COTTON ENHANCED</v>
      </c>
      <c r="C620" s="2">
        <f>VLOOKUP($A620,'By SKU - Old RTs'!$A:$V,3,FALSE)</f>
        <v>32.75</v>
      </c>
      <c r="D620" s="2">
        <f>VLOOKUP($A620,'By SKU - New RTs'!$A:$V,3,FALSE)</f>
        <v>32.75</v>
      </c>
      <c r="E620" s="5">
        <f t="shared" si="50"/>
        <v>0</v>
      </c>
      <c r="F620" s="2">
        <f>VLOOKUP($A620,'By SKU - Old RTs'!$A:$V,4,FALSE)</f>
        <v>0</v>
      </c>
      <c r="G620" s="2">
        <f>VLOOKUP($A620,'By SKU - New RTs'!$A:$V,4,FALSE)</f>
        <v>0</v>
      </c>
      <c r="H620" s="5">
        <f t="shared" si="51"/>
        <v>0</v>
      </c>
      <c r="I620" s="2">
        <f>VLOOKUP($A620,'By SKU - Old RTs'!$A:$V,5,FALSE)</f>
        <v>0</v>
      </c>
      <c r="J620" s="2">
        <f>VLOOKUP($A620,'By SKU - New RTs'!$A:$V,5,FALSE)</f>
        <v>0</v>
      </c>
      <c r="K620" s="5">
        <f t="shared" si="52"/>
        <v>0</v>
      </c>
      <c r="L620" s="2">
        <f>VLOOKUP($A620,'By SKU - Old RTs'!$A:$V,6,FALSE)</f>
        <v>0</v>
      </c>
      <c r="M620" s="2">
        <f>VLOOKUP($A620,'By SKU - New RTs'!$A:$V,6,FALSE)</f>
        <v>0</v>
      </c>
      <c r="N620" s="5">
        <f t="shared" si="53"/>
        <v>0</v>
      </c>
      <c r="O620" s="2">
        <f>VLOOKUP($A620,'By SKU - Old RTs'!$A:$V,7,FALSE)</f>
        <v>12</v>
      </c>
      <c r="P620" s="2">
        <f>VLOOKUP($A620,'By SKU - New RTs'!$A:$V,7,FALSE)</f>
        <v>12</v>
      </c>
      <c r="Q620" s="2">
        <f t="shared" si="54"/>
        <v>0</v>
      </c>
    </row>
    <row r="621" spans="1:17" x14ac:dyDescent="0.2">
      <c r="A621" s="3" t="str">
        <f>SKUs!A620</f>
        <v>SC30GG</v>
      </c>
      <c r="B621" s="4" t="str">
        <f>SKUs!B620</f>
        <v xml:space="preserve">ST WORK COTTON                  </v>
      </c>
      <c r="C621" s="2">
        <f>VLOOKUP($A621,'By SKU - Old RTs'!$A:$V,3,FALSE)</f>
        <v>17.75</v>
      </c>
      <c r="D621" s="2">
        <f>VLOOKUP($A621,'By SKU - New RTs'!$A:$V,3,FALSE)</f>
        <v>17.75</v>
      </c>
      <c r="E621" s="5">
        <f t="shared" si="50"/>
        <v>0</v>
      </c>
      <c r="F621" s="2">
        <f>VLOOKUP($A621,'By SKU - Old RTs'!$A:$V,4,FALSE)</f>
        <v>52.75</v>
      </c>
      <c r="G621" s="2">
        <f>VLOOKUP($A621,'By SKU - New RTs'!$A:$V,4,FALSE)</f>
        <v>60</v>
      </c>
      <c r="H621" s="5">
        <f t="shared" si="51"/>
        <v>7.25</v>
      </c>
      <c r="I621" s="2">
        <f>VLOOKUP($A621,'By SKU - Old RTs'!$A:$V,5,FALSE)</f>
        <v>0</v>
      </c>
      <c r="J621" s="2">
        <f>VLOOKUP($A621,'By SKU - New RTs'!$A:$V,5,FALSE)</f>
        <v>0</v>
      </c>
      <c r="K621" s="5">
        <f t="shared" si="52"/>
        <v>0</v>
      </c>
      <c r="L621" s="2">
        <f>VLOOKUP($A621,'By SKU - Old RTs'!$A:$V,6,FALSE)</f>
        <v>0</v>
      </c>
      <c r="M621" s="2">
        <f>VLOOKUP($A621,'By SKU - New RTs'!$A:$V,6,FALSE)</f>
        <v>0</v>
      </c>
      <c r="N621" s="5">
        <f t="shared" si="53"/>
        <v>0</v>
      </c>
      <c r="O621" s="2">
        <f>VLOOKUP($A621,'By SKU - Old RTs'!$A:$V,7,FALSE)</f>
        <v>17.75</v>
      </c>
      <c r="P621" s="2">
        <f>VLOOKUP($A621,'By SKU - New RTs'!$A:$V,7,FALSE)</f>
        <v>10.5</v>
      </c>
      <c r="Q621" s="2">
        <f t="shared" si="54"/>
        <v>-7.25</v>
      </c>
    </row>
    <row r="622" spans="1:17" x14ac:dyDescent="0.2">
      <c r="A622" s="3" t="str">
        <f>SKUs!A621</f>
        <v>SC30KH</v>
      </c>
      <c r="B622" s="4" t="str">
        <f>SKUs!B621</f>
        <v xml:space="preserve">ST WORK COTTON                  </v>
      </c>
      <c r="C622" s="2">
        <f>VLOOKUP($A622,'By SKU - Old RTs'!$A:$V,3,FALSE)</f>
        <v>0</v>
      </c>
      <c r="D622" s="2">
        <f>VLOOKUP($A622,'By SKU - New RTs'!$A:$V,3,FALSE)</f>
        <v>0</v>
      </c>
      <c r="E622" s="5">
        <f t="shared" si="50"/>
        <v>0</v>
      </c>
      <c r="F622" s="2">
        <f>VLOOKUP($A622,'By SKU - Old RTs'!$A:$V,4,FALSE)</f>
        <v>0.5</v>
      </c>
      <c r="G622" s="2">
        <f>VLOOKUP($A622,'By SKU - New RTs'!$A:$V,4,FALSE)</f>
        <v>0.5</v>
      </c>
      <c r="H622" s="5">
        <f t="shared" si="51"/>
        <v>0</v>
      </c>
      <c r="I622" s="2">
        <f>VLOOKUP($A622,'By SKU - Old RTs'!$A:$V,5,FALSE)</f>
        <v>12.5</v>
      </c>
      <c r="J622" s="2">
        <f>VLOOKUP($A622,'By SKU - New RTs'!$A:$V,5,FALSE)</f>
        <v>12.5</v>
      </c>
      <c r="K622" s="5">
        <f t="shared" si="52"/>
        <v>0</v>
      </c>
      <c r="L622" s="2">
        <f>VLOOKUP($A622,'By SKU - Old RTs'!$A:$V,6,FALSE)</f>
        <v>0</v>
      </c>
      <c r="M622" s="2">
        <f>VLOOKUP($A622,'By SKU - New RTs'!$A:$V,6,FALSE)</f>
        <v>0</v>
      </c>
      <c r="N622" s="5">
        <f t="shared" si="53"/>
        <v>0</v>
      </c>
      <c r="O622" s="2">
        <f>VLOOKUP($A622,'By SKU - Old RTs'!$A:$V,7,FALSE)</f>
        <v>0</v>
      </c>
      <c r="P622" s="2">
        <f>VLOOKUP($A622,'By SKU - New RTs'!$A:$V,7,FALSE)</f>
        <v>0</v>
      </c>
      <c r="Q622" s="2">
        <f t="shared" si="54"/>
        <v>0</v>
      </c>
    </row>
    <row r="623" spans="1:17" x14ac:dyDescent="0.2">
      <c r="A623" s="3" t="str">
        <f>SKUs!A622</f>
        <v>SC30LB</v>
      </c>
      <c r="B623" s="4" t="str">
        <f>SKUs!B622</f>
        <v xml:space="preserve">ST WORK COTTON                  </v>
      </c>
      <c r="C623" s="2">
        <f>VLOOKUP($A623,'By SKU - Old RTs'!$A:$V,3,FALSE)</f>
        <v>39.75</v>
      </c>
      <c r="D623" s="2">
        <f>VLOOKUP($A623,'By SKU - New RTs'!$A:$V,3,FALSE)</f>
        <v>39.75</v>
      </c>
      <c r="E623" s="5">
        <f t="shared" si="50"/>
        <v>0</v>
      </c>
      <c r="F623" s="2">
        <f>VLOOKUP($A623,'By SKU - Old RTs'!$A:$V,4,FALSE)</f>
        <v>0</v>
      </c>
      <c r="G623" s="2">
        <f>VLOOKUP($A623,'By SKU - New RTs'!$A:$V,4,FALSE)</f>
        <v>0</v>
      </c>
      <c r="H623" s="5">
        <f t="shared" si="51"/>
        <v>0</v>
      </c>
      <c r="I623" s="2">
        <f>VLOOKUP($A623,'By SKU - Old RTs'!$A:$V,5,FALSE)</f>
        <v>0</v>
      </c>
      <c r="J623" s="2">
        <f>VLOOKUP($A623,'By SKU - New RTs'!$A:$V,5,FALSE)</f>
        <v>0</v>
      </c>
      <c r="K623" s="5">
        <f t="shared" si="52"/>
        <v>0</v>
      </c>
      <c r="L623" s="2">
        <f>VLOOKUP($A623,'By SKU - Old RTs'!$A:$V,6,FALSE)</f>
        <v>0</v>
      </c>
      <c r="M623" s="2">
        <f>VLOOKUP($A623,'By SKU - New RTs'!$A:$V,6,FALSE)</f>
        <v>0</v>
      </c>
      <c r="N623" s="5">
        <f t="shared" si="53"/>
        <v>0</v>
      </c>
      <c r="O623" s="2">
        <f>VLOOKUP($A623,'By SKU - Old RTs'!$A:$V,7,FALSE)</f>
        <v>0</v>
      </c>
      <c r="P623" s="2">
        <f>VLOOKUP($A623,'By SKU - New RTs'!$A:$V,7,FALSE)</f>
        <v>0</v>
      </c>
      <c r="Q623" s="2">
        <f t="shared" si="54"/>
        <v>0</v>
      </c>
    </row>
    <row r="624" spans="1:17" x14ac:dyDescent="0.2">
      <c r="A624" s="3" t="str">
        <f>SKUs!A623</f>
        <v>SC30NV</v>
      </c>
      <c r="B624" s="4" t="str">
        <f>SKUs!B623</f>
        <v>ST WORK COTTON LS</v>
      </c>
      <c r="C624" s="2">
        <f>VLOOKUP($A624,'By SKU - Old RTs'!$A:$V,3,FALSE)</f>
        <v>41.25</v>
      </c>
      <c r="D624" s="2">
        <f>VLOOKUP($A624,'By SKU - New RTs'!$A:$V,3,FALSE)</f>
        <v>41.25</v>
      </c>
      <c r="E624" s="5">
        <f t="shared" si="50"/>
        <v>0</v>
      </c>
      <c r="F624" s="2">
        <f>VLOOKUP($A624,'By SKU - Old RTs'!$A:$V,4,FALSE)</f>
        <v>36.75</v>
      </c>
      <c r="G624" s="2">
        <f>VLOOKUP($A624,'By SKU - New RTs'!$A:$V,4,FALSE)</f>
        <v>36.75</v>
      </c>
      <c r="H624" s="5">
        <f t="shared" si="51"/>
        <v>0</v>
      </c>
      <c r="I624" s="2">
        <f>VLOOKUP($A624,'By SKU - Old RTs'!$A:$V,5,FALSE)</f>
        <v>23.5</v>
      </c>
      <c r="J624" s="2">
        <f>VLOOKUP($A624,'By SKU - New RTs'!$A:$V,5,FALSE)</f>
        <v>23.5</v>
      </c>
      <c r="K624" s="5">
        <f t="shared" si="52"/>
        <v>0</v>
      </c>
      <c r="L624" s="2">
        <f>VLOOKUP($A624,'By SKU - Old RTs'!$A:$V,6,FALSE)</f>
        <v>51.25</v>
      </c>
      <c r="M624" s="2">
        <f>VLOOKUP($A624,'By SKU - New RTs'!$A:$V,6,FALSE)</f>
        <v>51.25</v>
      </c>
      <c r="N624" s="5">
        <f t="shared" si="53"/>
        <v>0</v>
      </c>
      <c r="O624" s="2">
        <f>VLOOKUP($A624,'By SKU - Old RTs'!$A:$V,7,FALSE)</f>
        <v>34.75</v>
      </c>
      <c r="P624" s="2">
        <f>VLOOKUP($A624,'By SKU - New RTs'!$A:$V,7,FALSE)</f>
        <v>34.75</v>
      </c>
      <c r="Q624" s="2">
        <f t="shared" si="54"/>
        <v>0</v>
      </c>
    </row>
    <row r="625" spans="1:17" x14ac:dyDescent="0.2">
      <c r="A625" s="3" t="str">
        <f>SKUs!A624</f>
        <v>SC30PB</v>
      </c>
      <c r="B625" s="4" t="str">
        <f>SKUs!B624</f>
        <v xml:space="preserve">ST WORK COTTON                  </v>
      </c>
      <c r="C625" s="2">
        <f>VLOOKUP($A625,'By SKU - Old RTs'!$A:$V,3,FALSE)</f>
        <v>0</v>
      </c>
      <c r="D625" s="2">
        <f>VLOOKUP($A625,'By SKU - New RTs'!$A:$V,3,FALSE)</f>
        <v>0</v>
      </c>
      <c r="E625" s="5">
        <f t="shared" si="50"/>
        <v>0</v>
      </c>
      <c r="F625" s="2">
        <f>VLOOKUP($A625,'By SKU - Old RTs'!$A:$V,4,FALSE)</f>
        <v>0</v>
      </c>
      <c r="G625" s="2">
        <f>VLOOKUP($A625,'By SKU - New RTs'!$A:$V,4,FALSE)</f>
        <v>0</v>
      </c>
      <c r="H625" s="5">
        <f t="shared" si="51"/>
        <v>0</v>
      </c>
      <c r="I625" s="2">
        <f>VLOOKUP($A625,'By SKU - Old RTs'!$A:$V,5,FALSE)</f>
        <v>15.5</v>
      </c>
      <c r="J625" s="2">
        <f>VLOOKUP($A625,'By SKU - New RTs'!$A:$V,5,FALSE)</f>
        <v>15.5</v>
      </c>
      <c r="K625" s="5">
        <f t="shared" si="52"/>
        <v>0</v>
      </c>
      <c r="L625" s="2">
        <f>VLOOKUP($A625,'By SKU - Old RTs'!$A:$V,6,FALSE)</f>
        <v>4</v>
      </c>
      <c r="M625" s="2">
        <f>VLOOKUP($A625,'By SKU - New RTs'!$A:$V,6,FALSE)</f>
        <v>4</v>
      </c>
      <c r="N625" s="5">
        <f t="shared" si="53"/>
        <v>0</v>
      </c>
      <c r="O625" s="2">
        <f>VLOOKUP($A625,'By SKU - Old RTs'!$A:$V,7,FALSE)</f>
        <v>0</v>
      </c>
      <c r="P625" s="2">
        <f>VLOOKUP($A625,'By SKU - New RTs'!$A:$V,7,FALSE)</f>
        <v>0</v>
      </c>
      <c r="Q625" s="2">
        <f t="shared" si="54"/>
        <v>0</v>
      </c>
    </row>
    <row r="626" spans="1:17" x14ac:dyDescent="0.2">
      <c r="A626" s="3" t="str">
        <f>SKUs!A625</f>
        <v>SC40GG</v>
      </c>
      <c r="B626" s="4" t="str">
        <f>SKUs!B625</f>
        <v xml:space="preserve">ST WORK COTTON                  </v>
      </c>
      <c r="C626" s="2">
        <f>VLOOKUP($A626,'By SKU - Old RTs'!$A:$V,3,FALSE)</f>
        <v>1.25</v>
      </c>
      <c r="D626" s="2">
        <f>VLOOKUP($A626,'By SKU - New RTs'!$A:$V,3,FALSE)</f>
        <v>1.25</v>
      </c>
      <c r="E626" s="5">
        <f t="shared" si="50"/>
        <v>0</v>
      </c>
      <c r="F626" s="2">
        <f>VLOOKUP($A626,'By SKU - Old RTs'!$A:$V,4,FALSE)</f>
        <v>0</v>
      </c>
      <c r="G626" s="2">
        <f>VLOOKUP($A626,'By SKU - New RTs'!$A:$V,4,FALSE)</f>
        <v>0</v>
      </c>
      <c r="H626" s="5">
        <f t="shared" si="51"/>
        <v>0</v>
      </c>
      <c r="I626" s="2">
        <f>VLOOKUP($A626,'By SKU - Old RTs'!$A:$V,5,FALSE)</f>
        <v>0</v>
      </c>
      <c r="J626" s="2">
        <f>VLOOKUP($A626,'By SKU - New RTs'!$A:$V,5,FALSE)</f>
        <v>0</v>
      </c>
      <c r="K626" s="5">
        <f t="shared" si="52"/>
        <v>0</v>
      </c>
      <c r="L626" s="2">
        <f>VLOOKUP($A626,'By SKU - Old RTs'!$A:$V,6,FALSE)</f>
        <v>0</v>
      </c>
      <c r="M626" s="2">
        <f>VLOOKUP($A626,'By SKU - New RTs'!$A:$V,6,FALSE)</f>
        <v>0</v>
      </c>
      <c r="N626" s="5">
        <f t="shared" si="53"/>
        <v>0</v>
      </c>
      <c r="O626" s="2">
        <f>VLOOKUP($A626,'By SKU - Old RTs'!$A:$V,7,FALSE)</f>
        <v>0</v>
      </c>
      <c r="P626" s="2">
        <f>VLOOKUP($A626,'By SKU - New RTs'!$A:$V,7,FALSE)</f>
        <v>0</v>
      </c>
      <c r="Q626" s="2">
        <f t="shared" si="54"/>
        <v>0</v>
      </c>
    </row>
    <row r="627" spans="1:17" x14ac:dyDescent="0.2">
      <c r="A627" s="3" t="str">
        <f>SKUs!A626</f>
        <v>SC40LB</v>
      </c>
      <c r="B627" s="4" t="str">
        <f>SKUs!B626</f>
        <v xml:space="preserve">ST WORK COTTON                  </v>
      </c>
      <c r="C627" s="2">
        <f>VLOOKUP($A627,'By SKU - Old RTs'!$A:$V,3,FALSE)</f>
        <v>3.25</v>
      </c>
      <c r="D627" s="2">
        <f>VLOOKUP($A627,'By SKU - New RTs'!$A:$V,3,FALSE)</f>
        <v>3.25</v>
      </c>
      <c r="E627" s="5">
        <f t="shared" si="50"/>
        <v>0</v>
      </c>
      <c r="F627" s="2">
        <f>VLOOKUP($A627,'By SKU - Old RTs'!$A:$V,4,FALSE)</f>
        <v>0</v>
      </c>
      <c r="G627" s="2">
        <f>VLOOKUP($A627,'By SKU - New RTs'!$A:$V,4,FALSE)</f>
        <v>0</v>
      </c>
      <c r="H627" s="5">
        <f t="shared" si="51"/>
        <v>0</v>
      </c>
      <c r="I627" s="2">
        <f>VLOOKUP($A627,'By SKU - Old RTs'!$A:$V,5,FALSE)</f>
        <v>0</v>
      </c>
      <c r="J627" s="2">
        <f>VLOOKUP($A627,'By SKU - New RTs'!$A:$V,5,FALSE)</f>
        <v>0</v>
      </c>
      <c r="K627" s="5">
        <f t="shared" si="52"/>
        <v>0</v>
      </c>
      <c r="L627" s="2">
        <f>VLOOKUP($A627,'By SKU - Old RTs'!$A:$V,6,FALSE)</f>
        <v>0</v>
      </c>
      <c r="M627" s="2">
        <f>VLOOKUP($A627,'By SKU - New RTs'!$A:$V,6,FALSE)</f>
        <v>0</v>
      </c>
      <c r="N627" s="5">
        <f t="shared" si="53"/>
        <v>0</v>
      </c>
      <c r="O627" s="2">
        <f>VLOOKUP($A627,'By SKU - Old RTs'!$A:$V,7,FALSE)</f>
        <v>0</v>
      </c>
      <c r="P627" s="2">
        <f>VLOOKUP($A627,'By SKU - New RTs'!$A:$V,7,FALSE)</f>
        <v>0</v>
      </c>
      <c r="Q627" s="2">
        <f t="shared" si="54"/>
        <v>0</v>
      </c>
    </row>
    <row r="628" spans="1:17" x14ac:dyDescent="0.2">
      <c r="A628" s="3" t="str">
        <f>SKUs!A627</f>
        <v>SC40NV</v>
      </c>
      <c r="B628" s="4" t="str">
        <f>SKUs!B627</f>
        <v>ST WORK COTTON SS</v>
      </c>
      <c r="C628" s="2">
        <f>VLOOKUP($A628,'By SKU - Old RTs'!$A:$V,3,FALSE)</f>
        <v>5.75</v>
      </c>
      <c r="D628" s="2">
        <f>VLOOKUP($A628,'By SKU - New RTs'!$A:$V,3,FALSE)</f>
        <v>5.75</v>
      </c>
      <c r="E628" s="5">
        <f t="shared" si="50"/>
        <v>0</v>
      </c>
      <c r="F628" s="2">
        <f>VLOOKUP($A628,'By SKU - Old RTs'!$A:$V,4,FALSE)</f>
        <v>5.25</v>
      </c>
      <c r="G628" s="2">
        <f>VLOOKUP($A628,'By SKU - New RTs'!$A:$V,4,FALSE)</f>
        <v>0</v>
      </c>
      <c r="H628" s="5">
        <f t="shared" si="51"/>
        <v>-5.25</v>
      </c>
      <c r="I628" s="2">
        <f>VLOOKUP($A628,'By SKU - Old RTs'!$A:$V,5,FALSE)</f>
        <v>0</v>
      </c>
      <c r="J628" s="2">
        <f>VLOOKUP($A628,'By SKU - New RTs'!$A:$V,5,FALSE)</f>
        <v>0</v>
      </c>
      <c r="K628" s="5">
        <f t="shared" si="52"/>
        <v>0</v>
      </c>
      <c r="L628" s="2">
        <f>VLOOKUP($A628,'By SKU - Old RTs'!$A:$V,6,FALSE)</f>
        <v>1.25</v>
      </c>
      <c r="M628" s="2">
        <f>VLOOKUP($A628,'By SKU - New RTs'!$A:$V,6,FALSE)</f>
        <v>1.25</v>
      </c>
      <c r="N628" s="5">
        <f t="shared" si="53"/>
        <v>0</v>
      </c>
      <c r="O628" s="2">
        <f>VLOOKUP($A628,'By SKU - Old RTs'!$A:$V,7,FALSE)</f>
        <v>2.75</v>
      </c>
      <c r="P628" s="2">
        <f>VLOOKUP($A628,'By SKU - New RTs'!$A:$V,7,FALSE)</f>
        <v>8</v>
      </c>
      <c r="Q628" s="2">
        <f t="shared" si="54"/>
        <v>5.25</v>
      </c>
    </row>
    <row r="629" spans="1:17" x14ac:dyDescent="0.2">
      <c r="A629" s="3" t="str">
        <f>SKUs!A628</f>
        <v>SC40PB</v>
      </c>
      <c r="B629" s="4" t="str">
        <f>SKUs!B628</f>
        <v xml:space="preserve">ST WORK COTTON                  </v>
      </c>
      <c r="C629" s="2">
        <f>VLOOKUP($A629,'By SKU - Old RTs'!$A:$V,3,FALSE)</f>
        <v>0</v>
      </c>
      <c r="D629" s="2">
        <f>VLOOKUP($A629,'By SKU - New RTs'!$A:$V,3,FALSE)</f>
        <v>0</v>
      </c>
      <c r="E629" s="5">
        <f t="shared" si="50"/>
        <v>0</v>
      </c>
      <c r="F629" s="2">
        <f>VLOOKUP($A629,'By SKU - Old RTs'!$A:$V,4,FALSE)</f>
        <v>0</v>
      </c>
      <c r="G629" s="2">
        <f>VLOOKUP($A629,'By SKU - New RTs'!$A:$V,4,FALSE)</f>
        <v>0</v>
      </c>
      <c r="H629" s="5">
        <f t="shared" si="51"/>
        <v>0</v>
      </c>
      <c r="I629" s="2">
        <f>VLOOKUP($A629,'By SKU - Old RTs'!$A:$V,5,FALSE)</f>
        <v>26.25</v>
      </c>
      <c r="J629" s="2">
        <f>VLOOKUP($A629,'By SKU - New RTs'!$A:$V,5,FALSE)</f>
        <v>26.25</v>
      </c>
      <c r="K629" s="5">
        <f t="shared" si="52"/>
        <v>0</v>
      </c>
      <c r="L629" s="2">
        <f>VLOOKUP($A629,'By SKU - Old RTs'!$A:$V,6,FALSE)</f>
        <v>0</v>
      </c>
      <c r="M629" s="2">
        <f>VLOOKUP($A629,'By SKU - New RTs'!$A:$V,6,FALSE)</f>
        <v>0</v>
      </c>
      <c r="N629" s="5">
        <f t="shared" si="53"/>
        <v>0</v>
      </c>
      <c r="O629" s="2">
        <f>VLOOKUP($A629,'By SKU - Old RTs'!$A:$V,7,FALSE)</f>
        <v>0</v>
      </c>
      <c r="P629" s="2">
        <f>VLOOKUP($A629,'By SKU - New RTs'!$A:$V,7,FALSE)</f>
        <v>0</v>
      </c>
      <c r="Q629" s="2">
        <f t="shared" si="54"/>
        <v>0</v>
      </c>
    </row>
    <row r="630" spans="1:17" x14ac:dyDescent="0.2">
      <c r="A630" s="3" t="str">
        <f>SKUs!A629</f>
        <v>SL10WB</v>
      </c>
      <c r="B630" s="4" t="str">
        <f>SKUs!B629</f>
        <v xml:space="preserve">ST WORK                         </v>
      </c>
      <c r="C630" s="2">
        <f>VLOOKUP($A630,'By SKU - Old RTs'!$A:$V,3,FALSE)</f>
        <v>0</v>
      </c>
      <c r="D630" s="2">
        <f>VLOOKUP($A630,'By SKU - New RTs'!$A:$V,3,FALSE)</f>
        <v>0</v>
      </c>
      <c r="E630" s="5">
        <f t="shared" si="50"/>
        <v>0</v>
      </c>
      <c r="F630" s="2">
        <f>VLOOKUP($A630,'By SKU - Old RTs'!$A:$V,4,FALSE)</f>
        <v>0</v>
      </c>
      <c r="G630" s="2">
        <f>VLOOKUP($A630,'By SKU - New RTs'!$A:$V,4,FALSE)</f>
        <v>0</v>
      </c>
      <c r="H630" s="5">
        <f t="shared" si="51"/>
        <v>0</v>
      </c>
      <c r="I630" s="2">
        <f>VLOOKUP($A630,'By SKU - Old RTs'!$A:$V,5,FALSE)</f>
        <v>0</v>
      </c>
      <c r="J630" s="2">
        <f>VLOOKUP($A630,'By SKU - New RTs'!$A:$V,5,FALSE)</f>
        <v>0</v>
      </c>
      <c r="K630" s="5">
        <f t="shared" si="52"/>
        <v>0</v>
      </c>
      <c r="L630" s="2">
        <f>VLOOKUP($A630,'By SKU - Old RTs'!$A:$V,6,FALSE)</f>
        <v>0</v>
      </c>
      <c r="M630" s="2">
        <f>VLOOKUP($A630,'By SKU - New RTs'!$A:$V,6,FALSE)</f>
        <v>0</v>
      </c>
      <c r="N630" s="5">
        <f t="shared" si="53"/>
        <v>0</v>
      </c>
      <c r="O630" s="2">
        <f>VLOOKUP($A630,'By SKU - Old RTs'!$A:$V,7,FALSE)</f>
        <v>3</v>
      </c>
      <c r="P630" s="2">
        <f>VLOOKUP($A630,'By SKU - New RTs'!$A:$V,7,FALSE)</f>
        <v>3</v>
      </c>
      <c r="Q630" s="2">
        <f t="shared" si="54"/>
        <v>0</v>
      </c>
    </row>
    <row r="631" spans="1:17" x14ac:dyDescent="0.2">
      <c r="A631" s="3" t="str">
        <f>SKUs!A630</f>
        <v>SL20WB</v>
      </c>
      <c r="B631" s="4" t="str">
        <f>SKUs!B630</f>
        <v xml:space="preserve">ST WORK                         </v>
      </c>
      <c r="C631" s="2">
        <f>VLOOKUP($A631,'By SKU - Old RTs'!$A:$V,3,FALSE)</f>
        <v>0</v>
      </c>
      <c r="D631" s="2">
        <f>VLOOKUP($A631,'By SKU - New RTs'!$A:$V,3,FALSE)</f>
        <v>0</v>
      </c>
      <c r="E631" s="5">
        <f t="shared" si="50"/>
        <v>0</v>
      </c>
      <c r="F631" s="2">
        <f>VLOOKUP($A631,'By SKU - Old RTs'!$A:$V,4,FALSE)</f>
        <v>0</v>
      </c>
      <c r="G631" s="2">
        <f>VLOOKUP($A631,'By SKU - New RTs'!$A:$V,4,FALSE)</f>
        <v>0</v>
      </c>
      <c r="H631" s="5">
        <f t="shared" si="51"/>
        <v>0</v>
      </c>
      <c r="I631" s="2">
        <f>VLOOKUP($A631,'By SKU - Old RTs'!$A:$V,5,FALSE)</f>
        <v>0</v>
      </c>
      <c r="J631" s="2">
        <f>VLOOKUP($A631,'By SKU - New RTs'!$A:$V,5,FALSE)</f>
        <v>0</v>
      </c>
      <c r="K631" s="5">
        <f t="shared" si="52"/>
        <v>0</v>
      </c>
      <c r="L631" s="2">
        <f>VLOOKUP($A631,'By SKU - Old RTs'!$A:$V,6,FALSE)</f>
        <v>0</v>
      </c>
      <c r="M631" s="2">
        <f>VLOOKUP($A631,'By SKU - New RTs'!$A:$V,6,FALSE)</f>
        <v>0</v>
      </c>
      <c r="N631" s="5">
        <f t="shared" si="53"/>
        <v>0</v>
      </c>
      <c r="O631" s="2">
        <f>VLOOKUP($A631,'By SKU - Old RTs'!$A:$V,7,FALSE)</f>
        <v>1.5</v>
      </c>
      <c r="P631" s="2">
        <f>VLOOKUP($A631,'By SKU - New RTs'!$A:$V,7,FALSE)</f>
        <v>1.5</v>
      </c>
      <c r="Q631" s="2">
        <f t="shared" si="54"/>
        <v>0</v>
      </c>
    </row>
    <row r="632" spans="1:17" x14ac:dyDescent="0.2">
      <c r="A632" s="3" t="str">
        <f>SKUs!A631</f>
        <v>SLU8NV</v>
      </c>
      <c r="B632" s="4" t="str">
        <f>SKUs!B631</f>
        <v>ST FLAME RESISTANT</v>
      </c>
      <c r="C632" s="2">
        <f>VLOOKUP($A632,'By SKU - Old RTs'!$A:$V,3,FALSE)</f>
        <v>14.5</v>
      </c>
      <c r="D632" s="2">
        <f>VLOOKUP($A632,'By SKU - New RTs'!$A:$V,3,FALSE)</f>
        <v>14.5</v>
      </c>
      <c r="E632" s="5">
        <f t="shared" si="50"/>
        <v>0</v>
      </c>
      <c r="F632" s="2">
        <f>VLOOKUP($A632,'By SKU - Old RTs'!$A:$V,4,FALSE)</f>
        <v>35.25</v>
      </c>
      <c r="G632" s="2">
        <f>VLOOKUP($A632,'By SKU - New RTs'!$A:$V,4,FALSE)</f>
        <v>35.25</v>
      </c>
      <c r="H632" s="5">
        <f t="shared" si="51"/>
        <v>0</v>
      </c>
      <c r="I632" s="2">
        <f>VLOOKUP($A632,'By SKU - Old RTs'!$A:$V,5,FALSE)</f>
        <v>113.5</v>
      </c>
      <c r="J632" s="2">
        <f>VLOOKUP($A632,'By SKU - New RTs'!$A:$V,5,FALSE)</f>
        <v>113.5</v>
      </c>
      <c r="K632" s="5">
        <f t="shared" si="52"/>
        <v>0</v>
      </c>
      <c r="L632" s="2">
        <f>VLOOKUP($A632,'By SKU - Old RTs'!$A:$V,6,FALSE)</f>
        <v>10.25</v>
      </c>
      <c r="M632" s="2">
        <f>VLOOKUP($A632,'By SKU - New RTs'!$A:$V,6,FALSE)</f>
        <v>10.25</v>
      </c>
      <c r="N632" s="5">
        <f t="shared" si="53"/>
        <v>0</v>
      </c>
      <c r="O632" s="2">
        <f>VLOOKUP($A632,'By SKU - Old RTs'!$A:$V,7,FALSE)</f>
        <v>0</v>
      </c>
      <c r="P632" s="2">
        <f>VLOOKUP($A632,'By SKU - New RTs'!$A:$V,7,FALSE)</f>
        <v>0</v>
      </c>
      <c r="Q632" s="2">
        <f t="shared" si="54"/>
        <v>0</v>
      </c>
    </row>
    <row r="633" spans="1:17" x14ac:dyDescent="0.2">
      <c r="A633" s="3" t="str">
        <f>SKUs!A632</f>
        <v>SMT2NV</v>
      </c>
      <c r="B633" s="4" t="str">
        <f>SKUs!B632</f>
        <v>FLAME RESIST L/S TEE SHIRT</v>
      </c>
      <c r="C633" s="2">
        <f>VLOOKUP($A633,'By SKU - Old RTs'!$A:$V,3,FALSE)</f>
        <v>0</v>
      </c>
      <c r="D633" s="2">
        <f>VLOOKUP($A633,'By SKU - New RTs'!$A:$V,3,FALSE)</f>
        <v>0</v>
      </c>
      <c r="E633" s="5">
        <f t="shared" si="50"/>
        <v>0</v>
      </c>
      <c r="F633" s="2">
        <f>VLOOKUP($A633,'By SKU - Old RTs'!$A:$V,4,FALSE)</f>
        <v>24.75</v>
      </c>
      <c r="G633" s="2">
        <f>VLOOKUP($A633,'By SKU - New RTs'!$A:$V,4,FALSE)</f>
        <v>24.75</v>
      </c>
      <c r="H633" s="5">
        <f t="shared" si="51"/>
        <v>0</v>
      </c>
      <c r="I633" s="2">
        <f>VLOOKUP($A633,'By SKU - Old RTs'!$A:$V,5,FALSE)</f>
        <v>0</v>
      </c>
      <c r="J633" s="2">
        <f>VLOOKUP($A633,'By SKU - New RTs'!$A:$V,5,FALSE)</f>
        <v>0</v>
      </c>
      <c r="K633" s="5">
        <f t="shared" si="52"/>
        <v>0</v>
      </c>
      <c r="L633" s="2">
        <f>VLOOKUP($A633,'By SKU - Old RTs'!$A:$V,6,FALSE)</f>
        <v>0</v>
      </c>
      <c r="M633" s="2">
        <f>VLOOKUP($A633,'By SKU - New RTs'!$A:$V,6,FALSE)</f>
        <v>0</v>
      </c>
      <c r="N633" s="5">
        <f t="shared" si="53"/>
        <v>0</v>
      </c>
      <c r="O633" s="2">
        <f>VLOOKUP($A633,'By SKU - Old RTs'!$A:$V,7,FALSE)</f>
        <v>0</v>
      </c>
      <c r="P633" s="2">
        <f>VLOOKUP($A633,'By SKU - New RTs'!$A:$V,7,FALSE)</f>
        <v>0</v>
      </c>
      <c r="Q633" s="2">
        <f t="shared" si="54"/>
        <v>0</v>
      </c>
    </row>
    <row r="634" spans="1:17" x14ac:dyDescent="0.2">
      <c r="A634" s="3" t="str">
        <f>SKUs!A633</f>
        <v>SP10EX</v>
      </c>
      <c r="B634" s="4" t="str">
        <f>SKUs!B633</f>
        <v xml:space="preserve">ST WORK                         </v>
      </c>
      <c r="C634" s="2">
        <f>VLOOKUP($A634,'By SKU - Old RTs'!$A:$V,3,FALSE)</f>
        <v>7.25</v>
      </c>
      <c r="D634" s="2">
        <f>VLOOKUP($A634,'By SKU - New RTs'!$A:$V,3,FALSE)</f>
        <v>7.25</v>
      </c>
      <c r="E634" s="5">
        <f t="shared" si="50"/>
        <v>0</v>
      </c>
      <c r="F634" s="2">
        <f>VLOOKUP($A634,'By SKU - Old RTs'!$A:$V,4,FALSE)</f>
        <v>0</v>
      </c>
      <c r="G634" s="2">
        <f>VLOOKUP($A634,'By SKU - New RTs'!$A:$V,4,FALSE)</f>
        <v>0</v>
      </c>
      <c r="H634" s="5">
        <f t="shared" si="51"/>
        <v>0</v>
      </c>
      <c r="I634" s="2">
        <f>VLOOKUP($A634,'By SKU - Old RTs'!$A:$V,5,FALSE)</f>
        <v>7.75</v>
      </c>
      <c r="J634" s="2">
        <f>VLOOKUP($A634,'By SKU - New RTs'!$A:$V,5,FALSE)</f>
        <v>7.75</v>
      </c>
      <c r="K634" s="5">
        <f t="shared" si="52"/>
        <v>0</v>
      </c>
      <c r="L634" s="2">
        <f>VLOOKUP($A634,'By SKU - Old RTs'!$A:$V,6,FALSE)</f>
        <v>0</v>
      </c>
      <c r="M634" s="2">
        <f>VLOOKUP($A634,'By SKU - New RTs'!$A:$V,6,FALSE)</f>
        <v>0</v>
      </c>
      <c r="N634" s="5">
        <f t="shared" si="53"/>
        <v>0</v>
      </c>
      <c r="O634" s="2">
        <f>VLOOKUP($A634,'By SKU - Old RTs'!$A:$V,7,FALSE)</f>
        <v>0</v>
      </c>
      <c r="P634" s="2">
        <f>VLOOKUP($A634,'By SKU - New RTs'!$A:$V,7,FALSE)</f>
        <v>0</v>
      </c>
      <c r="Q634" s="2">
        <f t="shared" si="54"/>
        <v>0</v>
      </c>
    </row>
    <row r="635" spans="1:17" x14ac:dyDescent="0.2">
      <c r="A635" s="3" t="str">
        <f>SKUs!A634</f>
        <v>SP10GI</v>
      </c>
      <c r="B635" s="4" t="str">
        <f>SKUs!B634</f>
        <v xml:space="preserve">ST WORK BLEND                   </v>
      </c>
      <c r="C635" s="2">
        <f>VLOOKUP($A635,'By SKU - Old RTs'!$A:$V,3,FALSE)</f>
        <v>0</v>
      </c>
      <c r="D635" s="2">
        <f>VLOOKUP($A635,'By SKU - New RTs'!$A:$V,3,FALSE)</f>
        <v>0</v>
      </c>
      <c r="E635" s="5">
        <f t="shared" si="50"/>
        <v>0</v>
      </c>
      <c r="F635" s="2">
        <f>VLOOKUP($A635,'By SKU - Old RTs'!$A:$V,4,FALSE)</f>
        <v>0</v>
      </c>
      <c r="G635" s="2">
        <f>VLOOKUP($A635,'By SKU - New RTs'!$A:$V,4,FALSE)</f>
        <v>0</v>
      </c>
      <c r="H635" s="5">
        <f t="shared" si="51"/>
        <v>0</v>
      </c>
      <c r="I635" s="2">
        <f>VLOOKUP($A635,'By SKU - Old RTs'!$A:$V,5,FALSE)</f>
        <v>0</v>
      </c>
      <c r="J635" s="2">
        <f>VLOOKUP($A635,'By SKU - New RTs'!$A:$V,5,FALSE)</f>
        <v>0</v>
      </c>
      <c r="K635" s="5">
        <f t="shared" si="52"/>
        <v>0</v>
      </c>
      <c r="L635" s="2">
        <f>VLOOKUP($A635,'By SKU - Old RTs'!$A:$V,6,FALSE)</f>
        <v>0</v>
      </c>
      <c r="M635" s="2">
        <f>VLOOKUP($A635,'By SKU - New RTs'!$A:$V,6,FALSE)</f>
        <v>0</v>
      </c>
      <c r="N635" s="5">
        <f t="shared" si="53"/>
        <v>0</v>
      </c>
      <c r="O635" s="2">
        <f>VLOOKUP($A635,'By SKU - Old RTs'!$A:$V,7,FALSE)</f>
        <v>0</v>
      </c>
      <c r="P635" s="2">
        <f>VLOOKUP($A635,'By SKU - New RTs'!$A:$V,7,FALSE)</f>
        <v>0</v>
      </c>
      <c r="Q635" s="2">
        <f t="shared" si="54"/>
        <v>0</v>
      </c>
    </row>
    <row r="636" spans="1:17" x14ac:dyDescent="0.2">
      <c r="A636" s="3" t="str">
        <f>SKUs!A635</f>
        <v>SP10KB</v>
      </c>
      <c r="B636" s="4" t="str">
        <f>SKUs!B635</f>
        <v xml:space="preserve">ST WORK                         </v>
      </c>
      <c r="C636" s="2">
        <f>VLOOKUP($A636,'By SKU - Old RTs'!$A:$V,3,FALSE)</f>
        <v>0</v>
      </c>
      <c r="D636" s="2">
        <f>VLOOKUP($A636,'By SKU - New RTs'!$A:$V,3,FALSE)</f>
        <v>0</v>
      </c>
      <c r="E636" s="5">
        <f t="shared" si="50"/>
        <v>0</v>
      </c>
      <c r="F636" s="2">
        <f>VLOOKUP($A636,'By SKU - Old RTs'!$A:$V,4,FALSE)</f>
        <v>0</v>
      </c>
      <c r="G636" s="2">
        <f>VLOOKUP($A636,'By SKU - New RTs'!$A:$V,4,FALSE)</f>
        <v>0</v>
      </c>
      <c r="H636" s="5">
        <f t="shared" si="51"/>
        <v>0</v>
      </c>
      <c r="I636" s="2">
        <f>VLOOKUP($A636,'By SKU - Old RTs'!$A:$V,5,FALSE)</f>
        <v>0</v>
      </c>
      <c r="J636" s="2">
        <f>VLOOKUP($A636,'By SKU - New RTs'!$A:$V,5,FALSE)</f>
        <v>0</v>
      </c>
      <c r="K636" s="5">
        <f t="shared" si="52"/>
        <v>0</v>
      </c>
      <c r="L636" s="2">
        <f>VLOOKUP($A636,'By SKU - Old RTs'!$A:$V,6,FALSE)</f>
        <v>41.75</v>
      </c>
      <c r="M636" s="2">
        <f>VLOOKUP($A636,'By SKU - New RTs'!$A:$V,6,FALSE)</f>
        <v>41.75</v>
      </c>
      <c r="N636" s="5">
        <f t="shared" si="53"/>
        <v>0</v>
      </c>
      <c r="O636" s="2">
        <f>VLOOKUP($A636,'By SKU - Old RTs'!$A:$V,7,FALSE)</f>
        <v>0</v>
      </c>
      <c r="P636" s="2">
        <f>VLOOKUP($A636,'By SKU - New RTs'!$A:$V,7,FALSE)</f>
        <v>0</v>
      </c>
      <c r="Q636" s="2">
        <f t="shared" si="54"/>
        <v>0</v>
      </c>
    </row>
    <row r="637" spans="1:17" x14ac:dyDescent="0.2">
      <c r="A637" s="3" t="str">
        <f>SKUs!A636</f>
        <v>SP14BK</v>
      </c>
      <c r="B637" s="4" t="str">
        <f>SKUs!B636</f>
        <v xml:space="preserve">ST WORK                         </v>
      </c>
      <c r="C637" s="2">
        <f>VLOOKUP($A637,'By SKU - Old RTs'!$A:$V,3,FALSE)</f>
        <v>0</v>
      </c>
      <c r="D637" s="2">
        <f>VLOOKUP($A637,'By SKU - New RTs'!$A:$V,3,FALSE)</f>
        <v>0</v>
      </c>
      <c r="E637" s="5">
        <f t="shared" si="50"/>
        <v>0</v>
      </c>
      <c r="F637" s="2">
        <f>VLOOKUP($A637,'By SKU - Old RTs'!$A:$V,4,FALSE)</f>
        <v>0</v>
      </c>
      <c r="G637" s="2">
        <f>VLOOKUP($A637,'By SKU - New RTs'!$A:$V,4,FALSE)</f>
        <v>0</v>
      </c>
      <c r="H637" s="5">
        <f t="shared" si="51"/>
        <v>0</v>
      </c>
      <c r="I637" s="2">
        <f>VLOOKUP($A637,'By SKU - Old RTs'!$A:$V,5,FALSE)</f>
        <v>0</v>
      </c>
      <c r="J637" s="2">
        <f>VLOOKUP($A637,'By SKU - New RTs'!$A:$V,5,FALSE)</f>
        <v>0</v>
      </c>
      <c r="K637" s="5">
        <f t="shared" si="52"/>
        <v>0</v>
      </c>
      <c r="L637" s="2">
        <f>VLOOKUP($A637,'By SKU - Old RTs'!$A:$V,6,FALSE)</f>
        <v>0</v>
      </c>
      <c r="M637" s="2">
        <f>VLOOKUP($A637,'By SKU - New RTs'!$A:$V,6,FALSE)</f>
        <v>0</v>
      </c>
      <c r="N637" s="5">
        <f t="shared" si="53"/>
        <v>0</v>
      </c>
      <c r="O637" s="2">
        <f>VLOOKUP($A637,'By SKU - Old RTs'!$A:$V,7,FALSE)</f>
        <v>3.75</v>
      </c>
      <c r="P637" s="2">
        <f>VLOOKUP($A637,'By SKU - New RTs'!$A:$V,7,FALSE)</f>
        <v>3.75</v>
      </c>
      <c r="Q637" s="2">
        <f t="shared" si="54"/>
        <v>0</v>
      </c>
    </row>
    <row r="638" spans="1:17" x14ac:dyDescent="0.2">
      <c r="A638" s="3" t="str">
        <f>SKUs!A637</f>
        <v>SP14BY</v>
      </c>
      <c r="B638" s="4" t="str">
        <f>SKUs!B637</f>
        <v>ST WORK</v>
      </c>
      <c r="C638" s="2">
        <f>VLOOKUP($A638,'By SKU - Old RTs'!$A:$V,3,FALSE)</f>
        <v>0</v>
      </c>
      <c r="D638" s="2">
        <f>VLOOKUP($A638,'By SKU - New RTs'!$A:$V,3,FALSE)</f>
        <v>0</v>
      </c>
      <c r="E638" s="5">
        <f t="shared" si="50"/>
        <v>0</v>
      </c>
      <c r="F638" s="2">
        <f>VLOOKUP($A638,'By SKU - Old RTs'!$A:$V,4,FALSE)</f>
        <v>0</v>
      </c>
      <c r="G638" s="2">
        <f>VLOOKUP($A638,'By SKU - New RTs'!$A:$V,4,FALSE)</f>
        <v>0</v>
      </c>
      <c r="H638" s="5">
        <f t="shared" si="51"/>
        <v>0</v>
      </c>
      <c r="I638" s="2">
        <f>VLOOKUP($A638,'By SKU - Old RTs'!$A:$V,5,FALSE)</f>
        <v>0</v>
      </c>
      <c r="J638" s="2">
        <f>VLOOKUP($A638,'By SKU - New RTs'!$A:$V,5,FALSE)</f>
        <v>0</v>
      </c>
      <c r="K638" s="5">
        <f t="shared" si="52"/>
        <v>0</v>
      </c>
      <c r="L638" s="2">
        <f>VLOOKUP($A638,'By SKU - Old RTs'!$A:$V,6,FALSE)</f>
        <v>1</v>
      </c>
      <c r="M638" s="2">
        <f>VLOOKUP($A638,'By SKU - New RTs'!$A:$V,6,FALSE)</f>
        <v>1</v>
      </c>
      <c r="N638" s="5">
        <f t="shared" si="53"/>
        <v>0</v>
      </c>
      <c r="O638" s="2">
        <f>VLOOKUP($A638,'By SKU - Old RTs'!$A:$V,7,FALSE)</f>
        <v>0</v>
      </c>
      <c r="P638" s="2">
        <f>VLOOKUP($A638,'By SKU - New RTs'!$A:$V,7,FALSE)</f>
        <v>0</v>
      </c>
      <c r="Q638" s="2">
        <f t="shared" si="54"/>
        <v>0</v>
      </c>
    </row>
    <row r="639" spans="1:17" x14ac:dyDescent="0.2">
      <c r="A639" s="3" t="str">
        <f>SKUs!A638</f>
        <v>SP14CH</v>
      </c>
      <c r="B639" s="4" t="str">
        <f>SKUs!B638</f>
        <v xml:space="preserve">ST WORK                         </v>
      </c>
      <c r="C639" s="2">
        <f>VLOOKUP($A639,'By SKU - Old RTs'!$A:$V,3,FALSE)</f>
        <v>0</v>
      </c>
      <c r="D639" s="2">
        <f>VLOOKUP($A639,'By SKU - New RTs'!$A:$V,3,FALSE)</f>
        <v>0</v>
      </c>
      <c r="E639" s="5">
        <f t="shared" si="50"/>
        <v>0</v>
      </c>
      <c r="F639" s="2">
        <f>VLOOKUP($A639,'By SKU - Old RTs'!$A:$V,4,FALSE)</f>
        <v>2</v>
      </c>
      <c r="G639" s="2">
        <f>VLOOKUP($A639,'By SKU - New RTs'!$A:$V,4,FALSE)</f>
        <v>2</v>
      </c>
      <c r="H639" s="5">
        <f t="shared" si="51"/>
        <v>0</v>
      </c>
      <c r="I639" s="2">
        <f>VLOOKUP($A639,'By SKU - Old RTs'!$A:$V,5,FALSE)</f>
        <v>0</v>
      </c>
      <c r="J639" s="2">
        <f>VLOOKUP($A639,'By SKU - New RTs'!$A:$V,5,FALSE)</f>
        <v>0</v>
      </c>
      <c r="K639" s="5">
        <f t="shared" si="52"/>
        <v>0</v>
      </c>
      <c r="L639" s="2">
        <f>VLOOKUP($A639,'By SKU - Old RTs'!$A:$V,6,FALSE)</f>
        <v>0</v>
      </c>
      <c r="M639" s="2">
        <f>VLOOKUP($A639,'By SKU - New RTs'!$A:$V,6,FALSE)</f>
        <v>0</v>
      </c>
      <c r="N639" s="5">
        <f t="shared" si="53"/>
        <v>0</v>
      </c>
      <c r="O639" s="2">
        <f>VLOOKUP($A639,'By SKU - Old RTs'!$A:$V,7,FALSE)</f>
        <v>0</v>
      </c>
      <c r="P639" s="2">
        <f>VLOOKUP($A639,'By SKU - New RTs'!$A:$V,7,FALSE)</f>
        <v>0</v>
      </c>
      <c r="Q639" s="2">
        <f t="shared" si="54"/>
        <v>0</v>
      </c>
    </row>
    <row r="640" spans="1:17" x14ac:dyDescent="0.2">
      <c r="A640" s="3" t="str">
        <f>SKUs!A639</f>
        <v>SP14CR</v>
      </c>
      <c r="B640" s="4" t="str">
        <f>SKUs!B639</f>
        <v xml:space="preserve">ST WORK BLEND                   </v>
      </c>
      <c r="C640" s="2">
        <f>VLOOKUP($A640,'By SKU - Old RTs'!$A:$V,3,FALSE)</f>
        <v>0</v>
      </c>
      <c r="D640" s="2">
        <f>VLOOKUP($A640,'By SKU - New RTs'!$A:$V,3,FALSE)</f>
        <v>0</v>
      </c>
      <c r="E640" s="5">
        <f t="shared" si="50"/>
        <v>0</v>
      </c>
      <c r="F640" s="2">
        <f>VLOOKUP($A640,'By SKU - Old RTs'!$A:$V,4,FALSE)</f>
        <v>1.5</v>
      </c>
      <c r="G640" s="2">
        <f>VLOOKUP($A640,'By SKU - New RTs'!$A:$V,4,FALSE)</f>
        <v>1.5</v>
      </c>
      <c r="H640" s="5">
        <f t="shared" si="51"/>
        <v>0</v>
      </c>
      <c r="I640" s="2">
        <f>VLOOKUP($A640,'By SKU - Old RTs'!$A:$V,5,FALSE)</f>
        <v>0</v>
      </c>
      <c r="J640" s="2">
        <f>VLOOKUP($A640,'By SKU - New RTs'!$A:$V,5,FALSE)</f>
        <v>0</v>
      </c>
      <c r="K640" s="5">
        <f t="shared" si="52"/>
        <v>0</v>
      </c>
      <c r="L640" s="2">
        <f>VLOOKUP($A640,'By SKU - Old RTs'!$A:$V,6,FALSE)</f>
        <v>0</v>
      </c>
      <c r="M640" s="2">
        <f>VLOOKUP($A640,'By SKU - New RTs'!$A:$V,6,FALSE)</f>
        <v>0</v>
      </c>
      <c r="N640" s="5">
        <f t="shared" si="53"/>
        <v>0</v>
      </c>
      <c r="O640" s="2">
        <f>VLOOKUP($A640,'By SKU - Old RTs'!$A:$V,7,FALSE)</f>
        <v>0</v>
      </c>
      <c r="P640" s="2">
        <f>VLOOKUP($A640,'By SKU - New RTs'!$A:$V,7,FALSE)</f>
        <v>0</v>
      </c>
      <c r="Q640" s="2">
        <f t="shared" si="54"/>
        <v>0</v>
      </c>
    </row>
    <row r="641" spans="1:17" x14ac:dyDescent="0.2">
      <c r="A641" s="3" t="str">
        <f>SKUs!A640</f>
        <v>SP14DN</v>
      </c>
      <c r="B641" s="4" t="str">
        <f>SKUs!B640</f>
        <v xml:space="preserve">ST WORK                         </v>
      </c>
      <c r="C641" s="2">
        <f>VLOOKUP($A641,'By SKU - Old RTs'!$A:$V,3,FALSE)</f>
        <v>16</v>
      </c>
      <c r="D641" s="2">
        <f>VLOOKUP($A641,'By SKU - New RTs'!$A:$V,3,FALSE)</f>
        <v>16</v>
      </c>
      <c r="E641" s="5">
        <f t="shared" si="50"/>
        <v>0</v>
      </c>
      <c r="F641" s="2">
        <f>VLOOKUP($A641,'By SKU - Old RTs'!$A:$V,4,FALSE)</f>
        <v>0</v>
      </c>
      <c r="G641" s="2">
        <f>VLOOKUP($A641,'By SKU - New RTs'!$A:$V,4,FALSE)</f>
        <v>0</v>
      </c>
      <c r="H641" s="5">
        <f t="shared" si="51"/>
        <v>0</v>
      </c>
      <c r="I641" s="2">
        <f>VLOOKUP($A641,'By SKU - Old RTs'!$A:$V,5,FALSE)</f>
        <v>0</v>
      </c>
      <c r="J641" s="2">
        <f>VLOOKUP($A641,'By SKU - New RTs'!$A:$V,5,FALSE)</f>
        <v>0</v>
      </c>
      <c r="K641" s="5">
        <f t="shared" si="52"/>
        <v>0</v>
      </c>
      <c r="L641" s="2">
        <f>VLOOKUP($A641,'By SKU - Old RTs'!$A:$V,6,FALSE)</f>
        <v>4.25</v>
      </c>
      <c r="M641" s="2">
        <f>VLOOKUP($A641,'By SKU - New RTs'!$A:$V,6,FALSE)</f>
        <v>4.25</v>
      </c>
      <c r="N641" s="5">
        <f t="shared" si="53"/>
        <v>0</v>
      </c>
      <c r="O641" s="2">
        <f>VLOOKUP($A641,'By SKU - Old RTs'!$A:$V,7,FALSE)</f>
        <v>0</v>
      </c>
      <c r="P641" s="2">
        <f>VLOOKUP($A641,'By SKU - New RTs'!$A:$V,7,FALSE)</f>
        <v>0</v>
      </c>
      <c r="Q641" s="2">
        <f t="shared" si="54"/>
        <v>0</v>
      </c>
    </row>
    <row r="642" spans="1:17" x14ac:dyDescent="0.2">
      <c r="A642" s="3" t="str">
        <f>SKUs!A641</f>
        <v>SP14EX</v>
      </c>
      <c r="B642" s="4" t="str">
        <f>SKUs!B641</f>
        <v>ST WORK LS</v>
      </c>
      <c r="C642" s="2">
        <f>VLOOKUP($A642,'By SKU - Old RTs'!$A:$V,3,FALSE)</f>
        <v>2.25</v>
      </c>
      <c r="D642" s="2">
        <f>VLOOKUP($A642,'By SKU - New RTs'!$A:$V,3,FALSE)</f>
        <v>2.25</v>
      </c>
      <c r="E642" s="5">
        <f t="shared" si="50"/>
        <v>0</v>
      </c>
      <c r="F642" s="2">
        <f>VLOOKUP($A642,'By SKU - Old RTs'!$A:$V,4,FALSE)</f>
        <v>5</v>
      </c>
      <c r="G642" s="2">
        <f>VLOOKUP($A642,'By SKU - New RTs'!$A:$V,4,FALSE)</f>
        <v>5</v>
      </c>
      <c r="H642" s="5">
        <f t="shared" si="51"/>
        <v>0</v>
      </c>
      <c r="I642" s="2">
        <f>VLOOKUP($A642,'By SKU - Old RTs'!$A:$V,5,FALSE)</f>
        <v>0.25</v>
      </c>
      <c r="J642" s="2">
        <f>VLOOKUP($A642,'By SKU - New RTs'!$A:$V,5,FALSE)</f>
        <v>0.25</v>
      </c>
      <c r="K642" s="5">
        <f t="shared" si="52"/>
        <v>0</v>
      </c>
      <c r="L642" s="2">
        <f>VLOOKUP($A642,'By SKU - Old RTs'!$A:$V,6,FALSE)</f>
        <v>0</v>
      </c>
      <c r="M642" s="2">
        <f>VLOOKUP($A642,'By SKU - New RTs'!$A:$V,6,FALSE)</f>
        <v>0</v>
      </c>
      <c r="N642" s="5">
        <f t="shared" si="53"/>
        <v>0</v>
      </c>
      <c r="O642" s="2">
        <f>VLOOKUP($A642,'By SKU - Old RTs'!$A:$V,7,FALSE)</f>
        <v>0</v>
      </c>
      <c r="P642" s="2">
        <f>VLOOKUP($A642,'By SKU - New RTs'!$A:$V,7,FALSE)</f>
        <v>0</v>
      </c>
      <c r="Q642" s="2">
        <f t="shared" si="54"/>
        <v>0</v>
      </c>
    </row>
    <row r="643" spans="1:17" x14ac:dyDescent="0.2">
      <c r="A643" s="3" t="str">
        <f>SKUs!A642</f>
        <v>SP14GB</v>
      </c>
      <c r="B643" s="4" t="str">
        <f>SKUs!B642</f>
        <v xml:space="preserve">ST WORK                         </v>
      </c>
      <c r="C643" s="2">
        <f>VLOOKUP($A643,'By SKU - Old RTs'!$A:$V,3,FALSE)</f>
        <v>0</v>
      </c>
      <c r="D643" s="2">
        <f>VLOOKUP($A643,'By SKU - New RTs'!$A:$V,3,FALSE)</f>
        <v>0</v>
      </c>
      <c r="E643" s="5">
        <f t="shared" si="50"/>
        <v>0</v>
      </c>
      <c r="F643" s="2">
        <f>VLOOKUP($A643,'By SKU - Old RTs'!$A:$V,4,FALSE)</f>
        <v>3.5</v>
      </c>
      <c r="G643" s="2">
        <f>VLOOKUP($A643,'By SKU - New RTs'!$A:$V,4,FALSE)</f>
        <v>3.5</v>
      </c>
      <c r="H643" s="5">
        <f t="shared" si="51"/>
        <v>0</v>
      </c>
      <c r="I643" s="2">
        <f>VLOOKUP($A643,'By SKU - Old RTs'!$A:$V,5,FALSE)</f>
        <v>27.75</v>
      </c>
      <c r="J643" s="2">
        <f>VLOOKUP($A643,'By SKU - New RTs'!$A:$V,5,FALSE)</f>
        <v>27.75</v>
      </c>
      <c r="K643" s="5">
        <f t="shared" si="52"/>
        <v>0</v>
      </c>
      <c r="L643" s="2">
        <f>VLOOKUP($A643,'By SKU - Old RTs'!$A:$V,6,FALSE)</f>
        <v>6.75</v>
      </c>
      <c r="M643" s="2">
        <f>VLOOKUP($A643,'By SKU - New RTs'!$A:$V,6,FALSE)</f>
        <v>6.75</v>
      </c>
      <c r="N643" s="5">
        <f t="shared" si="53"/>
        <v>0</v>
      </c>
      <c r="O643" s="2">
        <f>VLOOKUP($A643,'By SKU - Old RTs'!$A:$V,7,FALSE)</f>
        <v>0.75</v>
      </c>
      <c r="P643" s="2">
        <f>VLOOKUP($A643,'By SKU - New RTs'!$A:$V,7,FALSE)</f>
        <v>0.75</v>
      </c>
      <c r="Q643" s="2">
        <f t="shared" si="54"/>
        <v>0</v>
      </c>
    </row>
    <row r="644" spans="1:17" x14ac:dyDescent="0.2">
      <c r="A644" s="3" t="str">
        <f>SKUs!A643</f>
        <v>SP14KB</v>
      </c>
      <c r="B644" s="4" t="str">
        <f>SKUs!B643</f>
        <v xml:space="preserve">ST WORK                         </v>
      </c>
      <c r="C644" s="2">
        <f>VLOOKUP($A644,'By SKU - Old RTs'!$A:$V,3,FALSE)</f>
        <v>0</v>
      </c>
      <c r="D644" s="2">
        <f>VLOOKUP($A644,'By SKU - New RTs'!$A:$V,3,FALSE)</f>
        <v>0</v>
      </c>
      <c r="E644" s="5">
        <f t="shared" si="50"/>
        <v>0</v>
      </c>
      <c r="F644" s="2">
        <f>VLOOKUP($A644,'By SKU - Old RTs'!$A:$V,4,FALSE)</f>
        <v>0</v>
      </c>
      <c r="G644" s="2">
        <f>VLOOKUP($A644,'By SKU - New RTs'!$A:$V,4,FALSE)</f>
        <v>0</v>
      </c>
      <c r="H644" s="5">
        <f t="shared" si="51"/>
        <v>0</v>
      </c>
      <c r="I644" s="2">
        <f>VLOOKUP($A644,'By SKU - Old RTs'!$A:$V,5,FALSE)</f>
        <v>0</v>
      </c>
      <c r="J644" s="2">
        <f>VLOOKUP($A644,'By SKU - New RTs'!$A:$V,5,FALSE)</f>
        <v>0</v>
      </c>
      <c r="K644" s="5">
        <f t="shared" si="52"/>
        <v>0</v>
      </c>
      <c r="L644" s="2">
        <f>VLOOKUP($A644,'By SKU - Old RTs'!$A:$V,6,FALSE)</f>
        <v>8.25</v>
      </c>
      <c r="M644" s="2">
        <f>VLOOKUP($A644,'By SKU - New RTs'!$A:$V,6,FALSE)</f>
        <v>8.25</v>
      </c>
      <c r="N644" s="5">
        <f t="shared" si="53"/>
        <v>0</v>
      </c>
      <c r="O644" s="2">
        <f>VLOOKUP($A644,'By SKU - Old RTs'!$A:$V,7,FALSE)</f>
        <v>0</v>
      </c>
      <c r="P644" s="2">
        <f>VLOOKUP($A644,'By SKU - New RTs'!$A:$V,7,FALSE)</f>
        <v>0</v>
      </c>
      <c r="Q644" s="2">
        <f t="shared" si="54"/>
        <v>0</v>
      </c>
    </row>
    <row r="645" spans="1:17" x14ac:dyDescent="0.2">
      <c r="A645" s="3" t="str">
        <f>SKUs!A644</f>
        <v>SP14KK</v>
      </c>
      <c r="B645" s="4" t="str">
        <f>SKUs!B644</f>
        <v>ST WORK</v>
      </c>
      <c r="C645" s="2">
        <f>VLOOKUP($A645,'By SKU - Old RTs'!$A:$V,3,FALSE)</f>
        <v>0</v>
      </c>
      <c r="D645" s="2">
        <f>VLOOKUP($A645,'By SKU - New RTs'!$A:$V,3,FALSE)</f>
        <v>0</v>
      </c>
      <c r="E645" s="5">
        <f t="shared" si="50"/>
        <v>0</v>
      </c>
      <c r="F645" s="2">
        <f>VLOOKUP($A645,'By SKU - Old RTs'!$A:$V,4,FALSE)</f>
        <v>0</v>
      </c>
      <c r="G645" s="2">
        <f>VLOOKUP($A645,'By SKU - New RTs'!$A:$V,4,FALSE)</f>
        <v>0</v>
      </c>
      <c r="H645" s="5">
        <f t="shared" si="51"/>
        <v>0</v>
      </c>
      <c r="I645" s="2">
        <f>VLOOKUP($A645,'By SKU - Old RTs'!$A:$V,5,FALSE)</f>
        <v>0</v>
      </c>
      <c r="J645" s="2">
        <f>VLOOKUP($A645,'By SKU - New RTs'!$A:$V,5,FALSE)</f>
        <v>0</v>
      </c>
      <c r="K645" s="5">
        <f t="shared" si="52"/>
        <v>0</v>
      </c>
      <c r="L645" s="2">
        <f>VLOOKUP($A645,'By SKU - Old RTs'!$A:$V,6,FALSE)</f>
        <v>0</v>
      </c>
      <c r="M645" s="2">
        <f>VLOOKUP($A645,'By SKU - New RTs'!$A:$V,6,FALSE)</f>
        <v>0</v>
      </c>
      <c r="N645" s="5">
        <f t="shared" si="53"/>
        <v>0</v>
      </c>
      <c r="O645" s="2">
        <f>VLOOKUP($A645,'By SKU - Old RTs'!$A:$V,7,FALSE)</f>
        <v>8</v>
      </c>
      <c r="P645" s="2">
        <f>VLOOKUP($A645,'By SKU - New RTs'!$A:$V,7,FALSE)</f>
        <v>8</v>
      </c>
      <c r="Q645" s="2">
        <f t="shared" si="54"/>
        <v>0</v>
      </c>
    </row>
    <row r="646" spans="1:17" x14ac:dyDescent="0.2">
      <c r="A646" s="3" t="str">
        <f>SKUs!A645</f>
        <v>SP14LA</v>
      </c>
      <c r="B646" s="4" t="str">
        <f>SKUs!B645</f>
        <v xml:space="preserve">ST WORK                         </v>
      </c>
      <c r="C646" s="2">
        <f>VLOOKUP($A646,'By SKU - Old RTs'!$A:$V,3,FALSE)</f>
        <v>0</v>
      </c>
      <c r="D646" s="2">
        <f>VLOOKUP($A646,'By SKU - New RTs'!$A:$V,3,FALSE)</f>
        <v>0</v>
      </c>
      <c r="E646" s="5">
        <f t="shared" si="50"/>
        <v>0</v>
      </c>
      <c r="F646" s="2">
        <f>VLOOKUP($A646,'By SKU - Old RTs'!$A:$V,4,FALSE)</f>
        <v>2</v>
      </c>
      <c r="G646" s="2">
        <f>VLOOKUP($A646,'By SKU - New RTs'!$A:$V,4,FALSE)</f>
        <v>2</v>
      </c>
      <c r="H646" s="5">
        <f t="shared" si="51"/>
        <v>0</v>
      </c>
      <c r="I646" s="2">
        <f>VLOOKUP($A646,'By SKU - Old RTs'!$A:$V,5,FALSE)</f>
        <v>0</v>
      </c>
      <c r="J646" s="2">
        <f>VLOOKUP($A646,'By SKU - New RTs'!$A:$V,5,FALSE)</f>
        <v>0</v>
      </c>
      <c r="K646" s="5">
        <f t="shared" si="52"/>
        <v>0</v>
      </c>
      <c r="L646" s="2">
        <f>VLOOKUP($A646,'By SKU - Old RTs'!$A:$V,6,FALSE)</f>
        <v>0</v>
      </c>
      <c r="M646" s="2">
        <f>VLOOKUP($A646,'By SKU - New RTs'!$A:$V,6,FALSE)</f>
        <v>0</v>
      </c>
      <c r="N646" s="5">
        <f t="shared" si="53"/>
        <v>0</v>
      </c>
      <c r="O646" s="2">
        <f>VLOOKUP($A646,'By SKU - Old RTs'!$A:$V,7,FALSE)</f>
        <v>0</v>
      </c>
      <c r="P646" s="2">
        <f>VLOOKUP($A646,'By SKU - New RTs'!$A:$V,7,FALSE)</f>
        <v>0</v>
      </c>
      <c r="Q646" s="2">
        <f t="shared" si="54"/>
        <v>0</v>
      </c>
    </row>
    <row r="647" spans="1:17" x14ac:dyDescent="0.2">
      <c r="A647" s="3" t="str">
        <f>SKUs!A646</f>
        <v>SP14LB</v>
      </c>
      <c r="B647" s="4" t="str">
        <f>SKUs!B646</f>
        <v xml:space="preserve">ST WORK BLEND                   </v>
      </c>
      <c r="C647" s="2">
        <f>VLOOKUP($A647,'By SKU - Old RTs'!$A:$V,3,FALSE)</f>
        <v>4.75</v>
      </c>
      <c r="D647" s="2">
        <f>VLOOKUP($A647,'By SKU - New RTs'!$A:$V,3,FALSE)</f>
        <v>4.75</v>
      </c>
      <c r="E647" s="5">
        <f t="shared" si="50"/>
        <v>0</v>
      </c>
      <c r="F647" s="2">
        <f>VLOOKUP($A647,'By SKU - Old RTs'!$A:$V,4,FALSE)</f>
        <v>0</v>
      </c>
      <c r="G647" s="2">
        <f>VLOOKUP($A647,'By SKU - New RTs'!$A:$V,4,FALSE)</f>
        <v>0</v>
      </c>
      <c r="H647" s="5">
        <f t="shared" si="51"/>
        <v>0</v>
      </c>
      <c r="I647" s="2">
        <f>VLOOKUP($A647,'By SKU - Old RTs'!$A:$V,5,FALSE)</f>
        <v>0</v>
      </c>
      <c r="J647" s="2">
        <f>VLOOKUP($A647,'By SKU - New RTs'!$A:$V,5,FALSE)</f>
        <v>0</v>
      </c>
      <c r="K647" s="5">
        <f t="shared" si="52"/>
        <v>0</v>
      </c>
      <c r="L647" s="2">
        <f>VLOOKUP($A647,'By SKU - Old RTs'!$A:$V,6,FALSE)</f>
        <v>0</v>
      </c>
      <c r="M647" s="2">
        <f>VLOOKUP($A647,'By SKU - New RTs'!$A:$V,6,FALSE)</f>
        <v>0</v>
      </c>
      <c r="N647" s="5">
        <f t="shared" si="53"/>
        <v>0</v>
      </c>
      <c r="O647" s="2">
        <f>VLOOKUP($A647,'By SKU - Old RTs'!$A:$V,7,FALSE)</f>
        <v>0</v>
      </c>
      <c r="P647" s="2">
        <f>VLOOKUP($A647,'By SKU - New RTs'!$A:$V,7,FALSE)</f>
        <v>0</v>
      </c>
      <c r="Q647" s="2">
        <f t="shared" si="54"/>
        <v>0</v>
      </c>
    </row>
    <row r="648" spans="1:17" x14ac:dyDescent="0.2">
      <c r="A648" s="3" t="str">
        <f>SKUs!A647</f>
        <v>SP14LT</v>
      </c>
      <c r="B648" s="4" t="str">
        <f>SKUs!B647</f>
        <v xml:space="preserve">ST WORK                         </v>
      </c>
      <c r="C648" s="2">
        <f>VLOOKUP($A648,'By SKU - Old RTs'!$A:$V,3,FALSE)</f>
        <v>5</v>
      </c>
      <c r="D648" s="2">
        <f>VLOOKUP($A648,'By SKU - New RTs'!$A:$V,3,FALSE)</f>
        <v>5</v>
      </c>
      <c r="E648" s="5">
        <f t="shared" si="50"/>
        <v>0</v>
      </c>
      <c r="F648" s="2">
        <f>VLOOKUP($A648,'By SKU - Old RTs'!$A:$V,4,FALSE)</f>
        <v>0</v>
      </c>
      <c r="G648" s="2">
        <f>VLOOKUP($A648,'By SKU - New RTs'!$A:$V,4,FALSE)</f>
        <v>0</v>
      </c>
      <c r="H648" s="5">
        <f t="shared" si="51"/>
        <v>0</v>
      </c>
      <c r="I648" s="2">
        <f>VLOOKUP($A648,'By SKU - Old RTs'!$A:$V,5,FALSE)</f>
        <v>0</v>
      </c>
      <c r="J648" s="2">
        <f>VLOOKUP($A648,'By SKU - New RTs'!$A:$V,5,FALSE)</f>
        <v>0</v>
      </c>
      <c r="K648" s="5">
        <f t="shared" si="52"/>
        <v>0</v>
      </c>
      <c r="L648" s="2">
        <f>VLOOKUP($A648,'By SKU - Old RTs'!$A:$V,6,FALSE)</f>
        <v>0</v>
      </c>
      <c r="M648" s="2">
        <f>VLOOKUP($A648,'By SKU - New RTs'!$A:$V,6,FALSE)</f>
        <v>0</v>
      </c>
      <c r="N648" s="5">
        <f t="shared" si="53"/>
        <v>0</v>
      </c>
      <c r="O648" s="2">
        <f>VLOOKUP($A648,'By SKU - Old RTs'!$A:$V,7,FALSE)</f>
        <v>0</v>
      </c>
      <c r="P648" s="2">
        <f>VLOOKUP($A648,'By SKU - New RTs'!$A:$V,7,FALSE)</f>
        <v>0</v>
      </c>
      <c r="Q648" s="2">
        <f t="shared" si="54"/>
        <v>0</v>
      </c>
    </row>
    <row r="649" spans="1:17" x14ac:dyDescent="0.2">
      <c r="A649" s="3" t="str">
        <f>SKUs!A648</f>
        <v>SP14MB</v>
      </c>
      <c r="B649" s="4" t="str">
        <f>SKUs!B648</f>
        <v xml:space="preserve">ST WORK BLEND                   </v>
      </c>
      <c r="C649" s="2">
        <f>VLOOKUP($A649,'By SKU - Old RTs'!$A:$V,3,FALSE)</f>
        <v>0</v>
      </c>
      <c r="D649" s="2">
        <f>VLOOKUP($A649,'By SKU - New RTs'!$A:$V,3,FALSE)</f>
        <v>0</v>
      </c>
      <c r="E649" s="5">
        <f t="shared" ref="E649:E668" si="55">D649-C649</f>
        <v>0</v>
      </c>
      <c r="F649" s="2">
        <f>VLOOKUP($A649,'By SKU - Old RTs'!$A:$V,4,FALSE)</f>
        <v>7.25</v>
      </c>
      <c r="G649" s="2">
        <f>VLOOKUP($A649,'By SKU - New RTs'!$A:$V,4,FALSE)</f>
        <v>7.25</v>
      </c>
      <c r="H649" s="5">
        <f t="shared" ref="H649:H668" si="56">G649-F649</f>
        <v>0</v>
      </c>
      <c r="I649" s="2">
        <f>VLOOKUP($A649,'By SKU - Old RTs'!$A:$V,5,FALSE)</f>
        <v>0</v>
      </c>
      <c r="J649" s="2">
        <f>VLOOKUP($A649,'By SKU - New RTs'!$A:$V,5,FALSE)</f>
        <v>0</v>
      </c>
      <c r="K649" s="5">
        <f t="shared" ref="K649:K668" si="57">J649-I649</f>
        <v>0</v>
      </c>
      <c r="L649" s="2">
        <f>VLOOKUP($A649,'By SKU - Old RTs'!$A:$V,6,FALSE)</f>
        <v>0</v>
      </c>
      <c r="M649" s="2">
        <f>VLOOKUP($A649,'By SKU - New RTs'!$A:$V,6,FALSE)</f>
        <v>0</v>
      </c>
      <c r="N649" s="5">
        <f t="shared" ref="N649:N668" si="58">M649-L649</f>
        <v>0</v>
      </c>
      <c r="O649" s="2">
        <f>VLOOKUP($A649,'By SKU - Old RTs'!$A:$V,7,FALSE)</f>
        <v>5</v>
      </c>
      <c r="P649" s="2">
        <f>VLOOKUP($A649,'By SKU - New RTs'!$A:$V,7,FALSE)</f>
        <v>5</v>
      </c>
      <c r="Q649" s="2">
        <f t="shared" ref="Q649:Q668" si="59">P649-O649</f>
        <v>0</v>
      </c>
    </row>
    <row r="650" spans="1:17" x14ac:dyDescent="0.2">
      <c r="A650" s="3" t="str">
        <f>SKUs!A649</f>
        <v>SP14NL</v>
      </c>
      <c r="B650" s="4" t="str">
        <f>SKUs!B649</f>
        <v xml:space="preserve">ST WORK                         </v>
      </c>
      <c r="C650" s="2">
        <f>VLOOKUP($A650,'By SKU - Old RTs'!$A:$V,3,FALSE)</f>
        <v>16.75</v>
      </c>
      <c r="D650" s="2">
        <f>VLOOKUP($A650,'By SKU - New RTs'!$A:$V,3,FALSE)</f>
        <v>16.75</v>
      </c>
      <c r="E650" s="5">
        <f t="shared" si="55"/>
        <v>0</v>
      </c>
      <c r="F650" s="2">
        <f>VLOOKUP($A650,'By SKU - Old RTs'!$A:$V,4,FALSE)</f>
        <v>1.25</v>
      </c>
      <c r="G650" s="2">
        <f>VLOOKUP($A650,'By SKU - New RTs'!$A:$V,4,FALSE)</f>
        <v>1.25</v>
      </c>
      <c r="H650" s="5">
        <f t="shared" si="56"/>
        <v>0</v>
      </c>
      <c r="I650" s="2">
        <f>VLOOKUP($A650,'By SKU - Old RTs'!$A:$V,5,FALSE)</f>
        <v>0</v>
      </c>
      <c r="J650" s="2">
        <f>VLOOKUP($A650,'By SKU - New RTs'!$A:$V,5,FALSE)</f>
        <v>0</v>
      </c>
      <c r="K650" s="5">
        <f t="shared" si="57"/>
        <v>0</v>
      </c>
      <c r="L650" s="2">
        <f>VLOOKUP($A650,'By SKU - Old RTs'!$A:$V,6,FALSE)</f>
        <v>0</v>
      </c>
      <c r="M650" s="2">
        <f>VLOOKUP($A650,'By SKU - New RTs'!$A:$V,6,FALSE)</f>
        <v>0</v>
      </c>
      <c r="N650" s="5">
        <f t="shared" si="58"/>
        <v>0</v>
      </c>
      <c r="O650" s="2">
        <f>VLOOKUP($A650,'By SKU - Old RTs'!$A:$V,7,FALSE)</f>
        <v>0</v>
      </c>
      <c r="P650" s="2">
        <f>VLOOKUP($A650,'By SKU - New RTs'!$A:$V,7,FALSE)</f>
        <v>0</v>
      </c>
      <c r="Q650" s="2">
        <f t="shared" si="59"/>
        <v>0</v>
      </c>
    </row>
    <row r="651" spans="1:17" x14ac:dyDescent="0.2">
      <c r="A651" s="3" t="str">
        <f>SKUs!A650</f>
        <v>SP14NV</v>
      </c>
      <c r="B651" s="4" t="str">
        <f>SKUs!B650</f>
        <v xml:space="preserve">ST WORK BLEND                   </v>
      </c>
      <c r="C651" s="2">
        <f>VLOOKUP($A651,'By SKU - Old RTs'!$A:$V,3,FALSE)</f>
        <v>9.75</v>
      </c>
      <c r="D651" s="2">
        <f>VLOOKUP($A651,'By SKU - New RTs'!$A:$V,3,FALSE)</f>
        <v>9.75</v>
      </c>
      <c r="E651" s="5">
        <f t="shared" si="55"/>
        <v>0</v>
      </c>
      <c r="F651" s="2">
        <f>VLOOKUP($A651,'By SKU - Old RTs'!$A:$V,4,FALSE)</f>
        <v>13.75</v>
      </c>
      <c r="G651" s="2">
        <f>VLOOKUP($A651,'By SKU - New RTs'!$A:$V,4,FALSE)</f>
        <v>13.75</v>
      </c>
      <c r="H651" s="5">
        <f t="shared" si="56"/>
        <v>0</v>
      </c>
      <c r="I651" s="2">
        <f>VLOOKUP($A651,'By SKU - Old RTs'!$A:$V,5,FALSE)</f>
        <v>4.75</v>
      </c>
      <c r="J651" s="2">
        <f>VLOOKUP($A651,'By SKU - New RTs'!$A:$V,5,FALSE)</f>
        <v>4.75</v>
      </c>
      <c r="K651" s="5">
        <f t="shared" si="57"/>
        <v>0</v>
      </c>
      <c r="L651" s="2">
        <f>VLOOKUP($A651,'By SKU - Old RTs'!$A:$V,6,FALSE)</f>
        <v>0.25</v>
      </c>
      <c r="M651" s="2">
        <f>VLOOKUP($A651,'By SKU - New RTs'!$A:$V,6,FALSE)</f>
        <v>0.25</v>
      </c>
      <c r="N651" s="5">
        <f t="shared" si="58"/>
        <v>0</v>
      </c>
      <c r="O651" s="2">
        <f>VLOOKUP($A651,'By SKU - Old RTs'!$A:$V,7,FALSE)</f>
        <v>31.25</v>
      </c>
      <c r="P651" s="2">
        <f>VLOOKUP($A651,'By SKU - New RTs'!$A:$V,7,FALSE)</f>
        <v>31.25</v>
      </c>
      <c r="Q651" s="2">
        <f t="shared" si="59"/>
        <v>0</v>
      </c>
    </row>
    <row r="652" spans="1:17" x14ac:dyDescent="0.2">
      <c r="A652" s="3" t="str">
        <f>SKUs!A651</f>
        <v>SP14SG</v>
      </c>
      <c r="B652" s="4" t="str">
        <f>SKUs!B651</f>
        <v xml:space="preserve">ST WORK                         </v>
      </c>
      <c r="C652" s="2">
        <f>VLOOKUP($A652,'By SKU - Old RTs'!$A:$V,3,FALSE)</f>
        <v>1.25</v>
      </c>
      <c r="D652" s="2">
        <f>VLOOKUP($A652,'By SKU - New RTs'!$A:$V,3,FALSE)</f>
        <v>1.25</v>
      </c>
      <c r="E652" s="5">
        <f t="shared" si="55"/>
        <v>0</v>
      </c>
      <c r="F652" s="2">
        <f>VLOOKUP($A652,'By SKU - Old RTs'!$A:$V,4,FALSE)</f>
        <v>0</v>
      </c>
      <c r="G652" s="2">
        <f>VLOOKUP($A652,'By SKU - New RTs'!$A:$V,4,FALSE)</f>
        <v>0</v>
      </c>
      <c r="H652" s="5">
        <f t="shared" si="56"/>
        <v>0</v>
      </c>
      <c r="I652" s="2">
        <f>VLOOKUP($A652,'By SKU - Old RTs'!$A:$V,5,FALSE)</f>
        <v>0</v>
      </c>
      <c r="J652" s="2">
        <f>VLOOKUP($A652,'By SKU - New RTs'!$A:$V,5,FALSE)</f>
        <v>0</v>
      </c>
      <c r="K652" s="5">
        <f t="shared" si="57"/>
        <v>0</v>
      </c>
      <c r="L652" s="2">
        <f>VLOOKUP($A652,'By SKU - Old RTs'!$A:$V,6,FALSE)</f>
        <v>0</v>
      </c>
      <c r="M652" s="2">
        <f>VLOOKUP($A652,'By SKU - New RTs'!$A:$V,6,FALSE)</f>
        <v>0</v>
      </c>
      <c r="N652" s="5">
        <f t="shared" si="58"/>
        <v>0</v>
      </c>
      <c r="O652" s="2">
        <f>VLOOKUP($A652,'By SKU - Old RTs'!$A:$V,7,FALSE)</f>
        <v>0</v>
      </c>
      <c r="P652" s="2">
        <f>VLOOKUP($A652,'By SKU - New RTs'!$A:$V,7,FALSE)</f>
        <v>0</v>
      </c>
      <c r="Q652" s="2">
        <f t="shared" si="59"/>
        <v>0</v>
      </c>
    </row>
    <row r="653" spans="1:17" x14ac:dyDescent="0.2">
      <c r="A653" s="3" t="str">
        <f>SKUs!A652</f>
        <v>SP14WH</v>
      </c>
      <c r="B653" s="4" t="str">
        <f>SKUs!B652</f>
        <v xml:space="preserve">ST WORK                         </v>
      </c>
      <c r="C653" s="2">
        <f>VLOOKUP($A653,'By SKU - Old RTs'!$A:$V,3,FALSE)</f>
        <v>0</v>
      </c>
      <c r="D653" s="2">
        <f>VLOOKUP($A653,'By SKU - New RTs'!$A:$V,3,FALSE)</f>
        <v>0</v>
      </c>
      <c r="E653" s="5">
        <f t="shared" si="55"/>
        <v>0</v>
      </c>
      <c r="F653" s="2">
        <f>VLOOKUP($A653,'By SKU - Old RTs'!$A:$V,4,FALSE)</f>
        <v>0</v>
      </c>
      <c r="G653" s="2">
        <f>VLOOKUP($A653,'By SKU - New RTs'!$A:$V,4,FALSE)</f>
        <v>0</v>
      </c>
      <c r="H653" s="5">
        <f t="shared" si="56"/>
        <v>0</v>
      </c>
      <c r="I653" s="2">
        <f>VLOOKUP($A653,'By SKU - Old RTs'!$A:$V,5,FALSE)</f>
        <v>0</v>
      </c>
      <c r="J653" s="2">
        <f>VLOOKUP($A653,'By SKU - New RTs'!$A:$V,5,FALSE)</f>
        <v>0</v>
      </c>
      <c r="K653" s="5">
        <f t="shared" si="57"/>
        <v>0</v>
      </c>
      <c r="L653" s="2">
        <f>VLOOKUP($A653,'By SKU - Old RTs'!$A:$V,6,FALSE)</f>
        <v>0</v>
      </c>
      <c r="M653" s="2">
        <f>VLOOKUP($A653,'By SKU - New RTs'!$A:$V,6,FALSE)</f>
        <v>0</v>
      </c>
      <c r="N653" s="5">
        <f t="shared" si="58"/>
        <v>0</v>
      </c>
      <c r="O653" s="2">
        <f>VLOOKUP($A653,'By SKU - Old RTs'!$A:$V,7,FALSE)</f>
        <v>5.5</v>
      </c>
      <c r="P653" s="2">
        <f>VLOOKUP($A653,'By SKU - New RTs'!$A:$V,7,FALSE)</f>
        <v>5.5</v>
      </c>
      <c r="Q653" s="2">
        <f t="shared" si="59"/>
        <v>0</v>
      </c>
    </row>
    <row r="654" spans="1:17" x14ac:dyDescent="0.2">
      <c r="A654" s="3" t="str">
        <f>SKUs!A653</f>
        <v>SP18BG</v>
      </c>
      <c r="B654" s="4" t="str">
        <f>SKUs!B653</f>
        <v xml:space="preserve">ST WORK                         </v>
      </c>
      <c r="C654" s="2">
        <f>VLOOKUP($A654,'By SKU - Old RTs'!$A:$V,3,FALSE)</f>
        <v>4.75</v>
      </c>
      <c r="D654" s="2">
        <f>VLOOKUP($A654,'By SKU - New RTs'!$A:$V,3,FALSE)</f>
        <v>4.75</v>
      </c>
      <c r="E654" s="5">
        <f t="shared" si="55"/>
        <v>0</v>
      </c>
      <c r="F654" s="2">
        <f>VLOOKUP($A654,'By SKU - Old RTs'!$A:$V,4,FALSE)</f>
        <v>0</v>
      </c>
      <c r="G654" s="2">
        <f>VLOOKUP($A654,'By SKU - New RTs'!$A:$V,4,FALSE)</f>
        <v>0</v>
      </c>
      <c r="H654" s="5">
        <f t="shared" si="56"/>
        <v>0</v>
      </c>
      <c r="I654" s="2">
        <f>VLOOKUP($A654,'By SKU - Old RTs'!$A:$V,5,FALSE)</f>
        <v>0</v>
      </c>
      <c r="J654" s="2">
        <f>VLOOKUP($A654,'By SKU - New RTs'!$A:$V,5,FALSE)</f>
        <v>0</v>
      </c>
      <c r="K654" s="5">
        <f t="shared" si="57"/>
        <v>0</v>
      </c>
      <c r="L654" s="2">
        <f>VLOOKUP($A654,'By SKU - Old RTs'!$A:$V,6,FALSE)</f>
        <v>0</v>
      </c>
      <c r="M654" s="2">
        <f>VLOOKUP($A654,'By SKU - New RTs'!$A:$V,6,FALSE)</f>
        <v>0</v>
      </c>
      <c r="N654" s="5">
        <f t="shared" si="58"/>
        <v>0</v>
      </c>
      <c r="O654" s="2">
        <f>VLOOKUP($A654,'By SKU - Old RTs'!$A:$V,7,FALSE)</f>
        <v>15.25</v>
      </c>
      <c r="P654" s="2">
        <f>VLOOKUP($A654,'By SKU - New RTs'!$A:$V,7,FALSE)</f>
        <v>15.25</v>
      </c>
      <c r="Q654" s="2">
        <f t="shared" si="59"/>
        <v>0</v>
      </c>
    </row>
    <row r="655" spans="1:17" x14ac:dyDescent="0.2">
      <c r="A655" s="3" t="str">
        <f>SKUs!A654</f>
        <v>SP20EX</v>
      </c>
      <c r="B655" s="4" t="str">
        <f>SKUs!B654</f>
        <v xml:space="preserve">ST WORK                         </v>
      </c>
      <c r="C655" s="2">
        <f>VLOOKUP($A655,'By SKU - Old RTs'!$A:$V,3,FALSE)</f>
        <v>10</v>
      </c>
      <c r="D655" s="2">
        <f>VLOOKUP($A655,'By SKU - New RTs'!$A:$V,3,FALSE)</f>
        <v>10</v>
      </c>
      <c r="E655" s="5">
        <f t="shared" si="55"/>
        <v>0</v>
      </c>
      <c r="F655" s="2">
        <f>VLOOKUP($A655,'By SKU - Old RTs'!$A:$V,4,FALSE)</f>
        <v>2.75</v>
      </c>
      <c r="G655" s="2">
        <f>VLOOKUP($A655,'By SKU - New RTs'!$A:$V,4,FALSE)</f>
        <v>2.75</v>
      </c>
      <c r="H655" s="5">
        <f t="shared" si="56"/>
        <v>0</v>
      </c>
      <c r="I655" s="2">
        <f>VLOOKUP($A655,'By SKU - Old RTs'!$A:$V,5,FALSE)</f>
        <v>1.25</v>
      </c>
      <c r="J655" s="2">
        <f>VLOOKUP($A655,'By SKU - New RTs'!$A:$V,5,FALSE)</f>
        <v>1.25</v>
      </c>
      <c r="K655" s="5">
        <f t="shared" si="57"/>
        <v>0</v>
      </c>
      <c r="L655" s="2">
        <f>VLOOKUP($A655,'By SKU - Old RTs'!$A:$V,6,FALSE)</f>
        <v>0</v>
      </c>
      <c r="M655" s="2">
        <f>VLOOKUP($A655,'By SKU - New RTs'!$A:$V,6,FALSE)</f>
        <v>0</v>
      </c>
      <c r="N655" s="5">
        <f t="shared" si="58"/>
        <v>0</v>
      </c>
      <c r="O655" s="2">
        <f>VLOOKUP($A655,'By SKU - Old RTs'!$A:$V,7,FALSE)</f>
        <v>0</v>
      </c>
      <c r="P655" s="2">
        <f>VLOOKUP($A655,'By SKU - New RTs'!$A:$V,7,FALSE)</f>
        <v>0</v>
      </c>
      <c r="Q655" s="2">
        <f t="shared" si="59"/>
        <v>0</v>
      </c>
    </row>
    <row r="656" spans="1:17" x14ac:dyDescent="0.2">
      <c r="A656" s="3" t="str">
        <f>SKUs!A655</f>
        <v>SP20GI</v>
      </c>
      <c r="B656" s="4" t="str">
        <f>SKUs!B655</f>
        <v xml:space="preserve">ST WORK                         </v>
      </c>
      <c r="C656" s="2">
        <f>VLOOKUP($A656,'By SKU - Old RTs'!$A:$V,3,FALSE)</f>
        <v>0</v>
      </c>
      <c r="D656" s="2">
        <f>VLOOKUP($A656,'By SKU - New RTs'!$A:$V,3,FALSE)</f>
        <v>0</v>
      </c>
      <c r="E656" s="5">
        <f t="shared" si="55"/>
        <v>0</v>
      </c>
      <c r="F656" s="2">
        <f>VLOOKUP($A656,'By SKU - Old RTs'!$A:$V,4,FALSE)</f>
        <v>0</v>
      </c>
      <c r="G656" s="2">
        <f>VLOOKUP($A656,'By SKU - New RTs'!$A:$V,4,FALSE)</f>
        <v>0</v>
      </c>
      <c r="H656" s="5">
        <f t="shared" si="56"/>
        <v>0</v>
      </c>
      <c r="I656" s="2">
        <f>VLOOKUP($A656,'By SKU - Old RTs'!$A:$V,5,FALSE)</f>
        <v>0</v>
      </c>
      <c r="J656" s="2">
        <f>VLOOKUP($A656,'By SKU - New RTs'!$A:$V,5,FALSE)</f>
        <v>0</v>
      </c>
      <c r="K656" s="5">
        <f t="shared" si="57"/>
        <v>0</v>
      </c>
      <c r="L656" s="2">
        <f>VLOOKUP($A656,'By SKU - Old RTs'!$A:$V,6,FALSE)</f>
        <v>0</v>
      </c>
      <c r="M656" s="2">
        <f>VLOOKUP($A656,'By SKU - New RTs'!$A:$V,6,FALSE)</f>
        <v>0</v>
      </c>
      <c r="N656" s="5">
        <f t="shared" si="58"/>
        <v>0</v>
      </c>
      <c r="O656" s="2">
        <f>VLOOKUP($A656,'By SKU - Old RTs'!$A:$V,7,FALSE)</f>
        <v>6.25</v>
      </c>
      <c r="P656" s="2">
        <f>VLOOKUP($A656,'By SKU - New RTs'!$A:$V,7,FALSE)</f>
        <v>6.25</v>
      </c>
      <c r="Q656" s="2">
        <f t="shared" si="59"/>
        <v>0</v>
      </c>
    </row>
    <row r="657" spans="1:17" x14ac:dyDescent="0.2">
      <c r="A657" s="3" t="str">
        <f>SKUs!A656</f>
        <v>SP20HK</v>
      </c>
      <c r="B657" s="4" t="str">
        <f>SKUs!B656</f>
        <v xml:space="preserve">ST WORK                         </v>
      </c>
      <c r="C657" s="2">
        <f>VLOOKUP($A657,'By SKU - Old RTs'!$A:$V,3,FALSE)</f>
        <v>0</v>
      </c>
      <c r="D657" s="2">
        <f>VLOOKUP($A657,'By SKU - New RTs'!$A:$V,3,FALSE)</f>
        <v>0</v>
      </c>
      <c r="E657" s="5">
        <f t="shared" si="55"/>
        <v>0</v>
      </c>
      <c r="F657" s="2">
        <f>VLOOKUP($A657,'By SKU - Old RTs'!$A:$V,4,FALSE)</f>
        <v>0</v>
      </c>
      <c r="G657" s="2">
        <f>VLOOKUP($A657,'By SKU - New RTs'!$A:$V,4,FALSE)</f>
        <v>0</v>
      </c>
      <c r="H657" s="5">
        <f t="shared" si="56"/>
        <v>0</v>
      </c>
      <c r="I657" s="2">
        <f>VLOOKUP($A657,'By SKU - Old RTs'!$A:$V,5,FALSE)</f>
        <v>2</v>
      </c>
      <c r="J657" s="2">
        <f>VLOOKUP($A657,'By SKU - New RTs'!$A:$V,5,FALSE)</f>
        <v>2</v>
      </c>
      <c r="K657" s="5">
        <f t="shared" si="57"/>
        <v>0</v>
      </c>
      <c r="L657" s="2">
        <f>VLOOKUP($A657,'By SKU - Old RTs'!$A:$V,6,FALSE)</f>
        <v>0</v>
      </c>
      <c r="M657" s="2">
        <f>VLOOKUP($A657,'By SKU - New RTs'!$A:$V,6,FALSE)</f>
        <v>0</v>
      </c>
      <c r="N657" s="5">
        <f t="shared" si="58"/>
        <v>0</v>
      </c>
      <c r="O657" s="2">
        <f>VLOOKUP($A657,'By SKU - Old RTs'!$A:$V,7,FALSE)</f>
        <v>0</v>
      </c>
      <c r="P657" s="2">
        <f>VLOOKUP($A657,'By SKU - New RTs'!$A:$V,7,FALSE)</f>
        <v>0</v>
      </c>
      <c r="Q657" s="2">
        <f t="shared" si="59"/>
        <v>0</v>
      </c>
    </row>
    <row r="658" spans="1:17" x14ac:dyDescent="0.2">
      <c r="A658" s="3" t="str">
        <f>SKUs!A657</f>
        <v>SP23BK</v>
      </c>
      <c r="B658" s="4" t="str">
        <f>SKUs!B657</f>
        <v>ST WORK LADYS</v>
      </c>
      <c r="C658" s="2">
        <f>VLOOKUP($A658,'By SKU - Old RTs'!$A:$V,3,FALSE)</f>
        <v>0.75</v>
      </c>
      <c r="D658" s="2">
        <f>VLOOKUP($A658,'By SKU - New RTs'!$A:$V,3,FALSE)</f>
        <v>0.75</v>
      </c>
      <c r="E658" s="5">
        <f t="shared" si="55"/>
        <v>0</v>
      </c>
      <c r="F658" s="2">
        <f>VLOOKUP($A658,'By SKU - Old RTs'!$A:$V,4,FALSE)</f>
        <v>0</v>
      </c>
      <c r="G658" s="2">
        <f>VLOOKUP($A658,'By SKU - New RTs'!$A:$V,4,FALSE)</f>
        <v>0</v>
      </c>
      <c r="H658" s="5">
        <f t="shared" si="56"/>
        <v>0</v>
      </c>
      <c r="I658" s="2">
        <f>VLOOKUP($A658,'By SKU - Old RTs'!$A:$V,5,FALSE)</f>
        <v>0</v>
      </c>
      <c r="J658" s="2">
        <f>VLOOKUP($A658,'By SKU - New RTs'!$A:$V,5,FALSE)</f>
        <v>0</v>
      </c>
      <c r="K658" s="5">
        <f t="shared" si="57"/>
        <v>0</v>
      </c>
      <c r="L658" s="2">
        <f>VLOOKUP($A658,'By SKU - Old RTs'!$A:$V,6,FALSE)</f>
        <v>0</v>
      </c>
      <c r="M658" s="2">
        <f>VLOOKUP($A658,'By SKU - New RTs'!$A:$V,6,FALSE)</f>
        <v>0</v>
      </c>
      <c r="N658" s="5">
        <f t="shared" si="58"/>
        <v>0</v>
      </c>
      <c r="O658" s="2">
        <f>VLOOKUP($A658,'By SKU - Old RTs'!$A:$V,7,FALSE)</f>
        <v>0</v>
      </c>
      <c r="P658" s="2">
        <f>VLOOKUP($A658,'By SKU - New RTs'!$A:$V,7,FALSE)</f>
        <v>0</v>
      </c>
      <c r="Q658" s="2">
        <f t="shared" si="59"/>
        <v>0</v>
      </c>
    </row>
    <row r="659" spans="1:17" x14ac:dyDescent="0.2">
      <c r="A659" s="3" t="str">
        <f>SKUs!A658</f>
        <v>SP23NV</v>
      </c>
      <c r="B659" s="4" t="str">
        <f>SKUs!B658</f>
        <v>ST WORK LADYS</v>
      </c>
      <c r="C659" s="2">
        <f>VLOOKUP($A659,'By SKU - Old RTs'!$A:$V,3,FALSE)</f>
        <v>1.5</v>
      </c>
      <c r="D659" s="2">
        <f>VLOOKUP($A659,'By SKU - New RTs'!$A:$V,3,FALSE)</f>
        <v>1.5</v>
      </c>
      <c r="E659" s="5">
        <f t="shared" si="55"/>
        <v>0</v>
      </c>
      <c r="F659" s="2">
        <f>VLOOKUP($A659,'By SKU - Old RTs'!$A:$V,4,FALSE)</f>
        <v>0</v>
      </c>
      <c r="G659" s="2">
        <f>VLOOKUP($A659,'By SKU - New RTs'!$A:$V,4,FALSE)</f>
        <v>0</v>
      </c>
      <c r="H659" s="5">
        <f t="shared" si="56"/>
        <v>0</v>
      </c>
      <c r="I659" s="2">
        <f>VLOOKUP($A659,'By SKU - Old RTs'!$A:$V,5,FALSE)</f>
        <v>0</v>
      </c>
      <c r="J659" s="2">
        <f>VLOOKUP($A659,'By SKU - New RTs'!$A:$V,5,FALSE)</f>
        <v>0</v>
      </c>
      <c r="K659" s="5">
        <f t="shared" si="57"/>
        <v>0</v>
      </c>
      <c r="L659" s="2">
        <f>VLOOKUP($A659,'By SKU - Old RTs'!$A:$V,6,FALSE)</f>
        <v>0</v>
      </c>
      <c r="M659" s="2">
        <f>VLOOKUP($A659,'By SKU - New RTs'!$A:$V,6,FALSE)</f>
        <v>0</v>
      </c>
      <c r="N659" s="5">
        <f t="shared" si="58"/>
        <v>0</v>
      </c>
      <c r="O659" s="2">
        <f>VLOOKUP($A659,'By SKU - Old RTs'!$A:$V,7,FALSE)</f>
        <v>0</v>
      </c>
      <c r="P659" s="2">
        <f>VLOOKUP($A659,'By SKU - New RTs'!$A:$V,7,FALSE)</f>
        <v>0</v>
      </c>
      <c r="Q659" s="2">
        <f t="shared" si="59"/>
        <v>0</v>
      </c>
    </row>
    <row r="660" spans="1:17" x14ac:dyDescent="0.2">
      <c r="A660" s="3" t="str">
        <f>SKUs!A659</f>
        <v>SP24AC</v>
      </c>
      <c r="B660" s="4" t="str">
        <f>SKUs!B659</f>
        <v xml:space="preserve">ST WORK                         </v>
      </c>
      <c r="C660" s="2">
        <f>VLOOKUP($A660,'By SKU - Old RTs'!$A:$V,3,FALSE)</f>
        <v>0</v>
      </c>
      <c r="D660" s="2">
        <f>VLOOKUP($A660,'By SKU - New RTs'!$A:$V,3,FALSE)</f>
        <v>0</v>
      </c>
      <c r="E660" s="5">
        <f t="shared" si="55"/>
        <v>0</v>
      </c>
      <c r="F660" s="2">
        <f>VLOOKUP($A660,'By SKU - Old RTs'!$A:$V,4,FALSE)</f>
        <v>0</v>
      </c>
      <c r="G660" s="2">
        <f>VLOOKUP($A660,'By SKU - New RTs'!$A:$V,4,FALSE)</f>
        <v>0</v>
      </c>
      <c r="H660" s="5">
        <f t="shared" si="56"/>
        <v>0</v>
      </c>
      <c r="I660" s="2">
        <f>VLOOKUP($A660,'By SKU - Old RTs'!$A:$V,5,FALSE)</f>
        <v>0</v>
      </c>
      <c r="J660" s="2">
        <f>VLOOKUP($A660,'By SKU - New RTs'!$A:$V,5,FALSE)</f>
        <v>0</v>
      </c>
      <c r="K660" s="5">
        <f t="shared" si="57"/>
        <v>0</v>
      </c>
      <c r="L660" s="2">
        <f>VLOOKUP($A660,'By SKU - Old RTs'!$A:$V,6,FALSE)</f>
        <v>7</v>
      </c>
      <c r="M660" s="2">
        <f>VLOOKUP($A660,'By SKU - New RTs'!$A:$V,6,FALSE)</f>
        <v>7</v>
      </c>
      <c r="N660" s="5">
        <f t="shared" si="58"/>
        <v>0</v>
      </c>
      <c r="O660" s="2">
        <f>VLOOKUP($A660,'By SKU - Old RTs'!$A:$V,7,FALSE)</f>
        <v>0</v>
      </c>
      <c r="P660" s="2">
        <f>VLOOKUP($A660,'By SKU - New RTs'!$A:$V,7,FALSE)</f>
        <v>0</v>
      </c>
      <c r="Q660" s="2">
        <f t="shared" si="59"/>
        <v>0</v>
      </c>
    </row>
    <row r="661" spans="1:17" x14ac:dyDescent="0.2">
      <c r="A661" s="3" t="str">
        <f>SKUs!A660</f>
        <v>SP24BK</v>
      </c>
      <c r="B661" s="4" t="str">
        <f>SKUs!B660</f>
        <v xml:space="preserve">ST WORK                         </v>
      </c>
      <c r="C661" s="2">
        <f>VLOOKUP($A661,'By SKU - Old RTs'!$A:$V,3,FALSE)</f>
        <v>12.5</v>
      </c>
      <c r="D661" s="2">
        <f>VLOOKUP($A661,'By SKU - New RTs'!$A:$V,3,FALSE)</f>
        <v>12.5</v>
      </c>
      <c r="E661" s="5">
        <f t="shared" si="55"/>
        <v>0</v>
      </c>
      <c r="F661" s="2">
        <f>VLOOKUP($A661,'By SKU - Old RTs'!$A:$V,4,FALSE)</f>
        <v>0</v>
      </c>
      <c r="G661" s="2">
        <f>VLOOKUP($A661,'By SKU - New RTs'!$A:$V,4,FALSE)</f>
        <v>0</v>
      </c>
      <c r="H661" s="5">
        <f t="shared" si="56"/>
        <v>0</v>
      </c>
      <c r="I661" s="2">
        <f>VLOOKUP($A661,'By SKU - Old RTs'!$A:$V,5,FALSE)</f>
        <v>0</v>
      </c>
      <c r="J661" s="2">
        <f>VLOOKUP($A661,'By SKU - New RTs'!$A:$V,5,FALSE)</f>
        <v>0</v>
      </c>
      <c r="K661" s="5">
        <f t="shared" si="57"/>
        <v>0</v>
      </c>
      <c r="L661" s="2">
        <f>VLOOKUP($A661,'By SKU - Old RTs'!$A:$V,6,FALSE)</f>
        <v>0</v>
      </c>
      <c r="M661" s="2">
        <f>VLOOKUP($A661,'By SKU - New RTs'!$A:$V,6,FALSE)</f>
        <v>0</v>
      </c>
      <c r="N661" s="5">
        <f t="shared" si="58"/>
        <v>0</v>
      </c>
      <c r="O661" s="2">
        <f>VLOOKUP($A661,'By SKU - Old RTs'!$A:$V,7,FALSE)</f>
        <v>0</v>
      </c>
      <c r="P661" s="2">
        <f>VLOOKUP($A661,'By SKU - New RTs'!$A:$V,7,FALSE)</f>
        <v>0</v>
      </c>
      <c r="Q661" s="2">
        <f t="shared" si="59"/>
        <v>0</v>
      </c>
    </row>
    <row r="662" spans="1:17" x14ac:dyDescent="0.2">
      <c r="A662" s="3" t="str">
        <f>SKUs!A661</f>
        <v>SP24CH</v>
      </c>
      <c r="B662" s="4" t="str">
        <f>SKUs!B661</f>
        <v xml:space="preserve">ST WORK                         </v>
      </c>
      <c r="C662" s="2">
        <f>VLOOKUP($A662,'By SKU - Old RTs'!$A:$V,3,FALSE)</f>
        <v>0</v>
      </c>
      <c r="D662" s="2">
        <f>VLOOKUP($A662,'By SKU - New RTs'!$A:$V,3,FALSE)</f>
        <v>0</v>
      </c>
      <c r="E662" s="5">
        <f t="shared" si="55"/>
        <v>0</v>
      </c>
      <c r="F662" s="2">
        <f>VLOOKUP($A662,'By SKU - Old RTs'!$A:$V,4,FALSE)</f>
        <v>6</v>
      </c>
      <c r="G662" s="2">
        <f>VLOOKUP($A662,'By SKU - New RTs'!$A:$V,4,FALSE)</f>
        <v>6</v>
      </c>
      <c r="H662" s="5">
        <f t="shared" si="56"/>
        <v>0</v>
      </c>
      <c r="I662" s="2">
        <f>VLOOKUP($A662,'By SKU - Old RTs'!$A:$V,5,FALSE)</f>
        <v>0</v>
      </c>
      <c r="J662" s="2">
        <f>VLOOKUP($A662,'By SKU - New RTs'!$A:$V,5,FALSE)</f>
        <v>0</v>
      </c>
      <c r="K662" s="5">
        <f t="shared" si="57"/>
        <v>0</v>
      </c>
      <c r="L662" s="2">
        <f>VLOOKUP($A662,'By SKU - Old RTs'!$A:$V,6,FALSE)</f>
        <v>5.75</v>
      </c>
      <c r="M662" s="2">
        <f>VLOOKUP($A662,'By SKU - New RTs'!$A:$V,6,FALSE)</f>
        <v>5.75</v>
      </c>
      <c r="N662" s="5">
        <f t="shared" si="58"/>
        <v>0</v>
      </c>
      <c r="O662" s="2">
        <f>VLOOKUP($A662,'By SKU - Old RTs'!$A:$V,7,FALSE)</f>
        <v>0</v>
      </c>
      <c r="P662" s="2">
        <f>VLOOKUP($A662,'By SKU - New RTs'!$A:$V,7,FALSE)</f>
        <v>0</v>
      </c>
      <c r="Q662" s="2">
        <f t="shared" si="59"/>
        <v>0</v>
      </c>
    </row>
    <row r="663" spans="1:17" x14ac:dyDescent="0.2">
      <c r="A663" s="3" t="str">
        <f>SKUs!A662</f>
        <v>SP24DN</v>
      </c>
      <c r="B663" s="4" t="str">
        <f>SKUs!B662</f>
        <v xml:space="preserve">ST WORK                         </v>
      </c>
      <c r="C663" s="2">
        <f>VLOOKUP($A663,'By SKU - Old RTs'!$A:$V,3,FALSE)</f>
        <v>80.75</v>
      </c>
      <c r="D663" s="2">
        <f>VLOOKUP($A663,'By SKU - New RTs'!$A:$V,3,FALSE)</f>
        <v>80.75</v>
      </c>
      <c r="E663" s="5">
        <f t="shared" si="55"/>
        <v>0</v>
      </c>
      <c r="F663" s="2">
        <f>VLOOKUP($A663,'By SKU - Old RTs'!$A:$V,4,FALSE)</f>
        <v>0</v>
      </c>
      <c r="G663" s="2">
        <f>VLOOKUP($A663,'By SKU - New RTs'!$A:$V,4,FALSE)</f>
        <v>0</v>
      </c>
      <c r="H663" s="5">
        <f t="shared" si="56"/>
        <v>0</v>
      </c>
      <c r="I663" s="2">
        <f>VLOOKUP($A663,'By SKU - Old RTs'!$A:$V,5,FALSE)</f>
        <v>0</v>
      </c>
      <c r="J663" s="2">
        <f>VLOOKUP($A663,'By SKU - New RTs'!$A:$V,5,FALSE)</f>
        <v>0</v>
      </c>
      <c r="K663" s="5">
        <f t="shared" si="57"/>
        <v>0</v>
      </c>
      <c r="L663" s="2">
        <f>VLOOKUP($A663,'By SKU - Old RTs'!$A:$V,6,FALSE)</f>
        <v>0</v>
      </c>
      <c r="M663" s="2">
        <f>VLOOKUP($A663,'By SKU - New RTs'!$A:$V,6,FALSE)</f>
        <v>0</v>
      </c>
      <c r="N663" s="5">
        <f t="shared" si="58"/>
        <v>0</v>
      </c>
      <c r="O663" s="2">
        <f>VLOOKUP($A663,'By SKU - Old RTs'!$A:$V,7,FALSE)</f>
        <v>0</v>
      </c>
      <c r="P663" s="2">
        <f>VLOOKUP($A663,'By SKU - New RTs'!$A:$V,7,FALSE)</f>
        <v>0</v>
      </c>
      <c r="Q663" s="2">
        <f t="shared" si="59"/>
        <v>0</v>
      </c>
    </row>
    <row r="664" spans="1:17" x14ac:dyDescent="0.2">
      <c r="A664" s="3" t="str">
        <f>SKUs!A663</f>
        <v>SP24EX</v>
      </c>
      <c r="B664" s="4" t="str">
        <f>SKUs!B663</f>
        <v>ST WORK SS</v>
      </c>
      <c r="C664" s="2">
        <f>VLOOKUP($A664,'By SKU - Old RTs'!$A:$V,3,FALSE)</f>
        <v>1</v>
      </c>
      <c r="D664" s="2">
        <f>VLOOKUP($A664,'By SKU - New RTs'!$A:$V,3,FALSE)</f>
        <v>1</v>
      </c>
      <c r="E664" s="5">
        <f t="shared" si="55"/>
        <v>0</v>
      </c>
      <c r="F664" s="2">
        <f>VLOOKUP($A664,'By SKU - Old RTs'!$A:$V,4,FALSE)</f>
        <v>5.25</v>
      </c>
      <c r="G664" s="2">
        <f>VLOOKUP($A664,'By SKU - New RTs'!$A:$V,4,FALSE)</f>
        <v>5.25</v>
      </c>
      <c r="H664" s="5">
        <f t="shared" si="56"/>
        <v>0</v>
      </c>
      <c r="I664" s="2">
        <f>VLOOKUP($A664,'By SKU - Old RTs'!$A:$V,5,FALSE)</f>
        <v>1.75</v>
      </c>
      <c r="J664" s="2">
        <f>VLOOKUP($A664,'By SKU - New RTs'!$A:$V,5,FALSE)</f>
        <v>1.75</v>
      </c>
      <c r="K664" s="5">
        <f t="shared" si="57"/>
        <v>0</v>
      </c>
      <c r="L664" s="2">
        <f>VLOOKUP($A664,'By SKU - Old RTs'!$A:$V,6,FALSE)</f>
        <v>0</v>
      </c>
      <c r="M664" s="2">
        <f>VLOOKUP($A664,'By SKU - New RTs'!$A:$V,6,FALSE)</f>
        <v>0</v>
      </c>
      <c r="N664" s="5">
        <f t="shared" si="58"/>
        <v>0</v>
      </c>
      <c r="O664" s="2">
        <f>VLOOKUP($A664,'By SKU - Old RTs'!$A:$V,7,FALSE)</f>
        <v>5.25</v>
      </c>
      <c r="P664" s="2">
        <f>VLOOKUP($A664,'By SKU - New RTs'!$A:$V,7,FALSE)</f>
        <v>5.25</v>
      </c>
      <c r="Q664" s="2">
        <f t="shared" si="59"/>
        <v>0</v>
      </c>
    </row>
    <row r="665" spans="1:17" x14ac:dyDescent="0.2">
      <c r="A665" s="3" t="str">
        <f>SKUs!A664</f>
        <v>SP24GB</v>
      </c>
      <c r="B665" s="4" t="str">
        <f>SKUs!B664</f>
        <v xml:space="preserve">ST WORK                         </v>
      </c>
      <c r="C665" s="2">
        <f>VLOOKUP($A665,'By SKU - Old RTs'!$A:$V,3,FALSE)</f>
        <v>14.5</v>
      </c>
      <c r="D665" s="2">
        <f>VLOOKUP($A665,'By SKU - New RTs'!$A:$V,3,FALSE)</f>
        <v>14.5</v>
      </c>
      <c r="E665" s="5">
        <f t="shared" si="55"/>
        <v>0</v>
      </c>
      <c r="F665" s="2">
        <f>VLOOKUP($A665,'By SKU - Old RTs'!$A:$V,4,FALSE)</f>
        <v>3</v>
      </c>
      <c r="G665" s="2">
        <f>VLOOKUP($A665,'By SKU - New RTs'!$A:$V,4,FALSE)</f>
        <v>3</v>
      </c>
      <c r="H665" s="5">
        <f t="shared" si="56"/>
        <v>0</v>
      </c>
      <c r="I665" s="2">
        <f>VLOOKUP($A665,'By SKU - Old RTs'!$A:$V,5,FALSE)</f>
        <v>55.75</v>
      </c>
      <c r="J665" s="2">
        <f>VLOOKUP($A665,'By SKU - New RTs'!$A:$V,5,FALSE)</f>
        <v>55.75</v>
      </c>
      <c r="K665" s="5">
        <f t="shared" si="57"/>
        <v>0</v>
      </c>
      <c r="L665" s="2">
        <f>VLOOKUP($A665,'By SKU - Old RTs'!$A:$V,6,FALSE)</f>
        <v>2</v>
      </c>
      <c r="M665" s="2">
        <f>VLOOKUP($A665,'By SKU - New RTs'!$A:$V,6,FALSE)</f>
        <v>2</v>
      </c>
      <c r="N665" s="5">
        <f t="shared" si="58"/>
        <v>0</v>
      </c>
      <c r="O665" s="2">
        <f>VLOOKUP($A665,'By SKU - Old RTs'!$A:$V,7,FALSE)</f>
        <v>0</v>
      </c>
      <c r="P665" s="2">
        <f>VLOOKUP($A665,'By SKU - New RTs'!$A:$V,7,FALSE)</f>
        <v>0</v>
      </c>
      <c r="Q665" s="2">
        <f t="shared" si="59"/>
        <v>0</v>
      </c>
    </row>
    <row r="666" spans="1:17" x14ac:dyDescent="0.2">
      <c r="A666" s="3" t="str">
        <f>SKUs!A665</f>
        <v>SP24KB</v>
      </c>
      <c r="B666" s="4" t="str">
        <f>SKUs!B665</f>
        <v xml:space="preserve">ST WORK                         </v>
      </c>
      <c r="C666" s="2">
        <f>VLOOKUP($A666,'By SKU - Old RTs'!$A:$V,3,FALSE)</f>
        <v>0</v>
      </c>
      <c r="D666" s="2">
        <f>VLOOKUP($A666,'By SKU - New RTs'!$A:$V,3,FALSE)</f>
        <v>0</v>
      </c>
      <c r="E666" s="5">
        <f t="shared" si="55"/>
        <v>0</v>
      </c>
      <c r="F666" s="2">
        <f>VLOOKUP($A666,'By SKU - Old RTs'!$A:$V,4,FALSE)</f>
        <v>0</v>
      </c>
      <c r="G666" s="2">
        <f>VLOOKUP($A666,'By SKU - New RTs'!$A:$V,4,FALSE)</f>
        <v>0</v>
      </c>
      <c r="H666" s="5">
        <f t="shared" si="56"/>
        <v>0</v>
      </c>
      <c r="I666" s="2">
        <f>VLOOKUP($A666,'By SKU - Old RTs'!$A:$V,5,FALSE)</f>
        <v>0</v>
      </c>
      <c r="J666" s="2">
        <f>VLOOKUP($A666,'By SKU - New RTs'!$A:$V,5,FALSE)</f>
        <v>0</v>
      </c>
      <c r="K666" s="5">
        <f t="shared" si="57"/>
        <v>0</v>
      </c>
      <c r="L666" s="2">
        <f>VLOOKUP($A666,'By SKU - Old RTs'!$A:$V,6,FALSE)</f>
        <v>8.5</v>
      </c>
      <c r="M666" s="2">
        <f>VLOOKUP($A666,'By SKU - New RTs'!$A:$V,6,FALSE)</f>
        <v>8.5</v>
      </c>
      <c r="N666" s="5">
        <f t="shared" si="58"/>
        <v>0</v>
      </c>
      <c r="O666" s="2">
        <f>VLOOKUP($A666,'By SKU - Old RTs'!$A:$V,7,FALSE)</f>
        <v>0</v>
      </c>
      <c r="P666" s="2">
        <f>VLOOKUP($A666,'By SKU - New RTs'!$A:$V,7,FALSE)</f>
        <v>0</v>
      </c>
      <c r="Q666" s="2">
        <f t="shared" si="59"/>
        <v>0</v>
      </c>
    </row>
    <row r="667" spans="1:17" x14ac:dyDescent="0.2">
      <c r="A667" s="3" t="str">
        <f>SKUs!A666</f>
        <v>SP24LA</v>
      </c>
      <c r="B667" s="4" t="str">
        <f>SKUs!B666</f>
        <v xml:space="preserve">ST WORK                         </v>
      </c>
      <c r="C667" s="2">
        <f>VLOOKUP($A667,'By SKU - Old RTs'!$A:$V,3,FALSE)</f>
        <v>0</v>
      </c>
      <c r="D667" s="2">
        <f>VLOOKUP($A667,'By SKU - New RTs'!$A:$V,3,FALSE)</f>
        <v>0</v>
      </c>
      <c r="E667" s="5">
        <f t="shared" si="55"/>
        <v>0</v>
      </c>
      <c r="F667" s="2">
        <f>VLOOKUP($A667,'By SKU - Old RTs'!$A:$V,4,FALSE)</f>
        <v>3</v>
      </c>
      <c r="G667" s="2">
        <f>VLOOKUP($A667,'By SKU - New RTs'!$A:$V,4,FALSE)</f>
        <v>3</v>
      </c>
      <c r="H667" s="5">
        <f t="shared" si="56"/>
        <v>0</v>
      </c>
      <c r="I667" s="2">
        <f>VLOOKUP($A667,'By SKU - Old RTs'!$A:$V,5,FALSE)</f>
        <v>0</v>
      </c>
      <c r="J667" s="2">
        <f>VLOOKUP($A667,'By SKU - New RTs'!$A:$V,5,FALSE)</f>
        <v>0</v>
      </c>
      <c r="K667" s="5">
        <f t="shared" si="57"/>
        <v>0</v>
      </c>
      <c r="L667" s="2">
        <f>VLOOKUP($A667,'By SKU - Old RTs'!$A:$V,6,FALSE)</f>
        <v>0</v>
      </c>
      <c r="M667" s="2">
        <f>VLOOKUP($A667,'By SKU - New RTs'!$A:$V,6,FALSE)</f>
        <v>0</v>
      </c>
      <c r="N667" s="5">
        <f t="shared" si="58"/>
        <v>0</v>
      </c>
      <c r="O667" s="2">
        <f>VLOOKUP($A667,'By SKU - Old RTs'!$A:$V,7,FALSE)</f>
        <v>0</v>
      </c>
      <c r="P667" s="2">
        <f>VLOOKUP($A667,'By SKU - New RTs'!$A:$V,7,FALSE)</f>
        <v>0</v>
      </c>
      <c r="Q667" s="2">
        <f t="shared" si="59"/>
        <v>0</v>
      </c>
    </row>
    <row r="668" spans="1:17" x14ac:dyDescent="0.2">
      <c r="A668" s="3" t="str">
        <f>SKUs!A667</f>
        <v>SP24MB</v>
      </c>
      <c r="B668" s="4" t="str">
        <f>SKUs!B667</f>
        <v xml:space="preserve">ST WORK                         </v>
      </c>
      <c r="C668" s="2">
        <f>VLOOKUP($A668,'By SKU - Old RTs'!$A:$V,3,FALSE)</f>
        <v>0</v>
      </c>
      <c r="D668" s="2">
        <f>VLOOKUP($A668,'By SKU - New RTs'!$A:$V,3,FALSE)</f>
        <v>0</v>
      </c>
      <c r="E668" s="5">
        <f t="shared" si="55"/>
        <v>0</v>
      </c>
      <c r="F668" s="2">
        <f>VLOOKUP($A668,'By SKU - Old RTs'!$A:$V,4,FALSE)</f>
        <v>3.75</v>
      </c>
      <c r="G668" s="2">
        <f>VLOOKUP($A668,'By SKU - New RTs'!$A:$V,4,FALSE)</f>
        <v>3.75</v>
      </c>
      <c r="H668" s="5">
        <f t="shared" si="56"/>
        <v>0</v>
      </c>
      <c r="I668" s="2">
        <f>VLOOKUP($A668,'By SKU - Old RTs'!$A:$V,5,FALSE)</f>
        <v>0</v>
      </c>
      <c r="J668" s="2">
        <f>VLOOKUP($A668,'By SKU - New RTs'!$A:$V,5,FALSE)</f>
        <v>0</v>
      </c>
      <c r="K668" s="5">
        <f t="shared" si="57"/>
        <v>0</v>
      </c>
      <c r="L668" s="2">
        <f>VLOOKUP($A668,'By SKU - Old RTs'!$A:$V,6,FALSE)</f>
        <v>0</v>
      </c>
      <c r="M668" s="2">
        <f>VLOOKUP($A668,'By SKU - New RTs'!$A:$V,6,FALSE)</f>
        <v>0</v>
      </c>
      <c r="N668" s="5">
        <f t="shared" si="58"/>
        <v>0</v>
      </c>
      <c r="O668" s="2">
        <f>VLOOKUP($A668,'By SKU - Old RTs'!$A:$V,7,FALSE)</f>
        <v>3.25</v>
      </c>
      <c r="P668" s="2">
        <f>VLOOKUP($A668,'By SKU - New RTs'!$A:$V,7,FALSE)</f>
        <v>3.25</v>
      </c>
      <c r="Q668" s="2">
        <f t="shared" si="59"/>
        <v>0</v>
      </c>
    </row>
    <row r="669" spans="1:17" x14ac:dyDescent="0.2">
      <c r="A669" s="3" t="str">
        <f>SKUs!A668</f>
        <v>SP24NL</v>
      </c>
      <c r="B669" s="4" t="str">
        <f>SKUs!B668</f>
        <v xml:space="preserve">ST WORK                         </v>
      </c>
      <c r="C669" s="2">
        <f>VLOOKUP($A669,'By SKU - Old RTs'!$A:$V,3,FALSE)</f>
        <v>2.75</v>
      </c>
      <c r="D669" s="2">
        <f>VLOOKUP($A669,'By SKU - New RTs'!$A:$V,3,FALSE)</f>
        <v>2.75</v>
      </c>
      <c r="E669" s="5">
        <f t="shared" ref="E669:E679" si="60">D669-C669</f>
        <v>0</v>
      </c>
      <c r="F669" s="2">
        <f>VLOOKUP($A669,'By SKU - Old RTs'!$A:$V,4,FALSE)</f>
        <v>0</v>
      </c>
      <c r="G669" s="2">
        <f>VLOOKUP($A669,'By SKU - New RTs'!$A:$V,4,FALSE)</f>
        <v>0</v>
      </c>
      <c r="H669" s="5">
        <f t="shared" ref="H669:H679" si="61">G669-F669</f>
        <v>0</v>
      </c>
      <c r="I669" s="2">
        <f>VLOOKUP($A669,'By SKU - Old RTs'!$A:$V,5,FALSE)</f>
        <v>0</v>
      </c>
      <c r="J669" s="2">
        <f>VLOOKUP($A669,'By SKU - New RTs'!$A:$V,5,FALSE)</f>
        <v>0</v>
      </c>
      <c r="K669" s="5">
        <f t="shared" ref="K669:K679" si="62">J669-I669</f>
        <v>0</v>
      </c>
      <c r="L669" s="2">
        <f>VLOOKUP($A669,'By SKU - Old RTs'!$A:$V,6,FALSE)</f>
        <v>0</v>
      </c>
      <c r="M669" s="2">
        <f>VLOOKUP($A669,'By SKU - New RTs'!$A:$V,6,FALSE)</f>
        <v>0</v>
      </c>
      <c r="N669" s="5">
        <f t="shared" ref="N669:N679" si="63">M669-L669</f>
        <v>0</v>
      </c>
      <c r="O669" s="2">
        <f>VLOOKUP($A669,'By SKU - Old RTs'!$A:$V,7,FALSE)</f>
        <v>0</v>
      </c>
      <c r="P669" s="2">
        <f>VLOOKUP($A669,'By SKU - New RTs'!$A:$V,7,FALSE)</f>
        <v>0</v>
      </c>
      <c r="Q669" s="2">
        <f t="shared" ref="Q669:Q679" si="64">P669-O669</f>
        <v>0</v>
      </c>
    </row>
    <row r="670" spans="1:17" x14ac:dyDescent="0.2">
      <c r="A670" s="3" t="str">
        <f>SKUs!A669</f>
        <v>SP24NV</v>
      </c>
      <c r="B670" s="4" t="str">
        <f>SKUs!B669</f>
        <v xml:space="preserve">ST WORK                         </v>
      </c>
      <c r="C670" s="2">
        <f>VLOOKUP($A670,'By SKU - Old RTs'!$A:$V,3,FALSE)</f>
        <v>5.5</v>
      </c>
      <c r="D670" s="2">
        <f>VLOOKUP($A670,'By SKU - New RTs'!$A:$V,3,FALSE)</f>
        <v>5.5</v>
      </c>
      <c r="E670" s="5">
        <f t="shared" si="60"/>
        <v>0</v>
      </c>
      <c r="F670" s="2">
        <f>VLOOKUP($A670,'By SKU - Old RTs'!$A:$V,4,FALSE)</f>
        <v>34.25</v>
      </c>
      <c r="G670" s="2">
        <f>VLOOKUP($A670,'By SKU - New RTs'!$A:$V,4,FALSE)</f>
        <v>28.25</v>
      </c>
      <c r="H670" s="5">
        <f t="shared" si="61"/>
        <v>-6</v>
      </c>
      <c r="I670" s="2">
        <f>VLOOKUP($A670,'By SKU - Old RTs'!$A:$V,5,FALSE)</f>
        <v>0</v>
      </c>
      <c r="J670" s="2">
        <f>VLOOKUP($A670,'By SKU - New RTs'!$A:$V,5,FALSE)</f>
        <v>0</v>
      </c>
      <c r="K670" s="5">
        <f t="shared" si="62"/>
        <v>0</v>
      </c>
      <c r="L670" s="2">
        <f>VLOOKUP($A670,'By SKU - Old RTs'!$A:$V,6,FALSE)</f>
        <v>1.5</v>
      </c>
      <c r="M670" s="2">
        <f>VLOOKUP($A670,'By SKU - New RTs'!$A:$V,6,FALSE)</f>
        <v>1.5</v>
      </c>
      <c r="N670" s="5">
        <f t="shared" si="63"/>
        <v>0</v>
      </c>
      <c r="O670" s="2">
        <f>VLOOKUP($A670,'By SKU - Old RTs'!$A:$V,7,FALSE)</f>
        <v>0</v>
      </c>
      <c r="P670" s="2">
        <f>VLOOKUP($A670,'By SKU - New RTs'!$A:$V,7,FALSE)</f>
        <v>6</v>
      </c>
      <c r="Q670" s="2">
        <f t="shared" si="64"/>
        <v>6</v>
      </c>
    </row>
    <row r="671" spans="1:17" x14ac:dyDescent="0.2">
      <c r="A671" s="3" t="str">
        <f>SKUs!A670</f>
        <v>SP24SG</v>
      </c>
      <c r="B671" s="4" t="str">
        <f>SKUs!B670</f>
        <v xml:space="preserve">ST WORK                         </v>
      </c>
      <c r="C671" s="2">
        <f>VLOOKUP($A671,'By SKU - Old RTs'!$A:$V,3,FALSE)</f>
        <v>0.75</v>
      </c>
      <c r="D671" s="2">
        <f>VLOOKUP($A671,'By SKU - New RTs'!$A:$V,3,FALSE)</f>
        <v>0.75</v>
      </c>
      <c r="E671" s="5">
        <f t="shared" si="60"/>
        <v>0</v>
      </c>
      <c r="F671" s="2">
        <f>VLOOKUP($A671,'By SKU - Old RTs'!$A:$V,4,FALSE)</f>
        <v>0</v>
      </c>
      <c r="G671" s="2">
        <f>VLOOKUP($A671,'By SKU - New RTs'!$A:$V,4,FALSE)</f>
        <v>0</v>
      </c>
      <c r="H671" s="5">
        <f t="shared" si="61"/>
        <v>0</v>
      </c>
      <c r="I671" s="2">
        <f>VLOOKUP($A671,'By SKU - Old RTs'!$A:$V,5,FALSE)</f>
        <v>0</v>
      </c>
      <c r="J671" s="2">
        <f>VLOOKUP($A671,'By SKU - New RTs'!$A:$V,5,FALSE)</f>
        <v>0</v>
      </c>
      <c r="K671" s="5">
        <f t="shared" si="62"/>
        <v>0</v>
      </c>
      <c r="L671" s="2">
        <f>VLOOKUP($A671,'By SKU - Old RTs'!$A:$V,6,FALSE)</f>
        <v>0</v>
      </c>
      <c r="M671" s="2">
        <f>VLOOKUP($A671,'By SKU - New RTs'!$A:$V,6,FALSE)</f>
        <v>0</v>
      </c>
      <c r="N671" s="5">
        <f t="shared" si="63"/>
        <v>0</v>
      </c>
      <c r="O671" s="2">
        <f>VLOOKUP($A671,'By SKU - Old RTs'!$A:$V,7,FALSE)</f>
        <v>0</v>
      </c>
      <c r="P671" s="2">
        <f>VLOOKUP($A671,'By SKU - New RTs'!$A:$V,7,FALSE)</f>
        <v>0</v>
      </c>
      <c r="Q671" s="2">
        <f t="shared" si="64"/>
        <v>0</v>
      </c>
    </row>
    <row r="672" spans="1:17" x14ac:dyDescent="0.2">
      <c r="A672" s="3" t="str">
        <f>SKUs!A671</f>
        <v>SP24WH</v>
      </c>
      <c r="B672" s="4" t="str">
        <f>SKUs!B671</f>
        <v xml:space="preserve">ST WORK                         </v>
      </c>
      <c r="C672" s="2">
        <f>VLOOKUP($A672,'By SKU - Old RTs'!$A:$V,3,FALSE)</f>
        <v>0</v>
      </c>
      <c r="D672" s="2">
        <f>VLOOKUP($A672,'By SKU - New RTs'!$A:$V,3,FALSE)</f>
        <v>0</v>
      </c>
      <c r="E672" s="5">
        <f t="shared" si="60"/>
        <v>0</v>
      </c>
      <c r="F672" s="2">
        <f>VLOOKUP($A672,'By SKU - Old RTs'!$A:$V,4,FALSE)</f>
        <v>0</v>
      </c>
      <c r="G672" s="2">
        <f>VLOOKUP($A672,'By SKU - New RTs'!$A:$V,4,FALSE)</f>
        <v>0</v>
      </c>
      <c r="H672" s="5">
        <f t="shared" si="61"/>
        <v>0</v>
      </c>
      <c r="I672" s="2">
        <f>VLOOKUP($A672,'By SKU - Old RTs'!$A:$V,5,FALSE)</f>
        <v>0</v>
      </c>
      <c r="J672" s="2">
        <f>VLOOKUP($A672,'By SKU - New RTs'!$A:$V,5,FALSE)</f>
        <v>0</v>
      </c>
      <c r="K672" s="5">
        <f t="shared" si="62"/>
        <v>0</v>
      </c>
      <c r="L672" s="2">
        <f>VLOOKUP($A672,'By SKU - Old RTs'!$A:$V,6,FALSE)</f>
        <v>0</v>
      </c>
      <c r="M672" s="2">
        <f>VLOOKUP($A672,'By SKU - New RTs'!$A:$V,6,FALSE)</f>
        <v>0</v>
      </c>
      <c r="N672" s="5">
        <f t="shared" si="63"/>
        <v>0</v>
      </c>
      <c r="O672" s="2">
        <f>VLOOKUP($A672,'By SKU - Old RTs'!$A:$V,7,FALSE)</f>
        <v>2.25</v>
      </c>
      <c r="P672" s="2">
        <f>VLOOKUP($A672,'By SKU - New RTs'!$A:$V,7,FALSE)</f>
        <v>2.25</v>
      </c>
      <c r="Q672" s="2">
        <f t="shared" si="64"/>
        <v>0</v>
      </c>
    </row>
    <row r="673" spans="1:17" x14ac:dyDescent="0.2">
      <c r="A673" s="3" t="str">
        <f>SKUs!A672</f>
        <v>SP28BG</v>
      </c>
      <c r="B673" s="4" t="str">
        <f>SKUs!B672</f>
        <v xml:space="preserve">ST WORK                         </v>
      </c>
      <c r="C673" s="2">
        <f>VLOOKUP($A673,'By SKU - Old RTs'!$A:$V,3,FALSE)</f>
        <v>0.5</v>
      </c>
      <c r="D673" s="2">
        <f>VLOOKUP($A673,'By SKU - New RTs'!$A:$V,3,FALSE)</f>
        <v>0.5</v>
      </c>
      <c r="E673" s="5">
        <f t="shared" si="60"/>
        <v>0</v>
      </c>
      <c r="F673" s="2">
        <f>VLOOKUP($A673,'By SKU - Old RTs'!$A:$V,4,FALSE)</f>
        <v>0</v>
      </c>
      <c r="G673" s="2">
        <f>VLOOKUP($A673,'By SKU - New RTs'!$A:$V,4,FALSE)</f>
        <v>0</v>
      </c>
      <c r="H673" s="5">
        <f t="shared" si="61"/>
        <v>0</v>
      </c>
      <c r="I673" s="2">
        <f>VLOOKUP($A673,'By SKU - Old RTs'!$A:$V,5,FALSE)</f>
        <v>0</v>
      </c>
      <c r="J673" s="2">
        <f>VLOOKUP($A673,'By SKU - New RTs'!$A:$V,5,FALSE)</f>
        <v>0</v>
      </c>
      <c r="K673" s="5">
        <f t="shared" si="62"/>
        <v>0</v>
      </c>
      <c r="L673" s="2">
        <f>VLOOKUP($A673,'By SKU - Old RTs'!$A:$V,6,FALSE)</f>
        <v>0</v>
      </c>
      <c r="M673" s="2">
        <f>VLOOKUP($A673,'By SKU - New RTs'!$A:$V,6,FALSE)</f>
        <v>0</v>
      </c>
      <c r="N673" s="5">
        <f t="shared" si="63"/>
        <v>0</v>
      </c>
      <c r="O673" s="2">
        <f>VLOOKUP($A673,'By SKU - Old RTs'!$A:$V,7,FALSE)</f>
        <v>0</v>
      </c>
      <c r="P673" s="2">
        <f>VLOOKUP($A673,'By SKU - New RTs'!$A:$V,7,FALSE)</f>
        <v>0</v>
      </c>
      <c r="Q673" s="2">
        <f t="shared" si="64"/>
        <v>0</v>
      </c>
    </row>
    <row r="674" spans="1:17" x14ac:dyDescent="0.2">
      <c r="A674" s="3" t="str">
        <f>SKUs!A673</f>
        <v>SP4ACH</v>
      </c>
      <c r="B674" s="4" t="str">
        <f>SKUs!B673</f>
        <v>PRO AIRFLOW SHIRT</v>
      </c>
      <c r="C674" s="2">
        <f>VLOOKUP($A674,'By SKU - Old RTs'!$A:$V,3,FALSE)</f>
        <v>0</v>
      </c>
      <c r="D674" s="2">
        <f>VLOOKUP($A674,'By SKU - New RTs'!$A:$V,3,FALSE)</f>
        <v>0</v>
      </c>
      <c r="E674" s="5">
        <f t="shared" si="60"/>
        <v>0</v>
      </c>
      <c r="F674" s="2">
        <f>VLOOKUP($A674,'By SKU - Old RTs'!$A:$V,4,FALSE)</f>
        <v>0</v>
      </c>
      <c r="G674" s="2">
        <f>VLOOKUP($A674,'By SKU - New RTs'!$A:$V,4,FALSE)</f>
        <v>0</v>
      </c>
      <c r="H674" s="5">
        <f t="shared" si="61"/>
        <v>0</v>
      </c>
      <c r="I674" s="2">
        <f>VLOOKUP($A674,'By SKU - Old RTs'!$A:$V,5,FALSE)</f>
        <v>0</v>
      </c>
      <c r="J674" s="2">
        <f>VLOOKUP($A674,'By SKU - New RTs'!$A:$V,5,FALSE)</f>
        <v>0</v>
      </c>
      <c r="K674" s="5">
        <f t="shared" si="62"/>
        <v>0</v>
      </c>
      <c r="L674" s="2">
        <f>VLOOKUP($A674,'By SKU - Old RTs'!$A:$V,6,FALSE)</f>
        <v>0</v>
      </c>
      <c r="M674" s="2">
        <f>VLOOKUP($A674,'By SKU - New RTs'!$A:$V,6,FALSE)</f>
        <v>0</v>
      </c>
      <c r="N674" s="5">
        <f t="shared" si="63"/>
        <v>0</v>
      </c>
      <c r="O674" s="2">
        <f>VLOOKUP($A674,'By SKU - Old RTs'!$A:$V,7,FALSE)</f>
        <v>3.25</v>
      </c>
      <c r="P674" s="2">
        <f>VLOOKUP($A674,'By SKU - New RTs'!$A:$V,7,FALSE)</f>
        <v>3.25</v>
      </c>
      <c r="Q674" s="2">
        <f t="shared" si="64"/>
        <v>0</v>
      </c>
    </row>
    <row r="675" spans="1:17" x14ac:dyDescent="0.2">
      <c r="A675" s="3" t="str">
        <f>SKUs!A674</f>
        <v>SP4ANV</v>
      </c>
      <c r="B675" s="4" t="str">
        <f>SKUs!B674</f>
        <v>PRO AIRFLOW SHIRT</v>
      </c>
      <c r="C675" s="2">
        <f>VLOOKUP($A675,'By SKU - Old RTs'!$A:$V,3,FALSE)</f>
        <v>0</v>
      </c>
      <c r="D675" s="2">
        <f>VLOOKUP($A675,'By SKU - New RTs'!$A:$V,3,FALSE)</f>
        <v>0</v>
      </c>
      <c r="E675" s="5">
        <f t="shared" si="60"/>
        <v>0</v>
      </c>
      <c r="F675" s="2">
        <f>VLOOKUP($A675,'By SKU - Old RTs'!$A:$V,4,FALSE)</f>
        <v>0</v>
      </c>
      <c r="G675" s="2">
        <f>VLOOKUP($A675,'By SKU - New RTs'!$A:$V,4,FALSE)</f>
        <v>0</v>
      </c>
      <c r="H675" s="5">
        <f t="shared" si="61"/>
        <v>0</v>
      </c>
      <c r="I675" s="2">
        <f>VLOOKUP($A675,'By SKU - Old RTs'!$A:$V,5,FALSE)</f>
        <v>0</v>
      </c>
      <c r="J675" s="2">
        <f>VLOOKUP($A675,'By SKU - New RTs'!$A:$V,5,FALSE)</f>
        <v>0</v>
      </c>
      <c r="K675" s="5">
        <f t="shared" si="62"/>
        <v>0</v>
      </c>
      <c r="L675" s="2">
        <f>VLOOKUP($A675,'By SKU - Old RTs'!$A:$V,6,FALSE)</f>
        <v>0</v>
      </c>
      <c r="M675" s="2">
        <f>VLOOKUP($A675,'By SKU - New RTs'!$A:$V,6,FALSE)</f>
        <v>0</v>
      </c>
      <c r="N675" s="5">
        <f t="shared" si="63"/>
        <v>0</v>
      </c>
      <c r="O675" s="2">
        <f>VLOOKUP($A675,'By SKU - Old RTs'!$A:$V,7,FALSE)</f>
        <v>0</v>
      </c>
      <c r="P675" s="2">
        <f>VLOOKUP($A675,'By SKU - New RTs'!$A:$V,7,FALSE)</f>
        <v>0</v>
      </c>
      <c r="Q675" s="2">
        <f t="shared" si="64"/>
        <v>0</v>
      </c>
    </row>
    <row r="676" spans="1:17" x14ac:dyDescent="0.2">
      <c r="A676" s="3" t="str">
        <f>SKUs!A675</f>
        <v>SP80RB</v>
      </c>
      <c r="B676" s="4" t="str">
        <f>SKUs!B675</f>
        <v xml:space="preserve">ST WORK                         </v>
      </c>
      <c r="C676" s="2">
        <f>VLOOKUP($A676,'By SKU - Old RTs'!$A:$V,3,FALSE)</f>
        <v>2.75</v>
      </c>
      <c r="D676" s="2">
        <f>VLOOKUP($A676,'By SKU - New RTs'!$A:$V,3,FALSE)</f>
        <v>2.75</v>
      </c>
      <c r="E676" s="5">
        <f t="shared" si="60"/>
        <v>0</v>
      </c>
      <c r="F676" s="2">
        <f>VLOOKUP($A676,'By SKU - Old RTs'!$A:$V,4,FALSE)</f>
        <v>0</v>
      </c>
      <c r="G676" s="2">
        <f>VLOOKUP($A676,'By SKU - New RTs'!$A:$V,4,FALSE)</f>
        <v>0</v>
      </c>
      <c r="H676" s="5">
        <f t="shared" si="61"/>
        <v>0</v>
      </c>
      <c r="I676" s="2">
        <f>VLOOKUP($A676,'By SKU - Old RTs'!$A:$V,5,FALSE)</f>
        <v>0</v>
      </c>
      <c r="J676" s="2">
        <f>VLOOKUP($A676,'By SKU - New RTs'!$A:$V,5,FALSE)</f>
        <v>0</v>
      </c>
      <c r="K676" s="5">
        <f t="shared" si="62"/>
        <v>0</v>
      </c>
      <c r="L676" s="2">
        <f>VLOOKUP($A676,'By SKU - Old RTs'!$A:$V,6,FALSE)</f>
        <v>5</v>
      </c>
      <c r="M676" s="2">
        <f>VLOOKUP($A676,'By SKU - New RTs'!$A:$V,6,FALSE)</f>
        <v>5</v>
      </c>
      <c r="N676" s="5">
        <f t="shared" si="63"/>
        <v>0</v>
      </c>
      <c r="O676" s="2">
        <f>VLOOKUP($A676,'By SKU - Old RTs'!$A:$V,7,FALSE)</f>
        <v>0</v>
      </c>
      <c r="P676" s="2">
        <f>VLOOKUP($A676,'By SKU - New RTs'!$A:$V,7,FALSE)</f>
        <v>0</v>
      </c>
      <c r="Q676" s="2">
        <f t="shared" si="64"/>
        <v>0</v>
      </c>
    </row>
    <row r="677" spans="1:17" x14ac:dyDescent="0.2">
      <c r="A677" s="3" t="str">
        <f>SKUs!A676</f>
        <v>SP90RB</v>
      </c>
      <c r="B677" s="4" t="str">
        <f>SKUs!B676</f>
        <v xml:space="preserve">ST POPLIN SOFT                  </v>
      </c>
      <c r="C677" s="2">
        <f>VLOOKUP($A677,'By SKU - Old RTs'!$A:$V,3,FALSE)</f>
        <v>0</v>
      </c>
      <c r="D677" s="2">
        <f>VLOOKUP($A677,'By SKU - New RTs'!$A:$V,3,FALSE)</f>
        <v>0</v>
      </c>
      <c r="E677" s="5">
        <f t="shared" si="60"/>
        <v>0</v>
      </c>
      <c r="F677" s="2">
        <f>VLOOKUP($A677,'By SKU - Old RTs'!$A:$V,4,FALSE)</f>
        <v>0</v>
      </c>
      <c r="G677" s="2">
        <f>VLOOKUP($A677,'By SKU - New RTs'!$A:$V,4,FALSE)</f>
        <v>0</v>
      </c>
      <c r="H677" s="5">
        <f t="shared" si="61"/>
        <v>0</v>
      </c>
      <c r="I677" s="2">
        <f>VLOOKUP($A677,'By SKU - Old RTs'!$A:$V,5,FALSE)</f>
        <v>0</v>
      </c>
      <c r="J677" s="2">
        <f>VLOOKUP($A677,'By SKU - New RTs'!$A:$V,5,FALSE)</f>
        <v>0</v>
      </c>
      <c r="K677" s="5">
        <f t="shared" si="62"/>
        <v>0</v>
      </c>
      <c r="L677" s="2">
        <f>VLOOKUP($A677,'By SKU - Old RTs'!$A:$V,6,FALSE)</f>
        <v>1.25</v>
      </c>
      <c r="M677" s="2">
        <f>VLOOKUP($A677,'By SKU - New RTs'!$A:$V,6,FALSE)</f>
        <v>1.25</v>
      </c>
      <c r="N677" s="5">
        <f t="shared" si="63"/>
        <v>0</v>
      </c>
      <c r="O677" s="2">
        <f>VLOOKUP($A677,'By SKU - Old RTs'!$A:$V,7,FALSE)</f>
        <v>0</v>
      </c>
      <c r="P677" s="2">
        <f>VLOOKUP($A677,'By SKU - New RTs'!$A:$V,7,FALSE)</f>
        <v>0</v>
      </c>
      <c r="Q677" s="2">
        <f t="shared" si="64"/>
        <v>0</v>
      </c>
    </row>
    <row r="678" spans="1:17" x14ac:dyDescent="0.2">
      <c r="A678" s="3" t="str">
        <f>SKUs!A677</f>
        <v>SP90WH</v>
      </c>
      <c r="B678" s="4" t="str">
        <f>SKUs!B677</f>
        <v xml:space="preserve">ST POPLIN SOFT                  </v>
      </c>
      <c r="C678" s="2">
        <f>VLOOKUP($A678,'By SKU - Old RTs'!$A:$V,3,FALSE)</f>
        <v>0</v>
      </c>
      <c r="D678" s="2">
        <f>VLOOKUP($A678,'By SKU - New RTs'!$A:$V,3,FALSE)</f>
        <v>0</v>
      </c>
      <c r="E678" s="5">
        <f t="shared" si="60"/>
        <v>0</v>
      </c>
      <c r="F678" s="2">
        <f>VLOOKUP($A678,'By SKU - Old RTs'!$A:$V,4,FALSE)</f>
        <v>0</v>
      </c>
      <c r="G678" s="2">
        <f>VLOOKUP($A678,'By SKU - New RTs'!$A:$V,4,FALSE)</f>
        <v>0</v>
      </c>
      <c r="H678" s="5">
        <f t="shared" si="61"/>
        <v>0</v>
      </c>
      <c r="I678" s="2">
        <f>VLOOKUP($A678,'By SKU - Old RTs'!$A:$V,5,FALSE)</f>
        <v>0</v>
      </c>
      <c r="J678" s="2">
        <f>VLOOKUP($A678,'By SKU - New RTs'!$A:$V,5,FALSE)</f>
        <v>0</v>
      </c>
      <c r="K678" s="5">
        <f t="shared" si="62"/>
        <v>0</v>
      </c>
      <c r="L678" s="2">
        <f>VLOOKUP($A678,'By SKU - Old RTs'!$A:$V,6,FALSE)</f>
        <v>0.25</v>
      </c>
      <c r="M678" s="2">
        <f>VLOOKUP($A678,'By SKU - New RTs'!$A:$V,6,FALSE)</f>
        <v>0.25</v>
      </c>
      <c r="N678" s="5">
        <f t="shared" si="63"/>
        <v>0</v>
      </c>
      <c r="O678" s="2">
        <f>VLOOKUP($A678,'By SKU - Old RTs'!$A:$V,7,FALSE)</f>
        <v>0</v>
      </c>
      <c r="P678" s="2">
        <f>VLOOKUP($A678,'By SKU - New RTs'!$A:$V,7,FALSE)</f>
        <v>0</v>
      </c>
      <c r="Q678" s="2">
        <f t="shared" si="64"/>
        <v>0</v>
      </c>
    </row>
    <row r="679" spans="1:17" x14ac:dyDescent="0.2">
      <c r="A679" s="3" t="str">
        <f>SKUs!A678</f>
        <v>SP91WH</v>
      </c>
      <c r="B679" s="4" t="str">
        <f>SKUs!B678</f>
        <v>ST LADIES POPLIN SOFT</v>
      </c>
      <c r="C679" s="2">
        <f>VLOOKUP($A679,'By SKU - Old RTs'!$A:$V,3,FALSE)</f>
        <v>0</v>
      </c>
      <c r="D679" s="2">
        <f>VLOOKUP($A679,'By SKU - New RTs'!$A:$V,3,FALSE)</f>
        <v>0</v>
      </c>
      <c r="E679" s="5">
        <f t="shared" si="60"/>
        <v>0</v>
      </c>
      <c r="F679" s="2">
        <f>VLOOKUP($A679,'By SKU - Old RTs'!$A:$V,4,FALSE)</f>
        <v>0</v>
      </c>
      <c r="G679" s="2">
        <f>VLOOKUP($A679,'By SKU - New RTs'!$A:$V,4,FALSE)</f>
        <v>0</v>
      </c>
      <c r="H679" s="5">
        <f t="shared" si="61"/>
        <v>0</v>
      </c>
      <c r="I679" s="2">
        <f>VLOOKUP($A679,'By SKU - Old RTs'!$A:$V,5,FALSE)</f>
        <v>0</v>
      </c>
      <c r="J679" s="2">
        <f>VLOOKUP($A679,'By SKU - New RTs'!$A:$V,5,FALSE)</f>
        <v>0</v>
      </c>
      <c r="K679" s="5">
        <f t="shared" si="62"/>
        <v>0</v>
      </c>
      <c r="L679" s="2">
        <f>VLOOKUP($A679,'By SKU - Old RTs'!$A:$V,6,FALSE)</f>
        <v>1.75</v>
      </c>
      <c r="M679" s="2">
        <f>VLOOKUP($A679,'By SKU - New RTs'!$A:$V,6,FALSE)</f>
        <v>1.75</v>
      </c>
      <c r="N679" s="5">
        <f t="shared" si="63"/>
        <v>0</v>
      </c>
      <c r="O679" s="2">
        <f>VLOOKUP($A679,'By SKU - Old RTs'!$A:$V,7,FALSE)</f>
        <v>0</v>
      </c>
      <c r="P679" s="2">
        <f>VLOOKUP($A679,'By SKU - New RTs'!$A:$V,7,FALSE)</f>
        <v>0</v>
      </c>
      <c r="Q679" s="2">
        <f t="shared" si="64"/>
        <v>0</v>
      </c>
    </row>
    <row r="680" spans="1:17" x14ac:dyDescent="0.2">
      <c r="A680" s="3" t="str">
        <f>SKUs!A679</f>
        <v>SS14HV</v>
      </c>
      <c r="B680" s="4" t="str">
        <f>SKUs!B679</f>
        <v xml:space="preserve">ST HI-VIS                       </v>
      </c>
      <c r="C680" s="2">
        <f>VLOOKUP($A680,'By SKU - Old RTs'!$A:$V,3,FALSE)</f>
        <v>0</v>
      </c>
      <c r="D680" s="2">
        <f>VLOOKUP($A680,'By SKU - New RTs'!$A:$V,3,FALSE)</f>
        <v>0</v>
      </c>
      <c r="E680" s="5">
        <f t="shared" ref="E680:E707" si="65">D680-C680</f>
        <v>0</v>
      </c>
      <c r="F680" s="2">
        <f>VLOOKUP($A680,'By SKU - Old RTs'!$A:$V,4,FALSE)</f>
        <v>0.75</v>
      </c>
      <c r="G680" s="2">
        <f>VLOOKUP($A680,'By SKU - New RTs'!$A:$V,4,FALSE)</f>
        <v>0.75</v>
      </c>
      <c r="H680" s="5">
        <f t="shared" ref="H680:H707" si="66">G680-F680</f>
        <v>0</v>
      </c>
      <c r="I680" s="2">
        <f>VLOOKUP($A680,'By SKU - Old RTs'!$A:$V,5,FALSE)</f>
        <v>0</v>
      </c>
      <c r="J680" s="2">
        <f>VLOOKUP($A680,'By SKU - New RTs'!$A:$V,5,FALSE)</f>
        <v>0</v>
      </c>
      <c r="K680" s="5">
        <f t="shared" ref="K680:K707" si="67">J680-I680</f>
        <v>0</v>
      </c>
      <c r="L680" s="2">
        <f>VLOOKUP($A680,'By SKU - Old RTs'!$A:$V,6,FALSE)</f>
        <v>0</v>
      </c>
      <c r="M680" s="2">
        <f>VLOOKUP($A680,'By SKU - New RTs'!$A:$V,6,FALSE)</f>
        <v>0</v>
      </c>
      <c r="N680" s="5">
        <f t="shared" ref="N680:N707" si="68">M680-L680</f>
        <v>0</v>
      </c>
      <c r="O680" s="2">
        <f>VLOOKUP($A680,'By SKU - Old RTs'!$A:$V,7,FALSE)</f>
        <v>0</v>
      </c>
      <c r="P680" s="2">
        <f>VLOOKUP($A680,'By SKU - New RTs'!$A:$V,7,FALSE)</f>
        <v>0</v>
      </c>
      <c r="Q680" s="2">
        <f t="shared" ref="Q680:Q707" si="69">P680-O680</f>
        <v>0</v>
      </c>
    </row>
    <row r="681" spans="1:17" x14ac:dyDescent="0.2">
      <c r="A681" s="3" t="str">
        <f>SKUs!A680</f>
        <v>SV02</v>
      </c>
      <c r="B681" s="4" t="str">
        <f>SKUs!B680</f>
        <v>ORANGE MESH HI-VIS VEST</v>
      </c>
      <c r="C681" s="2">
        <f>VLOOKUP($A681,'By SKU - Old RTs'!$A:$V,3,FALSE)</f>
        <v>0</v>
      </c>
      <c r="D681" s="2">
        <f>VLOOKUP($A681,'By SKU - New RTs'!$A:$V,3,FALSE)</f>
        <v>0</v>
      </c>
      <c r="E681" s="5">
        <f t="shared" si="65"/>
        <v>0</v>
      </c>
      <c r="F681" s="2">
        <f>VLOOKUP($A681,'By SKU - Old RTs'!$A:$V,4,FALSE)</f>
        <v>0</v>
      </c>
      <c r="G681" s="2">
        <f>VLOOKUP($A681,'By SKU - New RTs'!$A:$V,4,FALSE)</f>
        <v>0</v>
      </c>
      <c r="H681" s="5">
        <f t="shared" si="66"/>
        <v>0</v>
      </c>
      <c r="I681" s="2">
        <f>VLOOKUP($A681,'By SKU - Old RTs'!$A:$V,5,FALSE)</f>
        <v>0</v>
      </c>
      <c r="J681" s="2">
        <f>VLOOKUP($A681,'By SKU - New RTs'!$A:$V,5,FALSE)</f>
        <v>0</v>
      </c>
      <c r="K681" s="5">
        <f t="shared" si="67"/>
        <v>0</v>
      </c>
      <c r="L681" s="2">
        <f>VLOOKUP($A681,'By SKU - Old RTs'!$A:$V,6,FALSE)</f>
        <v>0</v>
      </c>
      <c r="M681" s="2">
        <f>VLOOKUP($A681,'By SKU - New RTs'!$A:$V,6,FALSE)</f>
        <v>0</v>
      </c>
      <c r="N681" s="5">
        <f t="shared" si="68"/>
        <v>0</v>
      </c>
      <c r="O681" s="2">
        <f>VLOOKUP($A681,'By SKU - Old RTs'!$A:$V,7,FALSE)</f>
        <v>0</v>
      </c>
      <c r="P681" s="2">
        <f>VLOOKUP($A681,'By SKU - New RTs'!$A:$V,7,FALSE)</f>
        <v>0</v>
      </c>
      <c r="Q681" s="2">
        <f t="shared" si="69"/>
        <v>0</v>
      </c>
    </row>
    <row r="682" spans="1:17" x14ac:dyDescent="0.2">
      <c r="A682" s="3" t="str">
        <f>SKUs!A681</f>
        <v>SY10BC</v>
      </c>
      <c r="B682" s="4" t="str">
        <f>SKUs!B681</f>
        <v xml:space="preserve">ST WORK BLEND                   </v>
      </c>
      <c r="C682" s="2">
        <f>VLOOKUP($A682,'By SKU - Old RTs'!$A:$V,3,FALSE)</f>
        <v>0</v>
      </c>
      <c r="D682" s="2">
        <f>VLOOKUP($A682,'By SKU - New RTs'!$A:$V,3,FALSE)</f>
        <v>0</v>
      </c>
      <c r="E682" s="5">
        <f t="shared" si="65"/>
        <v>0</v>
      </c>
      <c r="F682" s="2">
        <f>VLOOKUP($A682,'By SKU - Old RTs'!$A:$V,4,FALSE)</f>
        <v>1</v>
      </c>
      <c r="G682" s="2">
        <f>VLOOKUP($A682,'By SKU - New RTs'!$A:$V,4,FALSE)</f>
        <v>1</v>
      </c>
      <c r="H682" s="5">
        <f t="shared" si="66"/>
        <v>0</v>
      </c>
      <c r="I682" s="2">
        <f>VLOOKUP($A682,'By SKU - Old RTs'!$A:$V,5,FALSE)</f>
        <v>12.75</v>
      </c>
      <c r="J682" s="2">
        <f>VLOOKUP($A682,'By SKU - New RTs'!$A:$V,5,FALSE)</f>
        <v>12.75</v>
      </c>
      <c r="K682" s="5">
        <f t="shared" si="67"/>
        <v>0</v>
      </c>
      <c r="L682" s="2">
        <f>VLOOKUP($A682,'By SKU - Old RTs'!$A:$V,6,FALSE)</f>
        <v>0</v>
      </c>
      <c r="M682" s="2">
        <f>VLOOKUP($A682,'By SKU - New RTs'!$A:$V,6,FALSE)</f>
        <v>0</v>
      </c>
      <c r="N682" s="5">
        <f t="shared" si="68"/>
        <v>0</v>
      </c>
      <c r="O682" s="2">
        <f>VLOOKUP($A682,'By SKU - Old RTs'!$A:$V,7,FALSE)</f>
        <v>21</v>
      </c>
      <c r="P682" s="2">
        <f>VLOOKUP($A682,'By SKU - New RTs'!$A:$V,7,FALSE)</f>
        <v>21</v>
      </c>
      <c r="Q682" s="2">
        <f t="shared" si="69"/>
        <v>0</v>
      </c>
    </row>
    <row r="683" spans="1:17" x14ac:dyDescent="0.2">
      <c r="A683" s="3" t="str">
        <f>SKUs!A682</f>
        <v>SY10BR</v>
      </c>
      <c r="B683" s="4" t="str">
        <f>SKUs!B682</f>
        <v xml:space="preserve">ST WORK BLEND                   </v>
      </c>
      <c r="C683" s="2">
        <f>VLOOKUP($A683,'By SKU - Old RTs'!$A:$V,3,FALSE)</f>
        <v>0</v>
      </c>
      <c r="D683" s="2">
        <f>VLOOKUP($A683,'By SKU - New RTs'!$A:$V,3,FALSE)</f>
        <v>0</v>
      </c>
      <c r="E683" s="5">
        <f t="shared" si="65"/>
        <v>0</v>
      </c>
      <c r="F683" s="2">
        <f>VLOOKUP($A683,'By SKU - Old RTs'!$A:$V,4,FALSE)</f>
        <v>0</v>
      </c>
      <c r="G683" s="2">
        <f>VLOOKUP($A683,'By SKU - New RTs'!$A:$V,4,FALSE)</f>
        <v>0</v>
      </c>
      <c r="H683" s="5">
        <f t="shared" si="66"/>
        <v>0</v>
      </c>
      <c r="I683" s="2">
        <f>VLOOKUP($A683,'By SKU - Old RTs'!$A:$V,5,FALSE)</f>
        <v>0</v>
      </c>
      <c r="J683" s="2">
        <f>VLOOKUP($A683,'By SKU - New RTs'!$A:$V,5,FALSE)</f>
        <v>0</v>
      </c>
      <c r="K683" s="5">
        <f t="shared" si="67"/>
        <v>0</v>
      </c>
      <c r="L683" s="2">
        <f>VLOOKUP($A683,'By SKU - Old RTs'!$A:$V,6,FALSE)</f>
        <v>7.75</v>
      </c>
      <c r="M683" s="2">
        <f>VLOOKUP($A683,'By SKU - New RTs'!$A:$V,6,FALSE)</f>
        <v>7.75</v>
      </c>
      <c r="N683" s="5">
        <f t="shared" si="68"/>
        <v>0</v>
      </c>
      <c r="O683" s="2">
        <f>VLOOKUP($A683,'By SKU - Old RTs'!$A:$V,7,FALSE)</f>
        <v>0</v>
      </c>
      <c r="P683" s="2">
        <f>VLOOKUP($A683,'By SKU - New RTs'!$A:$V,7,FALSE)</f>
        <v>0</v>
      </c>
      <c r="Q683" s="2">
        <f t="shared" si="69"/>
        <v>0</v>
      </c>
    </row>
    <row r="684" spans="1:17" x14ac:dyDescent="0.2">
      <c r="A684" s="3" t="str">
        <f>SKUs!A683</f>
        <v>SY10CG</v>
      </c>
      <c r="B684" s="4" t="str">
        <f>SKUs!B683</f>
        <v>ST WORK</v>
      </c>
      <c r="C684" s="2">
        <f>VLOOKUP($A684,'By SKU - Old RTs'!$A:$V,3,FALSE)</f>
        <v>0</v>
      </c>
      <c r="D684" s="2">
        <f>VLOOKUP($A684,'By SKU - New RTs'!$A:$V,3,FALSE)</f>
        <v>0</v>
      </c>
      <c r="E684" s="5">
        <f t="shared" si="65"/>
        <v>0</v>
      </c>
      <c r="F684" s="2">
        <f>VLOOKUP($A684,'By SKU - Old RTs'!$A:$V,4,FALSE)</f>
        <v>0</v>
      </c>
      <c r="G684" s="2">
        <f>VLOOKUP($A684,'By SKU - New RTs'!$A:$V,4,FALSE)</f>
        <v>0</v>
      </c>
      <c r="H684" s="5">
        <f t="shared" si="66"/>
        <v>0</v>
      </c>
      <c r="I684" s="2">
        <f>VLOOKUP($A684,'By SKU - Old RTs'!$A:$V,5,FALSE)</f>
        <v>0</v>
      </c>
      <c r="J684" s="2">
        <f>VLOOKUP($A684,'By SKU - New RTs'!$A:$V,5,FALSE)</f>
        <v>0</v>
      </c>
      <c r="K684" s="5">
        <f t="shared" si="67"/>
        <v>0</v>
      </c>
      <c r="L684" s="2">
        <f>VLOOKUP($A684,'By SKU - Old RTs'!$A:$V,6,FALSE)</f>
        <v>0</v>
      </c>
      <c r="M684" s="2">
        <f>VLOOKUP($A684,'By SKU - New RTs'!$A:$V,6,FALSE)</f>
        <v>0</v>
      </c>
      <c r="N684" s="5">
        <f t="shared" si="68"/>
        <v>0</v>
      </c>
      <c r="O684" s="2">
        <f>VLOOKUP($A684,'By SKU - Old RTs'!$A:$V,7,FALSE)</f>
        <v>11</v>
      </c>
      <c r="P684" s="2">
        <f>VLOOKUP($A684,'By SKU - New RTs'!$A:$V,7,FALSE)</f>
        <v>11</v>
      </c>
      <c r="Q684" s="2">
        <f t="shared" si="69"/>
        <v>0</v>
      </c>
    </row>
    <row r="685" spans="1:17" x14ac:dyDescent="0.2">
      <c r="A685" s="3" t="str">
        <f>SKUs!A684</f>
        <v>SY10CH</v>
      </c>
      <c r="B685" s="4" t="str">
        <f>SKUs!B684</f>
        <v>ST WORK</v>
      </c>
      <c r="C685" s="2">
        <f>VLOOKUP($A685,'By SKU - Old RTs'!$A:$V,3,FALSE)</f>
        <v>0</v>
      </c>
      <c r="D685" s="2">
        <f>VLOOKUP($A685,'By SKU - New RTs'!$A:$V,3,FALSE)</f>
        <v>0</v>
      </c>
      <c r="E685" s="5">
        <f t="shared" si="65"/>
        <v>0</v>
      </c>
      <c r="F685" s="2">
        <f>VLOOKUP($A685,'By SKU - Old RTs'!$A:$V,4,FALSE)</f>
        <v>0</v>
      </c>
      <c r="G685" s="2">
        <f>VLOOKUP($A685,'By SKU - New RTs'!$A:$V,4,FALSE)</f>
        <v>0</v>
      </c>
      <c r="H685" s="5">
        <f t="shared" si="66"/>
        <v>0</v>
      </c>
      <c r="I685" s="2">
        <f>VLOOKUP($A685,'By SKU - Old RTs'!$A:$V,5,FALSE)</f>
        <v>0</v>
      </c>
      <c r="J685" s="2">
        <f>VLOOKUP($A685,'By SKU - New RTs'!$A:$V,5,FALSE)</f>
        <v>0</v>
      </c>
      <c r="K685" s="5">
        <f t="shared" si="67"/>
        <v>0</v>
      </c>
      <c r="L685" s="2">
        <f>VLOOKUP($A685,'By SKU - Old RTs'!$A:$V,6,FALSE)</f>
        <v>21.25</v>
      </c>
      <c r="M685" s="2">
        <f>VLOOKUP($A685,'By SKU - New RTs'!$A:$V,6,FALSE)</f>
        <v>21.25</v>
      </c>
      <c r="N685" s="5">
        <f t="shared" si="68"/>
        <v>0</v>
      </c>
      <c r="O685" s="2">
        <f>VLOOKUP($A685,'By SKU - Old RTs'!$A:$V,7,FALSE)</f>
        <v>0</v>
      </c>
      <c r="P685" s="2">
        <f>VLOOKUP($A685,'By SKU - New RTs'!$A:$V,7,FALSE)</f>
        <v>0</v>
      </c>
      <c r="Q685" s="2">
        <f t="shared" si="69"/>
        <v>0</v>
      </c>
    </row>
    <row r="686" spans="1:17" x14ac:dyDescent="0.2">
      <c r="A686" s="3" t="str">
        <f>SKUs!A685</f>
        <v>SY10CR</v>
      </c>
      <c r="B686" s="4" t="str">
        <f>SKUs!B685</f>
        <v xml:space="preserve">ST WORK BLEND                   </v>
      </c>
      <c r="C686" s="2">
        <f>VLOOKUP($A686,'By SKU - Old RTs'!$A:$V,3,FALSE)</f>
        <v>0</v>
      </c>
      <c r="D686" s="2">
        <f>VLOOKUP($A686,'By SKU - New RTs'!$A:$V,3,FALSE)</f>
        <v>0</v>
      </c>
      <c r="E686" s="5">
        <f t="shared" si="65"/>
        <v>0</v>
      </c>
      <c r="F686" s="2">
        <f>VLOOKUP($A686,'By SKU - Old RTs'!$A:$V,4,FALSE)</f>
        <v>7.5</v>
      </c>
      <c r="G686" s="2">
        <f>VLOOKUP($A686,'By SKU - New RTs'!$A:$V,4,FALSE)</f>
        <v>7.5</v>
      </c>
      <c r="H686" s="5">
        <f t="shared" si="66"/>
        <v>0</v>
      </c>
      <c r="I686" s="2">
        <f>VLOOKUP($A686,'By SKU - Old RTs'!$A:$V,5,FALSE)</f>
        <v>6</v>
      </c>
      <c r="J686" s="2">
        <f>VLOOKUP($A686,'By SKU - New RTs'!$A:$V,5,FALSE)</f>
        <v>6</v>
      </c>
      <c r="K686" s="5">
        <f t="shared" si="67"/>
        <v>0</v>
      </c>
      <c r="L686" s="2">
        <f>VLOOKUP($A686,'By SKU - Old RTs'!$A:$V,6,FALSE)</f>
        <v>5.75</v>
      </c>
      <c r="M686" s="2">
        <f>VLOOKUP($A686,'By SKU - New RTs'!$A:$V,6,FALSE)</f>
        <v>5.75</v>
      </c>
      <c r="N686" s="5">
        <f t="shared" si="68"/>
        <v>0</v>
      </c>
      <c r="O686" s="2">
        <f>VLOOKUP($A686,'By SKU - Old RTs'!$A:$V,7,FALSE)</f>
        <v>0</v>
      </c>
      <c r="P686" s="2">
        <f>VLOOKUP($A686,'By SKU - New RTs'!$A:$V,7,FALSE)</f>
        <v>0</v>
      </c>
      <c r="Q686" s="2">
        <f t="shared" si="69"/>
        <v>0</v>
      </c>
    </row>
    <row r="687" spans="1:17" x14ac:dyDescent="0.2">
      <c r="A687" s="3" t="str">
        <f>SKUs!A686</f>
        <v>SY14CV</v>
      </c>
      <c r="B687" s="4" t="str">
        <f>SKUs!B686</f>
        <v xml:space="preserve">ST WORK BLEND                   </v>
      </c>
      <c r="C687" s="2">
        <f>VLOOKUP($A687,'By SKU - Old RTs'!$A:$V,3,FALSE)</f>
        <v>9.75</v>
      </c>
      <c r="D687" s="2">
        <f>VLOOKUP($A687,'By SKU - New RTs'!$A:$V,3,FALSE)</f>
        <v>9.75</v>
      </c>
      <c r="E687" s="5">
        <f t="shared" si="65"/>
        <v>0</v>
      </c>
      <c r="F687" s="2">
        <f>VLOOKUP($A687,'By SKU - Old RTs'!$A:$V,4,FALSE)</f>
        <v>0</v>
      </c>
      <c r="G687" s="2">
        <f>VLOOKUP($A687,'By SKU - New RTs'!$A:$V,4,FALSE)</f>
        <v>0</v>
      </c>
      <c r="H687" s="5">
        <f t="shared" si="66"/>
        <v>0</v>
      </c>
      <c r="I687" s="2">
        <f>VLOOKUP($A687,'By SKU - Old RTs'!$A:$V,5,FALSE)</f>
        <v>1</v>
      </c>
      <c r="J687" s="2">
        <f>VLOOKUP($A687,'By SKU - New RTs'!$A:$V,5,FALSE)</f>
        <v>1</v>
      </c>
      <c r="K687" s="5">
        <f t="shared" si="67"/>
        <v>0</v>
      </c>
      <c r="L687" s="2">
        <f>VLOOKUP($A687,'By SKU - Old RTs'!$A:$V,6,FALSE)</f>
        <v>0</v>
      </c>
      <c r="M687" s="2">
        <f>VLOOKUP($A687,'By SKU - New RTs'!$A:$V,6,FALSE)</f>
        <v>0</v>
      </c>
      <c r="N687" s="5">
        <f t="shared" si="68"/>
        <v>0</v>
      </c>
      <c r="O687" s="2">
        <f>VLOOKUP($A687,'By SKU - Old RTs'!$A:$V,7,FALSE)</f>
        <v>0</v>
      </c>
      <c r="P687" s="2">
        <f>VLOOKUP($A687,'By SKU - New RTs'!$A:$V,7,FALSE)</f>
        <v>0</v>
      </c>
      <c r="Q687" s="2">
        <f t="shared" si="69"/>
        <v>0</v>
      </c>
    </row>
    <row r="688" spans="1:17" x14ac:dyDescent="0.2">
      <c r="A688" s="3" t="str">
        <f>SKUs!A687</f>
        <v>SY14MP</v>
      </c>
      <c r="B688" s="4" t="str">
        <f>SKUs!B687</f>
        <v xml:space="preserve">ST WORK                         </v>
      </c>
      <c r="C688" s="2">
        <f>VLOOKUP($A688,'By SKU - Old RTs'!$A:$V,3,FALSE)</f>
        <v>1.75</v>
      </c>
      <c r="D688" s="2">
        <f>VLOOKUP($A688,'By SKU - New RTs'!$A:$V,3,FALSE)</f>
        <v>1.75</v>
      </c>
      <c r="E688" s="5">
        <f t="shared" si="65"/>
        <v>0</v>
      </c>
      <c r="F688" s="2">
        <f>VLOOKUP($A688,'By SKU - Old RTs'!$A:$V,4,FALSE)</f>
        <v>0</v>
      </c>
      <c r="G688" s="2">
        <f>VLOOKUP($A688,'By SKU - New RTs'!$A:$V,4,FALSE)</f>
        <v>0</v>
      </c>
      <c r="H688" s="5">
        <f t="shared" si="66"/>
        <v>0</v>
      </c>
      <c r="I688" s="2">
        <f>VLOOKUP($A688,'By SKU - Old RTs'!$A:$V,5,FALSE)</f>
        <v>0</v>
      </c>
      <c r="J688" s="2">
        <f>VLOOKUP($A688,'By SKU - New RTs'!$A:$V,5,FALSE)</f>
        <v>0</v>
      </c>
      <c r="K688" s="5">
        <f t="shared" si="67"/>
        <v>0</v>
      </c>
      <c r="L688" s="2">
        <f>VLOOKUP($A688,'By SKU - Old RTs'!$A:$V,6,FALSE)</f>
        <v>0</v>
      </c>
      <c r="M688" s="2">
        <f>VLOOKUP($A688,'By SKU - New RTs'!$A:$V,6,FALSE)</f>
        <v>0</v>
      </c>
      <c r="N688" s="5">
        <f t="shared" si="68"/>
        <v>0</v>
      </c>
      <c r="O688" s="2">
        <f>VLOOKUP($A688,'By SKU - Old RTs'!$A:$V,7,FALSE)</f>
        <v>0</v>
      </c>
      <c r="P688" s="2">
        <f>VLOOKUP($A688,'By SKU - New RTs'!$A:$V,7,FALSE)</f>
        <v>0</v>
      </c>
      <c r="Q688" s="2">
        <f t="shared" si="69"/>
        <v>0</v>
      </c>
    </row>
    <row r="689" spans="1:17" x14ac:dyDescent="0.2">
      <c r="A689" s="3" t="str">
        <f>SKUs!A688</f>
        <v>SY14YN</v>
      </c>
      <c r="B689" s="4" t="str">
        <f>SKUs!B688</f>
        <v>ST HI VIZ RIPSTOP L/S</v>
      </c>
      <c r="C689" s="2">
        <f>VLOOKUP($A689,'By SKU - Old RTs'!$A:$V,3,FALSE)</f>
        <v>0.5</v>
      </c>
      <c r="D689" s="2">
        <f>VLOOKUP($A689,'By SKU - New RTs'!$A:$V,3,FALSE)</f>
        <v>0.5</v>
      </c>
      <c r="E689" s="5">
        <f t="shared" si="65"/>
        <v>0</v>
      </c>
      <c r="F689" s="2">
        <f>VLOOKUP($A689,'By SKU - Old RTs'!$A:$V,4,FALSE)</f>
        <v>0</v>
      </c>
      <c r="G689" s="2">
        <f>VLOOKUP($A689,'By SKU - New RTs'!$A:$V,4,FALSE)</f>
        <v>0</v>
      </c>
      <c r="H689" s="5">
        <f t="shared" si="66"/>
        <v>0</v>
      </c>
      <c r="I689" s="2">
        <f>VLOOKUP($A689,'By SKU - Old RTs'!$A:$V,5,FALSE)</f>
        <v>0</v>
      </c>
      <c r="J689" s="2">
        <f>VLOOKUP($A689,'By SKU - New RTs'!$A:$V,5,FALSE)</f>
        <v>0</v>
      </c>
      <c r="K689" s="5">
        <f t="shared" si="67"/>
        <v>0</v>
      </c>
      <c r="L689" s="2">
        <f>VLOOKUP($A689,'By SKU - Old RTs'!$A:$V,6,FALSE)</f>
        <v>0</v>
      </c>
      <c r="M689" s="2">
        <f>VLOOKUP($A689,'By SKU - New RTs'!$A:$V,6,FALSE)</f>
        <v>0</v>
      </c>
      <c r="N689" s="5">
        <f t="shared" si="68"/>
        <v>0</v>
      </c>
      <c r="O689" s="2">
        <f>VLOOKUP($A689,'By SKU - Old RTs'!$A:$V,7,FALSE)</f>
        <v>0</v>
      </c>
      <c r="P689" s="2">
        <f>VLOOKUP($A689,'By SKU - New RTs'!$A:$V,7,FALSE)</f>
        <v>0</v>
      </c>
      <c r="Q689" s="2">
        <f t="shared" si="69"/>
        <v>0</v>
      </c>
    </row>
    <row r="690" spans="1:17" x14ac:dyDescent="0.2">
      <c r="A690" s="3" t="str">
        <f>SKUs!A689</f>
        <v>SY20BC</v>
      </c>
      <c r="B690" s="4" t="str">
        <f>SKUs!B689</f>
        <v>ST WORK BLEND</v>
      </c>
      <c r="C690" s="2">
        <f>VLOOKUP($A690,'By SKU - Old RTs'!$A:$V,3,FALSE)</f>
        <v>3</v>
      </c>
      <c r="D690" s="2">
        <f>VLOOKUP($A690,'By SKU - New RTs'!$A:$V,3,FALSE)</f>
        <v>3</v>
      </c>
      <c r="E690" s="5">
        <f t="shared" si="65"/>
        <v>0</v>
      </c>
      <c r="F690" s="2">
        <f>VLOOKUP($A690,'By SKU - Old RTs'!$A:$V,4,FALSE)</f>
        <v>18</v>
      </c>
      <c r="G690" s="2">
        <f>VLOOKUP($A690,'By SKU - New RTs'!$A:$V,4,FALSE)</f>
        <v>18</v>
      </c>
      <c r="H690" s="5">
        <f t="shared" si="66"/>
        <v>0</v>
      </c>
      <c r="I690" s="2">
        <f>VLOOKUP($A690,'By SKU - Old RTs'!$A:$V,5,FALSE)</f>
        <v>0</v>
      </c>
      <c r="J690" s="2">
        <f>VLOOKUP($A690,'By SKU - New RTs'!$A:$V,5,FALSE)</f>
        <v>0</v>
      </c>
      <c r="K690" s="5">
        <f t="shared" si="67"/>
        <v>0</v>
      </c>
      <c r="L690" s="2">
        <f>VLOOKUP($A690,'By SKU - Old RTs'!$A:$V,6,FALSE)</f>
        <v>0</v>
      </c>
      <c r="M690" s="2">
        <f>VLOOKUP($A690,'By SKU - New RTs'!$A:$V,6,FALSE)</f>
        <v>0</v>
      </c>
      <c r="N690" s="5">
        <f t="shared" si="68"/>
        <v>0</v>
      </c>
      <c r="O690" s="2">
        <f>VLOOKUP($A690,'By SKU - Old RTs'!$A:$V,7,FALSE)</f>
        <v>26.5</v>
      </c>
      <c r="P690" s="2">
        <f>VLOOKUP($A690,'By SKU - New RTs'!$A:$V,7,FALSE)</f>
        <v>26.5</v>
      </c>
      <c r="Q690" s="2">
        <f t="shared" si="69"/>
        <v>0</v>
      </c>
    </row>
    <row r="691" spans="1:17" x14ac:dyDescent="0.2">
      <c r="A691" s="3" t="str">
        <f>SKUs!A690</f>
        <v>SY20BR</v>
      </c>
      <c r="B691" s="4" t="str">
        <f>SKUs!B690</f>
        <v>ST WORK</v>
      </c>
      <c r="C691" s="2">
        <f>VLOOKUP($A691,'By SKU - Old RTs'!$A:$V,3,FALSE)</f>
        <v>0</v>
      </c>
      <c r="D691" s="2">
        <f>VLOOKUP($A691,'By SKU - New RTs'!$A:$V,3,FALSE)</f>
        <v>0</v>
      </c>
      <c r="E691" s="5">
        <f t="shared" si="65"/>
        <v>0</v>
      </c>
      <c r="F691" s="2">
        <f>VLOOKUP($A691,'By SKU - Old RTs'!$A:$V,4,FALSE)</f>
        <v>0</v>
      </c>
      <c r="G691" s="2">
        <f>VLOOKUP($A691,'By SKU - New RTs'!$A:$V,4,FALSE)</f>
        <v>0</v>
      </c>
      <c r="H691" s="5">
        <f t="shared" si="66"/>
        <v>0</v>
      </c>
      <c r="I691" s="2">
        <f>VLOOKUP($A691,'By SKU - Old RTs'!$A:$V,5,FALSE)</f>
        <v>0</v>
      </c>
      <c r="J691" s="2">
        <f>VLOOKUP($A691,'By SKU - New RTs'!$A:$V,5,FALSE)</f>
        <v>0</v>
      </c>
      <c r="K691" s="5">
        <f t="shared" si="67"/>
        <v>0</v>
      </c>
      <c r="L691" s="2">
        <f>VLOOKUP($A691,'By SKU - Old RTs'!$A:$V,6,FALSE)</f>
        <v>3.25</v>
      </c>
      <c r="M691" s="2">
        <f>VLOOKUP($A691,'By SKU - New RTs'!$A:$V,6,FALSE)</f>
        <v>3.25</v>
      </c>
      <c r="N691" s="5">
        <f t="shared" si="68"/>
        <v>0</v>
      </c>
      <c r="O691" s="2">
        <f>VLOOKUP($A691,'By SKU - Old RTs'!$A:$V,7,FALSE)</f>
        <v>0</v>
      </c>
      <c r="P691" s="2">
        <f>VLOOKUP($A691,'By SKU - New RTs'!$A:$V,7,FALSE)</f>
        <v>0</v>
      </c>
      <c r="Q691" s="2">
        <f t="shared" si="69"/>
        <v>0</v>
      </c>
    </row>
    <row r="692" spans="1:17" x14ac:dyDescent="0.2">
      <c r="A692" s="3" t="str">
        <f>SKUs!A691</f>
        <v>SY20CG</v>
      </c>
      <c r="B692" s="4" t="str">
        <f>SKUs!B691</f>
        <v>ST WORK</v>
      </c>
      <c r="C692" s="2">
        <f>VLOOKUP($A692,'By SKU - Old RTs'!$A:$V,3,FALSE)</f>
        <v>0</v>
      </c>
      <c r="D692" s="2">
        <f>VLOOKUP($A692,'By SKU - New RTs'!$A:$V,3,FALSE)</f>
        <v>0</v>
      </c>
      <c r="E692" s="5">
        <f t="shared" si="65"/>
        <v>0</v>
      </c>
      <c r="F692" s="2">
        <f>VLOOKUP($A692,'By SKU - Old RTs'!$A:$V,4,FALSE)</f>
        <v>0</v>
      </c>
      <c r="G692" s="2">
        <f>VLOOKUP($A692,'By SKU - New RTs'!$A:$V,4,FALSE)</f>
        <v>0</v>
      </c>
      <c r="H692" s="5">
        <f t="shared" si="66"/>
        <v>0</v>
      </c>
      <c r="I692" s="2">
        <f>VLOOKUP($A692,'By SKU - Old RTs'!$A:$V,5,FALSE)</f>
        <v>0</v>
      </c>
      <c r="J692" s="2">
        <f>VLOOKUP($A692,'By SKU - New RTs'!$A:$V,5,FALSE)</f>
        <v>0</v>
      </c>
      <c r="K692" s="5">
        <f t="shared" si="67"/>
        <v>0</v>
      </c>
      <c r="L692" s="2">
        <f>VLOOKUP($A692,'By SKU - Old RTs'!$A:$V,6,FALSE)</f>
        <v>0</v>
      </c>
      <c r="M692" s="2">
        <f>VLOOKUP($A692,'By SKU - New RTs'!$A:$V,6,FALSE)</f>
        <v>0</v>
      </c>
      <c r="N692" s="5">
        <f t="shared" si="68"/>
        <v>0</v>
      </c>
      <c r="O692" s="2">
        <f>VLOOKUP($A692,'By SKU - Old RTs'!$A:$V,7,FALSE)</f>
        <v>15.5</v>
      </c>
      <c r="P692" s="2">
        <f>VLOOKUP($A692,'By SKU - New RTs'!$A:$V,7,FALSE)</f>
        <v>15.5</v>
      </c>
      <c r="Q692" s="2">
        <f t="shared" si="69"/>
        <v>0</v>
      </c>
    </row>
    <row r="693" spans="1:17" x14ac:dyDescent="0.2">
      <c r="A693" s="3" t="str">
        <f>SKUs!A692</f>
        <v>SY20CH</v>
      </c>
      <c r="B693" s="4" t="str">
        <f>SKUs!B692</f>
        <v>ST WORK BLEND</v>
      </c>
      <c r="C693" s="2">
        <f>VLOOKUP($A693,'By SKU - Old RTs'!$A:$V,3,FALSE)</f>
        <v>0</v>
      </c>
      <c r="D693" s="2">
        <f>VLOOKUP($A693,'By SKU - New RTs'!$A:$V,3,FALSE)</f>
        <v>0</v>
      </c>
      <c r="E693" s="5">
        <f t="shared" si="65"/>
        <v>0</v>
      </c>
      <c r="F693" s="2">
        <f>VLOOKUP($A693,'By SKU - Old RTs'!$A:$V,4,FALSE)</f>
        <v>0</v>
      </c>
      <c r="G693" s="2">
        <f>VLOOKUP($A693,'By SKU - New RTs'!$A:$V,4,FALSE)</f>
        <v>0</v>
      </c>
      <c r="H693" s="5">
        <f t="shared" si="66"/>
        <v>0</v>
      </c>
      <c r="I693" s="2">
        <f>VLOOKUP($A693,'By SKU - Old RTs'!$A:$V,5,FALSE)</f>
        <v>0</v>
      </c>
      <c r="J693" s="2">
        <f>VLOOKUP($A693,'By SKU - New RTs'!$A:$V,5,FALSE)</f>
        <v>0</v>
      </c>
      <c r="K693" s="5">
        <f t="shared" si="67"/>
        <v>0</v>
      </c>
      <c r="L693" s="2">
        <f>VLOOKUP($A693,'By SKU - Old RTs'!$A:$V,6,FALSE)</f>
        <v>1.75</v>
      </c>
      <c r="M693" s="2">
        <f>VLOOKUP($A693,'By SKU - New RTs'!$A:$V,6,FALSE)</f>
        <v>1.75</v>
      </c>
      <c r="N693" s="5">
        <f t="shared" si="68"/>
        <v>0</v>
      </c>
      <c r="O693" s="2">
        <f>VLOOKUP($A693,'By SKU - Old RTs'!$A:$V,7,FALSE)</f>
        <v>0</v>
      </c>
      <c r="P693" s="2">
        <f>VLOOKUP($A693,'By SKU - New RTs'!$A:$V,7,FALSE)</f>
        <v>0</v>
      </c>
      <c r="Q693" s="2">
        <f t="shared" si="69"/>
        <v>0</v>
      </c>
    </row>
    <row r="694" spans="1:17" x14ac:dyDescent="0.2">
      <c r="A694" s="3" t="str">
        <f>SKUs!A693</f>
        <v>SY20CR</v>
      </c>
      <c r="B694" s="4" t="str">
        <f>SKUs!B693</f>
        <v xml:space="preserve">ST WORK                         </v>
      </c>
      <c r="C694" s="2">
        <f>VLOOKUP($A694,'By SKU - Old RTs'!$A:$V,3,FALSE)</f>
        <v>0</v>
      </c>
      <c r="D694" s="2">
        <f>VLOOKUP($A694,'By SKU - New RTs'!$A:$V,3,FALSE)</f>
        <v>0</v>
      </c>
      <c r="E694" s="5">
        <f t="shared" si="65"/>
        <v>0</v>
      </c>
      <c r="F694" s="2">
        <f>VLOOKUP($A694,'By SKU - Old RTs'!$A:$V,4,FALSE)</f>
        <v>5.25</v>
      </c>
      <c r="G694" s="2">
        <f>VLOOKUP($A694,'By SKU - New RTs'!$A:$V,4,FALSE)</f>
        <v>5.25</v>
      </c>
      <c r="H694" s="5">
        <f t="shared" si="66"/>
        <v>0</v>
      </c>
      <c r="I694" s="2">
        <f>VLOOKUP($A694,'By SKU - Old RTs'!$A:$V,5,FALSE)</f>
        <v>0</v>
      </c>
      <c r="J694" s="2">
        <f>VLOOKUP($A694,'By SKU - New RTs'!$A:$V,5,FALSE)</f>
        <v>0</v>
      </c>
      <c r="K694" s="5">
        <f t="shared" si="67"/>
        <v>0</v>
      </c>
      <c r="L694" s="2">
        <f>VLOOKUP($A694,'By SKU - Old RTs'!$A:$V,6,FALSE)</f>
        <v>0</v>
      </c>
      <c r="M694" s="2">
        <f>VLOOKUP($A694,'By SKU - New RTs'!$A:$V,6,FALSE)</f>
        <v>0</v>
      </c>
      <c r="N694" s="5">
        <f t="shared" si="68"/>
        <v>0</v>
      </c>
      <c r="O694" s="2">
        <f>VLOOKUP($A694,'By SKU - Old RTs'!$A:$V,7,FALSE)</f>
        <v>14.25</v>
      </c>
      <c r="P694" s="2">
        <f>VLOOKUP($A694,'By SKU - New RTs'!$A:$V,7,FALSE)</f>
        <v>14.25</v>
      </c>
      <c r="Q694" s="2">
        <f t="shared" si="69"/>
        <v>0</v>
      </c>
    </row>
    <row r="695" spans="1:17" x14ac:dyDescent="0.2">
      <c r="A695" s="3" t="str">
        <f>SKUs!A694</f>
        <v>SY24CV</v>
      </c>
      <c r="B695" s="4" t="str">
        <f>SKUs!B694</f>
        <v>ST WORK</v>
      </c>
      <c r="C695" s="2">
        <f>VLOOKUP($A695,'By SKU - Old RTs'!$A:$V,3,FALSE)</f>
        <v>10.75</v>
      </c>
      <c r="D695" s="2">
        <f>VLOOKUP($A695,'By SKU - New RTs'!$A:$V,3,FALSE)</f>
        <v>10.75</v>
      </c>
      <c r="E695" s="5">
        <f t="shared" si="65"/>
        <v>0</v>
      </c>
      <c r="F695" s="2">
        <f>VLOOKUP($A695,'By SKU - Old RTs'!$A:$V,4,FALSE)</f>
        <v>0</v>
      </c>
      <c r="G695" s="2">
        <f>VLOOKUP($A695,'By SKU - New RTs'!$A:$V,4,FALSE)</f>
        <v>0</v>
      </c>
      <c r="H695" s="5">
        <f t="shared" si="66"/>
        <v>0</v>
      </c>
      <c r="I695" s="2">
        <f>VLOOKUP($A695,'By SKU - Old RTs'!$A:$V,5,FALSE)</f>
        <v>15.75</v>
      </c>
      <c r="J695" s="2">
        <f>VLOOKUP($A695,'By SKU - New RTs'!$A:$V,5,FALSE)</f>
        <v>15.75</v>
      </c>
      <c r="K695" s="5">
        <f t="shared" si="67"/>
        <v>0</v>
      </c>
      <c r="L695" s="2">
        <f>VLOOKUP($A695,'By SKU - Old RTs'!$A:$V,6,FALSE)</f>
        <v>0</v>
      </c>
      <c r="M695" s="2">
        <f>VLOOKUP($A695,'By SKU - New RTs'!$A:$V,6,FALSE)</f>
        <v>0</v>
      </c>
      <c r="N695" s="5">
        <f t="shared" si="68"/>
        <v>0</v>
      </c>
      <c r="O695" s="2">
        <f>VLOOKUP($A695,'By SKU - Old RTs'!$A:$V,7,FALSE)</f>
        <v>0</v>
      </c>
      <c r="P695" s="2">
        <f>VLOOKUP($A695,'By SKU - New RTs'!$A:$V,7,FALSE)</f>
        <v>0</v>
      </c>
      <c r="Q695" s="2">
        <f t="shared" si="69"/>
        <v>0</v>
      </c>
    </row>
    <row r="696" spans="1:17" x14ac:dyDescent="0.2">
      <c r="A696" s="3" t="str">
        <f>SKUs!A695</f>
        <v>SY24MP</v>
      </c>
      <c r="B696" s="4" t="str">
        <f>SKUs!B695</f>
        <v xml:space="preserve">ST WORK                         </v>
      </c>
      <c r="C696" s="2">
        <f>VLOOKUP($A696,'By SKU - Old RTs'!$A:$V,3,FALSE)</f>
        <v>16.25</v>
      </c>
      <c r="D696" s="2">
        <f>VLOOKUP($A696,'By SKU - New RTs'!$A:$V,3,FALSE)</f>
        <v>16.25</v>
      </c>
      <c r="E696" s="5">
        <f t="shared" si="65"/>
        <v>0</v>
      </c>
      <c r="F696" s="2">
        <f>VLOOKUP($A696,'By SKU - Old RTs'!$A:$V,4,FALSE)</f>
        <v>0</v>
      </c>
      <c r="G696" s="2">
        <f>VLOOKUP($A696,'By SKU - New RTs'!$A:$V,4,FALSE)</f>
        <v>0</v>
      </c>
      <c r="H696" s="5">
        <f t="shared" si="66"/>
        <v>0</v>
      </c>
      <c r="I696" s="2">
        <f>VLOOKUP($A696,'By SKU - Old RTs'!$A:$V,5,FALSE)</f>
        <v>0</v>
      </c>
      <c r="J696" s="2">
        <f>VLOOKUP($A696,'By SKU - New RTs'!$A:$V,5,FALSE)</f>
        <v>0</v>
      </c>
      <c r="K696" s="5">
        <f t="shared" si="67"/>
        <v>0</v>
      </c>
      <c r="L696" s="2">
        <f>VLOOKUP($A696,'By SKU - Old RTs'!$A:$V,6,FALSE)</f>
        <v>0</v>
      </c>
      <c r="M696" s="2">
        <f>VLOOKUP($A696,'By SKU - New RTs'!$A:$V,6,FALSE)</f>
        <v>0</v>
      </c>
      <c r="N696" s="5">
        <f t="shared" si="68"/>
        <v>0</v>
      </c>
      <c r="O696" s="2">
        <f>VLOOKUP($A696,'By SKU - Old RTs'!$A:$V,7,FALSE)</f>
        <v>0</v>
      </c>
      <c r="P696" s="2">
        <f>VLOOKUP($A696,'By SKU - New RTs'!$A:$V,7,FALSE)</f>
        <v>0</v>
      </c>
      <c r="Q696" s="2">
        <f t="shared" si="69"/>
        <v>0</v>
      </c>
    </row>
    <row r="697" spans="1:17" x14ac:dyDescent="0.2">
      <c r="A697" s="3" t="str">
        <f>SKUs!A696</f>
        <v>SY24YN</v>
      </c>
      <c r="B697" s="4" t="str">
        <f>SKUs!B696</f>
        <v>ST HI VIZ RIPSTOP S/S</v>
      </c>
      <c r="C697" s="2">
        <f>VLOOKUP($A697,'By SKU - Old RTs'!$A:$V,3,FALSE)</f>
        <v>0</v>
      </c>
      <c r="D697" s="2">
        <f>VLOOKUP($A697,'By SKU - New RTs'!$A:$V,3,FALSE)</f>
        <v>0</v>
      </c>
      <c r="E697" s="5">
        <f t="shared" si="65"/>
        <v>0</v>
      </c>
      <c r="F697" s="2">
        <f>VLOOKUP($A697,'By SKU - Old RTs'!$A:$V,4,FALSE)</f>
        <v>0</v>
      </c>
      <c r="G697" s="2">
        <f>VLOOKUP($A697,'By SKU - New RTs'!$A:$V,4,FALSE)</f>
        <v>0</v>
      </c>
      <c r="H697" s="5">
        <f t="shared" si="66"/>
        <v>0</v>
      </c>
      <c r="I697" s="2">
        <f>VLOOKUP($A697,'By SKU - Old RTs'!$A:$V,5,FALSE)</f>
        <v>0</v>
      </c>
      <c r="J697" s="2">
        <f>VLOOKUP($A697,'By SKU - New RTs'!$A:$V,5,FALSE)</f>
        <v>0</v>
      </c>
      <c r="K697" s="5">
        <f t="shared" si="67"/>
        <v>0</v>
      </c>
      <c r="L697" s="2">
        <f>VLOOKUP($A697,'By SKU - Old RTs'!$A:$V,6,FALSE)</f>
        <v>0</v>
      </c>
      <c r="M697" s="2">
        <f>VLOOKUP($A697,'By SKU - New RTs'!$A:$V,6,FALSE)</f>
        <v>0</v>
      </c>
      <c r="N697" s="5">
        <f t="shared" si="68"/>
        <v>0</v>
      </c>
      <c r="O697" s="2">
        <f>VLOOKUP($A697,'By SKU - Old RTs'!$A:$V,7,FALSE)</f>
        <v>0</v>
      </c>
      <c r="P697" s="2">
        <f>VLOOKUP($A697,'By SKU - New RTs'!$A:$V,7,FALSE)</f>
        <v>0</v>
      </c>
      <c r="Q697" s="2">
        <f t="shared" si="69"/>
        <v>0</v>
      </c>
    </row>
    <row r="698" spans="1:17" x14ac:dyDescent="0.2">
      <c r="A698" s="3" t="str">
        <f>SKUs!A697</f>
        <v>SY32BC</v>
      </c>
      <c r="B698" s="4" t="str">
        <f>SKUs!B697</f>
        <v xml:space="preserve">ST WORK BLEND                   </v>
      </c>
      <c r="C698" s="2">
        <f>VLOOKUP($A698,'By SKU - Old RTs'!$A:$V,3,FALSE)</f>
        <v>6.75</v>
      </c>
      <c r="D698" s="2">
        <f>VLOOKUP($A698,'By SKU - New RTs'!$A:$V,3,FALSE)</f>
        <v>6.75</v>
      </c>
      <c r="E698" s="5">
        <f t="shared" si="65"/>
        <v>0</v>
      </c>
      <c r="F698" s="2">
        <f>VLOOKUP($A698,'By SKU - Old RTs'!$A:$V,4,FALSE)</f>
        <v>10</v>
      </c>
      <c r="G698" s="2">
        <f>VLOOKUP($A698,'By SKU - New RTs'!$A:$V,4,FALSE)</f>
        <v>10</v>
      </c>
      <c r="H698" s="5">
        <f t="shared" si="66"/>
        <v>0</v>
      </c>
      <c r="I698" s="2">
        <f>VLOOKUP($A698,'By SKU - Old RTs'!$A:$V,5,FALSE)</f>
        <v>0</v>
      </c>
      <c r="J698" s="2">
        <f>VLOOKUP($A698,'By SKU - New RTs'!$A:$V,5,FALSE)</f>
        <v>0</v>
      </c>
      <c r="K698" s="5">
        <f t="shared" si="67"/>
        <v>0</v>
      </c>
      <c r="L698" s="2">
        <f>VLOOKUP($A698,'By SKU - Old RTs'!$A:$V,6,FALSE)</f>
        <v>18.5</v>
      </c>
      <c r="M698" s="2">
        <f>VLOOKUP($A698,'By SKU - New RTs'!$A:$V,6,FALSE)</f>
        <v>18.5</v>
      </c>
      <c r="N698" s="5">
        <f t="shared" si="68"/>
        <v>0</v>
      </c>
      <c r="O698" s="2">
        <f>VLOOKUP($A698,'By SKU - Old RTs'!$A:$V,7,FALSE)</f>
        <v>0</v>
      </c>
      <c r="P698" s="2">
        <f>VLOOKUP($A698,'By SKU - New RTs'!$A:$V,7,FALSE)</f>
        <v>0</v>
      </c>
      <c r="Q698" s="2">
        <f t="shared" si="69"/>
        <v>0</v>
      </c>
    </row>
    <row r="699" spans="1:17" x14ac:dyDescent="0.2">
      <c r="A699" s="3" t="str">
        <f>SKUs!A698</f>
        <v>SY32BR</v>
      </c>
      <c r="B699" s="4" t="str">
        <f>SKUs!B698</f>
        <v xml:space="preserve">ST WORK BLEND                   </v>
      </c>
      <c r="C699" s="2">
        <f>VLOOKUP($A699,'By SKU - Old RTs'!$A:$V,3,FALSE)</f>
        <v>13</v>
      </c>
      <c r="D699" s="2">
        <f>VLOOKUP($A699,'By SKU - New RTs'!$A:$V,3,FALSE)</f>
        <v>13</v>
      </c>
      <c r="E699" s="5">
        <f t="shared" si="65"/>
        <v>0</v>
      </c>
      <c r="F699" s="2">
        <f>VLOOKUP($A699,'By SKU - Old RTs'!$A:$V,4,FALSE)</f>
        <v>14.25</v>
      </c>
      <c r="G699" s="2">
        <f>VLOOKUP($A699,'By SKU - New RTs'!$A:$V,4,FALSE)</f>
        <v>14.25</v>
      </c>
      <c r="H699" s="5">
        <f t="shared" si="66"/>
        <v>0</v>
      </c>
      <c r="I699" s="2">
        <f>VLOOKUP($A699,'By SKU - Old RTs'!$A:$V,5,FALSE)</f>
        <v>1.25</v>
      </c>
      <c r="J699" s="2">
        <f>VLOOKUP($A699,'By SKU - New RTs'!$A:$V,5,FALSE)</f>
        <v>1.25</v>
      </c>
      <c r="K699" s="5">
        <f t="shared" si="67"/>
        <v>0</v>
      </c>
      <c r="L699" s="2">
        <f>VLOOKUP($A699,'By SKU - Old RTs'!$A:$V,6,FALSE)</f>
        <v>7</v>
      </c>
      <c r="M699" s="2">
        <f>VLOOKUP($A699,'By SKU - New RTs'!$A:$V,6,FALSE)</f>
        <v>7</v>
      </c>
      <c r="N699" s="5">
        <f t="shared" si="68"/>
        <v>0</v>
      </c>
      <c r="O699" s="2">
        <f>VLOOKUP($A699,'By SKU - Old RTs'!$A:$V,7,FALSE)</f>
        <v>0</v>
      </c>
      <c r="P699" s="2">
        <f>VLOOKUP($A699,'By SKU - New RTs'!$A:$V,7,FALSE)</f>
        <v>0</v>
      </c>
      <c r="Q699" s="2">
        <f t="shared" si="69"/>
        <v>0</v>
      </c>
    </row>
    <row r="700" spans="1:17" x14ac:dyDescent="0.2">
      <c r="A700" s="3" t="str">
        <f>SKUs!A699</f>
        <v>SY32CF</v>
      </c>
      <c r="B700" s="4" t="str">
        <f>SKUs!B699</f>
        <v xml:space="preserve">ST WORK BLEND                   </v>
      </c>
      <c r="C700" s="2">
        <f>VLOOKUP($A700,'By SKU - Old RTs'!$A:$V,3,FALSE)</f>
        <v>15.75</v>
      </c>
      <c r="D700" s="2">
        <f>VLOOKUP($A700,'By SKU - New RTs'!$A:$V,3,FALSE)</f>
        <v>15.75</v>
      </c>
      <c r="E700" s="5">
        <f t="shared" si="65"/>
        <v>0</v>
      </c>
      <c r="F700" s="2">
        <f>VLOOKUP($A700,'By SKU - Old RTs'!$A:$V,4,FALSE)</f>
        <v>0</v>
      </c>
      <c r="G700" s="2">
        <f>VLOOKUP($A700,'By SKU - New RTs'!$A:$V,4,FALSE)</f>
        <v>0</v>
      </c>
      <c r="H700" s="5">
        <f t="shared" si="66"/>
        <v>0</v>
      </c>
      <c r="I700" s="2">
        <f>VLOOKUP($A700,'By SKU - Old RTs'!$A:$V,5,FALSE)</f>
        <v>0</v>
      </c>
      <c r="J700" s="2">
        <f>VLOOKUP($A700,'By SKU - New RTs'!$A:$V,5,FALSE)</f>
        <v>0</v>
      </c>
      <c r="K700" s="5">
        <f t="shared" si="67"/>
        <v>0</v>
      </c>
      <c r="L700" s="2">
        <f>VLOOKUP($A700,'By SKU - Old RTs'!$A:$V,6,FALSE)</f>
        <v>0</v>
      </c>
      <c r="M700" s="2">
        <f>VLOOKUP($A700,'By SKU - New RTs'!$A:$V,6,FALSE)</f>
        <v>0</v>
      </c>
      <c r="N700" s="5">
        <f t="shared" si="68"/>
        <v>0</v>
      </c>
      <c r="O700" s="2">
        <f>VLOOKUP($A700,'By SKU - Old RTs'!$A:$V,7,FALSE)</f>
        <v>5</v>
      </c>
      <c r="P700" s="2">
        <f>VLOOKUP($A700,'By SKU - New RTs'!$A:$V,7,FALSE)</f>
        <v>5</v>
      </c>
      <c r="Q700" s="2">
        <f t="shared" si="69"/>
        <v>0</v>
      </c>
    </row>
    <row r="701" spans="1:17" x14ac:dyDescent="0.2">
      <c r="A701" s="3" t="str">
        <f>SKUs!A700</f>
        <v>SY42BC</v>
      </c>
      <c r="B701" s="4" t="str">
        <f>SKUs!B700</f>
        <v xml:space="preserve">ST WORK BLEND                   </v>
      </c>
      <c r="C701" s="2">
        <f>VLOOKUP($A701,'By SKU - Old RTs'!$A:$V,3,FALSE)</f>
        <v>0</v>
      </c>
      <c r="D701" s="2">
        <f>VLOOKUP($A701,'By SKU - New RTs'!$A:$V,3,FALSE)</f>
        <v>0</v>
      </c>
      <c r="E701" s="5">
        <f t="shared" si="65"/>
        <v>0</v>
      </c>
      <c r="F701" s="2">
        <f>VLOOKUP($A701,'By SKU - Old RTs'!$A:$V,4,FALSE)</f>
        <v>14.75</v>
      </c>
      <c r="G701" s="2">
        <f>VLOOKUP($A701,'By SKU - New RTs'!$A:$V,4,FALSE)</f>
        <v>14.75</v>
      </c>
      <c r="H701" s="5">
        <f t="shared" si="66"/>
        <v>0</v>
      </c>
      <c r="I701" s="2">
        <f>VLOOKUP($A701,'By SKU - Old RTs'!$A:$V,5,FALSE)</f>
        <v>10.5</v>
      </c>
      <c r="J701" s="2">
        <f>VLOOKUP($A701,'By SKU - New RTs'!$A:$V,5,FALSE)</f>
        <v>10.5</v>
      </c>
      <c r="K701" s="5">
        <f t="shared" si="67"/>
        <v>0</v>
      </c>
      <c r="L701" s="2">
        <f>VLOOKUP($A701,'By SKU - Old RTs'!$A:$V,6,FALSE)</f>
        <v>0.25</v>
      </c>
      <c r="M701" s="2">
        <f>VLOOKUP($A701,'By SKU - New RTs'!$A:$V,6,FALSE)</f>
        <v>0.25</v>
      </c>
      <c r="N701" s="5">
        <f t="shared" si="68"/>
        <v>0</v>
      </c>
      <c r="O701" s="2">
        <f>VLOOKUP($A701,'By SKU - Old RTs'!$A:$V,7,FALSE)</f>
        <v>4.5</v>
      </c>
      <c r="P701" s="2">
        <f>VLOOKUP($A701,'By SKU - New RTs'!$A:$V,7,FALSE)</f>
        <v>4.5</v>
      </c>
      <c r="Q701" s="2">
        <f t="shared" si="69"/>
        <v>0</v>
      </c>
    </row>
    <row r="702" spans="1:17" x14ac:dyDescent="0.2">
      <c r="A702" s="3" t="str">
        <f>SKUs!A701</f>
        <v>SY42BR</v>
      </c>
      <c r="B702" s="4" t="str">
        <f>SKUs!B701</f>
        <v xml:space="preserve">ST WORK BLEND                   </v>
      </c>
      <c r="C702" s="2">
        <f>VLOOKUP($A702,'By SKU - Old RTs'!$A:$V,3,FALSE)</f>
        <v>6.5</v>
      </c>
      <c r="D702" s="2">
        <f>VLOOKUP($A702,'By SKU - New RTs'!$A:$V,3,FALSE)</f>
        <v>6.5</v>
      </c>
      <c r="E702" s="5">
        <f t="shared" si="65"/>
        <v>0</v>
      </c>
      <c r="F702" s="2">
        <f>VLOOKUP($A702,'By SKU - Old RTs'!$A:$V,4,FALSE)</f>
        <v>15.25</v>
      </c>
      <c r="G702" s="2">
        <f>VLOOKUP($A702,'By SKU - New RTs'!$A:$V,4,FALSE)</f>
        <v>15.25</v>
      </c>
      <c r="H702" s="5">
        <f t="shared" si="66"/>
        <v>0</v>
      </c>
      <c r="I702" s="2">
        <f>VLOOKUP($A702,'By SKU - Old RTs'!$A:$V,5,FALSE)</f>
        <v>7.25</v>
      </c>
      <c r="J702" s="2">
        <f>VLOOKUP($A702,'By SKU - New RTs'!$A:$V,5,FALSE)</f>
        <v>7.25</v>
      </c>
      <c r="K702" s="5">
        <f t="shared" si="67"/>
        <v>0</v>
      </c>
      <c r="L702" s="2">
        <f>VLOOKUP($A702,'By SKU - Old RTs'!$A:$V,6,FALSE)</f>
        <v>2</v>
      </c>
      <c r="M702" s="2">
        <f>VLOOKUP($A702,'By SKU - New RTs'!$A:$V,6,FALSE)</f>
        <v>2</v>
      </c>
      <c r="N702" s="5">
        <f t="shared" si="68"/>
        <v>0</v>
      </c>
      <c r="O702" s="2">
        <f>VLOOKUP($A702,'By SKU - Old RTs'!$A:$V,7,FALSE)</f>
        <v>0</v>
      </c>
      <c r="P702" s="2">
        <f>VLOOKUP($A702,'By SKU - New RTs'!$A:$V,7,FALSE)</f>
        <v>0</v>
      </c>
      <c r="Q702" s="2">
        <f t="shared" si="69"/>
        <v>0</v>
      </c>
    </row>
    <row r="703" spans="1:17" x14ac:dyDescent="0.2">
      <c r="A703" s="3" t="str">
        <f>SKUs!A702</f>
        <v>SY42CF</v>
      </c>
      <c r="B703" s="4" t="str">
        <f>SKUs!B702</f>
        <v xml:space="preserve">ST WORK BLEND                   </v>
      </c>
      <c r="C703" s="2">
        <f>VLOOKUP($A703,'By SKU - Old RTs'!$A:$V,3,FALSE)</f>
        <v>13</v>
      </c>
      <c r="D703" s="2">
        <f>VLOOKUP($A703,'By SKU - New RTs'!$A:$V,3,FALSE)</f>
        <v>13</v>
      </c>
      <c r="E703" s="5">
        <f t="shared" si="65"/>
        <v>0</v>
      </c>
      <c r="F703" s="2">
        <f>VLOOKUP($A703,'By SKU - Old RTs'!$A:$V,4,FALSE)</f>
        <v>0</v>
      </c>
      <c r="G703" s="2">
        <f>VLOOKUP($A703,'By SKU - New RTs'!$A:$V,4,FALSE)</f>
        <v>0</v>
      </c>
      <c r="H703" s="5">
        <f t="shared" si="66"/>
        <v>0</v>
      </c>
      <c r="I703" s="2">
        <f>VLOOKUP($A703,'By SKU - Old RTs'!$A:$V,5,FALSE)</f>
        <v>0</v>
      </c>
      <c r="J703" s="2">
        <f>VLOOKUP($A703,'By SKU - New RTs'!$A:$V,5,FALSE)</f>
        <v>0</v>
      </c>
      <c r="K703" s="5">
        <f t="shared" si="67"/>
        <v>0</v>
      </c>
      <c r="L703" s="2">
        <f>VLOOKUP($A703,'By SKU - Old RTs'!$A:$V,6,FALSE)</f>
        <v>0</v>
      </c>
      <c r="M703" s="2">
        <f>VLOOKUP($A703,'By SKU - New RTs'!$A:$V,6,FALSE)</f>
        <v>0</v>
      </c>
      <c r="N703" s="5">
        <f t="shared" si="68"/>
        <v>0</v>
      </c>
      <c r="O703" s="2">
        <f>VLOOKUP($A703,'By SKU - Old RTs'!$A:$V,7,FALSE)</f>
        <v>9</v>
      </c>
      <c r="P703" s="2">
        <f>VLOOKUP($A703,'By SKU - New RTs'!$A:$V,7,FALSE)</f>
        <v>9</v>
      </c>
      <c r="Q703" s="2">
        <f t="shared" si="69"/>
        <v>0</v>
      </c>
    </row>
    <row r="704" spans="1:17" x14ac:dyDescent="0.2">
      <c r="A704" s="3" t="str">
        <f>SKUs!A703</f>
        <v>TP11WH</v>
      </c>
      <c r="B704" s="4" t="str">
        <f>SKUs!B703</f>
        <v>WOMENS SMOCK 3/4 SLEEVE</v>
      </c>
      <c r="C704" s="2">
        <f>VLOOKUP($A704,'By SKU - Old RTs'!$A:$V,3,FALSE)</f>
        <v>0</v>
      </c>
      <c r="D704" s="2">
        <f>VLOOKUP($A704,'By SKU - New RTs'!$A:$V,3,FALSE)</f>
        <v>0</v>
      </c>
      <c r="E704" s="5">
        <f t="shared" si="65"/>
        <v>0</v>
      </c>
      <c r="F704" s="2">
        <f>VLOOKUP($A704,'By SKU - Old RTs'!$A:$V,4,FALSE)</f>
        <v>0</v>
      </c>
      <c r="G704" s="2">
        <f>VLOOKUP($A704,'By SKU - New RTs'!$A:$V,4,FALSE)</f>
        <v>0</v>
      </c>
      <c r="H704" s="5">
        <f t="shared" si="66"/>
        <v>0</v>
      </c>
      <c r="I704" s="2">
        <f>VLOOKUP($A704,'By SKU - Old RTs'!$A:$V,5,FALSE)</f>
        <v>0</v>
      </c>
      <c r="J704" s="2">
        <f>VLOOKUP($A704,'By SKU - New RTs'!$A:$V,5,FALSE)</f>
        <v>0</v>
      </c>
      <c r="K704" s="5">
        <f t="shared" si="67"/>
        <v>0</v>
      </c>
      <c r="L704" s="2">
        <f>VLOOKUP($A704,'By SKU - Old RTs'!$A:$V,6,FALSE)</f>
        <v>142.75</v>
      </c>
      <c r="M704" s="2">
        <f>VLOOKUP($A704,'By SKU - New RTs'!$A:$V,6,FALSE)</f>
        <v>142.75</v>
      </c>
      <c r="N704" s="5">
        <f t="shared" si="68"/>
        <v>0</v>
      </c>
      <c r="O704" s="2">
        <f>VLOOKUP($A704,'By SKU - Old RTs'!$A:$V,7,FALSE)</f>
        <v>0</v>
      </c>
      <c r="P704" s="2">
        <f>VLOOKUP($A704,'By SKU - New RTs'!$A:$V,7,FALSE)</f>
        <v>0</v>
      </c>
      <c r="Q704" s="2">
        <f t="shared" si="69"/>
        <v>0</v>
      </c>
    </row>
    <row r="705" spans="1:17" x14ac:dyDescent="0.2">
      <c r="A705" s="3" t="str">
        <f>SKUs!A704</f>
        <v>WS450BK</v>
      </c>
      <c r="B705" s="4" t="str">
        <f>SKUs!B704</f>
        <v>ST T-SHIRT</v>
      </c>
      <c r="C705" s="2">
        <f>VLOOKUP($A705,'By SKU - Old RTs'!$A:$V,3,FALSE)</f>
        <v>13.25</v>
      </c>
      <c r="D705" s="2">
        <f>VLOOKUP($A705,'By SKU - New RTs'!$A:$V,3,FALSE)</f>
        <v>13.25</v>
      </c>
      <c r="E705" s="5">
        <f t="shared" si="65"/>
        <v>0</v>
      </c>
      <c r="F705" s="2">
        <f>VLOOKUP($A705,'By SKU - Old RTs'!$A:$V,4,FALSE)</f>
        <v>5</v>
      </c>
      <c r="G705" s="2">
        <f>VLOOKUP($A705,'By SKU - New RTs'!$A:$V,4,FALSE)</f>
        <v>5</v>
      </c>
      <c r="H705" s="5">
        <f t="shared" si="66"/>
        <v>0</v>
      </c>
      <c r="I705" s="2">
        <f>VLOOKUP($A705,'By SKU - Old RTs'!$A:$V,5,FALSE)</f>
        <v>0</v>
      </c>
      <c r="J705" s="2">
        <f>VLOOKUP($A705,'By SKU - New RTs'!$A:$V,5,FALSE)</f>
        <v>0</v>
      </c>
      <c r="K705" s="5">
        <f t="shared" si="67"/>
        <v>0</v>
      </c>
      <c r="L705" s="2">
        <f>VLOOKUP($A705,'By SKU - Old RTs'!$A:$V,6,FALSE)</f>
        <v>0</v>
      </c>
      <c r="M705" s="2">
        <f>VLOOKUP($A705,'By SKU - New RTs'!$A:$V,6,FALSE)</f>
        <v>0</v>
      </c>
      <c r="N705" s="5">
        <f t="shared" si="68"/>
        <v>0</v>
      </c>
      <c r="O705" s="2">
        <f>VLOOKUP($A705,'By SKU - Old RTs'!$A:$V,7,FALSE)</f>
        <v>0</v>
      </c>
      <c r="P705" s="2">
        <f>VLOOKUP($A705,'By SKU - New RTs'!$A:$V,7,FALSE)</f>
        <v>0</v>
      </c>
      <c r="Q705" s="2">
        <f t="shared" si="69"/>
        <v>0</v>
      </c>
    </row>
    <row r="706" spans="1:17" x14ac:dyDescent="0.2">
      <c r="A706" s="3" t="str">
        <f>SKUs!A705</f>
        <v>WS450DN</v>
      </c>
      <c r="B706" s="4" t="str">
        <f>SKUs!B705</f>
        <v>ST T-SHIRT</v>
      </c>
      <c r="C706" s="2">
        <f>VLOOKUP($A706,'By SKU - Old RTs'!$A:$V,3,FALSE)</f>
        <v>0</v>
      </c>
      <c r="D706" s="2">
        <f>VLOOKUP($A706,'By SKU - New RTs'!$A:$V,3,FALSE)</f>
        <v>0</v>
      </c>
      <c r="E706" s="5">
        <f t="shared" si="65"/>
        <v>0</v>
      </c>
      <c r="F706" s="2">
        <f>VLOOKUP($A706,'By SKU - Old RTs'!$A:$V,4,FALSE)</f>
        <v>5.5</v>
      </c>
      <c r="G706" s="2">
        <f>VLOOKUP($A706,'By SKU - New RTs'!$A:$V,4,FALSE)</f>
        <v>5.5</v>
      </c>
      <c r="H706" s="5">
        <f t="shared" si="66"/>
        <v>0</v>
      </c>
      <c r="I706" s="2">
        <f>VLOOKUP($A706,'By SKU - Old RTs'!$A:$V,5,FALSE)</f>
        <v>0</v>
      </c>
      <c r="J706" s="2">
        <f>VLOOKUP($A706,'By SKU - New RTs'!$A:$V,5,FALSE)</f>
        <v>0</v>
      </c>
      <c r="K706" s="5">
        <f t="shared" si="67"/>
        <v>0</v>
      </c>
      <c r="L706" s="2">
        <f>VLOOKUP($A706,'By SKU - Old RTs'!$A:$V,6,FALSE)</f>
        <v>0</v>
      </c>
      <c r="M706" s="2">
        <f>VLOOKUP($A706,'By SKU - New RTs'!$A:$V,6,FALSE)</f>
        <v>0</v>
      </c>
      <c r="N706" s="5">
        <f t="shared" si="68"/>
        <v>0</v>
      </c>
      <c r="O706" s="2">
        <f>VLOOKUP($A706,'By SKU - Old RTs'!$A:$V,7,FALSE)</f>
        <v>0</v>
      </c>
      <c r="P706" s="2">
        <f>VLOOKUP($A706,'By SKU - New RTs'!$A:$V,7,FALSE)</f>
        <v>0</v>
      </c>
      <c r="Q706" s="2">
        <f t="shared" si="69"/>
        <v>0</v>
      </c>
    </row>
    <row r="707" spans="1:17" x14ac:dyDescent="0.2">
      <c r="A707" s="3" t="str">
        <f>SKUs!A706</f>
        <v>WS450HG</v>
      </c>
      <c r="B707" s="4" t="str">
        <f>SKUs!B706</f>
        <v>ST T-SHIRT</v>
      </c>
      <c r="C707" s="2">
        <f>VLOOKUP($A707,'By SKU - Old RTs'!$A:$V,3,FALSE)</f>
        <v>0</v>
      </c>
      <c r="D707" s="2">
        <f>VLOOKUP($A707,'By SKU - New RTs'!$A:$V,3,FALSE)</f>
        <v>0</v>
      </c>
      <c r="E707" s="5">
        <f t="shared" si="65"/>
        <v>0</v>
      </c>
      <c r="F707" s="2">
        <f>VLOOKUP($A707,'By SKU - Old RTs'!$A:$V,4,FALSE)</f>
        <v>0</v>
      </c>
      <c r="G707" s="2">
        <f>VLOOKUP($A707,'By SKU - New RTs'!$A:$V,4,FALSE)</f>
        <v>0</v>
      </c>
      <c r="H707" s="5">
        <f t="shared" si="66"/>
        <v>0</v>
      </c>
      <c r="I707" s="2">
        <f>VLOOKUP($A707,'By SKU - Old RTs'!$A:$V,5,FALSE)</f>
        <v>0</v>
      </c>
      <c r="J707" s="2">
        <f>VLOOKUP($A707,'By SKU - New RTs'!$A:$V,5,FALSE)</f>
        <v>0</v>
      </c>
      <c r="K707" s="5">
        <f t="shared" si="67"/>
        <v>0</v>
      </c>
      <c r="L707" s="2">
        <f>VLOOKUP($A707,'By SKU - Old RTs'!$A:$V,6,FALSE)</f>
        <v>0</v>
      </c>
      <c r="M707" s="2">
        <f>VLOOKUP($A707,'By SKU - New RTs'!$A:$V,6,FALSE)</f>
        <v>0</v>
      </c>
      <c r="N707" s="5">
        <f t="shared" si="68"/>
        <v>0</v>
      </c>
      <c r="O707" s="2">
        <f>VLOOKUP($A707,'By SKU - Old RTs'!$A:$V,7,FALSE)</f>
        <v>4.5</v>
      </c>
      <c r="P707" s="2">
        <f>VLOOKUP($A707,'By SKU - New RTs'!$A:$V,7,FALSE)</f>
        <v>4.5</v>
      </c>
      <c r="Q707" s="2">
        <f t="shared" si="69"/>
        <v>0</v>
      </c>
    </row>
  </sheetData>
  <mergeCells count="5">
    <mergeCell ref="C1:E1"/>
    <mergeCell ref="F1:H1"/>
    <mergeCell ref="I1:K1"/>
    <mergeCell ref="L1:N1"/>
    <mergeCell ref="O1:Q1"/>
  </mergeCells>
  <conditionalFormatting sqref="E1 H1 K1 N1 Q1 Q3:Q1048576 N3:N1048576 K3:K1048576 H3:H1048576 E3:E1048576">
    <cfRule type="cellIs" dxfId="11" priority="1" operator="equal">
      <formula>0</formula>
    </cfRule>
    <cfRule type="cellIs" dxfId="10" priority="2" operator="lessThan">
      <formula>0</formula>
    </cfRule>
    <cfRule type="cellIs" dxfId="9" priority="3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E1FB-B772-4259-95BF-DA770EFE8356}">
  <dimension ref="A1:Q70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9.42578125" style="3" bestFit="1" customWidth="1"/>
    <col min="2" max="2" width="24.5703125" customWidth="1"/>
    <col min="3" max="4" width="9.140625" style="2"/>
    <col min="5" max="5" width="9.140625" style="5"/>
    <col min="6" max="7" width="9.140625" style="2"/>
    <col min="8" max="8" width="9.140625" style="5"/>
    <col min="9" max="10" width="9.140625" style="2"/>
    <col min="11" max="11" width="9.140625" style="5"/>
    <col min="12" max="13" width="9.140625" style="2"/>
    <col min="14" max="14" width="9.140625" style="5"/>
    <col min="15" max="17" width="9.140625" style="2"/>
  </cols>
  <sheetData>
    <row r="1" spans="1:17" x14ac:dyDescent="0.2">
      <c r="C1" s="26" t="s">
        <v>203</v>
      </c>
      <c r="D1" s="26"/>
      <c r="E1" s="27"/>
      <c r="F1" s="26" t="s">
        <v>204</v>
      </c>
      <c r="G1" s="26"/>
      <c r="H1" s="27"/>
      <c r="I1" s="26" t="s">
        <v>205</v>
      </c>
      <c r="J1" s="26"/>
      <c r="K1" s="27"/>
      <c r="L1" s="26" t="s">
        <v>206</v>
      </c>
      <c r="M1" s="26"/>
      <c r="N1" s="27"/>
      <c r="O1" s="26" t="s">
        <v>207</v>
      </c>
      <c r="P1" s="26"/>
      <c r="Q1" s="26"/>
    </row>
    <row r="2" spans="1:17" s="10" customFormat="1" x14ac:dyDescent="0.2">
      <c r="A2" s="6" t="s">
        <v>0</v>
      </c>
      <c r="B2" s="10" t="s">
        <v>199</v>
      </c>
      <c r="C2" s="8" t="s">
        <v>200</v>
      </c>
      <c r="D2" s="8" t="s">
        <v>201</v>
      </c>
      <c r="E2" s="9" t="s">
        <v>202</v>
      </c>
      <c r="F2" s="8" t="s">
        <v>200</v>
      </c>
      <c r="G2" s="8" t="s">
        <v>201</v>
      </c>
      <c r="H2" s="9" t="s">
        <v>202</v>
      </c>
      <c r="I2" s="8" t="s">
        <v>200</v>
      </c>
      <c r="J2" s="8" t="s">
        <v>201</v>
      </c>
      <c r="K2" s="9" t="s">
        <v>202</v>
      </c>
      <c r="L2" s="8" t="s">
        <v>200</v>
      </c>
      <c r="M2" s="8" t="s">
        <v>201</v>
      </c>
      <c r="N2" s="9" t="s">
        <v>202</v>
      </c>
      <c r="O2" s="8" t="s">
        <v>200</v>
      </c>
      <c r="P2" s="8" t="s">
        <v>201</v>
      </c>
      <c r="Q2" s="8" t="s">
        <v>202</v>
      </c>
    </row>
    <row r="3" spans="1:17" x14ac:dyDescent="0.2">
      <c r="A3" s="3">
        <f>SKUs!A2</f>
        <v>2</v>
      </c>
      <c r="B3" s="4" t="str">
        <f>SKUs!B2</f>
        <v xml:space="preserve">AP BIB RED          </v>
      </c>
      <c r="C3" s="2">
        <f>VLOOKUP($A3,'By SKU - Old RTs'!$A:$V,8,FALSE)</f>
        <v>176.5</v>
      </c>
      <c r="D3" s="2">
        <f>VLOOKUP($A3,'By SKU - New RTs'!$A:$V,8,FALSE)</f>
        <v>176.5</v>
      </c>
      <c r="E3" s="5">
        <f>D3-C3</f>
        <v>0</v>
      </c>
      <c r="F3" s="2">
        <f>VLOOKUP($A3,'By SKU - Old RTs'!$A:$V,9,FALSE)</f>
        <v>122.25</v>
      </c>
      <c r="G3" s="2">
        <f>VLOOKUP($A3,'By SKU - New RTs'!$A:$V,9,FALSE)</f>
        <v>122.25</v>
      </c>
      <c r="H3" s="5">
        <f>G3-F3</f>
        <v>0</v>
      </c>
      <c r="I3" s="2">
        <f>VLOOKUP($A3,'By SKU - Old RTs'!$A:$V,10,FALSE)</f>
        <v>153.5</v>
      </c>
      <c r="J3" s="2">
        <f>VLOOKUP($A3,'By SKU - New RTs'!$A:$V,10,FALSE)</f>
        <v>153.5</v>
      </c>
      <c r="K3" s="5">
        <f>J3-I3</f>
        <v>0</v>
      </c>
      <c r="L3" s="2">
        <f>VLOOKUP($A3,'By SKU - Old RTs'!$A:$V,11,FALSE)</f>
        <v>183</v>
      </c>
      <c r="M3" s="2">
        <f>VLOOKUP($A3,'By SKU - New RTs'!$A:$V,11,FALSE)</f>
        <v>183</v>
      </c>
      <c r="N3" s="5">
        <f>M3-L3</f>
        <v>0</v>
      </c>
      <c r="O3" s="2">
        <f>VLOOKUP($A3,'By SKU - Old RTs'!$A:$V,12,FALSE)</f>
        <v>113.25</v>
      </c>
      <c r="P3" s="2">
        <f>VLOOKUP($A3,'By SKU - New RTs'!$A:$V,12,FALSE)</f>
        <v>113.25</v>
      </c>
      <c r="Q3" s="2">
        <f>P3-O3</f>
        <v>0</v>
      </c>
    </row>
    <row r="4" spans="1:17" x14ac:dyDescent="0.2">
      <c r="A4" s="3">
        <f>SKUs!A3</f>
        <v>3</v>
      </c>
      <c r="B4" s="4" t="str">
        <f>SKUs!B3</f>
        <v xml:space="preserve">AP BIB DARK GRN     </v>
      </c>
      <c r="C4" s="2">
        <f>VLOOKUP($A4,'By SKU - Old RTs'!$A:$V,8,FALSE)</f>
        <v>27</v>
      </c>
      <c r="D4" s="2">
        <f>VLOOKUP($A4,'By SKU - New RTs'!$A:$V,8,FALSE)</f>
        <v>27</v>
      </c>
      <c r="E4" s="5">
        <f t="shared" ref="E4:E67" si="0">D4-C4</f>
        <v>0</v>
      </c>
      <c r="F4" s="2">
        <f>VLOOKUP($A4,'By SKU - Old RTs'!$A:$V,9,FALSE)</f>
        <v>40</v>
      </c>
      <c r="G4" s="2">
        <f>VLOOKUP($A4,'By SKU - New RTs'!$A:$V,9,FALSE)</f>
        <v>40</v>
      </c>
      <c r="H4" s="5">
        <f t="shared" ref="H4:H67" si="1">G4-F4</f>
        <v>0</v>
      </c>
      <c r="I4" s="2">
        <f>VLOOKUP($A4,'By SKU - Old RTs'!$A:$V,10,FALSE)</f>
        <v>7</v>
      </c>
      <c r="J4" s="2">
        <f>VLOOKUP($A4,'By SKU - New RTs'!$A:$V,10,FALSE)</f>
        <v>7</v>
      </c>
      <c r="K4" s="5">
        <f t="shared" ref="K4:K67" si="2">J4-I4</f>
        <v>0</v>
      </c>
      <c r="L4" s="2">
        <f>VLOOKUP($A4,'By SKU - Old RTs'!$A:$V,11,FALSE)</f>
        <v>0</v>
      </c>
      <c r="M4" s="2">
        <f>VLOOKUP($A4,'By SKU - New RTs'!$A:$V,11,FALSE)</f>
        <v>0</v>
      </c>
      <c r="N4" s="5">
        <f t="shared" ref="N4:N67" si="3">M4-L4</f>
        <v>0</v>
      </c>
      <c r="O4" s="2">
        <f>VLOOKUP($A4,'By SKU - Old RTs'!$A:$V,12,FALSE)</f>
        <v>15</v>
      </c>
      <c r="P4" s="2">
        <f>VLOOKUP($A4,'By SKU - New RTs'!$A:$V,12,FALSE)</f>
        <v>15</v>
      </c>
      <c r="Q4" s="2">
        <f t="shared" ref="Q4:Q67" si="4">P4-O4</f>
        <v>0</v>
      </c>
    </row>
    <row r="5" spans="1:17" x14ac:dyDescent="0.2">
      <c r="A5" s="3">
        <f>SKUs!A4</f>
        <v>4</v>
      </c>
      <c r="B5" s="4" t="str">
        <f>SKUs!B4</f>
        <v xml:space="preserve">AP BIB DENIM        </v>
      </c>
      <c r="C5" s="2">
        <f>VLOOKUP($A5,'By SKU - Old RTs'!$A:$V,8,FALSE)</f>
        <v>0</v>
      </c>
      <c r="D5" s="2">
        <f>VLOOKUP($A5,'By SKU - New RTs'!$A:$V,8,FALSE)</f>
        <v>0</v>
      </c>
      <c r="E5" s="5">
        <f t="shared" si="0"/>
        <v>0</v>
      </c>
      <c r="F5" s="2">
        <f>VLOOKUP($A5,'By SKU - Old RTs'!$A:$V,9,FALSE)</f>
        <v>7.5</v>
      </c>
      <c r="G5" s="2">
        <f>VLOOKUP($A5,'By SKU - New RTs'!$A:$V,9,FALSE)</f>
        <v>0</v>
      </c>
      <c r="H5" s="5">
        <f t="shared" si="1"/>
        <v>-7.5</v>
      </c>
      <c r="I5" s="2">
        <f>VLOOKUP($A5,'By SKU - Old RTs'!$A:$V,10,FALSE)</f>
        <v>0.75</v>
      </c>
      <c r="J5" s="2">
        <f>VLOOKUP($A5,'By SKU - New RTs'!$A:$V,10,FALSE)</f>
        <v>0.75</v>
      </c>
      <c r="K5" s="5">
        <f t="shared" si="2"/>
        <v>0</v>
      </c>
      <c r="L5" s="2">
        <f>VLOOKUP($A5,'By SKU - Old RTs'!$A:$V,11,FALSE)</f>
        <v>0</v>
      </c>
      <c r="M5" s="2">
        <f>VLOOKUP($A5,'By SKU - New RTs'!$A:$V,11,FALSE)</f>
        <v>0</v>
      </c>
      <c r="N5" s="5">
        <f t="shared" si="3"/>
        <v>0</v>
      </c>
      <c r="O5" s="2">
        <f>VLOOKUP($A5,'By SKU - Old RTs'!$A:$V,12,FALSE)</f>
        <v>1.75</v>
      </c>
      <c r="P5" s="2">
        <f>VLOOKUP($A5,'By SKU - New RTs'!$A:$V,12,FALSE)</f>
        <v>9.25</v>
      </c>
      <c r="Q5" s="2">
        <f t="shared" si="4"/>
        <v>7.5</v>
      </c>
    </row>
    <row r="6" spans="1:17" x14ac:dyDescent="0.2">
      <c r="A6" s="3">
        <f>SKUs!A5</f>
        <v>7</v>
      </c>
      <c r="B6" s="4" t="str">
        <f>SKUs!B5</f>
        <v xml:space="preserve">AP BIB ROYAL BLUE     </v>
      </c>
      <c r="C6" s="2">
        <f>VLOOKUP($A6,'By SKU - Old RTs'!$A:$V,8,FALSE)</f>
        <v>0</v>
      </c>
      <c r="D6" s="2">
        <f>VLOOKUP($A6,'By SKU - New RTs'!$A:$V,8,FALSE)</f>
        <v>0</v>
      </c>
      <c r="E6" s="5">
        <f t="shared" si="0"/>
        <v>0</v>
      </c>
      <c r="F6" s="2">
        <f>VLOOKUP($A6,'By SKU - Old RTs'!$A:$V,9,FALSE)</f>
        <v>19</v>
      </c>
      <c r="G6" s="2">
        <f>VLOOKUP($A6,'By SKU - New RTs'!$A:$V,9,FALSE)</f>
        <v>19</v>
      </c>
      <c r="H6" s="5">
        <f t="shared" si="1"/>
        <v>0</v>
      </c>
      <c r="I6" s="2">
        <f>VLOOKUP($A6,'By SKU - Old RTs'!$A:$V,10,FALSE)</f>
        <v>17.75</v>
      </c>
      <c r="J6" s="2">
        <f>VLOOKUP($A6,'By SKU - New RTs'!$A:$V,10,FALSE)</f>
        <v>17.75</v>
      </c>
      <c r="K6" s="5">
        <f t="shared" si="2"/>
        <v>0</v>
      </c>
      <c r="L6" s="2">
        <f>VLOOKUP($A6,'By SKU - Old RTs'!$A:$V,11,FALSE)</f>
        <v>40</v>
      </c>
      <c r="M6" s="2">
        <f>VLOOKUP($A6,'By SKU - New RTs'!$A:$V,11,FALSE)</f>
        <v>40</v>
      </c>
      <c r="N6" s="5">
        <f t="shared" si="3"/>
        <v>0</v>
      </c>
      <c r="O6" s="2">
        <f>VLOOKUP($A6,'By SKU - Old RTs'!$A:$V,12,FALSE)</f>
        <v>0</v>
      </c>
      <c r="P6" s="2">
        <f>VLOOKUP($A6,'By SKU - New RTs'!$A:$V,12,FALSE)</f>
        <v>0</v>
      </c>
      <c r="Q6" s="2">
        <f t="shared" si="4"/>
        <v>0</v>
      </c>
    </row>
    <row r="7" spans="1:17" x14ac:dyDescent="0.2">
      <c r="A7" s="3">
        <f>SKUs!A6</f>
        <v>8</v>
      </c>
      <c r="B7" s="4" t="str">
        <f>SKUs!B6</f>
        <v xml:space="preserve">AP BIB NAVY BLUE      </v>
      </c>
      <c r="C7" s="2">
        <f>VLOOKUP($A7,'By SKU - Old RTs'!$A:$V,8,FALSE)</f>
        <v>115</v>
      </c>
      <c r="D7" s="2">
        <f>VLOOKUP($A7,'By SKU - New RTs'!$A:$V,8,FALSE)</f>
        <v>115</v>
      </c>
      <c r="E7" s="5">
        <f t="shared" si="0"/>
        <v>0</v>
      </c>
      <c r="F7" s="2">
        <f>VLOOKUP($A7,'By SKU - Old RTs'!$A:$V,9,FALSE)</f>
        <v>7</v>
      </c>
      <c r="G7" s="2">
        <f>VLOOKUP($A7,'By SKU - New RTs'!$A:$V,9,FALSE)</f>
        <v>0</v>
      </c>
      <c r="H7" s="5">
        <f t="shared" si="1"/>
        <v>-7</v>
      </c>
      <c r="I7" s="2">
        <f>VLOOKUP($A7,'By SKU - Old RTs'!$A:$V,10,FALSE)</f>
        <v>25</v>
      </c>
      <c r="J7" s="2">
        <f>VLOOKUP($A7,'By SKU - New RTs'!$A:$V,10,FALSE)</f>
        <v>25</v>
      </c>
      <c r="K7" s="5">
        <f t="shared" si="2"/>
        <v>0</v>
      </c>
      <c r="L7" s="2">
        <f>VLOOKUP($A7,'By SKU - Old RTs'!$A:$V,11,FALSE)</f>
        <v>52</v>
      </c>
      <c r="M7" s="2">
        <f>VLOOKUP($A7,'By SKU - New RTs'!$A:$V,11,FALSE)</f>
        <v>52</v>
      </c>
      <c r="N7" s="5">
        <f t="shared" si="3"/>
        <v>0</v>
      </c>
      <c r="O7" s="2">
        <f>VLOOKUP($A7,'By SKU - Old RTs'!$A:$V,12,FALSE)</f>
        <v>0</v>
      </c>
      <c r="P7" s="2">
        <f>VLOOKUP($A7,'By SKU - New RTs'!$A:$V,12,FALSE)</f>
        <v>7</v>
      </c>
      <c r="Q7" s="2">
        <f t="shared" si="4"/>
        <v>7</v>
      </c>
    </row>
    <row r="8" spans="1:17" x14ac:dyDescent="0.2">
      <c r="A8" s="3">
        <f>SKUs!A7</f>
        <v>11</v>
      </c>
      <c r="B8" s="4" t="str">
        <f>SKUs!B7</f>
        <v xml:space="preserve">AP BIB WT SELECT       </v>
      </c>
      <c r="C8" s="2">
        <f>VLOOKUP($A8,'By SKU - Old RTs'!$A:$V,8,FALSE)</f>
        <v>749.75</v>
      </c>
      <c r="D8" s="2">
        <f>VLOOKUP($A8,'By SKU - New RTs'!$A:$V,8,FALSE)</f>
        <v>811.75</v>
      </c>
      <c r="E8" s="5">
        <f t="shared" si="0"/>
        <v>62</v>
      </c>
      <c r="F8" s="2">
        <f>VLOOKUP($A8,'By SKU - Old RTs'!$A:$V,9,FALSE)</f>
        <v>456</v>
      </c>
      <c r="G8" s="2">
        <f>VLOOKUP($A8,'By SKU - New RTs'!$A:$V,9,FALSE)</f>
        <v>454</v>
      </c>
      <c r="H8" s="5">
        <f t="shared" si="1"/>
        <v>-2</v>
      </c>
      <c r="I8" s="2">
        <f>VLOOKUP($A8,'By SKU - Old RTs'!$A:$V,10,FALSE)</f>
        <v>557</v>
      </c>
      <c r="J8" s="2">
        <f>VLOOKUP($A8,'By SKU - New RTs'!$A:$V,10,FALSE)</f>
        <v>582</v>
      </c>
      <c r="K8" s="5">
        <f t="shared" si="2"/>
        <v>25</v>
      </c>
      <c r="L8" s="2">
        <f>VLOOKUP($A8,'By SKU - Old RTs'!$A:$V,11,FALSE)</f>
        <v>277.5</v>
      </c>
      <c r="M8" s="2">
        <f>VLOOKUP($A8,'By SKU - New RTs'!$A:$V,11,FALSE)</f>
        <v>247.5</v>
      </c>
      <c r="N8" s="5">
        <f t="shared" si="3"/>
        <v>-30</v>
      </c>
      <c r="O8" s="2">
        <f>VLOOKUP($A8,'By SKU - Old RTs'!$A:$V,12,FALSE)</f>
        <v>287.25</v>
      </c>
      <c r="P8" s="2">
        <f>VLOOKUP($A8,'By SKU - New RTs'!$A:$V,12,FALSE)</f>
        <v>234.25</v>
      </c>
      <c r="Q8" s="2">
        <f t="shared" si="4"/>
        <v>-53</v>
      </c>
    </row>
    <row r="9" spans="1:17" x14ac:dyDescent="0.2">
      <c r="A9" s="3">
        <f>SKUs!A8</f>
        <v>16</v>
      </c>
      <c r="B9" s="4" t="str">
        <f>SKUs!B8</f>
        <v xml:space="preserve">AP BISTRO BLACK     </v>
      </c>
      <c r="C9" s="2">
        <f>VLOOKUP($A9,'By SKU - Old RTs'!$A:$V,8,FALSE)</f>
        <v>0</v>
      </c>
      <c r="D9" s="2">
        <f>VLOOKUP($A9,'By SKU - New RTs'!$A:$V,8,FALSE)</f>
        <v>0</v>
      </c>
      <c r="E9" s="5">
        <f t="shared" si="0"/>
        <v>0</v>
      </c>
      <c r="F9" s="2">
        <f>VLOOKUP($A9,'By SKU - Old RTs'!$A:$V,9,FALSE)</f>
        <v>0</v>
      </c>
      <c r="G9" s="2">
        <f>VLOOKUP($A9,'By SKU - New RTs'!$A:$V,9,FALSE)</f>
        <v>0</v>
      </c>
      <c r="H9" s="5">
        <f t="shared" si="1"/>
        <v>0</v>
      </c>
      <c r="I9" s="2">
        <f>VLOOKUP($A9,'By SKU - Old RTs'!$A:$V,10,FALSE)</f>
        <v>0</v>
      </c>
      <c r="J9" s="2">
        <f>VLOOKUP($A9,'By SKU - New RTs'!$A:$V,10,FALSE)</f>
        <v>0</v>
      </c>
      <c r="K9" s="5">
        <f t="shared" si="2"/>
        <v>0</v>
      </c>
      <c r="L9" s="2">
        <f>VLOOKUP($A9,'By SKU - Old RTs'!$A:$V,11,FALSE)</f>
        <v>0</v>
      </c>
      <c r="M9" s="2">
        <f>VLOOKUP($A9,'By SKU - New RTs'!$A:$V,11,FALSE)</f>
        <v>0</v>
      </c>
      <c r="N9" s="5">
        <f t="shared" si="3"/>
        <v>0</v>
      </c>
      <c r="O9" s="2">
        <f>VLOOKUP($A9,'By SKU - Old RTs'!$A:$V,12,FALSE)</f>
        <v>0</v>
      </c>
      <c r="P9" s="2">
        <f>VLOOKUP($A9,'By SKU - New RTs'!$A:$V,12,FALSE)</f>
        <v>0</v>
      </c>
      <c r="Q9" s="2">
        <f t="shared" si="4"/>
        <v>0</v>
      </c>
    </row>
    <row r="10" spans="1:17" x14ac:dyDescent="0.2">
      <c r="A10" s="3">
        <f>SKUs!A9</f>
        <v>21</v>
      </c>
      <c r="B10" s="4" t="str">
        <f>SKUs!B9</f>
        <v>AP BIB BLACK</v>
      </c>
      <c r="C10" s="2">
        <f>VLOOKUP($A10,'By SKU - Old RTs'!$A:$V,8,FALSE)</f>
        <v>270</v>
      </c>
      <c r="D10" s="2">
        <f>VLOOKUP($A10,'By SKU - New RTs'!$A:$V,8,FALSE)</f>
        <v>287</v>
      </c>
      <c r="E10" s="5">
        <f t="shared" si="0"/>
        <v>17</v>
      </c>
      <c r="F10" s="2">
        <f>VLOOKUP($A10,'By SKU - Old RTs'!$A:$V,9,FALSE)</f>
        <v>399.5</v>
      </c>
      <c r="G10" s="2">
        <f>VLOOKUP($A10,'By SKU - New RTs'!$A:$V,9,FALSE)</f>
        <v>399.5</v>
      </c>
      <c r="H10" s="5">
        <f t="shared" si="1"/>
        <v>0</v>
      </c>
      <c r="I10" s="2">
        <f>VLOOKUP($A10,'By SKU - Old RTs'!$A:$V,10,FALSE)</f>
        <v>487.25</v>
      </c>
      <c r="J10" s="2">
        <f>VLOOKUP($A10,'By SKU - New RTs'!$A:$V,10,FALSE)</f>
        <v>487.25</v>
      </c>
      <c r="K10" s="5">
        <f t="shared" si="2"/>
        <v>0</v>
      </c>
      <c r="L10" s="2">
        <f>VLOOKUP($A10,'By SKU - Old RTs'!$A:$V,11,FALSE)</f>
        <v>352</v>
      </c>
      <c r="M10" s="2">
        <f>VLOOKUP($A10,'By SKU - New RTs'!$A:$V,11,FALSE)</f>
        <v>359.5</v>
      </c>
      <c r="N10" s="5">
        <f t="shared" si="3"/>
        <v>7.5</v>
      </c>
      <c r="O10" s="2">
        <f>VLOOKUP($A10,'By SKU - Old RTs'!$A:$V,12,FALSE)</f>
        <v>456</v>
      </c>
      <c r="P10" s="2">
        <f>VLOOKUP($A10,'By SKU - New RTs'!$A:$V,12,FALSE)</f>
        <v>431.5</v>
      </c>
      <c r="Q10" s="2">
        <f t="shared" si="4"/>
        <v>-24.5</v>
      </c>
    </row>
    <row r="11" spans="1:17" x14ac:dyDescent="0.2">
      <c r="A11" s="3">
        <f>SKUs!A10</f>
        <v>23</v>
      </c>
      <c r="B11" s="4" t="str">
        <f>SKUs!B10</f>
        <v xml:space="preserve">AP BIB KELLY GREEN   </v>
      </c>
      <c r="C11" s="2">
        <f>VLOOKUP($A11,'By SKU - Old RTs'!$A:$V,8,FALSE)</f>
        <v>0</v>
      </c>
      <c r="D11" s="2">
        <f>VLOOKUP($A11,'By SKU - New RTs'!$A:$V,8,FALSE)</f>
        <v>0</v>
      </c>
      <c r="E11" s="5">
        <f t="shared" si="0"/>
        <v>0</v>
      </c>
      <c r="F11" s="2">
        <f>VLOOKUP($A11,'By SKU - Old RTs'!$A:$V,9,FALSE)</f>
        <v>0</v>
      </c>
      <c r="G11" s="2">
        <f>VLOOKUP($A11,'By SKU - New RTs'!$A:$V,9,FALSE)</f>
        <v>0</v>
      </c>
      <c r="H11" s="5">
        <f t="shared" si="1"/>
        <v>0</v>
      </c>
      <c r="I11" s="2">
        <f>VLOOKUP($A11,'By SKU - Old RTs'!$A:$V,10,FALSE)</f>
        <v>0</v>
      </c>
      <c r="J11" s="2">
        <f>VLOOKUP($A11,'By SKU - New RTs'!$A:$V,10,FALSE)</f>
        <v>0</v>
      </c>
      <c r="K11" s="5">
        <f t="shared" si="2"/>
        <v>0</v>
      </c>
      <c r="L11" s="2">
        <f>VLOOKUP($A11,'By SKU - Old RTs'!$A:$V,11,FALSE)</f>
        <v>0</v>
      </c>
      <c r="M11" s="2">
        <f>VLOOKUP($A11,'By SKU - New RTs'!$A:$V,11,FALSE)</f>
        <v>0</v>
      </c>
      <c r="N11" s="5">
        <f t="shared" si="3"/>
        <v>0</v>
      </c>
      <c r="O11" s="2">
        <f>VLOOKUP($A11,'By SKU - Old RTs'!$A:$V,12,FALSE)</f>
        <v>0</v>
      </c>
      <c r="P11" s="2">
        <f>VLOOKUP($A11,'By SKU - New RTs'!$A:$V,12,FALSE)</f>
        <v>0</v>
      </c>
      <c r="Q11" s="2">
        <f t="shared" si="4"/>
        <v>0</v>
      </c>
    </row>
    <row r="12" spans="1:17" x14ac:dyDescent="0.2">
      <c r="A12" s="3">
        <f>SKUs!A11</f>
        <v>31</v>
      </c>
      <c r="B12" s="4" t="str">
        <f>SKUs!B11</f>
        <v xml:space="preserve">AP BIB BURGANDY    </v>
      </c>
      <c r="C12" s="2">
        <f>VLOOKUP($A12,'By SKU - Old RTs'!$A:$V,8,FALSE)</f>
        <v>0</v>
      </c>
      <c r="D12" s="2">
        <f>VLOOKUP($A12,'By SKU - New RTs'!$A:$V,8,FALSE)</f>
        <v>0</v>
      </c>
      <c r="E12" s="5">
        <f t="shared" si="0"/>
        <v>0</v>
      </c>
      <c r="F12" s="2">
        <f>VLOOKUP($A12,'By SKU - Old RTs'!$A:$V,9,FALSE)</f>
        <v>75</v>
      </c>
      <c r="G12" s="2">
        <f>VLOOKUP($A12,'By SKU - New RTs'!$A:$V,9,FALSE)</f>
        <v>75</v>
      </c>
      <c r="H12" s="5">
        <f t="shared" si="1"/>
        <v>0</v>
      </c>
      <c r="I12" s="2">
        <f>VLOOKUP($A12,'By SKU - Old RTs'!$A:$V,10,FALSE)</f>
        <v>35</v>
      </c>
      <c r="J12" s="2">
        <f>VLOOKUP($A12,'By SKU - New RTs'!$A:$V,10,FALSE)</f>
        <v>35</v>
      </c>
      <c r="K12" s="5">
        <f t="shared" si="2"/>
        <v>0</v>
      </c>
      <c r="L12" s="2">
        <f>VLOOKUP($A12,'By SKU - Old RTs'!$A:$V,11,FALSE)</f>
        <v>0</v>
      </c>
      <c r="M12" s="2">
        <f>VLOOKUP($A12,'By SKU - New RTs'!$A:$V,11,FALSE)</f>
        <v>0</v>
      </c>
      <c r="N12" s="5">
        <f t="shared" si="3"/>
        <v>0</v>
      </c>
      <c r="O12" s="2">
        <f>VLOOKUP($A12,'By SKU - Old RTs'!$A:$V,12,FALSE)</f>
        <v>33.75</v>
      </c>
      <c r="P12" s="2">
        <f>VLOOKUP($A12,'By SKU - New RTs'!$A:$V,12,FALSE)</f>
        <v>33.75</v>
      </c>
      <c r="Q12" s="2">
        <f t="shared" si="4"/>
        <v>0</v>
      </c>
    </row>
    <row r="13" spans="1:17" x14ac:dyDescent="0.2">
      <c r="A13" s="3">
        <f>SKUs!A12</f>
        <v>40</v>
      </c>
      <c r="B13" s="4" t="str">
        <f>SKUs!B12</f>
        <v>PILLOW CASE</v>
      </c>
      <c r="C13" s="2">
        <f>VLOOKUP($A13,'By SKU - Old RTs'!$A:$V,8,FALSE)</f>
        <v>0</v>
      </c>
      <c r="D13" s="2">
        <f>VLOOKUP($A13,'By SKU - New RTs'!$A:$V,8,FALSE)</f>
        <v>60</v>
      </c>
      <c r="E13" s="5">
        <f t="shared" si="0"/>
        <v>60</v>
      </c>
      <c r="F13" s="2">
        <f>VLOOKUP($A13,'By SKU - Old RTs'!$A:$V,9,FALSE)</f>
        <v>105</v>
      </c>
      <c r="G13" s="2">
        <f>VLOOKUP($A13,'By SKU - New RTs'!$A:$V,9,FALSE)</f>
        <v>105</v>
      </c>
      <c r="H13" s="5">
        <f t="shared" si="1"/>
        <v>0</v>
      </c>
      <c r="I13" s="2">
        <f>VLOOKUP($A13,'By SKU - Old RTs'!$A:$V,10,FALSE)</f>
        <v>100</v>
      </c>
      <c r="J13" s="2">
        <f>VLOOKUP($A13,'By SKU - New RTs'!$A:$V,10,FALSE)</f>
        <v>100</v>
      </c>
      <c r="K13" s="5">
        <f t="shared" si="2"/>
        <v>0</v>
      </c>
      <c r="L13" s="2">
        <f>VLOOKUP($A13,'By SKU - Old RTs'!$A:$V,11,FALSE)</f>
        <v>12.5</v>
      </c>
      <c r="M13" s="2">
        <f>VLOOKUP($A13,'By SKU - New RTs'!$A:$V,11,FALSE)</f>
        <v>12.5</v>
      </c>
      <c r="N13" s="5">
        <f t="shared" si="3"/>
        <v>0</v>
      </c>
      <c r="O13" s="2">
        <f>VLOOKUP($A13,'By SKU - Old RTs'!$A:$V,12,FALSE)</f>
        <v>194.25</v>
      </c>
      <c r="P13" s="2">
        <f>VLOOKUP($A13,'By SKU - New RTs'!$A:$V,12,FALSE)</f>
        <v>134.25</v>
      </c>
      <c r="Q13" s="2">
        <f t="shared" si="4"/>
        <v>-60</v>
      </c>
    </row>
    <row r="14" spans="1:17" x14ac:dyDescent="0.2">
      <c r="A14" s="3">
        <f>SKUs!A13</f>
        <v>41</v>
      </c>
      <c r="B14" s="4" t="str">
        <f>SKUs!B13</f>
        <v xml:space="preserve">SHEETS 54 FLAT      </v>
      </c>
      <c r="C14" s="2">
        <f>VLOOKUP($A14,'By SKU - Old RTs'!$A:$V,8,FALSE)</f>
        <v>0</v>
      </c>
      <c r="D14" s="2">
        <f>VLOOKUP($A14,'By SKU - New RTs'!$A:$V,8,FALSE)</f>
        <v>0</v>
      </c>
      <c r="E14" s="5">
        <f t="shared" si="0"/>
        <v>0</v>
      </c>
      <c r="F14" s="2">
        <f>VLOOKUP($A14,'By SKU - Old RTs'!$A:$V,9,FALSE)</f>
        <v>0</v>
      </c>
      <c r="G14" s="2">
        <f>VLOOKUP($A14,'By SKU - New RTs'!$A:$V,9,FALSE)</f>
        <v>0</v>
      </c>
      <c r="H14" s="5">
        <f t="shared" si="1"/>
        <v>0</v>
      </c>
      <c r="I14" s="2">
        <f>VLOOKUP($A14,'By SKU - Old RTs'!$A:$V,10,FALSE)</f>
        <v>72</v>
      </c>
      <c r="J14" s="2">
        <f>VLOOKUP($A14,'By SKU - New RTs'!$A:$V,10,FALSE)</f>
        <v>72</v>
      </c>
      <c r="K14" s="5">
        <f t="shared" si="2"/>
        <v>0</v>
      </c>
      <c r="L14" s="2">
        <f>VLOOKUP($A14,'By SKU - Old RTs'!$A:$V,11,FALSE)</f>
        <v>0</v>
      </c>
      <c r="M14" s="2">
        <f>VLOOKUP($A14,'By SKU - New RTs'!$A:$V,11,FALSE)</f>
        <v>0</v>
      </c>
      <c r="N14" s="5">
        <f t="shared" si="3"/>
        <v>0</v>
      </c>
      <c r="O14" s="2">
        <f>VLOOKUP($A14,'By SKU - Old RTs'!$A:$V,12,FALSE)</f>
        <v>20</v>
      </c>
      <c r="P14" s="2">
        <f>VLOOKUP($A14,'By SKU - New RTs'!$A:$V,12,FALSE)</f>
        <v>20</v>
      </c>
      <c r="Q14" s="2">
        <f t="shared" si="4"/>
        <v>0</v>
      </c>
    </row>
    <row r="15" spans="1:17" x14ac:dyDescent="0.2">
      <c r="A15" s="3">
        <f>SKUs!A14</f>
        <v>43</v>
      </c>
      <c r="B15" s="4" t="str">
        <f>SKUs!B14</f>
        <v xml:space="preserve">SHEETS 72 FLAT      </v>
      </c>
      <c r="C15" s="2">
        <f>VLOOKUP($A15,'By SKU - Old RTs'!$A:$V,8,FALSE)</f>
        <v>0</v>
      </c>
      <c r="D15" s="2">
        <f>VLOOKUP($A15,'By SKU - New RTs'!$A:$V,8,FALSE)</f>
        <v>27</v>
      </c>
      <c r="E15" s="5">
        <f t="shared" si="0"/>
        <v>27</v>
      </c>
      <c r="F15" s="2">
        <f>VLOOKUP($A15,'By SKU - Old RTs'!$A:$V,9,FALSE)</f>
        <v>0</v>
      </c>
      <c r="G15" s="2">
        <f>VLOOKUP($A15,'By SKU - New RTs'!$A:$V,9,FALSE)</f>
        <v>0</v>
      </c>
      <c r="H15" s="5">
        <f t="shared" si="1"/>
        <v>0</v>
      </c>
      <c r="I15" s="2">
        <f>VLOOKUP($A15,'By SKU - Old RTs'!$A:$V,10,FALSE)</f>
        <v>0</v>
      </c>
      <c r="J15" s="2">
        <f>VLOOKUP($A15,'By SKU - New RTs'!$A:$V,10,FALSE)</f>
        <v>0</v>
      </c>
      <c r="K15" s="5">
        <f t="shared" si="2"/>
        <v>0</v>
      </c>
      <c r="L15" s="2">
        <f>VLOOKUP($A15,'By SKU - Old RTs'!$A:$V,11,FALSE)</f>
        <v>0</v>
      </c>
      <c r="M15" s="2">
        <f>VLOOKUP($A15,'By SKU - New RTs'!$A:$V,11,FALSE)</f>
        <v>0</v>
      </c>
      <c r="N15" s="5">
        <f t="shared" si="3"/>
        <v>0</v>
      </c>
      <c r="O15" s="2">
        <f>VLOOKUP($A15,'By SKU - Old RTs'!$A:$V,12,FALSE)</f>
        <v>27</v>
      </c>
      <c r="P15" s="2">
        <f>VLOOKUP($A15,'By SKU - New RTs'!$A:$V,12,FALSE)</f>
        <v>0</v>
      </c>
      <c r="Q15" s="2">
        <f t="shared" si="4"/>
        <v>-27</v>
      </c>
    </row>
    <row r="16" spans="1:17" x14ac:dyDescent="0.2">
      <c r="A16" s="3">
        <f>SKUs!A15</f>
        <v>44</v>
      </c>
      <c r="B16" s="4" t="str">
        <f>SKUs!B15</f>
        <v xml:space="preserve">SHEETS 81 FLAT      </v>
      </c>
      <c r="C16" s="2">
        <f>VLOOKUP($A16,'By SKU - Old RTs'!$A:$V,8,FALSE)</f>
        <v>0</v>
      </c>
      <c r="D16" s="2">
        <f>VLOOKUP($A16,'By SKU - New RTs'!$A:$V,8,FALSE)</f>
        <v>0</v>
      </c>
      <c r="E16" s="5">
        <f t="shared" si="0"/>
        <v>0</v>
      </c>
      <c r="F16" s="2">
        <f>VLOOKUP($A16,'By SKU - Old RTs'!$A:$V,9,FALSE)</f>
        <v>0</v>
      </c>
      <c r="G16" s="2">
        <f>VLOOKUP($A16,'By SKU - New RTs'!$A:$V,9,FALSE)</f>
        <v>0</v>
      </c>
      <c r="H16" s="5">
        <f t="shared" si="1"/>
        <v>0</v>
      </c>
      <c r="I16" s="2">
        <f>VLOOKUP($A16,'By SKU - Old RTs'!$A:$V,10,FALSE)</f>
        <v>0</v>
      </c>
      <c r="J16" s="2">
        <f>VLOOKUP($A16,'By SKU - New RTs'!$A:$V,10,FALSE)</f>
        <v>0</v>
      </c>
      <c r="K16" s="5">
        <f t="shared" si="2"/>
        <v>0</v>
      </c>
      <c r="L16" s="2">
        <f>VLOOKUP($A16,'By SKU - Old RTs'!$A:$V,11,FALSE)</f>
        <v>0</v>
      </c>
      <c r="M16" s="2">
        <f>VLOOKUP($A16,'By SKU - New RTs'!$A:$V,11,FALSE)</f>
        <v>0</v>
      </c>
      <c r="N16" s="5">
        <f t="shared" si="3"/>
        <v>0</v>
      </c>
      <c r="O16" s="2">
        <f>VLOOKUP($A16,'By SKU - Old RTs'!$A:$V,12,FALSE)</f>
        <v>60</v>
      </c>
      <c r="P16" s="2">
        <f>VLOOKUP($A16,'By SKU - New RTs'!$A:$V,12,FALSE)</f>
        <v>60</v>
      </c>
      <c r="Q16" s="2">
        <f t="shared" si="4"/>
        <v>0</v>
      </c>
    </row>
    <row r="17" spans="1:17" x14ac:dyDescent="0.2">
      <c r="A17" s="3">
        <f>SKUs!A16</f>
        <v>45</v>
      </c>
      <c r="B17" s="4" t="str">
        <f>SKUs!B16</f>
        <v xml:space="preserve">FITTED GURNEY       </v>
      </c>
      <c r="C17" s="2">
        <f>VLOOKUP($A17,'By SKU - Old RTs'!$A:$V,8,FALSE)</f>
        <v>0</v>
      </c>
      <c r="D17" s="2">
        <f>VLOOKUP($A17,'By SKU - New RTs'!$A:$V,8,FALSE)</f>
        <v>0</v>
      </c>
      <c r="E17" s="5">
        <f t="shared" si="0"/>
        <v>0</v>
      </c>
      <c r="F17" s="2">
        <f>VLOOKUP($A17,'By SKU - Old RTs'!$A:$V,9,FALSE)</f>
        <v>0</v>
      </c>
      <c r="G17" s="2">
        <f>VLOOKUP($A17,'By SKU - New RTs'!$A:$V,9,FALSE)</f>
        <v>0</v>
      </c>
      <c r="H17" s="5">
        <f t="shared" si="1"/>
        <v>0</v>
      </c>
      <c r="I17" s="2">
        <f>VLOOKUP($A17,'By SKU - Old RTs'!$A:$V,10,FALSE)</f>
        <v>72</v>
      </c>
      <c r="J17" s="2">
        <f>VLOOKUP($A17,'By SKU - New RTs'!$A:$V,10,FALSE)</f>
        <v>72</v>
      </c>
      <c r="K17" s="5">
        <f t="shared" si="2"/>
        <v>0</v>
      </c>
      <c r="L17" s="2">
        <f>VLOOKUP($A17,'By SKU - Old RTs'!$A:$V,11,FALSE)</f>
        <v>0</v>
      </c>
      <c r="M17" s="2">
        <f>VLOOKUP($A17,'By SKU - New RTs'!$A:$V,11,FALSE)</f>
        <v>0</v>
      </c>
      <c r="N17" s="5">
        <f t="shared" si="3"/>
        <v>0</v>
      </c>
      <c r="O17" s="2">
        <f>VLOOKUP($A17,'By SKU - Old RTs'!$A:$V,12,FALSE)</f>
        <v>0</v>
      </c>
      <c r="P17" s="2">
        <f>VLOOKUP($A17,'By SKU - New RTs'!$A:$V,12,FALSE)</f>
        <v>0</v>
      </c>
      <c r="Q17" s="2">
        <f t="shared" si="4"/>
        <v>0</v>
      </c>
    </row>
    <row r="18" spans="1:17" x14ac:dyDescent="0.2">
      <c r="A18" s="3">
        <f>SKUs!A17</f>
        <v>48</v>
      </c>
      <c r="B18" s="4" t="str">
        <f>SKUs!B17</f>
        <v xml:space="preserve">SHEETS QUEEN FL     </v>
      </c>
      <c r="C18" s="2">
        <f>VLOOKUP($A18,'By SKU - Old RTs'!$A:$V,8,FALSE)</f>
        <v>0</v>
      </c>
      <c r="D18" s="2">
        <f>VLOOKUP($A18,'By SKU - New RTs'!$A:$V,8,FALSE)</f>
        <v>0</v>
      </c>
      <c r="E18" s="5">
        <f t="shared" si="0"/>
        <v>0</v>
      </c>
      <c r="F18" s="2">
        <f>VLOOKUP($A18,'By SKU - Old RTs'!$A:$V,9,FALSE)</f>
        <v>0</v>
      </c>
      <c r="G18" s="2">
        <f>VLOOKUP($A18,'By SKU - New RTs'!$A:$V,9,FALSE)</f>
        <v>0</v>
      </c>
      <c r="H18" s="5">
        <f t="shared" si="1"/>
        <v>0</v>
      </c>
      <c r="I18" s="2">
        <f>VLOOKUP($A18,'By SKU - Old RTs'!$A:$V,10,FALSE)</f>
        <v>0</v>
      </c>
      <c r="J18" s="2">
        <f>VLOOKUP($A18,'By SKU - New RTs'!$A:$V,10,FALSE)</f>
        <v>0</v>
      </c>
      <c r="K18" s="5">
        <f t="shared" si="2"/>
        <v>0</v>
      </c>
      <c r="L18" s="2">
        <f>VLOOKUP($A18,'By SKU - Old RTs'!$A:$V,11,FALSE)</f>
        <v>12.5</v>
      </c>
      <c r="M18" s="2">
        <f>VLOOKUP($A18,'By SKU - New RTs'!$A:$V,11,FALSE)</f>
        <v>12.5</v>
      </c>
      <c r="N18" s="5">
        <f t="shared" si="3"/>
        <v>0</v>
      </c>
      <c r="O18" s="2">
        <f>VLOOKUP($A18,'By SKU - Old RTs'!$A:$V,12,FALSE)</f>
        <v>0</v>
      </c>
      <c r="P18" s="2">
        <f>VLOOKUP($A18,'By SKU - New RTs'!$A:$V,12,FALSE)</f>
        <v>0</v>
      </c>
      <c r="Q18" s="2">
        <f t="shared" si="4"/>
        <v>0</v>
      </c>
    </row>
    <row r="19" spans="1:17" x14ac:dyDescent="0.2">
      <c r="A19" s="3">
        <f>SKUs!A18</f>
        <v>50</v>
      </c>
      <c r="B19" s="4" t="str">
        <f>SKUs!B18</f>
        <v xml:space="preserve">BAG CLOTH           </v>
      </c>
      <c r="C19" s="2">
        <f>VLOOKUP($A19,'By SKU - Old RTs'!$A:$V,8,FALSE)</f>
        <v>194.25</v>
      </c>
      <c r="D19" s="2">
        <f>VLOOKUP($A19,'By SKU - New RTs'!$A:$V,8,FALSE)</f>
        <v>199.25</v>
      </c>
      <c r="E19" s="5">
        <f t="shared" si="0"/>
        <v>5</v>
      </c>
      <c r="F19" s="2">
        <f>VLOOKUP($A19,'By SKU - Old RTs'!$A:$V,9,FALSE)</f>
        <v>204</v>
      </c>
      <c r="G19" s="2">
        <f>VLOOKUP($A19,'By SKU - New RTs'!$A:$V,9,FALSE)</f>
        <v>206.25</v>
      </c>
      <c r="H19" s="5">
        <f t="shared" si="1"/>
        <v>2.25</v>
      </c>
      <c r="I19" s="2">
        <f>VLOOKUP($A19,'By SKU - Old RTs'!$A:$V,10,FALSE)</f>
        <v>180.5</v>
      </c>
      <c r="J19" s="2">
        <f>VLOOKUP($A19,'By SKU - New RTs'!$A:$V,10,FALSE)</f>
        <v>185.5</v>
      </c>
      <c r="K19" s="5">
        <f t="shared" si="2"/>
        <v>5</v>
      </c>
      <c r="L19" s="2">
        <f>VLOOKUP($A19,'By SKU - Old RTs'!$A:$V,11,FALSE)</f>
        <v>161</v>
      </c>
      <c r="M19" s="2">
        <f>VLOOKUP($A19,'By SKU - New RTs'!$A:$V,11,FALSE)</f>
        <v>148</v>
      </c>
      <c r="N19" s="5">
        <f t="shared" si="3"/>
        <v>-13</v>
      </c>
      <c r="O19" s="2">
        <f>VLOOKUP($A19,'By SKU - Old RTs'!$A:$V,12,FALSE)</f>
        <v>184.5</v>
      </c>
      <c r="P19" s="2">
        <f>VLOOKUP($A19,'By SKU - New RTs'!$A:$V,12,FALSE)</f>
        <v>183.75</v>
      </c>
      <c r="Q19" s="2">
        <f t="shared" si="4"/>
        <v>-0.75</v>
      </c>
    </row>
    <row r="20" spans="1:17" x14ac:dyDescent="0.2">
      <c r="A20" s="3">
        <f>SKUs!A19</f>
        <v>53</v>
      </c>
      <c r="B20" s="4" t="str">
        <f>SKUs!B19</f>
        <v xml:space="preserve">BED PADS            </v>
      </c>
      <c r="C20" s="2">
        <f>VLOOKUP($A20,'By SKU - Old RTs'!$A:$V,8,FALSE)</f>
        <v>0</v>
      </c>
      <c r="D20" s="2">
        <f>VLOOKUP($A20,'By SKU - New RTs'!$A:$V,8,FALSE)</f>
        <v>0</v>
      </c>
      <c r="E20" s="5">
        <f t="shared" si="0"/>
        <v>0</v>
      </c>
      <c r="F20" s="2">
        <f>VLOOKUP($A20,'By SKU - Old RTs'!$A:$V,9,FALSE)</f>
        <v>0</v>
      </c>
      <c r="G20" s="2">
        <f>VLOOKUP($A20,'By SKU - New RTs'!$A:$V,9,FALSE)</f>
        <v>0</v>
      </c>
      <c r="H20" s="5">
        <f t="shared" si="1"/>
        <v>0</v>
      </c>
      <c r="I20" s="2">
        <f>VLOOKUP($A20,'By SKU - Old RTs'!$A:$V,10,FALSE)</f>
        <v>0</v>
      </c>
      <c r="J20" s="2">
        <f>VLOOKUP($A20,'By SKU - New RTs'!$A:$V,10,FALSE)</f>
        <v>0</v>
      </c>
      <c r="K20" s="5">
        <f t="shared" si="2"/>
        <v>0</v>
      </c>
      <c r="L20" s="2">
        <f>VLOOKUP($A20,'By SKU - Old RTs'!$A:$V,11,FALSE)</f>
        <v>0</v>
      </c>
      <c r="M20" s="2">
        <f>VLOOKUP($A20,'By SKU - New RTs'!$A:$V,11,FALSE)</f>
        <v>0</v>
      </c>
      <c r="N20" s="5">
        <f t="shared" si="3"/>
        <v>0</v>
      </c>
      <c r="O20" s="2">
        <f>VLOOKUP($A20,'By SKU - Old RTs'!$A:$V,12,FALSE)</f>
        <v>25</v>
      </c>
      <c r="P20" s="2">
        <f>VLOOKUP($A20,'By SKU - New RTs'!$A:$V,12,FALSE)</f>
        <v>25</v>
      </c>
      <c r="Q20" s="2">
        <f t="shared" si="4"/>
        <v>0</v>
      </c>
    </row>
    <row r="21" spans="1:17" x14ac:dyDescent="0.2">
      <c r="A21" s="3">
        <f>SKUs!A20</f>
        <v>56</v>
      </c>
      <c r="B21" s="4" t="str">
        <f>SKUs!B20</f>
        <v xml:space="preserve">SHEET FULL FIT      </v>
      </c>
      <c r="C21" s="2">
        <f>VLOOKUP($A21,'By SKU - Old RTs'!$A:$V,8,FALSE)</f>
        <v>0</v>
      </c>
      <c r="D21" s="2">
        <f>VLOOKUP($A21,'By SKU - New RTs'!$A:$V,8,FALSE)</f>
        <v>0</v>
      </c>
      <c r="E21" s="5">
        <f t="shared" si="0"/>
        <v>0</v>
      </c>
      <c r="F21" s="2">
        <f>VLOOKUP($A21,'By SKU - Old RTs'!$A:$V,9,FALSE)</f>
        <v>0</v>
      </c>
      <c r="G21" s="2">
        <f>VLOOKUP($A21,'By SKU - New RTs'!$A:$V,9,FALSE)</f>
        <v>0</v>
      </c>
      <c r="H21" s="5">
        <f t="shared" si="1"/>
        <v>0</v>
      </c>
      <c r="I21" s="2">
        <f>VLOOKUP($A21,'By SKU - Old RTs'!$A:$V,10,FALSE)</f>
        <v>0</v>
      </c>
      <c r="J21" s="2">
        <f>VLOOKUP($A21,'By SKU - New RTs'!$A:$V,10,FALSE)</f>
        <v>0</v>
      </c>
      <c r="K21" s="5">
        <f t="shared" si="2"/>
        <v>0</v>
      </c>
      <c r="L21" s="2">
        <f>VLOOKUP($A21,'By SKU - Old RTs'!$A:$V,11,FALSE)</f>
        <v>7.5</v>
      </c>
      <c r="M21" s="2">
        <f>VLOOKUP($A21,'By SKU - New RTs'!$A:$V,11,FALSE)</f>
        <v>7.5</v>
      </c>
      <c r="N21" s="5">
        <f t="shared" si="3"/>
        <v>0</v>
      </c>
      <c r="O21" s="2">
        <f>VLOOKUP($A21,'By SKU - Old RTs'!$A:$V,12,FALSE)</f>
        <v>60</v>
      </c>
      <c r="P21" s="2">
        <f>VLOOKUP($A21,'By SKU - New RTs'!$A:$V,12,FALSE)</f>
        <v>60</v>
      </c>
      <c r="Q21" s="2">
        <f t="shared" si="4"/>
        <v>0</v>
      </c>
    </row>
    <row r="22" spans="1:17" x14ac:dyDescent="0.2">
      <c r="A22" s="3">
        <f>SKUs!A21</f>
        <v>57</v>
      </c>
      <c r="B22" s="4" t="str">
        <f>SKUs!B21</f>
        <v xml:space="preserve">SHEET QUEEN FIT     </v>
      </c>
      <c r="C22" s="2">
        <f>VLOOKUP($A22,'By SKU - Old RTs'!$A:$V,8,FALSE)</f>
        <v>0</v>
      </c>
      <c r="D22" s="2">
        <f>VLOOKUP($A22,'By SKU - New RTs'!$A:$V,8,FALSE)</f>
        <v>0</v>
      </c>
      <c r="E22" s="5">
        <f t="shared" si="0"/>
        <v>0</v>
      </c>
      <c r="F22" s="2">
        <f>VLOOKUP($A22,'By SKU - Old RTs'!$A:$V,9,FALSE)</f>
        <v>0</v>
      </c>
      <c r="G22" s="2">
        <f>VLOOKUP($A22,'By SKU - New RTs'!$A:$V,9,FALSE)</f>
        <v>0</v>
      </c>
      <c r="H22" s="5">
        <f t="shared" si="1"/>
        <v>0</v>
      </c>
      <c r="I22" s="2">
        <f>VLOOKUP($A22,'By SKU - Old RTs'!$A:$V,10,FALSE)</f>
        <v>0</v>
      </c>
      <c r="J22" s="2">
        <f>VLOOKUP($A22,'By SKU - New RTs'!$A:$V,10,FALSE)</f>
        <v>0</v>
      </c>
      <c r="K22" s="5">
        <f t="shared" si="2"/>
        <v>0</v>
      </c>
      <c r="L22" s="2">
        <f>VLOOKUP($A22,'By SKU - Old RTs'!$A:$V,11,FALSE)</f>
        <v>5</v>
      </c>
      <c r="M22" s="2">
        <f>VLOOKUP($A22,'By SKU - New RTs'!$A:$V,11,FALSE)</f>
        <v>5</v>
      </c>
      <c r="N22" s="5">
        <f t="shared" si="3"/>
        <v>0</v>
      </c>
      <c r="O22" s="2">
        <f>VLOOKUP($A22,'By SKU - Old RTs'!$A:$V,12,FALSE)</f>
        <v>0</v>
      </c>
      <c r="P22" s="2">
        <f>VLOOKUP($A22,'By SKU - New RTs'!$A:$V,12,FALSE)</f>
        <v>0</v>
      </c>
      <c r="Q22" s="2">
        <f t="shared" si="4"/>
        <v>0</v>
      </c>
    </row>
    <row r="23" spans="1:17" x14ac:dyDescent="0.2">
      <c r="A23" s="3">
        <f>SKUs!A22</f>
        <v>59</v>
      </c>
      <c r="B23" s="4" t="str">
        <f>SKUs!B22</f>
        <v>UTILITY BAG CLOTH</v>
      </c>
      <c r="C23" s="2">
        <f>VLOOKUP($A23,'By SKU - Old RTs'!$A:$V,8,FALSE)</f>
        <v>2</v>
      </c>
      <c r="D23" s="2">
        <f>VLOOKUP($A23,'By SKU - New RTs'!$A:$V,8,FALSE)</f>
        <v>2</v>
      </c>
      <c r="E23" s="5">
        <f t="shared" si="0"/>
        <v>0</v>
      </c>
      <c r="F23" s="2">
        <f>VLOOKUP($A23,'By SKU - Old RTs'!$A:$V,9,FALSE)</f>
        <v>3</v>
      </c>
      <c r="G23" s="2">
        <f>VLOOKUP($A23,'By SKU - New RTs'!$A:$V,9,FALSE)</f>
        <v>3</v>
      </c>
      <c r="H23" s="5">
        <f t="shared" si="1"/>
        <v>0</v>
      </c>
      <c r="I23" s="2">
        <f>VLOOKUP($A23,'By SKU - Old RTs'!$A:$V,10,FALSE)</f>
        <v>2</v>
      </c>
      <c r="J23" s="2">
        <f>VLOOKUP($A23,'By SKU - New RTs'!$A:$V,10,FALSE)</f>
        <v>2</v>
      </c>
      <c r="K23" s="5">
        <f t="shared" si="2"/>
        <v>0</v>
      </c>
      <c r="L23" s="2">
        <f>VLOOKUP($A23,'By SKU - Old RTs'!$A:$V,11,FALSE)</f>
        <v>3</v>
      </c>
      <c r="M23" s="2">
        <f>VLOOKUP($A23,'By SKU - New RTs'!$A:$V,11,FALSE)</f>
        <v>3</v>
      </c>
      <c r="N23" s="5">
        <f t="shared" si="3"/>
        <v>0</v>
      </c>
      <c r="O23" s="2">
        <f>VLOOKUP($A23,'By SKU - Old RTs'!$A:$V,12,FALSE)</f>
        <v>2</v>
      </c>
      <c r="P23" s="2">
        <f>VLOOKUP($A23,'By SKU - New RTs'!$A:$V,12,FALSE)</f>
        <v>2</v>
      </c>
      <c r="Q23" s="2">
        <f t="shared" si="4"/>
        <v>0</v>
      </c>
    </row>
    <row r="24" spans="1:17" x14ac:dyDescent="0.2">
      <c r="A24" s="3">
        <f>SKUs!A23</f>
        <v>60</v>
      </c>
      <c r="B24" s="4" t="str">
        <f>SKUs!B23</f>
        <v>KNITTED FITTED TWIN</v>
      </c>
      <c r="C24" s="2">
        <f>VLOOKUP($A24,'By SKU - Old RTs'!$A:$V,8,FALSE)</f>
        <v>0</v>
      </c>
      <c r="D24" s="2">
        <f>VLOOKUP($A24,'By SKU - New RTs'!$A:$V,8,FALSE)</f>
        <v>0</v>
      </c>
      <c r="E24" s="5">
        <f t="shared" si="0"/>
        <v>0</v>
      </c>
      <c r="F24" s="2">
        <f>VLOOKUP($A24,'By SKU - Old RTs'!$A:$V,9,FALSE)</f>
        <v>0</v>
      </c>
      <c r="G24" s="2">
        <f>VLOOKUP($A24,'By SKU - New RTs'!$A:$V,9,FALSE)</f>
        <v>0</v>
      </c>
      <c r="H24" s="5">
        <f t="shared" si="1"/>
        <v>0</v>
      </c>
      <c r="I24" s="2">
        <f>VLOOKUP($A24,'By SKU - Old RTs'!$A:$V,10,FALSE)</f>
        <v>0</v>
      </c>
      <c r="J24" s="2">
        <f>VLOOKUP($A24,'By SKU - New RTs'!$A:$V,10,FALSE)</f>
        <v>0</v>
      </c>
      <c r="K24" s="5">
        <f t="shared" si="2"/>
        <v>0</v>
      </c>
      <c r="L24" s="2">
        <f>VLOOKUP($A24,'By SKU - Old RTs'!$A:$V,11,FALSE)</f>
        <v>0</v>
      </c>
      <c r="M24" s="2">
        <f>VLOOKUP($A24,'By SKU - New RTs'!$A:$V,11,FALSE)</f>
        <v>0</v>
      </c>
      <c r="N24" s="5">
        <f t="shared" si="3"/>
        <v>0</v>
      </c>
      <c r="O24" s="2">
        <f>VLOOKUP($A24,'By SKU - Old RTs'!$A:$V,12,FALSE)</f>
        <v>20</v>
      </c>
      <c r="P24" s="2">
        <f>VLOOKUP($A24,'By SKU - New RTs'!$A:$V,12,FALSE)</f>
        <v>20</v>
      </c>
      <c r="Q24" s="2">
        <f t="shared" si="4"/>
        <v>0</v>
      </c>
    </row>
    <row r="25" spans="1:17" x14ac:dyDescent="0.2">
      <c r="A25" s="3">
        <f>SKUs!A24</f>
        <v>70</v>
      </c>
      <c r="B25" s="4" t="str">
        <f>SKUs!B24</f>
        <v>PLASTIC SOIL BAG</v>
      </c>
      <c r="C25" s="2">
        <f>VLOOKUP($A25,'By SKU - Old RTs'!$A:$V,8,FALSE)</f>
        <v>19.5</v>
      </c>
      <c r="D25" s="2">
        <f>VLOOKUP($A25,'By SKU - New RTs'!$A:$V,8,FALSE)</f>
        <v>19.5</v>
      </c>
      <c r="E25" s="5">
        <f t="shared" si="0"/>
        <v>0</v>
      </c>
      <c r="F25" s="2">
        <f>VLOOKUP($A25,'By SKU - Old RTs'!$A:$V,9,FALSE)</f>
        <v>14.5</v>
      </c>
      <c r="G25" s="2">
        <f>VLOOKUP($A25,'By SKU - New RTs'!$A:$V,9,FALSE)</f>
        <v>11.5</v>
      </c>
      <c r="H25" s="5">
        <f t="shared" si="1"/>
        <v>-3</v>
      </c>
      <c r="I25" s="2">
        <f>VLOOKUP($A25,'By SKU - Old RTs'!$A:$V,10,FALSE)</f>
        <v>24</v>
      </c>
      <c r="J25" s="2">
        <f>VLOOKUP($A25,'By SKU - New RTs'!$A:$V,10,FALSE)</f>
        <v>24</v>
      </c>
      <c r="K25" s="5">
        <f t="shared" si="2"/>
        <v>0</v>
      </c>
      <c r="L25" s="2">
        <f>VLOOKUP($A25,'By SKU - Old RTs'!$A:$V,11,FALSE)</f>
        <v>10</v>
      </c>
      <c r="M25" s="2">
        <f>VLOOKUP($A25,'By SKU - New RTs'!$A:$V,11,FALSE)</f>
        <v>10</v>
      </c>
      <c r="N25" s="5">
        <f t="shared" si="3"/>
        <v>0</v>
      </c>
      <c r="O25" s="2">
        <f>VLOOKUP($A25,'By SKU - Old RTs'!$A:$V,12,FALSE)</f>
        <v>28</v>
      </c>
      <c r="P25" s="2">
        <f>VLOOKUP($A25,'By SKU - New RTs'!$A:$V,12,FALSE)</f>
        <v>31.5</v>
      </c>
      <c r="Q25" s="2">
        <f t="shared" si="4"/>
        <v>3.5</v>
      </c>
    </row>
    <row r="26" spans="1:17" x14ac:dyDescent="0.2">
      <c r="A26" s="3">
        <f>SKUs!A25</f>
        <v>102</v>
      </c>
      <c r="B26" s="4" t="str">
        <f>SKUs!B25</f>
        <v xml:space="preserve">NAPKIN RED          </v>
      </c>
      <c r="C26" s="2">
        <f>VLOOKUP($A26,'By SKU - Old RTs'!$A:$V,8,FALSE)</f>
        <v>0</v>
      </c>
      <c r="D26" s="2">
        <f>VLOOKUP($A26,'By SKU - New RTs'!$A:$V,8,FALSE)</f>
        <v>0</v>
      </c>
      <c r="E26" s="5">
        <f t="shared" si="0"/>
        <v>0</v>
      </c>
      <c r="F26" s="2">
        <f>VLOOKUP($A26,'By SKU - Old RTs'!$A:$V,9,FALSE)</f>
        <v>25</v>
      </c>
      <c r="G26" s="2">
        <f>VLOOKUP($A26,'By SKU - New RTs'!$A:$V,9,FALSE)</f>
        <v>25</v>
      </c>
      <c r="H26" s="5">
        <f t="shared" si="1"/>
        <v>0</v>
      </c>
      <c r="I26" s="2">
        <f>VLOOKUP($A26,'By SKU - Old RTs'!$A:$V,10,FALSE)</f>
        <v>100</v>
      </c>
      <c r="J26" s="2">
        <f>VLOOKUP($A26,'By SKU - New RTs'!$A:$V,10,FALSE)</f>
        <v>100</v>
      </c>
      <c r="K26" s="5">
        <f t="shared" si="2"/>
        <v>0</v>
      </c>
      <c r="L26" s="2">
        <f>VLOOKUP($A26,'By SKU - Old RTs'!$A:$V,11,FALSE)</f>
        <v>0</v>
      </c>
      <c r="M26" s="2">
        <f>VLOOKUP($A26,'By SKU - New RTs'!$A:$V,11,FALSE)</f>
        <v>0</v>
      </c>
      <c r="N26" s="5">
        <f t="shared" si="3"/>
        <v>0</v>
      </c>
      <c r="O26" s="2">
        <f>VLOOKUP($A26,'By SKU - Old RTs'!$A:$V,12,FALSE)</f>
        <v>0</v>
      </c>
      <c r="P26" s="2">
        <f>VLOOKUP($A26,'By SKU - New RTs'!$A:$V,12,FALSE)</f>
        <v>0</v>
      </c>
      <c r="Q26" s="2">
        <f t="shared" si="4"/>
        <v>0</v>
      </c>
    </row>
    <row r="27" spans="1:17" x14ac:dyDescent="0.2">
      <c r="A27" s="3">
        <f>SKUs!A26</f>
        <v>104</v>
      </c>
      <c r="B27" s="4" t="str">
        <f>SKUs!B26</f>
        <v>NAPKIN CHOCOLATE</v>
      </c>
      <c r="C27" s="2">
        <f>VLOOKUP($A27,'By SKU - Old RTs'!$A:$V,8,FALSE)</f>
        <v>0</v>
      </c>
      <c r="D27" s="2">
        <f>VLOOKUP($A27,'By SKU - New RTs'!$A:$V,8,FALSE)</f>
        <v>0</v>
      </c>
      <c r="E27" s="5">
        <f t="shared" si="0"/>
        <v>0</v>
      </c>
      <c r="F27" s="2">
        <f>VLOOKUP($A27,'By SKU - Old RTs'!$A:$V,9,FALSE)</f>
        <v>0</v>
      </c>
      <c r="G27" s="2">
        <f>VLOOKUP($A27,'By SKU - New RTs'!$A:$V,9,FALSE)</f>
        <v>0</v>
      </c>
      <c r="H27" s="5">
        <f t="shared" si="1"/>
        <v>0</v>
      </c>
      <c r="I27" s="2">
        <f>VLOOKUP($A27,'By SKU - Old RTs'!$A:$V,10,FALSE)</f>
        <v>0</v>
      </c>
      <c r="J27" s="2">
        <f>VLOOKUP($A27,'By SKU - New RTs'!$A:$V,10,FALSE)</f>
        <v>0</v>
      </c>
      <c r="K27" s="5">
        <f t="shared" si="2"/>
        <v>0</v>
      </c>
      <c r="L27" s="2">
        <f>VLOOKUP($A27,'By SKU - Old RTs'!$A:$V,11,FALSE)</f>
        <v>0</v>
      </c>
      <c r="M27" s="2">
        <f>VLOOKUP($A27,'By SKU - New RTs'!$A:$V,11,FALSE)</f>
        <v>0</v>
      </c>
      <c r="N27" s="5">
        <f t="shared" si="3"/>
        <v>0</v>
      </c>
      <c r="O27" s="2">
        <f>VLOOKUP($A27,'By SKU - Old RTs'!$A:$V,12,FALSE)</f>
        <v>0</v>
      </c>
      <c r="P27" s="2">
        <f>VLOOKUP($A27,'By SKU - New RTs'!$A:$V,12,FALSE)</f>
        <v>0</v>
      </c>
      <c r="Q27" s="2">
        <f t="shared" si="4"/>
        <v>0</v>
      </c>
    </row>
    <row r="28" spans="1:17" x14ac:dyDescent="0.2">
      <c r="A28" s="3">
        <f>SKUs!A27</f>
        <v>113</v>
      </c>
      <c r="B28" s="4" t="str">
        <f>SKUs!B27</f>
        <v>NAPKIN SEASPRAY</v>
      </c>
      <c r="C28" s="2">
        <f>VLOOKUP($A28,'By SKU - Old RTs'!$A:$V,8,FALSE)</f>
        <v>0</v>
      </c>
      <c r="D28" s="2">
        <f>VLOOKUP($A28,'By SKU - New RTs'!$A:$V,8,FALSE)</f>
        <v>0</v>
      </c>
      <c r="E28" s="5">
        <f t="shared" si="0"/>
        <v>0</v>
      </c>
      <c r="F28" s="2">
        <f>VLOOKUP($A28,'By SKU - Old RTs'!$A:$V,9,FALSE)</f>
        <v>0.5</v>
      </c>
      <c r="G28" s="2">
        <f>VLOOKUP($A28,'By SKU - New RTs'!$A:$V,9,FALSE)</f>
        <v>0.5</v>
      </c>
      <c r="H28" s="5">
        <f t="shared" si="1"/>
        <v>0</v>
      </c>
      <c r="I28" s="2">
        <f>VLOOKUP($A28,'By SKU - Old RTs'!$A:$V,10,FALSE)</f>
        <v>0</v>
      </c>
      <c r="J28" s="2">
        <f>VLOOKUP($A28,'By SKU - New RTs'!$A:$V,10,FALSE)</f>
        <v>0</v>
      </c>
      <c r="K28" s="5">
        <f t="shared" si="2"/>
        <v>0</v>
      </c>
      <c r="L28" s="2">
        <f>VLOOKUP($A28,'By SKU - Old RTs'!$A:$V,11,FALSE)</f>
        <v>0</v>
      </c>
      <c r="M28" s="2">
        <f>VLOOKUP($A28,'By SKU - New RTs'!$A:$V,11,FALSE)</f>
        <v>0</v>
      </c>
      <c r="N28" s="5">
        <f t="shared" si="3"/>
        <v>0</v>
      </c>
      <c r="O28" s="2">
        <f>VLOOKUP($A28,'By SKU - Old RTs'!$A:$V,12,FALSE)</f>
        <v>0</v>
      </c>
      <c r="P28" s="2">
        <f>VLOOKUP($A28,'By SKU - New RTs'!$A:$V,12,FALSE)</f>
        <v>0</v>
      </c>
      <c r="Q28" s="2">
        <f t="shared" si="4"/>
        <v>0</v>
      </c>
    </row>
    <row r="29" spans="1:17" x14ac:dyDescent="0.2">
      <c r="A29" s="3">
        <f>SKUs!A28</f>
        <v>115</v>
      </c>
      <c r="B29" s="4" t="str">
        <f>SKUs!B28</f>
        <v xml:space="preserve">NAPKIN BURGUNDY     </v>
      </c>
      <c r="C29" s="2">
        <f>VLOOKUP($A29,'By SKU - Old RTs'!$A:$V,8,FALSE)</f>
        <v>0</v>
      </c>
      <c r="D29" s="2">
        <f>VLOOKUP($A29,'By SKU - New RTs'!$A:$V,8,FALSE)</f>
        <v>0</v>
      </c>
      <c r="E29" s="5">
        <f t="shared" si="0"/>
        <v>0</v>
      </c>
      <c r="F29" s="2">
        <f>VLOOKUP($A29,'By SKU - Old RTs'!$A:$V,9,FALSE)</f>
        <v>0</v>
      </c>
      <c r="G29" s="2">
        <f>VLOOKUP($A29,'By SKU - New RTs'!$A:$V,9,FALSE)</f>
        <v>0</v>
      </c>
      <c r="H29" s="5">
        <f t="shared" si="1"/>
        <v>0</v>
      </c>
      <c r="I29" s="2">
        <f>VLOOKUP($A29,'By SKU - Old RTs'!$A:$V,10,FALSE)</f>
        <v>0</v>
      </c>
      <c r="J29" s="2">
        <f>VLOOKUP($A29,'By SKU - New RTs'!$A:$V,10,FALSE)</f>
        <v>0</v>
      </c>
      <c r="K29" s="5">
        <f t="shared" si="2"/>
        <v>0</v>
      </c>
      <c r="L29" s="2">
        <f>VLOOKUP($A29,'By SKU - Old RTs'!$A:$V,11,FALSE)</f>
        <v>425</v>
      </c>
      <c r="M29" s="2">
        <f>VLOOKUP($A29,'By SKU - New RTs'!$A:$V,11,FALSE)</f>
        <v>425</v>
      </c>
      <c r="N29" s="5">
        <f t="shared" si="3"/>
        <v>0</v>
      </c>
      <c r="O29" s="2">
        <f>VLOOKUP($A29,'By SKU - Old RTs'!$A:$V,12,FALSE)</f>
        <v>0</v>
      </c>
      <c r="P29" s="2">
        <f>VLOOKUP($A29,'By SKU - New RTs'!$A:$V,12,FALSE)</f>
        <v>0</v>
      </c>
      <c r="Q29" s="2">
        <f t="shared" si="4"/>
        <v>0</v>
      </c>
    </row>
    <row r="30" spans="1:17" x14ac:dyDescent="0.2">
      <c r="A30" s="3">
        <f>SKUs!A29</f>
        <v>116</v>
      </c>
      <c r="B30" s="4" t="str">
        <f>SKUs!B29</f>
        <v xml:space="preserve">NAPKIN NAVY         </v>
      </c>
      <c r="C30" s="2">
        <f>VLOOKUP($A30,'By SKU - Old RTs'!$A:$V,8,FALSE)</f>
        <v>6</v>
      </c>
      <c r="D30" s="2">
        <f>VLOOKUP($A30,'By SKU - New RTs'!$A:$V,8,FALSE)</f>
        <v>6</v>
      </c>
      <c r="E30" s="5">
        <f t="shared" si="0"/>
        <v>0</v>
      </c>
      <c r="F30" s="2">
        <f>VLOOKUP($A30,'By SKU - Old RTs'!$A:$V,9,FALSE)</f>
        <v>12.5</v>
      </c>
      <c r="G30" s="2">
        <f>VLOOKUP($A30,'By SKU - New RTs'!$A:$V,9,FALSE)</f>
        <v>12.5</v>
      </c>
      <c r="H30" s="5">
        <f t="shared" si="1"/>
        <v>0</v>
      </c>
      <c r="I30" s="2">
        <f>VLOOKUP($A30,'By SKU - Old RTs'!$A:$V,10,FALSE)</f>
        <v>13.75</v>
      </c>
      <c r="J30" s="2">
        <f>VLOOKUP($A30,'By SKU - New RTs'!$A:$V,10,FALSE)</f>
        <v>13.75</v>
      </c>
      <c r="K30" s="5">
        <f t="shared" si="2"/>
        <v>0</v>
      </c>
      <c r="L30" s="2">
        <f>VLOOKUP($A30,'By SKU - Old RTs'!$A:$V,11,FALSE)</f>
        <v>0</v>
      </c>
      <c r="M30" s="2">
        <f>VLOOKUP($A30,'By SKU - New RTs'!$A:$V,11,FALSE)</f>
        <v>0</v>
      </c>
      <c r="N30" s="5">
        <f t="shared" si="3"/>
        <v>0</v>
      </c>
      <c r="O30" s="2">
        <f>VLOOKUP($A30,'By SKU - Old RTs'!$A:$V,12,FALSE)</f>
        <v>0</v>
      </c>
      <c r="P30" s="2">
        <f>VLOOKUP($A30,'By SKU - New RTs'!$A:$V,12,FALSE)</f>
        <v>0</v>
      </c>
      <c r="Q30" s="2">
        <f t="shared" si="4"/>
        <v>0</v>
      </c>
    </row>
    <row r="31" spans="1:17" x14ac:dyDescent="0.2">
      <c r="A31" s="3">
        <f>SKUs!A30</f>
        <v>118</v>
      </c>
      <c r="B31" s="4" t="str">
        <f>SKUs!B30</f>
        <v>NAPKIN LIGHT BLUE</v>
      </c>
      <c r="C31" s="2">
        <f>VLOOKUP($A31,'By SKU - Old RTs'!$A:$V,8,FALSE)</f>
        <v>0</v>
      </c>
      <c r="D31" s="2">
        <f>VLOOKUP($A31,'By SKU - New RTs'!$A:$V,8,FALSE)</f>
        <v>0</v>
      </c>
      <c r="E31" s="5">
        <f t="shared" si="0"/>
        <v>0</v>
      </c>
      <c r="F31" s="2">
        <f>VLOOKUP($A31,'By SKU - Old RTs'!$A:$V,9,FALSE)</f>
        <v>0</v>
      </c>
      <c r="G31" s="2">
        <f>VLOOKUP($A31,'By SKU - New RTs'!$A:$V,9,FALSE)</f>
        <v>0</v>
      </c>
      <c r="H31" s="5">
        <f t="shared" si="1"/>
        <v>0</v>
      </c>
      <c r="I31" s="2">
        <f>VLOOKUP($A31,'By SKU - Old RTs'!$A:$V,10,FALSE)</f>
        <v>0</v>
      </c>
      <c r="J31" s="2">
        <f>VLOOKUP($A31,'By SKU - New RTs'!$A:$V,10,FALSE)</f>
        <v>0</v>
      </c>
      <c r="K31" s="5">
        <f t="shared" si="2"/>
        <v>0</v>
      </c>
      <c r="L31" s="2">
        <f>VLOOKUP($A31,'By SKU - Old RTs'!$A:$V,11,FALSE)</f>
        <v>0</v>
      </c>
      <c r="M31" s="2">
        <f>VLOOKUP($A31,'By SKU - New RTs'!$A:$V,11,FALSE)</f>
        <v>0</v>
      </c>
      <c r="N31" s="5">
        <f t="shared" si="3"/>
        <v>0</v>
      </c>
      <c r="O31" s="2">
        <f>VLOOKUP($A31,'By SKU - Old RTs'!$A:$V,12,FALSE)</f>
        <v>0</v>
      </c>
      <c r="P31" s="2">
        <f>VLOOKUP($A31,'By SKU - New RTs'!$A:$V,12,FALSE)</f>
        <v>0</v>
      </c>
      <c r="Q31" s="2">
        <f t="shared" si="4"/>
        <v>0</v>
      </c>
    </row>
    <row r="32" spans="1:17" x14ac:dyDescent="0.2">
      <c r="A32" s="3">
        <f>SKUs!A31</f>
        <v>120</v>
      </c>
      <c r="B32" s="4" t="str">
        <f>SKUs!B31</f>
        <v xml:space="preserve">NPKN DOLCE WHITE        </v>
      </c>
      <c r="C32" s="2">
        <f>VLOOKUP($A32,'By SKU - Old RTs'!$A:$V,8,FALSE)</f>
        <v>0</v>
      </c>
      <c r="D32" s="2">
        <f>VLOOKUP($A32,'By SKU - New RTs'!$A:$V,8,FALSE)</f>
        <v>0</v>
      </c>
      <c r="E32" s="5">
        <f t="shared" si="0"/>
        <v>0</v>
      </c>
      <c r="F32" s="2">
        <f>VLOOKUP($A32,'By SKU - Old RTs'!$A:$V,9,FALSE)</f>
        <v>0</v>
      </c>
      <c r="G32" s="2">
        <f>VLOOKUP($A32,'By SKU - New RTs'!$A:$V,9,FALSE)</f>
        <v>0</v>
      </c>
      <c r="H32" s="5">
        <f t="shared" si="1"/>
        <v>0</v>
      </c>
      <c r="I32" s="2">
        <f>VLOOKUP($A32,'By SKU - Old RTs'!$A:$V,10,FALSE)</f>
        <v>0</v>
      </c>
      <c r="J32" s="2">
        <f>VLOOKUP($A32,'By SKU - New RTs'!$A:$V,10,FALSE)</f>
        <v>0</v>
      </c>
      <c r="K32" s="5">
        <f t="shared" si="2"/>
        <v>0</v>
      </c>
      <c r="L32" s="2">
        <f>VLOOKUP($A32,'By SKU - Old RTs'!$A:$V,11,FALSE)</f>
        <v>0</v>
      </c>
      <c r="M32" s="2">
        <f>VLOOKUP($A32,'By SKU - New RTs'!$A:$V,11,FALSE)</f>
        <v>0</v>
      </c>
      <c r="N32" s="5">
        <f t="shared" si="3"/>
        <v>0</v>
      </c>
      <c r="O32" s="2">
        <f>VLOOKUP($A32,'By SKU - Old RTs'!$A:$V,12,FALSE)</f>
        <v>0</v>
      </c>
      <c r="P32" s="2">
        <f>VLOOKUP($A32,'By SKU - New RTs'!$A:$V,12,FALSE)</f>
        <v>0</v>
      </c>
      <c r="Q32" s="2">
        <f t="shared" si="4"/>
        <v>0</v>
      </c>
    </row>
    <row r="33" spans="1:17" x14ac:dyDescent="0.2">
      <c r="A33" s="3">
        <f>SKUs!A32</f>
        <v>125</v>
      </c>
      <c r="B33" s="4" t="str">
        <f>SKUs!B32</f>
        <v>TC 72X72 MAIZE</v>
      </c>
      <c r="C33" s="2">
        <f>VLOOKUP($A33,'By SKU - Old RTs'!$A:$V,8,FALSE)</f>
        <v>0</v>
      </c>
      <c r="D33" s="2">
        <f>VLOOKUP($A33,'By SKU - New RTs'!$A:$V,8,FALSE)</f>
        <v>0</v>
      </c>
      <c r="E33" s="5">
        <f t="shared" si="0"/>
        <v>0</v>
      </c>
      <c r="F33" s="2">
        <f>VLOOKUP($A33,'By SKU - Old RTs'!$A:$V,9,FALSE)</f>
        <v>0</v>
      </c>
      <c r="G33" s="2">
        <f>VLOOKUP($A33,'By SKU - New RTs'!$A:$V,9,FALSE)</f>
        <v>0</v>
      </c>
      <c r="H33" s="5">
        <f t="shared" si="1"/>
        <v>0</v>
      </c>
      <c r="I33" s="2">
        <f>VLOOKUP($A33,'By SKU - Old RTs'!$A:$V,10,FALSE)</f>
        <v>7.5</v>
      </c>
      <c r="J33" s="2">
        <f>VLOOKUP($A33,'By SKU - New RTs'!$A:$V,10,FALSE)</f>
        <v>7.5</v>
      </c>
      <c r="K33" s="5">
        <f t="shared" si="2"/>
        <v>0</v>
      </c>
      <c r="L33" s="2">
        <f>VLOOKUP($A33,'By SKU - Old RTs'!$A:$V,11,FALSE)</f>
        <v>0</v>
      </c>
      <c r="M33" s="2">
        <f>VLOOKUP($A33,'By SKU - New RTs'!$A:$V,11,FALSE)</f>
        <v>0</v>
      </c>
      <c r="N33" s="5">
        <f t="shared" si="3"/>
        <v>0</v>
      </c>
      <c r="O33" s="2">
        <f>VLOOKUP($A33,'By SKU - Old RTs'!$A:$V,12,FALSE)</f>
        <v>0</v>
      </c>
      <c r="P33" s="2">
        <f>VLOOKUP($A33,'By SKU - New RTs'!$A:$V,12,FALSE)</f>
        <v>0</v>
      </c>
      <c r="Q33" s="2">
        <f t="shared" si="4"/>
        <v>0</v>
      </c>
    </row>
    <row r="34" spans="1:17" x14ac:dyDescent="0.2">
      <c r="A34" s="3">
        <f>SKUs!A33</f>
        <v>126</v>
      </c>
      <c r="B34" s="4" t="str">
        <f>SKUs!B33</f>
        <v>TC 52X114 BLACK</v>
      </c>
      <c r="C34" s="2">
        <f>VLOOKUP($A34,'By SKU - Old RTs'!$A:$V,8,FALSE)</f>
        <v>2.75</v>
      </c>
      <c r="D34" s="2">
        <f>VLOOKUP($A34,'By SKU - New RTs'!$A:$V,8,FALSE)</f>
        <v>2.75</v>
      </c>
      <c r="E34" s="5">
        <f t="shared" si="0"/>
        <v>0</v>
      </c>
      <c r="F34" s="2">
        <f>VLOOKUP($A34,'By SKU - Old RTs'!$A:$V,9,FALSE)</f>
        <v>5</v>
      </c>
      <c r="G34" s="2">
        <f>VLOOKUP($A34,'By SKU - New RTs'!$A:$V,9,FALSE)</f>
        <v>37.5</v>
      </c>
      <c r="H34" s="5">
        <f t="shared" si="1"/>
        <v>32.5</v>
      </c>
      <c r="I34" s="2">
        <f>VLOOKUP($A34,'By SKU - Old RTs'!$A:$V,10,FALSE)</f>
        <v>62.5</v>
      </c>
      <c r="J34" s="2">
        <f>VLOOKUP($A34,'By SKU - New RTs'!$A:$V,10,FALSE)</f>
        <v>30</v>
      </c>
      <c r="K34" s="5">
        <f t="shared" si="2"/>
        <v>-32.5</v>
      </c>
      <c r="L34" s="2">
        <f>VLOOKUP($A34,'By SKU - Old RTs'!$A:$V,11,FALSE)</f>
        <v>10</v>
      </c>
      <c r="M34" s="2">
        <f>VLOOKUP($A34,'By SKU - New RTs'!$A:$V,11,FALSE)</f>
        <v>10</v>
      </c>
      <c r="N34" s="5">
        <f t="shared" si="3"/>
        <v>0</v>
      </c>
      <c r="O34" s="2">
        <f>VLOOKUP($A34,'By SKU - Old RTs'!$A:$V,12,FALSE)</f>
        <v>0</v>
      </c>
      <c r="P34" s="2">
        <f>VLOOKUP($A34,'By SKU - New RTs'!$A:$V,12,FALSE)</f>
        <v>0</v>
      </c>
      <c r="Q34" s="2">
        <f t="shared" si="4"/>
        <v>0</v>
      </c>
    </row>
    <row r="35" spans="1:17" x14ac:dyDescent="0.2">
      <c r="A35" s="3">
        <f>SKUs!A34</f>
        <v>128</v>
      </c>
      <c r="B35" s="4" t="str">
        <f>SKUs!B34</f>
        <v>TC 52X52 GOLD</v>
      </c>
      <c r="C35" s="2">
        <f>VLOOKUP($A35,'By SKU - Old RTs'!$A:$V,8,FALSE)</f>
        <v>0</v>
      </c>
      <c r="D35" s="2">
        <f>VLOOKUP($A35,'By SKU - New RTs'!$A:$V,8,FALSE)</f>
        <v>0</v>
      </c>
      <c r="E35" s="5">
        <f t="shared" si="0"/>
        <v>0</v>
      </c>
      <c r="F35" s="2">
        <f>VLOOKUP($A35,'By SKU - Old RTs'!$A:$V,9,FALSE)</f>
        <v>0</v>
      </c>
      <c r="G35" s="2">
        <f>VLOOKUP($A35,'By SKU - New RTs'!$A:$V,9,FALSE)</f>
        <v>0</v>
      </c>
      <c r="H35" s="5">
        <f t="shared" si="1"/>
        <v>0</v>
      </c>
      <c r="I35" s="2">
        <f>VLOOKUP($A35,'By SKU - Old RTs'!$A:$V,10,FALSE)</f>
        <v>0</v>
      </c>
      <c r="J35" s="2">
        <f>VLOOKUP($A35,'By SKU - New RTs'!$A:$V,10,FALSE)</f>
        <v>0</v>
      </c>
      <c r="K35" s="5">
        <f t="shared" si="2"/>
        <v>0</v>
      </c>
      <c r="L35" s="2">
        <f>VLOOKUP($A35,'By SKU - Old RTs'!$A:$V,11,FALSE)</f>
        <v>0</v>
      </c>
      <c r="M35" s="2">
        <f>VLOOKUP($A35,'By SKU - New RTs'!$A:$V,11,FALSE)</f>
        <v>0</v>
      </c>
      <c r="N35" s="5">
        <f t="shared" si="3"/>
        <v>0</v>
      </c>
      <c r="O35" s="2">
        <f>VLOOKUP($A35,'By SKU - Old RTs'!$A:$V,12,FALSE)</f>
        <v>0</v>
      </c>
      <c r="P35" s="2">
        <f>VLOOKUP($A35,'By SKU - New RTs'!$A:$V,12,FALSE)</f>
        <v>0</v>
      </c>
      <c r="Q35" s="2">
        <f t="shared" si="4"/>
        <v>0</v>
      </c>
    </row>
    <row r="36" spans="1:17" x14ac:dyDescent="0.2">
      <c r="A36" s="3">
        <f>SKUs!A35</f>
        <v>135</v>
      </c>
      <c r="B36" s="4" t="str">
        <f>SKUs!B35</f>
        <v>TC 52X72 BLACK</v>
      </c>
      <c r="C36" s="2">
        <f>VLOOKUP($A36,'By SKU - Old RTs'!$A:$V,8,FALSE)</f>
        <v>0</v>
      </c>
      <c r="D36" s="2">
        <f>VLOOKUP($A36,'By SKU - New RTs'!$A:$V,8,FALSE)</f>
        <v>0</v>
      </c>
      <c r="E36" s="5">
        <f t="shared" si="0"/>
        <v>0</v>
      </c>
      <c r="F36" s="2">
        <f>VLOOKUP($A36,'By SKU - Old RTs'!$A:$V,9,FALSE)</f>
        <v>0</v>
      </c>
      <c r="G36" s="2">
        <f>VLOOKUP($A36,'By SKU - New RTs'!$A:$V,9,FALSE)</f>
        <v>0</v>
      </c>
      <c r="H36" s="5">
        <f t="shared" si="1"/>
        <v>0</v>
      </c>
      <c r="I36" s="2">
        <f>VLOOKUP($A36,'By SKU - Old RTs'!$A:$V,10,FALSE)</f>
        <v>0</v>
      </c>
      <c r="J36" s="2">
        <f>VLOOKUP($A36,'By SKU - New RTs'!$A:$V,10,FALSE)</f>
        <v>0</v>
      </c>
      <c r="K36" s="5">
        <f t="shared" si="2"/>
        <v>0</v>
      </c>
      <c r="L36" s="2">
        <f>VLOOKUP($A36,'By SKU - Old RTs'!$A:$V,11,FALSE)</f>
        <v>0</v>
      </c>
      <c r="M36" s="2">
        <f>VLOOKUP($A36,'By SKU - New RTs'!$A:$V,11,FALSE)</f>
        <v>0</v>
      </c>
      <c r="N36" s="5">
        <f t="shared" si="3"/>
        <v>0</v>
      </c>
      <c r="O36" s="2">
        <f>VLOOKUP($A36,'By SKU - Old RTs'!$A:$V,12,FALSE)</f>
        <v>0</v>
      </c>
      <c r="P36" s="2">
        <f>VLOOKUP($A36,'By SKU - New RTs'!$A:$V,12,FALSE)</f>
        <v>0</v>
      </c>
      <c r="Q36" s="2">
        <f t="shared" si="4"/>
        <v>0</v>
      </c>
    </row>
    <row r="37" spans="1:17" x14ac:dyDescent="0.2">
      <c r="A37" s="3">
        <f>SKUs!A36</f>
        <v>140</v>
      </c>
      <c r="B37" s="4" t="str">
        <f>SKUs!B36</f>
        <v>TC 90" ROUND BLACK</v>
      </c>
      <c r="C37" s="2">
        <f>VLOOKUP($A37,'By SKU - Old RTs'!$A:$V,8,FALSE)</f>
        <v>0</v>
      </c>
      <c r="D37" s="2">
        <f>VLOOKUP($A37,'By SKU - New RTs'!$A:$V,8,FALSE)</f>
        <v>0</v>
      </c>
      <c r="E37" s="5">
        <f t="shared" si="0"/>
        <v>0</v>
      </c>
      <c r="F37" s="2">
        <f>VLOOKUP($A37,'By SKU - Old RTs'!$A:$V,9,FALSE)</f>
        <v>0</v>
      </c>
      <c r="G37" s="2">
        <f>VLOOKUP($A37,'By SKU - New RTs'!$A:$V,9,FALSE)</f>
        <v>0</v>
      </c>
      <c r="H37" s="5">
        <f t="shared" si="1"/>
        <v>0</v>
      </c>
      <c r="I37" s="2">
        <f>VLOOKUP($A37,'By SKU - Old RTs'!$A:$V,10,FALSE)</f>
        <v>0</v>
      </c>
      <c r="J37" s="2">
        <f>VLOOKUP($A37,'By SKU - New RTs'!$A:$V,10,FALSE)</f>
        <v>0</v>
      </c>
      <c r="K37" s="5">
        <f t="shared" si="2"/>
        <v>0</v>
      </c>
      <c r="L37" s="2">
        <f>VLOOKUP($A37,'By SKU - Old RTs'!$A:$V,11,FALSE)</f>
        <v>0</v>
      </c>
      <c r="M37" s="2">
        <f>VLOOKUP($A37,'By SKU - New RTs'!$A:$V,11,FALSE)</f>
        <v>0</v>
      </c>
      <c r="N37" s="5">
        <f t="shared" si="3"/>
        <v>0</v>
      </c>
      <c r="O37" s="2">
        <f>VLOOKUP($A37,'By SKU - Old RTs'!$A:$V,12,FALSE)</f>
        <v>0</v>
      </c>
      <c r="P37" s="2">
        <f>VLOOKUP($A37,'By SKU - New RTs'!$A:$V,12,FALSE)</f>
        <v>0</v>
      </c>
      <c r="Q37" s="2">
        <f t="shared" si="4"/>
        <v>0</v>
      </c>
    </row>
    <row r="38" spans="1:17" x14ac:dyDescent="0.2">
      <c r="A38" s="3">
        <f>SKUs!A37</f>
        <v>141</v>
      </c>
      <c r="B38" s="4" t="str">
        <f>SKUs!B37</f>
        <v>TC 85X85 RED</v>
      </c>
      <c r="C38" s="2">
        <f>VLOOKUP($A38,'By SKU - Old RTs'!$A:$V,8,FALSE)</f>
        <v>0.25</v>
      </c>
      <c r="D38" s="2">
        <f>VLOOKUP($A38,'By SKU - New RTs'!$A:$V,8,FALSE)</f>
        <v>0.25</v>
      </c>
      <c r="E38" s="5">
        <f t="shared" si="0"/>
        <v>0</v>
      </c>
      <c r="F38" s="2">
        <f>VLOOKUP($A38,'By SKU - Old RTs'!$A:$V,9,FALSE)</f>
        <v>0</v>
      </c>
      <c r="G38" s="2">
        <f>VLOOKUP($A38,'By SKU - New RTs'!$A:$V,9,FALSE)</f>
        <v>0</v>
      </c>
      <c r="H38" s="5">
        <f t="shared" si="1"/>
        <v>0</v>
      </c>
      <c r="I38" s="2">
        <f>VLOOKUP($A38,'By SKU - Old RTs'!$A:$V,10,FALSE)</f>
        <v>0</v>
      </c>
      <c r="J38" s="2">
        <f>VLOOKUP($A38,'By SKU - New RTs'!$A:$V,10,FALSE)</f>
        <v>0</v>
      </c>
      <c r="K38" s="5">
        <f t="shared" si="2"/>
        <v>0</v>
      </c>
      <c r="L38" s="2">
        <f>VLOOKUP($A38,'By SKU - Old RTs'!$A:$V,11,FALSE)</f>
        <v>0</v>
      </c>
      <c r="M38" s="2">
        <f>VLOOKUP($A38,'By SKU - New RTs'!$A:$V,11,FALSE)</f>
        <v>0</v>
      </c>
      <c r="N38" s="5">
        <f t="shared" si="3"/>
        <v>0</v>
      </c>
      <c r="O38" s="2">
        <f>VLOOKUP($A38,'By SKU - Old RTs'!$A:$V,12,FALSE)</f>
        <v>0</v>
      </c>
      <c r="P38" s="2">
        <f>VLOOKUP($A38,'By SKU - New RTs'!$A:$V,12,FALSE)</f>
        <v>0</v>
      </c>
      <c r="Q38" s="2">
        <f t="shared" si="4"/>
        <v>0</v>
      </c>
    </row>
    <row r="39" spans="1:17" x14ac:dyDescent="0.2">
      <c r="A39" s="3">
        <f>SKUs!A38</f>
        <v>142</v>
      </c>
      <c r="B39" s="4" t="str">
        <f>SKUs!B38</f>
        <v>TC 132 ROUND BLACK</v>
      </c>
      <c r="C39" s="2">
        <f>VLOOKUP($A39,'By SKU - Old RTs'!$A:$V,8,FALSE)</f>
        <v>0</v>
      </c>
      <c r="D39" s="2">
        <f>VLOOKUP($A39,'By SKU - New RTs'!$A:$V,8,FALSE)</f>
        <v>0</v>
      </c>
      <c r="E39" s="5">
        <f t="shared" si="0"/>
        <v>0</v>
      </c>
      <c r="F39" s="2">
        <f>VLOOKUP($A39,'By SKU - Old RTs'!$A:$V,9,FALSE)</f>
        <v>0</v>
      </c>
      <c r="G39" s="2">
        <f>VLOOKUP($A39,'By SKU - New RTs'!$A:$V,9,FALSE)</f>
        <v>0</v>
      </c>
      <c r="H39" s="5">
        <f t="shared" si="1"/>
        <v>0</v>
      </c>
      <c r="I39" s="2">
        <f>VLOOKUP($A39,'By SKU - Old RTs'!$A:$V,10,FALSE)</f>
        <v>0</v>
      </c>
      <c r="J39" s="2">
        <f>VLOOKUP($A39,'By SKU - New RTs'!$A:$V,10,FALSE)</f>
        <v>0</v>
      </c>
      <c r="K39" s="5">
        <f t="shared" si="2"/>
        <v>0</v>
      </c>
      <c r="L39" s="2">
        <f>VLOOKUP($A39,'By SKU - Old RTs'!$A:$V,11,FALSE)</f>
        <v>0</v>
      </c>
      <c r="M39" s="2">
        <f>VLOOKUP($A39,'By SKU - New RTs'!$A:$V,11,FALSE)</f>
        <v>0</v>
      </c>
      <c r="N39" s="5">
        <f t="shared" si="3"/>
        <v>0</v>
      </c>
      <c r="O39" s="2">
        <f>VLOOKUP($A39,'By SKU - Old RTs'!$A:$V,12,FALSE)</f>
        <v>0</v>
      </c>
      <c r="P39" s="2">
        <f>VLOOKUP($A39,'By SKU - New RTs'!$A:$V,12,FALSE)</f>
        <v>0</v>
      </c>
      <c r="Q39" s="2">
        <f t="shared" si="4"/>
        <v>0</v>
      </c>
    </row>
    <row r="40" spans="1:17" x14ac:dyDescent="0.2">
      <c r="A40" s="3">
        <f>SKUs!A39</f>
        <v>145</v>
      </c>
      <c r="B40" s="4" t="str">
        <f>SKUs!B39</f>
        <v>TC 52X114 GOLD</v>
      </c>
      <c r="C40" s="2">
        <f>VLOOKUP($A40,'By SKU - Old RTs'!$A:$V,8,FALSE)</f>
        <v>0</v>
      </c>
      <c r="D40" s="2">
        <f>VLOOKUP($A40,'By SKU - New RTs'!$A:$V,8,FALSE)</f>
        <v>0</v>
      </c>
      <c r="E40" s="5">
        <f t="shared" si="0"/>
        <v>0</v>
      </c>
      <c r="F40" s="2">
        <f>VLOOKUP($A40,'By SKU - Old RTs'!$A:$V,9,FALSE)</f>
        <v>0</v>
      </c>
      <c r="G40" s="2">
        <f>VLOOKUP($A40,'By SKU - New RTs'!$A:$V,9,FALSE)</f>
        <v>0</v>
      </c>
      <c r="H40" s="5">
        <f t="shared" si="1"/>
        <v>0</v>
      </c>
      <c r="I40" s="2">
        <f>VLOOKUP($A40,'By SKU - Old RTs'!$A:$V,10,FALSE)</f>
        <v>2.5</v>
      </c>
      <c r="J40" s="2">
        <f>VLOOKUP($A40,'By SKU - New RTs'!$A:$V,10,FALSE)</f>
        <v>2.5</v>
      </c>
      <c r="K40" s="5">
        <f t="shared" si="2"/>
        <v>0</v>
      </c>
      <c r="L40" s="2">
        <f>VLOOKUP($A40,'By SKU - Old RTs'!$A:$V,11,FALSE)</f>
        <v>0</v>
      </c>
      <c r="M40" s="2">
        <f>VLOOKUP($A40,'By SKU - New RTs'!$A:$V,11,FALSE)</f>
        <v>0</v>
      </c>
      <c r="N40" s="5">
        <f t="shared" si="3"/>
        <v>0</v>
      </c>
      <c r="O40" s="2">
        <f>VLOOKUP($A40,'By SKU - Old RTs'!$A:$V,12,FALSE)</f>
        <v>0</v>
      </c>
      <c r="P40" s="2">
        <f>VLOOKUP($A40,'By SKU - New RTs'!$A:$V,12,FALSE)</f>
        <v>0</v>
      </c>
      <c r="Q40" s="2">
        <f t="shared" si="4"/>
        <v>0</v>
      </c>
    </row>
    <row r="41" spans="1:17" x14ac:dyDescent="0.2">
      <c r="A41" s="3">
        <f>SKUs!A40</f>
        <v>146</v>
      </c>
      <c r="B41" s="4" t="str">
        <f>SKUs!B40</f>
        <v>TC 85X85 GREEN</v>
      </c>
      <c r="C41" s="2">
        <f>VLOOKUP($A41,'By SKU - Old RTs'!$A:$V,8,FALSE)</f>
        <v>0</v>
      </c>
      <c r="D41" s="2">
        <f>VLOOKUP($A41,'By SKU - New RTs'!$A:$V,8,FALSE)</f>
        <v>0</v>
      </c>
      <c r="E41" s="5">
        <f t="shared" si="0"/>
        <v>0</v>
      </c>
      <c r="F41" s="2">
        <f>VLOOKUP($A41,'By SKU - Old RTs'!$A:$V,9,FALSE)</f>
        <v>0</v>
      </c>
      <c r="G41" s="2">
        <f>VLOOKUP($A41,'By SKU - New RTs'!$A:$V,9,FALSE)</f>
        <v>0</v>
      </c>
      <c r="H41" s="5">
        <f t="shared" si="1"/>
        <v>0</v>
      </c>
      <c r="I41" s="2">
        <f>VLOOKUP($A41,'By SKU - Old RTs'!$A:$V,10,FALSE)</f>
        <v>0</v>
      </c>
      <c r="J41" s="2">
        <f>VLOOKUP($A41,'By SKU - New RTs'!$A:$V,10,FALSE)</f>
        <v>0</v>
      </c>
      <c r="K41" s="5">
        <f t="shared" si="2"/>
        <v>0</v>
      </c>
      <c r="L41" s="2">
        <f>VLOOKUP($A41,'By SKU - Old RTs'!$A:$V,11,FALSE)</f>
        <v>0</v>
      </c>
      <c r="M41" s="2">
        <f>VLOOKUP($A41,'By SKU - New RTs'!$A:$V,11,FALSE)</f>
        <v>0</v>
      </c>
      <c r="N41" s="5">
        <f t="shared" si="3"/>
        <v>0</v>
      </c>
      <c r="O41" s="2">
        <f>VLOOKUP($A41,'By SKU - Old RTs'!$A:$V,12,FALSE)</f>
        <v>0</v>
      </c>
      <c r="P41" s="2">
        <f>VLOOKUP($A41,'By SKU - New RTs'!$A:$V,12,FALSE)</f>
        <v>0</v>
      </c>
      <c r="Q41" s="2">
        <f t="shared" si="4"/>
        <v>0</v>
      </c>
    </row>
    <row r="42" spans="1:17" x14ac:dyDescent="0.2">
      <c r="A42" s="3">
        <f>SKUs!A41</f>
        <v>148</v>
      </c>
      <c r="B42" s="4" t="str">
        <f>SKUs!B41</f>
        <v>NAPKIN BISTRO</v>
      </c>
      <c r="C42" s="2">
        <f>VLOOKUP($A42,'By SKU - Old RTs'!$A:$V,8,FALSE)</f>
        <v>0</v>
      </c>
      <c r="D42" s="2">
        <f>VLOOKUP($A42,'By SKU - New RTs'!$A:$V,8,FALSE)</f>
        <v>0</v>
      </c>
      <c r="E42" s="5">
        <f t="shared" si="0"/>
        <v>0</v>
      </c>
      <c r="F42" s="2">
        <f>VLOOKUP($A42,'By SKU - Old RTs'!$A:$V,9,FALSE)</f>
        <v>250</v>
      </c>
      <c r="G42" s="2">
        <f>VLOOKUP($A42,'By SKU - New RTs'!$A:$V,9,FALSE)</f>
        <v>250</v>
      </c>
      <c r="H42" s="5">
        <f t="shared" si="1"/>
        <v>0</v>
      </c>
      <c r="I42" s="2">
        <f>VLOOKUP($A42,'By SKU - Old RTs'!$A:$V,10,FALSE)</f>
        <v>0</v>
      </c>
      <c r="J42" s="2">
        <f>VLOOKUP($A42,'By SKU - New RTs'!$A:$V,10,FALSE)</f>
        <v>0</v>
      </c>
      <c r="K42" s="5">
        <f t="shared" si="2"/>
        <v>0</v>
      </c>
      <c r="L42" s="2">
        <f>VLOOKUP($A42,'By SKU - Old RTs'!$A:$V,11,FALSE)</f>
        <v>0</v>
      </c>
      <c r="M42" s="2">
        <f>VLOOKUP($A42,'By SKU - New RTs'!$A:$V,11,FALSE)</f>
        <v>0</v>
      </c>
      <c r="N42" s="5">
        <f t="shared" si="3"/>
        <v>0</v>
      </c>
      <c r="O42" s="2">
        <f>VLOOKUP($A42,'By SKU - Old RTs'!$A:$V,12,FALSE)</f>
        <v>0</v>
      </c>
      <c r="P42" s="2">
        <f>VLOOKUP($A42,'By SKU - New RTs'!$A:$V,12,FALSE)</f>
        <v>0</v>
      </c>
      <c r="Q42" s="2">
        <f t="shared" si="4"/>
        <v>0</v>
      </c>
    </row>
    <row r="43" spans="1:17" x14ac:dyDescent="0.2">
      <c r="A43" s="3">
        <f>SKUs!A42</f>
        <v>150</v>
      </c>
      <c r="B43" s="4" t="str">
        <f>SKUs!B42</f>
        <v xml:space="preserve">NAPKIN WHITE        </v>
      </c>
      <c r="C43" s="2">
        <f>VLOOKUP($A43,'By SKU - Old RTs'!$A:$V,8,FALSE)</f>
        <v>0</v>
      </c>
      <c r="D43" s="2">
        <f>VLOOKUP($A43,'By SKU - New RTs'!$A:$V,8,FALSE)</f>
        <v>0</v>
      </c>
      <c r="E43" s="5">
        <f t="shared" si="0"/>
        <v>0</v>
      </c>
      <c r="F43" s="2">
        <f>VLOOKUP($A43,'By SKU - Old RTs'!$A:$V,9,FALSE)</f>
        <v>900</v>
      </c>
      <c r="G43" s="2">
        <f>VLOOKUP($A43,'By SKU - New RTs'!$A:$V,9,FALSE)</f>
        <v>900</v>
      </c>
      <c r="H43" s="5">
        <f t="shared" si="1"/>
        <v>0</v>
      </c>
      <c r="I43" s="2">
        <f>VLOOKUP($A43,'By SKU - Old RTs'!$A:$V,10,FALSE)</f>
        <v>25</v>
      </c>
      <c r="J43" s="2">
        <f>VLOOKUP($A43,'By SKU - New RTs'!$A:$V,10,FALSE)</f>
        <v>25</v>
      </c>
      <c r="K43" s="5">
        <f t="shared" si="2"/>
        <v>0</v>
      </c>
      <c r="L43" s="2">
        <f>VLOOKUP($A43,'By SKU - Old RTs'!$A:$V,11,FALSE)</f>
        <v>50</v>
      </c>
      <c r="M43" s="2">
        <f>VLOOKUP($A43,'By SKU - New RTs'!$A:$V,11,FALSE)</f>
        <v>50</v>
      </c>
      <c r="N43" s="5">
        <f t="shared" si="3"/>
        <v>0</v>
      </c>
      <c r="O43" s="2">
        <f>VLOOKUP($A43,'By SKU - Old RTs'!$A:$V,12,FALSE)</f>
        <v>0</v>
      </c>
      <c r="P43" s="2">
        <f>VLOOKUP($A43,'By SKU - New RTs'!$A:$V,12,FALSE)</f>
        <v>0</v>
      </c>
      <c r="Q43" s="2">
        <f t="shared" si="4"/>
        <v>0</v>
      </c>
    </row>
    <row r="44" spans="1:17" x14ac:dyDescent="0.2">
      <c r="A44" s="3">
        <f>SKUs!A43</f>
        <v>151</v>
      </c>
      <c r="B44" s="4" t="str">
        <f>SKUs!B43</f>
        <v xml:space="preserve">NAPKIN PINK         </v>
      </c>
      <c r="C44" s="2">
        <f>VLOOKUP($A44,'By SKU - Old RTs'!$A:$V,8,FALSE)</f>
        <v>0</v>
      </c>
      <c r="D44" s="2">
        <f>VLOOKUP($A44,'By SKU - New RTs'!$A:$V,8,FALSE)</f>
        <v>0</v>
      </c>
      <c r="E44" s="5">
        <f t="shared" si="0"/>
        <v>0</v>
      </c>
      <c r="F44" s="2">
        <f>VLOOKUP($A44,'By SKU - Old RTs'!$A:$V,9,FALSE)</f>
        <v>0</v>
      </c>
      <c r="G44" s="2">
        <f>VLOOKUP($A44,'By SKU - New RTs'!$A:$V,9,FALSE)</f>
        <v>0</v>
      </c>
      <c r="H44" s="5">
        <f t="shared" si="1"/>
        <v>0</v>
      </c>
      <c r="I44" s="2">
        <f>VLOOKUP($A44,'By SKU - Old RTs'!$A:$V,10,FALSE)</f>
        <v>0</v>
      </c>
      <c r="J44" s="2">
        <f>VLOOKUP($A44,'By SKU - New RTs'!$A:$V,10,FALSE)</f>
        <v>0</v>
      </c>
      <c r="K44" s="5">
        <f t="shared" si="2"/>
        <v>0</v>
      </c>
      <c r="L44" s="2">
        <f>VLOOKUP($A44,'By SKU - Old RTs'!$A:$V,11,FALSE)</f>
        <v>0</v>
      </c>
      <c r="M44" s="2">
        <f>VLOOKUP($A44,'By SKU - New RTs'!$A:$V,11,FALSE)</f>
        <v>0</v>
      </c>
      <c r="N44" s="5">
        <f t="shared" si="3"/>
        <v>0</v>
      </c>
      <c r="O44" s="2">
        <f>VLOOKUP($A44,'By SKU - Old RTs'!$A:$V,12,FALSE)</f>
        <v>0</v>
      </c>
      <c r="P44" s="2">
        <f>VLOOKUP($A44,'By SKU - New RTs'!$A:$V,12,FALSE)</f>
        <v>0</v>
      </c>
      <c r="Q44" s="2">
        <f t="shared" si="4"/>
        <v>0</v>
      </c>
    </row>
    <row r="45" spans="1:17" x14ac:dyDescent="0.2">
      <c r="A45" s="3">
        <f>SKUs!A44</f>
        <v>154</v>
      </c>
      <c r="B45" s="4" t="str">
        <f>SKUs!B44</f>
        <v xml:space="preserve">NAPKIN EGGPLANT     </v>
      </c>
      <c r="C45" s="2">
        <f>VLOOKUP($A45,'By SKU - Old RTs'!$A:$V,8,FALSE)</f>
        <v>0</v>
      </c>
      <c r="D45" s="2">
        <f>VLOOKUP($A45,'By SKU - New RTs'!$A:$V,8,FALSE)</f>
        <v>0</v>
      </c>
      <c r="E45" s="5">
        <f t="shared" si="0"/>
        <v>0</v>
      </c>
      <c r="F45" s="2">
        <f>VLOOKUP($A45,'By SKU - Old RTs'!$A:$V,9,FALSE)</f>
        <v>0</v>
      </c>
      <c r="G45" s="2">
        <f>VLOOKUP($A45,'By SKU - New RTs'!$A:$V,9,FALSE)</f>
        <v>0</v>
      </c>
      <c r="H45" s="5">
        <f t="shared" si="1"/>
        <v>0</v>
      </c>
      <c r="I45" s="2">
        <f>VLOOKUP($A45,'By SKU - Old RTs'!$A:$V,10,FALSE)</f>
        <v>0</v>
      </c>
      <c r="J45" s="2">
        <f>VLOOKUP($A45,'By SKU - New RTs'!$A:$V,10,FALSE)</f>
        <v>0</v>
      </c>
      <c r="K45" s="5">
        <f t="shared" si="2"/>
        <v>0</v>
      </c>
      <c r="L45" s="2">
        <f>VLOOKUP($A45,'By SKU - Old RTs'!$A:$V,11,FALSE)</f>
        <v>0</v>
      </c>
      <c r="M45" s="2">
        <f>VLOOKUP($A45,'By SKU - New RTs'!$A:$V,11,FALSE)</f>
        <v>0</v>
      </c>
      <c r="N45" s="5">
        <f t="shared" si="3"/>
        <v>0</v>
      </c>
      <c r="O45" s="2">
        <f>VLOOKUP($A45,'By SKU - Old RTs'!$A:$V,12,FALSE)</f>
        <v>0</v>
      </c>
      <c r="P45" s="2">
        <f>VLOOKUP($A45,'By SKU - New RTs'!$A:$V,12,FALSE)</f>
        <v>0</v>
      </c>
      <c r="Q45" s="2">
        <f t="shared" si="4"/>
        <v>0</v>
      </c>
    </row>
    <row r="46" spans="1:17" x14ac:dyDescent="0.2">
      <c r="A46" s="3">
        <f>SKUs!A45</f>
        <v>155</v>
      </c>
      <c r="B46" s="4" t="str">
        <f>SKUs!B45</f>
        <v xml:space="preserve">NAPKIN GOLD         </v>
      </c>
      <c r="C46" s="2">
        <f>VLOOKUP($A46,'By SKU - Old RTs'!$A:$V,8,FALSE)</f>
        <v>0</v>
      </c>
      <c r="D46" s="2">
        <f>VLOOKUP($A46,'By SKU - New RTs'!$A:$V,8,FALSE)</f>
        <v>0</v>
      </c>
      <c r="E46" s="5">
        <f t="shared" si="0"/>
        <v>0</v>
      </c>
      <c r="F46" s="2">
        <f>VLOOKUP($A46,'By SKU - Old RTs'!$A:$V,9,FALSE)</f>
        <v>0</v>
      </c>
      <c r="G46" s="2">
        <f>VLOOKUP($A46,'By SKU - New RTs'!$A:$V,9,FALSE)</f>
        <v>0</v>
      </c>
      <c r="H46" s="5">
        <f t="shared" si="1"/>
        <v>0</v>
      </c>
      <c r="I46" s="2">
        <f>VLOOKUP($A46,'By SKU - Old RTs'!$A:$V,10,FALSE)</f>
        <v>0</v>
      </c>
      <c r="J46" s="2">
        <f>VLOOKUP($A46,'By SKU - New RTs'!$A:$V,10,FALSE)</f>
        <v>0</v>
      </c>
      <c r="K46" s="5">
        <f t="shared" si="2"/>
        <v>0</v>
      </c>
      <c r="L46" s="2">
        <f>VLOOKUP($A46,'By SKU - Old RTs'!$A:$V,11,FALSE)</f>
        <v>0</v>
      </c>
      <c r="M46" s="2">
        <f>VLOOKUP($A46,'By SKU - New RTs'!$A:$V,11,FALSE)</f>
        <v>0</v>
      </c>
      <c r="N46" s="5">
        <f t="shared" si="3"/>
        <v>0</v>
      </c>
      <c r="O46" s="2">
        <f>VLOOKUP($A46,'By SKU - Old RTs'!$A:$V,12,FALSE)</f>
        <v>0</v>
      </c>
      <c r="P46" s="2">
        <f>VLOOKUP($A46,'By SKU - New RTs'!$A:$V,12,FALSE)</f>
        <v>0</v>
      </c>
      <c r="Q46" s="2">
        <f t="shared" si="4"/>
        <v>0</v>
      </c>
    </row>
    <row r="47" spans="1:17" x14ac:dyDescent="0.2">
      <c r="A47" s="3">
        <f>SKUs!A46</f>
        <v>157</v>
      </c>
      <c r="B47" s="4" t="str">
        <f>SKUs!B46</f>
        <v>NAPKIN ROYAL BLUE</v>
      </c>
      <c r="C47" s="2">
        <f>VLOOKUP($A47,'By SKU - Old RTs'!$A:$V,8,FALSE)</f>
        <v>0</v>
      </c>
      <c r="D47" s="2">
        <f>VLOOKUP($A47,'By SKU - New RTs'!$A:$V,8,FALSE)</f>
        <v>0</v>
      </c>
      <c r="E47" s="5">
        <f t="shared" si="0"/>
        <v>0</v>
      </c>
      <c r="F47" s="2">
        <f>VLOOKUP($A47,'By SKU - Old RTs'!$A:$V,9,FALSE)</f>
        <v>0</v>
      </c>
      <c r="G47" s="2">
        <f>VLOOKUP($A47,'By SKU - New RTs'!$A:$V,9,FALSE)</f>
        <v>0</v>
      </c>
      <c r="H47" s="5">
        <f t="shared" si="1"/>
        <v>0</v>
      </c>
      <c r="I47" s="2">
        <f>VLOOKUP($A47,'By SKU - Old RTs'!$A:$V,10,FALSE)</f>
        <v>0</v>
      </c>
      <c r="J47" s="2">
        <f>VLOOKUP($A47,'By SKU - New RTs'!$A:$V,10,FALSE)</f>
        <v>0</v>
      </c>
      <c r="K47" s="5">
        <f t="shared" si="2"/>
        <v>0</v>
      </c>
      <c r="L47" s="2">
        <f>VLOOKUP($A47,'By SKU - Old RTs'!$A:$V,11,FALSE)</f>
        <v>0</v>
      </c>
      <c r="M47" s="2">
        <f>VLOOKUP($A47,'By SKU - New RTs'!$A:$V,11,FALSE)</f>
        <v>0</v>
      </c>
      <c r="N47" s="5">
        <f t="shared" si="3"/>
        <v>0</v>
      </c>
      <c r="O47" s="2">
        <f>VLOOKUP($A47,'By SKU - Old RTs'!$A:$V,12,FALSE)</f>
        <v>0</v>
      </c>
      <c r="P47" s="2">
        <f>VLOOKUP($A47,'By SKU - New RTs'!$A:$V,12,FALSE)</f>
        <v>0</v>
      </c>
      <c r="Q47" s="2">
        <f t="shared" si="4"/>
        <v>0</v>
      </c>
    </row>
    <row r="48" spans="1:17" x14ac:dyDescent="0.2">
      <c r="A48" s="3">
        <f>SKUs!A47</f>
        <v>159</v>
      </c>
      <c r="B48" s="4" t="str">
        <f>SKUs!B47</f>
        <v>NAPKIN HUNTER GREEN</v>
      </c>
      <c r="C48" s="2">
        <f>VLOOKUP($A48,'By SKU - Old RTs'!$A:$V,8,FALSE)</f>
        <v>0</v>
      </c>
      <c r="D48" s="2">
        <f>VLOOKUP($A48,'By SKU - New RTs'!$A:$V,8,FALSE)</f>
        <v>0</v>
      </c>
      <c r="E48" s="5">
        <f t="shared" si="0"/>
        <v>0</v>
      </c>
      <c r="F48" s="2">
        <f>VLOOKUP($A48,'By SKU - Old RTs'!$A:$V,9,FALSE)</f>
        <v>62.5</v>
      </c>
      <c r="G48" s="2">
        <f>VLOOKUP($A48,'By SKU - New RTs'!$A:$V,9,FALSE)</f>
        <v>62.5</v>
      </c>
      <c r="H48" s="5">
        <f t="shared" si="1"/>
        <v>0</v>
      </c>
      <c r="I48" s="2">
        <f>VLOOKUP($A48,'By SKU - Old RTs'!$A:$V,10,FALSE)</f>
        <v>0</v>
      </c>
      <c r="J48" s="2">
        <f>VLOOKUP($A48,'By SKU - New RTs'!$A:$V,10,FALSE)</f>
        <v>0</v>
      </c>
      <c r="K48" s="5">
        <f t="shared" si="2"/>
        <v>0</v>
      </c>
      <c r="L48" s="2">
        <f>VLOOKUP($A48,'By SKU - Old RTs'!$A:$V,11,FALSE)</f>
        <v>0</v>
      </c>
      <c r="M48" s="2">
        <f>VLOOKUP($A48,'By SKU - New RTs'!$A:$V,11,FALSE)</f>
        <v>0</v>
      </c>
      <c r="N48" s="5">
        <f t="shared" si="3"/>
        <v>0</v>
      </c>
      <c r="O48" s="2">
        <f>VLOOKUP($A48,'By SKU - Old RTs'!$A:$V,12,FALSE)</f>
        <v>0</v>
      </c>
      <c r="P48" s="2">
        <f>VLOOKUP($A48,'By SKU - New RTs'!$A:$V,12,FALSE)</f>
        <v>0</v>
      </c>
      <c r="Q48" s="2">
        <f t="shared" si="4"/>
        <v>0</v>
      </c>
    </row>
    <row r="49" spans="1:17" x14ac:dyDescent="0.2">
      <c r="A49" s="3">
        <f>SKUs!A48</f>
        <v>160</v>
      </c>
      <c r="B49" s="4" t="str">
        <f>SKUs!B48</f>
        <v xml:space="preserve">NAPKIN YELLOW       </v>
      </c>
      <c r="C49" s="2">
        <f>VLOOKUP($A49,'By SKU - Old RTs'!$A:$V,8,FALSE)</f>
        <v>6</v>
      </c>
      <c r="D49" s="2">
        <f>VLOOKUP($A49,'By SKU - New RTs'!$A:$V,8,FALSE)</f>
        <v>6</v>
      </c>
      <c r="E49" s="5">
        <f t="shared" si="0"/>
        <v>0</v>
      </c>
      <c r="F49" s="2">
        <f>VLOOKUP($A49,'By SKU - Old RTs'!$A:$V,9,FALSE)</f>
        <v>0</v>
      </c>
      <c r="G49" s="2">
        <f>VLOOKUP($A49,'By SKU - New RTs'!$A:$V,9,FALSE)</f>
        <v>0</v>
      </c>
      <c r="H49" s="5">
        <f t="shared" si="1"/>
        <v>0</v>
      </c>
      <c r="I49" s="2">
        <f>VLOOKUP($A49,'By SKU - Old RTs'!$A:$V,10,FALSE)</f>
        <v>0</v>
      </c>
      <c r="J49" s="2">
        <f>VLOOKUP($A49,'By SKU - New RTs'!$A:$V,10,FALSE)</f>
        <v>0</v>
      </c>
      <c r="K49" s="5">
        <f t="shared" si="2"/>
        <v>0</v>
      </c>
      <c r="L49" s="2">
        <f>VLOOKUP($A49,'By SKU - Old RTs'!$A:$V,11,FALSE)</f>
        <v>0</v>
      </c>
      <c r="M49" s="2">
        <f>VLOOKUP($A49,'By SKU - New RTs'!$A:$V,11,FALSE)</f>
        <v>0</v>
      </c>
      <c r="N49" s="5">
        <f t="shared" si="3"/>
        <v>0</v>
      </c>
      <c r="O49" s="2">
        <f>VLOOKUP($A49,'By SKU - Old RTs'!$A:$V,12,FALSE)</f>
        <v>0</v>
      </c>
      <c r="P49" s="2">
        <f>VLOOKUP($A49,'By SKU - New RTs'!$A:$V,12,FALSE)</f>
        <v>0</v>
      </c>
      <c r="Q49" s="2">
        <f t="shared" si="4"/>
        <v>0</v>
      </c>
    </row>
    <row r="50" spans="1:17" x14ac:dyDescent="0.2">
      <c r="A50" s="3">
        <f>SKUs!A49</f>
        <v>162</v>
      </c>
      <c r="B50" s="4" t="str">
        <f>SKUs!B49</f>
        <v xml:space="preserve">NAPKIN PEACH        </v>
      </c>
      <c r="C50" s="2">
        <f>VLOOKUP($A50,'By SKU - Old RTs'!$A:$V,8,FALSE)</f>
        <v>0</v>
      </c>
      <c r="D50" s="2">
        <f>VLOOKUP($A50,'By SKU - New RTs'!$A:$V,8,FALSE)</f>
        <v>0</v>
      </c>
      <c r="E50" s="5">
        <f t="shared" si="0"/>
        <v>0</v>
      </c>
      <c r="F50" s="2">
        <f>VLOOKUP($A50,'By SKU - Old RTs'!$A:$V,9,FALSE)</f>
        <v>0</v>
      </c>
      <c r="G50" s="2">
        <f>VLOOKUP($A50,'By SKU - New RTs'!$A:$V,9,FALSE)</f>
        <v>0</v>
      </c>
      <c r="H50" s="5">
        <f t="shared" si="1"/>
        <v>0</v>
      </c>
      <c r="I50" s="2">
        <f>VLOOKUP($A50,'By SKU - Old RTs'!$A:$V,10,FALSE)</f>
        <v>0</v>
      </c>
      <c r="J50" s="2">
        <f>VLOOKUP($A50,'By SKU - New RTs'!$A:$V,10,FALSE)</f>
        <v>0</v>
      </c>
      <c r="K50" s="5">
        <f t="shared" si="2"/>
        <v>0</v>
      </c>
      <c r="L50" s="2">
        <f>VLOOKUP($A50,'By SKU - Old RTs'!$A:$V,11,FALSE)</f>
        <v>0</v>
      </c>
      <c r="M50" s="2">
        <f>VLOOKUP($A50,'By SKU - New RTs'!$A:$V,11,FALSE)</f>
        <v>0</v>
      </c>
      <c r="N50" s="5">
        <f t="shared" si="3"/>
        <v>0</v>
      </c>
      <c r="O50" s="2">
        <f>VLOOKUP($A50,'By SKU - Old RTs'!$A:$V,12,FALSE)</f>
        <v>0</v>
      </c>
      <c r="P50" s="2">
        <f>VLOOKUP($A50,'By SKU - New RTs'!$A:$V,12,FALSE)</f>
        <v>0</v>
      </c>
      <c r="Q50" s="2">
        <f t="shared" si="4"/>
        <v>0</v>
      </c>
    </row>
    <row r="51" spans="1:17" x14ac:dyDescent="0.2">
      <c r="A51" s="3">
        <f>SKUs!A50</f>
        <v>163</v>
      </c>
      <c r="B51" s="4" t="str">
        <f>SKUs!B50</f>
        <v xml:space="preserve">NAPKIN BLACK        </v>
      </c>
      <c r="C51" s="2">
        <f>VLOOKUP($A51,'By SKU - Old RTs'!$A:$V,8,FALSE)</f>
        <v>503.75</v>
      </c>
      <c r="D51" s="2">
        <f>VLOOKUP($A51,'By SKU - New RTs'!$A:$V,8,FALSE)</f>
        <v>503.75</v>
      </c>
      <c r="E51" s="5">
        <f t="shared" si="0"/>
        <v>0</v>
      </c>
      <c r="F51" s="2">
        <f>VLOOKUP($A51,'By SKU - Old RTs'!$A:$V,9,FALSE)</f>
        <v>625</v>
      </c>
      <c r="G51" s="2">
        <f>VLOOKUP($A51,'By SKU - New RTs'!$A:$V,9,FALSE)</f>
        <v>1050</v>
      </c>
      <c r="H51" s="5">
        <f t="shared" si="1"/>
        <v>425</v>
      </c>
      <c r="I51" s="2">
        <f>VLOOKUP($A51,'By SKU - Old RTs'!$A:$V,10,FALSE)</f>
        <v>550</v>
      </c>
      <c r="J51" s="2">
        <f>VLOOKUP($A51,'By SKU - New RTs'!$A:$V,10,FALSE)</f>
        <v>125</v>
      </c>
      <c r="K51" s="5">
        <f t="shared" si="2"/>
        <v>-425</v>
      </c>
      <c r="L51" s="2">
        <f>VLOOKUP($A51,'By SKU - Old RTs'!$A:$V,11,FALSE)</f>
        <v>875</v>
      </c>
      <c r="M51" s="2">
        <f>VLOOKUP($A51,'By SKU - New RTs'!$A:$V,11,FALSE)</f>
        <v>875</v>
      </c>
      <c r="N51" s="5">
        <f t="shared" si="3"/>
        <v>0</v>
      </c>
      <c r="O51" s="2">
        <f>VLOOKUP($A51,'By SKU - Old RTs'!$A:$V,12,FALSE)</f>
        <v>850</v>
      </c>
      <c r="P51" s="2">
        <f>VLOOKUP($A51,'By SKU - New RTs'!$A:$V,12,FALSE)</f>
        <v>850</v>
      </c>
      <c r="Q51" s="2">
        <f t="shared" si="4"/>
        <v>0</v>
      </c>
    </row>
    <row r="52" spans="1:17" x14ac:dyDescent="0.2">
      <c r="A52" s="3">
        <f>SKUs!A51</f>
        <v>166</v>
      </c>
      <c r="B52" s="4" t="str">
        <f>SKUs!B51</f>
        <v xml:space="preserve">NAPKIN ORANGE       </v>
      </c>
      <c r="C52" s="2">
        <f>VLOOKUP($A52,'By SKU - Old RTs'!$A:$V,8,FALSE)</f>
        <v>0</v>
      </c>
      <c r="D52" s="2">
        <f>VLOOKUP($A52,'By SKU - New RTs'!$A:$V,8,FALSE)</f>
        <v>0</v>
      </c>
      <c r="E52" s="5">
        <f t="shared" si="0"/>
        <v>0</v>
      </c>
      <c r="F52" s="2">
        <f>VLOOKUP($A52,'By SKU - Old RTs'!$A:$V,9,FALSE)</f>
        <v>0</v>
      </c>
      <c r="G52" s="2">
        <f>VLOOKUP($A52,'By SKU - New RTs'!$A:$V,9,FALSE)</f>
        <v>0</v>
      </c>
      <c r="H52" s="5">
        <f t="shared" si="1"/>
        <v>0</v>
      </c>
      <c r="I52" s="2">
        <f>VLOOKUP($A52,'By SKU - Old RTs'!$A:$V,10,FALSE)</f>
        <v>0</v>
      </c>
      <c r="J52" s="2">
        <f>VLOOKUP($A52,'By SKU - New RTs'!$A:$V,10,FALSE)</f>
        <v>0</v>
      </c>
      <c r="K52" s="5">
        <f t="shared" si="2"/>
        <v>0</v>
      </c>
      <c r="L52" s="2">
        <f>VLOOKUP($A52,'By SKU - Old RTs'!$A:$V,11,FALSE)</f>
        <v>0</v>
      </c>
      <c r="M52" s="2">
        <f>VLOOKUP($A52,'By SKU - New RTs'!$A:$V,11,FALSE)</f>
        <v>0</v>
      </c>
      <c r="N52" s="5">
        <f t="shared" si="3"/>
        <v>0</v>
      </c>
      <c r="O52" s="2">
        <f>VLOOKUP($A52,'By SKU - Old RTs'!$A:$V,12,FALSE)</f>
        <v>0</v>
      </c>
      <c r="P52" s="2">
        <f>VLOOKUP($A52,'By SKU - New RTs'!$A:$V,12,FALSE)</f>
        <v>0</v>
      </c>
      <c r="Q52" s="2">
        <f t="shared" si="4"/>
        <v>0</v>
      </c>
    </row>
    <row r="53" spans="1:17" x14ac:dyDescent="0.2">
      <c r="A53" s="3">
        <f>SKUs!A52</f>
        <v>168</v>
      </c>
      <c r="B53" s="4" t="str">
        <f>SKUs!B52</f>
        <v xml:space="preserve">NAPKIN IVORY        </v>
      </c>
      <c r="C53" s="2">
        <f>VLOOKUP($A53,'By SKU - Old RTs'!$A:$V,8,FALSE)</f>
        <v>0</v>
      </c>
      <c r="D53" s="2">
        <f>VLOOKUP($A53,'By SKU - New RTs'!$A:$V,8,FALSE)</f>
        <v>0</v>
      </c>
      <c r="E53" s="5">
        <f t="shared" si="0"/>
        <v>0</v>
      </c>
      <c r="F53" s="2">
        <f>VLOOKUP($A53,'By SKU - Old RTs'!$A:$V,9,FALSE)</f>
        <v>0</v>
      </c>
      <c r="G53" s="2">
        <f>VLOOKUP($A53,'By SKU - New RTs'!$A:$V,9,FALSE)</f>
        <v>0</v>
      </c>
      <c r="H53" s="5">
        <f t="shared" si="1"/>
        <v>0</v>
      </c>
      <c r="I53" s="2">
        <f>VLOOKUP($A53,'By SKU - Old RTs'!$A:$V,10,FALSE)</f>
        <v>0</v>
      </c>
      <c r="J53" s="2">
        <f>VLOOKUP($A53,'By SKU - New RTs'!$A:$V,10,FALSE)</f>
        <v>0</v>
      </c>
      <c r="K53" s="5">
        <f t="shared" si="2"/>
        <v>0</v>
      </c>
      <c r="L53" s="2">
        <f>VLOOKUP($A53,'By SKU - Old RTs'!$A:$V,11,FALSE)</f>
        <v>0</v>
      </c>
      <c r="M53" s="2">
        <f>VLOOKUP($A53,'By SKU - New RTs'!$A:$V,11,FALSE)</f>
        <v>0</v>
      </c>
      <c r="N53" s="5">
        <f t="shared" si="3"/>
        <v>0</v>
      </c>
      <c r="O53" s="2">
        <f>VLOOKUP($A53,'By SKU - Old RTs'!$A:$V,12,FALSE)</f>
        <v>0</v>
      </c>
      <c r="P53" s="2">
        <f>VLOOKUP($A53,'By SKU - New RTs'!$A:$V,12,FALSE)</f>
        <v>0</v>
      </c>
      <c r="Q53" s="2">
        <f t="shared" si="4"/>
        <v>0</v>
      </c>
    </row>
    <row r="54" spans="1:17" x14ac:dyDescent="0.2">
      <c r="A54" s="3">
        <f>SKUs!A53</f>
        <v>169</v>
      </c>
      <c r="B54" s="4" t="str">
        <f>SKUs!B53</f>
        <v xml:space="preserve">NAPKIN PURPLE       </v>
      </c>
      <c r="C54" s="2">
        <f>VLOOKUP($A54,'By SKU - Old RTs'!$A:$V,8,FALSE)</f>
        <v>0</v>
      </c>
      <c r="D54" s="2">
        <f>VLOOKUP($A54,'By SKU - New RTs'!$A:$V,8,FALSE)</f>
        <v>0</v>
      </c>
      <c r="E54" s="5">
        <f t="shared" si="0"/>
        <v>0</v>
      </c>
      <c r="F54" s="2">
        <f>VLOOKUP($A54,'By SKU - Old RTs'!$A:$V,9,FALSE)</f>
        <v>0</v>
      </c>
      <c r="G54" s="2">
        <f>VLOOKUP($A54,'By SKU - New RTs'!$A:$V,9,FALSE)</f>
        <v>0</v>
      </c>
      <c r="H54" s="5">
        <f t="shared" si="1"/>
        <v>0</v>
      </c>
      <c r="I54" s="2">
        <f>VLOOKUP($A54,'By SKU - Old RTs'!$A:$V,10,FALSE)</f>
        <v>0</v>
      </c>
      <c r="J54" s="2">
        <f>VLOOKUP($A54,'By SKU - New RTs'!$A:$V,10,FALSE)</f>
        <v>0</v>
      </c>
      <c r="K54" s="5">
        <f t="shared" si="2"/>
        <v>0</v>
      </c>
      <c r="L54" s="2">
        <f>VLOOKUP($A54,'By SKU - Old RTs'!$A:$V,11,FALSE)</f>
        <v>0</v>
      </c>
      <c r="M54" s="2">
        <f>VLOOKUP($A54,'By SKU - New RTs'!$A:$V,11,FALSE)</f>
        <v>0</v>
      </c>
      <c r="N54" s="5">
        <f t="shared" si="3"/>
        <v>0</v>
      </c>
      <c r="O54" s="2">
        <f>VLOOKUP($A54,'By SKU - Old RTs'!$A:$V,12,FALSE)</f>
        <v>0</v>
      </c>
      <c r="P54" s="2">
        <f>VLOOKUP($A54,'By SKU - New RTs'!$A:$V,12,FALSE)</f>
        <v>0</v>
      </c>
      <c r="Q54" s="2">
        <f t="shared" si="4"/>
        <v>0</v>
      </c>
    </row>
    <row r="55" spans="1:17" x14ac:dyDescent="0.2">
      <c r="A55" s="3">
        <f>SKUs!A54</f>
        <v>170</v>
      </c>
      <c r="B55" s="4" t="str">
        <f>SKUs!B54</f>
        <v xml:space="preserve">NAPKIN LAVENDER     </v>
      </c>
      <c r="C55" s="2">
        <f>VLOOKUP($A55,'By SKU - Old RTs'!$A:$V,8,FALSE)</f>
        <v>0</v>
      </c>
      <c r="D55" s="2">
        <f>VLOOKUP($A55,'By SKU - New RTs'!$A:$V,8,FALSE)</f>
        <v>0</v>
      </c>
      <c r="E55" s="5">
        <f t="shared" si="0"/>
        <v>0</v>
      </c>
      <c r="F55" s="2">
        <f>VLOOKUP($A55,'By SKU - Old RTs'!$A:$V,9,FALSE)</f>
        <v>0</v>
      </c>
      <c r="G55" s="2">
        <f>VLOOKUP($A55,'By SKU - New RTs'!$A:$V,9,FALSE)</f>
        <v>0</v>
      </c>
      <c r="H55" s="5">
        <f t="shared" si="1"/>
        <v>0</v>
      </c>
      <c r="I55" s="2">
        <f>VLOOKUP($A55,'By SKU - Old RTs'!$A:$V,10,FALSE)</f>
        <v>0</v>
      </c>
      <c r="J55" s="2">
        <f>VLOOKUP($A55,'By SKU - New RTs'!$A:$V,10,FALSE)</f>
        <v>0</v>
      </c>
      <c r="K55" s="5">
        <f t="shared" si="2"/>
        <v>0</v>
      </c>
      <c r="L55" s="2">
        <f>VLOOKUP($A55,'By SKU - Old RTs'!$A:$V,11,FALSE)</f>
        <v>0</v>
      </c>
      <c r="M55" s="2">
        <f>VLOOKUP($A55,'By SKU - New RTs'!$A:$V,11,FALSE)</f>
        <v>0</v>
      </c>
      <c r="N55" s="5">
        <f t="shared" si="3"/>
        <v>0</v>
      </c>
      <c r="O55" s="2">
        <f>VLOOKUP($A55,'By SKU - Old RTs'!$A:$V,12,FALSE)</f>
        <v>0</v>
      </c>
      <c r="P55" s="2">
        <f>VLOOKUP($A55,'By SKU - New RTs'!$A:$V,12,FALSE)</f>
        <v>0</v>
      </c>
      <c r="Q55" s="2">
        <f t="shared" si="4"/>
        <v>0</v>
      </c>
    </row>
    <row r="56" spans="1:17" x14ac:dyDescent="0.2">
      <c r="A56" s="3">
        <f>SKUs!A55</f>
        <v>171</v>
      </c>
      <c r="B56" s="4" t="str">
        <f>SKUs!B55</f>
        <v>NAPKIN POWDER GRAY</v>
      </c>
      <c r="C56" s="2">
        <f>VLOOKUP($A56,'By SKU - Old RTs'!$A:$V,8,FALSE)</f>
        <v>0</v>
      </c>
      <c r="D56" s="2">
        <f>VLOOKUP($A56,'By SKU - New RTs'!$A:$V,8,FALSE)</f>
        <v>0</v>
      </c>
      <c r="E56" s="5">
        <f t="shared" si="0"/>
        <v>0</v>
      </c>
      <c r="F56" s="2">
        <f>VLOOKUP($A56,'By SKU - Old RTs'!$A:$V,9,FALSE)</f>
        <v>0</v>
      </c>
      <c r="G56" s="2">
        <f>VLOOKUP($A56,'By SKU - New RTs'!$A:$V,9,FALSE)</f>
        <v>0</v>
      </c>
      <c r="H56" s="5">
        <f t="shared" si="1"/>
        <v>0</v>
      </c>
      <c r="I56" s="2">
        <f>VLOOKUP($A56,'By SKU - Old RTs'!$A:$V,10,FALSE)</f>
        <v>0</v>
      </c>
      <c r="J56" s="2">
        <f>VLOOKUP($A56,'By SKU - New RTs'!$A:$V,10,FALSE)</f>
        <v>0</v>
      </c>
      <c r="K56" s="5">
        <f t="shared" si="2"/>
        <v>0</v>
      </c>
      <c r="L56" s="2">
        <f>VLOOKUP($A56,'By SKU - Old RTs'!$A:$V,11,FALSE)</f>
        <v>0</v>
      </c>
      <c r="M56" s="2">
        <f>VLOOKUP($A56,'By SKU - New RTs'!$A:$V,11,FALSE)</f>
        <v>0</v>
      </c>
      <c r="N56" s="5">
        <f t="shared" si="3"/>
        <v>0</v>
      </c>
      <c r="O56" s="2">
        <f>VLOOKUP($A56,'By SKU - Old RTs'!$A:$V,12,FALSE)</f>
        <v>0</v>
      </c>
      <c r="P56" s="2">
        <f>VLOOKUP($A56,'By SKU - New RTs'!$A:$V,12,FALSE)</f>
        <v>0</v>
      </c>
      <c r="Q56" s="2">
        <f t="shared" si="4"/>
        <v>0</v>
      </c>
    </row>
    <row r="57" spans="1:17" x14ac:dyDescent="0.2">
      <c r="A57" s="3">
        <f>SKUs!A56</f>
        <v>172</v>
      </c>
      <c r="B57" s="4" t="str">
        <f>SKUs!B56</f>
        <v xml:space="preserve">NAPKIN SANDWOOD     </v>
      </c>
      <c r="C57" s="2">
        <f>VLOOKUP($A57,'By SKU - Old RTs'!$A:$V,8,FALSE)</f>
        <v>0</v>
      </c>
      <c r="D57" s="2">
        <f>VLOOKUP($A57,'By SKU - New RTs'!$A:$V,8,FALSE)</f>
        <v>0</v>
      </c>
      <c r="E57" s="5">
        <f t="shared" si="0"/>
        <v>0</v>
      </c>
      <c r="F57" s="2">
        <f>VLOOKUP($A57,'By SKU - Old RTs'!$A:$V,9,FALSE)</f>
        <v>0</v>
      </c>
      <c r="G57" s="2">
        <f>VLOOKUP($A57,'By SKU - New RTs'!$A:$V,9,FALSE)</f>
        <v>0</v>
      </c>
      <c r="H57" s="5">
        <f t="shared" si="1"/>
        <v>0</v>
      </c>
      <c r="I57" s="2">
        <f>VLOOKUP($A57,'By SKU - Old RTs'!$A:$V,10,FALSE)</f>
        <v>0</v>
      </c>
      <c r="J57" s="2">
        <f>VLOOKUP($A57,'By SKU - New RTs'!$A:$V,10,FALSE)</f>
        <v>0</v>
      </c>
      <c r="K57" s="5">
        <f t="shared" si="2"/>
        <v>0</v>
      </c>
      <c r="L57" s="2">
        <f>VLOOKUP($A57,'By SKU - Old RTs'!$A:$V,11,FALSE)</f>
        <v>0</v>
      </c>
      <c r="M57" s="2">
        <f>VLOOKUP($A57,'By SKU - New RTs'!$A:$V,11,FALSE)</f>
        <v>0</v>
      </c>
      <c r="N57" s="5">
        <f t="shared" si="3"/>
        <v>0</v>
      </c>
      <c r="O57" s="2">
        <f>VLOOKUP($A57,'By SKU - Old RTs'!$A:$V,12,FALSE)</f>
        <v>0</v>
      </c>
      <c r="P57" s="2">
        <f>VLOOKUP($A57,'By SKU - New RTs'!$A:$V,12,FALSE)</f>
        <v>0</v>
      </c>
      <c r="Q57" s="2">
        <f t="shared" si="4"/>
        <v>0</v>
      </c>
    </row>
    <row r="58" spans="1:17" x14ac:dyDescent="0.2">
      <c r="A58" s="3">
        <f>SKUs!A57</f>
        <v>173</v>
      </c>
      <c r="B58" s="4" t="str">
        <f>SKUs!B57</f>
        <v xml:space="preserve">NAPKIN MAIZE        </v>
      </c>
      <c r="C58" s="2">
        <f>VLOOKUP($A58,'By SKU - Old RTs'!$A:$V,8,FALSE)</f>
        <v>0</v>
      </c>
      <c r="D58" s="2">
        <f>VLOOKUP($A58,'By SKU - New RTs'!$A:$V,8,FALSE)</f>
        <v>0</v>
      </c>
      <c r="E58" s="5">
        <f t="shared" si="0"/>
        <v>0</v>
      </c>
      <c r="F58" s="2">
        <f>VLOOKUP($A58,'By SKU - Old RTs'!$A:$V,9,FALSE)</f>
        <v>0</v>
      </c>
      <c r="G58" s="2">
        <f>VLOOKUP($A58,'By SKU - New RTs'!$A:$V,9,FALSE)</f>
        <v>0</v>
      </c>
      <c r="H58" s="5">
        <f t="shared" si="1"/>
        <v>0</v>
      </c>
      <c r="I58" s="2">
        <f>VLOOKUP($A58,'By SKU - Old RTs'!$A:$V,10,FALSE)</f>
        <v>0</v>
      </c>
      <c r="J58" s="2">
        <f>VLOOKUP($A58,'By SKU - New RTs'!$A:$V,10,FALSE)</f>
        <v>0</v>
      </c>
      <c r="K58" s="5">
        <f t="shared" si="2"/>
        <v>0</v>
      </c>
      <c r="L58" s="2">
        <f>VLOOKUP($A58,'By SKU - Old RTs'!$A:$V,11,FALSE)</f>
        <v>0</v>
      </c>
      <c r="M58" s="2">
        <f>VLOOKUP($A58,'By SKU - New RTs'!$A:$V,11,FALSE)</f>
        <v>0</v>
      </c>
      <c r="N58" s="5">
        <f t="shared" si="3"/>
        <v>0</v>
      </c>
      <c r="O58" s="2">
        <f>VLOOKUP($A58,'By SKU - Old RTs'!$A:$V,12,FALSE)</f>
        <v>0</v>
      </c>
      <c r="P58" s="2">
        <f>VLOOKUP($A58,'By SKU - New RTs'!$A:$V,12,FALSE)</f>
        <v>0</v>
      </c>
      <c r="Q58" s="2">
        <f t="shared" si="4"/>
        <v>0</v>
      </c>
    </row>
    <row r="59" spans="1:17" x14ac:dyDescent="0.2">
      <c r="A59" s="3">
        <f>SKUs!A58</f>
        <v>175</v>
      </c>
      <c r="B59" s="4" t="str">
        <f>SKUs!B58</f>
        <v xml:space="preserve">NAPKIN TEAL         </v>
      </c>
      <c r="C59" s="2">
        <f>VLOOKUP($A59,'By SKU - Old RTs'!$A:$V,8,FALSE)</f>
        <v>0</v>
      </c>
      <c r="D59" s="2">
        <f>VLOOKUP($A59,'By SKU - New RTs'!$A:$V,8,FALSE)</f>
        <v>0</v>
      </c>
      <c r="E59" s="5">
        <f t="shared" si="0"/>
        <v>0</v>
      </c>
      <c r="F59" s="2">
        <f>VLOOKUP($A59,'By SKU - Old RTs'!$A:$V,9,FALSE)</f>
        <v>0</v>
      </c>
      <c r="G59" s="2">
        <f>VLOOKUP($A59,'By SKU - New RTs'!$A:$V,9,FALSE)</f>
        <v>0</v>
      </c>
      <c r="H59" s="5">
        <f t="shared" si="1"/>
        <v>0</v>
      </c>
      <c r="I59" s="2">
        <f>VLOOKUP($A59,'By SKU - Old RTs'!$A:$V,10,FALSE)</f>
        <v>0</v>
      </c>
      <c r="J59" s="2">
        <f>VLOOKUP($A59,'By SKU - New RTs'!$A:$V,10,FALSE)</f>
        <v>0</v>
      </c>
      <c r="K59" s="5">
        <f t="shared" si="2"/>
        <v>0</v>
      </c>
      <c r="L59" s="2">
        <f>VLOOKUP($A59,'By SKU - Old RTs'!$A:$V,11,FALSE)</f>
        <v>0</v>
      </c>
      <c r="M59" s="2">
        <f>VLOOKUP($A59,'By SKU - New RTs'!$A:$V,11,FALSE)</f>
        <v>0</v>
      </c>
      <c r="N59" s="5">
        <f t="shared" si="3"/>
        <v>0</v>
      </c>
      <c r="O59" s="2">
        <f>VLOOKUP($A59,'By SKU - Old RTs'!$A:$V,12,FALSE)</f>
        <v>0</v>
      </c>
      <c r="P59" s="2">
        <f>VLOOKUP($A59,'By SKU - New RTs'!$A:$V,12,FALSE)</f>
        <v>0</v>
      </c>
      <c r="Q59" s="2">
        <f t="shared" si="4"/>
        <v>0</v>
      </c>
    </row>
    <row r="60" spans="1:17" x14ac:dyDescent="0.2">
      <c r="A60" s="3">
        <f>SKUs!A59</f>
        <v>179</v>
      </c>
      <c r="B60" s="4" t="str">
        <f>SKUs!B59</f>
        <v>NAPKIN KELLY GREEN</v>
      </c>
      <c r="C60" s="2">
        <f>VLOOKUP($A60,'By SKU - Old RTs'!$A:$V,8,FALSE)</f>
        <v>3.75</v>
      </c>
      <c r="D60" s="2">
        <f>VLOOKUP($A60,'By SKU - New RTs'!$A:$V,8,FALSE)</f>
        <v>3.75</v>
      </c>
      <c r="E60" s="5">
        <f t="shared" si="0"/>
        <v>0</v>
      </c>
      <c r="F60" s="2">
        <f>VLOOKUP($A60,'By SKU - Old RTs'!$A:$V,9,FALSE)</f>
        <v>0</v>
      </c>
      <c r="G60" s="2">
        <f>VLOOKUP($A60,'By SKU - New RTs'!$A:$V,9,FALSE)</f>
        <v>0</v>
      </c>
      <c r="H60" s="5">
        <f t="shared" si="1"/>
        <v>0</v>
      </c>
      <c r="I60" s="2">
        <f>VLOOKUP($A60,'By SKU - Old RTs'!$A:$V,10,FALSE)</f>
        <v>0</v>
      </c>
      <c r="J60" s="2">
        <f>VLOOKUP($A60,'By SKU - New RTs'!$A:$V,10,FALSE)</f>
        <v>0</v>
      </c>
      <c r="K60" s="5">
        <f t="shared" si="2"/>
        <v>0</v>
      </c>
      <c r="L60" s="2">
        <f>VLOOKUP($A60,'By SKU - Old RTs'!$A:$V,11,FALSE)</f>
        <v>0</v>
      </c>
      <c r="M60" s="2">
        <f>VLOOKUP($A60,'By SKU - New RTs'!$A:$V,11,FALSE)</f>
        <v>0</v>
      </c>
      <c r="N60" s="5">
        <f t="shared" si="3"/>
        <v>0</v>
      </c>
      <c r="O60" s="2">
        <f>VLOOKUP($A60,'By SKU - Old RTs'!$A:$V,12,FALSE)</f>
        <v>0</v>
      </c>
      <c r="P60" s="2">
        <f>VLOOKUP($A60,'By SKU - New RTs'!$A:$V,12,FALSE)</f>
        <v>0</v>
      </c>
      <c r="Q60" s="2">
        <f t="shared" si="4"/>
        <v>0</v>
      </c>
    </row>
    <row r="61" spans="1:17" x14ac:dyDescent="0.2">
      <c r="A61" s="3">
        <f>SKUs!A60</f>
        <v>180</v>
      </c>
      <c r="B61" s="4" t="str">
        <f>SKUs!B60</f>
        <v>TC 52X114 BURGUNDY</v>
      </c>
      <c r="C61" s="2">
        <f>VLOOKUP($A61,'By SKU - Old RTs'!$A:$V,8,FALSE)</f>
        <v>0</v>
      </c>
      <c r="D61" s="2">
        <f>VLOOKUP($A61,'By SKU - New RTs'!$A:$V,8,FALSE)</f>
        <v>0</v>
      </c>
      <c r="E61" s="5">
        <f t="shared" si="0"/>
        <v>0</v>
      </c>
      <c r="F61" s="2">
        <f>VLOOKUP($A61,'By SKU - Old RTs'!$A:$V,9,FALSE)</f>
        <v>0</v>
      </c>
      <c r="G61" s="2">
        <f>VLOOKUP($A61,'By SKU - New RTs'!$A:$V,9,FALSE)</f>
        <v>0</v>
      </c>
      <c r="H61" s="5">
        <f t="shared" si="1"/>
        <v>0</v>
      </c>
      <c r="I61" s="2">
        <f>VLOOKUP($A61,'By SKU - Old RTs'!$A:$V,10,FALSE)</f>
        <v>0</v>
      </c>
      <c r="J61" s="2">
        <f>VLOOKUP($A61,'By SKU - New RTs'!$A:$V,10,FALSE)</f>
        <v>0</v>
      </c>
      <c r="K61" s="5">
        <f t="shared" si="2"/>
        <v>0</v>
      </c>
      <c r="L61" s="2">
        <f>VLOOKUP($A61,'By SKU - Old RTs'!$A:$V,11,FALSE)</f>
        <v>0</v>
      </c>
      <c r="M61" s="2">
        <f>VLOOKUP($A61,'By SKU - New RTs'!$A:$V,11,FALSE)</f>
        <v>0</v>
      </c>
      <c r="N61" s="5">
        <f t="shared" si="3"/>
        <v>0</v>
      </c>
      <c r="O61" s="2">
        <f>VLOOKUP($A61,'By SKU - Old RTs'!$A:$V,12,FALSE)</f>
        <v>0</v>
      </c>
      <c r="P61" s="2">
        <f>VLOOKUP($A61,'By SKU - New RTs'!$A:$V,12,FALSE)</f>
        <v>0</v>
      </c>
      <c r="Q61" s="2">
        <f t="shared" si="4"/>
        <v>0</v>
      </c>
    </row>
    <row r="62" spans="1:17" x14ac:dyDescent="0.2">
      <c r="A62" s="3">
        <f>SKUs!A61</f>
        <v>190</v>
      </c>
      <c r="B62" s="4" t="str">
        <f>SKUs!B61</f>
        <v>TC 72X72 RED</v>
      </c>
      <c r="C62" s="2">
        <f>VLOOKUP($A62,'By SKU - Old RTs'!$A:$V,8,FALSE)</f>
        <v>0</v>
      </c>
      <c r="D62" s="2">
        <f>VLOOKUP($A62,'By SKU - New RTs'!$A:$V,8,FALSE)</f>
        <v>0</v>
      </c>
      <c r="E62" s="5">
        <f t="shared" si="0"/>
        <v>0</v>
      </c>
      <c r="F62" s="2">
        <f>VLOOKUP($A62,'By SKU - Old RTs'!$A:$V,9,FALSE)</f>
        <v>0</v>
      </c>
      <c r="G62" s="2">
        <f>VLOOKUP($A62,'By SKU - New RTs'!$A:$V,9,FALSE)</f>
        <v>0</v>
      </c>
      <c r="H62" s="5">
        <f t="shared" si="1"/>
        <v>0</v>
      </c>
      <c r="I62" s="2">
        <f>VLOOKUP($A62,'By SKU - Old RTs'!$A:$V,10,FALSE)</f>
        <v>0</v>
      </c>
      <c r="J62" s="2">
        <f>VLOOKUP($A62,'By SKU - New RTs'!$A:$V,10,FALSE)</f>
        <v>0</v>
      </c>
      <c r="K62" s="5">
        <f t="shared" si="2"/>
        <v>0</v>
      </c>
      <c r="L62" s="2">
        <f>VLOOKUP($A62,'By SKU - Old RTs'!$A:$V,11,FALSE)</f>
        <v>0</v>
      </c>
      <c r="M62" s="2">
        <f>VLOOKUP($A62,'By SKU - New RTs'!$A:$V,11,FALSE)</f>
        <v>0</v>
      </c>
      <c r="N62" s="5">
        <f t="shared" si="3"/>
        <v>0</v>
      </c>
      <c r="O62" s="2">
        <f>VLOOKUP($A62,'By SKU - Old RTs'!$A:$V,12,FALSE)</f>
        <v>0</v>
      </c>
      <c r="P62" s="2">
        <f>VLOOKUP($A62,'By SKU - New RTs'!$A:$V,12,FALSE)</f>
        <v>0</v>
      </c>
      <c r="Q62" s="2">
        <f t="shared" si="4"/>
        <v>0</v>
      </c>
    </row>
    <row r="63" spans="1:17" x14ac:dyDescent="0.2">
      <c r="A63" s="3">
        <f>SKUs!A62</f>
        <v>192</v>
      </c>
      <c r="B63" s="4" t="str">
        <f>SKUs!B62</f>
        <v>TC 72X72 BLACK</v>
      </c>
      <c r="C63" s="2">
        <f>VLOOKUP($A63,'By SKU - Old RTs'!$A:$V,8,FALSE)</f>
        <v>2.5</v>
      </c>
      <c r="D63" s="2">
        <f>VLOOKUP($A63,'By SKU - New RTs'!$A:$V,8,FALSE)</f>
        <v>2.5</v>
      </c>
      <c r="E63" s="5">
        <f t="shared" si="0"/>
        <v>0</v>
      </c>
      <c r="F63" s="2">
        <f>VLOOKUP($A63,'By SKU - Old RTs'!$A:$V,9,FALSE)</f>
        <v>0</v>
      </c>
      <c r="G63" s="2">
        <f>VLOOKUP($A63,'By SKU - New RTs'!$A:$V,9,FALSE)</f>
        <v>80</v>
      </c>
      <c r="H63" s="5">
        <f t="shared" si="1"/>
        <v>80</v>
      </c>
      <c r="I63" s="2">
        <f>VLOOKUP($A63,'By SKU - Old RTs'!$A:$V,10,FALSE)</f>
        <v>80</v>
      </c>
      <c r="J63" s="2">
        <f>VLOOKUP($A63,'By SKU - New RTs'!$A:$V,10,FALSE)</f>
        <v>0</v>
      </c>
      <c r="K63" s="5">
        <f t="shared" si="2"/>
        <v>-80</v>
      </c>
      <c r="L63" s="2">
        <f>VLOOKUP($A63,'By SKU - Old RTs'!$A:$V,11,FALSE)</f>
        <v>0</v>
      </c>
      <c r="M63" s="2">
        <f>VLOOKUP($A63,'By SKU - New RTs'!$A:$V,11,FALSE)</f>
        <v>0</v>
      </c>
      <c r="N63" s="5">
        <f t="shared" si="3"/>
        <v>0</v>
      </c>
      <c r="O63" s="2">
        <f>VLOOKUP($A63,'By SKU - Old RTs'!$A:$V,12,FALSE)</f>
        <v>0</v>
      </c>
      <c r="P63" s="2">
        <f>VLOOKUP($A63,'By SKU - New RTs'!$A:$V,12,FALSE)</f>
        <v>0</v>
      </c>
      <c r="Q63" s="2">
        <f t="shared" si="4"/>
        <v>0</v>
      </c>
    </row>
    <row r="64" spans="1:17" x14ac:dyDescent="0.2">
      <c r="A64" s="3">
        <f>SKUs!A63</f>
        <v>196</v>
      </c>
      <c r="B64" s="4" t="str">
        <f>SKUs!B63</f>
        <v>TC 72X72 HUNTER GREEN</v>
      </c>
      <c r="C64" s="2">
        <f>VLOOKUP($A64,'By SKU - Old RTs'!$A:$V,8,FALSE)</f>
        <v>0</v>
      </c>
      <c r="D64" s="2">
        <f>VLOOKUP($A64,'By SKU - New RTs'!$A:$V,8,FALSE)</f>
        <v>0</v>
      </c>
      <c r="E64" s="5">
        <f t="shared" si="0"/>
        <v>0</v>
      </c>
      <c r="F64" s="2">
        <f>VLOOKUP($A64,'By SKU - Old RTs'!$A:$V,9,FALSE)</f>
        <v>0</v>
      </c>
      <c r="G64" s="2">
        <f>VLOOKUP($A64,'By SKU - New RTs'!$A:$V,9,FALSE)</f>
        <v>0</v>
      </c>
      <c r="H64" s="5">
        <f t="shared" si="1"/>
        <v>0</v>
      </c>
      <c r="I64" s="2">
        <f>VLOOKUP($A64,'By SKU - Old RTs'!$A:$V,10,FALSE)</f>
        <v>0</v>
      </c>
      <c r="J64" s="2">
        <f>VLOOKUP($A64,'By SKU - New RTs'!$A:$V,10,FALSE)</f>
        <v>0</v>
      </c>
      <c r="K64" s="5">
        <f t="shared" si="2"/>
        <v>0</v>
      </c>
      <c r="L64" s="2">
        <f>VLOOKUP($A64,'By SKU - Old RTs'!$A:$V,11,FALSE)</f>
        <v>0</v>
      </c>
      <c r="M64" s="2">
        <f>VLOOKUP($A64,'By SKU - New RTs'!$A:$V,11,FALSE)</f>
        <v>0</v>
      </c>
      <c r="N64" s="5">
        <f t="shared" si="3"/>
        <v>0</v>
      </c>
      <c r="O64" s="2">
        <f>VLOOKUP($A64,'By SKU - Old RTs'!$A:$V,12,FALSE)</f>
        <v>0</v>
      </c>
      <c r="P64" s="2">
        <f>VLOOKUP($A64,'By SKU - New RTs'!$A:$V,12,FALSE)</f>
        <v>0</v>
      </c>
      <c r="Q64" s="2">
        <f t="shared" si="4"/>
        <v>0</v>
      </c>
    </row>
    <row r="65" spans="1:17" x14ac:dyDescent="0.2">
      <c r="A65" s="3">
        <f>SKUs!A64</f>
        <v>200</v>
      </c>
      <c r="B65" s="4" t="str">
        <f>SKUs!B64</f>
        <v>TC 42X42 WHITE</v>
      </c>
      <c r="C65" s="2">
        <f>VLOOKUP($A65,'By SKU - Old RTs'!$A:$V,8,FALSE)</f>
        <v>0</v>
      </c>
      <c r="D65" s="2">
        <f>VLOOKUP($A65,'By SKU - New RTs'!$A:$V,8,FALSE)</f>
        <v>0</v>
      </c>
      <c r="E65" s="5">
        <f t="shared" si="0"/>
        <v>0</v>
      </c>
      <c r="F65" s="2">
        <f>VLOOKUP($A65,'By SKU - Old RTs'!$A:$V,9,FALSE)</f>
        <v>0</v>
      </c>
      <c r="G65" s="2">
        <f>VLOOKUP($A65,'By SKU - New RTs'!$A:$V,9,FALSE)</f>
        <v>0</v>
      </c>
      <c r="H65" s="5">
        <f t="shared" si="1"/>
        <v>0</v>
      </c>
      <c r="I65" s="2">
        <f>VLOOKUP($A65,'By SKU - Old RTs'!$A:$V,10,FALSE)</f>
        <v>0</v>
      </c>
      <c r="J65" s="2">
        <f>VLOOKUP($A65,'By SKU - New RTs'!$A:$V,10,FALSE)</f>
        <v>0</v>
      </c>
      <c r="K65" s="5">
        <f t="shared" si="2"/>
        <v>0</v>
      </c>
      <c r="L65" s="2">
        <f>VLOOKUP($A65,'By SKU - Old RTs'!$A:$V,11,FALSE)</f>
        <v>0</v>
      </c>
      <c r="M65" s="2">
        <f>VLOOKUP($A65,'By SKU - New RTs'!$A:$V,11,FALSE)</f>
        <v>0</v>
      </c>
      <c r="N65" s="5">
        <f t="shared" si="3"/>
        <v>0</v>
      </c>
      <c r="O65" s="2">
        <f>VLOOKUP($A65,'By SKU - Old RTs'!$A:$V,12,FALSE)</f>
        <v>0</v>
      </c>
      <c r="P65" s="2">
        <f>VLOOKUP($A65,'By SKU - New RTs'!$A:$V,12,FALSE)</f>
        <v>0</v>
      </c>
      <c r="Q65" s="2">
        <f t="shared" si="4"/>
        <v>0</v>
      </c>
    </row>
    <row r="66" spans="1:17" x14ac:dyDescent="0.2">
      <c r="A66" s="3">
        <f>SKUs!A65</f>
        <v>202</v>
      </c>
      <c r="B66" s="4" t="str">
        <f>SKUs!B65</f>
        <v>TC 90" ROUND WHITE</v>
      </c>
      <c r="C66" s="2">
        <f>VLOOKUP($A66,'By SKU - Old RTs'!$A:$V,8,FALSE)</f>
        <v>0</v>
      </c>
      <c r="D66" s="2">
        <f>VLOOKUP($A66,'By SKU - New RTs'!$A:$V,8,FALSE)</f>
        <v>0</v>
      </c>
      <c r="E66" s="5">
        <f t="shared" si="0"/>
        <v>0</v>
      </c>
      <c r="F66" s="2">
        <f>VLOOKUP($A66,'By SKU - Old RTs'!$A:$V,9,FALSE)</f>
        <v>0</v>
      </c>
      <c r="G66" s="2">
        <f>VLOOKUP($A66,'By SKU - New RTs'!$A:$V,9,FALSE)</f>
        <v>0</v>
      </c>
      <c r="H66" s="5">
        <f t="shared" si="1"/>
        <v>0</v>
      </c>
      <c r="I66" s="2">
        <f>VLOOKUP($A66,'By SKU - Old RTs'!$A:$V,10,FALSE)</f>
        <v>0</v>
      </c>
      <c r="J66" s="2">
        <f>VLOOKUP($A66,'By SKU - New RTs'!$A:$V,10,FALSE)</f>
        <v>0</v>
      </c>
      <c r="K66" s="5">
        <f t="shared" si="2"/>
        <v>0</v>
      </c>
      <c r="L66" s="2">
        <f>VLOOKUP($A66,'By SKU - Old RTs'!$A:$V,11,FALSE)</f>
        <v>0</v>
      </c>
      <c r="M66" s="2">
        <f>VLOOKUP($A66,'By SKU - New RTs'!$A:$V,11,FALSE)</f>
        <v>0</v>
      </c>
      <c r="N66" s="5">
        <f t="shared" si="3"/>
        <v>0</v>
      </c>
      <c r="O66" s="2">
        <f>VLOOKUP($A66,'By SKU - Old RTs'!$A:$V,12,FALSE)</f>
        <v>0</v>
      </c>
      <c r="P66" s="2">
        <f>VLOOKUP($A66,'By SKU - New RTs'!$A:$V,12,FALSE)</f>
        <v>0</v>
      </c>
      <c r="Q66" s="2">
        <f t="shared" si="4"/>
        <v>0</v>
      </c>
    </row>
    <row r="67" spans="1:17" x14ac:dyDescent="0.2">
      <c r="A67" s="3">
        <f>SKUs!A66</f>
        <v>203</v>
      </c>
      <c r="B67" s="4" t="str">
        <f>SKUs!B66</f>
        <v>TC 132" ROUND WHITE</v>
      </c>
      <c r="C67" s="2">
        <f>VLOOKUP($A67,'By SKU - Old RTs'!$A:$V,8,FALSE)</f>
        <v>0</v>
      </c>
      <c r="D67" s="2">
        <f>VLOOKUP($A67,'By SKU - New RTs'!$A:$V,8,FALSE)</f>
        <v>0</v>
      </c>
      <c r="E67" s="5">
        <f t="shared" si="0"/>
        <v>0</v>
      </c>
      <c r="F67" s="2">
        <f>VLOOKUP($A67,'By SKU - Old RTs'!$A:$V,9,FALSE)</f>
        <v>0</v>
      </c>
      <c r="G67" s="2">
        <f>VLOOKUP($A67,'By SKU - New RTs'!$A:$V,9,FALSE)</f>
        <v>0</v>
      </c>
      <c r="H67" s="5">
        <f t="shared" si="1"/>
        <v>0</v>
      </c>
      <c r="I67" s="2">
        <f>VLOOKUP($A67,'By SKU - Old RTs'!$A:$V,10,FALSE)</f>
        <v>0</v>
      </c>
      <c r="J67" s="2">
        <f>VLOOKUP($A67,'By SKU - New RTs'!$A:$V,10,FALSE)</f>
        <v>0</v>
      </c>
      <c r="K67" s="5">
        <f t="shared" si="2"/>
        <v>0</v>
      </c>
      <c r="L67" s="2">
        <f>VLOOKUP($A67,'By SKU - Old RTs'!$A:$V,11,FALSE)</f>
        <v>0</v>
      </c>
      <c r="M67" s="2">
        <f>VLOOKUP($A67,'By SKU - New RTs'!$A:$V,11,FALSE)</f>
        <v>0</v>
      </c>
      <c r="N67" s="5">
        <f t="shared" si="3"/>
        <v>0</v>
      </c>
      <c r="O67" s="2">
        <f>VLOOKUP($A67,'By SKU - Old RTs'!$A:$V,12,FALSE)</f>
        <v>0</v>
      </c>
      <c r="P67" s="2">
        <f>VLOOKUP($A67,'By SKU - New RTs'!$A:$V,12,FALSE)</f>
        <v>0</v>
      </c>
      <c r="Q67" s="2">
        <f t="shared" si="4"/>
        <v>0</v>
      </c>
    </row>
    <row r="68" spans="1:17" x14ac:dyDescent="0.2">
      <c r="A68" s="3">
        <f>SKUs!A67</f>
        <v>206</v>
      </c>
      <c r="B68" s="4" t="str">
        <f>SKUs!B67</f>
        <v>TC 42X42 NAVY</v>
      </c>
      <c r="C68" s="2">
        <f>VLOOKUP($A68,'By SKU - Old RTs'!$A:$V,8,FALSE)</f>
        <v>0</v>
      </c>
      <c r="D68" s="2">
        <f>VLOOKUP($A68,'By SKU - New RTs'!$A:$V,8,FALSE)</f>
        <v>0</v>
      </c>
      <c r="E68" s="5">
        <f t="shared" ref="E68:E131" si="5">D68-C68</f>
        <v>0</v>
      </c>
      <c r="F68" s="2">
        <f>VLOOKUP($A68,'By SKU - Old RTs'!$A:$V,9,FALSE)</f>
        <v>0</v>
      </c>
      <c r="G68" s="2">
        <f>VLOOKUP($A68,'By SKU - New RTs'!$A:$V,9,FALSE)</f>
        <v>0</v>
      </c>
      <c r="H68" s="5">
        <f t="shared" ref="H68:H131" si="6">G68-F68</f>
        <v>0</v>
      </c>
      <c r="I68" s="2">
        <f>VLOOKUP($A68,'By SKU - Old RTs'!$A:$V,10,FALSE)</f>
        <v>0</v>
      </c>
      <c r="J68" s="2">
        <f>VLOOKUP($A68,'By SKU - New RTs'!$A:$V,10,FALSE)</f>
        <v>0</v>
      </c>
      <c r="K68" s="5">
        <f t="shared" ref="K68:K131" si="7">J68-I68</f>
        <v>0</v>
      </c>
      <c r="L68" s="2">
        <f>VLOOKUP($A68,'By SKU - Old RTs'!$A:$V,11,FALSE)</f>
        <v>0</v>
      </c>
      <c r="M68" s="2">
        <f>VLOOKUP($A68,'By SKU - New RTs'!$A:$V,11,FALSE)</f>
        <v>0</v>
      </c>
      <c r="N68" s="5">
        <f t="shared" ref="N68:N131" si="8">M68-L68</f>
        <v>0</v>
      </c>
      <c r="O68" s="2">
        <f>VLOOKUP($A68,'By SKU - Old RTs'!$A:$V,12,FALSE)</f>
        <v>0</v>
      </c>
      <c r="P68" s="2">
        <f>VLOOKUP($A68,'By SKU - New RTs'!$A:$V,12,FALSE)</f>
        <v>0</v>
      </c>
      <c r="Q68" s="2">
        <f t="shared" ref="Q68:Q131" si="9">P68-O68</f>
        <v>0</v>
      </c>
    </row>
    <row r="69" spans="1:17" x14ac:dyDescent="0.2">
      <c r="A69" s="3">
        <f>SKUs!A68</f>
        <v>208</v>
      </c>
      <c r="B69" s="4" t="str">
        <f>SKUs!B68</f>
        <v>TC 52X52 BLACK</v>
      </c>
      <c r="C69" s="2">
        <f>VLOOKUP($A69,'By SKU - Old RTs'!$A:$V,8,FALSE)</f>
        <v>0</v>
      </c>
      <c r="D69" s="2">
        <f>VLOOKUP($A69,'By SKU - New RTs'!$A:$V,8,FALSE)</f>
        <v>0</v>
      </c>
      <c r="E69" s="5">
        <f t="shared" si="5"/>
        <v>0</v>
      </c>
      <c r="F69" s="2">
        <f>VLOOKUP($A69,'By SKU - Old RTs'!$A:$V,9,FALSE)</f>
        <v>0</v>
      </c>
      <c r="G69" s="2">
        <f>VLOOKUP($A69,'By SKU - New RTs'!$A:$V,9,FALSE)</f>
        <v>0</v>
      </c>
      <c r="H69" s="5">
        <f t="shared" si="6"/>
        <v>0</v>
      </c>
      <c r="I69" s="2">
        <f>VLOOKUP($A69,'By SKU - Old RTs'!$A:$V,10,FALSE)</f>
        <v>0</v>
      </c>
      <c r="J69" s="2">
        <f>VLOOKUP($A69,'By SKU - New RTs'!$A:$V,10,FALSE)</f>
        <v>0</v>
      </c>
      <c r="K69" s="5">
        <f t="shared" si="7"/>
        <v>0</v>
      </c>
      <c r="L69" s="2">
        <f>VLOOKUP($A69,'By SKU - Old RTs'!$A:$V,11,FALSE)</f>
        <v>0</v>
      </c>
      <c r="M69" s="2">
        <f>VLOOKUP($A69,'By SKU - New RTs'!$A:$V,11,FALSE)</f>
        <v>0</v>
      </c>
      <c r="N69" s="5">
        <f t="shared" si="8"/>
        <v>0</v>
      </c>
      <c r="O69" s="2">
        <f>VLOOKUP($A69,'By SKU - Old RTs'!$A:$V,12,FALSE)</f>
        <v>0</v>
      </c>
      <c r="P69" s="2">
        <f>VLOOKUP($A69,'By SKU - New RTs'!$A:$V,12,FALSE)</f>
        <v>0</v>
      </c>
      <c r="Q69" s="2">
        <f t="shared" si="9"/>
        <v>0</v>
      </c>
    </row>
    <row r="70" spans="1:17" x14ac:dyDescent="0.2">
      <c r="A70" s="3">
        <f>SKUs!A69</f>
        <v>209</v>
      </c>
      <c r="B70" s="4" t="str">
        <f>SKUs!B69</f>
        <v xml:space="preserve">TC 85X85 BLACK      </v>
      </c>
      <c r="C70" s="2">
        <f>VLOOKUP($A70,'By SKU - Old RTs'!$A:$V,8,FALSE)</f>
        <v>0</v>
      </c>
      <c r="D70" s="2">
        <f>VLOOKUP($A70,'By SKU - New RTs'!$A:$V,8,FALSE)</f>
        <v>0</v>
      </c>
      <c r="E70" s="5">
        <f t="shared" si="5"/>
        <v>0</v>
      </c>
      <c r="F70" s="2">
        <f>VLOOKUP($A70,'By SKU - Old RTs'!$A:$V,9,FALSE)</f>
        <v>0</v>
      </c>
      <c r="G70" s="2">
        <f>VLOOKUP($A70,'By SKU - New RTs'!$A:$V,9,FALSE)</f>
        <v>0</v>
      </c>
      <c r="H70" s="5">
        <f t="shared" si="6"/>
        <v>0</v>
      </c>
      <c r="I70" s="2">
        <f>VLOOKUP($A70,'By SKU - Old RTs'!$A:$V,10,FALSE)</f>
        <v>18.75</v>
      </c>
      <c r="J70" s="2">
        <f>VLOOKUP($A70,'By SKU - New RTs'!$A:$V,10,FALSE)</f>
        <v>18.75</v>
      </c>
      <c r="K70" s="5">
        <f t="shared" si="7"/>
        <v>0</v>
      </c>
      <c r="L70" s="2">
        <f>VLOOKUP($A70,'By SKU - Old RTs'!$A:$V,11,FALSE)</f>
        <v>0</v>
      </c>
      <c r="M70" s="2">
        <f>VLOOKUP($A70,'By SKU - New RTs'!$A:$V,11,FALSE)</f>
        <v>0</v>
      </c>
      <c r="N70" s="5">
        <f t="shared" si="8"/>
        <v>0</v>
      </c>
      <c r="O70" s="2">
        <f>VLOOKUP($A70,'By SKU - Old RTs'!$A:$V,12,FALSE)</f>
        <v>0</v>
      </c>
      <c r="P70" s="2">
        <f>VLOOKUP($A70,'By SKU - New RTs'!$A:$V,12,FALSE)</f>
        <v>0</v>
      </c>
      <c r="Q70" s="2">
        <f t="shared" si="9"/>
        <v>0</v>
      </c>
    </row>
    <row r="71" spans="1:17" x14ac:dyDescent="0.2">
      <c r="A71" s="3">
        <f>SKUs!A70</f>
        <v>211</v>
      </c>
      <c r="B71" s="4" t="str">
        <f>SKUs!B70</f>
        <v>TC 52X52 IVORY</v>
      </c>
      <c r="C71" s="2">
        <f>VLOOKUP($A71,'By SKU - Old RTs'!$A:$V,8,FALSE)</f>
        <v>0</v>
      </c>
      <c r="D71" s="2">
        <f>VLOOKUP($A71,'By SKU - New RTs'!$A:$V,8,FALSE)</f>
        <v>0</v>
      </c>
      <c r="E71" s="5">
        <f t="shared" si="5"/>
        <v>0</v>
      </c>
      <c r="F71" s="2">
        <f>VLOOKUP($A71,'By SKU - Old RTs'!$A:$V,9,FALSE)</f>
        <v>0</v>
      </c>
      <c r="G71" s="2">
        <f>VLOOKUP($A71,'By SKU - New RTs'!$A:$V,9,FALSE)</f>
        <v>0</v>
      </c>
      <c r="H71" s="5">
        <f t="shared" si="6"/>
        <v>0</v>
      </c>
      <c r="I71" s="2">
        <f>VLOOKUP($A71,'By SKU - Old RTs'!$A:$V,10,FALSE)</f>
        <v>0</v>
      </c>
      <c r="J71" s="2">
        <f>VLOOKUP($A71,'By SKU - New RTs'!$A:$V,10,FALSE)</f>
        <v>0</v>
      </c>
      <c r="K71" s="5">
        <f t="shared" si="7"/>
        <v>0</v>
      </c>
      <c r="L71" s="2">
        <f>VLOOKUP($A71,'By SKU - Old RTs'!$A:$V,11,FALSE)</f>
        <v>0</v>
      </c>
      <c r="M71" s="2">
        <f>VLOOKUP($A71,'By SKU - New RTs'!$A:$V,11,FALSE)</f>
        <v>0</v>
      </c>
      <c r="N71" s="5">
        <f t="shared" si="8"/>
        <v>0</v>
      </c>
      <c r="O71" s="2">
        <f>VLOOKUP($A71,'By SKU - Old RTs'!$A:$V,12,FALSE)</f>
        <v>25</v>
      </c>
      <c r="P71" s="2">
        <f>VLOOKUP($A71,'By SKU - New RTs'!$A:$V,12,FALSE)</f>
        <v>25</v>
      </c>
      <c r="Q71" s="2">
        <f t="shared" si="9"/>
        <v>0</v>
      </c>
    </row>
    <row r="72" spans="1:17" x14ac:dyDescent="0.2">
      <c r="A72" s="3">
        <f>SKUs!A71</f>
        <v>212</v>
      </c>
      <c r="B72" s="4" t="str">
        <f>SKUs!B71</f>
        <v>TC 90" ROUND IVORY</v>
      </c>
      <c r="C72" s="2">
        <f>VLOOKUP($A72,'By SKU - Old RTs'!$A:$V,8,FALSE)</f>
        <v>0</v>
      </c>
      <c r="D72" s="2">
        <f>VLOOKUP($A72,'By SKU - New RTs'!$A:$V,8,FALSE)</f>
        <v>0</v>
      </c>
      <c r="E72" s="5">
        <f t="shared" si="5"/>
        <v>0</v>
      </c>
      <c r="F72" s="2">
        <f>VLOOKUP($A72,'By SKU - Old RTs'!$A:$V,9,FALSE)</f>
        <v>0</v>
      </c>
      <c r="G72" s="2">
        <f>VLOOKUP($A72,'By SKU - New RTs'!$A:$V,9,FALSE)</f>
        <v>0</v>
      </c>
      <c r="H72" s="5">
        <f t="shared" si="6"/>
        <v>0</v>
      </c>
      <c r="I72" s="2">
        <f>VLOOKUP($A72,'By SKU - Old RTs'!$A:$V,10,FALSE)</f>
        <v>0</v>
      </c>
      <c r="J72" s="2">
        <f>VLOOKUP($A72,'By SKU - New RTs'!$A:$V,10,FALSE)</f>
        <v>0</v>
      </c>
      <c r="K72" s="5">
        <f t="shared" si="7"/>
        <v>0</v>
      </c>
      <c r="L72" s="2">
        <f>VLOOKUP($A72,'By SKU - Old RTs'!$A:$V,11,FALSE)</f>
        <v>0</v>
      </c>
      <c r="M72" s="2">
        <f>VLOOKUP($A72,'By SKU - New RTs'!$A:$V,11,FALSE)</f>
        <v>0</v>
      </c>
      <c r="N72" s="5">
        <f t="shared" si="8"/>
        <v>0</v>
      </c>
      <c r="O72" s="2">
        <f>VLOOKUP($A72,'By SKU - Old RTs'!$A:$V,12,FALSE)</f>
        <v>0</v>
      </c>
      <c r="P72" s="2">
        <f>VLOOKUP($A72,'By SKU - New RTs'!$A:$V,12,FALSE)</f>
        <v>0</v>
      </c>
      <c r="Q72" s="2">
        <f t="shared" si="9"/>
        <v>0</v>
      </c>
    </row>
    <row r="73" spans="1:17" x14ac:dyDescent="0.2">
      <c r="A73" s="3">
        <f>SKUs!A72</f>
        <v>216</v>
      </c>
      <c r="B73" s="4" t="str">
        <f>SKUs!B72</f>
        <v>TC 52X52 BURGUNDY</v>
      </c>
      <c r="C73" s="2">
        <f>VLOOKUP($A73,'By SKU - Old RTs'!$A:$V,8,FALSE)</f>
        <v>0</v>
      </c>
      <c r="D73" s="2">
        <f>VLOOKUP($A73,'By SKU - New RTs'!$A:$V,8,FALSE)</f>
        <v>0</v>
      </c>
      <c r="E73" s="5">
        <f t="shared" si="5"/>
        <v>0</v>
      </c>
      <c r="F73" s="2">
        <f>VLOOKUP($A73,'By SKU - Old RTs'!$A:$V,9,FALSE)</f>
        <v>0</v>
      </c>
      <c r="G73" s="2">
        <f>VLOOKUP($A73,'By SKU - New RTs'!$A:$V,9,FALSE)</f>
        <v>0</v>
      </c>
      <c r="H73" s="5">
        <f t="shared" si="6"/>
        <v>0</v>
      </c>
      <c r="I73" s="2">
        <f>VLOOKUP($A73,'By SKU - Old RTs'!$A:$V,10,FALSE)</f>
        <v>0</v>
      </c>
      <c r="J73" s="2">
        <f>VLOOKUP($A73,'By SKU - New RTs'!$A:$V,10,FALSE)</f>
        <v>0</v>
      </c>
      <c r="K73" s="5">
        <f t="shared" si="7"/>
        <v>0</v>
      </c>
      <c r="L73" s="2">
        <f>VLOOKUP($A73,'By SKU - Old RTs'!$A:$V,11,FALSE)</f>
        <v>50</v>
      </c>
      <c r="M73" s="2">
        <f>VLOOKUP($A73,'By SKU - New RTs'!$A:$V,11,FALSE)</f>
        <v>50</v>
      </c>
      <c r="N73" s="5">
        <f t="shared" si="8"/>
        <v>0</v>
      </c>
      <c r="O73" s="2">
        <f>VLOOKUP($A73,'By SKU - Old RTs'!$A:$V,12,FALSE)</f>
        <v>0</v>
      </c>
      <c r="P73" s="2">
        <f>VLOOKUP($A73,'By SKU - New RTs'!$A:$V,12,FALSE)</f>
        <v>0</v>
      </c>
      <c r="Q73" s="2">
        <f t="shared" si="9"/>
        <v>0</v>
      </c>
    </row>
    <row r="74" spans="1:17" x14ac:dyDescent="0.2">
      <c r="A74" s="3">
        <f>SKUs!A73</f>
        <v>217</v>
      </c>
      <c r="B74" s="4" t="str">
        <f>SKUs!B73</f>
        <v>TC 52X52 CHOCOLATE</v>
      </c>
      <c r="C74" s="2">
        <f>VLOOKUP($A74,'By SKU - Old RTs'!$A:$V,8,FALSE)</f>
        <v>0</v>
      </c>
      <c r="D74" s="2">
        <f>VLOOKUP($A74,'By SKU - New RTs'!$A:$V,8,FALSE)</f>
        <v>0</v>
      </c>
      <c r="E74" s="5">
        <f t="shared" si="5"/>
        <v>0</v>
      </c>
      <c r="F74" s="2">
        <f>VLOOKUP($A74,'By SKU - Old RTs'!$A:$V,9,FALSE)</f>
        <v>0</v>
      </c>
      <c r="G74" s="2">
        <f>VLOOKUP($A74,'By SKU - New RTs'!$A:$V,9,FALSE)</f>
        <v>0</v>
      </c>
      <c r="H74" s="5">
        <f t="shared" si="6"/>
        <v>0</v>
      </c>
      <c r="I74" s="2">
        <f>VLOOKUP($A74,'By SKU - Old RTs'!$A:$V,10,FALSE)</f>
        <v>0</v>
      </c>
      <c r="J74" s="2">
        <f>VLOOKUP($A74,'By SKU - New RTs'!$A:$V,10,FALSE)</f>
        <v>0</v>
      </c>
      <c r="K74" s="5">
        <f t="shared" si="7"/>
        <v>0</v>
      </c>
      <c r="L74" s="2">
        <f>VLOOKUP($A74,'By SKU - Old RTs'!$A:$V,11,FALSE)</f>
        <v>0</v>
      </c>
      <c r="M74" s="2">
        <f>VLOOKUP($A74,'By SKU - New RTs'!$A:$V,11,FALSE)</f>
        <v>0</v>
      </c>
      <c r="N74" s="5">
        <f t="shared" si="8"/>
        <v>0</v>
      </c>
      <c r="O74" s="2">
        <f>VLOOKUP($A74,'By SKU - Old RTs'!$A:$V,12,FALSE)</f>
        <v>0</v>
      </c>
      <c r="P74" s="2">
        <f>VLOOKUP($A74,'By SKU - New RTs'!$A:$V,12,FALSE)</f>
        <v>0</v>
      </c>
      <c r="Q74" s="2">
        <f t="shared" si="9"/>
        <v>0</v>
      </c>
    </row>
    <row r="75" spans="1:17" x14ac:dyDescent="0.2">
      <c r="A75" s="3">
        <f>SKUs!A74</f>
        <v>218</v>
      </c>
      <c r="B75" s="4" t="str">
        <f>SKUs!B74</f>
        <v>TC 90X132 WHITE</v>
      </c>
      <c r="C75" s="2">
        <f>VLOOKUP($A75,'By SKU - Old RTs'!$A:$V,8,FALSE)</f>
        <v>0</v>
      </c>
      <c r="D75" s="2">
        <f>VLOOKUP($A75,'By SKU - New RTs'!$A:$V,8,FALSE)</f>
        <v>0</v>
      </c>
      <c r="E75" s="5">
        <f t="shared" si="5"/>
        <v>0</v>
      </c>
      <c r="F75" s="2">
        <f>VLOOKUP($A75,'By SKU - Old RTs'!$A:$V,9,FALSE)</f>
        <v>0</v>
      </c>
      <c r="G75" s="2">
        <f>VLOOKUP($A75,'By SKU - New RTs'!$A:$V,9,FALSE)</f>
        <v>0</v>
      </c>
      <c r="H75" s="5">
        <f t="shared" si="6"/>
        <v>0</v>
      </c>
      <c r="I75" s="2">
        <f>VLOOKUP($A75,'By SKU - Old RTs'!$A:$V,10,FALSE)</f>
        <v>0</v>
      </c>
      <c r="J75" s="2">
        <f>VLOOKUP($A75,'By SKU - New RTs'!$A:$V,10,FALSE)</f>
        <v>0</v>
      </c>
      <c r="K75" s="5">
        <f t="shared" si="7"/>
        <v>0</v>
      </c>
      <c r="L75" s="2">
        <f>VLOOKUP($A75,'By SKU - Old RTs'!$A:$V,11,FALSE)</f>
        <v>0</v>
      </c>
      <c r="M75" s="2">
        <f>VLOOKUP($A75,'By SKU - New RTs'!$A:$V,11,FALSE)</f>
        <v>0</v>
      </c>
      <c r="N75" s="5">
        <f t="shared" si="8"/>
        <v>0</v>
      </c>
      <c r="O75" s="2">
        <f>VLOOKUP($A75,'By SKU - Old RTs'!$A:$V,12,FALSE)</f>
        <v>0</v>
      </c>
      <c r="P75" s="2">
        <f>VLOOKUP($A75,'By SKU - New RTs'!$A:$V,12,FALSE)</f>
        <v>0</v>
      </c>
      <c r="Q75" s="2">
        <f t="shared" si="9"/>
        <v>0</v>
      </c>
    </row>
    <row r="76" spans="1:17" x14ac:dyDescent="0.2">
      <c r="A76" s="3">
        <f>SKUs!A75</f>
        <v>224</v>
      </c>
      <c r="B76" s="4" t="str">
        <f>SKUs!B75</f>
        <v>TC 42X42 BLACK</v>
      </c>
      <c r="C76" s="2">
        <f>VLOOKUP($A76,'By SKU - Old RTs'!$A:$V,8,FALSE)</f>
        <v>2.5</v>
      </c>
      <c r="D76" s="2">
        <f>VLOOKUP($A76,'By SKU - New RTs'!$A:$V,8,FALSE)</f>
        <v>2.5</v>
      </c>
      <c r="E76" s="5">
        <f t="shared" si="5"/>
        <v>0</v>
      </c>
      <c r="F76" s="2">
        <f>VLOOKUP($A76,'By SKU - Old RTs'!$A:$V,9,FALSE)</f>
        <v>0</v>
      </c>
      <c r="G76" s="2">
        <f>VLOOKUP($A76,'By SKU - New RTs'!$A:$V,9,FALSE)</f>
        <v>0</v>
      </c>
      <c r="H76" s="5">
        <f t="shared" si="6"/>
        <v>0</v>
      </c>
      <c r="I76" s="2">
        <f>VLOOKUP($A76,'By SKU - Old RTs'!$A:$V,10,FALSE)</f>
        <v>0</v>
      </c>
      <c r="J76" s="2">
        <f>VLOOKUP($A76,'By SKU - New RTs'!$A:$V,10,FALSE)</f>
        <v>0</v>
      </c>
      <c r="K76" s="5">
        <f t="shared" si="7"/>
        <v>0</v>
      </c>
      <c r="L76" s="2">
        <f>VLOOKUP($A76,'By SKU - Old RTs'!$A:$V,11,FALSE)</f>
        <v>0</v>
      </c>
      <c r="M76" s="2">
        <f>VLOOKUP($A76,'By SKU - New RTs'!$A:$V,11,FALSE)</f>
        <v>0</v>
      </c>
      <c r="N76" s="5">
        <f t="shared" si="8"/>
        <v>0</v>
      </c>
      <c r="O76" s="2">
        <f>VLOOKUP($A76,'By SKU - Old RTs'!$A:$V,12,FALSE)</f>
        <v>0</v>
      </c>
      <c r="P76" s="2">
        <f>VLOOKUP($A76,'By SKU - New RTs'!$A:$V,12,FALSE)</f>
        <v>0</v>
      </c>
      <c r="Q76" s="2">
        <f t="shared" si="9"/>
        <v>0</v>
      </c>
    </row>
    <row r="77" spans="1:17" x14ac:dyDescent="0.2">
      <c r="A77" s="3">
        <f>SKUs!A76</f>
        <v>225</v>
      </c>
      <c r="B77" s="4" t="str">
        <f>SKUs!B76</f>
        <v>TC 62X62 BLACK</v>
      </c>
      <c r="C77" s="2">
        <f>VLOOKUP($A77,'By SKU - Old RTs'!$A:$V,8,FALSE)</f>
        <v>0</v>
      </c>
      <c r="D77" s="2">
        <f>VLOOKUP($A77,'By SKU - New RTs'!$A:$V,8,FALSE)</f>
        <v>0</v>
      </c>
      <c r="E77" s="5">
        <f t="shared" si="5"/>
        <v>0</v>
      </c>
      <c r="F77" s="2">
        <f>VLOOKUP($A77,'By SKU - Old RTs'!$A:$V,9,FALSE)</f>
        <v>2.5</v>
      </c>
      <c r="G77" s="2">
        <f>VLOOKUP($A77,'By SKU - New RTs'!$A:$V,9,FALSE)</f>
        <v>2.5</v>
      </c>
      <c r="H77" s="5">
        <f t="shared" si="6"/>
        <v>0</v>
      </c>
      <c r="I77" s="2">
        <f>VLOOKUP($A77,'By SKU - Old RTs'!$A:$V,10,FALSE)</f>
        <v>0</v>
      </c>
      <c r="J77" s="2">
        <f>VLOOKUP($A77,'By SKU - New RTs'!$A:$V,10,FALSE)</f>
        <v>0</v>
      </c>
      <c r="K77" s="5">
        <f t="shared" si="7"/>
        <v>0</v>
      </c>
      <c r="L77" s="2">
        <f>VLOOKUP($A77,'By SKU - Old RTs'!$A:$V,11,FALSE)</f>
        <v>0</v>
      </c>
      <c r="M77" s="2">
        <f>VLOOKUP($A77,'By SKU - New RTs'!$A:$V,11,FALSE)</f>
        <v>0</v>
      </c>
      <c r="N77" s="5">
        <f t="shared" si="8"/>
        <v>0</v>
      </c>
      <c r="O77" s="2">
        <f>VLOOKUP($A77,'By SKU - Old RTs'!$A:$V,12,FALSE)</f>
        <v>0</v>
      </c>
      <c r="P77" s="2">
        <f>VLOOKUP($A77,'By SKU - New RTs'!$A:$V,12,FALSE)</f>
        <v>0</v>
      </c>
      <c r="Q77" s="2">
        <f t="shared" si="9"/>
        <v>0</v>
      </c>
    </row>
    <row r="78" spans="1:17" x14ac:dyDescent="0.2">
      <c r="A78" s="3">
        <f>SKUs!A77</f>
        <v>228</v>
      </c>
      <c r="B78" s="4" t="str">
        <f>SKUs!B77</f>
        <v>TC 52X90 BLACK</v>
      </c>
      <c r="C78" s="2">
        <f>VLOOKUP($A78,'By SKU - Old RTs'!$A:$V,8,FALSE)</f>
        <v>0</v>
      </c>
      <c r="D78" s="2">
        <f>VLOOKUP($A78,'By SKU - New RTs'!$A:$V,8,FALSE)</f>
        <v>0</v>
      </c>
      <c r="E78" s="5">
        <f t="shared" si="5"/>
        <v>0</v>
      </c>
      <c r="F78" s="2">
        <f>VLOOKUP($A78,'By SKU - Old RTs'!$A:$V,9,FALSE)</f>
        <v>10</v>
      </c>
      <c r="G78" s="2">
        <f>VLOOKUP($A78,'By SKU - New RTs'!$A:$V,9,FALSE)</f>
        <v>10</v>
      </c>
      <c r="H78" s="5">
        <f t="shared" si="6"/>
        <v>0</v>
      </c>
      <c r="I78" s="2">
        <f>VLOOKUP($A78,'By SKU - Old RTs'!$A:$V,10,FALSE)</f>
        <v>0</v>
      </c>
      <c r="J78" s="2">
        <f>VLOOKUP($A78,'By SKU - New RTs'!$A:$V,10,FALSE)</f>
        <v>0</v>
      </c>
      <c r="K78" s="5">
        <f t="shared" si="7"/>
        <v>0</v>
      </c>
      <c r="L78" s="2">
        <f>VLOOKUP($A78,'By SKU - Old RTs'!$A:$V,11,FALSE)</f>
        <v>0</v>
      </c>
      <c r="M78" s="2">
        <f>VLOOKUP($A78,'By SKU - New RTs'!$A:$V,11,FALSE)</f>
        <v>0</v>
      </c>
      <c r="N78" s="5">
        <f t="shared" si="8"/>
        <v>0</v>
      </c>
      <c r="O78" s="2">
        <f>VLOOKUP($A78,'By SKU - Old RTs'!$A:$V,12,FALSE)</f>
        <v>0</v>
      </c>
      <c r="P78" s="2">
        <f>VLOOKUP($A78,'By SKU - New RTs'!$A:$V,12,FALSE)</f>
        <v>0</v>
      </c>
      <c r="Q78" s="2">
        <f t="shared" si="9"/>
        <v>0</v>
      </c>
    </row>
    <row r="79" spans="1:17" x14ac:dyDescent="0.2">
      <c r="A79" s="3">
        <f>SKUs!A78</f>
        <v>229</v>
      </c>
      <c r="B79" s="4" t="str">
        <f>SKUs!B78</f>
        <v>TC 85X85 WHITE</v>
      </c>
      <c r="C79" s="2">
        <f>VLOOKUP($A79,'By SKU - Old RTs'!$A:$V,8,FALSE)</f>
        <v>0</v>
      </c>
      <c r="D79" s="2">
        <f>VLOOKUP($A79,'By SKU - New RTs'!$A:$V,8,FALSE)</f>
        <v>0</v>
      </c>
      <c r="E79" s="5">
        <f t="shared" si="5"/>
        <v>0</v>
      </c>
      <c r="F79" s="2">
        <f>VLOOKUP($A79,'By SKU - Old RTs'!$A:$V,9,FALSE)</f>
        <v>0</v>
      </c>
      <c r="G79" s="2">
        <f>VLOOKUP($A79,'By SKU - New RTs'!$A:$V,9,FALSE)</f>
        <v>0</v>
      </c>
      <c r="H79" s="5">
        <f t="shared" si="6"/>
        <v>0</v>
      </c>
      <c r="I79" s="2">
        <f>VLOOKUP($A79,'By SKU - Old RTs'!$A:$V,10,FALSE)</f>
        <v>12.5</v>
      </c>
      <c r="J79" s="2">
        <f>VLOOKUP($A79,'By SKU - New RTs'!$A:$V,10,FALSE)</f>
        <v>12.5</v>
      </c>
      <c r="K79" s="5">
        <f t="shared" si="7"/>
        <v>0</v>
      </c>
      <c r="L79" s="2">
        <f>VLOOKUP($A79,'By SKU - Old RTs'!$A:$V,11,FALSE)</f>
        <v>0</v>
      </c>
      <c r="M79" s="2">
        <f>VLOOKUP($A79,'By SKU - New RTs'!$A:$V,11,FALSE)</f>
        <v>0</v>
      </c>
      <c r="N79" s="5">
        <f t="shared" si="8"/>
        <v>0</v>
      </c>
      <c r="O79" s="2">
        <f>VLOOKUP($A79,'By SKU - Old RTs'!$A:$V,12,FALSE)</f>
        <v>0</v>
      </c>
      <c r="P79" s="2">
        <f>VLOOKUP($A79,'By SKU - New RTs'!$A:$V,12,FALSE)</f>
        <v>0</v>
      </c>
      <c r="Q79" s="2">
        <f t="shared" si="9"/>
        <v>0</v>
      </c>
    </row>
    <row r="80" spans="1:17" x14ac:dyDescent="0.2">
      <c r="A80" s="3">
        <f>SKUs!A79</f>
        <v>230</v>
      </c>
      <c r="B80" s="4" t="str">
        <f>SKUs!B79</f>
        <v>TC 90X156 WHITE</v>
      </c>
      <c r="C80" s="2">
        <f>VLOOKUP($A80,'By SKU - Old RTs'!$A:$V,8,FALSE)</f>
        <v>0</v>
      </c>
      <c r="D80" s="2">
        <f>VLOOKUP($A80,'By SKU - New RTs'!$A:$V,8,FALSE)</f>
        <v>0</v>
      </c>
      <c r="E80" s="5">
        <f t="shared" si="5"/>
        <v>0</v>
      </c>
      <c r="F80" s="2">
        <f>VLOOKUP($A80,'By SKU - Old RTs'!$A:$V,9,FALSE)</f>
        <v>0</v>
      </c>
      <c r="G80" s="2">
        <f>VLOOKUP($A80,'By SKU - New RTs'!$A:$V,9,FALSE)</f>
        <v>0</v>
      </c>
      <c r="H80" s="5">
        <f t="shared" si="6"/>
        <v>0</v>
      </c>
      <c r="I80" s="2">
        <f>VLOOKUP($A80,'By SKU - Old RTs'!$A:$V,10,FALSE)</f>
        <v>0</v>
      </c>
      <c r="J80" s="2">
        <f>VLOOKUP($A80,'By SKU - New RTs'!$A:$V,10,FALSE)</f>
        <v>0</v>
      </c>
      <c r="K80" s="5">
        <f t="shared" si="7"/>
        <v>0</v>
      </c>
      <c r="L80" s="2">
        <f>VLOOKUP($A80,'By SKU - Old RTs'!$A:$V,11,FALSE)</f>
        <v>0</v>
      </c>
      <c r="M80" s="2">
        <f>VLOOKUP($A80,'By SKU - New RTs'!$A:$V,11,FALSE)</f>
        <v>0</v>
      </c>
      <c r="N80" s="5">
        <f t="shared" si="8"/>
        <v>0</v>
      </c>
      <c r="O80" s="2">
        <f>VLOOKUP($A80,'By SKU - Old RTs'!$A:$V,12,FALSE)</f>
        <v>0</v>
      </c>
      <c r="P80" s="2">
        <f>VLOOKUP($A80,'By SKU - New RTs'!$A:$V,12,FALSE)</f>
        <v>0</v>
      </c>
      <c r="Q80" s="2">
        <f t="shared" si="9"/>
        <v>0</v>
      </c>
    </row>
    <row r="81" spans="1:17" x14ac:dyDescent="0.2">
      <c r="A81" s="3">
        <f>SKUs!A80</f>
        <v>234</v>
      </c>
      <c r="B81" s="4" t="str">
        <f>SKUs!B80</f>
        <v>TC 62X62 RED</v>
      </c>
      <c r="C81" s="2">
        <f>VLOOKUP($A81,'By SKU - Old RTs'!$A:$V,8,FALSE)</f>
        <v>0</v>
      </c>
      <c r="D81" s="2">
        <f>VLOOKUP($A81,'By SKU - New RTs'!$A:$V,8,FALSE)</f>
        <v>0</v>
      </c>
      <c r="E81" s="5">
        <f t="shared" si="5"/>
        <v>0</v>
      </c>
      <c r="F81" s="2">
        <f>VLOOKUP($A81,'By SKU - Old RTs'!$A:$V,9,FALSE)</f>
        <v>0</v>
      </c>
      <c r="G81" s="2">
        <f>VLOOKUP($A81,'By SKU - New RTs'!$A:$V,9,FALSE)</f>
        <v>0</v>
      </c>
      <c r="H81" s="5">
        <f t="shared" si="6"/>
        <v>0</v>
      </c>
      <c r="I81" s="2">
        <f>VLOOKUP($A81,'By SKU - Old RTs'!$A:$V,10,FALSE)</f>
        <v>0</v>
      </c>
      <c r="J81" s="2">
        <f>VLOOKUP($A81,'By SKU - New RTs'!$A:$V,10,FALSE)</f>
        <v>0</v>
      </c>
      <c r="K81" s="5">
        <f t="shared" si="7"/>
        <v>0</v>
      </c>
      <c r="L81" s="2">
        <f>VLOOKUP($A81,'By SKU - Old RTs'!$A:$V,11,FALSE)</f>
        <v>0</v>
      </c>
      <c r="M81" s="2">
        <f>VLOOKUP($A81,'By SKU - New RTs'!$A:$V,11,FALSE)</f>
        <v>0</v>
      </c>
      <c r="N81" s="5">
        <f t="shared" si="8"/>
        <v>0</v>
      </c>
      <c r="O81" s="2">
        <f>VLOOKUP($A81,'By SKU - Old RTs'!$A:$V,12,FALSE)</f>
        <v>0</v>
      </c>
      <c r="P81" s="2">
        <f>VLOOKUP($A81,'By SKU - New RTs'!$A:$V,12,FALSE)</f>
        <v>0</v>
      </c>
      <c r="Q81" s="2">
        <f t="shared" si="9"/>
        <v>0</v>
      </c>
    </row>
    <row r="82" spans="1:17" x14ac:dyDescent="0.2">
      <c r="A82" s="3">
        <f>SKUs!A81</f>
        <v>237</v>
      </c>
      <c r="B82" s="4" t="str">
        <f>SKUs!B81</f>
        <v xml:space="preserve">TC 72X72 LT BLU     </v>
      </c>
      <c r="C82" s="2">
        <f>VLOOKUP($A82,'By SKU - Old RTs'!$A:$V,8,FALSE)</f>
        <v>0</v>
      </c>
      <c r="D82" s="2">
        <f>VLOOKUP($A82,'By SKU - New RTs'!$A:$V,8,FALSE)</f>
        <v>0</v>
      </c>
      <c r="E82" s="5">
        <f t="shared" si="5"/>
        <v>0</v>
      </c>
      <c r="F82" s="2">
        <f>VLOOKUP($A82,'By SKU - Old RTs'!$A:$V,9,FALSE)</f>
        <v>0</v>
      </c>
      <c r="G82" s="2">
        <f>VLOOKUP($A82,'By SKU - New RTs'!$A:$V,9,FALSE)</f>
        <v>0</v>
      </c>
      <c r="H82" s="5">
        <f t="shared" si="6"/>
        <v>0</v>
      </c>
      <c r="I82" s="2">
        <f>VLOOKUP($A82,'By SKU - Old RTs'!$A:$V,10,FALSE)</f>
        <v>0</v>
      </c>
      <c r="J82" s="2">
        <f>VLOOKUP($A82,'By SKU - New RTs'!$A:$V,10,FALSE)</f>
        <v>0</v>
      </c>
      <c r="K82" s="5">
        <f t="shared" si="7"/>
        <v>0</v>
      </c>
      <c r="L82" s="2">
        <f>VLOOKUP($A82,'By SKU - Old RTs'!$A:$V,11,FALSE)</f>
        <v>0</v>
      </c>
      <c r="M82" s="2">
        <f>VLOOKUP($A82,'By SKU - New RTs'!$A:$V,11,FALSE)</f>
        <v>0</v>
      </c>
      <c r="N82" s="5">
        <f t="shared" si="8"/>
        <v>0</v>
      </c>
      <c r="O82" s="2">
        <f>VLOOKUP($A82,'By SKU - Old RTs'!$A:$V,12,FALSE)</f>
        <v>0</v>
      </c>
      <c r="P82" s="2">
        <f>VLOOKUP($A82,'By SKU - New RTs'!$A:$V,12,FALSE)</f>
        <v>0</v>
      </c>
      <c r="Q82" s="2">
        <f t="shared" si="9"/>
        <v>0</v>
      </c>
    </row>
    <row r="83" spans="1:17" x14ac:dyDescent="0.2">
      <c r="A83" s="3">
        <f>SKUs!A82</f>
        <v>240</v>
      </c>
      <c r="B83" s="4" t="str">
        <f>SKUs!B82</f>
        <v>TC 52X114 RED</v>
      </c>
      <c r="C83" s="2">
        <f>VLOOKUP($A83,'By SKU - Old RTs'!$A:$V,8,FALSE)</f>
        <v>0</v>
      </c>
      <c r="D83" s="2">
        <f>VLOOKUP($A83,'By SKU - New RTs'!$A:$V,8,FALSE)</f>
        <v>0</v>
      </c>
      <c r="E83" s="5">
        <f t="shared" si="5"/>
        <v>0</v>
      </c>
      <c r="F83" s="2">
        <f>VLOOKUP($A83,'By SKU - Old RTs'!$A:$V,9,FALSE)</f>
        <v>0</v>
      </c>
      <c r="G83" s="2">
        <f>VLOOKUP($A83,'By SKU - New RTs'!$A:$V,9,FALSE)</f>
        <v>0</v>
      </c>
      <c r="H83" s="5">
        <f t="shared" si="6"/>
        <v>0</v>
      </c>
      <c r="I83" s="2">
        <f>VLOOKUP($A83,'By SKU - Old RTs'!$A:$V,10,FALSE)</f>
        <v>25</v>
      </c>
      <c r="J83" s="2">
        <f>VLOOKUP($A83,'By SKU - New RTs'!$A:$V,10,FALSE)</f>
        <v>25</v>
      </c>
      <c r="K83" s="5">
        <f t="shared" si="7"/>
        <v>0</v>
      </c>
      <c r="L83" s="2">
        <f>VLOOKUP($A83,'By SKU - Old RTs'!$A:$V,11,FALSE)</f>
        <v>0</v>
      </c>
      <c r="M83" s="2">
        <f>VLOOKUP($A83,'By SKU - New RTs'!$A:$V,11,FALSE)</f>
        <v>0</v>
      </c>
      <c r="N83" s="5">
        <f t="shared" si="8"/>
        <v>0</v>
      </c>
      <c r="O83" s="2">
        <f>VLOOKUP($A83,'By SKU - Old RTs'!$A:$V,12,FALSE)</f>
        <v>0</v>
      </c>
      <c r="P83" s="2">
        <f>VLOOKUP($A83,'By SKU - New RTs'!$A:$V,12,FALSE)</f>
        <v>0</v>
      </c>
      <c r="Q83" s="2">
        <f t="shared" si="9"/>
        <v>0</v>
      </c>
    </row>
    <row r="84" spans="1:17" x14ac:dyDescent="0.2">
      <c r="A84" s="3">
        <f>SKUs!A83</f>
        <v>242</v>
      </c>
      <c r="B84" s="4" t="str">
        <f>SKUs!B83</f>
        <v>TC 62X62 SATIN BAND</v>
      </c>
      <c r="C84" s="2">
        <f>VLOOKUP($A84,'By SKU - Old RTs'!$A:$V,8,FALSE)</f>
        <v>150</v>
      </c>
      <c r="D84" s="2">
        <f>VLOOKUP($A84,'By SKU - New RTs'!$A:$V,8,FALSE)</f>
        <v>150</v>
      </c>
      <c r="E84" s="5">
        <f t="shared" si="5"/>
        <v>0</v>
      </c>
      <c r="F84" s="2">
        <f>VLOOKUP($A84,'By SKU - Old RTs'!$A:$V,9,FALSE)</f>
        <v>0</v>
      </c>
      <c r="G84" s="2">
        <f>VLOOKUP($A84,'By SKU - New RTs'!$A:$V,9,FALSE)</f>
        <v>0</v>
      </c>
      <c r="H84" s="5">
        <f t="shared" si="6"/>
        <v>0</v>
      </c>
      <c r="I84" s="2">
        <f>VLOOKUP($A84,'By SKU - Old RTs'!$A:$V,10,FALSE)</f>
        <v>0</v>
      </c>
      <c r="J84" s="2">
        <f>VLOOKUP($A84,'By SKU - New RTs'!$A:$V,10,FALSE)</f>
        <v>0</v>
      </c>
      <c r="K84" s="5">
        <f t="shared" si="7"/>
        <v>0</v>
      </c>
      <c r="L84" s="2">
        <f>VLOOKUP($A84,'By SKU - Old RTs'!$A:$V,11,FALSE)</f>
        <v>0</v>
      </c>
      <c r="M84" s="2">
        <f>VLOOKUP($A84,'By SKU - New RTs'!$A:$V,11,FALSE)</f>
        <v>0</v>
      </c>
      <c r="N84" s="5">
        <f t="shared" si="8"/>
        <v>0</v>
      </c>
      <c r="O84" s="2">
        <f>VLOOKUP($A84,'By SKU - Old RTs'!$A:$V,12,FALSE)</f>
        <v>0</v>
      </c>
      <c r="P84" s="2">
        <f>VLOOKUP($A84,'By SKU - New RTs'!$A:$V,12,FALSE)</f>
        <v>0</v>
      </c>
      <c r="Q84" s="2">
        <f t="shared" si="9"/>
        <v>0</v>
      </c>
    </row>
    <row r="85" spans="1:17" x14ac:dyDescent="0.2">
      <c r="A85" s="3">
        <f>SKUs!A84</f>
        <v>243</v>
      </c>
      <c r="B85" s="4" t="str">
        <f>SKUs!B84</f>
        <v xml:space="preserve">TC 52X52 SATIN BAND     </v>
      </c>
      <c r="C85" s="2">
        <f>VLOOKUP($A85,'By SKU - Old RTs'!$A:$V,8,FALSE)</f>
        <v>30</v>
      </c>
      <c r="D85" s="2">
        <f>VLOOKUP($A85,'By SKU - New RTs'!$A:$V,8,FALSE)</f>
        <v>30</v>
      </c>
      <c r="E85" s="5">
        <f t="shared" si="5"/>
        <v>0</v>
      </c>
      <c r="F85" s="2">
        <f>VLOOKUP($A85,'By SKU - Old RTs'!$A:$V,9,FALSE)</f>
        <v>0</v>
      </c>
      <c r="G85" s="2">
        <f>VLOOKUP($A85,'By SKU - New RTs'!$A:$V,9,FALSE)</f>
        <v>0</v>
      </c>
      <c r="H85" s="5">
        <f t="shared" si="6"/>
        <v>0</v>
      </c>
      <c r="I85" s="2">
        <f>VLOOKUP($A85,'By SKU - Old RTs'!$A:$V,10,FALSE)</f>
        <v>0</v>
      </c>
      <c r="J85" s="2">
        <f>VLOOKUP($A85,'By SKU - New RTs'!$A:$V,10,FALSE)</f>
        <v>0</v>
      </c>
      <c r="K85" s="5">
        <f t="shared" si="7"/>
        <v>0</v>
      </c>
      <c r="L85" s="2">
        <f>VLOOKUP($A85,'By SKU - Old RTs'!$A:$V,11,FALSE)</f>
        <v>0</v>
      </c>
      <c r="M85" s="2">
        <f>VLOOKUP($A85,'By SKU - New RTs'!$A:$V,11,FALSE)</f>
        <v>0</v>
      </c>
      <c r="N85" s="5">
        <f t="shared" si="8"/>
        <v>0</v>
      </c>
      <c r="O85" s="2">
        <f>VLOOKUP($A85,'By SKU - Old RTs'!$A:$V,12,FALSE)</f>
        <v>0</v>
      </c>
      <c r="P85" s="2">
        <f>VLOOKUP($A85,'By SKU - New RTs'!$A:$V,12,FALSE)</f>
        <v>0</v>
      </c>
      <c r="Q85" s="2">
        <f t="shared" si="9"/>
        <v>0</v>
      </c>
    </row>
    <row r="86" spans="1:17" x14ac:dyDescent="0.2">
      <c r="A86" s="3">
        <f>SKUs!A85</f>
        <v>245</v>
      </c>
      <c r="B86" s="4" t="str">
        <f>SKUs!B85</f>
        <v>TC 90X156 BLACK</v>
      </c>
      <c r="C86" s="2">
        <f>VLOOKUP($A86,'By SKU - Old RTs'!$A:$V,8,FALSE)</f>
        <v>0</v>
      </c>
      <c r="D86" s="2">
        <f>VLOOKUP($A86,'By SKU - New RTs'!$A:$V,8,FALSE)</f>
        <v>0</v>
      </c>
      <c r="E86" s="5">
        <f t="shared" si="5"/>
        <v>0</v>
      </c>
      <c r="F86" s="2">
        <f>VLOOKUP($A86,'By SKU - Old RTs'!$A:$V,9,FALSE)</f>
        <v>0</v>
      </c>
      <c r="G86" s="2">
        <f>VLOOKUP($A86,'By SKU - New RTs'!$A:$V,9,FALSE)</f>
        <v>0</v>
      </c>
      <c r="H86" s="5">
        <f t="shared" si="6"/>
        <v>0</v>
      </c>
      <c r="I86" s="2">
        <f>VLOOKUP($A86,'By SKU - Old RTs'!$A:$V,10,FALSE)</f>
        <v>0</v>
      </c>
      <c r="J86" s="2">
        <f>VLOOKUP($A86,'By SKU - New RTs'!$A:$V,10,FALSE)</f>
        <v>0</v>
      </c>
      <c r="K86" s="5">
        <f t="shared" si="7"/>
        <v>0</v>
      </c>
      <c r="L86" s="2">
        <f>VLOOKUP($A86,'By SKU - Old RTs'!$A:$V,11,FALSE)</f>
        <v>0</v>
      </c>
      <c r="M86" s="2">
        <f>VLOOKUP($A86,'By SKU - New RTs'!$A:$V,11,FALSE)</f>
        <v>0</v>
      </c>
      <c r="N86" s="5">
        <f t="shared" si="8"/>
        <v>0</v>
      </c>
      <c r="O86" s="2">
        <f>VLOOKUP($A86,'By SKU - Old RTs'!$A:$V,12,FALSE)</f>
        <v>0.5</v>
      </c>
      <c r="P86" s="2">
        <f>VLOOKUP($A86,'By SKU - New RTs'!$A:$V,12,FALSE)</f>
        <v>0.5</v>
      </c>
      <c r="Q86" s="2">
        <f t="shared" si="9"/>
        <v>0</v>
      </c>
    </row>
    <row r="87" spans="1:17" x14ac:dyDescent="0.2">
      <c r="A87" s="3">
        <f>SKUs!A86</f>
        <v>246</v>
      </c>
      <c r="B87" s="4" t="str">
        <f>SKUs!B86</f>
        <v>TC 52X114 HUNTER GREEN</v>
      </c>
      <c r="C87" s="2">
        <f>VLOOKUP($A87,'By SKU - Old RTs'!$A:$V,8,FALSE)</f>
        <v>0</v>
      </c>
      <c r="D87" s="2">
        <f>VLOOKUP($A87,'By SKU - New RTs'!$A:$V,8,FALSE)</f>
        <v>0</v>
      </c>
      <c r="E87" s="5">
        <f t="shared" si="5"/>
        <v>0</v>
      </c>
      <c r="F87" s="2">
        <f>VLOOKUP($A87,'By SKU - Old RTs'!$A:$V,9,FALSE)</f>
        <v>0</v>
      </c>
      <c r="G87" s="2">
        <f>VLOOKUP($A87,'By SKU - New RTs'!$A:$V,9,FALSE)</f>
        <v>0</v>
      </c>
      <c r="H87" s="5">
        <f t="shared" si="6"/>
        <v>0</v>
      </c>
      <c r="I87" s="2">
        <f>VLOOKUP($A87,'By SKU - Old RTs'!$A:$V,10,FALSE)</f>
        <v>0</v>
      </c>
      <c r="J87" s="2">
        <f>VLOOKUP($A87,'By SKU - New RTs'!$A:$V,10,FALSE)</f>
        <v>0</v>
      </c>
      <c r="K87" s="5">
        <f t="shared" si="7"/>
        <v>0</v>
      </c>
      <c r="L87" s="2">
        <f>VLOOKUP($A87,'By SKU - Old RTs'!$A:$V,11,FALSE)</f>
        <v>0</v>
      </c>
      <c r="M87" s="2">
        <f>VLOOKUP($A87,'By SKU - New RTs'!$A:$V,11,FALSE)</f>
        <v>0</v>
      </c>
      <c r="N87" s="5">
        <f t="shared" si="8"/>
        <v>0</v>
      </c>
      <c r="O87" s="2">
        <f>VLOOKUP($A87,'By SKU - Old RTs'!$A:$V,12,FALSE)</f>
        <v>0</v>
      </c>
      <c r="P87" s="2">
        <f>VLOOKUP($A87,'By SKU - New RTs'!$A:$V,12,FALSE)</f>
        <v>0</v>
      </c>
      <c r="Q87" s="2">
        <f t="shared" si="9"/>
        <v>0</v>
      </c>
    </row>
    <row r="88" spans="1:17" x14ac:dyDescent="0.2">
      <c r="A88" s="3">
        <f>SKUs!A87</f>
        <v>247</v>
      </c>
      <c r="B88" s="4" t="str">
        <f>SKUs!B87</f>
        <v xml:space="preserve">TC 72X72 SATIN BAND </v>
      </c>
      <c r="C88" s="2">
        <f>VLOOKUP($A88,'By SKU - Old RTs'!$A:$V,8,FALSE)</f>
        <v>10</v>
      </c>
      <c r="D88" s="2">
        <f>VLOOKUP($A88,'By SKU - New RTs'!$A:$V,8,FALSE)</f>
        <v>10</v>
      </c>
      <c r="E88" s="5">
        <f t="shared" si="5"/>
        <v>0</v>
      </c>
      <c r="F88" s="2">
        <f>VLOOKUP($A88,'By SKU - Old RTs'!$A:$V,9,FALSE)</f>
        <v>0</v>
      </c>
      <c r="G88" s="2">
        <f>VLOOKUP($A88,'By SKU - New RTs'!$A:$V,9,FALSE)</f>
        <v>0</v>
      </c>
      <c r="H88" s="5">
        <f t="shared" si="6"/>
        <v>0</v>
      </c>
      <c r="I88" s="2">
        <f>VLOOKUP($A88,'By SKU - Old RTs'!$A:$V,10,FALSE)</f>
        <v>0</v>
      </c>
      <c r="J88" s="2">
        <f>VLOOKUP($A88,'By SKU - New RTs'!$A:$V,10,FALSE)</f>
        <v>0</v>
      </c>
      <c r="K88" s="5">
        <f t="shared" si="7"/>
        <v>0</v>
      </c>
      <c r="L88" s="2">
        <f>VLOOKUP($A88,'By SKU - Old RTs'!$A:$V,11,FALSE)</f>
        <v>0</v>
      </c>
      <c r="M88" s="2">
        <f>VLOOKUP($A88,'By SKU - New RTs'!$A:$V,11,FALSE)</f>
        <v>0</v>
      </c>
      <c r="N88" s="5">
        <f t="shared" si="8"/>
        <v>0</v>
      </c>
      <c r="O88" s="2">
        <f>VLOOKUP($A88,'By SKU - Old RTs'!$A:$V,12,FALSE)</f>
        <v>0</v>
      </c>
      <c r="P88" s="2">
        <f>VLOOKUP($A88,'By SKU - New RTs'!$A:$V,12,FALSE)</f>
        <v>0</v>
      </c>
      <c r="Q88" s="2">
        <f t="shared" si="9"/>
        <v>0</v>
      </c>
    </row>
    <row r="89" spans="1:17" x14ac:dyDescent="0.2">
      <c r="A89" s="3">
        <f>SKUs!A88</f>
        <v>253</v>
      </c>
      <c r="B89" s="4" t="str">
        <f>SKUs!B88</f>
        <v>TC 52X52 GREEN</v>
      </c>
      <c r="C89" s="2">
        <f>VLOOKUP($A89,'By SKU - Old RTs'!$A:$V,8,FALSE)</f>
        <v>0</v>
      </c>
      <c r="D89" s="2">
        <f>VLOOKUP($A89,'By SKU - New RTs'!$A:$V,8,FALSE)</f>
        <v>0</v>
      </c>
      <c r="E89" s="5">
        <f t="shared" si="5"/>
        <v>0</v>
      </c>
      <c r="F89" s="2">
        <f>VLOOKUP($A89,'By SKU - Old RTs'!$A:$V,9,FALSE)</f>
        <v>0</v>
      </c>
      <c r="G89" s="2">
        <f>VLOOKUP($A89,'By SKU - New RTs'!$A:$V,9,FALSE)</f>
        <v>0</v>
      </c>
      <c r="H89" s="5">
        <f t="shared" si="6"/>
        <v>0</v>
      </c>
      <c r="I89" s="2">
        <f>VLOOKUP($A89,'By SKU - Old RTs'!$A:$V,10,FALSE)</f>
        <v>0</v>
      </c>
      <c r="J89" s="2">
        <f>VLOOKUP($A89,'By SKU - New RTs'!$A:$V,10,FALSE)</f>
        <v>0</v>
      </c>
      <c r="K89" s="5">
        <f t="shared" si="7"/>
        <v>0</v>
      </c>
      <c r="L89" s="2">
        <f>VLOOKUP($A89,'By SKU - Old RTs'!$A:$V,11,FALSE)</f>
        <v>0</v>
      </c>
      <c r="M89" s="2">
        <f>VLOOKUP($A89,'By SKU - New RTs'!$A:$V,11,FALSE)</f>
        <v>0</v>
      </c>
      <c r="N89" s="5">
        <f t="shared" si="8"/>
        <v>0</v>
      </c>
      <c r="O89" s="2">
        <f>VLOOKUP($A89,'By SKU - Old RTs'!$A:$V,12,FALSE)</f>
        <v>0</v>
      </c>
      <c r="P89" s="2">
        <f>VLOOKUP($A89,'By SKU - New RTs'!$A:$V,12,FALSE)</f>
        <v>0</v>
      </c>
      <c r="Q89" s="2">
        <f t="shared" si="9"/>
        <v>0</v>
      </c>
    </row>
    <row r="90" spans="1:17" x14ac:dyDescent="0.2">
      <c r="A90" s="3">
        <f>SKUs!A89</f>
        <v>257</v>
      </c>
      <c r="B90" s="4" t="str">
        <f>SKUs!B89</f>
        <v>TC 120" ROUND BLACK</v>
      </c>
      <c r="C90" s="2">
        <f>VLOOKUP($A90,'By SKU - Old RTs'!$A:$V,8,FALSE)</f>
        <v>2</v>
      </c>
      <c r="D90" s="2">
        <f>VLOOKUP($A90,'By SKU - New RTs'!$A:$V,8,FALSE)</f>
        <v>2</v>
      </c>
      <c r="E90" s="5">
        <f t="shared" si="5"/>
        <v>0</v>
      </c>
      <c r="F90" s="2">
        <f>VLOOKUP($A90,'By SKU - Old RTs'!$A:$V,9,FALSE)</f>
        <v>0</v>
      </c>
      <c r="G90" s="2">
        <f>VLOOKUP($A90,'By SKU - New RTs'!$A:$V,9,FALSE)</f>
        <v>0</v>
      </c>
      <c r="H90" s="5">
        <f t="shared" si="6"/>
        <v>0</v>
      </c>
      <c r="I90" s="2">
        <f>VLOOKUP($A90,'By SKU - Old RTs'!$A:$V,10,FALSE)</f>
        <v>0</v>
      </c>
      <c r="J90" s="2">
        <f>VLOOKUP($A90,'By SKU - New RTs'!$A:$V,10,FALSE)</f>
        <v>0</v>
      </c>
      <c r="K90" s="5">
        <f t="shared" si="7"/>
        <v>0</v>
      </c>
      <c r="L90" s="2">
        <f>VLOOKUP($A90,'By SKU - Old RTs'!$A:$V,11,FALSE)</f>
        <v>0</v>
      </c>
      <c r="M90" s="2">
        <f>VLOOKUP($A90,'By SKU - New RTs'!$A:$V,11,FALSE)</f>
        <v>0</v>
      </c>
      <c r="N90" s="5">
        <f t="shared" si="8"/>
        <v>0</v>
      </c>
      <c r="O90" s="2">
        <f>VLOOKUP($A90,'By SKU - Old RTs'!$A:$V,12,FALSE)</f>
        <v>14.5</v>
      </c>
      <c r="P90" s="2">
        <f>VLOOKUP($A90,'By SKU - New RTs'!$A:$V,12,FALSE)</f>
        <v>14.5</v>
      </c>
      <c r="Q90" s="2">
        <f t="shared" si="9"/>
        <v>0</v>
      </c>
    </row>
    <row r="91" spans="1:17" x14ac:dyDescent="0.2">
      <c r="A91" s="3">
        <f>SKUs!A90</f>
        <v>259</v>
      </c>
      <c r="B91" s="4" t="str">
        <f>SKUs!B90</f>
        <v>TC 62X62 HUNTER GREEN</v>
      </c>
      <c r="C91" s="2">
        <f>VLOOKUP($A91,'By SKU - Old RTs'!$A:$V,8,FALSE)</f>
        <v>0</v>
      </c>
      <c r="D91" s="2">
        <f>VLOOKUP($A91,'By SKU - New RTs'!$A:$V,8,FALSE)</f>
        <v>0</v>
      </c>
      <c r="E91" s="5">
        <f t="shared" si="5"/>
        <v>0</v>
      </c>
      <c r="F91" s="2">
        <f>VLOOKUP($A91,'By SKU - Old RTs'!$A:$V,9,FALSE)</f>
        <v>0</v>
      </c>
      <c r="G91" s="2">
        <f>VLOOKUP($A91,'By SKU - New RTs'!$A:$V,9,FALSE)</f>
        <v>0</v>
      </c>
      <c r="H91" s="5">
        <f t="shared" si="6"/>
        <v>0</v>
      </c>
      <c r="I91" s="2">
        <f>VLOOKUP($A91,'By SKU - Old RTs'!$A:$V,10,FALSE)</f>
        <v>0</v>
      </c>
      <c r="J91" s="2">
        <f>VLOOKUP($A91,'By SKU - New RTs'!$A:$V,10,FALSE)</f>
        <v>0</v>
      </c>
      <c r="K91" s="5">
        <f t="shared" si="7"/>
        <v>0</v>
      </c>
      <c r="L91" s="2">
        <f>VLOOKUP($A91,'By SKU - Old RTs'!$A:$V,11,FALSE)</f>
        <v>0</v>
      </c>
      <c r="M91" s="2">
        <f>VLOOKUP($A91,'By SKU - New RTs'!$A:$V,11,FALSE)</f>
        <v>0</v>
      </c>
      <c r="N91" s="5">
        <f t="shared" si="8"/>
        <v>0</v>
      </c>
      <c r="O91" s="2">
        <f>VLOOKUP($A91,'By SKU - Old RTs'!$A:$V,12,FALSE)</f>
        <v>0</v>
      </c>
      <c r="P91" s="2">
        <f>VLOOKUP($A91,'By SKU - New RTs'!$A:$V,12,FALSE)</f>
        <v>0</v>
      </c>
      <c r="Q91" s="2">
        <f t="shared" si="9"/>
        <v>0</v>
      </c>
    </row>
    <row r="92" spans="1:17" x14ac:dyDescent="0.2">
      <c r="A92" s="3">
        <f>SKUs!A91</f>
        <v>260</v>
      </c>
      <c r="B92" s="4" t="str">
        <f>SKUs!B91</f>
        <v>TC 62X62 RED/WHT CHECK</v>
      </c>
      <c r="C92" s="2">
        <f>VLOOKUP($A92,'By SKU - Old RTs'!$A:$V,8,FALSE)</f>
        <v>0</v>
      </c>
      <c r="D92" s="2">
        <f>VLOOKUP($A92,'By SKU - New RTs'!$A:$V,8,FALSE)</f>
        <v>0</v>
      </c>
      <c r="E92" s="5">
        <f t="shared" si="5"/>
        <v>0</v>
      </c>
      <c r="F92" s="2">
        <f>VLOOKUP($A92,'By SKU - Old RTs'!$A:$V,9,FALSE)</f>
        <v>0</v>
      </c>
      <c r="G92" s="2">
        <f>VLOOKUP($A92,'By SKU - New RTs'!$A:$V,9,FALSE)</f>
        <v>0</v>
      </c>
      <c r="H92" s="5">
        <f t="shared" si="6"/>
        <v>0</v>
      </c>
      <c r="I92" s="2">
        <f>VLOOKUP($A92,'By SKU - Old RTs'!$A:$V,10,FALSE)</f>
        <v>0</v>
      </c>
      <c r="J92" s="2">
        <f>VLOOKUP($A92,'By SKU - New RTs'!$A:$V,10,FALSE)</f>
        <v>0</v>
      </c>
      <c r="K92" s="5">
        <f t="shared" si="7"/>
        <v>0</v>
      </c>
      <c r="L92" s="2">
        <f>VLOOKUP($A92,'By SKU - Old RTs'!$A:$V,11,FALSE)</f>
        <v>0</v>
      </c>
      <c r="M92" s="2">
        <f>VLOOKUP($A92,'By SKU - New RTs'!$A:$V,11,FALSE)</f>
        <v>0</v>
      </c>
      <c r="N92" s="5">
        <f t="shared" si="8"/>
        <v>0</v>
      </c>
      <c r="O92" s="2">
        <f>VLOOKUP($A92,'By SKU - Old RTs'!$A:$V,12,FALSE)</f>
        <v>0</v>
      </c>
      <c r="P92" s="2">
        <f>VLOOKUP($A92,'By SKU - New RTs'!$A:$V,12,FALSE)</f>
        <v>0</v>
      </c>
      <c r="Q92" s="2">
        <f t="shared" si="9"/>
        <v>0</v>
      </c>
    </row>
    <row r="93" spans="1:17" x14ac:dyDescent="0.2">
      <c r="A93" s="3">
        <f>SKUs!A92</f>
        <v>273</v>
      </c>
      <c r="B93" s="4" t="str">
        <f>SKUs!B92</f>
        <v>TC 52X52 NAVY</v>
      </c>
      <c r="C93" s="2">
        <f>VLOOKUP($A93,'By SKU - Old RTs'!$A:$V,8,FALSE)</f>
        <v>0</v>
      </c>
      <c r="D93" s="2">
        <f>VLOOKUP($A93,'By SKU - New RTs'!$A:$V,8,FALSE)</f>
        <v>0</v>
      </c>
      <c r="E93" s="5">
        <f t="shared" si="5"/>
        <v>0</v>
      </c>
      <c r="F93" s="2">
        <f>VLOOKUP($A93,'By SKU - Old RTs'!$A:$V,9,FALSE)</f>
        <v>0</v>
      </c>
      <c r="G93" s="2">
        <f>VLOOKUP($A93,'By SKU - New RTs'!$A:$V,9,FALSE)</f>
        <v>0</v>
      </c>
      <c r="H93" s="5">
        <f t="shared" si="6"/>
        <v>0</v>
      </c>
      <c r="I93" s="2">
        <f>VLOOKUP($A93,'By SKU - Old RTs'!$A:$V,10,FALSE)</f>
        <v>0</v>
      </c>
      <c r="J93" s="2">
        <f>VLOOKUP($A93,'By SKU - New RTs'!$A:$V,10,FALSE)</f>
        <v>0</v>
      </c>
      <c r="K93" s="5">
        <f t="shared" si="7"/>
        <v>0</v>
      </c>
      <c r="L93" s="2">
        <f>VLOOKUP($A93,'By SKU - Old RTs'!$A:$V,11,FALSE)</f>
        <v>0</v>
      </c>
      <c r="M93" s="2">
        <f>VLOOKUP($A93,'By SKU - New RTs'!$A:$V,11,FALSE)</f>
        <v>0</v>
      </c>
      <c r="N93" s="5">
        <f t="shared" si="8"/>
        <v>0</v>
      </c>
      <c r="O93" s="2">
        <f>VLOOKUP($A93,'By SKU - Old RTs'!$A:$V,12,FALSE)</f>
        <v>0</v>
      </c>
      <c r="P93" s="2">
        <f>VLOOKUP($A93,'By SKU - New RTs'!$A:$V,12,FALSE)</f>
        <v>0</v>
      </c>
      <c r="Q93" s="2">
        <f t="shared" si="9"/>
        <v>0</v>
      </c>
    </row>
    <row r="94" spans="1:17" x14ac:dyDescent="0.2">
      <c r="A94" s="3">
        <f>SKUs!A93</f>
        <v>276</v>
      </c>
      <c r="B94" s="4" t="str">
        <f>SKUs!B93</f>
        <v xml:space="preserve">TC 90X90 BLACK      </v>
      </c>
      <c r="C94" s="2">
        <f>VLOOKUP($A94,'By SKU - Old RTs'!$A:$V,8,FALSE)</f>
        <v>0</v>
      </c>
      <c r="D94" s="2">
        <f>VLOOKUP($A94,'By SKU - New RTs'!$A:$V,8,FALSE)</f>
        <v>0</v>
      </c>
      <c r="E94" s="5">
        <f t="shared" si="5"/>
        <v>0</v>
      </c>
      <c r="F94" s="2">
        <f>VLOOKUP($A94,'By SKU - Old RTs'!$A:$V,9,FALSE)</f>
        <v>0</v>
      </c>
      <c r="G94" s="2">
        <f>VLOOKUP($A94,'By SKU - New RTs'!$A:$V,9,FALSE)</f>
        <v>0</v>
      </c>
      <c r="H94" s="5">
        <f t="shared" si="6"/>
        <v>0</v>
      </c>
      <c r="I94" s="2">
        <f>VLOOKUP($A94,'By SKU - Old RTs'!$A:$V,10,FALSE)</f>
        <v>0</v>
      </c>
      <c r="J94" s="2">
        <f>VLOOKUP($A94,'By SKU - New RTs'!$A:$V,10,FALSE)</f>
        <v>0</v>
      </c>
      <c r="K94" s="5">
        <f t="shared" si="7"/>
        <v>0</v>
      </c>
      <c r="L94" s="2">
        <f>VLOOKUP($A94,'By SKU - Old RTs'!$A:$V,11,FALSE)</f>
        <v>5</v>
      </c>
      <c r="M94" s="2">
        <f>VLOOKUP($A94,'By SKU - New RTs'!$A:$V,11,FALSE)</f>
        <v>5</v>
      </c>
      <c r="N94" s="5">
        <f t="shared" si="8"/>
        <v>0</v>
      </c>
      <c r="O94" s="2">
        <f>VLOOKUP($A94,'By SKU - Old RTs'!$A:$V,12,FALSE)</f>
        <v>0</v>
      </c>
      <c r="P94" s="2">
        <f>VLOOKUP($A94,'By SKU - New RTs'!$A:$V,12,FALSE)</f>
        <v>0</v>
      </c>
      <c r="Q94" s="2">
        <f t="shared" si="9"/>
        <v>0</v>
      </c>
    </row>
    <row r="95" spans="1:17" x14ac:dyDescent="0.2">
      <c r="A95" s="3">
        <f>SKUs!A94</f>
        <v>279</v>
      </c>
      <c r="B95" s="4" t="str">
        <f>SKUs!B94</f>
        <v>TC 72X72 LAVA</v>
      </c>
      <c r="C95" s="2">
        <f>VLOOKUP($A95,'By SKU - Old RTs'!$A:$V,8,FALSE)</f>
        <v>0</v>
      </c>
      <c r="D95" s="2">
        <f>VLOOKUP($A95,'By SKU - New RTs'!$A:$V,8,FALSE)</f>
        <v>0</v>
      </c>
      <c r="E95" s="5">
        <f t="shared" si="5"/>
        <v>0</v>
      </c>
      <c r="F95" s="2">
        <f>VLOOKUP($A95,'By SKU - Old RTs'!$A:$V,9,FALSE)</f>
        <v>0</v>
      </c>
      <c r="G95" s="2">
        <f>VLOOKUP($A95,'By SKU - New RTs'!$A:$V,9,FALSE)</f>
        <v>0</v>
      </c>
      <c r="H95" s="5">
        <f t="shared" si="6"/>
        <v>0</v>
      </c>
      <c r="I95" s="2">
        <f>VLOOKUP($A95,'By SKU - Old RTs'!$A:$V,10,FALSE)</f>
        <v>0</v>
      </c>
      <c r="J95" s="2">
        <f>VLOOKUP($A95,'By SKU - New RTs'!$A:$V,10,FALSE)</f>
        <v>0</v>
      </c>
      <c r="K95" s="5">
        <f t="shared" si="7"/>
        <v>0</v>
      </c>
      <c r="L95" s="2">
        <f>VLOOKUP($A95,'By SKU - Old RTs'!$A:$V,11,FALSE)</f>
        <v>0</v>
      </c>
      <c r="M95" s="2">
        <f>VLOOKUP($A95,'By SKU - New RTs'!$A:$V,11,FALSE)</f>
        <v>0</v>
      </c>
      <c r="N95" s="5">
        <f t="shared" si="8"/>
        <v>0</v>
      </c>
      <c r="O95" s="2">
        <f>VLOOKUP($A95,'By SKU - Old RTs'!$A:$V,12,FALSE)</f>
        <v>0</v>
      </c>
      <c r="P95" s="2">
        <f>VLOOKUP($A95,'By SKU - New RTs'!$A:$V,12,FALSE)</f>
        <v>0</v>
      </c>
      <c r="Q95" s="2">
        <f t="shared" si="9"/>
        <v>0</v>
      </c>
    </row>
    <row r="96" spans="1:17" x14ac:dyDescent="0.2">
      <c r="A96" s="3">
        <f>SKUs!A95</f>
        <v>280</v>
      </c>
      <c r="B96" s="4" t="str">
        <f>SKUs!B95</f>
        <v>TC 52X114 WHITE</v>
      </c>
      <c r="C96" s="2">
        <f>VLOOKUP($A96,'By SKU - Old RTs'!$A:$V,8,FALSE)</f>
        <v>8.75</v>
      </c>
      <c r="D96" s="2">
        <f>VLOOKUP($A96,'By SKU - New RTs'!$A:$V,8,FALSE)</f>
        <v>8.75</v>
      </c>
      <c r="E96" s="5">
        <f t="shared" si="5"/>
        <v>0</v>
      </c>
      <c r="F96" s="2">
        <f>VLOOKUP($A96,'By SKU - Old RTs'!$A:$V,9,FALSE)</f>
        <v>32.5</v>
      </c>
      <c r="G96" s="2">
        <f>VLOOKUP($A96,'By SKU - New RTs'!$A:$V,9,FALSE)</f>
        <v>32.5</v>
      </c>
      <c r="H96" s="5">
        <f t="shared" si="6"/>
        <v>0</v>
      </c>
      <c r="I96" s="2">
        <f>VLOOKUP($A96,'By SKU - Old RTs'!$A:$V,10,FALSE)</f>
        <v>43.75</v>
      </c>
      <c r="J96" s="2">
        <f>VLOOKUP($A96,'By SKU - New RTs'!$A:$V,10,FALSE)</f>
        <v>43.75</v>
      </c>
      <c r="K96" s="5">
        <f t="shared" si="7"/>
        <v>0</v>
      </c>
      <c r="L96" s="2">
        <f>VLOOKUP($A96,'By SKU - Old RTs'!$A:$V,11,FALSE)</f>
        <v>17.5</v>
      </c>
      <c r="M96" s="2">
        <f>VLOOKUP($A96,'By SKU - New RTs'!$A:$V,11,FALSE)</f>
        <v>17.5</v>
      </c>
      <c r="N96" s="5">
        <f t="shared" si="8"/>
        <v>0</v>
      </c>
      <c r="O96" s="2">
        <f>VLOOKUP($A96,'By SKU - Old RTs'!$A:$V,12,FALSE)</f>
        <v>0</v>
      </c>
      <c r="P96" s="2">
        <f>VLOOKUP($A96,'By SKU - New RTs'!$A:$V,12,FALSE)</f>
        <v>0</v>
      </c>
      <c r="Q96" s="2">
        <f t="shared" si="9"/>
        <v>0</v>
      </c>
    </row>
    <row r="97" spans="1:17" x14ac:dyDescent="0.2">
      <c r="A97" s="3">
        <f>SKUs!A96</f>
        <v>281</v>
      </c>
      <c r="B97" s="4" t="str">
        <f>SKUs!B96</f>
        <v>TC 52X52 WHITE</v>
      </c>
      <c r="C97" s="2">
        <f>VLOOKUP($A97,'By SKU - Old RTs'!$A:$V,8,FALSE)</f>
        <v>0</v>
      </c>
      <c r="D97" s="2">
        <f>VLOOKUP($A97,'By SKU - New RTs'!$A:$V,8,FALSE)</f>
        <v>0</v>
      </c>
      <c r="E97" s="5">
        <f t="shared" si="5"/>
        <v>0</v>
      </c>
      <c r="F97" s="2">
        <f>VLOOKUP($A97,'By SKU - Old RTs'!$A:$V,9,FALSE)</f>
        <v>0</v>
      </c>
      <c r="G97" s="2">
        <f>VLOOKUP($A97,'By SKU - New RTs'!$A:$V,9,FALSE)</f>
        <v>0</v>
      </c>
      <c r="H97" s="5">
        <f t="shared" si="6"/>
        <v>0</v>
      </c>
      <c r="I97" s="2">
        <f>VLOOKUP($A97,'By SKU - Old RTs'!$A:$V,10,FALSE)</f>
        <v>0</v>
      </c>
      <c r="J97" s="2">
        <f>VLOOKUP($A97,'By SKU - New RTs'!$A:$V,10,FALSE)</f>
        <v>0</v>
      </c>
      <c r="K97" s="5">
        <f t="shared" si="7"/>
        <v>0</v>
      </c>
      <c r="L97" s="2">
        <f>VLOOKUP($A97,'By SKU - Old RTs'!$A:$V,11,FALSE)</f>
        <v>0</v>
      </c>
      <c r="M97" s="2">
        <f>VLOOKUP($A97,'By SKU - New RTs'!$A:$V,11,FALSE)</f>
        <v>0</v>
      </c>
      <c r="N97" s="5">
        <f t="shared" si="8"/>
        <v>0</v>
      </c>
      <c r="O97" s="2">
        <f>VLOOKUP($A97,'By SKU - Old RTs'!$A:$V,12,FALSE)</f>
        <v>0</v>
      </c>
      <c r="P97" s="2">
        <f>VLOOKUP($A97,'By SKU - New RTs'!$A:$V,12,FALSE)</f>
        <v>0</v>
      </c>
      <c r="Q97" s="2">
        <f t="shared" si="9"/>
        <v>0</v>
      </c>
    </row>
    <row r="98" spans="1:17" x14ac:dyDescent="0.2">
      <c r="A98" s="3">
        <f>SKUs!A97</f>
        <v>282</v>
      </c>
      <c r="B98" s="4" t="str">
        <f>SKUs!B97</f>
        <v>TC 52X90 WHITE</v>
      </c>
      <c r="C98" s="2">
        <f>VLOOKUP($A98,'By SKU - Old RTs'!$A:$V,8,FALSE)</f>
        <v>4</v>
      </c>
      <c r="D98" s="2">
        <f>VLOOKUP($A98,'By SKU - New RTs'!$A:$V,8,FALSE)</f>
        <v>4</v>
      </c>
      <c r="E98" s="5">
        <f t="shared" si="5"/>
        <v>0</v>
      </c>
      <c r="F98" s="2">
        <f>VLOOKUP($A98,'By SKU - Old RTs'!$A:$V,9,FALSE)</f>
        <v>0</v>
      </c>
      <c r="G98" s="2">
        <f>VLOOKUP($A98,'By SKU - New RTs'!$A:$V,9,FALSE)</f>
        <v>0</v>
      </c>
      <c r="H98" s="5">
        <f t="shared" si="6"/>
        <v>0</v>
      </c>
      <c r="I98" s="2">
        <f>VLOOKUP($A98,'By SKU - Old RTs'!$A:$V,10,FALSE)</f>
        <v>10</v>
      </c>
      <c r="J98" s="2">
        <f>VLOOKUP($A98,'By SKU - New RTs'!$A:$V,10,FALSE)</f>
        <v>10</v>
      </c>
      <c r="K98" s="5">
        <f t="shared" si="7"/>
        <v>0</v>
      </c>
      <c r="L98" s="2">
        <f>VLOOKUP($A98,'By SKU - Old RTs'!$A:$V,11,FALSE)</f>
        <v>0</v>
      </c>
      <c r="M98" s="2">
        <f>VLOOKUP($A98,'By SKU - New RTs'!$A:$V,11,FALSE)</f>
        <v>0</v>
      </c>
      <c r="N98" s="5">
        <f t="shared" si="8"/>
        <v>0</v>
      </c>
      <c r="O98" s="2">
        <f>VLOOKUP($A98,'By SKU - Old RTs'!$A:$V,12,FALSE)</f>
        <v>0</v>
      </c>
      <c r="P98" s="2">
        <f>VLOOKUP($A98,'By SKU - New RTs'!$A:$V,12,FALSE)</f>
        <v>0</v>
      </c>
      <c r="Q98" s="2">
        <f t="shared" si="9"/>
        <v>0</v>
      </c>
    </row>
    <row r="99" spans="1:17" x14ac:dyDescent="0.2">
      <c r="A99" s="3">
        <f>SKUs!A98</f>
        <v>283</v>
      </c>
      <c r="B99" s="4" t="str">
        <f>SKUs!B98</f>
        <v>TC 62X62 WHITE</v>
      </c>
      <c r="C99" s="2">
        <f>VLOOKUP($A99,'By SKU - Old RTs'!$A:$V,8,FALSE)</f>
        <v>0</v>
      </c>
      <c r="D99" s="2">
        <f>VLOOKUP($A99,'By SKU - New RTs'!$A:$V,8,FALSE)</f>
        <v>0</v>
      </c>
      <c r="E99" s="5">
        <f t="shared" si="5"/>
        <v>0</v>
      </c>
      <c r="F99" s="2">
        <f>VLOOKUP($A99,'By SKU - Old RTs'!$A:$V,9,FALSE)</f>
        <v>0</v>
      </c>
      <c r="G99" s="2">
        <f>VLOOKUP($A99,'By SKU - New RTs'!$A:$V,9,FALSE)</f>
        <v>0</v>
      </c>
      <c r="H99" s="5">
        <f t="shared" si="6"/>
        <v>0</v>
      </c>
      <c r="I99" s="2">
        <f>VLOOKUP($A99,'By SKU - Old RTs'!$A:$V,10,FALSE)</f>
        <v>11.25</v>
      </c>
      <c r="J99" s="2">
        <f>VLOOKUP($A99,'By SKU - New RTs'!$A:$V,10,FALSE)</f>
        <v>11.25</v>
      </c>
      <c r="K99" s="5">
        <f t="shared" si="7"/>
        <v>0</v>
      </c>
      <c r="L99" s="2">
        <f>VLOOKUP($A99,'By SKU - Old RTs'!$A:$V,11,FALSE)</f>
        <v>30</v>
      </c>
      <c r="M99" s="2">
        <f>VLOOKUP($A99,'By SKU - New RTs'!$A:$V,11,FALSE)</f>
        <v>30</v>
      </c>
      <c r="N99" s="5">
        <f t="shared" si="8"/>
        <v>0</v>
      </c>
      <c r="O99" s="2">
        <f>VLOOKUP($A99,'By SKU - Old RTs'!$A:$V,12,FALSE)</f>
        <v>0</v>
      </c>
      <c r="P99" s="2">
        <f>VLOOKUP($A99,'By SKU - New RTs'!$A:$V,12,FALSE)</f>
        <v>0</v>
      </c>
      <c r="Q99" s="2">
        <f t="shared" si="9"/>
        <v>0</v>
      </c>
    </row>
    <row r="100" spans="1:17" x14ac:dyDescent="0.2">
      <c r="A100" s="3">
        <f>SKUs!A99</f>
        <v>284</v>
      </c>
      <c r="B100" s="4" t="str">
        <f>SKUs!B99</f>
        <v>TC 72X72 WHITE</v>
      </c>
      <c r="C100" s="2">
        <f>VLOOKUP($A100,'By SKU - Old RTs'!$A:$V,8,FALSE)</f>
        <v>0</v>
      </c>
      <c r="D100" s="2">
        <f>VLOOKUP($A100,'By SKU - New RTs'!$A:$V,8,FALSE)</f>
        <v>0</v>
      </c>
      <c r="E100" s="5">
        <f t="shared" si="5"/>
        <v>0</v>
      </c>
      <c r="F100" s="2">
        <f>VLOOKUP($A100,'By SKU - Old RTs'!$A:$V,9,FALSE)</f>
        <v>5</v>
      </c>
      <c r="G100" s="2">
        <f>VLOOKUP($A100,'By SKU - New RTs'!$A:$V,9,FALSE)</f>
        <v>5</v>
      </c>
      <c r="H100" s="5">
        <f t="shared" si="6"/>
        <v>0</v>
      </c>
      <c r="I100" s="2">
        <f>VLOOKUP($A100,'By SKU - Old RTs'!$A:$V,10,FALSE)</f>
        <v>5</v>
      </c>
      <c r="J100" s="2">
        <f>VLOOKUP($A100,'By SKU - New RTs'!$A:$V,10,FALSE)</f>
        <v>5</v>
      </c>
      <c r="K100" s="5">
        <f t="shared" si="7"/>
        <v>0</v>
      </c>
      <c r="L100" s="2">
        <f>VLOOKUP($A100,'By SKU - Old RTs'!$A:$V,11,FALSE)</f>
        <v>2.5</v>
      </c>
      <c r="M100" s="2">
        <f>VLOOKUP($A100,'By SKU - New RTs'!$A:$V,11,FALSE)</f>
        <v>2.5</v>
      </c>
      <c r="N100" s="5">
        <f t="shared" si="8"/>
        <v>0</v>
      </c>
      <c r="O100" s="2">
        <f>VLOOKUP($A100,'By SKU - Old RTs'!$A:$V,12,FALSE)</f>
        <v>0</v>
      </c>
      <c r="P100" s="2">
        <f>VLOOKUP($A100,'By SKU - New RTs'!$A:$V,12,FALSE)</f>
        <v>0</v>
      </c>
      <c r="Q100" s="2">
        <f t="shared" si="9"/>
        <v>0</v>
      </c>
    </row>
    <row r="101" spans="1:17" x14ac:dyDescent="0.2">
      <c r="A101" s="3">
        <f>SKUs!A100</f>
        <v>286</v>
      </c>
      <c r="B101" s="4" t="str">
        <f>SKUs!B100</f>
        <v>TC 90X90 WHITE</v>
      </c>
      <c r="C101" s="2">
        <f>VLOOKUP($A101,'By SKU - Old RTs'!$A:$V,8,FALSE)</f>
        <v>3</v>
      </c>
      <c r="D101" s="2">
        <f>VLOOKUP($A101,'By SKU - New RTs'!$A:$V,8,FALSE)</f>
        <v>3</v>
      </c>
      <c r="E101" s="5">
        <f t="shared" si="5"/>
        <v>0</v>
      </c>
      <c r="F101" s="2">
        <f>VLOOKUP($A101,'By SKU - Old RTs'!$A:$V,9,FALSE)</f>
        <v>7.5</v>
      </c>
      <c r="G101" s="2">
        <f>VLOOKUP($A101,'By SKU - New RTs'!$A:$V,9,FALSE)</f>
        <v>7.5</v>
      </c>
      <c r="H101" s="5">
        <f t="shared" si="6"/>
        <v>0</v>
      </c>
      <c r="I101" s="2">
        <f>VLOOKUP($A101,'By SKU - Old RTs'!$A:$V,10,FALSE)</f>
        <v>0</v>
      </c>
      <c r="J101" s="2">
        <f>VLOOKUP($A101,'By SKU - New RTs'!$A:$V,10,FALSE)</f>
        <v>0</v>
      </c>
      <c r="K101" s="5">
        <f t="shared" si="7"/>
        <v>0</v>
      </c>
      <c r="L101" s="2">
        <f>VLOOKUP($A101,'By SKU - Old RTs'!$A:$V,11,FALSE)</f>
        <v>7.5</v>
      </c>
      <c r="M101" s="2">
        <f>VLOOKUP($A101,'By SKU - New RTs'!$A:$V,11,FALSE)</f>
        <v>7.5</v>
      </c>
      <c r="N101" s="5">
        <f t="shared" si="8"/>
        <v>0</v>
      </c>
      <c r="O101" s="2">
        <f>VLOOKUP($A101,'By SKU - Old RTs'!$A:$V,12,FALSE)</f>
        <v>0</v>
      </c>
      <c r="P101" s="2">
        <f>VLOOKUP($A101,'By SKU - New RTs'!$A:$V,12,FALSE)</f>
        <v>0</v>
      </c>
      <c r="Q101" s="2">
        <f t="shared" si="9"/>
        <v>0</v>
      </c>
    </row>
    <row r="102" spans="1:17" x14ac:dyDescent="0.2">
      <c r="A102" s="3">
        <f>SKUs!A101</f>
        <v>287</v>
      </c>
      <c r="B102" s="4" t="str">
        <f>SKUs!B101</f>
        <v>TC 52X72 WHITE</v>
      </c>
      <c r="C102" s="2">
        <f>VLOOKUP($A102,'By SKU - Old RTs'!$A:$V,8,FALSE)</f>
        <v>0</v>
      </c>
      <c r="D102" s="2">
        <f>VLOOKUP($A102,'By SKU - New RTs'!$A:$V,8,FALSE)</f>
        <v>0</v>
      </c>
      <c r="E102" s="5">
        <f t="shared" si="5"/>
        <v>0</v>
      </c>
      <c r="F102" s="2">
        <f>VLOOKUP($A102,'By SKU - Old RTs'!$A:$V,9,FALSE)</f>
        <v>2.5</v>
      </c>
      <c r="G102" s="2">
        <f>VLOOKUP($A102,'By SKU - New RTs'!$A:$V,9,FALSE)</f>
        <v>2.5</v>
      </c>
      <c r="H102" s="5">
        <f t="shared" si="6"/>
        <v>0</v>
      </c>
      <c r="I102" s="2">
        <f>VLOOKUP($A102,'By SKU - Old RTs'!$A:$V,10,FALSE)</f>
        <v>0</v>
      </c>
      <c r="J102" s="2">
        <f>VLOOKUP($A102,'By SKU - New RTs'!$A:$V,10,FALSE)</f>
        <v>0</v>
      </c>
      <c r="K102" s="5">
        <f t="shared" si="7"/>
        <v>0</v>
      </c>
      <c r="L102" s="2">
        <f>VLOOKUP($A102,'By SKU - Old RTs'!$A:$V,11,FALSE)</f>
        <v>0</v>
      </c>
      <c r="M102" s="2">
        <f>VLOOKUP($A102,'By SKU - New RTs'!$A:$V,11,FALSE)</f>
        <v>0</v>
      </c>
      <c r="N102" s="5">
        <f t="shared" si="8"/>
        <v>0</v>
      </c>
      <c r="O102" s="2">
        <f>VLOOKUP($A102,'By SKU - Old RTs'!$A:$V,12,FALSE)</f>
        <v>0</v>
      </c>
      <c r="P102" s="2">
        <f>VLOOKUP($A102,'By SKU - New RTs'!$A:$V,12,FALSE)</f>
        <v>0</v>
      </c>
      <c r="Q102" s="2">
        <f t="shared" si="9"/>
        <v>0</v>
      </c>
    </row>
    <row r="103" spans="1:17" x14ac:dyDescent="0.2">
      <c r="A103" s="3">
        <f>SKUs!A102</f>
        <v>288</v>
      </c>
      <c r="B103" s="4" t="str">
        <f>SKUs!B102</f>
        <v>TC 52X114 IVORY</v>
      </c>
      <c r="C103" s="2">
        <f>VLOOKUP($A103,'By SKU - Old RTs'!$A:$V,8,FALSE)</f>
        <v>0</v>
      </c>
      <c r="D103" s="2">
        <f>VLOOKUP($A103,'By SKU - New RTs'!$A:$V,8,FALSE)</f>
        <v>0</v>
      </c>
      <c r="E103" s="5">
        <f t="shared" si="5"/>
        <v>0</v>
      </c>
      <c r="F103" s="2">
        <f>VLOOKUP($A103,'By SKU - Old RTs'!$A:$V,9,FALSE)</f>
        <v>0</v>
      </c>
      <c r="G103" s="2">
        <f>VLOOKUP($A103,'By SKU - New RTs'!$A:$V,9,FALSE)</f>
        <v>0</v>
      </c>
      <c r="H103" s="5">
        <f t="shared" si="6"/>
        <v>0</v>
      </c>
      <c r="I103" s="2">
        <f>VLOOKUP($A103,'By SKU - Old RTs'!$A:$V,10,FALSE)</f>
        <v>0</v>
      </c>
      <c r="J103" s="2">
        <f>VLOOKUP($A103,'By SKU - New RTs'!$A:$V,10,FALSE)</f>
        <v>0</v>
      </c>
      <c r="K103" s="5">
        <f t="shared" si="7"/>
        <v>0</v>
      </c>
      <c r="L103" s="2">
        <f>VLOOKUP($A103,'By SKU - Old RTs'!$A:$V,11,FALSE)</f>
        <v>0</v>
      </c>
      <c r="M103" s="2">
        <f>VLOOKUP($A103,'By SKU - New RTs'!$A:$V,11,FALSE)</f>
        <v>0</v>
      </c>
      <c r="N103" s="5">
        <f t="shared" si="8"/>
        <v>0</v>
      </c>
      <c r="O103" s="2">
        <f>VLOOKUP($A103,'By SKU - Old RTs'!$A:$V,12,FALSE)</f>
        <v>0</v>
      </c>
      <c r="P103" s="2">
        <f>VLOOKUP($A103,'By SKU - New RTs'!$A:$V,12,FALSE)</f>
        <v>0</v>
      </c>
      <c r="Q103" s="2">
        <f t="shared" si="9"/>
        <v>0</v>
      </c>
    </row>
    <row r="104" spans="1:17" x14ac:dyDescent="0.2">
      <c r="A104" s="3">
        <f>SKUs!A103</f>
        <v>289</v>
      </c>
      <c r="B104" s="4" t="str">
        <f>SKUs!B103</f>
        <v>TC 52X96 IVORY</v>
      </c>
      <c r="C104" s="2">
        <f>VLOOKUP($A104,'By SKU - Old RTs'!$A:$V,8,FALSE)</f>
        <v>0</v>
      </c>
      <c r="D104" s="2">
        <f>VLOOKUP($A104,'By SKU - New RTs'!$A:$V,8,FALSE)</f>
        <v>0</v>
      </c>
      <c r="E104" s="5">
        <f t="shared" si="5"/>
        <v>0</v>
      </c>
      <c r="F104" s="2">
        <f>VLOOKUP($A104,'By SKU - Old RTs'!$A:$V,9,FALSE)</f>
        <v>0</v>
      </c>
      <c r="G104" s="2">
        <f>VLOOKUP($A104,'By SKU - New RTs'!$A:$V,9,FALSE)</f>
        <v>0</v>
      </c>
      <c r="H104" s="5">
        <f t="shared" si="6"/>
        <v>0</v>
      </c>
      <c r="I104" s="2">
        <f>VLOOKUP($A104,'By SKU - Old RTs'!$A:$V,10,FALSE)</f>
        <v>0</v>
      </c>
      <c r="J104" s="2">
        <f>VLOOKUP($A104,'By SKU - New RTs'!$A:$V,10,FALSE)</f>
        <v>0</v>
      </c>
      <c r="K104" s="5">
        <f t="shared" si="7"/>
        <v>0</v>
      </c>
      <c r="L104" s="2">
        <f>VLOOKUP($A104,'By SKU - Old RTs'!$A:$V,11,FALSE)</f>
        <v>0</v>
      </c>
      <c r="M104" s="2">
        <f>VLOOKUP($A104,'By SKU - New RTs'!$A:$V,11,FALSE)</f>
        <v>0</v>
      </c>
      <c r="N104" s="5">
        <f t="shared" si="8"/>
        <v>0</v>
      </c>
      <c r="O104" s="2">
        <f>VLOOKUP($A104,'By SKU - Old RTs'!$A:$V,12,FALSE)</f>
        <v>0</v>
      </c>
      <c r="P104" s="2">
        <f>VLOOKUP($A104,'By SKU - New RTs'!$A:$V,12,FALSE)</f>
        <v>0</v>
      </c>
      <c r="Q104" s="2">
        <f t="shared" si="9"/>
        <v>0</v>
      </c>
    </row>
    <row r="105" spans="1:17" x14ac:dyDescent="0.2">
      <c r="A105" s="3">
        <f>SKUs!A104</f>
        <v>290</v>
      </c>
      <c r="B105" s="4" t="str">
        <f>SKUs!B104</f>
        <v>TC 72X72 IVORY</v>
      </c>
      <c r="C105" s="2">
        <f>VLOOKUP($A105,'By SKU - Old RTs'!$A:$V,8,FALSE)</f>
        <v>0</v>
      </c>
      <c r="D105" s="2">
        <f>VLOOKUP($A105,'By SKU - New RTs'!$A:$V,8,FALSE)</f>
        <v>0</v>
      </c>
      <c r="E105" s="5">
        <f t="shared" si="5"/>
        <v>0</v>
      </c>
      <c r="F105" s="2">
        <f>VLOOKUP($A105,'By SKU - Old RTs'!$A:$V,9,FALSE)</f>
        <v>0</v>
      </c>
      <c r="G105" s="2">
        <f>VLOOKUP($A105,'By SKU - New RTs'!$A:$V,9,FALSE)</f>
        <v>0</v>
      </c>
      <c r="H105" s="5">
        <f t="shared" si="6"/>
        <v>0</v>
      </c>
      <c r="I105" s="2">
        <f>VLOOKUP($A105,'By SKU - Old RTs'!$A:$V,10,FALSE)</f>
        <v>0</v>
      </c>
      <c r="J105" s="2">
        <f>VLOOKUP($A105,'By SKU - New RTs'!$A:$V,10,FALSE)</f>
        <v>0</v>
      </c>
      <c r="K105" s="5">
        <f t="shared" si="7"/>
        <v>0</v>
      </c>
      <c r="L105" s="2">
        <f>VLOOKUP($A105,'By SKU - Old RTs'!$A:$V,11,FALSE)</f>
        <v>0</v>
      </c>
      <c r="M105" s="2">
        <f>VLOOKUP($A105,'By SKU - New RTs'!$A:$V,11,FALSE)</f>
        <v>0</v>
      </c>
      <c r="N105" s="5">
        <f t="shared" si="8"/>
        <v>0</v>
      </c>
      <c r="O105" s="2">
        <f>VLOOKUP($A105,'By SKU - Old RTs'!$A:$V,12,FALSE)</f>
        <v>65</v>
      </c>
      <c r="P105" s="2">
        <f>VLOOKUP($A105,'By SKU - New RTs'!$A:$V,12,FALSE)</f>
        <v>65</v>
      </c>
      <c r="Q105" s="2">
        <f t="shared" si="9"/>
        <v>0</v>
      </c>
    </row>
    <row r="106" spans="1:17" x14ac:dyDescent="0.2">
      <c r="A106" s="3">
        <f>SKUs!A105</f>
        <v>291</v>
      </c>
      <c r="B106" s="4" t="str">
        <f>SKUs!B105</f>
        <v>TC 62X62 IVORY</v>
      </c>
      <c r="C106" s="2">
        <f>VLOOKUP($A106,'By SKU - Old RTs'!$A:$V,8,FALSE)</f>
        <v>0</v>
      </c>
      <c r="D106" s="2">
        <f>VLOOKUP($A106,'By SKU - New RTs'!$A:$V,8,FALSE)</f>
        <v>0</v>
      </c>
      <c r="E106" s="5">
        <f t="shared" si="5"/>
        <v>0</v>
      </c>
      <c r="F106" s="2">
        <f>VLOOKUP($A106,'By SKU - Old RTs'!$A:$V,9,FALSE)</f>
        <v>0</v>
      </c>
      <c r="G106" s="2">
        <f>VLOOKUP($A106,'By SKU - New RTs'!$A:$V,9,FALSE)</f>
        <v>0</v>
      </c>
      <c r="H106" s="5">
        <f t="shared" si="6"/>
        <v>0</v>
      </c>
      <c r="I106" s="2">
        <f>VLOOKUP($A106,'By SKU - Old RTs'!$A:$V,10,FALSE)</f>
        <v>0</v>
      </c>
      <c r="J106" s="2">
        <f>VLOOKUP($A106,'By SKU - New RTs'!$A:$V,10,FALSE)</f>
        <v>0</v>
      </c>
      <c r="K106" s="5">
        <f t="shared" si="7"/>
        <v>0</v>
      </c>
      <c r="L106" s="2">
        <f>VLOOKUP($A106,'By SKU - Old RTs'!$A:$V,11,FALSE)</f>
        <v>0</v>
      </c>
      <c r="M106" s="2">
        <f>VLOOKUP($A106,'By SKU - New RTs'!$A:$V,11,FALSE)</f>
        <v>0</v>
      </c>
      <c r="N106" s="5">
        <f t="shared" si="8"/>
        <v>0</v>
      </c>
      <c r="O106" s="2">
        <f>VLOOKUP($A106,'By SKU - Old RTs'!$A:$V,12,FALSE)</f>
        <v>97.5</v>
      </c>
      <c r="P106" s="2">
        <f>VLOOKUP($A106,'By SKU - New RTs'!$A:$V,12,FALSE)</f>
        <v>97.5</v>
      </c>
      <c r="Q106" s="2">
        <f t="shared" si="9"/>
        <v>0</v>
      </c>
    </row>
    <row r="107" spans="1:17" x14ac:dyDescent="0.2">
      <c r="A107" s="3">
        <f>SKUs!A106</f>
        <v>292</v>
      </c>
      <c r="B107" s="4" t="str">
        <f>SKUs!B106</f>
        <v>TC 90X90 IVORY</v>
      </c>
      <c r="C107" s="2">
        <f>VLOOKUP($A107,'By SKU - Old RTs'!$A:$V,8,FALSE)</f>
        <v>0</v>
      </c>
      <c r="D107" s="2">
        <f>VLOOKUP($A107,'By SKU - New RTs'!$A:$V,8,FALSE)</f>
        <v>0</v>
      </c>
      <c r="E107" s="5">
        <f t="shared" si="5"/>
        <v>0</v>
      </c>
      <c r="F107" s="2">
        <f>VLOOKUP($A107,'By SKU - Old RTs'!$A:$V,9,FALSE)</f>
        <v>0</v>
      </c>
      <c r="G107" s="2">
        <f>VLOOKUP($A107,'By SKU - New RTs'!$A:$V,9,FALSE)</f>
        <v>0</v>
      </c>
      <c r="H107" s="5">
        <f t="shared" si="6"/>
        <v>0</v>
      </c>
      <c r="I107" s="2">
        <f>VLOOKUP($A107,'By SKU - Old RTs'!$A:$V,10,FALSE)</f>
        <v>0</v>
      </c>
      <c r="J107" s="2">
        <f>VLOOKUP($A107,'By SKU - New RTs'!$A:$V,10,FALSE)</f>
        <v>0</v>
      </c>
      <c r="K107" s="5">
        <f t="shared" si="7"/>
        <v>0</v>
      </c>
      <c r="L107" s="2">
        <f>VLOOKUP($A107,'By SKU - Old RTs'!$A:$V,11,FALSE)</f>
        <v>0</v>
      </c>
      <c r="M107" s="2">
        <f>VLOOKUP($A107,'By SKU - New RTs'!$A:$V,11,FALSE)</f>
        <v>0</v>
      </c>
      <c r="N107" s="5">
        <f t="shared" si="8"/>
        <v>0</v>
      </c>
      <c r="O107" s="2">
        <f>VLOOKUP($A107,'By SKU - Old RTs'!$A:$V,12,FALSE)</f>
        <v>3.75</v>
      </c>
      <c r="P107" s="2">
        <f>VLOOKUP($A107,'By SKU - New RTs'!$A:$V,12,FALSE)</f>
        <v>3.75</v>
      </c>
      <c r="Q107" s="2">
        <f t="shared" si="9"/>
        <v>0</v>
      </c>
    </row>
    <row r="108" spans="1:17" x14ac:dyDescent="0.2">
      <c r="A108" s="3">
        <f>SKUs!A107</f>
        <v>298</v>
      </c>
      <c r="B108" s="4" t="str">
        <f>SKUs!B107</f>
        <v>TC 120" ROUND WHITE</v>
      </c>
      <c r="C108" s="2">
        <f>VLOOKUP($A108,'By SKU - Old RTs'!$A:$V,8,FALSE)</f>
        <v>0</v>
      </c>
      <c r="D108" s="2">
        <f>VLOOKUP($A108,'By SKU - New RTs'!$A:$V,8,FALSE)</f>
        <v>0</v>
      </c>
      <c r="E108" s="5">
        <f t="shared" si="5"/>
        <v>0</v>
      </c>
      <c r="F108" s="2">
        <f>VLOOKUP($A108,'By SKU - Old RTs'!$A:$V,9,FALSE)</f>
        <v>0</v>
      </c>
      <c r="G108" s="2">
        <f>VLOOKUP($A108,'By SKU - New RTs'!$A:$V,9,FALSE)</f>
        <v>0</v>
      </c>
      <c r="H108" s="5">
        <f t="shared" si="6"/>
        <v>0</v>
      </c>
      <c r="I108" s="2">
        <f>VLOOKUP($A108,'By SKU - Old RTs'!$A:$V,10,FALSE)</f>
        <v>0</v>
      </c>
      <c r="J108" s="2">
        <f>VLOOKUP($A108,'By SKU - New RTs'!$A:$V,10,FALSE)</f>
        <v>0</v>
      </c>
      <c r="K108" s="5">
        <f t="shared" si="7"/>
        <v>0</v>
      </c>
      <c r="L108" s="2">
        <f>VLOOKUP($A108,'By SKU - Old RTs'!$A:$V,11,FALSE)</f>
        <v>0</v>
      </c>
      <c r="M108" s="2">
        <f>VLOOKUP($A108,'By SKU - New RTs'!$A:$V,11,FALSE)</f>
        <v>0</v>
      </c>
      <c r="N108" s="5">
        <f t="shared" si="8"/>
        <v>0</v>
      </c>
      <c r="O108" s="2">
        <f>VLOOKUP($A108,'By SKU - Old RTs'!$A:$V,12,FALSE)</f>
        <v>0</v>
      </c>
      <c r="P108" s="2">
        <f>VLOOKUP($A108,'By SKU - New RTs'!$A:$V,12,FALSE)</f>
        <v>0</v>
      </c>
      <c r="Q108" s="2">
        <f t="shared" si="9"/>
        <v>0</v>
      </c>
    </row>
    <row r="109" spans="1:17" x14ac:dyDescent="0.2">
      <c r="A109" s="3">
        <f>SKUs!A108</f>
        <v>301</v>
      </c>
      <c r="B109" s="4" t="str">
        <f>SKUs!B108</f>
        <v>TWL BAR SELECT</v>
      </c>
      <c r="C109" s="2">
        <f>VLOOKUP($A109,'By SKU - Old RTs'!$A:$V,8,FALSE)</f>
        <v>3656.5</v>
      </c>
      <c r="D109" s="2">
        <f>VLOOKUP($A109,'By SKU - New RTs'!$A:$V,8,FALSE)</f>
        <v>3761.5</v>
      </c>
      <c r="E109" s="5">
        <f t="shared" si="5"/>
        <v>105</v>
      </c>
      <c r="F109" s="2">
        <f>VLOOKUP($A109,'By SKU - Old RTs'!$A:$V,9,FALSE)</f>
        <v>3846</v>
      </c>
      <c r="G109" s="2">
        <f>VLOOKUP($A109,'By SKU - New RTs'!$A:$V,9,FALSE)</f>
        <v>3299</v>
      </c>
      <c r="H109" s="5">
        <f t="shared" si="6"/>
        <v>-547</v>
      </c>
      <c r="I109" s="2">
        <f>VLOOKUP($A109,'By SKU - Old RTs'!$A:$V,10,FALSE)</f>
        <v>3581.5</v>
      </c>
      <c r="J109" s="2">
        <f>VLOOKUP($A109,'By SKU - New RTs'!$A:$V,10,FALSE)</f>
        <v>4661.5</v>
      </c>
      <c r="K109" s="5">
        <f t="shared" si="7"/>
        <v>1080</v>
      </c>
      <c r="L109" s="2">
        <f>VLOOKUP($A109,'By SKU - Old RTs'!$A:$V,11,FALSE)</f>
        <v>5458.75</v>
      </c>
      <c r="M109" s="2">
        <f>VLOOKUP($A109,'By SKU - New RTs'!$A:$V,11,FALSE)</f>
        <v>4985.75</v>
      </c>
      <c r="N109" s="5">
        <f t="shared" si="8"/>
        <v>-473</v>
      </c>
      <c r="O109" s="2">
        <f>VLOOKUP($A109,'By SKU - Old RTs'!$A:$V,12,FALSE)</f>
        <v>3240.5</v>
      </c>
      <c r="P109" s="2">
        <f>VLOOKUP($A109,'By SKU - New RTs'!$A:$V,12,FALSE)</f>
        <v>3092.5</v>
      </c>
      <c r="Q109" s="2">
        <f t="shared" si="9"/>
        <v>-148</v>
      </c>
    </row>
    <row r="110" spans="1:17" x14ac:dyDescent="0.2">
      <c r="A110" s="3">
        <f>SKUs!A109</f>
        <v>306</v>
      </c>
      <c r="B110" s="4" t="str">
        <f>SKUs!B109</f>
        <v xml:space="preserve">TWL KTCHN SLECT     </v>
      </c>
      <c r="C110" s="2">
        <f>VLOOKUP($A110,'By SKU - Old RTs'!$A:$V,8,FALSE)</f>
        <v>317</v>
      </c>
      <c r="D110" s="2">
        <f>VLOOKUP($A110,'By SKU - New RTs'!$A:$V,8,FALSE)</f>
        <v>317</v>
      </c>
      <c r="E110" s="5">
        <f t="shared" si="5"/>
        <v>0</v>
      </c>
      <c r="F110" s="2">
        <f>VLOOKUP($A110,'By SKU - Old RTs'!$A:$V,9,FALSE)</f>
        <v>262.25</v>
      </c>
      <c r="G110" s="2">
        <f>VLOOKUP($A110,'By SKU - New RTs'!$A:$V,9,FALSE)</f>
        <v>262.25</v>
      </c>
      <c r="H110" s="5">
        <f t="shared" si="6"/>
        <v>0</v>
      </c>
      <c r="I110" s="2">
        <f>VLOOKUP($A110,'By SKU - Old RTs'!$A:$V,10,FALSE)</f>
        <v>125.75</v>
      </c>
      <c r="J110" s="2">
        <f>VLOOKUP($A110,'By SKU - New RTs'!$A:$V,10,FALSE)</f>
        <v>125.75</v>
      </c>
      <c r="K110" s="5">
        <f t="shared" si="7"/>
        <v>0</v>
      </c>
      <c r="L110" s="2">
        <f>VLOOKUP($A110,'By SKU - Old RTs'!$A:$V,11,FALSE)</f>
        <v>533.25</v>
      </c>
      <c r="M110" s="2">
        <f>VLOOKUP($A110,'By SKU - New RTs'!$A:$V,11,FALSE)</f>
        <v>466.25</v>
      </c>
      <c r="N110" s="5">
        <f t="shared" si="8"/>
        <v>-67</v>
      </c>
      <c r="O110" s="2">
        <f>VLOOKUP($A110,'By SKU - Old RTs'!$A:$V,12,FALSE)</f>
        <v>97.5</v>
      </c>
      <c r="P110" s="2">
        <f>VLOOKUP($A110,'By SKU - New RTs'!$A:$V,12,FALSE)</f>
        <v>97.5</v>
      </c>
      <c r="Q110" s="2">
        <f t="shared" si="9"/>
        <v>0</v>
      </c>
    </row>
    <row r="111" spans="1:17" x14ac:dyDescent="0.2">
      <c r="A111" s="3">
        <f>SKUs!A110</f>
        <v>307</v>
      </c>
      <c r="B111" s="4" t="str">
        <f>SKUs!B110</f>
        <v xml:space="preserve">MICROTEX BAR TL     </v>
      </c>
      <c r="C111" s="2">
        <f>VLOOKUP($A111,'By SKU - Old RTs'!$A:$V,8,FALSE)</f>
        <v>3923.25</v>
      </c>
      <c r="D111" s="2">
        <f>VLOOKUP($A111,'By SKU - New RTs'!$A:$V,8,FALSE)</f>
        <v>3948.25</v>
      </c>
      <c r="E111" s="5">
        <f t="shared" si="5"/>
        <v>25</v>
      </c>
      <c r="F111" s="2">
        <f>VLOOKUP($A111,'By SKU - Old RTs'!$A:$V,9,FALSE)</f>
        <v>3926</v>
      </c>
      <c r="G111" s="2">
        <f>VLOOKUP($A111,'By SKU - New RTs'!$A:$V,9,FALSE)</f>
        <v>4034</v>
      </c>
      <c r="H111" s="5">
        <f t="shared" si="6"/>
        <v>108</v>
      </c>
      <c r="I111" s="2">
        <f>VLOOKUP($A111,'By SKU - Old RTs'!$A:$V,10,FALSE)</f>
        <v>4364.75</v>
      </c>
      <c r="J111" s="2">
        <f>VLOOKUP($A111,'By SKU - New RTs'!$A:$V,10,FALSE)</f>
        <v>4364.75</v>
      </c>
      <c r="K111" s="5">
        <f t="shared" si="7"/>
        <v>0</v>
      </c>
      <c r="L111" s="2">
        <f>VLOOKUP($A111,'By SKU - Old RTs'!$A:$V,11,FALSE)</f>
        <v>3010.25</v>
      </c>
      <c r="M111" s="2">
        <f>VLOOKUP($A111,'By SKU - New RTs'!$A:$V,11,FALSE)</f>
        <v>2852.25</v>
      </c>
      <c r="N111" s="5">
        <f t="shared" si="8"/>
        <v>-158</v>
      </c>
      <c r="O111" s="2">
        <f>VLOOKUP($A111,'By SKU - Old RTs'!$A:$V,12,FALSE)</f>
        <v>2833.25</v>
      </c>
      <c r="P111" s="2">
        <f>VLOOKUP($A111,'By SKU - New RTs'!$A:$V,12,FALSE)</f>
        <v>2875.25</v>
      </c>
      <c r="Q111" s="2">
        <f t="shared" si="9"/>
        <v>42</v>
      </c>
    </row>
    <row r="112" spans="1:17" x14ac:dyDescent="0.2">
      <c r="A112" s="3">
        <f>SKUs!A111</f>
        <v>309</v>
      </c>
      <c r="B112" s="4" t="str">
        <f>SKUs!B111</f>
        <v xml:space="preserve">TWL GRILL           </v>
      </c>
      <c r="C112" s="2">
        <f>VLOOKUP($A112,'By SKU - Old RTs'!$A:$V,8,FALSE)</f>
        <v>8.5</v>
      </c>
      <c r="D112" s="2">
        <f>VLOOKUP($A112,'By SKU - New RTs'!$A:$V,8,FALSE)</f>
        <v>8.5</v>
      </c>
      <c r="E112" s="5">
        <f t="shared" si="5"/>
        <v>0</v>
      </c>
      <c r="F112" s="2">
        <f>VLOOKUP($A112,'By SKU - Old RTs'!$A:$V,9,FALSE)</f>
        <v>0</v>
      </c>
      <c r="G112" s="2">
        <f>VLOOKUP($A112,'By SKU - New RTs'!$A:$V,9,FALSE)</f>
        <v>0</v>
      </c>
      <c r="H112" s="5">
        <f t="shared" si="6"/>
        <v>0</v>
      </c>
      <c r="I112" s="2">
        <f>VLOOKUP($A112,'By SKU - Old RTs'!$A:$V,10,FALSE)</f>
        <v>5.25</v>
      </c>
      <c r="J112" s="2">
        <f>VLOOKUP($A112,'By SKU - New RTs'!$A:$V,10,FALSE)</f>
        <v>5.25</v>
      </c>
      <c r="K112" s="5">
        <f t="shared" si="7"/>
        <v>0</v>
      </c>
      <c r="L112" s="2">
        <f>VLOOKUP($A112,'By SKU - Old RTs'!$A:$V,11,FALSE)</f>
        <v>0</v>
      </c>
      <c r="M112" s="2">
        <f>VLOOKUP($A112,'By SKU - New RTs'!$A:$V,11,FALSE)</f>
        <v>0</v>
      </c>
      <c r="N112" s="5">
        <f t="shared" si="8"/>
        <v>0</v>
      </c>
      <c r="O112" s="2">
        <f>VLOOKUP($A112,'By SKU - Old RTs'!$A:$V,12,FALSE)</f>
        <v>14</v>
      </c>
      <c r="P112" s="2">
        <f>VLOOKUP($A112,'By SKU - New RTs'!$A:$V,12,FALSE)</f>
        <v>14</v>
      </c>
      <c r="Q112" s="2">
        <f t="shared" si="9"/>
        <v>0</v>
      </c>
    </row>
    <row r="113" spans="1:17" x14ac:dyDescent="0.2">
      <c r="A113" s="3">
        <f>SKUs!A112</f>
        <v>318</v>
      </c>
      <c r="B113" s="4" t="str">
        <f>SKUs!B112</f>
        <v>TC 120" ROUND IVORY</v>
      </c>
      <c r="C113" s="2">
        <f>VLOOKUP($A113,'By SKU - Old RTs'!$A:$V,8,FALSE)</f>
        <v>0</v>
      </c>
      <c r="D113" s="2">
        <f>VLOOKUP($A113,'By SKU - New RTs'!$A:$V,8,FALSE)</f>
        <v>0</v>
      </c>
      <c r="E113" s="5">
        <f t="shared" si="5"/>
        <v>0</v>
      </c>
      <c r="F113" s="2">
        <f>VLOOKUP($A113,'By SKU - Old RTs'!$A:$V,9,FALSE)</f>
        <v>0</v>
      </c>
      <c r="G113" s="2">
        <f>VLOOKUP($A113,'By SKU - New RTs'!$A:$V,9,FALSE)</f>
        <v>0</v>
      </c>
      <c r="H113" s="5">
        <f t="shared" si="6"/>
        <v>0</v>
      </c>
      <c r="I113" s="2">
        <f>VLOOKUP($A113,'By SKU - Old RTs'!$A:$V,10,FALSE)</f>
        <v>0</v>
      </c>
      <c r="J113" s="2">
        <f>VLOOKUP($A113,'By SKU - New RTs'!$A:$V,10,FALSE)</f>
        <v>0</v>
      </c>
      <c r="K113" s="5">
        <f t="shared" si="7"/>
        <v>0</v>
      </c>
      <c r="L113" s="2">
        <f>VLOOKUP($A113,'By SKU - Old RTs'!$A:$V,11,FALSE)</f>
        <v>0</v>
      </c>
      <c r="M113" s="2">
        <f>VLOOKUP($A113,'By SKU - New RTs'!$A:$V,11,FALSE)</f>
        <v>0</v>
      </c>
      <c r="N113" s="5">
        <f t="shared" si="8"/>
        <v>0</v>
      </c>
      <c r="O113" s="2">
        <f>VLOOKUP($A113,'By SKU - Old RTs'!$A:$V,12,FALSE)</f>
        <v>0</v>
      </c>
      <c r="P113" s="2">
        <f>VLOOKUP($A113,'By SKU - New RTs'!$A:$V,12,FALSE)</f>
        <v>0</v>
      </c>
      <c r="Q113" s="2">
        <f t="shared" si="9"/>
        <v>0</v>
      </c>
    </row>
    <row r="114" spans="1:17" x14ac:dyDescent="0.2">
      <c r="A114" s="3">
        <f>SKUs!A113</f>
        <v>325</v>
      </c>
      <c r="B114" s="4" t="str">
        <f>SKUs!B113</f>
        <v xml:space="preserve">TWL LUXURY BATH     </v>
      </c>
      <c r="C114" s="2">
        <f>VLOOKUP($A114,'By SKU - Old RTs'!$A:$V,8,FALSE)</f>
        <v>0</v>
      </c>
      <c r="D114" s="2">
        <f>VLOOKUP($A114,'By SKU - New RTs'!$A:$V,8,FALSE)</f>
        <v>0</v>
      </c>
      <c r="E114" s="5">
        <f t="shared" si="5"/>
        <v>0</v>
      </c>
      <c r="F114" s="2">
        <f>VLOOKUP($A114,'By SKU - Old RTs'!$A:$V,9,FALSE)</f>
        <v>0</v>
      </c>
      <c r="G114" s="2">
        <f>VLOOKUP($A114,'By SKU - New RTs'!$A:$V,9,FALSE)</f>
        <v>0</v>
      </c>
      <c r="H114" s="5">
        <f t="shared" si="6"/>
        <v>0</v>
      </c>
      <c r="I114" s="2">
        <f>VLOOKUP($A114,'By SKU - Old RTs'!$A:$V,10,FALSE)</f>
        <v>0</v>
      </c>
      <c r="J114" s="2">
        <f>VLOOKUP($A114,'By SKU - New RTs'!$A:$V,10,FALSE)</f>
        <v>0</v>
      </c>
      <c r="K114" s="5">
        <f t="shared" si="7"/>
        <v>0</v>
      </c>
      <c r="L114" s="2">
        <f>VLOOKUP($A114,'By SKU - Old RTs'!$A:$V,11,FALSE)</f>
        <v>0</v>
      </c>
      <c r="M114" s="2">
        <f>VLOOKUP($A114,'By SKU - New RTs'!$A:$V,11,FALSE)</f>
        <v>0</v>
      </c>
      <c r="N114" s="5">
        <f t="shared" si="8"/>
        <v>0</v>
      </c>
      <c r="O114" s="2">
        <f>VLOOKUP($A114,'By SKU - Old RTs'!$A:$V,12,FALSE)</f>
        <v>49</v>
      </c>
      <c r="P114" s="2">
        <f>VLOOKUP($A114,'By SKU - New RTs'!$A:$V,12,FALSE)</f>
        <v>49</v>
      </c>
      <c r="Q114" s="2">
        <f t="shared" si="9"/>
        <v>0</v>
      </c>
    </row>
    <row r="115" spans="1:17" x14ac:dyDescent="0.2">
      <c r="A115" s="3">
        <f>SKUs!A114</f>
        <v>327</v>
      </c>
      <c r="B115" s="4" t="str">
        <f>SKUs!B114</f>
        <v xml:space="preserve">TWL BATH BLU ST     </v>
      </c>
      <c r="C115" s="2">
        <f>VLOOKUP($A115,'By SKU - Old RTs'!$A:$V,8,FALSE)</f>
        <v>0</v>
      </c>
      <c r="D115" s="2">
        <f>VLOOKUP($A115,'By SKU - New RTs'!$A:$V,8,FALSE)</f>
        <v>0</v>
      </c>
      <c r="E115" s="5">
        <f t="shared" si="5"/>
        <v>0</v>
      </c>
      <c r="F115" s="2">
        <f>VLOOKUP($A115,'By SKU - Old RTs'!$A:$V,9,FALSE)</f>
        <v>0</v>
      </c>
      <c r="G115" s="2">
        <f>VLOOKUP($A115,'By SKU - New RTs'!$A:$V,9,FALSE)</f>
        <v>0</v>
      </c>
      <c r="H115" s="5">
        <f t="shared" si="6"/>
        <v>0</v>
      </c>
      <c r="I115" s="2">
        <f>VLOOKUP($A115,'By SKU - Old RTs'!$A:$V,10,FALSE)</f>
        <v>25</v>
      </c>
      <c r="J115" s="2">
        <f>VLOOKUP($A115,'By SKU - New RTs'!$A:$V,10,FALSE)</f>
        <v>25</v>
      </c>
      <c r="K115" s="5">
        <f t="shared" si="7"/>
        <v>0</v>
      </c>
      <c r="L115" s="2">
        <f>VLOOKUP($A115,'By SKU - Old RTs'!$A:$V,11,FALSE)</f>
        <v>0</v>
      </c>
      <c r="M115" s="2">
        <f>VLOOKUP($A115,'By SKU - New RTs'!$A:$V,11,FALSE)</f>
        <v>0</v>
      </c>
      <c r="N115" s="5">
        <f t="shared" si="8"/>
        <v>0</v>
      </c>
      <c r="O115" s="2">
        <f>VLOOKUP($A115,'By SKU - Old RTs'!$A:$V,12,FALSE)</f>
        <v>0</v>
      </c>
      <c r="P115" s="2">
        <f>VLOOKUP($A115,'By SKU - New RTs'!$A:$V,12,FALSE)</f>
        <v>0</v>
      </c>
      <c r="Q115" s="2">
        <f t="shared" si="9"/>
        <v>0</v>
      </c>
    </row>
    <row r="116" spans="1:17" x14ac:dyDescent="0.2">
      <c r="A116" s="3">
        <f>SKUs!A115</f>
        <v>330</v>
      </c>
      <c r="B116" s="4" t="str">
        <f>SKUs!B115</f>
        <v xml:space="preserve">#2 BATH DELUXE      </v>
      </c>
      <c r="C116" s="2">
        <f>VLOOKUP($A116,'By SKU - Old RTs'!$A:$V,8,FALSE)</f>
        <v>95.5</v>
      </c>
      <c r="D116" s="2">
        <f>VLOOKUP($A116,'By SKU - New RTs'!$A:$V,8,FALSE)</f>
        <v>95.5</v>
      </c>
      <c r="E116" s="5">
        <f t="shared" si="5"/>
        <v>0</v>
      </c>
      <c r="F116" s="2">
        <f>VLOOKUP($A116,'By SKU - Old RTs'!$A:$V,9,FALSE)</f>
        <v>0</v>
      </c>
      <c r="G116" s="2">
        <f>VLOOKUP($A116,'By SKU - New RTs'!$A:$V,9,FALSE)</f>
        <v>0</v>
      </c>
      <c r="H116" s="5">
        <f t="shared" si="6"/>
        <v>0</v>
      </c>
      <c r="I116" s="2">
        <f>VLOOKUP($A116,'By SKU - Old RTs'!$A:$V,10,FALSE)</f>
        <v>14</v>
      </c>
      <c r="J116" s="2">
        <f>VLOOKUP($A116,'By SKU - New RTs'!$A:$V,10,FALSE)</f>
        <v>14</v>
      </c>
      <c r="K116" s="5">
        <f t="shared" si="7"/>
        <v>0</v>
      </c>
      <c r="L116" s="2">
        <f>VLOOKUP($A116,'By SKU - Old RTs'!$A:$V,11,FALSE)</f>
        <v>5</v>
      </c>
      <c r="M116" s="2">
        <f>VLOOKUP($A116,'By SKU - New RTs'!$A:$V,11,FALSE)</f>
        <v>5</v>
      </c>
      <c r="N116" s="5">
        <f t="shared" si="8"/>
        <v>0</v>
      </c>
      <c r="O116" s="2">
        <f>VLOOKUP($A116,'By SKU - Old RTs'!$A:$V,12,FALSE)</f>
        <v>207</v>
      </c>
      <c r="P116" s="2">
        <f>VLOOKUP($A116,'By SKU - New RTs'!$A:$V,12,FALSE)</f>
        <v>207</v>
      </c>
      <c r="Q116" s="2">
        <f t="shared" si="9"/>
        <v>0</v>
      </c>
    </row>
    <row r="117" spans="1:17" x14ac:dyDescent="0.2">
      <c r="A117" s="3">
        <f>SKUs!A116</f>
        <v>331</v>
      </c>
      <c r="B117" s="4" t="str">
        <f>SKUs!B116</f>
        <v xml:space="preserve">TWL BATH DELUXE     </v>
      </c>
      <c r="C117" s="2">
        <f>VLOOKUP($A117,'By SKU - Old RTs'!$A:$V,8,FALSE)</f>
        <v>8</v>
      </c>
      <c r="D117" s="2">
        <f>VLOOKUP($A117,'By SKU - New RTs'!$A:$V,8,FALSE)</f>
        <v>8</v>
      </c>
      <c r="E117" s="5">
        <f t="shared" si="5"/>
        <v>0</v>
      </c>
      <c r="F117" s="2">
        <f>VLOOKUP($A117,'By SKU - Old RTs'!$A:$V,9,FALSE)</f>
        <v>47.25</v>
      </c>
      <c r="G117" s="2">
        <f>VLOOKUP($A117,'By SKU - New RTs'!$A:$V,9,FALSE)</f>
        <v>47.25</v>
      </c>
      <c r="H117" s="5">
        <f t="shared" si="6"/>
        <v>0</v>
      </c>
      <c r="I117" s="2">
        <f>VLOOKUP($A117,'By SKU - Old RTs'!$A:$V,10,FALSE)</f>
        <v>6.75</v>
      </c>
      <c r="J117" s="2">
        <f>VLOOKUP($A117,'By SKU - New RTs'!$A:$V,10,FALSE)</f>
        <v>6.75</v>
      </c>
      <c r="K117" s="5">
        <f t="shared" si="7"/>
        <v>0</v>
      </c>
      <c r="L117" s="2">
        <f>VLOOKUP($A117,'By SKU - Old RTs'!$A:$V,11,FALSE)</f>
        <v>0</v>
      </c>
      <c r="M117" s="2">
        <f>VLOOKUP($A117,'By SKU - New RTs'!$A:$V,11,FALSE)</f>
        <v>0</v>
      </c>
      <c r="N117" s="5">
        <f t="shared" si="8"/>
        <v>0</v>
      </c>
      <c r="O117" s="2">
        <f>VLOOKUP($A117,'By SKU - Old RTs'!$A:$V,12,FALSE)</f>
        <v>210</v>
      </c>
      <c r="P117" s="2">
        <f>VLOOKUP($A117,'By SKU - New RTs'!$A:$V,12,FALSE)</f>
        <v>210</v>
      </c>
      <c r="Q117" s="2">
        <f t="shared" si="9"/>
        <v>0</v>
      </c>
    </row>
    <row r="118" spans="1:17" x14ac:dyDescent="0.2">
      <c r="A118" s="3">
        <f>SKUs!A117</f>
        <v>333</v>
      </c>
      <c r="B118" s="4" t="str">
        <f>SKUs!B117</f>
        <v xml:space="preserve">TWL BATH MAT        </v>
      </c>
      <c r="C118" s="2">
        <f>VLOOKUP($A118,'By SKU - Old RTs'!$A:$V,8,FALSE)</f>
        <v>0</v>
      </c>
      <c r="D118" s="2">
        <f>VLOOKUP($A118,'By SKU - New RTs'!$A:$V,8,FALSE)</f>
        <v>0</v>
      </c>
      <c r="E118" s="5">
        <f t="shared" si="5"/>
        <v>0</v>
      </c>
      <c r="F118" s="2">
        <f>VLOOKUP($A118,'By SKU - Old RTs'!$A:$V,9,FALSE)</f>
        <v>0</v>
      </c>
      <c r="G118" s="2">
        <f>VLOOKUP($A118,'By SKU - New RTs'!$A:$V,9,FALSE)</f>
        <v>0</v>
      </c>
      <c r="H118" s="5">
        <f t="shared" si="6"/>
        <v>0</v>
      </c>
      <c r="I118" s="2">
        <f>VLOOKUP($A118,'By SKU - Old RTs'!$A:$V,10,FALSE)</f>
        <v>0</v>
      </c>
      <c r="J118" s="2">
        <f>VLOOKUP($A118,'By SKU - New RTs'!$A:$V,10,FALSE)</f>
        <v>0</v>
      </c>
      <c r="K118" s="5">
        <f t="shared" si="7"/>
        <v>0</v>
      </c>
      <c r="L118" s="2">
        <f>VLOOKUP($A118,'By SKU - Old RTs'!$A:$V,11,FALSE)</f>
        <v>0</v>
      </c>
      <c r="M118" s="2">
        <f>VLOOKUP($A118,'By SKU - New RTs'!$A:$V,11,FALSE)</f>
        <v>0</v>
      </c>
      <c r="N118" s="5">
        <f t="shared" si="8"/>
        <v>0</v>
      </c>
      <c r="O118" s="2">
        <f>VLOOKUP($A118,'By SKU - Old RTs'!$A:$V,12,FALSE)</f>
        <v>11</v>
      </c>
      <c r="P118" s="2">
        <f>VLOOKUP($A118,'By SKU - New RTs'!$A:$V,12,FALSE)</f>
        <v>11</v>
      </c>
      <c r="Q118" s="2">
        <f t="shared" si="9"/>
        <v>0</v>
      </c>
    </row>
    <row r="119" spans="1:17" x14ac:dyDescent="0.2">
      <c r="A119" s="3">
        <f>SKUs!A118</f>
        <v>334</v>
      </c>
      <c r="B119" s="4" t="str">
        <f>SKUs!B118</f>
        <v xml:space="preserve">TWL WASH CLOTH      </v>
      </c>
      <c r="C119" s="2">
        <f>VLOOKUP($A119,'By SKU - Old RTs'!$A:$V,8,FALSE)</f>
        <v>35</v>
      </c>
      <c r="D119" s="2">
        <f>VLOOKUP($A119,'By SKU - New RTs'!$A:$V,8,FALSE)</f>
        <v>35</v>
      </c>
      <c r="E119" s="5">
        <f t="shared" si="5"/>
        <v>0</v>
      </c>
      <c r="F119" s="2">
        <f>VLOOKUP($A119,'By SKU - Old RTs'!$A:$V,9,FALSE)</f>
        <v>7</v>
      </c>
      <c r="G119" s="2">
        <f>VLOOKUP($A119,'By SKU - New RTs'!$A:$V,9,FALSE)</f>
        <v>7</v>
      </c>
      <c r="H119" s="5">
        <f t="shared" si="6"/>
        <v>0</v>
      </c>
      <c r="I119" s="2">
        <f>VLOOKUP($A119,'By SKU - Old RTs'!$A:$V,10,FALSE)</f>
        <v>15</v>
      </c>
      <c r="J119" s="2">
        <f>VLOOKUP($A119,'By SKU - New RTs'!$A:$V,10,FALSE)</f>
        <v>15</v>
      </c>
      <c r="K119" s="5">
        <f t="shared" si="7"/>
        <v>0</v>
      </c>
      <c r="L119" s="2">
        <f>VLOOKUP($A119,'By SKU - Old RTs'!$A:$V,11,FALSE)</f>
        <v>27.5</v>
      </c>
      <c r="M119" s="2">
        <f>VLOOKUP($A119,'By SKU - New RTs'!$A:$V,11,FALSE)</f>
        <v>27.5</v>
      </c>
      <c r="N119" s="5">
        <f t="shared" si="8"/>
        <v>0</v>
      </c>
      <c r="O119" s="2">
        <f>VLOOKUP($A119,'By SKU - Old RTs'!$A:$V,12,FALSE)</f>
        <v>113</v>
      </c>
      <c r="P119" s="2">
        <f>VLOOKUP($A119,'By SKU - New RTs'!$A:$V,12,FALSE)</f>
        <v>113</v>
      </c>
      <c r="Q119" s="2">
        <f t="shared" si="9"/>
        <v>0</v>
      </c>
    </row>
    <row r="120" spans="1:17" x14ac:dyDescent="0.2">
      <c r="A120" s="3">
        <f>SKUs!A119</f>
        <v>337</v>
      </c>
      <c r="B120" s="4" t="str">
        <f>SKUs!B119</f>
        <v xml:space="preserve">TWL COUNTER         </v>
      </c>
      <c r="C120" s="2">
        <f>VLOOKUP($A120,'By SKU - Old RTs'!$A:$V,8,FALSE)</f>
        <v>186.25</v>
      </c>
      <c r="D120" s="2">
        <f>VLOOKUP($A120,'By SKU - New RTs'!$A:$V,8,FALSE)</f>
        <v>186.25</v>
      </c>
      <c r="E120" s="5">
        <f t="shared" si="5"/>
        <v>0</v>
      </c>
      <c r="F120" s="2">
        <f>VLOOKUP($A120,'By SKU - Old RTs'!$A:$V,9,FALSE)</f>
        <v>0</v>
      </c>
      <c r="G120" s="2">
        <f>VLOOKUP($A120,'By SKU - New RTs'!$A:$V,9,FALSE)</f>
        <v>0</v>
      </c>
      <c r="H120" s="5">
        <f t="shared" si="6"/>
        <v>0</v>
      </c>
      <c r="I120" s="2">
        <f>VLOOKUP($A120,'By SKU - Old RTs'!$A:$V,10,FALSE)</f>
        <v>0</v>
      </c>
      <c r="J120" s="2">
        <f>VLOOKUP($A120,'By SKU - New RTs'!$A:$V,10,FALSE)</f>
        <v>0</v>
      </c>
      <c r="K120" s="5">
        <f t="shared" si="7"/>
        <v>0</v>
      </c>
      <c r="L120" s="2">
        <f>VLOOKUP($A120,'By SKU - Old RTs'!$A:$V,11,FALSE)</f>
        <v>0</v>
      </c>
      <c r="M120" s="2">
        <f>VLOOKUP($A120,'By SKU - New RTs'!$A:$V,11,FALSE)</f>
        <v>0</v>
      </c>
      <c r="N120" s="5">
        <f t="shared" si="8"/>
        <v>0</v>
      </c>
      <c r="O120" s="2">
        <f>VLOOKUP($A120,'By SKU - Old RTs'!$A:$V,12,FALSE)</f>
        <v>0</v>
      </c>
      <c r="P120" s="2">
        <f>VLOOKUP($A120,'By SKU - New RTs'!$A:$V,12,FALSE)</f>
        <v>0</v>
      </c>
      <c r="Q120" s="2">
        <f t="shared" si="9"/>
        <v>0</v>
      </c>
    </row>
    <row r="121" spans="1:17" x14ac:dyDescent="0.2">
      <c r="A121" s="3">
        <f>SKUs!A120</f>
        <v>338</v>
      </c>
      <c r="B121" s="4" t="str">
        <f>SKUs!B120</f>
        <v xml:space="preserve">TWL WHITE UTILITY         </v>
      </c>
      <c r="C121" s="2">
        <f>VLOOKUP($A121,'By SKU - Old RTs'!$A:$V,8,FALSE)</f>
        <v>17</v>
      </c>
      <c r="D121" s="2">
        <f>VLOOKUP($A121,'By SKU - New RTs'!$A:$V,8,FALSE)</f>
        <v>17</v>
      </c>
      <c r="E121" s="5">
        <f t="shared" si="5"/>
        <v>0</v>
      </c>
      <c r="F121" s="2">
        <f>VLOOKUP($A121,'By SKU - Old RTs'!$A:$V,9,FALSE)</f>
        <v>0</v>
      </c>
      <c r="G121" s="2">
        <f>VLOOKUP($A121,'By SKU - New RTs'!$A:$V,9,FALSE)</f>
        <v>0</v>
      </c>
      <c r="H121" s="5">
        <f t="shared" si="6"/>
        <v>0</v>
      </c>
      <c r="I121" s="2">
        <f>VLOOKUP($A121,'By SKU - Old RTs'!$A:$V,10,FALSE)</f>
        <v>12.75</v>
      </c>
      <c r="J121" s="2">
        <f>VLOOKUP($A121,'By SKU - New RTs'!$A:$V,10,FALSE)</f>
        <v>12.75</v>
      </c>
      <c r="K121" s="5">
        <f t="shared" si="7"/>
        <v>0</v>
      </c>
      <c r="L121" s="2">
        <f>VLOOKUP($A121,'By SKU - Old RTs'!$A:$V,11,FALSE)</f>
        <v>227.5</v>
      </c>
      <c r="M121" s="2">
        <f>VLOOKUP($A121,'By SKU - New RTs'!$A:$V,11,FALSE)</f>
        <v>227.5</v>
      </c>
      <c r="N121" s="5">
        <f t="shared" si="8"/>
        <v>0</v>
      </c>
      <c r="O121" s="2">
        <f>VLOOKUP($A121,'By SKU - Old RTs'!$A:$V,12,FALSE)</f>
        <v>346.5</v>
      </c>
      <c r="P121" s="2">
        <f>VLOOKUP($A121,'By SKU - New RTs'!$A:$V,12,FALSE)</f>
        <v>346.5</v>
      </c>
      <c r="Q121" s="2">
        <f t="shared" si="9"/>
        <v>0</v>
      </c>
    </row>
    <row r="122" spans="1:17" x14ac:dyDescent="0.2">
      <c r="A122" s="3">
        <f>SKUs!A121</f>
        <v>340</v>
      </c>
      <c r="B122" s="4" t="str">
        <f>SKUs!B121</f>
        <v xml:space="preserve">TWL GLASS MICRO     </v>
      </c>
      <c r="C122" s="2">
        <f>VLOOKUP($A122,'By SKU - Old RTs'!$A:$V,8,FALSE)</f>
        <v>17</v>
      </c>
      <c r="D122" s="2">
        <f>VLOOKUP($A122,'By SKU - New RTs'!$A:$V,8,FALSE)</f>
        <v>17</v>
      </c>
      <c r="E122" s="5">
        <f t="shared" si="5"/>
        <v>0</v>
      </c>
      <c r="F122" s="2">
        <f>VLOOKUP($A122,'By SKU - Old RTs'!$A:$V,9,FALSE)</f>
        <v>7</v>
      </c>
      <c r="G122" s="2">
        <f>VLOOKUP($A122,'By SKU - New RTs'!$A:$V,9,FALSE)</f>
        <v>7</v>
      </c>
      <c r="H122" s="5">
        <f t="shared" si="6"/>
        <v>0</v>
      </c>
      <c r="I122" s="2">
        <f>VLOOKUP($A122,'By SKU - Old RTs'!$A:$V,10,FALSE)</f>
        <v>7</v>
      </c>
      <c r="J122" s="2">
        <f>VLOOKUP($A122,'By SKU - New RTs'!$A:$V,10,FALSE)</f>
        <v>7</v>
      </c>
      <c r="K122" s="5">
        <f t="shared" si="7"/>
        <v>0</v>
      </c>
      <c r="L122" s="2">
        <f>VLOOKUP($A122,'By SKU - Old RTs'!$A:$V,11,FALSE)</f>
        <v>53.5</v>
      </c>
      <c r="M122" s="2">
        <f>VLOOKUP($A122,'By SKU - New RTs'!$A:$V,11,FALSE)</f>
        <v>53.5</v>
      </c>
      <c r="N122" s="5">
        <f t="shared" si="8"/>
        <v>0</v>
      </c>
      <c r="O122" s="2">
        <f>VLOOKUP($A122,'By SKU - Old RTs'!$A:$V,12,FALSE)</f>
        <v>18.75</v>
      </c>
      <c r="P122" s="2">
        <f>VLOOKUP($A122,'By SKU - New RTs'!$A:$V,12,FALSE)</f>
        <v>18.75</v>
      </c>
      <c r="Q122" s="2">
        <f t="shared" si="9"/>
        <v>0</v>
      </c>
    </row>
    <row r="123" spans="1:17" x14ac:dyDescent="0.2">
      <c r="A123" s="3">
        <f>SKUs!A122</f>
        <v>342</v>
      </c>
      <c r="B123" s="4" t="str">
        <f>SKUs!B122</f>
        <v xml:space="preserve">TWL SALON           </v>
      </c>
      <c r="C123" s="2">
        <f>VLOOKUP($A123,'By SKU - Old RTs'!$A:$V,8,FALSE)</f>
        <v>27</v>
      </c>
      <c r="D123" s="2">
        <f>VLOOKUP($A123,'By SKU - New RTs'!$A:$V,8,FALSE)</f>
        <v>27</v>
      </c>
      <c r="E123" s="5">
        <f t="shared" si="5"/>
        <v>0</v>
      </c>
      <c r="F123" s="2">
        <f>VLOOKUP($A123,'By SKU - Old RTs'!$A:$V,9,FALSE)</f>
        <v>0</v>
      </c>
      <c r="G123" s="2">
        <f>VLOOKUP($A123,'By SKU - New RTs'!$A:$V,9,FALSE)</f>
        <v>0</v>
      </c>
      <c r="H123" s="5">
        <f t="shared" si="6"/>
        <v>0</v>
      </c>
      <c r="I123" s="2">
        <f>VLOOKUP($A123,'By SKU - Old RTs'!$A:$V,10,FALSE)</f>
        <v>0</v>
      </c>
      <c r="J123" s="2">
        <f>VLOOKUP($A123,'By SKU - New RTs'!$A:$V,10,FALSE)</f>
        <v>0</v>
      </c>
      <c r="K123" s="5">
        <f t="shared" si="7"/>
        <v>0</v>
      </c>
      <c r="L123" s="2">
        <f>VLOOKUP($A123,'By SKU - Old RTs'!$A:$V,11,FALSE)</f>
        <v>50</v>
      </c>
      <c r="M123" s="2">
        <f>VLOOKUP($A123,'By SKU - New RTs'!$A:$V,11,FALSE)</f>
        <v>50</v>
      </c>
      <c r="N123" s="5">
        <f t="shared" si="8"/>
        <v>0</v>
      </c>
      <c r="O123" s="2">
        <f>VLOOKUP($A123,'By SKU - Old RTs'!$A:$V,12,FALSE)</f>
        <v>64</v>
      </c>
      <c r="P123" s="2">
        <f>VLOOKUP($A123,'By SKU - New RTs'!$A:$V,12,FALSE)</f>
        <v>64</v>
      </c>
      <c r="Q123" s="2">
        <f t="shared" si="9"/>
        <v>0</v>
      </c>
    </row>
    <row r="124" spans="1:17" x14ac:dyDescent="0.2">
      <c r="A124" s="3">
        <f>SKUs!A123</f>
        <v>348</v>
      </c>
      <c r="B124" s="4" t="str">
        <f>SKUs!B123</f>
        <v>TWL BLACK MICRO</v>
      </c>
      <c r="C124" s="2">
        <f>VLOOKUP($A124,'By SKU - Old RTs'!$A:$V,8,FALSE)</f>
        <v>35</v>
      </c>
      <c r="D124" s="2">
        <f>VLOOKUP($A124,'By SKU - New RTs'!$A:$V,8,FALSE)</f>
        <v>35</v>
      </c>
      <c r="E124" s="5">
        <f t="shared" si="5"/>
        <v>0</v>
      </c>
      <c r="F124" s="2">
        <f>VLOOKUP($A124,'By SKU - Old RTs'!$A:$V,9,FALSE)</f>
        <v>0</v>
      </c>
      <c r="G124" s="2">
        <f>VLOOKUP($A124,'By SKU - New RTs'!$A:$V,9,FALSE)</f>
        <v>0</v>
      </c>
      <c r="H124" s="5">
        <f t="shared" si="6"/>
        <v>0</v>
      </c>
      <c r="I124" s="2">
        <f>VLOOKUP($A124,'By SKU - Old RTs'!$A:$V,10,FALSE)</f>
        <v>0</v>
      </c>
      <c r="J124" s="2">
        <f>VLOOKUP($A124,'By SKU - New RTs'!$A:$V,10,FALSE)</f>
        <v>0</v>
      </c>
      <c r="K124" s="5">
        <f t="shared" si="7"/>
        <v>0</v>
      </c>
      <c r="L124" s="2">
        <f>VLOOKUP($A124,'By SKU - Old RTs'!$A:$V,11,FALSE)</f>
        <v>0</v>
      </c>
      <c r="M124" s="2">
        <f>VLOOKUP($A124,'By SKU - New RTs'!$A:$V,11,FALSE)</f>
        <v>0</v>
      </c>
      <c r="N124" s="5">
        <f t="shared" si="8"/>
        <v>0</v>
      </c>
      <c r="O124" s="2">
        <f>VLOOKUP($A124,'By SKU - Old RTs'!$A:$V,12,FALSE)</f>
        <v>0</v>
      </c>
      <c r="P124" s="2">
        <f>VLOOKUP($A124,'By SKU - New RTs'!$A:$V,12,FALSE)</f>
        <v>0</v>
      </c>
      <c r="Q124" s="2">
        <f t="shared" si="9"/>
        <v>0</v>
      </c>
    </row>
    <row r="125" spans="1:17" x14ac:dyDescent="0.2">
      <c r="A125" s="3">
        <f>SKUs!A124</f>
        <v>349</v>
      </c>
      <c r="B125" s="4" t="str">
        <f>SKUs!B124</f>
        <v>LT DUTY MICROFIBER  LB</v>
      </c>
      <c r="C125" s="2">
        <f>VLOOKUP($A125,'By SKU - Old RTs'!$A:$V,8,FALSE)</f>
        <v>102.5</v>
      </c>
      <c r="D125" s="2">
        <f>VLOOKUP($A125,'By SKU - New RTs'!$A:$V,8,FALSE)</f>
        <v>102.5</v>
      </c>
      <c r="E125" s="5">
        <f t="shared" si="5"/>
        <v>0</v>
      </c>
      <c r="F125" s="2">
        <f>VLOOKUP($A125,'By SKU - Old RTs'!$A:$V,9,FALSE)</f>
        <v>582.5</v>
      </c>
      <c r="G125" s="2">
        <f>VLOOKUP($A125,'By SKU - New RTs'!$A:$V,9,FALSE)</f>
        <v>663.75</v>
      </c>
      <c r="H125" s="5">
        <f t="shared" si="6"/>
        <v>81.25</v>
      </c>
      <c r="I125" s="2">
        <f>VLOOKUP($A125,'By SKU - Old RTs'!$A:$V,10,FALSE)</f>
        <v>75</v>
      </c>
      <c r="J125" s="2">
        <f>VLOOKUP($A125,'By SKU - New RTs'!$A:$V,10,FALSE)</f>
        <v>150</v>
      </c>
      <c r="K125" s="5">
        <f t="shared" si="7"/>
        <v>75</v>
      </c>
      <c r="L125" s="2">
        <f>VLOOKUP($A125,'By SKU - Old RTs'!$A:$V,11,FALSE)</f>
        <v>75</v>
      </c>
      <c r="M125" s="2">
        <f>VLOOKUP($A125,'By SKU - New RTs'!$A:$V,11,FALSE)</f>
        <v>0</v>
      </c>
      <c r="N125" s="5">
        <f t="shared" si="8"/>
        <v>-75</v>
      </c>
      <c r="O125" s="2">
        <f>VLOOKUP($A125,'By SKU - Old RTs'!$A:$V,12,FALSE)</f>
        <v>81.25</v>
      </c>
      <c r="P125" s="2">
        <f>VLOOKUP($A125,'By SKU - New RTs'!$A:$V,12,FALSE)</f>
        <v>17</v>
      </c>
      <c r="Q125" s="2">
        <f t="shared" si="9"/>
        <v>-64.25</v>
      </c>
    </row>
    <row r="126" spans="1:17" x14ac:dyDescent="0.2">
      <c r="A126" s="3">
        <f>SKUs!A125</f>
        <v>350</v>
      </c>
      <c r="B126" s="4" t="str">
        <f>SKUs!B125</f>
        <v xml:space="preserve">TWL SHOP SM WHT     </v>
      </c>
      <c r="C126" s="2">
        <f>VLOOKUP($A126,'By SKU - Old RTs'!$A:$V,8,FALSE)</f>
        <v>0</v>
      </c>
      <c r="D126" s="2">
        <f>VLOOKUP($A126,'By SKU - New RTs'!$A:$V,8,FALSE)</f>
        <v>0</v>
      </c>
      <c r="E126" s="5">
        <f t="shared" si="5"/>
        <v>0</v>
      </c>
      <c r="F126" s="2">
        <f>VLOOKUP($A126,'By SKU - Old RTs'!$A:$V,9,FALSE)</f>
        <v>0</v>
      </c>
      <c r="G126" s="2">
        <f>VLOOKUP($A126,'By SKU - New RTs'!$A:$V,9,FALSE)</f>
        <v>0</v>
      </c>
      <c r="H126" s="5">
        <f t="shared" si="6"/>
        <v>0</v>
      </c>
      <c r="I126" s="2">
        <f>VLOOKUP($A126,'By SKU - Old RTs'!$A:$V,10,FALSE)</f>
        <v>728.75</v>
      </c>
      <c r="J126" s="2">
        <f>VLOOKUP($A126,'By SKU - New RTs'!$A:$V,10,FALSE)</f>
        <v>728.75</v>
      </c>
      <c r="K126" s="5">
        <f t="shared" si="7"/>
        <v>0</v>
      </c>
      <c r="L126" s="2">
        <f>VLOOKUP($A126,'By SKU - Old RTs'!$A:$V,11,FALSE)</f>
        <v>170</v>
      </c>
      <c r="M126" s="2">
        <f>VLOOKUP($A126,'By SKU - New RTs'!$A:$V,11,FALSE)</f>
        <v>170</v>
      </c>
      <c r="N126" s="5">
        <f t="shared" si="8"/>
        <v>0</v>
      </c>
      <c r="O126" s="2">
        <f>VLOOKUP($A126,'By SKU - Old RTs'!$A:$V,12,FALSE)</f>
        <v>26.25</v>
      </c>
      <c r="P126" s="2">
        <f>VLOOKUP($A126,'By SKU - New RTs'!$A:$V,12,FALSE)</f>
        <v>26.25</v>
      </c>
      <c r="Q126" s="2">
        <f t="shared" si="9"/>
        <v>0</v>
      </c>
    </row>
    <row r="127" spans="1:17" x14ac:dyDescent="0.2">
      <c r="A127" s="3">
        <f>SKUs!A126</f>
        <v>352</v>
      </c>
      <c r="B127" s="4" t="str">
        <f>SKUs!B126</f>
        <v xml:space="preserve">TWL SHOP SM RED     </v>
      </c>
      <c r="C127" s="2">
        <f>VLOOKUP($A127,'By SKU - Old RTs'!$A:$V,8,FALSE)</f>
        <v>2938</v>
      </c>
      <c r="D127" s="2">
        <f>VLOOKUP($A127,'By SKU - New RTs'!$A:$V,8,FALSE)</f>
        <v>2938</v>
      </c>
      <c r="E127" s="5">
        <f t="shared" si="5"/>
        <v>0</v>
      </c>
      <c r="F127" s="2">
        <f>VLOOKUP($A127,'By SKU - Old RTs'!$A:$V,9,FALSE)</f>
        <v>1924.75</v>
      </c>
      <c r="G127" s="2">
        <f>VLOOKUP($A127,'By SKU - New RTs'!$A:$V,9,FALSE)</f>
        <v>1712.25</v>
      </c>
      <c r="H127" s="5">
        <f t="shared" si="6"/>
        <v>-212.5</v>
      </c>
      <c r="I127" s="2">
        <f>VLOOKUP($A127,'By SKU - Old RTs'!$A:$V,10,FALSE)</f>
        <v>1027.75</v>
      </c>
      <c r="J127" s="2">
        <f>VLOOKUP($A127,'By SKU - New RTs'!$A:$V,10,FALSE)</f>
        <v>1027.75</v>
      </c>
      <c r="K127" s="5">
        <f t="shared" si="7"/>
        <v>0</v>
      </c>
      <c r="L127" s="2">
        <f>VLOOKUP($A127,'By SKU - Old RTs'!$A:$V,11,FALSE)</f>
        <v>710.5</v>
      </c>
      <c r="M127" s="2">
        <f>VLOOKUP($A127,'By SKU - New RTs'!$A:$V,11,FALSE)</f>
        <v>710.5</v>
      </c>
      <c r="N127" s="5">
        <f t="shared" si="8"/>
        <v>0</v>
      </c>
      <c r="O127" s="2">
        <f>VLOOKUP($A127,'By SKU - Old RTs'!$A:$V,12,FALSE)</f>
        <v>3406.25</v>
      </c>
      <c r="P127" s="2">
        <f>VLOOKUP($A127,'By SKU - New RTs'!$A:$V,12,FALSE)</f>
        <v>3618.75</v>
      </c>
      <c r="Q127" s="2">
        <f t="shared" si="9"/>
        <v>212.5</v>
      </c>
    </row>
    <row r="128" spans="1:17" x14ac:dyDescent="0.2">
      <c r="A128" s="3">
        <f>SKUs!A127</f>
        <v>353</v>
      </c>
      <c r="B128" s="4" t="str">
        <f>SKUs!B127</f>
        <v xml:space="preserve">TWL PRINT SM BL     </v>
      </c>
      <c r="C128" s="2">
        <f>VLOOKUP($A128,'By SKU - Old RTs'!$A:$V,8,FALSE)</f>
        <v>0</v>
      </c>
      <c r="D128" s="2">
        <f>VLOOKUP($A128,'By SKU - New RTs'!$A:$V,8,FALSE)</f>
        <v>0</v>
      </c>
      <c r="E128" s="5">
        <f t="shared" si="5"/>
        <v>0</v>
      </c>
      <c r="F128" s="2">
        <f>VLOOKUP($A128,'By SKU - Old RTs'!$A:$V,9,FALSE)</f>
        <v>50</v>
      </c>
      <c r="G128" s="2">
        <f>VLOOKUP($A128,'By SKU - New RTs'!$A:$V,9,FALSE)</f>
        <v>50</v>
      </c>
      <c r="H128" s="5">
        <f t="shared" si="6"/>
        <v>0</v>
      </c>
      <c r="I128" s="2">
        <f>VLOOKUP($A128,'By SKU - Old RTs'!$A:$V,10,FALSE)</f>
        <v>0</v>
      </c>
      <c r="J128" s="2">
        <f>VLOOKUP($A128,'By SKU - New RTs'!$A:$V,10,FALSE)</f>
        <v>0</v>
      </c>
      <c r="K128" s="5">
        <f t="shared" si="7"/>
        <v>0</v>
      </c>
      <c r="L128" s="2">
        <f>VLOOKUP($A128,'By SKU - Old RTs'!$A:$V,11,FALSE)</f>
        <v>0</v>
      </c>
      <c r="M128" s="2">
        <f>VLOOKUP($A128,'By SKU - New RTs'!$A:$V,11,FALSE)</f>
        <v>0</v>
      </c>
      <c r="N128" s="5">
        <f t="shared" si="8"/>
        <v>0</v>
      </c>
      <c r="O128" s="2">
        <f>VLOOKUP($A128,'By SKU - Old RTs'!$A:$V,12,FALSE)</f>
        <v>0</v>
      </c>
      <c r="P128" s="2">
        <f>VLOOKUP($A128,'By SKU - New RTs'!$A:$V,12,FALSE)</f>
        <v>70</v>
      </c>
      <c r="Q128" s="2">
        <f t="shared" si="9"/>
        <v>70</v>
      </c>
    </row>
    <row r="129" spans="1:17" x14ac:dyDescent="0.2">
      <c r="A129" s="3">
        <f>SKUs!A128</f>
        <v>357</v>
      </c>
      <c r="B129" s="4" t="str">
        <f>SKUs!B128</f>
        <v>TWL SHOP GRAY</v>
      </c>
      <c r="C129" s="2">
        <f>VLOOKUP($A129,'By SKU - Old RTs'!$A:$V,8,FALSE)</f>
        <v>312</v>
      </c>
      <c r="D129" s="2">
        <f>VLOOKUP($A129,'By SKU - New RTs'!$A:$V,8,FALSE)</f>
        <v>312</v>
      </c>
      <c r="E129" s="5">
        <f t="shared" si="5"/>
        <v>0</v>
      </c>
      <c r="F129" s="2">
        <f>VLOOKUP($A129,'By SKU - Old RTs'!$A:$V,9,FALSE)</f>
        <v>0</v>
      </c>
      <c r="G129" s="2">
        <f>VLOOKUP($A129,'By SKU - New RTs'!$A:$V,9,FALSE)</f>
        <v>0</v>
      </c>
      <c r="H129" s="5">
        <f t="shared" si="6"/>
        <v>0</v>
      </c>
      <c r="I129" s="2">
        <f>VLOOKUP($A129,'By SKU - Old RTs'!$A:$V,10,FALSE)</f>
        <v>552.5</v>
      </c>
      <c r="J129" s="2">
        <f>VLOOKUP($A129,'By SKU - New RTs'!$A:$V,10,FALSE)</f>
        <v>552.5</v>
      </c>
      <c r="K129" s="5">
        <f t="shared" si="7"/>
        <v>0</v>
      </c>
      <c r="L129" s="2">
        <f>VLOOKUP($A129,'By SKU - Old RTs'!$A:$V,11,FALSE)</f>
        <v>327.5</v>
      </c>
      <c r="M129" s="2">
        <f>VLOOKUP($A129,'By SKU - New RTs'!$A:$V,11,FALSE)</f>
        <v>327.5</v>
      </c>
      <c r="N129" s="5">
        <f t="shared" si="8"/>
        <v>0</v>
      </c>
      <c r="O129" s="2">
        <f>VLOOKUP($A129,'By SKU - Old RTs'!$A:$V,12,FALSE)</f>
        <v>0</v>
      </c>
      <c r="P129" s="2">
        <f>VLOOKUP($A129,'By SKU - New RTs'!$A:$V,12,FALSE)</f>
        <v>0</v>
      </c>
      <c r="Q129" s="2">
        <f t="shared" si="9"/>
        <v>0</v>
      </c>
    </row>
    <row r="130" spans="1:17" x14ac:dyDescent="0.2">
      <c r="A130" s="3">
        <f>SKUs!A129</f>
        <v>359</v>
      </c>
      <c r="B130" s="4" t="str">
        <f>SKUs!B129</f>
        <v xml:space="preserve">FENDER COVER        </v>
      </c>
      <c r="C130" s="2">
        <f>VLOOKUP($A130,'By SKU - Old RTs'!$A:$V,8,FALSE)</f>
        <v>0</v>
      </c>
      <c r="D130" s="2">
        <f>VLOOKUP($A130,'By SKU - New RTs'!$A:$V,8,FALSE)</f>
        <v>0</v>
      </c>
      <c r="E130" s="5">
        <f t="shared" si="5"/>
        <v>0</v>
      </c>
      <c r="F130" s="2">
        <f>VLOOKUP($A130,'By SKU - Old RTs'!$A:$V,9,FALSE)</f>
        <v>1.5</v>
      </c>
      <c r="G130" s="2">
        <f>VLOOKUP($A130,'By SKU - New RTs'!$A:$V,9,FALSE)</f>
        <v>1.5</v>
      </c>
      <c r="H130" s="5">
        <f t="shared" si="6"/>
        <v>0</v>
      </c>
      <c r="I130" s="2">
        <f>VLOOKUP($A130,'By SKU - Old RTs'!$A:$V,10,FALSE)</f>
        <v>0.75</v>
      </c>
      <c r="J130" s="2">
        <f>VLOOKUP($A130,'By SKU - New RTs'!$A:$V,10,FALSE)</f>
        <v>0.75</v>
      </c>
      <c r="K130" s="5">
        <f t="shared" si="7"/>
        <v>0</v>
      </c>
      <c r="L130" s="2">
        <f>VLOOKUP($A130,'By SKU - Old RTs'!$A:$V,11,FALSE)</f>
        <v>0</v>
      </c>
      <c r="M130" s="2">
        <f>VLOOKUP($A130,'By SKU - New RTs'!$A:$V,11,FALSE)</f>
        <v>0</v>
      </c>
      <c r="N130" s="5">
        <f t="shared" si="8"/>
        <v>0</v>
      </c>
      <c r="O130" s="2">
        <f>VLOOKUP($A130,'By SKU - Old RTs'!$A:$V,12,FALSE)</f>
        <v>0</v>
      </c>
      <c r="P130" s="2">
        <f>VLOOKUP($A130,'By SKU - New RTs'!$A:$V,12,FALSE)</f>
        <v>0</v>
      </c>
      <c r="Q130" s="2">
        <f t="shared" si="9"/>
        <v>0</v>
      </c>
    </row>
    <row r="131" spans="1:17" x14ac:dyDescent="0.2">
      <c r="A131" s="3">
        <f>SKUs!A130</f>
        <v>360</v>
      </c>
      <c r="B131" s="4" t="str">
        <f>SKUs!B130</f>
        <v xml:space="preserve">TWL ROLL SELECT     </v>
      </c>
      <c r="C131" s="2">
        <f>VLOOKUP($A131,'By SKU - Old RTs'!$A:$V,8,FALSE)</f>
        <v>0</v>
      </c>
      <c r="D131" s="2">
        <f>VLOOKUP($A131,'By SKU - New RTs'!$A:$V,8,FALSE)</f>
        <v>0</v>
      </c>
      <c r="E131" s="5">
        <f t="shared" si="5"/>
        <v>0</v>
      </c>
      <c r="F131" s="2">
        <f>VLOOKUP($A131,'By SKU - Old RTs'!$A:$V,9,FALSE)</f>
        <v>0</v>
      </c>
      <c r="G131" s="2">
        <f>VLOOKUP($A131,'By SKU - New RTs'!$A:$V,9,FALSE)</f>
        <v>0</v>
      </c>
      <c r="H131" s="5">
        <f t="shared" si="6"/>
        <v>0</v>
      </c>
      <c r="I131" s="2">
        <f>VLOOKUP($A131,'By SKU - Old RTs'!$A:$V,10,FALSE)</f>
        <v>0</v>
      </c>
      <c r="J131" s="2">
        <f>VLOOKUP($A131,'By SKU - New RTs'!$A:$V,10,FALSE)</f>
        <v>0</v>
      </c>
      <c r="K131" s="5">
        <f t="shared" si="7"/>
        <v>0</v>
      </c>
      <c r="L131" s="2">
        <f>VLOOKUP($A131,'By SKU - Old RTs'!$A:$V,11,FALSE)</f>
        <v>0</v>
      </c>
      <c r="M131" s="2">
        <f>VLOOKUP($A131,'By SKU - New RTs'!$A:$V,11,FALSE)</f>
        <v>0</v>
      </c>
      <c r="N131" s="5">
        <f t="shared" si="8"/>
        <v>0</v>
      </c>
      <c r="O131" s="2">
        <f>VLOOKUP($A131,'By SKU - Old RTs'!$A:$V,12,FALSE)</f>
        <v>0</v>
      </c>
      <c r="P131" s="2">
        <f>VLOOKUP($A131,'By SKU - New RTs'!$A:$V,12,FALSE)</f>
        <v>0</v>
      </c>
      <c r="Q131" s="2">
        <f t="shared" si="9"/>
        <v>0</v>
      </c>
    </row>
    <row r="132" spans="1:17" x14ac:dyDescent="0.2">
      <c r="A132" s="3">
        <f>SKUs!A131</f>
        <v>361</v>
      </c>
      <c r="B132" s="4" t="str">
        <f>SKUs!B131</f>
        <v xml:space="preserve">TWL ROLL MAINT      </v>
      </c>
      <c r="C132" s="2">
        <f>VLOOKUP($A132,'By SKU - Old RTs'!$A:$V,8,FALSE)</f>
        <v>9.25</v>
      </c>
      <c r="D132" s="2">
        <f>VLOOKUP($A132,'By SKU - New RTs'!$A:$V,8,FALSE)</f>
        <v>9.25</v>
      </c>
      <c r="E132" s="5">
        <f t="shared" ref="E132:E195" si="10">D132-C132</f>
        <v>0</v>
      </c>
      <c r="F132" s="2">
        <f>VLOOKUP($A132,'By SKU - Old RTs'!$A:$V,9,FALSE)</f>
        <v>10.25</v>
      </c>
      <c r="G132" s="2">
        <f>VLOOKUP($A132,'By SKU - New RTs'!$A:$V,9,FALSE)</f>
        <v>9.25</v>
      </c>
      <c r="H132" s="5">
        <f t="shared" ref="H132:H195" si="11">G132-F132</f>
        <v>-1</v>
      </c>
      <c r="I132" s="2">
        <f>VLOOKUP($A132,'By SKU - Old RTs'!$A:$V,10,FALSE)</f>
        <v>9.25</v>
      </c>
      <c r="J132" s="2">
        <f>VLOOKUP($A132,'By SKU - New RTs'!$A:$V,10,FALSE)</f>
        <v>9.25</v>
      </c>
      <c r="K132" s="5">
        <f t="shared" ref="K132:K195" si="12">J132-I132</f>
        <v>0</v>
      </c>
      <c r="L132" s="2">
        <f>VLOOKUP($A132,'By SKU - Old RTs'!$A:$V,11,FALSE)</f>
        <v>3</v>
      </c>
      <c r="M132" s="2">
        <f>VLOOKUP($A132,'By SKU - New RTs'!$A:$V,11,FALSE)</f>
        <v>3</v>
      </c>
      <c r="N132" s="5">
        <f t="shared" ref="N132:N195" si="13">M132-L132</f>
        <v>0</v>
      </c>
      <c r="O132" s="2">
        <f>VLOOKUP($A132,'By SKU - Old RTs'!$A:$V,12,FALSE)</f>
        <v>14</v>
      </c>
      <c r="P132" s="2">
        <f>VLOOKUP($A132,'By SKU - New RTs'!$A:$V,12,FALSE)</f>
        <v>15</v>
      </c>
      <c r="Q132" s="2">
        <f t="shared" ref="Q132:Q195" si="14">P132-O132</f>
        <v>1</v>
      </c>
    </row>
    <row r="133" spans="1:17" x14ac:dyDescent="0.2">
      <c r="A133" s="3">
        <f>SKUs!A132</f>
        <v>374</v>
      </c>
      <c r="B133" s="4" t="str">
        <f>SKUs!B132</f>
        <v>TC 90X156 IVORY</v>
      </c>
      <c r="C133" s="2">
        <f>VLOOKUP($A133,'By SKU - Old RTs'!$A:$V,8,FALSE)</f>
        <v>0</v>
      </c>
      <c r="D133" s="2">
        <f>VLOOKUP($A133,'By SKU - New RTs'!$A:$V,8,FALSE)</f>
        <v>0</v>
      </c>
      <c r="E133" s="5">
        <f t="shared" si="10"/>
        <v>0</v>
      </c>
      <c r="F133" s="2">
        <f>VLOOKUP($A133,'By SKU - Old RTs'!$A:$V,9,FALSE)</f>
        <v>0</v>
      </c>
      <c r="G133" s="2">
        <f>VLOOKUP($A133,'By SKU - New RTs'!$A:$V,9,FALSE)</f>
        <v>0</v>
      </c>
      <c r="H133" s="5">
        <f t="shared" si="11"/>
        <v>0</v>
      </c>
      <c r="I133" s="2">
        <f>VLOOKUP($A133,'By SKU - Old RTs'!$A:$V,10,FALSE)</f>
        <v>0</v>
      </c>
      <c r="J133" s="2">
        <f>VLOOKUP($A133,'By SKU - New RTs'!$A:$V,10,FALSE)</f>
        <v>0</v>
      </c>
      <c r="K133" s="5">
        <f t="shared" si="12"/>
        <v>0</v>
      </c>
      <c r="L133" s="2">
        <f>VLOOKUP($A133,'By SKU - Old RTs'!$A:$V,11,FALSE)</f>
        <v>0</v>
      </c>
      <c r="M133" s="2">
        <f>VLOOKUP($A133,'By SKU - New RTs'!$A:$V,11,FALSE)</f>
        <v>0</v>
      </c>
      <c r="N133" s="5">
        <f t="shared" si="13"/>
        <v>0</v>
      </c>
      <c r="O133" s="2">
        <f>VLOOKUP($A133,'By SKU - Old RTs'!$A:$V,12,FALSE)</f>
        <v>0</v>
      </c>
      <c r="P133" s="2">
        <f>VLOOKUP($A133,'By SKU - New RTs'!$A:$V,12,FALSE)</f>
        <v>0</v>
      </c>
      <c r="Q133" s="2">
        <f t="shared" si="14"/>
        <v>0</v>
      </c>
    </row>
    <row r="134" spans="1:17" x14ac:dyDescent="0.2">
      <c r="A134" s="3">
        <f>SKUs!A133</f>
        <v>400</v>
      </c>
      <c r="B134" s="4" t="str">
        <f>SKUs!B133</f>
        <v xml:space="preserve">GLOVES CVR/TEX      </v>
      </c>
      <c r="C134" s="2">
        <f>VLOOKUP($A134,'By SKU - Old RTs'!$A:$V,8,FALSE)</f>
        <v>33.25</v>
      </c>
      <c r="D134" s="2">
        <f>VLOOKUP($A134,'By SKU - New RTs'!$A:$V,8,FALSE)</f>
        <v>33.25</v>
      </c>
      <c r="E134" s="5">
        <f t="shared" si="10"/>
        <v>0</v>
      </c>
      <c r="F134" s="2">
        <f>VLOOKUP($A134,'By SKU - Old RTs'!$A:$V,9,FALSE)</f>
        <v>24</v>
      </c>
      <c r="G134" s="2">
        <f>VLOOKUP($A134,'By SKU - New RTs'!$A:$V,9,FALSE)</f>
        <v>24</v>
      </c>
      <c r="H134" s="5">
        <f t="shared" si="11"/>
        <v>0</v>
      </c>
      <c r="I134" s="2">
        <f>VLOOKUP($A134,'By SKU - Old RTs'!$A:$V,10,FALSE)</f>
        <v>0</v>
      </c>
      <c r="J134" s="2">
        <f>VLOOKUP($A134,'By SKU - New RTs'!$A:$V,10,FALSE)</f>
        <v>0</v>
      </c>
      <c r="K134" s="5">
        <f t="shared" si="12"/>
        <v>0</v>
      </c>
      <c r="L134" s="2">
        <f>VLOOKUP($A134,'By SKU - Old RTs'!$A:$V,11,FALSE)</f>
        <v>15</v>
      </c>
      <c r="M134" s="2">
        <f>VLOOKUP($A134,'By SKU - New RTs'!$A:$V,11,FALSE)</f>
        <v>15</v>
      </c>
      <c r="N134" s="5">
        <f t="shared" si="13"/>
        <v>0</v>
      </c>
      <c r="O134" s="2">
        <f>VLOOKUP($A134,'By SKU - Old RTs'!$A:$V,12,FALSE)</f>
        <v>0</v>
      </c>
      <c r="P134" s="2">
        <f>VLOOKUP($A134,'By SKU - New RTs'!$A:$V,12,FALSE)</f>
        <v>0</v>
      </c>
      <c r="Q134" s="2">
        <f t="shared" si="14"/>
        <v>0</v>
      </c>
    </row>
    <row r="135" spans="1:17" x14ac:dyDescent="0.2">
      <c r="A135" s="3">
        <f>SKUs!A134</f>
        <v>405</v>
      </c>
      <c r="B135" s="4" t="str">
        <f>SKUs!B134</f>
        <v>VINYL PF SM CS</v>
      </c>
      <c r="C135" s="2">
        <f>VLOOKUP($A135,'By SKU - Old RTs'!$A:$V,8,FALSE)</f>
        <v>0</v>
      </c>
      <c r="D135" s="2">
        <f>VLOOKUP($A135,'By SKU - New RTs'!$A:$V,8,FALSE)</f>
        <v>0</v>
      </c>
      <c r="E135" s="5">
        <f t="shared" si="10"/>
        <v>0</v>
      </c>
      <c r="F135" s="2">
        <f>VLOOKUP($A135,'By SKU - Old RTs'!$A:$V,9,FALSE)</f>
        <v>0</v>
      </c>
      <c r="G135" s="2">
        <f>VLOOKUP($A135,'By SKU - New RTs'!$A:$V,9,FALSE)</f>
        <v>0</v>
      </c>
      <c r="H135" s="5">
        <f t="shared" si="11"/>
        <v>0</v>
      </c>
      <c r="I135" s="2">
        <f>VLOOKUP($A135,'By SKU - Old RTs'!$A:$V,10,FALSE)</f>
        <v>0</v>
      </c>
      <c r="J135" s="2">
        <f>VLOOKUP($A135,'By SKU - New RTs'!$A:$V,10,FALSE)</f>
        <v>0</v>
      </c>
      <c r="K135" s="5">
        <f t="shared" si="12"/>
        <v>0</v>
      </c>
      <c r="L135" s="2">
        <f>VLOOKUP($A135,'By SKU - Old RTs'!$A:$V,11,FALSE)</f>
        <v>0</v>
      </c>
      <c r="M135" s="2">
        <f>VLOOKUP($A135,'By SKU - New RTs'!$A:$V,11,FALSE)</f>
        <v>0</v>
      </c>
      <c r="N135" s="5">
        <f t="shared" si="13"/>
        <v>0</v>
      </c>
      <c r="O135" s="2">
        <f>VLOOKUP($A135,'By SKU - Old RTs'!$A:$V,12,FALSE)</f>
        <v>0.25</v>
      </c>
      <c r="P135" s="2">
        <f>VLOOKUP($A135,'By SKU - New RTs'!$A:$V,12,FALSE)</f>
        <v>0.25</v>
      </c>
      <c r="Q135" s="2">
        <f t="shared" si="14"/>
        <v>0</v>
      </c>
    </row>
    <row r="136" spans="1:17" x14ac:dyDescent="0.2">
      <c r="A136" s="3">
        <f>SKUs!A135</f>
        <v>406</v>
      </c>
      <c r="B136" s="4" t="str">
        <f>SKUs!B135</f>
        <v>VINYL PF MED CS</v>
      </c>
      <c r="C136" s="2">
        <f>VLOOKUP($A136,'By SKU - Old RTs'!$A:$V,8,FALSE)</f>
        <v>0</v>
      </c>
      <c r="D136" s="2">
        <f>VLOOKUP($A136,'By SKU - New RTs'!$A:$V,8,FALSE)</f>
        <v>0</v>
      </c>
      <c r="E136" s="5">
        <f t="shared" si="10"/>
        <v>0</v>
      </c>
      <c r="F136" s="2">
        <f>VLOOKUP($A136,'By SKU - Old RTs'!$A:$V,9,FALSE)</f>
        <v>0</v>
      </c>
      <c r="G136" s="2">
        <f>VLOOKUP($A136,'By SKU - New RTs'!$A:$V,9,FALSE)</f>
        <v>0</v>
      </c>
      <c r="H136" s="5">
        <f t="shared" si="11"/>
        <v>0</v>
      </c>
      <c r="I136" s="2">
        <f>VLOOKUP($A136,'By SKU - Old RTs'!$A:$V,10,FALSE)</f>
        <v>0.25</v>
      </c>
      <c r="J136" s="2">
        <f>VLOOKUP($A136,'By SKU - New RTs'!$A:$V,10,FALSE)</f>
        <v>0.25</v>
      </c>
      <c r="K136" s="5">
        <f t="shared" si="12"/>
        <v>0</v>
      </c>
      <c r="L136" s="2">
        <f>VLOOKUP($A136,'By SKU - Old RTs'!$A:$V,11,FALSE)</f>
        <v>0</v>
      </c>
      <c r="M136" s="2">
        <f>VLOOKUP($A136,'By SKU - New RTs'!$A:$V,11,FALSE)</f>
        <v>0</v>
      </c>
      <c r="N136" s="5">
        <f t="shared" si="13"/>
        <v>0</v>
      </c>
      <c r="O136" s="2">
        <f>VLOOKUP($A136,'By SKU - Old RTs'!$A:$V,12,FALSE)</f>
        <v>0.5</v>
      </c>
      <c r="P136" s="2">
        <f>VLOOKUP($A136,'By SKU - New RTs'!$A:$V,12,FALSE)</f>
        <v>0.5</v>
      </c>
      <c r="Q136" s="2">
        <f t="shared" si="14"/>
        <v>0</v>
      </c>
    </row>
    <row r="137" spans="1:17" x14ac:dyDescent="0.2">
      <c r="A137" s="3">
        <f>SKUs!A136</f>
        <v>407</v>
      </c>
      <c r="B137" s="4" t="str">
        <f>SKUs!B136</f>
        <v>VINYL PF LG CS</v>
      </c>
      <c r="C137" s="2">
        <f>VLOOKUP($A137,'By SKU - Old RTs'!$A:$V,8,FALSE)</f>
        <v>0</v>
      </c>
      <c r="D137" s="2">
        <f>VLOOKUP($A137,'By SKU - New RTs'!$A:$V,8,FALSE)</f>
        <v>0</v>
      </c>
      <c r="E137" s="5">
        <f t="shared" si="10"/>
        <v>0</v>
      </c>
      <c r="F137" s="2">
        <f>VLOOKUP($A137,'By SKU - Old RTs'!$A:$V,9,FALSE)</f>
        <v>0.25</v>
      </c>
      <c r="G137" s="2">
        <f>VLOOKUP($A137,'By SKU - New RTs'!$A:$V,9,FALSE)</f>
        <v>0.25</v>
      </c>
      <c r="H137" s="5">
        <f t="shared" si="11"/>
        <v>0</v>
      </c>
      <c r="I137" s="2">
        <f>VLOOKUP($A137,'By SKU - Old RTs'!$A:$V,10,FALSE)</f>
        <v>0.25</v>
      </c>
      <c r="J137" s="2">
        <f>VLOOKUP($A137,'By SKU - New RTs'!$A:$V,10,FALSE)</f>
        <v>0.25</v>
      </c>
      <c r="K137" s="5">
        <f t="shared" si="12"/>
        <v>0</v>
      </c>
      <c r="L137" s="2">
        <f>VLOOKUP($A137,'By SKU - Old RTs'!$A:$V,11,FALSE)</f>
        <v>0.25</v>
      </c>
      <c r="M137" s="2">
        <f>VLOOKUP($A137,'By SKU - New RTs'!$A:$V,11,FALSE)</f>
        <v>0.25</v>
      </c>
      <c r="N137" s="5">
        <f t="shared" si="13"/>
        <v>0</v>
      </c>
      <c r="O137" s="2">
        <f>VLOOKUP($A137,'By SKU - Old RTs'!$A:$V,12,FALSE)</f>
        <v>0.5</v>
      </c>
      <c r="P137" s="2">
        <f>VLOOKUP($A137,'By SKU - New RTs'!$A:$V,12,FALSE)</f>
        <v>0.5</v>
      </c>
      <c r="Q137" s="2">
        <f t="shared" si="14"/>
        <v>0</v>
      </c>
    </row>
    <row r="138" spans="1:17" x14ac:dyDescent="0.2">
      <c r="A138" s="3">
        <f>SKUs!A137</f>
        <v>408</v>
      </c>
      <c r="B138" s="4" t="str">
        <f>SKUs!B137</f>
        <v>VINYL PF XL CS</v>
      </c>
      <c r="C138" s="2">
        <f>VLOOKUP($A138,'By SKU - Old RTs'!$A:$V,8,FALSE)</f>
        <v>0</v>
      </c>
      <c r="D138" s="2">
        <f>VLOOKUP($A138,'By SKU - New RTs'!$A:$V,8,FALSE)</f>
        <v>0</v>
      </c>
      <c r="E138" s="5">
        <f t="shared" si="10"/>
        <v>0</v>
      </c>
      <c r="F138" s="2">
        <f>VLOOKUP($A138,'By SKU - Old RTs'!$A:$V,9,FALSE)</f>
        <v>0.25</v>
      </c>
      <c r="G138" s="2">
        <f>VLOOKUP($A138,'By SKU - New RTs'!$A:$V,9,FALSE)</f>
        <v>0.25</v>
      </c>
      <c r="H138" s="5">
        <f t="shared" si="11"/>
        <v>0</v>
      </c>
      <c r="I138" s="2">
        <f>VLOOKUP($A138,'By SKU - Old RTs'!$A:$V,10,FALSE)</f>
        <v>0</v>
      </c>
      <c r="J138" s="2">
        <f>VLOOKUP($A138,'By SKU - New RTs'!$A:$V,10,FALSE)</f>
        <v>0</v>
      </c>
      <c r="K138" s="5">
        <f t="shared" si="12"/>
        <v>0</v>
      </c>
      <c r="L138" s="2">
        <f>VLOOKUP($A138,'By SKU - Old RTs'!$A:$V,11,FALSE)</f>
        <v>0</v>
      </c>
      <c r="M138" s="2">
        <f>VLOOKUP($A138,'By SKU - New RTs'!$A:$V,11,FALSE)</f>
        <v>0</v>
      </c>
      <c r="N138" s="5">
        <f t="shared" si="13"/>
        <v>0</v>
      </c>
      <c r="O138" s="2">
        <f>VLOOKUP($A138,'By SKU - Old RTs'!$A:$V,12,FALSE)</f>
        <v>0.25</v>
      </c>
      <c r="P138" s="2">
        <f>VLOOKUP($A138,'By SKU - New RTs'!$A:$V,12,FALSE)</f>
        <v>0.25</v>
      </c>
      <c r="Q138" s="2">
        <f t="shared" si="14"/>
        <v>0</v>
      </c>
    </row>
    <row r="139" spans="1:17" x14ac:dyDescent="0.2">
      <c r="A139" s="3">
        <f>SKUs!A138</f>
        <v>413</v>
      </c>
      <c r="B139" s="4" t="str">
        <f>SKUs!B138</f>
        <v>VINYL PWDR LG CS</v>
      </c>
      <c r="C139" s="2">
        <f>VLOOKUP($A139,'By SKU - Old RTs'!$A:$V,8,FALSE)</f>
        <v>0</v>
      </c>
      <c r="D139" s="2">
        <f>VLOOKUP($A139,'By SKU - New RTs'!$A:$V,8,FALSE)</f>
        <v>0</v>
      </c>
      <c r="E139" s="5">
        <f t="shared" si="10"/>
        <v>0</v>
      </c>
      <c r="F139" s="2">
        <f>VLOOKUP($A139,'By SKU - Old RTs'!$A:$V,9,FALSE)</f>
        <v>0</v>
      </c>
      <c r="G139" s="2">
        <f>VLOOKUP($A139,'By SKU - New RTs'!$A:$V,9,FALSE)</f>
        <v>0</v>
      </c>
      <c r="H139" s="5">
        <f t="shared" si="11"/>
        <v>0</v>
      </c>
      <c r="I139" s="2">
        <f>VLOOKUP($A139,'By SKU - Old RTs'!$A:$V,10,FALSE)</f>
        <v>0</v>
      </c>
      <c r="J139" s="2">
        <f>VLOOKUP($A139,'By SKU - New RTs'!$A:$V,10,FALSE)</f>
        <v>0</v>
      </c>
      <c r="K139" s="5">
        <f t="shared" si="12"/>
        <v>0</v>
      </c>
      <c r="L139" s="2">
        <f>VLOOKUP($A139,'By SKU - Old RTs'!$A:$V,11,FALSE)</f>
        <v>0</v>
      </c>
      <c r="M139" s="2">
        <f>VLOOKUP($A139,'By SKU - New RTs'!$A:$V,11,FALSE)</f>
        <v>0</v>
      </c>
      <c r="N139" s="5">
        <f t="shared" si="13"/>
        <v>0</v>
      </c>
      <c r="O139" s="2">
        <f>VLOOKUP($A139,'By SKU - Old RTs'!$A:$V,12,FALSE)</f>
        <v>0</v>
      </c>
      <c r="P139" s="2">
        <f>VLOOKUP($A139,'By SKU - New RTs'!$A:$V,12,FALSE)</f>
        <v>0</v>
      </c>
      <c r="Q139" s="2">
        <f t="shared" si="14"/>
        <v>0</v>
      </c>
    </row>
    <row r="140" spans="1:17" x14ac:dyDescent="0.2">
      <c r="A140" s="3">
        <f>SKUs!A139</f>
        <v>414</v>
      </c>
      <c r="B140" s="4" t="str">
        <f>SKUs!B139</f>
        <v>VINYL PWDR XL CS</v>
      </c>
      <c r="C140" s="2">
        <f>VLOOKUP($A140,'By SKU - Old RTs'!$A:$V,8,FALSE)</f>
        <v>0</v>
      </c>
      <c r="D140" s="2">
        <f>VLOOKUP($A140,'By SKU - New RTs'!$A:$V,8,FALSE)</f>
        <v>0</v>
      </c>
      <c r="E140" s="5">
        <f t="shared" si="10"/>
        <v>0</v>
      </c>
      <c r="F140" s="2">
        <f>VLOOKUP($A140,'By SKU - Old RTs'!$A:$V,9,FALSE)</f>
        <v>0</v>
      </c>
      <c r="G140" s="2">
        <f>VLOOKUP($A140,'By SKU - New RTs'!$A:$V,9,FALSE)</f>
        <v>0</v>
      </c>
      <c r="H140" s="5">
        <f t="shared" si="11"/>
        <v>0</v>
      </c>
      <c r="I140" s="2">
        <f>VLOOKUP($A140,'By SKU - Old RTs'!$A:$V,10,FALSE)</f>
        <v>0</v>
      </c>
      <c r="J140" s="2">
        <f>VLOOKUP($A140,'By SKU - New RTs'!$A:$V,10,FALSE)</f>
        <v>0</v>
      </c>
      <c r="K140" s="5">
        <f t="shared" si="12"/>
        <v>0</v>
      </c>
      <c r="L140" s="2">
        <f>VLOOKUP($A140,'By SKU - Old RTs'!$A:$V,11,FALSE)</f>
        <v>0</v>
      </c>
      <c r="M140" s="2">
        <f>VLOOKUP($A140,'By SKU - New RTs'!$A:$V,11,FALSE)</f>
        <v>0</v>
      </c>
      <c r="N140" s="5">
        <f t="shared" si="13"/>
        <v>0</v>
      </c>
      <c r="O140" s="2">
        <f>VLOOKUP($A140,'By SKU - Old RTs'!$A:$V,12,FALSE)</f>
        <v>0</v>
      </c>
      <c r="P140" s="2">
        <f>VLOOKUP($A140,'By SKU - New RTs'!$A:$V,12,FALSE)</f>
        <v>0</v>
      </c>
      <c r="Q140" s="2">
        <f t="shared" si="14"/>
        <v>0</v>
      </c>
    </row>
    <row r="141" spans="1:17" x14ac:dyDescent="0.2">
      <c r="A141" s="3">
        <f>SKUs!A140</f>
        <v>416</v>
      </c>
      <c r="B141" s="4" t="str">
        <f>SKUs!B140</f>
        <v xml:space="preserve">LATEX PF MD CS      </v>
      </c>
      <c r="C141" s="2">
        <f>VLOOKUP($A141,'By SKU - Old RTs'!$A:$V,8,FALSE)</f>
        <v>0</v>
      </c>
      <c r="D141" s="2">
        <f>VLOOKUP($A141,'By SKU - New RTs'!$A:$V,8,FALSE)</f>
        <v>2</v>
      </c>
      <c r="E141" s="5">
        <f t="shared" si="10"/>
        <v>2</v>
      </c>
      <c r="F141" s="2">
        <f>VLOOKUP($A141,'By SKU - Old RTs'!$A:$V,9,FALSE)</f>
        <v>0</v>
      </c>
      <c r="G141" s="2">
        <f>VLOOKUP($A141,'By SKU - New RTs'!$A:$V,9,FALSE)</f>
        <v>0</v>
      </c>
      <c r="H141" s="5">
        <f t="shared" si="11"/>
        <v>0</v>
      </c>
      <c r="I141" s="2">
        <f>VLOOKUP($A141,'By SKU - Old RTs'!$A:$V,10,FALSE)</f>
        <v>0</v>
      </c>
      <c r="J141" s="2">
        <f>VLOOKUP($A141,'By SKU - New RTs'!$A:$V,10,FALSE)</f>
        <v>0</v>
      </c>
      <c r="K141" s="5">
        <f t="shared" si="12"/>
        <v>0</v>
      </c>
      <c r="L141" s="2">
        <f>VLOOKUP($A141,'By SKU - Old RTs'!$A:$V,11,FALSE)</f>
        <v>0</v>
      </c>
      <c r="M141" s="2">
        <f>VLOOKUP($A141,'By SKU - New RTs'!$A:$V,11,FALSE)</f>
        <v>0</v>
      </c>
      <c r="N141" s="5">
        <f t="shared" si="13"/>
        <v>0</v>
      </c>
      <c r="O141" s="2">
        <f>VLOOKUP($A141,'By SKU - Old RTs'!$A:$V,12,FALSE)</f>
        <v>2</v>
      </c>
      <c r="P141" s="2">
        <f>VLOOKUP($A141,'By SKU - New RTs'!$A:$V,12,FALSE)</f>
        <v>0</v>
      </c>
      <c r="Q141" s="2">
        <f t="shared" si="14"/>
        <v>-2</v>
      </c>
    </row>
    <row r="142" spans="1:17" x14ac:dyDescent="0.2">
      <c r="A142" s="3">
        <f>SKUs!A141</f>
        <v>417</v>
      </c>
      <c r="B142" s="4" t="str">
        <f>SKUs!B141</f>
        <v xml:space="preserve">LATEX PF LG CS      </v>
      </c>
      <c r="C142" s="2">
        <f>VLOOKUP($A142,'By SKU - Old RTs'!$A:$V,8,FALSE)</f>
        <v>0</v>
      </c>
      <c r="D142" s="2">
        <f>VLOOKUP($A142,'By SKU - New RTs'!$A:$V,8,FALSE)</f>
        <v>1</v>
      </c>
      <c r="E142" s="5">
        <f t="shared" si="10"/>
        <v>1</v>
      </c>
      <c r="F142" s="2">
        <f>VLOOKUP($A142,'By SKU - Old RTs'!$A:$V,9,FALSE)</f>
        <v>0</v>
      </c>
      <c r="G142" s="2">
        <f>VLOOKUP($A142,'By SKU - New RTs'!$A:$V,9,FALSE)</f>
        <v>0</v>
      </c>
      <c r="H142" s="5">
        <f t="shared" si="11"/>
        <v>0</v>
      </c>
      <c r="I142" s="2">
        <f>VLOOKUP($A142,'By SKU - Old RTs'!$A:$V,10,FALSE)</f>
        <v>0</v>
      </c>
      <c r="J142" s="2">
        <f>VLOOKUP($A142,'By SKU - New RTs'!$A:$V,10,FALSE)</f>
        <v>0</v>
      </c>
      <c r="K142" s="5">
        <f t="shared" si="12"/>
        <v>0</v>
      </c>
      <c r="L142" s="2">
        <f>VLOOKUP($A142,'By SKU - Old RTs'!$A:$V,11,FALSE)</f>
        <v>0</v>
      </c>
      <c r="M142" s="2">
        <f>VLOOKUP($A142,'By SKU - New RTs'!$A:$V,11,FALSE)</f>
        <v>0</v>
      </c>
      <c r="N142" s="5">
        <f t="shared" si="13"/>
        <v>0</v>
      </c>
      <c r="O142" s="2">
        <f>VLOOKUP($A142,'By SKU - Old RTs'!$A:$V,12,FALSE)</f>
        <v>1</v>
      </c>
      <c r="P142" s="2">
        <f>VLOOKUP($A142,'By SKU - New RTs'!$A:$V,12,FALSE)</f>
        <v>0</v>
      </c>
      <c r="Q142" s="2">
        <f t="shared" si="14"/>
        <v>-1</v>
      </c>
    </row>
    <row r="143" spans="1:17" x14ac:dyDescent="0.2">
      <c r="A143" s="3">
        <f>SKUs!A142</f>
        <v>418</v>
      </c>
      <c r="B143" s="4" t="str">
        <f>SKUs!B142</f>
        <v xml:space="preserve">LATEX PF 1X CS      </v>
      </c>
      <c r="C143" s="2">
        <f>VLOOKUP($A143,'By SKU - Old RTs'!$A:$V,8,FALSE)</f>
        <v>0</v>
      </c>
      <c r="D143" s="2">
        <f>VLOOKUP($A143,'By SKU - New RTs'!$A:$V,8,FALSE)</f>
        <v>0</v>
      </c>
      <c r="E143" s="5">
        <f t="shared" si="10"/>
        <v>0</v>
      </c>
      <c r="F143" s="2">
        <f>VLOOKUP($A143,'By SKU - Old RTs'!$A:$V,9,FALSE)</f>
        <v>0</v>
      </c>
      <c r="G143" s="2">
        <f>VLOOKUP($A143,'By SKU - New RTs'!$A:$V,9,FALSE)</f>
        <v>0</v>
      </c>
      <c r="H143" s="5">
        <f t="shared" si="11"/>
        <v>0</v>
      </c>
      <c r="I143" s="2">
        <f>VLOOKUP($A143,'By SKU - Old RTs'!$A:$V,10,FALSE)</f>
        <v>0</v>
      </c>
      <c r="J143" s="2">
        <f>VLOOKUP($A143,'By SKU - New RTs'!$A:$V,10,FALSE)</f>
        <v>0</v>
      </c>
      <c r="K143" s="5">
        <f t="shared" si="12"/>
        <v>0</v>
      </c>
      <c r="L143" s="2">
        <f>VLOOKUP($A143,'By SKU - Old RTs'!$A:$V,11,FALSE)</f>
        <v>0</v>
      </c>
      <c r="M143" s="2">
        <f>VLOOKUP($A143,'By SKU - New RTs'!$A:$V,11,FALSE)</f>
        <v>0</v>
      </c>
      <c r="N143" s="5">
        <f t="shared" si="13"/>
        <v>0</v>
      </c>
      <c r="O143" s="2">
        <f>VLOOKUP($A143,'By SKU - Old RTs'!$A:$V,12,FALSE)</f>
        <v>0</v>
      </c>
      <c r="P143" s="2">
        <f>VLOOKUP($A143,'By SKU - New RTs'!$A:$V,12,FALSE)</f>
        <v>0</v>
      </c>
      <c r="Q143" s="2">
        <f t="shared" si="14"/>
        <v>0</v>
      </c>
    </row>
    <row r="144" spans="1:17" x14ac:dyDescent="0.2">
      <c r="A144" s="3">
        <f>SKUs!A143</f>
        <v>421</v>
      </c>
      <c r="B144" s="4" t="str">
        <f>SKUs!B143</f>
        <v>LATEX PWD LG CS</v>
      </c>
      <c r="C144" s="2">
        <f>VLOOKUP($A144,'By SKU - Old RTs'!$A:$V,8,FALSE)</f>
        <v>0</v>
      </c>
      <c r="D144" s="2">
        <f>VLOOKUP($A144,'By SKU - New RTs'!$A:$V,8,FALSE)</f>
        <v>0</v>
      </c>
      <c r="E144" s="5">
        <f t="shared" si="10"/>
        <v>0</v>
      </c>
      <c r="F144" s="2">
        <f>VLOOKUP($A144,'By SKU - Old RTs'!$A:$V,9,FALSE)</f>
        <v>0</v>
      </c>
      <c r="G144" s="2">
        <f>VLOOKUP($A144,'By SKU - New RTs'!$A:$V,9,FALSE)</f>
        <v>0</v>
      </c>
      <c r="H144" s="5">
        <f t="shared" si="11"/>
        <v>0</v>
      </c>
      <c r="I144" s="2">
        <f>VLOOKUP($A144,'By SKU - Old RTs'!$A:$V,10,FALSE)</f>
        <v>0</v>
      </c>
      <c r="J144" s="2">
        <f>VLOOKUP($A144,'By SKU - New RTs'!$A:$V,10,FALSE)</f>
        <v>0</v>
      </c>
      <c r="K144" s="5">
        <f t="shared" si="12"/>
        <v>0</v>
      </c>
      <c r="L144" s="2">
        <f>VLOOKUP($A144,'By SKU - Old RTs'!$A:$V,11,FALSE)</f>
        <v>0</v>
      </c>
      <c r="M144" s="2">
        <f>VLOOKUP($A144,'By SKU - New RTs'!$A:$V,11,FALSE)</f>
        <v>0</v>
      </c>
      <c r="N144" s="5">
        <f t="shared" si="13"/>
        <v>0</v>
      </c>
      <c r="O144" s="2">
        <f>VLOOKUP($A144,'By SKU - Old RTs'!$A:$V,12,FALSE)</f>
        <v>0</v>
      </c>
      <c r="P144" s="2">
        <f>VLOOKUP($A144,'By SKU - New RTs'!$A:$V,12,FALSE)</f>
        <v>0</v>
      </c>
      <c r="Q144" s="2">
        <f t="shared" si="14"/>
        <v>0</v>
      </c>
    </row>
    <row r="145" spans="1:17" x14ac:dyDescent="0.2">
      <c r="A145" s="3">
        <f>SKUs!A144</f>
        <v>422</v>
      </c>
      <c r="B145" s="4" t="str">
        <f>SKUs!B144</f>
        <v>LATEX PWD 1X CS</v>
      </c>
      <c r="C145" s="2">
        <f>VLOOKUP($A145,'By SKU - Old RTs'!$A:$V,8,FALSE)</f>
        <v>0</v>
      </c>
      <c r="D145" s="2">
        <f>VLOOKUP($A145,'By SKU - New RTs'!$A:$V,8,FALSE)</f>
        <v>0</v>
      </c>
      <c r="E145" s="5">
        <f t="shared" si="10"/>
        <v>0</v>
      </c>
      <c r="F145" s="2">
        <f>VLOOKUP($A145,'By SKU - Old RTs'!$A:$V,9,FALSE)</f>
        <v>0</v>
      </c>
      <c r="G145" s="2">
        <f>VLOOKUP($A145,'By SKU - New RTs'!$A:$V,9,FALSE)</f>
        <v>0</v>
      </c>
      <c r="H145" s="5">
        <f t="shared" si="11"/>
        <v>0</v>
      </c>
      <c r="I145" s="2">
        <f>VLOOKUP($A145,'By SKU - Old RTs'!$A:$V,10,FALSE)</f>
        <v>0</v>
      </c>
      <c r="J145" s="2">
        <f>VLOOKUP($A145,'By SKU - New RTs'!$A:$V,10,FALSE)</f>
        <v>0</v>
      </c>
      <c r="K145" s="5">
        <f t="shared" si="12"/>
        <v>0</v>
      </c>
      <c r="L145" s="2">
        <f>VLOOKUP($A145,'By SKU - Old RTs'!$A:$V,11,FALSE)</f>
        <v>0</v>
      </c>
      <c r="M145" s="2">
        <f>VLOOKUP($A145,'By SKU - New RTs'!$A:$V,11,FALSE)</f>
        <v>0</v>
      </c>
      <c r="N145" s="5">
        <f t="shared" si="13"/>
        <v>0</v>
      </c>
      <c r="O145" s="2">
        <f>VLOOKUP($A145,'By SKU - Old RTs'!$A:$V,12,FALSE)</f>
        <v>0</v>
      </c>
      <c r="P145" s="2">
        <f>VLOOKUP($A145,'By SKU - New RTs'!$A:$V,12,FALSE)</f>
        <v>0</v>
      </c>
      <c r="Q145" s="2">
        <f t="shared" si="14"/>
        <v>0</v>
      </c>
    </row>
    <row r="146" spans="1:17" x14ac:dyDescent="0.2">
      <c r="A146" s="3">
        <f>SKUs!A145</f>
        <v>426</v>
      </c>
      <c r="B146" s="4" t="str">
        <f>SKUs!B145</f>
        <v>NITRL PWD BLUE MD</v>
      </c>
      <c r="C146" s="2">
        <f>VLOOKUP($A146,'By SKU - Old RTs'!$A:$V,8,FALSE)</f>
        <v>0</v>
      </c>
      <c r="D146" s="2">
        <f>VLOOKUP($A146,'By SKU - New RTs'!$A:$V,8,FALSE)</f>
        <v>0</v>
      </c>
      <c r="E146" s="5">
        <f t="shared" si="10"/>
        <v>0</v>
      </c>
      <c r="F146" s="2">
        <f>VLOOKUP($A146,'By SKU - Old RTs'!$A:$V,9,FALSE)</f>
        <v>0</v>
      </c>
      <c r="G146" s="2">
        <f>VLOOKUP($A146,'By SKU - New RTs'!$A:$V,9,FALSE)</f>
        <v>0</v>
      </c>
      <c r="H146" s="5">
        <f t="shared" si="11"/>
        <v>0</v>
      </c>
      <c r="I146" s="2">
        <f>VLOOKUP($A146,'By SKU - Old RTs'!$A:$V,10,FALSE)</f>
        <v>0</v>
      </c>
      <c r="J146" s="2">
        <f>VLOOKUP($A146,'By SKU - New RTs'!$A:$V,10,FALSE)</f>
        <v>0</v>
      </c>
      <c r="K146" s="5">
        <f t="shared" si="12"/>
        <v>0</v>
      </c>
      <c r="L146" s="2">
        <f>VLOOKUP($A146,'By SKU - Old RTs'!$A:$V,11,FALSE)</f>
        <v>0</v>
      </c>
      <c r="M146" s="2">
        <f>VLOOKUP($A146,'By SKU - New RTs'!$A:$V,11,FALSE)</f>
        <v>0</v>
      </c>
      <c r="N146" s="5">
        <f t="shared" si="13"/>
        <v>0</v>
      </c>
      <c r="O146" s="2">
        <f>VLOOKUP($A146,'By SKU - Old RTs'!$A:$V,12,FALSE)</f>
        <v>0</v>
      </c>
      <c r="P146" s="2">
        <f>VLOOKUP($A146,'By SKU - New RTs'!$A:$V,12,FALSE)</f>
        <v>0</v>
      </c>
      <c r="Q146" s="2">
        <f t="shared" si="14"/>
        <v>0</v>
      </c>
    </row>
    <row r="147" spans="1:17" x14ac:dyDescent="0.2">
      <c r="A147" s="3">
        <f>SKUs!A146</f>
        <v>427</v>
      </c>
      <c r="B147" s="4" t="str">
        <f>SKUs!B146</f>
        <v>NITRL PWD BLUE LG</v>
      </c>
      <c r="C147" s="2">
        <f>VLOOKUP($A147,'By SKU - Old RTs'!$A:$V,8,FALSE)</f>
        <v>0</v>
      </c>
      <c r="D147" s="2">
        <f>VLOOKUP($A147,'By SKU - New RTs'!$A:$V,8,FALSE)</f>
        <v>0</v>
      </c>
      <c r="E147" s="5">
        <f t="shared" si="10"/>
        <v>0</v>
      </c>
      <c r="F147" s="2">
        <f>VLOOKUP($A147,'By SKU - Old RTs'!$A:$V,9,FALSE)</f>
        <v>0</v>
      </c>
      <c r="G147" s="2">
        <f>VLOOKUP($A147,'By SKU - New RTs'!$A:$V,9,FALSE)</f>
        <v>0</v>
      </c>
      <c r="H147" s="5">
        <f t="shared" si="11"/>
        <v>0</v>
      </c>
      <c r="I147" s="2">
        <f>VLOOKUP($A147,'By SKU - Old RTs'!$A:$V,10,FALSE)</f>
        <v>0</v>
      </c>
      <c r="J147" s="2">
        <f>VLOOKUP($A147,'By SKU - New RTs'!$A:$V,10,FALSE)</f>
        <v>0</v>
      </c>
      <c r="K147" s="5">
        <f t="shared" si="12"/>
        <v>0</v>
      </c>
      <c r="L147" s="2">
        <f>VLOOKUP($A147,'By SKU - Old RTs'!$A:$V,11,FALSE)</f>
        <v>0</v>
      </c>
      <c r="M147" s="2">
        <f>VLOOKUP($A147,'By SKU - New RTs'!$A:$V,11,FALSE)</f>
        <v>0</v>
      </c>
      <c r="N147" s="5">
        <f t="shared" si="13"/>
        <v>0</v>
      </c>
      <c r="O147" s="2">
        <f>VLOOKUP($A147,'By SKU - Old RTs'!$A:$V,12,FALSE)</f>
        <v>0</v>
      </c>
      <c r="P147" s="2">
        <f>VLOOKUP($A147,'By SKU - New RTs'!$A:$V,12,FALSE)</f>
        <v>0</v>
      </c>
      <c r="Q147" s="2">
        <f t="shared" si="14"/>
        <v>0</v>
      </c>
    </row>
    <row r="148" spans="1:17" x14ac:dyDescent="0.2">
      <c r="A148" s="3">
        <f>SKUs!A147</f>
        <v>436</v>
      </c>
      <c r="B148" s="4" t="str">
        <f>SKUs!B147</f>
        <v>NITRL PF EXAM BLUE MD</v>
      </c>
      <c r="C148" s="2">
        <f>VLOOKUP($A148,'By SKU - Old RTs'!$A:$V,8,FALSE)</f>
        <v>0</v>
      </c>
      <c r="D148" s="2">
        <f>VLOOKUP($A148,'By SKU - New RTs'!$A:$V,8,FALSE)</f>
        <v>0</v>
      </c>
      <c r="E148" s="5">
        <f t="shared" si="10"/>
        <v>0</v>
      </c>
      <c r="F148" s="2">
        <f>VLOOKUP($A148,'By SKU - Old RTs'!$A:$V,9,FALSE)</f>
        <v>0</v>
      </c>
      <c r="G148" s="2">
        <f>VLOOKUP($A148,'By SKU - New RTs'!$A:$V,9,FALSE)</f>
        <v>0</v>
      </c>
      <c r="H148" s="5">
        <f t="shared" si="11"/>
        <v>0</v>
      </c>
      <c r="I148" s="2">
        <f>VLOOKUP($A148,'By SKU - Old RTs'!$A:$V,10,FALSE)</f>
        <v>0</v>
      </c>
      <c r="J148" s="2">
        <f>VLOOKUP($A148,'By SKU - New RTs'!$A:$V,10,FALSE)</f>
        <v>0</v>
      </c>
      <c r="K148" s="5">
        <f t="shared" si="12"/>
        <v>0</v>
      </c>
      <c r="L148" s="2">
        <f>VLOOKUP($A148,'By SKU - Old RTs'!$A:$V,11,FALSE)</f>
        <v>0</v>
      </c>
      <c r="M148" s="2">
        <f>VLOOKUP($A148,'By SKU - New RTs'!$A:$V,11,FALSE)</f>
        <v>0</v>
      </c>
      <c r="N148" s="5">
        <f t="shared" si="13"/>
        <v>0</v>
      </c>
      <c r="O148" s="2">
        <f>VLOOKUP($A148,'By SKU - Old RTs'!$A:$V,12,FALSE)</f>
        <v>0</v>
      </c>
      <c r="P148" s="2">
        <f>VLOOKUP($A148,'By SKU - New RTs'!$A:$V,12,FALSE)</f>
        <v>0</v>
      </c>
      <c r="Q148" s="2">
        <f t="shared" si="14"/>
        <v>0</v>
      </c>
    </row>
    <row r="149" spans="1:17" x14ac:dyDescent="0.2">
      <c r="A149" s="3">
        <f>SKUs!A148</f>
        <v>439</v>
      </c>
      <c r="B149" s="4" t="str">
        <f>SKUs!B148</f>
        <v>POLY FS LG CS</v>
      </c>
      <c r="C149" s="2">
        <f>VLOOKUP($A149,'By SKU - Old RTs'!$A:$V,8,FALSE)</f>
        <v>0</v>
      </c>
      <c r="D149" s="2">
        <f>VLOOKUP($A149,'By SKU - New RTs'!$A:$V,8,FALSE)</f>
        <v>0</v>
      </c>
      <c r="E149" s="5">
        <f t="shared" si="10"/>
        <v>0</v>
      </c>
      <c r="F149" s="2">
        <f>VLOOKUP($A149,'By SKU - Old RTs'!$A:$V,9,FALSE)</f>
        <v>0</v>
      </c>
      <c r="G149" s="2">
        <f>VLOOKUP($A149,'By SKU - New RTs'!$A:$V,9,FALSE)</f>
        <v>0</v>
      </c>
      <c r="H149" s="5">
        <f t="shared" si="11"/>
        <v>0</v>
      </c>
      <c r="I149" s="2">
        <f>VLOOKUP($A149,'By SKU - Old RTs'!$A:$V,10,FALSE)</f>
        <v>0</v>
      </c>
      <c r="J149" s="2">
        <f>VLOOKUP($A149,'By SKU - New RTs'!$A:$V,10,FALSE)</f>
        <v>0</v>
      </c>
      <c r="K149" s="5">
        <f t="shared" si="12"/>
        <v>0</v>
      </c>
      <c r="L149" s="2">
        <f>VLOOKUP($A149,'By SKU - Old RTs'!$A:$V,11,FALSE)</f>
        <v>0</v>
      </c>
      <c r="M149" s="2">
        <f>VLOOKUP($A149,'By SKU - New RTs'!$A:$V,11,FALSE)</f>
        <v>0</v>
      </c>
      <c r="N149" s="5">
        <f t="shared" si="13"/>
        <v>0</v>
      </c>
      <c r="O149" s="2">
        <f>VLOOKUP($A149,'By SKU - Old RTs'!$A:$V,12,FALSE)</f>
        <v>0</v>
      </c>
      <c r="P149" s="2">
        <f>VLOOKUP($A149,'By SKU - New RTs'!$A:$V,12,FALSE)</f>
        <v>0</v>
      </c>
      <c r="Q149" s="2">
        <f t="shared" si="14"/>
        <v>0</v>
      </c>
    </row>
    <row r="150" spans="1:17" x14ac:dyDescent="0.2">
      <c r="A150" s="3">
        <f>SKUs!A149</f>
        <v>443</v>
      </c>
      <c r="B150" s="4" t="str">
        <f>SKUs!B149</f>
        <v xml:space="preserve">ST VINYL LG CS      </v>
      </c>
      <c r="C150" s="2">
        <f>VLOOKUP($A150,'By SKU - Old RTs'!$A:$V,8,FALSE)</f>
        <v>0</v>
      </c>
      <c r="D150" s="2">
        <f>VLOOKUP($A150,'By SKU - New RTs'!$A:$V,8,FALSE)</f>
        <v>0</v>
      </c>
      <c r="E150" s="5">
        <f t="shared" si="10"/>
        <v>0</v>
      </c>
      <c r="F150" s="2">
        <f>VLOOKUP($A150,'By SKU - Old RTs'!$A:$V,9,FALSE)</f>
        <v>0</v>
      </c>
      <c r="G150" s="2">
        <f>VLOOKUP($A150,'By SKU - New RTs'!$A:$V,9,FALSE)</f>
        <v>0</v>
      </c>
      <c r="H150" s="5">
        <f t="shared" si="11"/>
        <v>0</v>
      </c>
      <c r="I150" s="2">
        <f>VLOOKUP($A150,'By SKU - Old RTs'!$A:$V,10,FALSE)</f>
        <v>0</v>
      </c>
      <c r="J150" s="2">
        <f>VLOOKUP($A150,'By SKU - New RTs'!$A:$V,10,FALSE)</f>
        <v>0</v>
      </c>
      <c r="K150" s="5">
        <f t="shared" si="12"/>
        <v>0</v>
      </c>
      <c r="L150" s="2">
        <f>VLOOKUP($A150,'By SKU - Old RTs'!$A:$V,11,FALSE)</f>
        <v>0</v>
      </c>
      <c r="M150" s="2">
        <f>VLOOKUP($A150,'By SKU - New RTs'!$A:$V,11,FALSE)</f>
        <v>0</v>
      </c>
      <c r="N150" s="5">
        <f t="shared" si="13"/>
        <v>0</v>
      </c>
      <c r="O150" s="2">
        <f>VLOOKUP($A150,'By SKU - Old RTs'!$A:$V,12,FALSE)</f>
        <v>0</v>
      </c>
      <c r="P150" s="2">
        <f>VLOOKUP($A150,'By SKU - New RTs'!$A:$V,12,FALSE)</f>
        <v>0</v>
      </c>
      <c r="Q150" s="2">
        <f t="shared" si="14"/>
        <v>0</v>
      </c>
    </row>
    <row r="151" spans="1:17" x14ac:dyDescent="0.2">
      <c r="A151" s="3">
        <f>SKUs!A150</f>
        <v>444</v>
      </c>
      <c r="B151" s="4" t="str">
        <f>SKUs!B150</f>
        <v xml:space="preserve">ST VINYL 1X CS      </v>
      </c>
      <c r="C151" s="2">
        <f>VLOOKUP($A151,'By SKU - Old RTs'!$A:$V,8,FALSE)</f>
        <v>0</v>
      </c>
      <c r="D151" s="2">
        <f>VLOOKUP($A151,'By SKU - New RTs'!$A:$V,8,FALSE)</f>
        <v>0</v>
      </c>
      <c r="E151" s="5">
        <f t="shared" si="10"/>
        <v>0</v>
      </c>
      <c r="F151" s="2">
        <f>VLOOKUP($A151,'By SKU - Old RTs'!$A:$V,9,FALSE)</f>
        <v>0</v>
      </c>
      <c r="G151" s="2">
        <f>VLOOKUP($A151,'By SKU - New RTs'!$A:$V,9,FALSE)</f>
        <v>0</v>
      </c>
      <c r="H151" s="5">
        <f t="shared" si="11"/>
        <v>0</v>
      </c>
      <c r="I151" s="2">
        <f>VLOOKUP($A151,'By SKU - Old RTs'!$A:$V,10,FALSE)</f>
        <v>0</v>
      </c>
      <c r="J151" s="2">
        <f>VLOOKUP($A151,'By SKU - New RTs'!$A:$V,10,FALSE)</f>
        <v>0</v>
      </c>
      <c r="K151" s="5">
        <f t="shared" si="12"/>
        <v>0</v>
      </c>
      <c r="L151" s="2">
        <f>VLOOKUP($A151,'By SKU - Old RTs'!$A:$V,11,FALSE)</f>
        <v>0</v>
      </c>
      <c r="M151" s="2">
        <f>VLOOKUP($A151,'By SKU - New RTs'!$A:$V,11,FALSE)</f>
        <v>0</v>
      </c>
      <c r="N151" s="5">
        <f t="shared" si="13"/>
        <v>0</v>
      </c>
      <c r="O151" s="2">
        <f>VLOOKUP($A151,'By SKU - Old RTs'!$A:$V,12,FALSE)</f>
        <v>0</v>
      </c>
      <c r="P151" s="2">
        <f>VLOOKUP($A151,'By SKU - New RTs'!$A:$V,12,FALSE)</f>
        <v>0</v>
      </c>
      <c r="Q151" s="2">
        <f t="shared" si="14"/>
        <v>0</v>
      </c>
    </row>
    <row r="152" spans="1:17" x14ac:dyDescent="0.2">
      <c r="A152" s="3">
        <f>SKUs!A151</f>
        <v>447</v>
      </c>
      <c r="B152" s="4" t="str">
        <f>SKUs!B151</f>
        <v xml:space="preserve">3ML VL PF LG CS     </v>
      </c>
      <c r="C152" s="2">
        <f>VLOOKUP($A152,'By SKU - Old RTs'!$A:$V,8,FALSE)</f>
        <v>0</v>
      </c>
      <c r="D152" s="2">
        <f>VLOOKUP($A152,'By SKU - New RTs'!$A:$V,8,FALSE)</f>
        <v>0</v>
      </c>
      <c r="E152" s="5">
        <f t="shared" si="10"/>
        <v>0</v>
      </c>
      <c r="F152" s="2">
        <f>VLOOKUP($A152,'By SKU - Old RTs'!$A:$V,9,FALSE)</f>
        <v>0</v>
      </c>
      <c r="G152" s="2">
        <f>VLOOKUP($A152,'By SKU - New RTs'!$A:$V,9,FALSE)</f>
        <v>0</v>
      </c>
      <c r="H152" s="5">
        <f t="shared" si="11"/>
        <v>0</v>
      </c>
      <c r="I152" s="2">
        <f>VLOOKUP($A152,'By SKU - Old RTs'!$A:$V,10,FALSE)</f>
        <v>0</v>
      </c>
      <c r="J152" s="2">
        <f>VLOOKUP($A152,'By SKU - New RTs'!$A:$V,10,FALSE)</f>
        <v>0</v>
      </c>
      <c r="K152" s="5">
        <f t="shared" si="12"/>
        <v>0</v>
      </c>
      <c r="L152" s="2">
        <f>VLOOKUP($A152,'By SKU - Old RTs'!$A:$V,11,FALSE)</f>
        <v>0</v>
      </c>
      <c r="M152" s="2">
        <f>VLOOKUP($A152,'By SKU - New RTs'!$A:$V,11,FALSE)</f>
        <v>0</v>
      </c>
      <c r="N152" s="5">
        <f t="shared" si="13"/>
        <v>0</v>
      </c>
      <c r="O152" s="2">
        <f>VLOOKUP($A152,'By SKU - Old RTs'!$A:$V,12,FALSE)</f>
        <v>0</v>
      </c>
      <c r="P152" s="2">
        <f>VLOOKUP($A152,'By SKU - New RTs'!$A:$V,12,FALSE)</f>
        <v>0</v>
      </c>
      <c r="Q152" s="2">
        <f t="shared" si="14"/>
        <v>0</v>
      </c>
    </row>
    <row r="153" spans="1:17" x14ac:dyDescent="0.2">
      <c r="A153" s="3">
        <f>SKUs!A152</f>
        <v>448</v>
      </c>
      <c r="B153" s="4" t="str">
        <f>SKUs!B152</f>
        <v xml:space="preserve">3ML VL PF 1X CS     </v>
      </c>
      <c r="C153" s="2">
        <f>VLOOKUP($A153,'By SKU - Old RTs'!$A:$V,8,FALSE)</f>
        <v>0</v>
      </c>
      <c r="D153" s="2">
        <f>VLOOKUP($A153,'By SKU - New RTs'!$A:$V,8,FALSE)</f>
        <v>0</v>
      </c>
      <c r="E153" s="5">
        <f t="shared" si="10"/>
        <v>0</v>
      </c>
      <c r="F153" s="2">
        <f>VLOOKUP($A153,'By SKU - Old RTs'!$A:$V,9,FALSE)</f>
        <v>0</v>
      </c>
      <c r="G153" s="2">
        <f>VLOOKUP($A153,'By SKU - New RTs'!$A:$V,9,FALSE)</f>
        <v>0</v>
      </c>
      <c r="H153" s="5">
        <f t="shared" si="11"/>
        <v>0</v>
      </c>
      <c r="I153" s="2">
        <f>VLOOKUP($A153,'By SKU - Old RTs'!$A:$V,10,FALSE)</f>
        <v>0</v>
      </c>
      <c r="J153" s="2">
        <f>VLOOKUP($A153,'By SKU - New RTs'!$A:$V,10,FALSE)</f>
        <v>0</v>
      </c>
      <c r="K153" s="5">
        <f t="shared" si="12"/>
        <v>0</v>
      </c>
      <c r="L153" s="2">
        <f>VLOOKUP($A153,'By SKU - Old RTs'!$A:$V,11,FALSE)</f>
        <v>0</v>
      </c>
      <c r="M153" s="2">
        <f>VLOOKUP($A153,'By SKU - New RTs'!$A:$V,11,FALSE)</f>
        <v>0</v>
      </c>
      <c r="N153" s="5">
        <f t="shared" si="13"/>
        <v>0</v>
      </c>
      <c r="O153" s="2">
        <f>VLOOKUP($A153,'By SKU - Old RTs'!$A:$V,12,FALSE)</f>
        <v>0</v>
      </c>
      <c r="P153" s="2">
        <f>VLOOKUP($A153,'By SKU - New RTs'!$A:$V,12,FALSE)</f>
        <v>0</v>
      </c>
      <c r="Q153" s="2">
        <f t="shared" si="14"/>
        <v>0</v>
      </c>
    </row>
    <row r="154" spans="1:17" x14ac:dyDescent="0.2">
      <c r="A154" s="3">
        <f>SKUs!A153</f>
        <v>451</v>
      </c>
      <c r="B154" s="4" t="str">
        <f>SKUs!B153</f>
        <v>NITRL PF BLUE SM</v>
      </c>
      <c r="C154" s="2">
        <f>VLOOKUP($A154,'By SKU - Old RTs'!$A:$V,8,FALSE)</f>
        <v>0</v>
      </c>
      <c r="D154" s="2">
        <f>VLOOKUP($A154,'By SKU - New RTs'!$A:$V,8,FALSE)</f>
        <v>0</v>
      </c>
      <c r="E154" s="5">
        <f t="shared" si="10"/>
        <v>0</v>
      </c>
      <c r="F154" s="2">
        <f>VLOOKUP($A154,'By SKU - Old RTs'!$A:$V,9,FALSE)</f>
        <v>0</v>
      </c>
      <c r="G154" s="2">
        <f>VLOOKUP($A154,'By SKU - New RTs'!$A:$V,9,FALSE)</f>
        <v>0</v>
      </c>
      <c r="H154" s="5">
        <f t="shared" si="11"/>
        <v>0</v>
      </c>
      <c r="I154" s="2">
        <f>VLOOKUP($A154,'By SKU - Old RTs'!$A:$V,10,FALSE)</f>
        <v>0.5</v>
      </c>
      <c r="J154" s="2">
        <f>VLOOKUP($A154,'By SKU - New RTs'!$A:$V,10,FALSE)</f>
        <v>0.5</v>
      </c>
      <c r="K154" s="5">
        <f t="shared" si="12"/>
        <v>0</v>
      </c>
      <c r="L154" s="2">
        <f>VLOOKUP($A154,'By SKU - Old RTs'!$A:$V,11,FALSE)</f>
        <v>3</v>
      </c>
      <c r="M154" s="2">
        <f>VLOOKUP($A154,'By SKU - New RTs'!$A:$V,11,FALSE)</f>
        <v>3</v>
      </c>
      <c r="N154" s="5">
        <f t="shared" si="13"/>
        <v>0</v>
      </c>
      <c r="O154" s="2">
        <f>VLOOKUP($A154,'By SKU - Old RTs'!$A:$V,12,FALSE)</f>
        <v>0.25</v>
      </c>
      <c r="P154" s="2">
        <f>VLOOKUP($A154,'By SKU - New RTs'!$A:$V,12,FALSE)</f>
        <v>0.25</v>
      </c>
      <c r="Q154" s="2">
        <f t="shared" si="14"/>
        <v>0</v>
      </c>
    </row>
    <row r="155" spans="1:17" x14ac:dyDescent="0.2">
      <c r="A155" s="3">
        <f>SKUs!A154</f>
        <v>452</v>
      </c>
      <c r="B155" s="4" t="str">
        <f>SKUs!B154</f>
        <v>NITRL PF BLUE MD</v>
      </c>
      <c r="C155" s="2">
        <f>VLOOKUP($A155,'By SKU - Old RTs'!$A:$V,8,FALSE)</f>
        <v>0</v>
      </c>
      <c r="D155" s="2">
        <f>VLOOKUP($A155,'By SKU - New RTs'!$A:$V,8,FALSE)</f>
        <v>0</v>
      </c>
      <c r="E155" s="5">
        <f t="shared" si="10"/>
        <v>0</v>
      </c>
      <c r="F155" s="2">
        <f>VLOOKUP($A155,'By SKU - Old RTs'!$A:$V,9,FALSE)</f>
        <v>0.25</v>
      </c>
      <c r="G155" s="2">
        <f>VLOOKUP($A155,'By SKU - New RTs'!$A:$V,9,FALSE)</f>
        <v>0.25</v>
      </c>
      <c r="H155" s="5">
        <f t="shared" si="11"/>
        <v>0</v>
      </c>
      <c r="I155" s="2">
        <f>VLOOKUP($A155,'By SKU - Old RTs'!$A:$V,10,FALSE)</f>
        <v>0.5</v>
      </c>
      <c r="J155" s="2">
        <f>VLOOKUP($A155,'By SKU - New RTs'!$A:$V,10,FALSE)</f>
        <v>0.5</v>
      </c>
      <c r="K155" s="5">
        <f t="shared" si="12"/>
        <v>0</v>
      </c>
      <c r="L155" s="2">
        <f>VLOOKUP($A155,'By SKU - Old RTs'!$A:$V,11,FALSE)</f>
        <v>5.5</v>
      </c>
      <c r="M155" s="2">
        <f>VLOOKUP($A155,'By SKU - New RTs'!$A:$V,11,FALSE)</f>
        <v>5.5</v>
      </c>
      <c r="N155" s="5">
        <f t="shared" si="13"/>
        <v>0</v>
      </c>
      <c r="O155" s="2">
        <f>VLOOKUP($A155,'By SKU - Old RTs'!$A:$V,12,FALSE)</f>
        <v>1</v>
      </c>
      <c r="P155" s="2">
        <f>VLOOKUP($A155,'By SKU - New RTs'!$A:$V,12,FALSE)</f>
        <v>1</v>
      </c>
      <c r="Q155" s="2">
        <f t="shared" si="14"/>
        <v>0</v>
      </c>
    </row>
    <row r="156" spans="1:17" x14ac:dyDescent="0.2">
      <c r="A156" s="3">
        <f>SKUs!A155</f>
        <v>453</v>
      </c>
      <c r="B156" s="4" t="str">
        <f>SKUs!B155</f>
        <v>NITRL PF BLUE LG</v>
      </c>
      <c r="C156" s="2">
        <f>VLOOKUP($A156,'By SKU - Old RTs'!$A:$V,8,FALSE)</f>
        <v>0</v>
      </c>
      <c r="D156" s="2">
        <f>VLOOKUP($A156,'By SKU - New RTs'!$A:$V,8,FALSE)</f>
        <v>0</v>
      </c>
      <c r="E156" s="5">
        <f t="shared" si="10"/>
        <v>0</v>
      </c>
      <c r="F156" s="2">
        <f>VLOOKUP($A156,'By SKU - Old RTs'!$A:$V,9,FALSE)</f>
        <v>0.75</v>
      </c>
      <c r="G156" s="2">
        <f>VLOOKUP($A156,'By SKU - New RTs'!$A:$V,9,FALSE)</f>
        <v>0.75</v>
      </c>
      <c r="H156" s="5">
        <f t="shared" si="11"/>
        <v>0</v>
      </c>
      <c r="I156" s="2">
        <f>VLOOKUP($A156,'By SKU - Old RTs'!$A:$V,10,FALSE)</f>
        <v>0.75</v>
      </c>
      <c r="J156" s="2">
        <f>VLOOKUP($A156,'By SKU - New RTs'!$A:$V,10,FALSE)</f>
        <v>0.75</v>
      </c>
      <c r="K156" s="5">
        <f t="shared" si="12"/>
        <v>0</v>
      </c>
      <c r="L156" s="2">
        <f>VLOOKUP($A156,'By SKU - Old RTs'!$A:$V,11,FALSE)</f>
        <v>6.75</v>
      </c>
      <c r="M156" s="2">
        <f>VLOOKUP($A156,'By SKU - New RTs'!$A:$V,11,FALSE)</f>
        <v>6.75</v>
      </c>
      <c r="N156" s="5">
        <f t="shared" si="13"/>
        <v>0</v>
      </c>
      <c r="O156" s="2">
        <f>VLOOKUP($A156,'By SKU - Old RTs'!$A:$V,12,FALSE)</f>
        <v>2</v>
      </c>
      <c r="P156" s="2">
        <f>VLOOKUP($A156,'By SKU - New RTs'!$A:$V,12,FALSE)</f>
        <v>2</v>
      </c>
      <c r="Q156" s="2">
        <f t="shared" si="14"/>
        <v>0</v>
      </c>
    </row>
    <row r="157" spans="1:17" x14ac:dyDescent="0.2">
      <c r="A157" s="3">
        <f>SKUs!A156</f>
        <v>454</v>
      </c>
      <c r="B157" s="4" t="str">
        <f>SKUs!B156</f>
        <v>NITRL PF BLUE 1X</v>
      </c>
      <c r="C157" s="2">
        <f>VLOOKUP($A157,'By SKU - Old RTs'!$A:$V,8,FALSE)</f>
        <v>0</v>
      </c>
      <c r="D157" s="2">
        <f>VLOOKUP($A157,'By SKU - New RTs'!$A:$V,8,FALSE)</f>
        <v>0</v>
      </c>
      <c r="E157" s="5">
        <f t="shared" si="10"/>
        <v>0</v>
      </c>
      <c r="F157" s="2">
        <f>VLOOKUP($A157,'By SKU - Old RTs'!$A:$V,9,FALSE)</f>
        <v>0</v>
      </c>
      <c r="G157" s="2">
        <f>VLOOKUP($A157,'By SKU - New RTs'!$A:$V,9,FALSE)</f>
        <v>0</v>
      </c>
      <c r="H157" s="5">
        <f t="shared" si="11"/>
        <v>0</v>
      </c>
      <c r="I157" s="2">
        <f>VLOOKUP($A157,'By SKU - Old RTs'!$A:$V,10,FALSE)</f>
        <v>0.75</v>
      </c>
      <c r="J157" s="2">
        <f>VLOOKUP($A157,'By SKU - New RTs'!$A:$V,10,FALSE)</f>
        <v>0.75</v>
      </c>
      <c r="K157" s="5">
        <f t="shared" si="12"/>
        <v>0</v>
      </c>
      <c r="L157" s="2">
        <f>VLOOKUP($A157,'By SKU - Old RTs'!$A:$V,11,FALSE)</f>
        <v>4.75</v>
      </c>
      <c r="M157" s="2">
        <f>VLOOKUP($A157,'By SKU - New RTs'!$A:$V,11,FALSE)</f>
        <v>4.75</v>
      </c>
      <c r="N157" s="5">
        <f t="shared" si="13"/>
        <v>0</v>
      </c>
      <c r="O157" s="2">
        <f>VLOOKUP($A157,'By SKU - Old RTs'!$A:$V,12,FALSE)</f>
        <v>1.25</v>
      </c>
      <c r="P157" s="2">
        <f>VLOOKUP($A157,'By SKU - New RTs'!$A:$V,12,FALSE)</f>
        <v>1.25</v>
      </c>
      <c r="Q157" s="2">
        <f t="shared" si="14"/>
        <v>0</v>
      </c>
    </row>
    <row r="158" spans="1:17" x14ac:dyDescent="0.2">
      <c r="A158" s="3">
        <f>SKUs!A157</f>
        <v>462</v>
      </c>
      <c r="B158" s="4" t="str">
        <f>SKUs!B157</f>
        <v>NITRL PF EXAM BLK LG</v>
      </c>
      <c r="C158" s="2">
        <f>VLOOKUP($A158,'By SKU - Old RTs'!$A:$V,8,FALSE)</f>
        <v>0</v>
      </c>
      <c r="D158" s="2">
        <f>VLOOKUP($A158,'By SKU - New RTs'!$A:$V,8,FALSE)</f>
        <v>0</v>
      </c>
      <c r="E158" s="5">
        <f t="shared" si="10"/>
        <v>0</v>
      </c>
      <c r="F158" s="2">
        <f>VLOOKUP($A158,'By SKU - Old RTs'!$A:$V,9,FALSE)</f>
        <v>0.25</v>
      </c>
      <c r="G158" s="2">
        <f>VLOOKUP($A158,'By SKU - New RTs'!$A:$V,9,FALSE)</f>
        <v>0.25</v>
      </c>
      <c r="H158" s="5">
        <f t="shared" si="11"/>
        <v>0</v>
      </c>
      <c r="I158" s="2">
        <f>VLOOKUP($A158,'By SKU - Old RTs'!$A:$V,10,FALSE)</f>
        <v>0.5</v>
      </c>
      <c r="J158" s="2">
        <f>VLOOKUP($A158,'By SKU - New RTs'!$A:$V,10,FALSE)</f>
        <v>0.5</v>
      </c>
      <c r="K158" s="5">
        <f t="shared" si="12"/>
        <v>0</v>
      </c>
      <c r="L158" s="2">
        <f>VLOOKUP($A158,'By SKU - Old RTs'!$A:$V,11,FALSE)</f>
        <v>0.25</v>
      </c>
      <c r="M158" s="2">
        <f>VLOOKUP($A158,'By SKU - New RTs'!$A:$V,11,FALSE)</f>
        <v>0.25</v>
      </c>
      <c r="N158" s="5">
        <f t="shared" si="13"/>
        <v>0</v>
      </c>
      <c r="O158" s="2">
        <f>VLOOKUP($A158,'By SKU - Old RTs'!$A:$V,12,FALSE)</f>
        <v>0</v>
      </c>
      <c r="P158" s="2">
        <f>VLOOKUP($A158,'By SKU - New RTs'!$A:$V,12,FALSE)</f>
        <v>0</v>
      </c>
      <c r="Q158" s="2">
        <f t="shared" si="14"/>
        <v>0</v>
      </c>
    </row>
    <row r="159" spans="1:17" x14ac:dyDescent="0.2">
      <c r="A159" s="3">
        <f>SKUs!A158</f>
        <v>463</v>
      </c>
      <c r="B159" s="4" t="str">
        <f>SKUs!B158</f>
        <v>NITRL PF EXAM BLK 1X</v>
      </c>
      <c r="C159" s="2">
        <f>VLOOKUP($A159,'By SKU - Old RTs'!$A:$V,8,FALSE)</f>
        <v>0.5</v>
      </c>
      <c r="D159" s="2">
        <f>VLOOKUP($A159,'By SKU - New RTs'!$A:$V,8,FALSE)</f>
        <v>0.5</v>
      </c>
      <c r="E159" s="5">
        <f t="shared" si="10"/>
        <v>0</v>
      </c>
      <c r="F159" s="2">
        <f>VLOOKUP($A159,'By SKU - Old RTs'!$A:$V,9,FALSE)</f>
        <v>0</v>
      </c>
      <c r="G159" s="2">
        <f>VLOOKUP($A159,'By SKU - New RTs'!$A:$V,9,FALSE)</f>
        <v>0</v>
      </c>
      <c r="H159" s="5">
        <f t="shared" si="11"/>
        <v>0</v>
      </c>
      <c r="I159" s="2">
        <f>VLOOKUP($A159,'By SKU - Old RTs'!$A:$V,10,FALSE)</f>
        <v>0.5</v>
      </c>
      <c r="J159" s="2">
        <f>VLOOKUP($A159,'By SKU - New RTs'!$A:$V,10,FALSE)</f>
        <v>0.5</v>
      </c>
      <c r="K159" s="5">
        <f t="shared" si="12"/>
        <v>0</v>
      </c>
      <c r="L159" s="2">
        <f>VLOOKUP($A159,'By SKU - Old RTs'!$A:$V,11,FALSE)</f>
        <v>0.25</v>
      </c>
      <c r="M159" s="2">
        <f>VLOOKUP($A159,'By SKU - New RTs'!$A:$V,11,FALSE)</f>
        <v>0.25</v>
      </c>
      <c r="N159" s="5">
        <f t="shared" si="13"/>
        <v>0</v>
      </c>
      <c r="O159" s="2">
        <f>VLOOKUP($A159,'By SKU - Old RTs'!$A:$V,12,FALSE)</f>
        <v>0.75</v>
      </c>
      <c r="P159" s="2">
        <f>VLOOKUP($A159,'By SKU - New RTs'!$A:$V,12,FALSE)</f>
        <v>0.75</v>
      </c>
      <c r="Q159" s="2">
        <f t="shared" si="14"/>
        <v>0</v>
      </c>
    </row>
    <row r="160" spans="1:17" x14ac:dyDescent="0.2">
      <c r="A160" s="3">
        <f>SKUs!A159</f>
        <v>467</v>
      </c>
      <c r="B160" s="4" t="str">
        <f>SKUs!B159</f>
        <v>NITRL PF EXAM BLK 2X</v>
      </c>
      <c r="C160" s="2">
        <f>VLOOKUP($A160,'By SKU - Old RTs'!$A:$V,8,FALSE)</f>
        <v>0</v>
      </c>
      <c r="D160" s="2">
        <f>VLOOKUP($A160,'By SKU - New RTs'!$A:$V,8,FALSE)</f>
        <v>0</v>
      </c>
      <c r="E160" s="5">
        <f t="shared" si="10"/>
        <v>0</v>
      </c>
      <c r="F160" s="2">
        <f>VLOOKUP($A160,'By SKU - Old RTs'!$A:$V,9,FALSE)</f>
        <v>0</v>
      </c>
      <c r="G160" s="2">
        <f>VLOOKUP($A160,'By SKU - New RTs'!$A:$V,9,FALSE)</f>
        <v>0</v>
      </c>
      <c r="H160" s="5">
        <f t="shared" si="11"/>
        <v>0</v>
      </c>
      <c r="I160" s="2">
        <f>VLOOKUP($A160,'By SKU - Old RTs'!$A:$V,10,FALSE)</f>
        <v>0</v>
      </c>
      <c r="J160" s="2">
        <f>VLOOKUP($A160,'By SKU - New RTs'!$A:$V,10,FALSE)</f>
        <v>0</v>
      </c>
      <c r="K160" s="5">
        <f t="shared" si="12"/>
        <v>0</v>
      </c>
      <c r="L160" s="2">
        <f>VLOOKUP($A160,'By SKU - Old RTs'!$A:$V,11,FALSE)</f>
        <v>0</v>
      </c>
      <c r="M160" s="2">
        <f>VLOOKUP($A160,'By SKU - New RTs'!$A:$V,11,FALSE)</f>
        <v>0</v>
      </c>
      <c r="N160" s="5">
        <f t="shared" si="13"/>
        <v>0</v>
      </c>
      <c r="O160" s="2">
        <f>VLOOKUP($A160,'By SKU - Old RTs'!$A:$V,12,FALSE)</f>
        <v>0</v>
      </c>
      <c r="P160" s="2">
        <f>VLOOKUP($A160,'By SKU - New RTs'!$A:$V,12,FALSE)</f>
        <v>0</v>
      </c>
      <c r="Q160" s="2">
        <f t="shared" si="14"/>
        <v>0</v>
      </c>
    </row>
    <row r="161" spans="1:17" x14ac:dyDescent="0.2">
      <c r="A161" s="3">
        <f>SKUs!A160</f>
        <v>471</v>
      </c>
      <c r="B161" s="4" t="str">
        <f>SKUs!B160</f>
        <v>NITRL PF EXAM BLK MD</v>
      </c>
      <c r="C161" s="2">
        <f>VLOOKUP($A161,'By SKU - Old RTs'!$A:$V,8,FALSE)</f>
        <v>0</v>
      </c>
      <c r="D161" s="2">
        <f>VLOOKUP($A161,'By SKU - New RTs'!$A:$V,8,FALSE)</f>
        <v>0</v>
      </c>
      <c r="E161" s="5">
        <f t="shared" si="10"/>
        <v>0</v>
      </c>
      <c r="F161" s="2">
        <f>VLOOKUP($A161,'By SKU - Old RTs'!$A:$V,9,FALSE)</f>
        <v>0</v>
      </c>
      <c r="G161" s="2">
        <f>VLOOKUP($A161,'By SKU - New RTs'!$A:$V,9,FALSE)</f>
        <v>0</v>
      </c>
      <c r="H161" s="5">
        <f t="shared" si="11"/>
        <v>0</v>
      </c>
      <c r="I161" s="2">
        <f>VLOOKUP($A161,'By SKU - Old RTs'!$A:$V,10,FALSE)</f>
        <v>0.5</v>
      </c>
      <c r="J161" s="2">
        <f>VLOOKUP($A161,'By SKU - New RTs'!$A:$V,10,FALSE)</f>
        <v>0.5</v>
      </c>
      <c r="K161" s="5">
        <f t="shared" si="12"/>
        <v>0</v>
      </c>
      <c r="L161" s="2">
        <f>VLOOKUP($A161,'By SKU - Old RTs'!$A:$V,11,FALSE)</f>
        <v>0.25</v>
      </c>
      <c r="M161" s="2">
        <f>VLOOKUP($A161,'By SKU - New RTs'!$A:$V,11,FALSE)</f>
        <v>0.25</v>
      </c>
      <c r="N161" s="5">
        <f t="shared" si="13"/>
        <v>0</v>
      </c>
      <c r="O161" s="2">
        <f>VLOOKUP($A161,'By SKU - Old RTs'!$A:$V,12,FALSE)</f>
        <v>0.25</v>
      </c>
      <c r="P161" s="2">
        <f>VLOOKUP($A161,'By SKU - New RTs'!$A:$V,12,FALSE)</f>
        <v>0.25</v>
      </c>
      <c r="Q161" s="2">
        <f t="shared" si="14"/>
        <v>0</v>
      </c>
    </row>
    <row r="162" spans="1:17" x14ac:dyDescent="0.2">
      <c r="A162" s="3">
        <f>SKUs!A161</f>
        <v>480</v>
      </c>
      <c r="B162" s="4" t="str">
        <f>SKUs!B161</f>
        <v>8-MIL DMND GRIP LG PF NTRL GL CS</v>
      </c>
      <c r="C162" s="2">
        <f>VLOOKUP($A162,'By SKU - Old RTs'!$A:$V,8,FALSE)</f>
        <v>0</v>
      </c>
      <c r="D162" s="2">
        <f>VLOOKUP($A162,'By SKU - New RTs'!$A:$V,8,FALSE)</f>
        <v>0</v>
      </c>
      <c r="E162" s="5">
        <f t="shared" si="10"/>
        <v>0</v>
      </c>
      <c r="F162" s="2">
        <f>VLOOKUP($A162,'By SKU - Old RTs'!$A:$V,9,FALSE)</f>
        <v>0</v>
      </c>
      <c r="G162" s="2">
        <f>VLOOKUP($A162,'By SKU - New RTs'!$A:$V,9,FALSE)</f>
        <v>0</v>
      </c>
      <c r="H162" s="5">
        <f t="shared" si="11"/>
        <v>0</v>
      </c>
      <c r="I162" s="2">
        <f>VLOOKUP($A162,'By SKU - Old RTs'!$A:$V,10,FALSE)</f>
        <v>0</v>
      </c>
      <c r="J162" s="2">
        <f>VLOOKUP($A162,'By SKU - New RTs'!$A:$V,10,FALSE)</f>
        <v>0</v>
      </c>
      <c r="K162" s="5">
        <f t="shared" si="12"/>
        <v>0</v>
      </c>
      <c r="L162" s="2">
        <f>VLOOKUP($A162,'By SKU - Old RTs'!$A:$V,11,FALSE)</f>
        <v>0</v>
      </c>
      <c r="M162" s="2">
        <f>VLOOKUP($A162,'By SKU - New RTs'!$A:$V,11,FALSE)</f>
        <v>0</v>
      </c>
      <c r="N162" s="5">
        <f t="shared" si="13"/>
        <v>0</v>
      </c>
      <c r="O162" s="2">
        <f>VLOOKUP($A162,'By SKU - Old RTs'!$A:$V,12,FALSE)</f>
        <v>0</v>
      </c>
      <c r="P162" s="2">
        <f>VLOOKUP($A162,'By SKU - New RTs'!$A:$V,12,FALSE)</f>
        <v>0</v>
      </c>
      <c r="Q162" s="2">
        <f t="shared" si="14"/>
        <v>0</v>
      </c>
    </row>
    <row r="163" spans="1:17" x14ac:dyDescent="0.2">
      <c r="A163" s="3">
        <f>SKUs!A162</f>
        <v>481</v>
      </c>
      <c r="B163" s="4" t="str">
        <f>SKUs!B162</f>
        <v>8-MIL DMND GRIP XL PF NTRL GL CS</v>
      </c>
      <c r="C163" s="2">
        <f>VLOOKUP($A163,'By SKU - Old RTs'!$A:$V,8,FALSE)</f>
        <v>0</v>
      </c>
      <c r="D163" s="2">
        <f>VLOOKUP($A163,'By SKU - New RTs'!$A:$V,8,FALSE)</f>
        <v>0</v>
      </c>
      <c r="E163" s="5">
        <f t="shared" si="10"/>
        <v>0</v>
      </c>
      <c r="F163" s="2">
        <f>VLOOKUP($A163,'By SKU - Old RTs'!$A:$V,9,FALSE)</f>
        <v>0.25</v>
      </c>
      <c r="G163" s="2">
        <f>VLOOKUP($A163,'By SKU - New RTs'!$A:$V,9,FALSE)</f>
        <v>0.25</v>
      </c>
      <c r="H163" s="5">
        <f t="shared" si="11"/>
        <v>0</v>
      </c>
      <c r="I163" s="2">
        <f>VLOOKUP($A163,'By SKU - Old RTs'!$A:$V,10,FALSE)</f>
        <v>0</v>
      </c>
      <c r="J163" s="2">
        <f>VLOOKUP($A163,'By SKU - New RTs'!$A:$V,10,FALSE)</f>
        <v>0</v>
      </c>
      <c r="K163" s="5">
        <f t="shared" si="12"/>
        <v>0</v>
      </c>
      <c r="L163" s="2">
        <f>VLOOKUP($A163,'By SKU - Old RTs'!$A:$V,11,FALSE)</f>
        <v>0</v>
      </c>
      <c r="M163" s="2">
        <f>VLOOKUP($A163,'By SKU - New RTs'!$A:$V,11,FALSE)</f>
        <v>0</v>
      </c>
      <c r="N163" s="5">
        <f t="shared" si="13"/>
        <v>0</v>
      </c>
      <c r="O163" s="2">
        <f>VLOOKUP($A163,'By SKU - Old RTs'!$A:$V,12,FALSE)</f>
        <v>0.25</v>
      </c>
      <c r="P163" s="2">
        <f>VLOOKUP($A163,'By SKU - New RTs'!$A:$V,12,FALSE)</f>
        <v>0.25</v>
      </c>
      <c r="Q163" s="2">
        <f t="shared" si="14"/>
        <v>0</v>
      </c>
    </row>
    <row r="164" spans="1:17" x14ac:dyDescent="0.2">
      <c r="A164" s="3">
        <f>SKUs!A163</f>
        <v>499</v>
      </c>
      <c r="B164" s="4" t="str">
        <f>SKUs!B163</f>
        <v>RED SHOP TOWEL CAN</v>
      </c>
      <c r="C164" s="2">
        <f>VLOOKUP($A164,'By SKU - Old RTs'!$A:$V,8,FALSE)</f>
        <v>0</v>
      </c>
      <c r="D164" s="2">
        <f>VLOOKUP($A164,'By SKU - New RTs'!$A:$V,8,FALSE)</f>
        <v>0</v>
      </c>
      <c r="E164" s="5">
        <f t="shared" si="10"/>
        <v>0</v>
      </c>
      <c r="F164" s="2">
        <f>VLOOKUP($A164,'By SKU - Old RTs'!$A:$V,9,FALSE)</f>
        <v>0</v>
      </c>
      <c r="G164" s="2">
        <f>VLOOKUP($A164,'By SKU - New RTs'!$A:$V,9,FALSE)</f>
        <v>0</v>
      </c>
      <c r="H164" s="5">
        <f t="shared" si="11"/>
        <v>0</v>
      </c>
      <c r="I164" s="2">
        <f>VLOOKUP($A164,'By SKU - Old RTs'!$A:$V,10,FALSE)</f>
        <v>0</v>
      </c>
      <c r="J164" s="2">
        <f>VLOOKUP($A164,'By SKU - New RTs'!$A:$V,10,FALSE)</f>
        <v>0</v>
      </c>
      <c r="K164" s="5">
        <f t="shared" si="12"/>
        <v>0</v>
      </c>
      <c r="L164" s="2">
        <f>VLOOKUP($A164,'By SKU - Old RTs'!$A:$V,11,FALSE)</f>
        <v>0</v>
      </c>
      <c r="M164" s="2">
        <f>VLOOKUP($A164,'By SKU - New RTs'!$A:$V,11,FALSE)</f>
        <v>0</v>
      </c>
      <c r="N164" s="5">
        <f t="shared" si="13"/>
        <v>0</v>
      </c>
      <c r="O164" s="2">
        <f>VLOOKUP($A164,'By SKU - Old RTs'!$A:$V,12,FALSE)</f>
        <v>0</v>
      </c>
      <c r="P164" s="2">
        <f>VLOOKUP($A164,'By SKU - New RTs'!$A:$V,12,FALSE)</f>
        <v>0</v>
      </c>
      <c r="Q164" s="2">
        <f t="shared" si="14"/>
        <v>0</v>
      </c>
    </row>
    <row r="165" spans="1:17" x14ac:dyDescent="0.2">
      <c r="A165" s="3">
        <f>SKUs!A164</f>
        <v>506</v>
      </c>
      <c r="B165" s="4" t="str">
        <f>SKUs!B164</f>
        <v xml:space="preserve">VL GLV PF MD BX     </v>
      </c>
      <c r="C165" s="2">
        <f>VLOOKUP($A165,'By SKU - Old RTs'!$A:$V,8,FALSE)</f>
        <v>0</v>
      </c>
      <c r="D165" s="2">
        <f>VLOOKUP($A165,'By SKU - New RTs'!$A:$V,8,FALSE)</f>
        <v>0</v>
      </c>
      <c r="E165" s="5">
        <f t="shared" si="10"/>
        <v>0</v>
      </c>
      <c r="F165" s="2">
        <f>VLOOKUP($A165,'By SKU - Old RTs'!$A:$V,9,FALSE)</f>
        <v>0</v>
      </c>
      <c r="G165" s="2">
        <f>VLOOKUP($A165,'By SKU - New RTs'!$A:$V,9,FALSE)</f>
        <v>0</v>
      </c>
      <c r="H165" s="5">
        <f t="shared" si="11"/>
        <v>0</v>
      </c>
      <c r="I165" s="2">
        <f>VLOOKUP($A165,'By SKU - Old RTs'!$A:$V,10,FALSE)</f>
        <v>0</v>
      </c>
      <c r="J165" s="2">
        <f>VLOOKUP($A165,'By SKU - New RTs'!$A:$V,10,FALSE)</f>
        <v>0</v>
      </c>
      <c r="K165" s="5">
        <f t="shared" si="12"/>
        <v>0</v>
      </c>
      <c r="L165" s="2">
        <f>VLOOKUP($A165,'By SKU - Old RTs'!$A:$V,11,FALSE)</f>
        <v>0</v>
      </c>
      <c r="M165" s="2">
        <f>VLOOKUP($A165,'By SKU - New RTs'!$A:$V,11,FALSE)</f>
        <v>0</v>
      </c>
      <c r="N165" s="5">
        <f t="shared" si="13"/>
        <v>0</v>
      </c>
      <c r="O165" s="2">
        <f>VLOOKUP($A165,'By SKU - Old RTs'!$A:$V,12,FALSE)</f>
        <v>0</v>
      </c>
      <c r="P165" s="2">
        <f>VLOOKUP($A165,'By SKU - New RTs'!$A:$V,12,FALSE)</f>
        <v>0</v>
      </c>
      <c r="Q165" s="2">
        <f t="shared" si="14"/>
        <v>0</v>
      </c>
    </row>
    <row r="166" spans="1:17" x14ac:dyDescent="0.2">
      <c r="A166" s="3">
        <f>SKUs!A165</f>
        <v>507</v>
      </c>
      <c r="B166" s="4" t="str">
        <f>SKUs!B165</f>
        <v xml:space="preserve">VL GLV PF LG BX     </v>
      </c>
      <c r="C166" s="2">
        <f>VLOOKUP($A166,'By SKU - Old RTs'!$A:$V,8,FALSE)</f>
        <v>0</v>
      </c>
      <c r="D166" s="2">
        <f>VLOOKUP($A166,'By SKU - New RTs'!$A:$V,8,FALSE)</f>
        <v>0</v>
      </c>
      <c r="E166" s="5">
        <f t="shared" si="10"/>
        <v>0</v>
      </c>
      <c r="F166" s="2">
        <f>VLOOKUP($A166,'By SKU - Old RTs'!$A:$V,9,FALSE)</f>
        <v>0</v>
      </c>
      <c r="G166" s="2">
        <f>VLOOKUP($A166,'By SKU - New RTs'!$A:$V,9,FALSE)</f>
        <v>0</v>
      </c>
      <c r="H166" s="5">
        <f t="shared" si="11"/>
        <v>0</v>
      </c>
      <c r="I166" s="2">
        <f>VLOOKUP($A166,'By SKU - Old RTs'!$A:$V,10,FALSE)</f>
        <v>0</v>
      </c>
      <c r="J166" s="2">
        <f>VLOOKUP($A166,'By SKU - New RTs'!$A:$V,10,FALSE)</f>
        <v>0</v>
      </c>
      <c r="K166" s="5">
        <f t="shared" si="12"/>
        <v>0</v>
      </c>
      <c r="L166" s="2">
        <f>VLOOKUP($A166,'By SKU - Old RTs'!$A:$V,11,FALSE)</f>
        <v>0</v>
      </c>
      <c r="M166" s="2">
        <f>VLOOKUP($A166,'By SKU - New RTs'!$A:$V,11,FALSE)</f>
        <v>0</v>
      </c>
      <c r="N166" s="5">
        <f t="shared" si="13"/>
        <v>0</v>
      </c>
      <c r="O166" s="2">
        <f>VLOOKUP($A166,'By SKU - Old RTs'!$A:$V,12,FALSE)</f>
        <v>0</v>
      </c>
      <c r="P166" s="2">
        <f>VLOOKUP($A166,'By SKU - New RTs'!$A:$V,12,FALSE)</f>
        <v>0</v>
      </c>
      <c r="Q166" s="2">
        <f t="shared" si="14"/>
        <v>0</v>
      </c>
    </row>
    <row r="167" spans="1:17" x14ac:dyDescent="0.2">
      <c r="A167" s="3">
        <f>SKUs!A166</f>
        <v>508</v>
      </c>
      <c r="B167" s="4" t="str">
        <f>SKUs!B166</f>
        <v xml:space="preserve">VL GLV PF 1X BX     </v>
      </c>
      <c r="C167" s="2">
        <f>VLOOKUP($A167,'By SKU - Old RTs'!$A:$V,8,FALSE)</f>
        <v>0</v>
      </c>
      <c r="D167" s="2">
        <f>VLOOKUP($A167,'By SKU - New RTs'!$A:$V,8,FALSE)</f>
        <v>0</v>
      </c>
      <c r="E167" s="5">
        <f t="shared" si="10"/>
        <v>0</v>
      </c>
      <c r="F167" s="2">
        <f>VLOOKUP($A167,'By SKU - Old RTs'!$A:$V,9,FALSE)</f>
        <v>0</v>
      </c>
      <c r="G167" s="2">
        <f>VLOOKUP($A167,'By SKU - New RTs'!$A:$V,9,FALSE)</f>
        <v>0</v>
      </c>
      <c r="H167" s="5">
        <f t="shared" si="11"/>
        <v>0</v>
      </c>
      <c r="I167" s="2">
        <f>VLOOKUP($A167,'By SKU - Old RTs'!$A:$V,10,FALSE)</f>
        <v>0</v>
      </c>
      <c r="J167" s="2">
        <f>VLOOKUP($A167,'By SKU - New RTs'!$A:$V,10,FALSE)</f>
        <v>0</v>
      </c>
      <c r="K167" s="5">
        <f t="shared" si="12"/>
        <v>0</v>
      </c>
      <c r="L167" s="2">
        <f>VLOOKUP($A167,'By SKU - Old RTs'!$A:$V,11,FALSE)</f>
        <v>0</v>
      </c>
      <c r="M167" s="2">
        <f>VLOOKUP($A167,'By SKU - New RTs'!$A:$V,11,FALSE)</f>
        <v>0</v>
      </c>
      <c r="N167" s="5">
        <f t="shared" si="13"/>
        <v>0</v>
      </c>
      <c r="O167" s="2">
        <f>VLOOKUP($A167,'By SKU - Old RTs'!$A:$V,12,FALSE)</f>
        <v>0</v>
      </c>
      <c r="P167" s="2">
        <f>VLOOKUP($A167,'By SKU - New RTs'!$A:$V,12,FALSE)</f>
        <v>0</v>
      </c>
      <c r="Q167" s="2">
        <f t="shared" si="14"/>
        <v>0</v>
      </c>
    </row>
    <row r="168" spans="1:17" x14ac:dyDescent="0.2">
      <c r="A168" s="3">
        <f>SKUs!A167</f>
        <v>513</v>
      </c>
      <c r="B168" s="4" t="str">
        <f>SKUs!B167</f>
        <v xml:space="preserve">VL GLV LG BX        </v>
      </c>
      <c r="C168" s="2">
        <f>VLOOKUP($A168,'By SKU - Old RTs'!$A:$V,8,FALSE)</f>
        <v>0</v>
      </c>
      <c r="D168" s="2">
        <f>VLOOKUP($A168,'By SKU - New RTs'!$A:$V,8,FALSE)</f>
        <v>0</v>
      </c>
      <c r="E168" s="5">
        <f t="shared" si="10"/>
        <v>0</v>
      </c>
      <c r="F168" s="2">
        <f>VLOOKUP($A168,'By SKU - Old RTs'!$A:$V,9,FALSE)</f>
        <v>0</v>
      </c>
      <c r="G168" s="2">
        <f>VLOOKUP($A168,'By SKU - New RTs'!$A:$V,9,FALSE)</f>
        <v>0</v>
      </c>
      <c r="H168" s="5">
        <f t="shared" si="11"/>
        <v>0</v>
      </c>
      <c r="I168" s="2">
        <f>VLOOKUP($A168,'By SKU - Old RTs'!$A:$V,10,FALSE)</f>
        <v>0</v>
      </c>
      <c r="J168" s="2">
        <f>VLOOKUP($A168,'By SKU - New RTs'!$A:$V,10,FALSE)</f>
        <v>0</v>
      </c>
      <c r="K168" s="5">
        <f t="shared" si="12"/>
        <v>0</v>
      </c>
      <c r="L168" s="2">
        <f>VLOOKUP($A168,'By SKU - Old RTs'!$A:$V,11,FALSE)</f>
        <v>0</v>
      </c>
      <c r="M168" s="2">
        <f>VLOOKUP($A168,'By SKU - New RTs'!$A:$V,11,FALSE)</f>
        <v>0</v>
      </c>
      <c r="N168" s="5">
        <f t="shared" si="13"/>
        <v>0</v>
      </c>
      <c r="O168" s="2">
        <f>VLOOKUP($A168,'By SKU - Old RTs'!$A:$V,12,FALSE)</f>
        <v>0</v>
      </c>
      <c r="P168" s="2">
        <f>VLOOKUP($A168,'By SKU - New RTs'!$A:$V,12,FALSE)</f>
        <v>0</v>
      </c>
      <c r="Q168" s="2">
        <f t="shared" si="14"/>
        <v>0</v>
      </c>
    </row>
    <row r="169" spans="1:17" x14ac:dyDescent="0.2">
      <c r="A169" s="3">
        <f>SKUs!A168</f>
        <v>515</v>
      </c>
      <c r="B169" s="4" t="str">
        <f>SKUs!B168</f>
        <v xml:space="preserve">LATEX PF SM BX      </v>
      </c>
      <c r="C169" s="2">
        <f>VLOOKUP($A169,'By SKU - Old RTs'!$A:$V,8,FALSE)</f>
        <v>0</v>
      </c>
      <c r="D169" s="2">
        <f>VLOOKUP($A169,'By SKU - New RTs'!$A:$V,8,FALSE)</f>
        <v>0</v>
      </c>
      <c r="E169" s="5">
        <f t="shared" si="10"/>
        <v>0</v>
      </c>
      <c r="F169" s="2">
        <f>VLOOKUP($A169,'By SKU - Old RTs'!$A:$V,9,FALSE)</f>
        <v>0</v>
      </c>
      <c r="G169" s="2">
        <f>VLOOKUP($A169,'By SKU - New RTs'!$A:$V,9,FALSE)</f>
        <v>0</v>
      </c>
      <c r="H169" s="5">
        <f t="shared" si="11"/>
        <v>0</v>
      </c>
      <c r="I169" s="2">
        <f>VLOOKUP($A169,'By SKU - Old RTs'!$A:$V,10,FALSE)</f>
        <v>0</v>
      </c>
      <c r="J169" s="2">
        <f>VLOOKUP($A169,'By SKU - New RTs'!$A:$V,10,FALSE)</f>
        <v>0</v>
      </c>
      <c r="K169" s="5">
        <f t="shared" si="12"/>
        <v>0</v>
      </c>
      <c r="L169" s="2">
        <f>VLOOKUP($A169,'By SKU - Old RTs'!$A:$V,11,FALSE)</f>
        <v>0</v>
      </c>
      <c r="M169" s="2">
        <f>VLOOKUP($A169,'By SKU - New RTs'!$A:$V,11,FALSE)</f>
        <v>0</v>
      </c>
      <c r="N169" s="5">
        <f t="shared" si="13"/>
        <v>0</v>
      </c>
      <c r="O169" s="2">
        <f>VLOOKUP($A169,'By SKU - Old RTs'!$A:$V,12,FALSE)</f>
        <v>0</v>
      </c>
      <c r="P169" s="2">
        <f>VLOOKUP($A169,'By SKU - New RTs'!$A:$V,12,FALSE)</f>
        <v>0</v>
      </c>
      <c r="Q169" s="2">
        <f t="shared" si="14"/>
        <v>0</v>
      </c>
    </row>
    <row r="170" spans="1:17" x14ac:dyDescent="0.2">
      <c r="A170" s="3">
        <f>SKUs!A169</f>
        <v>516</v>
      </c>
      <c r="B170" s="4" t="str">
        <f>SKUs!B169</f>
        <v xml:space="preserve">LATEX PF MD BX      </v>
      </c>
      <c r="C170" s="2">
        <f>VLOOKUP($A170,'By SKU - Old RTs'!$A:$V,8,FALSE)</f>
        <v>0</v>
      </c>
      <c r="D170" s="2">
        <f>VLOOKUP($A170,'By SKU - New RTs'!$A:$V,8,FALSE)</f>
        <v>0</v>
      </c>
      <c r="E170" s="5">
        <f t="shared" si="10"/>
        <v>0</v>
      </c>
      <c r="F170" s="2">
        <f>VLOOKUP($A170,'By SKU - Old RTs'!$A:$V,9,FALSE)</f>
        <v>0</v>
      </c>
      <c r="G170" s="2">
        <f>VLOOKUP($A170,'By SKU - New RTs'!$A:$V,9,FALSE)</f>
        <v>0</v>
      </c>
      <c r="H170" s="5">
        <f t="shared" si="11"/>
        <v>0</v>
      </c>
      <c r="I170" s="2">
        <f>VLOOKUP($A170,'By SKU - Old RTs'!$A:$V,10,FALSE)</f>
        <v>0</v>
      </c>
      <c r="J170" s="2">
        <f>VLOOKUP($A170,'By SKU - New RTs'!$A:$V,10,FALSE)</f>
        <v>0</v>
      </c>
      <c r="K170" s="5">
        <f t="shared" si="12"/>
        <v>0</v>
      </c>
      <c r="L170" s="2">
        <f>VLOOKUP($A170,'By SKU - Old RTs'!$A:$V,11,FALSE)</f>
        <v>0</v>
      </c>
      <c r="M170" s="2">
        <f>VLOOKUP($A170,'By SKU - New RTs'!$A:$V,11,FALSE)</f>
        <v>0</v>
      </c>
      <c r="N170" s="5">
        <f t="shared" si="13"/>
        <v>0</v>
      </c>
      <c r="O170" s="2">
        <f>VLOOKUP($A170,'By SKU - Old RTs'!$A:$V,12,FALSE)</f>
        <v>0</v>
      </c>
      <c r="P170" s="2">
        <f>VLOOKUP($A170,'By SKU - New RTs'!$A:$V,12,FALSE)</f>
        <v>0</v>
      </c>
      <c r="Q170" s="2">
        <f t="shared" si="14"/>
        <v>0</v>
      </c>
    </row>
    <row r="171" spans="1:17" x14ac:dyDescent="0.2">
      <c r="A171" s="3">
        <f>SKUs!A170</f>
        <v>517</v>
      </c>
      <c r="B171" s="4" t="str">
        <f>SKUs!B170</f>
        <v xml:space="preserve">LATEX PF LG BX      </v>
      </c>
      <c r="C171" s="2">
        <f>VLOOKUP($A171,'By SKU - Old RTs'!$A:$V,8,FALSE)</f>
        <v>0</v>
      </c>
      <c r="D171" s="2">
        <f>VLOOKUP($A171,'By SKU - New RTs'!$A:$V,8,FALSE)</f>
        <v>0</v>
      </c>
      <c r="E171" s="5">
        <f t="shared" si="10"/>
        <v>0</v>
      </c>
      <c r="F171" s="2">
        <f>VLOOKUP($A171,'By SKU - Old RTs'!$A:$V,9,FALSE)</f>
        <v>0</v>
      </c>
      <c r="G171" s="2">
        <f>VLOOKUP($A171,'By SKU - New RTs'!$A:$V,9,FALSE)</f>
        <v>0</v>
      </c>
      <c r="H171" s="5">
        <f t="shared" si="11"/>
        <v>0</v>
      </c>
      <c r="I171" s="2">
        <f>VLOOKUP($A171,'By SKU - Old RTs'!$A:$V,10,FALSE)</f>
        <v>0</v>
      </c>
      <c r="J171" s="2">
        <f>VLOOKUP($A171,'By SKU - New RTs'!$A:$V,10,FALSE)</f>
        <v>0</v>
      </c>
      <c r="K171" s="5">
        <f t="shared" si="12"/>
        <v>0</v>
      </c>
      <c r="L171" s="2">
        <f>VLOOKUP($A171,'By SKU - Old RTs'!$A:$V,11,FALSE)</f>
        <v>0</v>
      </c>
      <c r="M171" s="2">
        <f>VLOOKUP($A171,'By SKU - New RTs'!$A:$V,11,FALSE)</f>
        <v>0</v>
      </c>
      <c r="N171" s="5">
        <f t="shared" si="13"/>
        <v>0</v>
      </c>
      <c r="O171" s="2">
        <f>VLOOKUP($A171,'By SKU - Old RTs'!$A:$V,12,FALSE)</f>
        <v>0</v>
      </c>
      <c r="P171" s="2">
        <f>VLOOKUP($A171,'By SKU - New RTs'!$A:$V,12,FALSE)</f>
        <v>0</v>
      </c>
      <c r="Q171" s="2">
        <f t="shared" si="14"/>
        <v>0</v>
      </c>
    </row>
    <row r="172" spans="1:17" x14ac:dyDescent="0.2">
      <c r="A172" s="3">
        <f>SKUs!A171</f>
        <v>518</v>
      </c>
      <c r="B172" s="4" t="str">
        <f>SKUs!B171</f>
        <v xml:space="preserve">LATEX PF 1X BX      </v>
      </c>
      <c r="C172" s="2">
        <f>VLOOKUP($A172,'By SKU - Old RTs'!$A:$V,8,FALSE)</f>
        <v>0</v>
      </c>
      <c r="D172" s="2">
        <f>VLOOKUP($A172,'By SKU - New RTs'!$A:$V,8,FALSE)</f>
        <v>0</v>
      </c>
      <c r="E172" s="5">
        <f t="shared" si="10"/>
        <v>0</v>
      </c>
      <c r="F172" s="2">
        <f>VLOOKUP($A172,'By SKU - Old RTs'!$A:$V,9,FALSE)</f>
        <v>0</v>
      </c>
      <c r="G172" s="2">
        <f>VLOOKUP($A172,'By SKU - New RTs'!$A:$V,9,FALSE)</f>
        <v>0</v>
      </c>
      <c r="H172" s="5">
        <f t="shared" si="11"/>
        <v>0</v>
      </c>
      <c r="I172" s="2">
        <f>VLOOKUP($A172,'By SKU - Old RTs'!$A:$V,10,FALSE)</f>
        <v>0</v>
      </c>
      <c r="J172" s="2">
        <f>VLOOKUP($A172,'By SKU - New RTs'!$A:$V,10,FALSE)</f>
        <v>0</v>
      </c>
      <c r="K172" s="5">
        <f t="shared" si="12"/>
        <v>0</v>
      </c>
      <c r="L172" s="2">
        <f>VLOOKUP($A172,'By SKU - Old RTs'!$A:$V,11,FALSE)</f>
        <v>0</v>
      </c>
      <c r="M172" s="2">
        <f>VLOOKUP($A172,'By SKU - New RTs'!$A:$V,11,FALSE)</f>
        <v>0</v>
      </c>
      <c r="N172" s="5">
        <f t="shared" si="13"/>
        <v>0</v>
      </c>
      <c r="O172" s="2">
        <f>VLOOKUP($A172,'By SKU - Old RTs'!$A:$V,12,FALSE)</f>
        <v>0</v>
      </c>
      <c r="P172" s="2">
        <f>VLOOKUP($A172,'By SKU - New RTs'!$A:$V,12,FALSE)</f>
        <v>0</v>
      </c>
      <c r="Q172" s="2">
        <f t="shared" si="14"/>
        <v>0</v>
      </c>
    </row>
    <row r="173" spans="1:17" x14ac:dyDescent="0.2">
      <c r="A173" s="3">
        <f>SKUs!A172</f>
        <v>519</v>
      </c>
      <c r="B173" s="4" t="str">
        <f>SKUs!B172</f>
        <v xml:space="preserve">LATEX SM BX         </v>
      </c>
      <c r="C173" s="2">
        <f>VLOOKUP($A173,'By SKU - Old RTs'!$A:$V,8,FALSE)</f>
        <v>0</v>
      </c>
      <c r="D173" s="2">
        <f>VLOOKUP($A173,'By SKU - New RTs'!$A:$V,8,FALSE)</f>
        <v>0</v>
      </c>
      <c r="E173" s="5">
        <f t="shared" si="10"/>
        <v>0</v>
      </c>
      <c r="F173" s="2">
        <f>VLOOKUP($A173,'By SKU - Old RTs'!$A:$V,9,FALSE)</f>
        <v>0</v>
      </c>
      <c r="G173" s="2">
        <f>VLOOKUP($A173,'By SKU - New RTs'!$A:$V,9,FALSE)</f>
        <v>0</v>
      </c>
      <c r="H173" s="5">
        <f t="shared" si="11"/>
        <v>0</v>
      </c>
      <c r="I173" s="2">
        <f>VLOOKUP($A173,'By SKU - Old RTs'!$A:$V,10,FALSE)</f>
        <v>0</v>
      </c>
      <c r="J173" s="2">
        <f>VLOOKUP($A173,'By SKU - New RTs'!$A:$V,10,FALSE)</f>
        <v>0</v>
      </c>
      <c r="K173" s="5">
        <f t="shared" si="12"/>
        <v>0</v>
      </c>
      <c r="L173" s="2">
        <f>VLOOKUP($A173,'By SKU - Old RTs'!$A:$V,11,FALSE)</f>
        <v>0</v>
      </c>
      <c r="M173" s="2">
        <f>VLOOKUP($A173,'By SKU - New RTs'!$A:$V,11,FALSE)</f>
        <v>0</v>
      </c>
      <c r="N173" s="5">
        <f t="shared" si="13"/>
        <v>0</v>
      </c>
      <c r="O173" s="2">
        <f>VLOOKUP($A173,'By SKU - Old RTs'!$A:$V,12,FALSE)</f>
        <v>0</v>
      </c>
      <c r="P173" s="2">
        <f>VLOOKUP($A173,'By SKU - New RTs'!$A:$V,12,FALSE)</f>
        <v>0</v>
      </c>
      <c r="Q173" s="2">
        <f t="shared" si="14"/>
        <v>0</v>
      </c>
    </row>
    <row r="174" spans="1:17" x14ac:dyDescent="0.2">
      <c r="A174" s="3">
        <f>SKUs!A173</f>
        <v>524</v>
      </c>
      <c r="B174" s="4" t="str">
        <f>SKUs!B173</f>
        <v xml:space="preserve">NITRL PF LG BX      </v>
      </c>
      <c r="C174" s="2">
        <f>VLOOKUP($A174,'By SKU - Old RTs'!$A:$V,8,FALSE)</f>
        <v>0</v>
      </c>
      <c r="D174" s="2">
        <f>VLOOKUP($A174,'By SKU - New RTs'!$A:$V,8,FALSE)</f>
        <v>0</v>
      </c>
      <c r="E174" s="5">
        <f t="shared" si="10"/>
        <v>0</v>
      </c>
      <c r="F174" s="2">
        <f>VLOOKUP($A174,'By SKU - Old RTs'!$A:$V,9,FALSE)</f>
        <v>0</v>
      </c>
      <c r="G174" s="2">
        <f>VLOOKUP($A174,'By SKU - New RTs'!$A:$V,9,FALSE)</f>
        <v>0</v>
      </c>
      <c r="H174" s="5">
        <f t="shared" si="11"/>
        <v>0</v>
      </c>
      <c r="I174" s="2">
        <f>VLOOKUP($A174,'By SKU - Old RTs'!$A:$V,10,FALSE)</f>
        <v>0</v>
      </c>
      <c r="J174" s="2">
        <f>VLOOKUP($A174,'By SKU - New RTs'!$A:$V,10,FALSE)</f>
        <v>0</v>
      </c>
      <c r="K174" s="5">
        <f t="shared" si="12"/>
        <v>0</v>
      </c>
      <c r="L174" s="2">
        <f>VLOOKUP($A174,'By SKU - Old RTs'!$A:$V,11,FALSE)</f>
        <v>0</v>
      </c>
      <c r="M174" s="2">
        <f>VLOOKUP($A174,'By SKU - New RTs'!$A:$V,11,FALSE)</f>
        <v>0</v>
      </c>
      <c r="N174" s="5">
        <f t="shared" si="13"/>
        <v>0</v>
      </c>
      <c r="O174" s="2">
        <f>VLOOKUP($A174,'By SKU - Old RTs'!$A:$V,12,FALSE)</f>
        <v>0</v>
      </c>
      <c r="P174" s="2">
        <f>VLOOKUP($A174,'By SKU - New RTs'!$A:$V,12,FALSE)</f>
        <v>0</v>
      </c>
      <c r="Q174" s="2">
        <f t="shared" si="14"/>
        <v>0</v>
      </c>
    </row>
    <row r="175" spans="1:17" x14ac:dyDescent="0.2">
      <c r="A175" s="3">
        <f>SKUs!A174</f>
        <v>525</v>
      </c>
      <c r="B175" s="4" t="str">
        <f>SKUs!B174</f>
        <v xml:space="preserve">NITRL PF 1X BX      </v>
      </c>
      <c r="C175" s="2">
        <f>VLOOKUP($A175,'By SKU - Old RTs'!$A:$V,8,FALSE)</f>
        <v>0</v>
      </c>
      <c r="D175" s="2">
        <f>VLOOKUP($A175,'By SKU - New RTs'!$A:$V,8,FALSE)</f>
        <v>0</v>
      </c>
      <c r="E175" s="5">
        <f t="shared" si="10"/>
        <v>0</v>
      </c>
      <c r="F175" s="2">
        <f>VLOOKUP($A175,'By SKU - Old RTs'!$A:$V,9,FALSE)</f>
        <v>0</v>
      </c>
      <c r="G175" s="2">
        <f>VLOOKUP($A175,'By SKU - New RTs'!$A:$V,9,FALSE)</f>
        <v>0</v>
      </c>
      <c r="H175" s="5">
        <f t="shared" si="11"/>
        <v>0</v>
      </c>
      <c r="I175" s="2">
        <f>VLOOKUP($A175,'By SKU - Old RTs'!$A:$V,10,FALSE)</f>
        <v>0</v>
      </c>
      <c r="J175" s="2">
        <f>VLOOKUP($A175,'By SKU - New RTs'!$A:$V,10,FALSE)</f>
        <v>0</v>
      </c>
      <c r="K175" s="5">
        <f t="shared" si="12"/>
        <v>0</v>
      </c>
      <c r="L175" s="2">
        <f>VLOOKUP($A175,'By SKU - Old RTs'!$A:$V,11,FALSE)</f>
        <v>0</v>
      </c>
      <c r="M175" s="2">
        <f>VLOOKUP($A175,'By SKU - New RTs'!$A:$V,11,FALSE)</f>
        <v>0</v>
      </c>
      <c r="N175" s="5">
        <f t="shared" si="13"/>
        <v>0</v>
      </c>
      <c r="O175" s="2">
        <f>VLOOKUP($A175,'By SKU - Old RTs'!$A:$V,12,FALSE)</f>
        <v>0</v>
      </c>
      <c r="P175" s="2">
        <f>VLOOKUP($A175,'By SKU - New RTs'!$A:$V,12,FALSE)</f>
        <v>0</v>
      </c>
      <c r="Q175" s="2">
        <f t="shared" si="14"/>
        <v>0</v>
      </c>
    </row>
    <row r="176" spans="1:17" x14ac:dyDescent="0.2">
      <c r="A176" s="3">
        <f>SKUs!A175</f>
        <v>526</v>
      </c>
      <c r="B176" s="4" t="str">
        <f>SKUs!B175</f>
        <v xml:space="preserve">NITRL MD BX         </v>
      </c>
      <c r="C176" s="2">
        <f>VLOOKUP($A176,'By SKU - Old RTs'!$A:$V,8,FALSE)</f>
        <v>0</v>
      </c>
      <c r="D176" s="2">
        <f>VLOOKUP($A176,'By SKU - New RTs'!$A:$V,8,FALSE)</f>
        <v>0</v>
      </c>
      <c r="E176" s="5">
        <f t="shared" si="10"/>
        <v>0</v>
      </c>
      <c r="F176" s="2">
        <f>VLOOKUP($A176,'By SKU - Old RTs'!$A:$V,9,FALSE)</f>
        <v>0</v>
      </c>
      <c r="G176" s="2">
        <f>VLOOKUP($A176,'By SKU - New RTs'!$A:$V,9,FALSE)</f>
        <v>0</v>
      </c>
      <c r="H176" s="5">
        <f t="shared" si="11"/>
        <v>0</v>
      </c>
      <c r="I176" s="2">
        <f>VLOOKUP($A176,'By SKU - Old RTs'!$A:$V,10,FALSE)</f>
        <v>0</v>
      </c>
      <c r="J176" s="2">
        <f>VLOOKUP($A176,'By SKU - New RTs'!$A:$V,10,FALSE)</f>
        <v>0</v>
      </c>
      <c r="K176" s="5">
        <f t="shared" si="12"/>
        <v>0</v>
      </c>
      <c r="L176" s="2">
        <f>VLOOKUP($A176,'By SKU - Old RTs'!$A:$V,11,FALSE)</f>
        <v>0</v>
      </c>
      <c r="M176" s="2">
        <f>VLOOKUP($A176,'By SKU - New RTs'!$A:$V,11,FALSE)</f>
        <v>0</v>
      </c>
      <c r="N176" s="5">
        <f t="shared" si="13"/>
        <v>0</v>
      </c>
      <c r="O176" s="2">
        <f>VLOOKUP($A176,'By SKU - Old RTs'!$A:$V,12,FALSE)</f>
        <v>0</v>
      </c>
      <c r="P176" s="2">
        <f>VLOOKUP($A176,'By SKU - New RTs'!$A:$V,12,FALSE)</f>
        <v>0</v>
      </c>
      <c r="Q176" s="2">
        <f t="shared" si="14"/>
        <v>0</v>
      </c>
    </row>
    <row r="177" spans="1:17" x14ac:dyDescent="0.2">
      <c r="A177" s="3">
        <f>SKUs!A176</f>
        <v>527</v>
      </c>
      <c r="B177" s="4" t="str">
        <f>SKUs!B176</f>
        <v xml:space="preserve">NITRL LG BX         </v>
      </c>
      <c r="C177" s="2">
        <f>VLOOKUP($A177,'By SKU - Old RTs'!$A:$V,8,FALSE)</f>
        <v>0</v>
      </c>
      <c r="D177" s="2">
        <f>VLOOKUP($A177,'By SKU - New RTs'!$A:$V,8,FALSE)</f>
        <v>0</v>
      </c>
      <c r="E177" s="5">
        <f t="shared" si="10"/>
        <v>0</v>
      </c>
      <c r="F177" s="2">
        <f>VLOOKUP($A177,'By SKU - Old RTs'!$A:$V,9,FALSE)</f>
        <v>0</v>
      </c>
      <c r="G177" s="2">
        <f>VLOOKUP($A177,'By SKU - New RTs'!$A:$V,9,FALSE)</f>
        <v>0</v>
      </c>
      <c r="H177" s="5">
        <f t="shared" si="11"/>
        <v>0</v>
      </c>
      <c r="I177" s="2">
        <f>VLOOKUP($A177,'By SKU - Old RTs'!$A:$V,10,FALSE)</f>
        <v>0</v>
      </c>
      <c r="J177" s="2">
        <f>VLOOKUP($A177,'By SKU - New RTs'!$A:$V,10,FALSE)</f>
        <v>0</v>
      </c>
      <c r="K177" s="5">
        <f t="shared" si="12"/>
        <v>0</v>
      </c>
      <c r="L177" s="2">
        <f>VLOOKUP($A177,'By SKU - Old RTs'!$A:$V,11,FALSE)</f>
        <v>0</v>
      </c>
      <c r="M177" s="2">
        <f>VLOOKUP($A177,'By SKU - New RTs'!$A:$V,11,FALSE)</f>
        <v>0</v>
      </c>
      <c r="N177" s="5">
        <f t="shared" si="13"/>
        <v>0</v>
      </c>
      <c r="O177" s="2">
        <f>VLOOKUP($A177,'By SKU - Old RTs'!$A:$V,12,FALSE)</f>
        <v>0</v>
      </c>
      <c r="P177" s="2">
        <f>VLOOKUP($A177,'By SKU - New RTs'!$A:$V,12,FALSE)</f>
        <v>0</v>
      </c>
      <c r="Q177" s="2">
        <f t="shared" si="14"/>
        <v>0</v>
      </c>
    </row>
    <row r="178" spans="1:17" x14ac:dyDescent="0.2">
      <c r="A178" s="3">
        <f>SKUs!A177</f>
        <v>528</v>
      </c>
      <c r="B178" s="4" t="str">
        <f>SKUs!B177</f>
        <v xml:space="preserve">NITRL 1X BX         </v>
      </c>
      <c r="C178" s="2">
        <f>VLOOKUP($A178,'By SKU - Old RTs'!$A:$V,8,FALSE)</f>
        <v>0</v>
      </c>
      <c r="D178" s="2">
        <f>VLOOKUP($A178,'By SKU - New RTs'!$A:$V,8,FALSE)</f>
        <v>0</v>
      </c>
      <c r="E178" s="5">
        <f t="shared" si="10"/>
        <v>0</v>
      </c>
      <c r="F178" s="2">
        <f>VLOOKUP($A178,'By SKU - Old RTs'!$A:$V,9,FALSE)</f>
        <v>0</v>
      </c>
      <c r="G178" s="2">
        <f>VLOOKUP($A178,'By SKU - New RTs'!$A:$V,9,FALSE)</f>
        <v>0</v>
      </c>
      <c r="H178" s="5">
        <f t="shared" si="11"/>
        <v>0</v>
      </c>
      <c r="I178" s="2">
        <f>VLOOKUP($A178,'By SKU - Old RTs'!$A:$V,10,FALSE)</f>
        <v>0</v>
      </c>
      <c r="J178" s="2">
        <f>VLOOKUP($A178,'By SKU - New RTs'!$A:$V,10,FALSE)</f>
        <v>0</v>
      </c>
      <c r="K178" s="5">
        <f t="shared" si="12"/>
        <v>0</v>
      </c>
      <c r="L178" s="2">
        <f>VLOOKUP($A178,'By SKU - Old RTs'!$A:$V,11,FALSE)</f>
        <v>0</v>
      </c>
      <c r="M178" s="2">
        <f>VLOOKUP($A178,'By SKU - New RTs'!$A:$V,11,FALSE)</f>
        <v>0</v>
      </c>
      <c r="N178" s="5">
        <f t="shared" si="13"/>
        <v>0</v>
      </c>
      <c r="O178" s="2">
        <f>VLOOKUP($A178,'By SKU - Old RTs'!$A:$V,12,FALSE)</f>
        <v>0</v>
      </c>
      <c r="P178" s="2">
        <f>VLOOKUP($A178,'By SKU - New RTs'!$A:$V,12,FALSE)</f>
        <v>0</v>
      </c>
      <c r="Q178" s="2">
        <f t="shared" si="14"/>
        <v>0</v>
      </c>
    </row>
    <row r="179" spans="1:17" x14ac:dyDescent="0.2">
      <c r="A179" s="3">
        <f>SKUs!A178</f>
        <v>535</v>
      </c>
      <c r="B179" s="4" t="str">
        <f>SKUs!B178</f>
        <v xml:space="preserve">NITRILE PF EXAM SM BX      </v>
      </c>
      <c r="C179" s="2">
        <f>VLOOKUP($A179,'By SKU - Old RTs'!$A:$V,8,FALSE)</f>
        <v>0</v>
      </c>
      <c r="D179" s="2">
        <f>VLOOKUP($A179,'By SKU - New RTs'!$A:$V,8,FALSE)</f>
        <v>0</v>
      </c>
      <c r="E179" s="5">
        <f t="shared" si="10"/>
        <v>0</v>
      </c>
      <c r="F179" s="2">
        <f>VLOOKUP($A179,'By SKU - Old RTs'!$A:$V,9,FALSE)</f>
        <v>0</v>
      </c>
      <c r="G179" s="2">
        <f>VLOOKUP($A179,'By SKU - New RTs'!$A:$V,9,FALSE)</f>
        <v>0</v>
      </c>
      <c r="H179" s="5">
        <f t="shared" si="11"/>
        <v>0</v>
      </c>
      <c r="I179" s="2">
        <f>VLOOKUP($A179,'By SKU - Old RTs'!$A:$V,10,FALSE)</f>
        <v>0</v>
      </c>
      <c r="J179" s="2">
        <f>VLOOKUP($A179,'By SKU - New RTs'!$A:$V,10,FALSE)</f>
        <v>0</v>
      </c>
      <c r="K179" s="5">
        <f t="shared" si="12"/>
        <v>0</v>
      </c>
      <c r="L179" s="2">
        <f>VLOOKUP($A179,'By SKU - Old RTs'!$A:$V,11,FALSE)</f>
        <v>0</v>
      </c>
      <c r="M179" s="2">
        <f>VLOOKUP($A179,'By SKU - New RTs'!$A:$V,11,FALSE)</f>
        <v>0</v>
      </c>
      <c r="N179" s="5">
        <f t="shared" si="13"/>
        <v>0</v>
      </c>
      <c r="O179" s="2">
        <f>VLOOKUP($A179,'By SKU - Old RTs'!$A:$V,12,FALSE)</f>
        <v>0</v>
      </c>
      <c r="P179" s="2">
        <f>VLOOKUP($A179,'By SKU - New RTs'!$A:$V,12,FALSE)</f>
        <v>0</v>
      </c>
      <c r="Q179" s="2">
        <f t="shared" si="14"/>
        <v>0</v>
      </c>
    </row>
    <row r="180" spans="1:17" x14ac:dyDescent="0.2">
      <c r="A180" s="3">
        <f>SKUs!A179</f>
        <v>536</v>
      </c>
      <c r="B180" s="4" t="str">
        <f>SKUs!B179</f>
        <v xml:space="preserve">NITRILE PF EXAM MD BX      </v>
      </c>
      <c r="C180" s="2">
        <f>VLOOKUP($A180,'By SKU - Old RTs'!$A:$V,8,FALSE)</f>
        <v>0</v>
      </c>
      <c r="D180" s="2">
        <f>VLOOKUP($A180,'By SKU - New RTs'!$A:$V,8,FALSE)</f>
        <v>0</v>
      </c>
      <c r="E180" s="5">
        <f t="shared" si="10"/>
        <v>0</v>
      </c>
      <c r="F180" s="2">
        <f>VLOOKUP($A180,'By SKU - Old RTs'!$A:$V,9,FALSE)</f>
        <v>0</v>
      </c>
      <c r="G180" s="2">
        <f>VLOOKUP($A180,'By SKU - New RTs'!$A:$V,9,FALSE)</f>
        <v>0</v>
      </c>
      <c r="H180" s="5">
        <f t="shared" si="11"/>
        <v>0</v>
      </c>
      <c r="I180" s="2">
        <f>VLOOKUP($A180,'By SKU - Old RTs'!$A:$V,10,FALSE)</f>
        <v>0</v>
      </c>
      <c r="J180" s="2">
        <f>VLOOKUP($A180,'By SKU - New RTs'!$A:$V,10,FALSE)</f>
        <v>0</v>
      </c>
      <c r="K180" s="5">
        <f t="shared" si="12"/>
        <v>0</v>
      </c>
      <c r="L180" s="2">
        <f>VLOOKUP($A180,'By SKU - Old RTs'!$A:$V,11,FALSE)</f>
        <v>0</v>
      </c>
      <c r="M180" s="2">
        <f>VLOOKUP($A180,'By SKU - New RTs'!$A:$V,11,FALSE)</f>
        <v>0</v>
      </c>
      <c r="N180" s="5">
        <f t="shared" si="13"/>
        <v>0</v>
      </c>
      <c r="O180" s="2">
        <f>VLOOKUP($A180,'By SKU - Old RTs'!$A:$V,12,FALSE)</f>
        <v>0</v>
      </c>
      <c r="P180" s="2">
        <f>VLOOKUP($A180,'By SKU - New RTs'!$A:$V,12,FALSE)</f>
        <v>0</v>
      </c>
      <c r="Q180" s="2">
        <f t="shared" si="14"/>
        <v>0</v>
      </c>
    </row>
    <row r="181" spans="1:17" x14ac:dyDescent="0.2">
      <c r="A181" s="3">
        <f>SKUs!A180</f>
        <v>537</v>
      </c>
      <c r="B181" s="4" t="str">
        <f>SKUs!B180</f>
        <v xml:space="preserve">NITRILE PF EXAM LG BX      </v>
      </c>
      <c r="C181" s="2">
        <f>VLOOKUP($A181,'By SKU - Old RTs'!$A:$V,8,FALSE)</f>
        <v>0</v>
      </c>
      <c r="D181" s="2">
        <f>VLOOKUP($A181,'By SKU - New RTs'!$A:$V,8,FALSE)</f>
        <v>0</v>
      </c>
      <c r="E181" s="5">
        <f t="shared" si="10"/>
        <v>0</v>
      </c>
      <c r="F181" s="2">
        <f>VLOOKUP($A181,'By SKU - Old RTs'!$A:$V,9,FALSE)</f>
        <v>0</v>
      </c>
      <c r="G181" s="2">
        <f>VLOOKUP($A181,'By SKU - New RTs'!$A:$V,9,FALSE)</f>
        <v>0</v>
      </c>
      <c r="H181" s="5">
        <f t="shared" si="11"/>
        <v>0</v>
      </c>
      <c r="I181" s="2">
        <f>VLOOKUP($A181,'By SKU - Old RTs'!$A:$V,10,FALSE)</f>
        <v>0</v>
      </c>
      <c r="J181" s="2">
        <f>VLOOKUP($A181,'By SKU - New RTs'!$A:$V,10,FALSE)</f>
        <v>0</v>
      </c>
      <c r="K181" s="5">
        <f t="shared" si="12"/>
        <v>0</v>
      </c>
      <c r="L181" s="2">
        <f>VLOOKUP($A181,'By SKU - Old RTs'!$A:$V,11,FALSE)</f>
        <v>0</v>
      </c>
      <c r="M181" s="2">
        <f>VLOOKUP($A181,'By SKU - New RTs'!$A:$V,11,FALSE)</f>
        <v>0</v>
      </c>
      <c r="N181" s="5">
        <f t="shared" si="13"/>
        <v>0</v>
      </c>
      <c r="O181" s="2">
        <f>VLOOKUP($A181,'By SKU - Old RTs'!$A:$V,12,FALSE)</f>
        <v>0</v>
      </c>
      <c r="P181" s="2">
        <f>VLOOKUP($A181,'By SKU - New RTs'!$A:$V,12,FALSE)</f>
        <v>0</v>
      </c>
      <c r="Q181" s="2">
        <f t="shared" si="14"/>
        <v>0</v>
      </c>
    </row>
    <row r="182" spans="1:17" x14ac:dyDescent="0.2">
      <c r="A182" s="3">
        <f>SKUs!A181</f>
        <v>538</v>
      </c>
      <c r="B182" s="4" t="str">
        <f>SKUs!B181</f>
        <v xml:space="preserve">POLY GLV MD BX      </v>
      </c>
      <c r="C182" s="2">
        <f>VLOOKUP($A182,'By SKU - Old RTs'!$A:$V,8,FALSE)</f>
        <v>0</v>
      </c>
      <c r="D182" s="2">
        <f>VLOOKUP($A182,'By SKU - New RTs'!$A:$V,8,FALSE)</f>
        <v>0</v>
      </c>
      <c r="E182" s="5">
        <f t="shared" si="10"/>
        <v>0</v>
      </c>
      <c r="F182" s="2">
        <f>VLOOKUP($A182,'By SKU - Old RTs'!$A:$V,9,FALSE)</f>
        <v>0</v>
      </c>
      <c r="G182" s="2">
        <f>VLOOKUP($A182,'By SKU - New RTs'!$A:$V,9,FALSE)</f>
        <v>0</v>
      </c>
      <c r="H182" s="5">
        <f t="shared" si="11"/>
        <v>0</v>
      </c>
      <c r="I182" s="2">
        <f>VLOOKUP($A182,'By SKU - Old RTs'!$A:$V,10,FALSE)</f>
        <v>0</v>
      </c>
      <c r="J182" s="2">
        <f>VLOOKUP($A182,'By SKU - New RTs'!$A:$V,10,FALSE)</f>
        <v>0</v>
      </c>
      <c r="K182" s="5">
        <f t="shared" si="12"/>
        <v>0</v>
      </c>
      <c r="L182" s="2">
        <f>VLOOKUP($A182,'By SKU - Old RTs'!$A:$V,11,FALSE)</f>
        <v>0</v>
      </c>
      <c r="M182" s="2">
        <f>VLOOKUP($A182,'By SKU - New RTs'!$A:$V,11,FALSE)</f>
        <v>0</v>
      </c>
      <c r="N182" s="5">
        <f t="shared" si="13"/>
        <v>0</v>
      </c>
      <c r="O182" s="2">
        <f>VLOOKUP($A182,'By SKU - Old RTs'!$A:$V,12,FALSE)</f>
        <v>0</v>
      </c>
      <c r="P182" s="2">
        <f>VLOOKUP($A182,'By SKU - New RTs'!$A:$V,12,FALSE)</f>
        <v>0</v>
      </c>
      <c r="Q182" s="2">
        <f t="shared" si="14"/>
        <v>0</v>
      </c>
    </row>
    <row r="183" spans="1:17" x14ac:dyDescent="0.2">
      <c r="A183" s="3">
        <f>SKUs!A182</f>
        <v>539</v>
      </c>
      <c r="B183" s="4" t="str">
        <f>SKUs!B182</f>
        <v xml:space="preserve">POLY GLV LG BX      </v>
      </c>
      <c r="C183" s="2">
        <f>VLOOKUP($A183,'By SKU - Old RTs'!$A:$V,8,FALSE)</f>
        <v>0</v>
      </c>
      <c r="D183" s="2">
        <f>VLOOKUP($A183,'By SKU - New RTs'!$A:$V,8,FALSE)</f>
        <v>0</v>
      </c>
      <c r="E183" s="5">
        <f t="shared" si="10"/>
        <v>0</v>
      </c>
      <c r="F183" s="2">
        <f>VLOOKUP($A183,'By SKU - Old RTs'!$A:$V,9,FALSE)</f>
        <v>0</v>
      </c>
      <c r="G183" s="2">
        <f>VLOOKUP($A183,'By SKU - New RTs'!$A:$V,9,FALSE)</f>
        <v>0</v>
      </c>
      <c r="H183" s="5">
        <f t="shared" si="11"/>
        <v>0</v>
      </c>
      <c r="I183" s="2">
        <f>VLOOKUP($A183,'By SKU - Old RTs'!$A:$V,10,FALSE)</f>
        <v>0</v>
      </c>
      <c r="J183" s="2">
        <f>VLOOKUP($A183,'By SKU - New RTs'!$A:$V,10,FALSE)</f>
        <v>0</v>
      </c>
      <c r="K183" s="5">
        <f t="shared" si="12"/>
        <v>0</v>
      </c>
      <c r="L183" s="2">
        <f>VLOOKUP($A183,'By SKU - Old RTs'!$A:$V,11,FALSE)</f>
        <v>0</v>
      </c>
      <c r="M183" s="2">
        <f>VLOOKUP($A183,'By SKU - New RTs'!$A:$V,11,FALSE)</f>
        <v>0</v>
      </c>
      <c r="N183" s="5">
        <f t="shared" si="13"/>
        <v>0</v>
      </c>
      <c r="O183" s="2">
        <f>VLOOKUP($A183,'By SKU - Old RTs'!$A:$V,12,FALSE)</f>
        <v>0</v>
      </c>
      <c r="P183" s="2">
        <f>VLOOKUP($A183,'By SKU - New RTs'!$A:$V,12,FALSE)</f>
        <v>0</v>
      </c>
      <c r="Q183" s="2">
        <f t="shared" si="14"/>
        <v>0</v>
      </c>
    </row>
    <row r="184" spans="1:17" x14ac:dyDescent="0.2">
      <c r="A184" s="3">
        <f>SKUs!A183</f>
        <v>547</v>
      </c>
      <c r="B184" s="4" t="str">
        <f>SKUs!B183</f>
        <v xml:space="preserve">3ML VL PF LG BX     </v>
      </c>
      <c r="C184" s="2">
        <f>VLOOKUP($A184,'By SKU - Old RTs'!$A:$V,8,FALSE)</f>
        <v>0</v>
      </c>
      <c r="D184" s="2">
        <f>VLOOKUP($A184,'By SKU - New RTs'!$A:$V,8,FALSE)</f>
        <v>0</v>
      </c>
      <c r="E184" s="5">
        <f t="shared" si="10"/>
        <v>0</v>
      </c>
      <c r="F184" s="2">
        <f>VLOOKUP($A184,'By SKU - Old RTs'!$A:$V,9,FALSE)</f>
        <v>0</v>
      </c>
      <c r="G184" s="2">
        <f>VLOOKUP($A184,'By SKU - New RTs'!$A:$V,9,FALSE)</f>
        <v>0</v>
      </c>
      <c r="H184" s="5">
        <f t="shared" si="11"/>
        <v>0</v>
      </c>
      <c r="I184" s="2">
        <f>VLOOKUP($A184,'By SKU - Old RTs'!$A:$V,10,FALSE)</f>
        <v>0</v>
      </c>
      <c r="J184" s="2">
        <f>VLOOKUP($A184,'By SKU - New RTs'!$A:$V,10,FALSE)</f>
        <v>0</v>
      </c>
      <c r="K184" s="5">
        <f t="shared" si="12"/>
        <v>0</v>
      </c>
      <c r="L184" s="2">
        <f>VLOOKUP($A184,'By SKU - Old RTs'!$A:$V,11,FALSE)</f>
        <v>0</v>
      </c>
      <c r="M184" s="2">
        <f>VLOOKUP($A184,'By SKU - New RTs'!$A:$V,11,FALSE)</f>
        <v>0</v>
      </c>
      <c r="N184" s="5">
        <f t="shared" si="13"/>
        <v>0</v>
      </c>
      <c r="O184" s="2">
        <f>VLOOKUP($A184,'By SKU - Old RTs'!$A:$V,12,FALSE)</f>
        <v>0</v>
      </c>
      <c r="P184" s="2">
        <f>VLOOKUP($A184,'By SKU - New RTs'!$A:$V,12,FALSE)</f>
        <v>0</v>
      </c>
      <c r="Q184" s="2">
        <f t="shared" si="14"/>
        <v>0</v>
      </c>
    </row>
    <row r="185" spans="1:17" x14ac:dyDescent="0.2">
      <c r="A185" s="3">
        <f>SKUs!A184</f>
        <v>548</v>
      </c>
      <c r="B185" s="4" t="str">
        <f>SKUs!B184</f>
        <v xml:space="preserve">3ML VL PF 1X BX     </v>
      </c>
      <c r="C185" s="2">
        <f>VLOOKUP($A185,'By SKU - Old RTs'!$A:$V,8,FALSE)</f>
        <v>0</v>
      </c>
      <c r="D185" s="2">
        <f>VLOOKUP($A185,'By SKU - New RTs'!$A:$V,8,FALSE)</f>
        <v>0</v>
      </c>
      <c r="E185" s="5">
        <f t="shared" si="10"/>
        <v>0</v>
      </c>
      <c r="F185" s="2">
        <f>VLOOKUP($A185,'By SKU - Old RTs'!$A:$V,9,FALSE)</f>
        <v>0</v>
      </c>
      <c r="G185" s="2">
        <f>VLOOKUP($A185,'By SKU - New RTs'!$A:$V,9,FALSE)</f>
        <v>0</v>
      </c>
      <c r="H185" s="5">
        <f t="shared" si="11"/>
        <v>0</v>
      </c>
      <c r="I185" s="2">
        <f>VLOOKUP($A185,'By SKU - Old RTs'!$A:$V,10,FALSE)</f>
        <v>0</v>
      </c>
      <c r="J185" s="2">
        <f>VLOOKUP($A185,'By SKU - New RTs'!$A:$V,10,FALSE)</f>
        <v>0</v>
      </c>
      <c r="K185" s="5">
        <f t="shared" si="12"/>
        <v>0</v>
      </c>
      <c r="L185" s="2">
        <f>VLOOKUP($A185,'By SKU - Old RTs'!$A:$V,11,FALSE)</f>
        <v>0</v>
      </c>
      <c r="M185" s="2">
        <f>VLOOKUP($A185,'By SKU - New RTs'!$A:$V,11,FALSE)</f>
        <v>0</v>
      </c>
      <c r="N185" s="5">
        <f t="shared" si="13"/>
        <v>0</v>
      </c>
      <c r="O185" s="2">
        <f>VLOOKUP($A185,'By SKU - Old RTs'!$A:$V,12,FALSE)</f>
        <v>0</v>
      </c>
      <c r="P185" s="2">
        <f>VLOOKUP($A185,'By SKU - New RTs'!$A:$V,12,FALSE)</f>
        <v>0</v>
      </c>
      <c r="Q185" s="2">
        <f t="shared" si="14"/>
        <v>0</v>
      </c>
    </row>
    <row r="186" spans="1:17" x14ac:dyDescent="0.2">
      <c r="A186" s="3">
        <f>SKUs!A185</f>
        <v>549</v>
      </c>
      <c r="B186" s="4" t="str">
        <f>SKUs!B185</f>
        <v xml:space="preserve">3ML NITRL SM BX     </v>
      </c>
      <c r="C186" s="2">
        <f>VLOOKUP($A186,'By SKU - Old RTs'!$A:$V,8,FALSE)</f>
        <v>0</v>
      </c>
      <c r="D186" s="2">
        <f>VLOOKUP($A186,'By SKU - New RTs'!$A:$V,8,FALSE)</f>
        <v>0</v>
      </c>
      <c r="E186" s="5">
        <f t="shared" si="10"/>
        <v>0</v>
      </c>
      <c r="F186" s="2">
        <f>VLOOKUP($A186,'By SKU - Old RTs'!$A:$V,9,FALSE)</f>
        <v>0</v>
      </c>
      <c r="G186" s="2">
        <f>VLOOKUP($A186,'By SKU - New RTs'!$A:$V,9,FALSE)</f>
        <v>0</v>
      </c>
      <c r="H186" s="5">
        <f t="shared" si="11"/>
        <v>0</v>
      </c>
      <c r="I186" s="2">
        <f>VLOOKUP($A186,'By SKU - Old RTs'!$A:$V,10,FALSE)</f>
        <v>0</v>
      </c>
      <c r="J186" s="2">
        <f>VLOOKUP($A186,'By SKU - New RTs'!$A:$V,10,FALSE)</f>
        <v>0</v>
      </c>
      <c r="K186" s="5">
        <f t="shared" si="12"/>
        <v>0</v>
      </c>
      <c r="L186" s="2">
        <f>VLOOKUP($A186,'By SKU - Old RTs'!$A:$V,11,FALSE)</f>
        <v>0</v>
      </c>
      <c r="M186" s="2">
        <f>VLOOKUP($A186,'By SKU - New RTs'!$A:$V,11,FALSE)</f>
        <v>0</v>
      </c>
      <c r="N186" s="5">
        <f t="shared" si="13"/>
        <v>0</v>
      </c>
      <c r="O186" s="2">
        <f>VLOOKUP($A186,'By SKU - Old RTs'!$A:$V,12,FALSE)</f>
        <v>0</v>
      </c>
      <c r="P186" s="2">
        <f>VLOOKUP($A186,'By SKU - New RTs'!$A:$V,12,FALSE)</f>
        <v>0</v>
      </c>
      <c r="Q186" s="2">
        <f t="shared" si="14"/>
        <v>0</v>
      </c>
    </row>
    <row r="187" spans="1:17" x14ac:dyDescent="0.2">
      <c r="A187" s="3">
        <f>SKUs!A186</f>
        <v>550</v>
      </c>
      <c r="B187" s="4" t="str">
        <f>SKUs!B186</f>
        <v xml:space="preserve">3ML NITRL MD BX     </v>
      </c>
      <c r="C187" s="2">
        <f>VLOOKUP($A187,'By SKU - Old RTs'!$A:$V,8,FALSE)</f>
        <v>0</v>
      </c>
      <c r="D187" s="2">
        <f>VLOOKUP($A187,'By SKU - New RTs'!$A:$V,8,FALSE)</f>
        <v>0</v>
      </c>
      <c r="E187" s="5">
        <f t="shared" si="10"/>
        <v>0</v>
      </c>
      <c r="F187" s="2">
        <f>VLOOKUP($A187,'By SKU - Old RTs'!$A:$V,9,FALSE)</f>
        <v>0</v>
      </c>
      <c r="G187" s="2">
        <f>VLOOKUP($A187,'By SKU - New RTs'!$A:$V,9,FALSE)</f>
        <v>0</v>
      </c>
      <c r="H187" s="5">
        <f t="shared" si="11"/>
        <v>0</v>
      </c>
      <c r="I187" s="2">
        <f>VLOOKUP($A187,'By SKU - Old RTs'!$A:$V,10,FALSE)</f>
        <v>0</v>
      </c>
      <c r="J187" s="2">
        <f>VLOOKUP($A187,'By SKU - New RTs'!$A:$V,10,FALSE)</f>
        <v>0</v>
      </c>
      <c r="K187" s="5">
        <f t="shared" si="12"/>
        <v>0</v>
      </c>
      <c r="L187" s="2">
        <f>VLOOKUP($A187,'By SKU - Old RTs'!$A:$V,11,FALSE)</f>
        <v>0</v>
      </c>
      <c r="M187" s="2">
        <f>VLOOKUP($A187,'By SKU - New RTs'!$A:$V,11,FALSE)</f>
        <v>0</v>
      </c>
      <c r="N187" s="5">
        <f t="shared" si="13"/>
        <v>0</v>
      </c>
      <c r="O187" s="2">
        <f>VLOOKUP($A187,'By SKU - Old RTs'!$A:$V,12,FALSE)</f>
        <v>0</v>
      </c>
      <c r="P187" s="2">
        <f>VLOOKUP($A187,'By SKU - New RTs'!$A:$V,12,FALSE)</f>
        <v>0</v>
      </c>
      <c r="Q187" s="2">
        <f t="shared" si="14"/>
        <v>0</v>
      </c>
    </row>
    <row r="188" spans="1:17" x14ac:dyDescent="0.2">
      <c r="A188" s="3">
        <f>SKUs!A187</f>
        <v>551</v>
      </c>
      <c r="B188" s="4" t="str">
        <f>SKUs!B187</f>
        <v xml:space="preserve">3ML NITRL LG BX     </v>
      </c>
      <c r="C188" s="2">
        <f>VLOOKUP($A188,'By SKU - Old RTs'!$A:$V,8,FALSE)</f>
        <v>0</v>
      </c>
      <c r="D188" s="2">
        <f>VLOOKUP($A188,'By SKU - New RTs'!$A:$V,8,FALSE)</f>
        <v>0</v>
      </c>
      <c r="E188" s="5">
        <f t="shared" si="10"/>
        <v>0</v>
      </c>
      <c r="F188" s="2">
        <f>VLOOKUP($A188,'By SKU - Old RTs'!$A:$V,9,FALSE)</f>
        <v>0</v>
      </c>
      <c r="G188" s="2">
        <f>VLOOKUP($A188,'By SKU - New RTs'!$A:$V,9,FALSE)</f>
        <v>0</v>
      </c>
      <c r="H188" s="5">
        <f t="shared" si="11"/>
        <v>0</v>
      </c>
      <c r="I188" s="2">
        <f>VLOOKUP($A188,'By SKU - Old RTs'!$A:$V,10,FALSE)</f>
        <v>0</v>
      </c>
      <c r="J188" s="2">
        <f>VLOOKUP($A188,'By SKU - New RTs'!$A:$V,10,FALSE)</f>
        <v>0</v>
      </c>
      <c r="K188" s="5">
        <f t="shared" si="12"/>
        <v>0</v>
      </c>
      <c r="L188" s="2">
        <f>VLOOKUP($A188,'By SKU - Old RTs'!$A:$V,11,FALSE)</f>
        <v>0</v>
      </c>
      <c r="M188" s="2">
        <f>VLOOKUP($A188,'By SKU - New RTs'!$A:$V,11,FALSE)</f>
        <v>0</v>
      </c>
      <c r="N188" s="5">
        <f t="shared" si="13"/>
        <v>0</v>
      </c>
      <c r="O188" s="2">
        <f>VLOOKUP($A188,'By SKU - Old RTs'!$A:$V,12,FALSE)</f>
        <v>0</v>
      </c>
      <c r="P188" s="2">
        <f>VLOOKUP($A188,'By SKU - New RTs'!$A:$V,12,FALSE)</f>
        <v>0</v>
      </c>
      <c r="Q188" s="2">
        <f t="shared" si="14"/>
        <v>0</v>
      </c>
    </row>
    <row r="189" spans="1:17" x14ac:dyDescent="0.2">
      <c r="A189" s="3">
        <f>SKUs!A188</f>
        <v>552</v>
      </c>
      <c r="B189" s="4" t="str">
        <f>SKUs!B188</f>
        <v xml:space="preserve">3ML NITRL 1X BX     </v>
      </c>
      <c r="C189" s="2">
        <f>VLOOKUP($A189,'By SKU - Old RTs'!$A:$V,8,FALSE)</f>
        <v>0</v>
      </c>
      <c r="D189" s="2">
        <f>VLOOKUP($A189,'By SKU - New RTs'!$A:$V,8,FALSE)</f>
        <v>0</v>
      </c>
      <c r="E189" s="5">
        <f t="shared" si="10"/>
        <v>0</v>
      </c>
      <c r="F189" s="2">
        <f>VLOOKUP($A189,'By SKU - Old RTs'!$A:$V,9,FALSE)</f>
        <v>0</v>
      </c>
      <c r="G189" s="2">
        <f>VLOOKUP($A189,'By SKU - New RTs'!$A:$V,9,FALSE)</f>
        <v>0</v>
      </c>
      <c r="H189" s="5">
        <f t="shared" si="11"/>
        <v>0</v>
      </c>
      <c r="I189" s="2">
        <f>VLOOKUP($A189,'By SKU - Old RTs'!$A:$V,10,FALSE)</f>
        <v>0</v>
      </c>
      <c r="J189" s="2">
        <f>VLOOKUP($A189,'By SKU - New RTs'!$A:$V,10,FALSE)</f>
        <v>0</v>
      </c>
      <c r="K189" s="5">
        <f t="shared" si="12"/>
        <v>0</v>
      </c>
      <c r="L189" s="2">
        <f>VLOOKUP($A189,'By SKU - Old RTs'!$A:$V,11,FALSE)</f>
        <v>0</v>
      </c>
      <c r="M189" s="2">
        <f>VLOOKUP($A189,'By SKU - New RTs'!$A:$V,11,FALSE)</f>
        <v>0</v>
      </c>
      <c r="N189" s="5">
        <f t="shared" si="13"/>
        <v>0</v>
      </c>
      <c r="O189" s="2">
        <f>VLOOKUP($A189,'By SKU - Old RTs'!$A:$V,12,FALSE)</f>
        <v>0</v>
      </c>
      <c r="P189" s="2">
        <f>VLOOKUP($A189,'By SKU - New RTs'!$A:$V,12,FALSE)</f>
        <v>0</v>
      </c>
      <c r="Q189" s="2">
        <f t="shared" si="14"/>
        <v>0</v>
      </c>
    </row>
    <row r="190" spans="1:17" x14ac:dyDescent="0.2">
      <c r="A190" s="3">
        <f>SKUs!A189</f>
        <v>553</v>
      </c>
      <c r="B190" s="4" t="str">
        <f>SKUs!B189</f>
        <v xml:space="preserve">NITRILE PF EXAM 1X BX      </v>
      </c>
      <c r="C190" s="2">
        <f>VLOOKUP($A190,'By SKU - Old RTs'!$A:$V,8,FALSE)</f>
        <v>0</v>
      </c>
      <c r="D190" s="2">
        <f>VLOOKUP($A190,'By SKU - New RTs'!$A:$V,8,FALSE)</f>
        <v>0</v>
      </c>
      <c r="E190" s="5">
        <f t="shared" si="10"/>
        <v>0</v>
      </c>
      <c r="F190" s="2">
        <f>VLOOKUP($A190,'By SKU - Old RTs'!$A:$V,9,FALSE)</f>
        <v>0</v>
      </c>
      <c r="G190" s="2">
        <f>VLOOKUP($A190,'By SKU - New RTs'!$A:$V,9,FALSE)</f>
        <v>0</v>
      </c>
      <c r="H190" s="5">
        <f t="shared" si="11"/>
        <v>0</v>
      </c>
      <c r="I190" s="2">
        <f>VLOOKUP($A190,'By SKU - Old RTs'!$A:$V,10,FALSE)</f>
        <v>0</v>
      </c>
      <c r="J190" s="2">
        <f>VLOOKUP($A190,'By SKU - New RTs'!$A:$V,10,FALSE)</f>
        <v>0</v>
      </c>
      <c r="K190" s="5">
        <f t="shared" si="12"/>
        <v>0</v>
      </c>
      <c r="L190" s="2">
        <f>VLOOKUP($A190,'By SKU - Old RTs'!$A:$V,11,FALSE)</f>
        <v>0</v>
      </c>
      <c r="M190" s="2">
        <f>VLOOKUP($A190,'By SKU - New RTs'!$A:$V,11,FALSE)</f>
        <v>0</v>
      </c>
      <c r="N190" s="5">
        <f t="shared" si="13"/>
        <v>0</v>
      </c>
      <c r="O190" s="2">
        <f>VLOOKUP($A190,'By SKU - Old RTs'!$A:$V,12,FALSE)</f>
        <v>0</v>
      </c>
      <c r="P190" s="2">
        <f>VLOOKUP($A190,'By SKU - New RTs'!$A:$V,12,FALSE)</f>
        <v>0</v>
      </c>
      <c r="Q190" s="2">
        <f t="shared" si="14"/>
        <v>0</v>
      </c>
    </row>
    <row r="191" spans="1:17" x14ac:dyDescent="0.2">
      <c r="A191" s="3">
        <f>SKUs!A190</f>
        <v>554</v>
      </c>
      <c r="B191" s="4" t="str">
        <f>SKUs!B190</f>
        <v xml:space="preserve">POLY GLV 1X BX      </v>
      </c>
      <c r="C191" s="2">
        <f>VLOOKUP($A191,'By SKU - Old RTs'!$A:$V,8,FALSE)</f>
        <v>0</v>
      </c>
      <c r="D191" s="2">
        <f>VLOOKUP($A191,'By SKU - New RTs'!$A:$V,8,FALSE)</f>
        <v>0</v>
      </c>
      <c r="E191" s="5">
        <f t="shared" si="10"/>
        <v>0</v>
      </c>
      <c r="F191" s="2">
        <f>VLOOKUP($A191,'By SKU - Old RTs'!$A:$V,9,FALSE)</f>
        <v>0</v>
      </c>
      <c r="G191" s="2">
        <f>VLOOKUP($A191,'By SKU - New RTs'!$A:$V,9,FALSE)</f>
        <v>0</v>
      </c>
      <c r="H191" s="5">
        <f t="shared" si="11"/>
        <v>0</v>
      </c>
      <c r="I191" s="2">
        <f>VLOOKUP($A191,'By SKU - Old RTs'!$A:$V,10,FALSE)</f>
        <v>0</v>
      </c>
      <c r="J191" s="2">
        <f>VLOOKUP($A191,'By SKU - New RTs'!$A:$V,10,FALSE)</f>
        <v>0</v>
      </c>
      <c r="K191" s="5">
        <f t="shared" si="12"/>
        <v>0</v>
      </c>
      <c r="L191" s="2">
        <f>VLOOKUP($A191,'By SKU - Old RTs'!$A:$V,11,FALSE)</f>
        <v>0</v>
      </c>
      <c r="M191" s="2">
        <f>VLOOKUP($A191,'By SKU - New RTs'!$A:$V,11,FALSE)</f>
        <v>0</v>
      </c>
      <c r="N191" s="5">
        <f t="shared" si="13"/>
        <v>0</v>
      </c>
      <c r="O191" s="2">
        <f>VLOOKUP($A191,'By SKU - Old RTs'!$A:$V,12,FALSE)</f>
        <v>0</v>
      </c>
      <c r="P191" s="2">
        <f>VLOOKUP($A191,'By SKU - New RTs'!$A:$V,12,FALSE)</f>
        <v>0</v>
      </c>
      <c r="Q191" s="2">
        <f t="shared" si="14"/>
        <v>0</v>
      </c>
    </row>
    <row r="192" spans="1:17" x14ac:dyDescent="0.2">
      <c r="A192" s="3">
        <f>SKUs!A191</f>
        <v>557</v>
      </c>
      <c r="B192" s="4" t="str">
        <f>SKUs!B191</f>
        <v xml:space="preserve">HFOLD SHP SM RD     </v>
      </c>
      <c r="C192" s="2">
        <f>VLOOKUP($A192,'By SKU - Old RTs'!$A:$V,8,FALSE)</f>
        <v>0</v>
      </c>
      <c r="D192" s="2">
        <f>VLOOKUP($A192,'By SKU - New RTs'!$A:$V,8,FALSE)</f>
        <v>0</v>
      </c>
      <c r="E192" s="5">
        <f t="shared" si="10"/>
        <v>0</v>
      </c>
      <c r="F192" s="2">
        <f>VLOOKUP($A192,'By SKU - Old RTs'!$A:$V,9,FALSE)</f>
        <v>35</v>
      </c>
      <c r="G192" s="2">
        <f>VLOOKUP($A192,'By SKU - New RTs'!$A:$V,9,FALSE)</f>
        <v>35</v>
      </c>
      <c r="H192" s="5">
        <f t="shared" si="11"/>
        <v>0</v>
      </c>
      <c r="I192" s="2">
        <f>VLOOKUP($A192,'By SKU - Old RTs'!$A:$V,10,FALSE)</f>
        <v>0</v>
      </c>
      <c r="J192" s="2">
        <f>VLOOKUP($A192,'By SKU - New RTs'!$A:$V,10,FALSE)</f>
        <v>0</v>
      </c>
      <c r="K192" s="5">
        <f t="shared" si="12"/>
        <v>0</v>
      </c>
      <c r="L192" s="2">
        <f>VLOOKUP($A192,'By SKU - Old RTs'!$A:$V,11,FALSE)</f>
        <v>0</v>
      </c>
      <c r="M192" s="2">
        <f>VLOOKUP($A192,'By SKU - New RTs'!$A:$V,11,FALSE)</f>
        <v>0</v>
      </c>
      <c r="N192" s="5">
        <f t="shared" si="13"/>
        <v>0</v>
      </c>
      <c r="O192" s="2">
        <f>VLOOKUP($A192,'By SKU - Old RTs'!$A:$V,12,FALSE)</f>
        <v>0</v>
      </c>
      <c r="P192" s="2">
        <f>VLOOKUP($A192,'By SKU - New RTs'!$A:$V,12,FALSE)</f>
        <v>0</v>
      </c>
      <c r="Q192" s="2">
        <f t="shared" si="14"/>
        <v>0</v>
      </c>
    </row>
    <row r="193" spans="1:17" x14ac:dyDescent="0.2">
      <c r="A193" s="3">
        <f>SKUs!A192</f>
        <v>561</v>
      </c>
      <c r="B193" s="4" t="str">
        <f>SKUs!B192</f>
        <v xml:space="preserve">POLY GLV SM BX      </v>
      </c>
      <c r="C193" s="2">
        <f>VLOOKUP($A193,'By SKU - Old RTs'!$A:$V,8,FALSE)</f>
        <v>0</v>
      </c>
      <c r="D193" s="2">
        <f>VLOOKUP($A193,'By SKU - New RTs'!$A:$V,8,FALSE)</f>
        <v>0</v>
      </c>
      <c r="E193" s="5">
        <f t="shared" si="10"/>
        <v>0</v>
      </c>
      <c r="F193" s="2">
        <f>VLOOKUP($A193,'By SKU - Old RTs'!$A:$V,9,FALSE)</f>
        <v>0</v>
      </c>
      <c r="G193" s="2">
        <f>VLOOKUP($A193,'By SKU - New RTs'!$A:$V,9,FALSE)</f>
        <v>0</v>
      </c>
      <c r="H193" s="5">
        <f t="shared" si="11"/>
        <v>0</v>
      </c>
      <c r="I193" s="2">
        <f>VLOOKUP($A193,'By SKU - Old RTs'!$A:$V,10,FALSE)</f>
        <v>0</v>
      </c>
      <c r="J193" s="2">
        <f>VLOOKUP($A193,'By SKU - New RTs'!$A:$V,10,FALSE)</f>
        <v>0</v>
      </c>
      <c r="K193" s="5">
        <f t="shared" si="12"/>
        <v>0</v>
      </c>
      <c r="L193" s="2">
        <f>VLOOKUP($A193,'By SKU - Old RTs'!$A:$V,11,FALSE)</f>
        <v>0</v>
      </c>
      <c r="M193" s="2">
        <f>VLOOKUP($A193,'By SKU - New RTs'!$A:$V,11,FALSE)</f>
        <v>0</v>
      </c>
      <c r="N193" s="5">
        <f t="shared" si="13"/>
        <v>0</v>
      </c>
      <c r="O193" s="2">
        <f>VLOOKUP($A193,'By SKU - Old RTs'!$A:$V,12,FALSE)</f>
        <v>0</v>
      </c>
      <c r="P193" s="2">
        <f>VLOOKUP($A193,'By SKU - New RTs'!$A:$V,12,FALSE)</f>
        <v>0</v>
      </c>
      <c r="Q193" s="2">
        <f t="shared" si="14"/>
        <v>0</v>
      </c>
    </row>
    <row r="194" spans="1:17" x14ac:dyDescent="0.2">
      <c r="A194" s="3">
        <f>SKUs!A193</f>
        <v>562</v>
      </c>
      <c r="B194" s="4" t="str">
        <f>SKUs!B193</f>
        <v>IND BLACK PFREE NITRILE LG BX</v>
      </c>
      <c r="C194" s="2">
        <f>VLOOKUP($A194,'By SKU - Old RTs'!$A:$V,8,FALSE)</f>
        <v>0.5</v>
      </c>
      <c r="D194" s="2">
        <f>VLOOKUP($A194,'By SKU - New RTs'!$A:$V,8,FALSE)</f>
        <v>0.5</v>
      </c>
      <c r="E194" s="5">
        <f t="shared" si="10"/>
        <v>0</v>
      </c>
      <c r="F194" s="2">
        <f>VLOOKUP($A194,'By SKU - Old RTs'!$A:$V,9,FALSE)</f>
        <v>2.75</v>
      </c>
      <c r="G194" s="2">
        <f>VLOOKUP($A194,'By SKU - New RTs'!$A:$V,9,FALSE)</f>
        <v>1.25</v>
      </c>
      <c r="H194" s="5">
        <f t="shared" si="11"/>
        <v>-1.5</v>
      </c>
      <c r="I194" s="2">
        <f>VLOOKUP($A194,'By SKU - Old RTs'!$A:$V,10,FALSE)</f>
        <v>1</v>
      </c>
      <c r="J194" s="2">
        <f>VLOOKUP($A194,'By SKU - New RTs'!$A:$V,10,FALSE)</f>
        <v>2.5</v>
      </c>
      <c r="K194" s="5">
        <f t="shared" si="12"/>
        <v>1.5</v>
      </c>
      <c r="L194" s="2">
        <f>VLOOKUP($A194,'By SKU - Old RTs'!$A:$V,11,FALSE)</f>
        <v>0.75</v>
      </c>
      <c r="M194" s="2">
        <f>VLOOKUP($A194,'By SKU - New RTs'!$A:$V,11,FALSE)</f>
        <v>0.75</v>
      </c>
      <c r="N194" s="5">
        <f t="shared" si="13"/>
        <v>0</v>
      </c>
      <c r="O194" s="2">
        <f>VLOOKUP($A194,'By SKU - Old RTs'!$A:$V,12,FALSE)</f>
        <v>2.75</v>
      </c>
      <c r="P194" s="2">
        <f>VLOOKUP($A194,'By SKU - New RTs'!$A:$V,12,FALSE)</f>
        <v>2.75</v>
      </c>
      <c r="Q194" s="2">
        <f t="shared" si="14"/>
        <v>0</v>
      </c>
    </row>
    <row r="195" spans="1:17" x14ac:dyDescent="0.2">
      <c r="A195" s="3">
        <f>SKUs!A194</f>
        <v>563</v>
      </c>
      <c r="B195" s="4" t="str">
        <f>SKUs!B194</f>
        <v>IND BLACK PFREE NITRILE XL BX</v>
      </c>
      <c r="C195" s="2">
        <f>VLOOKUP($A195,'By SKU - Old RTs'!$A:$V,8,FALSE)</f>
        <v>0</v>
      </c>
      <c r="D195" s="2">
        <f>VLOOKUP($A195,'By SKU - New RTs'!$A:$V,8,FALSE)</f>
        <v>0</v>
      </c>
      <c r="E195" s="5">
        <f t="shared" si="10"/>
        <v>0</v>
      </c>
      <c r="F195" s="2">
        <f>VLOOKUP($A195,'By SKU - Old RTs'!$A:$V,9,FALSE)</f>
        <v>1.25</v>
      </c>
      <c r="G195" s="2">
        <f>VLOOKUP($A195,'By SKU - New RTs'!$A:$V,9,FALSE)</f>
        <v>1.25</v>
      </c>
      <c r="H195" s="5">
        <f t="shared" si="11"/>
        <v>0</v>
      </c>
      <c r="I195" s="2">
        <f>VLOOKUP($A195,'By SKU - Old RTs'!$A:$V,10,FALSE)</f>
        <v>2.75</v>
      </c>
      <c r="J195" s="2">
        <f>VLOOKUP($A195,'By SKU - New RTs'!$A:$V,10,FALSE)</f>
        <v>2.75</v>
      </c>
      <c r="K195" s="5">
        <f t="shared" si="12"/>
        <v>0</v>
      </c>
      <c r="L195" s="2">
        <f>VLOOKUP($A195,'By SKU - Old RTs'!$A:$V,11,FALSE)</f>
        <v>0.5</v>
      </c>
      <c r="M195" s="2">
        <f>VLOOKUP($A195,'By SKU - New RTs'!$A:$V,11,FALSE)</f>
        <v>0.5</v>
      </c>
      <c r="N195" s="5">
        <f t="shared" si="13"/>
        <v>0</v>
      </c>
      <c r="O195" s="2">
        <f>VLOOKUP($A195,'By SKU - Old RTs'!$A:$V,12,FALSE)</f>
        <v>1.25</v>
      </c>
      <c r="P195" s="2">
        <f>VLOOKUP($A195,'By SKU - New RTs'!$A:$V,12,FALSE)</f>
        <v>1.25</v>
      </c>
      <c r="Q195" s="2">
        <f t="shared" si="14"/>
        <v>0</v>
      </c>
    </row>
    <row r="196" spans="1:17" x14ac:dyDescent="0.2">
      <c r="A196" s="3">
        <f>SKUs!A195</f>
        <v>564</v>
      </c>
      <c r="B196" s="4" t="str">
        <f>SKUs!B195</f>
        <v>X3D PFREE NITRILE LG BX</v>
      </c>
      <c r="C196" s="2">
        <f>VLOOKUP($A196,'By SKU - Old RTs'!$A:$V,8,FALSE)</f>
        <v>0</v>
      </c>
      <c r="D196" s="2">
        <f>VLOOKUP($A196,'By SKU - New RTs'!$A:$V,8,FALSE)</f>
        <v>0</v>
      </c>
      <c r="E196" s="5">
        <f t="shared" ref="E196:E259" si="15">D196-C196</f>
        <v>0</v>
      </c>
      <c r="F196" s="2">
        <f>VLOOKUP($A196,'By SKU - Old RTs'!$A:$V,9,FALSE)</f>
        <v>0</v>
      </c>
      <c r="G196" s="2">
        <f>VLOOKUP($A196,'By SKU - New RTs'!$A:$V,9,FALSE)</f>
        <v>0</v>
      </c>
      <c r="H196" s="5">
        <f t="shared" ref="H196:H259" si="16">G196-F196</f>
        <v>0</v>
      </c>
      <c r="I196" s="2">
        <f>VLOOKUP($A196,'By SKU - Old RTs'!$A:$V,10,FALSE)</f>
        <v>0</v>
      </c>
      <c r="J196" s="2">
        <f>VLOOKUP($A196,'By SKU - New RTs'!$A:$V,10,FALSE)</f>
        <v>0</v>
      </c>
      <c r="K196" s="5">
        <f t="shared" ref="K196:K259" si="17">J196-I196</f>
        <v>0</v>
      </c>
      <c r="L196" s="2">
        <f>VLOOKUP($A196,'By SKU - Old RTs'!$A:$V,11,FALSE)</f>
        <v>0</v>
      </c>
      <c r="M196" s="2">
        <f>VLOOKUP($A196,'By SKU - New RTs'!$A:$V,11,FALSE)</f>
        <v>0</v>
      </c>
      <c r="N196" s="5">
        <f t="shared" ref="N196:N259" si="18">M196-L196</f>
        <v>0</v>
      </c>
      <c r="O196" s="2">
        <f>VLOOKUP($A196,'By SKU - Old RTs'!$A:$V,12,FALSE)</f>
        <v>0</v>
      </c>
      <c r="P196" s="2">
        <f>VLOOKUP($A196,'By SKU - New RTs'!$A:$V,12,FALSE)</f>
        <v>0</v>
      </c>
      <c r="Q196" s="2">
        <f t="shared" ref="Q196:Q259" si="19">P196-O196</f>
        <v>0</v>
      </c>
    </row>
    <row r="197" spans="1:17" x14ac:dyDescent="0.2">
      <c r="A197" s="3">
        <f>SKUs!A196</f>
        <v>567</v>
      </c>
      <c r="B197" s="4" t="str">
        <f>SKUs!B196</f>
        <v>IND BLACK PFREE NITRILE 2X BX</v>
      </c>
      <c r="C197" s="2">
        <f>VLOOKUP($A197,'By SKU - Old RTs'!$A:$V,8,FALSE)</f>
        <v>0</v>
      </c>
      <c r="D197" s="2">
        <f>VLOOKUP($A197,'By SKU - New RTs'!$A:$V,8,FALSE)</f>
        <v>0</v>
      </c>
      <c r="E197" s="5">
        <f t="shared" si="15"/>
        <v>0</v>
      </c>
      <c r="F197" s="2">
        <f>VLOOKUP($A197,'By SKU - Old RTs'!$A:$V,9,FALSE)</f>
        <v>0</v>
      </c>
      <c r="G197" s="2">
        <f>VLOOKUP($A197,'By SKU - New RTs'!$A:$V,9,FALSE)</f>
        <v>0</v>
      </c>
      <c r="H197" s="5">
        <f t="shared" si="16"/>
        <v>0</v>
      </c>
      <c r="I197" s="2">
        <f>VLOOKUP($A197,'By SKU - Old RTs'!$A:$V,10,FALSE)</f>
        <v>0.25</v>
      </c>
      <c r="J197" s="2">
        <f>VLOOKUP($A197,'By SKU - New RTs'!$A:$V,10,FALSE)</f>
        <v>0.25</v>
      </c>
      <c r="K197" s="5">
        <f t="shared" si="17"/>
        <v>0</v>
      </c>
      <c r="L197" s="2">
        <f>VLOOKUP($A197,'By SKU - Old RTs'!$A:$V,11,FALSE)</f>
        <v>0</v>
      </c>
      <c r="M197" s="2">
        <f>VLOOKUP($A197,'By SKU - New RTs'!$A:$V,11,FALSE)</f>
        <v>0</v>
      </c>
      <c r="N197" s="5">
        <f t="shared" si="18"/>
        <v>0</v>
      </c>
      <c r="O197" s="2">
        <f>VLOOKUP($A197,'By SKU - Old RTs'!$A:$V,12,FALSE)</f>
        <v>0</v>
      </c>
      <c r="P197" s="2">
        <f>VLOOKUP($A197,'By SKU - New RTs'!$A:$V,12,FALSE)</f>
        <v>0</v>
      </c>
      <c r="Q197" s="2">
        <f t="shared" si="19"/>
        <v>0</v>
      </c>
    </row>
    <row r="198" spans="1:17" x14ac:dyDescent="0.2">
      <c r="A198" s="3">
        <f>SKUs!A197</f>
        <v>571</v>
      </c>
      <c r="B198" s="4" t="str">
        <f>SKUs!B197</f>
        <v>IND BLACK PFREE NITRILE MD BX</v>
      </c>
      <c r="C198" s="2">
        <f>VLOOKUP($A198,'By SKU - Old RTs'!$A:$V,8,FALSE)</f>
        <v>0.25</v>
      </c>
      <c r="D198" s="2">
        <f>VLOOKUP($A198,'By SKU - New RTs'!$A:$V,8,FALSE)</f>
        <v>0.25</v>
      </c>
      <c r="E198" s="5">
        <f t="shared" si="15"/>
        <v>0</v>
      </c>
      <c r="F198" s="2">
        <f>VLOOKUP($A198,'By SKU - Old RTs'!$A:$V,9,FALSE)</f>
        <v>0.25</v>
      </c>
      <c r="G198" s="2">
        <f>VLOOKUP($A198,'By SKU - New RTs'!$A:$V,9,FALSE)</f>
        <v>0.25</v>
      </c>
      <c r="H198" s="5">
        <f t="shared" si="16"/>
        <v>0</v>
      </c>
      <c r="I198" s="2">
        <f>VLOOKUP($A198,'By SKU - Old RTs'!$A:$V,10,FALSE)</f>
        <v>0</v>
      </c>
      <c r="J198" s="2">
        <f>VLOOKUP($A198,'By SKU - New RTs'!$A:$V,10,FALSE)</f>
        <v>0</v>
      </c>
      <c r="K198" s="5">
        <f t="shared" si="17"/>
        <v>0</v>
      </c>
      <c r="L198" s="2">
        <f>VLOOKUP($A198,'By SKU - Old RTs'!$A:$V,11,FALSE)</f>
        <v>0.5</v>
      </c>
      <c r="M198" s="2">
        <f>VLOOKUP($A198,'By SKU - New RTs'!$A:$V,11,FALSE)</f>
        <v>0.5</v>
      </c>
      <c r="N198" s="5">
        <f t="shared" si="18"/>
        <v>0</v>
      </c>
      <c r="O198" s="2">
        <f>VLOOKUP($A198,'By SKU - Old RTs'!$A:$V,12,FALSE)</f>
        <v>1</v>
      </c>
      <c r="P198" s="2">
        <f>VLOOKUP($A198,'By SKU - New RTs'!$A:$V,12,FALSE)</f>
        <v>1</v>
      </c>
      <c r="Q198" s="2">
        <f t="shared" si="19"/>
        <v>0</v>
      </c>
    </row>
    <row r="199" spans="1:17" x14ac:dyDescent="0.2">
      <c r="A199" s="3">
        <f>SKUs!A198</f>
        <v>572</v>
      </c>
      <c r="B199" s="4" t="str">
        <f>SKUs!B198</f>
        <v>IND BLACK PFREE NITRILE SM BX</v>
      </c>
      <c r="C199" s="2">
        <f>VLOOKUP($A199,'By SKU - Old RTs'!$A:$V,8,FALSE)</f>
        <v>0</v>
      </c>
      <c r="D199" s="2">
        <f>VLOOKUP($A199,'By SKU - New RTs'!$A:$V,8,FALSE)</f>
        <v>0</v>
      </c>
      <c r="E199" s="5">
        <f t="shared" si="15"/>
        <v>0</v>
      </c>
      <c r="F199" s="2">
        <f>VLOOKUP($A199,'By SKU - Old RTs'!$A:$V,9,FALSE)</f>
        <v>0</v>
      </c>
      <c r="G199" s="2">
        <f>VLOOKUP($A199,'By SKU - New RTs'!$A:$V,9,FALSE)</f>
        <v>0</v>
      </c>
      <c r="H199" s="5">
        <f t="shared" si="16"/>
        <v>0</v>
      </c>
      <c r="I199" s="2">
        <f>VLOOKUP($A199,'By SKU - Old RTs'!$A:$V,10,FALSE)</f>
        <v>0</v>
      </c>
      <c r="J199" s="2">
        <f>VLOOKUP($A199,'By SKU - New RTs'!$A:$V,10,FALSE)</f>
        <v>0</v>
      </c>
      <c r="K199" s="5">
        <f t="shared" si="17"/>
        <v>0</v>
      </c>
      <c r="L199" s="2">
        <f>VLOOKUP($A199,'By SKU - Old RTs'!$A:$V,11,FALSE)</f>
        <v>0</v>
      </c>
      <c r="M199" s="2">
        <f>VLOOKUP($A199,'By SKU - New RTs'!$A:$V,11,FALSE)</f>
        <v>0</v>
      </c>
      <c r="N199" s="5">
        <f t="shared" si="18"/>
        <v>0</v>
      </c>
      <c r="O199" s="2">
        <f>VLOOKUP($A199,'By SKU - Old RTs'!$A:$V,12,FALSE)</f>
        <v>0</v>
      </c>
      <c r="P199" s="2">
        <f>VLOOKUP($A199,'By SKU - New RTs'!$A:$V,12,FALSE)</f>
        <v>0</v>
      </c>
      <c r="Q199" s="2">
        <f t="shared" si="19"/>
        <v>0</v>
      </c>
    </row>
    <row r="200" spans="1:17" x14ac:dyDescent="0.2">
      <c r="A200" s="3">
        <f>SKUs!A199</f>
        <v>579</v>
      </c>
      <c r="B200" s="4" t="str">
        <f>SKUs!B199</f>
        <v xml:space="preserve">NITRL PF 2X BX      </v>
      </c>
      <c r="C200" s="2">
        <f>VLOOKUP($A200,'By SKU - Old RTs'!$A:$V,8,FALSE)</f>
        <v>0</v>
      </c>
      <c r="D200" s="2">
        <f>VLOOKUP($A200,'By SKU - New RTs'!$A:$V,8,FALSE)</f>
        <v>0</v>
      </c>
      <c r="E200" s="5">
        <f t="shared" si="15"/>
        <v>0</v>
      </c>
      <c r="F200" s="2">
        <f>VLOOKUP($A200,'By SKU - Old RTs'!$A:$V,9,FALSE)</f>
        <v>0</v>
      </c>
      <c r="G200" s="2">
        <f>VLOOKUP($A200,'By SKU - New RTs'!$A:$V,9,FALSE)</f>
        <v>0</v>
      </c>
      <c r="H200" s="5">
        <f t="shared" si="16"/>
        <v>0</v>
      </c>
      <c r="I200" s="2">
        <f>VLOOKUP($A200,'By SKU - Old RTs'!$A:$V,10,FALSE)</f>
        <v>0</v>
      </c>
      <c r="J200" s="2">
        <f>VLOOKUP($A200,'By SKU - New RTs'!$A:$V,10,FALSE)</f>
        <v>0</v>
      </c>
      <c r="K200" s="5">
        <f t="shared" si="17"/>
        <v>0</v>
      </c>
      <c r="L200" s="2">
        <f>VLOOKUP($A200,'By SKU - Old RTs'!$A:$V,11,FALSE)</f>
        <v>0</v>
      </c>
      <c r="M200" s="2">
        <f>VLOOKUP($A200,'By SKU - New RTs'!$A:$V,11,FALSE)</f>
        <v>0</v>
      </c>
      <c r="N200" s="5">
        <f t="shared" si="18"/>
        <v>0</v>
      </c>
      <c r="O200" s="2">
        <f>VLOOKUP($A200,'By SKU - Old RTs'!$A:$V,12,FALSE)</f>
        <v>0</v>
      </c>
      <c r="P200" s="2">
        <f>VLOOKUP($A200,'By SKU - New RTs'!$A:$V,12,FALSE)</f>
        <v>0</v>
      </c>
      <c r="Q200" s="2">
        <f t="shared" si="19"/>
        <v>0</v>
      </c>
    </row>
    <row r="201" spans="1:17" x14ac:dyDescent="0.2">
      <c r="A201" s="3">
        <f>SKUs!A200</f>
        <v>580</v>
      </c>
      <c r="B201" s="4" t="str">
        <f>SKUs!B200</f>
        <v>8-MIL DMND GRIP LG PF NTRL GL BX</v>
      </c>
      <c r="C201" s="2">
        <f>VLOOKUP($A201,'By SKU - Old RTs'!$A:$V,8,FALSE)</f>
        <v>0</v>
      </c>
      <c r="D201" s="2">
        <f>VLOOKUP($A201,'By SKU - New RTs'!$A:$V,8,FALSE)</f>
        <v>0</v>
      </c>
      <c r="E201" s="5">
        <f t="shared" si="15"/>
        <v>0</v>
      </c>
      <c r="F201" s="2">
        <f>VLOOKUP($A201,'By SKU - Old RTs'!$A:$V,9,FALSE)</f>
        <v>0</v>
      </c>
      <c r="G201" s="2">
        <f>VLOOKUP($A201,'By SKU - New RTs'!$A:$V,9,FALSE)</f>
        <v>0</v>
      </c>
      <c r="H201" s="5">
        <f t="shared" si="16"/>
        <v>0</v>
      </c>
      <c r="I201" s="2">
        <f>VLOOKUP($A201,'By SKU - Old RTs'!$A:$V,10,FALSE)</f>
        <v>0</v>
      </c>
      <c r="J201" s="2">
        <f>VLOOKUP($A201,'By SKU - New RTs'!$A:$V,10,FALSE)</f>
        <v>0</v>
      </c>
      <c r="K201" s="5">
        <f t="shared" si="17"/>
        <v>0</v>
      </c>
      <c r="L201" s="2">
        <f>VLOOKUP($A201,'By SKU - Old RTs'!$A:$V,11,FALSE)</f>
        <v>0</v>
      </c>
      <c r="M201" s="2">
        <f>VLOOKUP($A201,'By SKU - New RTs'!$A:$V,11,FALSE)</f>
        <v>0</v>
      </c>
      <c r="N201" s="5">
        <f t="shared" si="18"/>
        <v>0</v>
      </c>
      <c r="O201" s="2">
        <f>VLOOKUP($A201,'By SKU - Old RTs'!$A:$V,12,FALSE)</f>
        <v>0</v>
      </c>
      <c r="P201" s="2">
        <f>VLOOKUP($A201,'By SKU - New RTs'!$A:$V,12,FALSE)</f>
        <v>0</v>
      </c>
      <c r="Q201" s="2">
        <f t="shared" si="19"/>
        <v>0</v>
      </c>
    </row>
    <row r="202" spans="1:17" x14ac:dyDescent="0.2">
      <c r="A202" s="3">
        <f>SKUs!A201</f>
        <v>596</v>
      </c>
      <c r="B202" s="4" t="str">
        <f>SKUs!B201</f>
        <v>HD NITRILE ORANGE LG BX</v>
      </c>
      <c r="C202" s="2">
        <f>VLOOKUP($A202,'By SKU - Old RTs'!$A:$V,8,FALSE)</f>
        <v>0</v>
      </c>
      <c r="D202" s="2">
        <f>VLOOKUP($A202,'By SKU - New RTs'!$A:$V,8,FALSE)</f>
        <v>0</v>
      </c>
      <c r="E202" s="5">
        <f t="shared" si="15"/>
        <v>0</v>
      </c>
      <c r="F202" s="2">
        <f>VLOOKUP($A202,'By SKU - Old RTs'!$A:$V,9,FALSE)</f>
        <v>0</v>
      </c>
      <c r="G202" s="2">
        <f>VLOOKUP($A202,'By SKU - New RTs'!$A:$V,9,FALSE)</f>
        <v>0</v>
      </c>
      <c r="H202" s="5">
        <f t="shared" si="16"/>
        <v>0</v>
      </c>
      <c r="I202" s="2">
        <f>VLOOKUP($A202,'By SKU - Old RTs'!$A:$V,10,FALSE)</f>
        <v>0</v>
      </c>
      <c r="J202" s="2">
        <f>VLOOKUP($A202,'By SKU - New RTs'!$A:$V,10,FALSE)</f>
        <v>0</v>
      </c>
      <c r="K202" s="5">
        <f t="shared" si="17"/>
        <v>0</v>
      </c>
      <c r="L202" s="2">
        <f>VLOOKUP($A202,'By SKU - Old RTs'!$A:$V,11,FALSE)</f>
        <v>0</v>
      </c>
      <c r="M202" s="2">
        <f>VLOOKUP($A202,'By SKU - New RTs'!$A:$V,11,FALSE)</f>
        <v>0</v>
      </c>
      <c r="N202" s="5">
        <f t="shared" si="18"/>
        <v>0</v>
      </c>
      <c r="O202" s="2">
        <f>VLOOKUP($A202,'By SKU - Old RTs'!$A:$V,12,FALSE)</f>
        <v>0</v>
      </c>
      <c r="P202" s="2">
        <f>VLOOKUP($A202,'By SKU - New RTs'!$A:$V,12,FALSE)</f>
        <v>0</v>
      </c>
      <c r="Q202" s="2">
        <f t="shared" si="19"/>
        <v>0</v>
      </c>
    </row>
    <row r="203" spans="1:17" x14ac:dyDescent="0.2">
      <c r="A203" s="3">
        <f>SKUs!A202</f>
        <v>601</v>
      </c>
      <c r="B203" s="4" t="str">
        <f>SKUs!B202</f>
        <v>DISPOSABLE FACE MASK BX</v>
      </c>
      <c r="C203" s="2">
        <f>VLOOKUP($A203,'By SKU - Old RTs'!$A:$V,8,FALSE)</f>
        <v>0</v>
      </c>
      <c r="D203" s="2">
        <f>VLOOKUP($A203,'By SKU - New RTs'!$A:$V,8,FALSE)</f>
        <v>0</v>
      </c>
      <c r="E203" s="5">
        <f t="shared" si="15"/>
        <v>0</v>
      </c>
      <c r="F203" s="2">
        <f>VLOOKUP($A203,'By SKU - Old RTs'!$A:$V,9,FALSE)</f>
        <v>0</v>
      </c>
      <c r="G203" s="2">
        <f>VLOOKUP($A203,'By SKU - New RTs'!$A:$V,9,FALSE)</f>
        <v>0</v>
      </c>
      <c r="H203" s="5">
        <f t="shared" si="16"/>
        <v>0</v>
      </c>
      <c r="I203" s="2">
        <f>VLOOKUP($A203,'By SKU - Old RTs'!$A:$V,10,FALSE)</f>
        <v>0</v>
      </c>
      <c r="J203" s="2">
        <f>VLOOKUP($A203,'By SKU - New RTs'!$A:$V,10,FALSE)</f>
        <v>0</v>
      </c>
      <c r="K203" s="5">
        <f t="shared" si="17"/>
        <v>0</v>
      </c>
      <c r="L203" s="2">
        <f>VLOOKUP($A203,'By SKU - Old RTs'!$A:$V,11,FALSE)</f>
        <v>0</v>
      </c>
      <c r="M203" s="2">
        <f>VLOOKUP($A203,'By SKU - New RTs'!$A:$V,11,FALSE)</f>
        <v>0</v>
      </c>
      <c r="N203" s="5">
        <f t="shared" si="18"/>
        <v>0</v>
      </c>
      <c r="O203" s="2">
        <f>VLOOKUP($A203,'By SKU - Old RTs'!$A:$V,12,FALSE)</f>
        <v>0</v>
      </c>
      <c r="P203" s="2">
        <f>VLOOKUP($A203,'By SKU - New RTs'!$A:$V,12,FALSE)</f>
        <v>0</v>
      </c>
      <c r="Q203" s="2">
        <f t="shared" si="19"/>
        <v>0</v>
      </c>
    </row>
    <row r="204" spans="1:17" x14ac:dyDescent="0.2">
      <c r="A204" s="3">
        <f>SKUs!A203</f>
        <v>602</v>
      </c>
      <c r="B204" s="4" t="str">
        <f>SKUs!B203</f>
        <v>DISPOSABLE FACE MASK CS</v>
      </c>
      <c r="C204" s="2">
        <f>VLOOKUP($A204,'By SKU - Old RTs'!$A:$V,8,FALSE)</f>
        <v>0</v>
      </c>
      <c r="D204" s="2">
        <f>VLOOKUP($A204,'By SKU - New RTs'!$A:$V,8,FALSE)</f>
        <v>0</v>
      </c>
      <c r="E204" s="5">
        <f t="shared" si="15"/>
        <v>0</v>
      </c>
      <c r="F204" s="2">
        <f>VLOOKUP($A204,'By SKU - Old RTs'!$A:$V,9,FALSE)</f>
        <v>0</v>
      </c>
      <c r="G204" s="2">
        <f>VLOOKUP($A204,'By SKU - New RTs'!$A:$V,9,FALSE)</f>
        <v>0</v>
      </c>
      <c r="H204" s="5">
        <f t="shared" si="16"/>
        <v>0</v>
      </c>
      <c r="I204" s="2">
        <f>VLOOKUP($A204,'By SKU - Old RTs'!$A:$V,10,FALSE)</f>
        <v>0</v>
      </c>
      <c r="J204" s="2">
        <f>VLOOKUP($A204,'By SKU - New RTs'!$A:$V,10,FALSE)</f>
        <v>0</v>
      </c>
      <c r="K204" s="5">
        <f t="shared" si="17"/>
        <v>0</v>
      </c>
      <c r="L204" s="2">
        <f>VLOOKUP($A204,'By SKU - Old RTs'!$A:$V,11,FALSE)</f>
        <v>0</v>
      </c>
      <c r="M204" s="2">
        <f>VLOOKUP($A204,'By SKU - New RTs'!$A:$V,11,FALSE)</f>
        <v>0</v>
      </c>
      <c r="N204" s="5">
        <f t="shared" si="18"/>
        <v>0</v>
      </c>
      <c r="O204" s="2">
        <f>VLOOKUP($A204,'By SKU - Old RTs'!$A:$V,12,FALSE)</f>
        <v>0</v>
      </c>
      <c r="P204" s="2">
        <f>VLOOKUP($A204,'By SKU - New RTs'!$A:$V,12,FALSE)</f>
        <v>0</v>
      </c>
      <c r="Q204" s="2">
        <f t="shared" si="19"/>
        <v>0</v>
      </c>
    </row>
    <row r="205" spans="1:17" x14ac:dyDescent="0.2">
      <c r="A205" s="3">
        <f>SKUs!A204</f>
        <v>603</v>
      </c>
      <c r="B205" s="4" t="str">
        <f>SKUs!B204</f>
        <v>REUSABLE FACE COVERS (SET OF 25)</v>
      </c>
      <c r="C205" s="2">
        <f>VLOOKUP($A205,'By SKU - Old RTs'!$A:$V,8,FALSE)</f>
        <v>0</v>
      </c>
      <c r="D205" s="2">
        <f>VLOOKUP($A205,'By SKU - New RTs'!$A:$V,8,FALSE)</f>
        <v>0</v>
      </c>
      <c r="E205" s="5">
        <f t="shared" si="15"/>
        <v>0</v>
      </c>
      <c r="F205" s="2">
        <f>VLOOKUP($A205,'By SKU - Old RTs'!$A:$V,9,FALSE)</f>
        <v>0</v>
      </c>
      <c r="G205" s="2">
        <f>VLOOKUP($A205,'By SKU - New RTs'!$A:$V,9,FALSE)</f>
        <v>0</v>
      </c>
      <c r="H205" s="5">
        <f t="shared" si="16"/>
        <v>0</v>
      </c>
      <c r="I205" s="2">
        <f>VLOOKUP($A205,'By SKU - Old RTs'!$A:$V,10,FALSE)</f>
        <v>0</v>
      </c>
      <c r="J205" s="2">
        <f>VLOOKUP($A205,'By SKU - New RTs'!$A:$V,10,FALSE)</f>
        <v>0</v>
      </c>
      <c r="K205" s="5">
        <f t="shared" si="17"/>
        <v>0</v>
      </c>
      <c r="L205" s="2">
        <f>VLOOKUP($A205,'By SKU - Old RTs'!$A:$V,11,FALSE)</f>
        <v>0</v>
      </c>
      <c r="M205" s="2">
        <f>VLOOKUP($A205,'By SKU - New RTs'!$A:$V,11,FALSE)</f>
        <v>0</v>
      </c>
      <c r="N205" s="5">
        <f t="shared" si="18"/>
        <v>0</v>
      </c>
      <c r="O205" s="2">
        <f>VLOOKUP($A205,'By SKU - Old RTs'!$A:$V,12,FALSE)</f>
        <v>0</v>
      </c>
      <c r="P205" s="2">
        <f>VLOOKUP($A205,'By SKU - New RTs'!$A:$V,12,FALSE)</f>
        <v>0</v>
      </c>
      <c r="Q205" s="2">
        <f t="shared" si="19"/>
        <v>0</v>
      </c>
    </row>
    <row r="206" spans="1:17" x14ac:dyDescent="0.2">
      <c r="A206" s="3">
        <f>SKUs!A205</f>
        <v>608</v>
      </c>
      <c r="B206" s="4" t="str">
        <f>SKUs!B205</f>
        <v>MI HOME GAITER (NAVY)</v>
      </c>
      <c r="C206" s="2">
        <f>VLOOKUP($A206,'By SKU - Old RTs'!$A:$V,8,FALSE)</f>
        <v>0</v>
      </c>
      <c r="D206" s="2">
        <f>VLOOKUP($A206,'By SKU - New RTs'!$A:$V,8,FALSE)</f>
        <v>0</v>
      </c>
      <c r="E206" s="5">
        <f t="shared" si="15"/>
        <v>0</v>
      </c>
      <c r="F206" s="2">
        <f>VLOOKUP($A206,'By SKU - Old RTs'!$A:$V,9,FALSE)</f>
        <v>0</v>
      </c>
      <c r="G206" s="2">
        <f>VLOOKUP($A206,'By SKU - New RTs'!$A:$V,9,FALSE)</f>
        <v>0</v>
      </c>
      <c r="H206" s="5">
        <f t="shared" si="16"/>
        <v>0</v>
      </c>
      <c r="I206" s="2">
        <f>VLOOKUP($A206,'By SKU - Old RTs'!$A:$V,10,FALSE)</f>
        <v>0</v>
      </c>
      <c r="J206" s="2">
        <f>VLOOKUP($A206,'By SKU - New RTs'!$A:$V,10,FALSE)</f>
        <v>0</v>
      </c>
      <c r="K206" s="5">
        <f t="shared" si="17"/>
        <v>0</v>
      </c>
      <c r="L206" s="2">
        <f>VLOOKUP($A206,'By SKU - Old RTs'!$A:$V,11,FALSE)</f>
        <v>0</v>
      </c>
      <c r="M206" s="2">
        <f>VLOOKUP($A206,'By SKU - New RTs'!$A:$V,11,FALSE)</f>
        <v>0</v>
      </c>
      <c r="N206" s="5">
        <f t="shared" si="18"/>
        <v>0</v>
      </c>
      <c r="O206" s="2">
        <f>VLOOKUP($A206,'By SKU - Old RTs'!$A:$V,12,FALSE)</f>
        <v>0</v>
      </c>
      <c r="P206" s="2">
        <f>VLOOKUP($A206,'By SKU - New RTs'!$A:$V,12,FALSE)</f>
        <v>0</v>
      </c>
      <c r="Q206" s="2">
        <f t="shared" si="19"/>
        <v>0</v>
      </c>
    </row>
    <row r="207" spans="1:17" x14ac:dyDescent="0.2">
      <c r="A207" s="3">
        <f>SKUs!A206</f>
        <v>609</v>
      </c>
      <c r="B207" s="4" t="str">
        <f>SKUs!B206</f>
        <v>MI HOME GAITER (GRAY)</v>
      </c>
      <c r="C207" s="2">
        <f>VLOOKUP($A207,'By SKU - Old RTs'!$A:$V,8,FALSE)</f>
        <v>0</v>
      </c>
      <c r="D207" s="2">
        <f>VLOOKUP($A207,'By SKU - New RTs'!$A:$V,8,FALSE)</f>
        <v>0</v>
      </c>
      <c r="E207" s="5">
        <f t="shared" si="15"/>
        <v>0</v>
      </c>
      <c r="F207" s="2">
        <f>VLOOKUP($A207,'By SKU - Old RTs'!$A:$V,9,FALSE)</f>
        <v>0</v>
      </c>
      <c r="G207" s="2">
        <f>VLOOKUP($A207,'By SKU - New RTs'!$A:$V,9,FALSE)</f>
        <v>0</v>
      </c>
      <c r="H207" s="5">
        <f t="shared" si="16"/>
        <v>0</v>
      </c>
      <c r="I207" s="2">
        <f>VLOOKUP($A207,'By SKU - Old RTs'!$A:$V,10,FALSE)</f>
        <v>0</v>
      </c>
      <c r="J207" s="2">
        <f>VLOOKUP($A207,'By SKU - New RTs'!$A:$V,10,FALSE)</f>
        <v>0</v>
      </c>
      <c r="K207" s="5">
        <f t="shared" si="17"/>
        <v>0</v>
      </c>
      <c r="L207" s="2">
        <f>VLOOKUP($A207,'By SKU - Old RTs'!$A:$V,11,FALSE)</f>
        <v>0</v>
      </c>
      <c r="M207" s="2">
        <f>VLOOKUP($A207,'By SKU - New RTs'!$A:$V,11,FALSE)</f>
        <v>0</v>
      </c>
      <c r="N207" s="5">
        <f t="shared" si="18"/>
        <v>0</v>
      </c>
      <c r="O207" s="2">
        <f>VLOOKUP($A207,'By SKU - Old RTs'!$A:$V,12,FALSE)</f>
        <v>0</v>
      </c>
      <c r="P207" s="2">
        <f>VLOOKUP($A207,'By SKU - New RTs'!$A:$V,12,FALSE)</f>
        <v>0</v>
      </c>
      <c r="Q207" s="2">
        <f t="shared" si="19"/>
        <v>0</v>
      </c>
    </row>
    <row r="208" spans="1:17" x14ac:dyDescent="0.2">
      <c r="A208" s="3">
        <f>SKUs!A207</f>
        <v>615</v>
      </c>
      <c r="B208" s="4" t="str">
        <f>SKUs!B207</f>
        <v>4-MIL NITRILE PF XS CS BLUE (XS)</v>
      </c>
      <c r="C208" s="2">
        <f>VLOOKUP($A208,'By SKU - Old RTs'!$A:$V,8,FALSE)</f>
        <v>0</v>
      </c>
      <c r="D208" s="2">
        <f>VLOOKUP($A208,'By SKU - New RTs'!$A:$V,8,FALSE)</f>
        <v>0</v>
      </c>
      <c r="E208" s="5">
        <f t="shared" si="15"/>
        <v>0</v>
      </c>
      <c r="F208" s="2">
        <f>VLOOKUP($A208,'By SKU - Old RTs'!$A:$V,9,FALSE)</f>
        <v>0.25</v>
      </c>
      <c r="G208" s="2">
        <f>VLOOKUP($A208,'By SKU - New RTs'!$A:$V,9,FALSE)</f>
        <v>0.25</v>
      </c>
      <c r="H208" s="5">
        <f t="shared" si="16"/>
        <v>0</v>
      </c>
      <c r="I208" s="2">
        <f>VLOOKUP($A208,'By SKU - Old RTs'!$A:$V,10,FALSE)</f>
        <v>0</v>
      </c>
      <c r="J208" s="2">
        <f>VLOOKUP($A208,'By SKU - New RTs'!$A:$V,10,FALSE)</f>
        <v>0</v>
      </c>
      <c r="K208" s="5">
        <f t="shared" si="17"/>
        <v>0</v>
      </c>
      <c r="L208" s="2">
        <f>VLOOKUP($A208,'By SKU - Old RTs'!$A:$V,11,FALSE)</f>
        <v>1</v>
      </c>
      <c r="M208" s="2">
        <f>VLOOKUP($A208,'By SKU - New RTs'!$A:$V,11,FALSE)</f>
        <v>1</v>
      </c>
      <c r="N208" s="5">
        <f t="shared" si="18"/>
        <v>0</v>
      </c>
      <c r="O208" s="2">
        <f>VLOOKUP($A208,'By SKU - Old RTs'!$A:$V,12,FALSE)</f>
        <v>0</v>
      </c>
      <c r="P208" s="2">
        <f>VLOOKUP($A208,'By SKU - New RTs'!$A:$V,12,FALSE)</f>
        <v>0</v>
      </c>
      <c r="Q208" s="2">
        <f t="shared" si="19"/>
        <v>0</v>
      </c>
    </row>
    <row r="209" spans="1:17" x14ac:dyDescent="0.2">
      <c r="A209" s="3">
        <f>SKUs!A208</f>
        <v>802</v>
      </c>
      <c r="B209" s="4" t="str">
        <f>SKUs!B208</f>
        <v xml:space="preserve">BLANKET THERMAL     </v>
      </c>
      <c r="C209" s="2">
        <f>VLOOKUP($A209,'By SKU - Old RTs'!$A:$V,8,FALSE)</f>
        <v>0</v>
      </c>
      <c r="D209" s="2">
        <f>VLOOKUP($A209,'By SKU - New RTs'!$A:$V,8,FALSE)</f>
        <v>0</v>
      </c>
      <c r="E209" s="5">
        <f t="shared" si="15"/>
        <v>0</v>
      </c>
      <c r="F209" s="2">
        <f>VLOOKUP($A209,'By SKU - Old RTs'!$A:$V,9,FALSE)</f>
        <v>0</v>
      </c>
      <c r="G209" s="2">
        <f>VLOOKUP($A209,'By SKU - New RTs'!$A:$V,9,FALSE)</f>
        <v>0</v>
      </c>
      <c r="H209" s="5">
        <f t="shared" si="16"/>
        <v>0</v>
      </c>
      <c r="I209" s="2">
        <f>VLOOKUP($A209,'By SKU - Old RTs'!$A:$V,10,FALSE)</f>
        <v>0</v>
      </c>
      <c r="J209" s="2">
        <f>VLOOKUP($A209,'By SKU - New RTs'!$A:$V,10,FALSE)</f>
        <v>0</v>
      </c>
      <c r="K209" s="5">
        <f t="shared" si="17"/>
        <v>0</v>
      </c>
      <c r="L209" s="2">
        <f>VLOOKUP($A209,'By SKU - Old RTs'!$A:$V,11,FALSE)</f>
        <v>0</v>
      </c>
      <c r="M209" s="2">
        <f>VLOOKUP($A209,'By SKU - New RTs'!$A:$V,11,FALSE)</f>
        <v>0</v>
      </c>
      <c r="N209" s="5">
        <f t="shared" si="18"/>
        <v>0</v>
      </c>
      <c r="O209" s="2">
        <f>VLOOKUP($A209,'By SKU - Old RTs'!$A:$V,12,FALSE)</f>
        <v>22</v>
      </c>
      <c r="P209" s="2">
        <f>VLOOKUP($A209,'By SKU - New RTs'!$A:$V,12,FALSE)</f>
        <v>22</v>
      </c>
      <c r="Q209" s="2">
        <f t="shared" si="19"/>
        <v>0</v>
      </c>
    </row>
    <row r="210" spans="1:17" x14ac:dyDescent="0.2">
      <c r="A210" s="3">
        <f>SKUs!A209</f>
        <v>804</v>
      </c>
      <c r="B210" s="4" t="str">
        <f>SKUs!B209</f>
        <v xml:space="preserve">BLANKET BATH        </v>
      </c>
      <c r="C210" s="2">
        <f>VLOOKUP($A210,'By SKU - Old RTs'!$A:$V,8,FALSE)</f>
        <v>2</v>
      </c>
      <c r="D210" s="2">
        <f>VLOOKUP($A210,'By SKU - New RTs'!$A:$V,8,FALSE)</f>
        <v>2</v>
      </c>
      <c r="E210" s="5">
        <f t="shared" si="15"/>
        <v>0</v>
      </c>
      <c r="F210" s="2">
        <f>VLOOKUP($A210,'By SKU - Old RTs'!$A:$V,9,FALSE)</f>
        <v>0</v>
      </c>
      <c r="G210" s="2">
        <f>VLOOKUP($A210,'By SKU - New RTs'!$A:$V,9,FALSE)</f>
        <v>0</v>
      </c>
      <c r="H210" s="5">
        <f t="shared" si="16"/>
        <v>0</v>
      </c>
      <c r="I210" s="2">
        <f>VLOOKUP($A210,'By SKU - Old RTs'!$A:$V,10,FALSE)</f>
        <v>10</v>
      </c>
      <c r="J210" s="2">
        <f>VLOOKUP($A210,'By SKU - New RTs'!$A:$V,10,FALSE)</f>
        <v>10</v>
      </c>
      <c r="K210" s="5">
        <f t="shared" si="17"/>
        <v>0</v>
      </c>
      <c r="L210" s="2">
        <f>VLOOKUP($A210,'By SKU - Old RTs'!$A:$V,11,FALSE)</f>
        <v>0</v>
      </c>
      <c r="M210" s="2">
        <f>VLOOKUP($A210,'By SKU - New RTs'!$A:$V,11,FALSE)</f>
        <v>0</v>
      </c>
      <c r="N210" s="5">
        <f t="shared" si="18"/>
        <v>0</v>
      </c>
      <c r="O210" s="2">
        <f>VLOOKUP($A210,'By SKU - Old RTs'!$A:$V,12,FALSE)</f>
        <v>0</v>
      </c>
      <c r="P210" s="2">
        <f>VLOOKUP($A210,'By SKU - New RTs'!$A:$V,12,FALSE)</f>
        <v>0</v>
      </c>
      <c r="Q210" s="2">
        <f t="shared" si="19"/>
        <v>0</v>
      </c>
    </row>
    <row r="211" spans="1:17" x14ac:dyDescent="0.2">
      <c r="A211" s="3">
        <f>SKUs!A210</f>
        <v>805</v>
      </c>
      <c r="B211" s="4" t="str">
        <f>SKUs!B210</f>
        <v xml:space="preserve">TWL GRN MEDICAL     </v>
      </c>
      <c r="C211" s="2">
        <f>VLOOKUP($A211,'By SKU - Old RTs'!$A:$V,8,FALSE)</f>
        <v>0</v>
      </c>
      <c r="D211" s="2">
        <f>VLOOKUP($A211,'By SKU - New RTs'!$A:$V,8,FALSE)</f>
        <v>52.5</v>
      </c>
      <c r="E211" s="5">
        <f t="shared" si="15"/>
        <v>52.5</v>
      </c>
      <c r="F211" s="2">
        <f>VLOOKUP($A211,'By SKU - Old RTs'!$A:$V,9,FALSE)</f>
        <v>0</v>
      </c>
      <c r="G211" s="2">
        <f>VLOOKUP($A211,'By SKU - New RTs'!$A:$V,9,FALSE)</f>
        <v>0</v>
      </c>
      <c r="H211" s="5">
        <f t="shared" si="16"/>
        <v>0</v>
      </c>
      <c r="I211" s="2">
        <f>VLOOKUP($A211,'By SKU - Old RTs'!$A:$V,10,FALSE)</f>
        <v>13.5</v>
      </c>
      <c r="J211" s="2">
        <f>VLOOKUP($A211,'By SKU - New RTs'!$A:$V,10,FALSE)</f>
        <v>13.5</v>
      </c>
      <c r="K211" s="5">
        <f t="shared" si="17"/>
        <v>0</v>
      </c>
      <c r="L211" s="2">
        <f>VLOOKUP($A211,'By SKU - Old RTs'!$A:$V,11,FALSE)</f>
        <v>0</v>
      </c>
      <c r="M211" s="2">
        <f>VLOOKUP($A211,'By SKU - New RTs'!$A:$V,11,FALSE)</f>
        <v>0</v>
      </c>
      <c r="N211" s="5">
        <f t="shared" si="18"/>
        <v>0</v>
      </c>
      <c r="O211" s="2">
        <f>VLOOKUP($A211,'By SKU - Old RTs'!$A:$V,12,FALSE)</f>
        <v>52.5</v>
      </c>
      <c r="P211" s="2">
        <f>VLOOKUP($A211,'By SKU - New RTs'!$A:$V,12,FALSE)</f>
        <v>0</v>
      </c>
      <c r="Q211" s="2">
        <f t="shared" si="19"/>
        <v>-52.5</v>
      </c>
    </row>
    <row r="212" spans="1:17" x14ac:dyDescent="0.2">
      <c r="A212" s="3">
        <f>SKUs!A211</f>
        <v>813</v>
      </c>
      <c r="B212" s="4" t="str">
        <f>SKUs!B211</f>
        <v>ISOLATION GOWN</v>
      </c>
      <c r="C212" s="2">
        <f>VLOOKUP($A212,'By SKU - Old RTs'!$A:$V,8,FALSE)</f>
        <v>0</v>
      </c>
      <c r="D212" s="2">
        <f>VLOOKUP($A212,'By SKU - New RTs'!$A:$V,8,FALSE)</f>
        <v>0</v>
      </c>
      <c r="E212" s="5">
        <f t="shared" si="15"/>
        <v>0</v>
      </c>
      <c r="F212" s="2">
        <f>VLOOKUP($A212,'By SKU - Old RTs'!$A:$V,9,FALSE)</f>
        <v>0</v>
      </c>
      <c r="G212" s="2">
        <f>VLOOKUP($A212,'By SKU - New RTs'!$A:$V,9,FALSE)</f>
        <v>0</v>
      </c>
      <c r="H212" s="5">
        <f t="shared" si="16"/>
        <v>0</v>
      </c>
      <c r="I212" s="2">
        <f>VLOOKUP($A212,'By SKU - Old RTs'!$A:$V,10,FALSE)</f>
        <v>2</v>
      </c>
      <c r="J212" s="2">
        <f>VLOOKUP($A212,'By SKU - New RTs'!$A:$V,10,FALSE)</f>
        <v>2</v>
      </c>
      <c r="K212" s="5">
        <f t="shared" si="17"/>
        <v>0</v>
      </c>
      <c r="L212" s="2">
        <f>VLOOKUP($A212,'By SKU - Old RTs'!$A:$V,11,FALSE)</f>
        <v>0</v>
      </c>
      <c r="M212" s="2">
        <f>VLOOKUP($A212,'By SKU - New RTs'!$A:$V,11,FALSE)</f>
        <v>0</v>
      </c>
      <c r="N212" s="5">
        <f t="shared" si="18"/>
        <v>0</v>
      </c>
      <c r="O212" s="2">
        <f>VLOOKUP($A212,'By SKU - Old RTs'!$A:$V,12,FALSE)</f>
        <v>0</v>
      </c>
      <c r="P212" s="2">
        <f>VLOOKUP($A212,'By SKU - New RTs'!$A:$V,12,FALSE)</f>
        <v>0</v>
      </c>
      <c r="Q212" s="2">
        <f t="shared" si="19"/>
        <v>0</v>
      </c>
    </row>
    <row r="213" spans="1:17" x14ac:dyDescent="0.2">
      <c r="A213" s="3">
        <f>SKUs!A212</f>
        <v>820</v>
      </c>
      <c r="B213" s="4" t="str">
        <f>SKUs!B212</f>
        <v xml:space="preserve">PAT GOWNS LRG       </v>
      </c>
      <c r="C213" s="2">
        <f>VLOOKUP($A213,'By SKU - Old RTs'!$A:$V,8,FALSE)</f>
        <v>0</v>
      </c>
      <c r="D213" s="2">
        <f>VLOOKUP($A213,'By SKU - New RTs'!$A:$V,8,FALSE)</f>
        <v>0</v>
      </c>
      <c r="E213" s="5">
        <f t="shared" si="15"/>
        <v>0</v>
      </c>
      <c r="F213" s="2">
        <f>VLOOKUP($A213,'By SKU - Old RTs'!$A:$V,9,FALSE)</f>
        <v>0</v>
      </c>
      <c r="G213" s="2">
        <f>VLOOKUP($A213,'By SKU - New RTs'!$A:$V,9,FALSE)</f>
        <v>0</v>
      </c>
      <c r="H213" s="5">
        <f t="shared" si="16"/>
        <v>0</v>
      </c>
      <c r="I213" s="2">
        <f>VLOOKUP($A213,'By SKU - Old RTs'!$A:$V,10,FALSE)</f>
        <v>75</v>
      </c>
      <c r="J213" s="2">
        <f>VLOOKUP($A213,'By SKU - New RTs'!$A:$V,10,FALSE)</f>
        <v>75</v>
      </c>
      <c r="K213" s="5">
        <f t="shared" si="17"/>
        <v>0</v>
      </c>
      <c r="L213" s="2">
        <f>VLOOKUP($A213,'By SKU - Old RTs'!$A:$V,11,FALSE)</f>
        <v>75</v>
      </c>
      <c r="M213" s="2">
        <f>VLOOKUP($A213,'By SKU - New RTs'!$A:$V,11,FALSE)</f>
        <v>75</v>
      </c>
      <c r="N213" s="5">
        <f t="shared" si="18"/>
        <v>0</v>
      </c>
      <c r="O213" s="2">
        <f>VLOOKUP($A213,'By SKU - Old RTs'!$A:$V,12,FALSE)</f>
        <v>0</v>
      </c>
      <c r="P213" s="2">
        <f>VLOOKUP($A213,'By SKU - New RTs'!$A:$V,12,FALSE)</f>
        <v>0</v>
      </c>
      <c r="Q213" s="2">
        <f t="shared" si="19"/>
        <v>0</v>
      </c>
    </row>
    <row r="214" spans="1:17" x14ac:dyDescent="0.2">
      <c r="A214" s="3">
        <f>SKUs!A213</f>
        <v>821</v>
      </c>
      <c r="B214" s="4" t="str">
        <f>SKUs!B213</f>
        <v>ENDURANCE PATIENT GOWN</v>
      </c>
      <c r="C214" s="2">
        <f>VLOOKUP($A214,'By SKU - Old RTs'!$A:$V,8,FALSE)</f>
        <v>25</v>
      </c>
      <c r="D214" s="2">
        <f>VLOOKUP($A214,'By SKU - New RTs'!$A:$V,8,FALSE)</f>
        <v>35</v>
      </c>
      <c r="E214" s="5">
        <f t="shared" si="15"/>
        <v>10</v>
      </c>
      <c r="F214" s="2">
        <f>VLOOKUP($A214,'By SKU - Old RTs'!$A:$V,9,FALSE)</f>
        <v>0</v>
      </c>
      <c r="G214" s="2">
        <f>VLOOKUP($A214,'By SKU - New RTs'!$A:$V,9,FALSE)</f>
        <v>0</v>
      </c>
      <c r="H214" s="5">
        <f t="shared" si="16"/>
        <v>0</v>
      </c>
      <c r="I214" s="2">
        <f>VLOOKUP($A214,'By SKU - Old RTs'!$A:$V,10,FALSE)</f>
        <v>0</v>
      </c>
      <c r="J214" s="2">
        <f>VLOOKUP($A214,'By SKU - New RTs'!$A:$V,10,FALSE)</f>
        <v>0</v>
      </c>
      <c r="K214" s="5">
        <f t="shared" si="17"/>
        <v>0</v>
      </c>
      <c r="L214" s="2">
        <f>VLOOKUP($A214,'By SKU - Old RTs'!$A:$V,11,FALSE)</f>
        <v>0</v>
      </c>
      <c r="M214" s="2">
        <f>VLOOKUP($A214,'By SKU - New RTs'!$A:$V,11,FALSE)</f>
        <v>0</v>
      </c>
      <c r="N214" s="5">
        <f t="shared" si="18"/>
        <v>0</v>
      </c>
      <c r="O214" s="2">
        <f>VLOOKUP($A214,'By SKU - Old RTs'!$A:$V,12,FALSE)</f>
        <v>10</v>
      </c>
      <c r="P214" s="2">
        <f>VLOOKUP($A214,'By SKU - New RTs'!$A:$V,12,FALSE)</f>
        <v>0</v>
      </c>
      <c r="Q214" s="2">
        <f t="shared" si="19"/>
        <v>-10</v>
      </c>
    </row>
    <row r="215" spans="1:17" x14ac:dyDescent="0.2">
      <c r="A215" s="3">
        <f>SKUs!A214</f>
        <v>828</v>
      </c>
      <c r="B215" s="4" t="str">
        <f>SKUs!B214</f>
        <v>ENDURANCE MAGNA GOWN</v>
      </c>
      <c r="C215" s="2">
        <f>VLOOKUP($A215,'By SKU - Old RTs'!$A:$V,8,FALSE)</f>
        <v>10</v>
      </c>
      <c r="D215" s="2">
        <f>VLOOKUP($A215,'By SKU - New RTs'!$A:$V,8,FALSE)</f>
        <v>10</v>
      </c>
      <c r="E215" s="5">
        <f t="shared" si="15"/>
        <v>0</v>
      </c>
      <c r="F215" s="2">
        <f>VLOOKUP($A215,'By SKU - Old RTs'!$A:$V,9,FALSE)</f>
        <v>0</v>
      </c>
      <c r="G215" s="2">
        <f>VLOOKUP($A215,'By SKU - New RTs'!$A:$V,9,FALSE)</f>
        <v>0</v>
      </c>
      <c r="H215" s="5">
        <f t="shared" si="16"/>
        <v>0</v>
      </c>
      <c r="I215" s="2">
        <f>VLOOKUP($A215,'By SKU - Old RTs'!$A:$V,10,FALSE)</f>
        <v>2.5</v>
      </c>
      <c r="J215" s="2">
        <f>VLOOKUP($A215,'By SKU - New RTs'!$A:$V,10,FALSE)</f>
        <v>2.5</v>
      </c>
      <c r="K215" s="5">
        <f t="shared" si="17"/>
        <v>0</v>
      </c>
      <c r="L215" s="2">
        <f>VLOOKUP($A215,'By SKU - Old RTs'!$A:$V,11,FALSE)</f>
        <v>0</v>
      </c>
      <c r="M215" s="2">
        <f>VLOOKUP($A215,'By SKU - New RTs'!$A:$V,11,FALSE)</f>
        <v>0</v>
      </c>
      <c r="N215" s="5">
        <f t="shared" si="18"/>
        <v>0</v>
      </c>
      <c r="O215" s="2">
        <f>VLOOKUP($A215,'By SKU - Old RTs'!$A:$V,12,FALSE)</f>
        <v>0</v>
      </c>
      <c r="P215" s="2">
        <f>VLOOKUP($A215,'By SKU - New RTs'!$A:$V,12,FALSE)</f>
        <v>0</v>
      </c>
      <c r="Q215" s="2">
        <f t="shared" si="19"/>
        <v>0</v>
      </c>
    </row>
    <row r="216" spans="1:17" x14ac:dyDescent="0.2">
      <c r="A216" s="3">
        <f>SKUs!A215</f>
        <v>1009</v>
      </c>
      <c r="B216" s="4" t="str">
        <f>SKUs!B215</f>
        <v xml:space="preserve">MT 2.5X3 CLA PW     </v>
      </c>
      <c r="C216" s="2">
        <f>VLOOKUP($A216,'By SKU - Old RTs'!$A:$V,8,FALSE)</f>
        <v>0</v>
      </c>
      <c r="D216" s="2">
        <f>VLOOKUP($A216,'By SKU - New RTs'!$A:$V,8,FALSE)</f>
        <v>0</v>
      </c>
      <c r="E216" s="5">
        <f t="shared" si="15"/>
        <v>0</v>
      </c>
      <c r="F216" s="2">
        <f>VLOOKUP($A216,'By SKU - Old RTs'!$A:$V,9,FALSE)</f>
        <v>0</v>
      </c>
      <c r="G216" s="2">
        <f>VLOOKUP($A216,'By SKU - New RTs'!$A:$V,9,FALSE)</f>
        <v>0</v>
      </c>
      <c r="H216" s="5">
        <f t="shared" si="16"/>
        <v>0</v>
      </c>
      <c r="I216" s="2">
        <f>VLOOKUP($A216,'By SKU - Old RTs'!$A:$V,10,FALSE)</f>
        <v>2</v>
      </c>
      <c r="J216" s="2">
        <f>VLOOKUP($A216,'By SKU - New RTs'!$A:$V,10,FALSE)</f>
        <v>2</v>
      </c>
      <c r="K216" s="5">
        <f t="shared" si="17"/>
        <v>0</v>
      </c>
      <c r="L216" s="2">
        <f>VLOOKUP($A216,'By SKU - Old RTs'!$A:$V,11,FALSE)</f>
        <v>0</v>
      </c>
      <c r="M216" s="2">
        <f>VLOOKUP($A216,'By SKU - New RTs'!$A:$V,11,FALSE)</f>
        <v>0</v>
      </c>
      <c r="N216" s="5">
        <f t="shared" si="18"/>
        <v>0</v>
      </c>
      <c r="O216" s="2">
        <f>VLOOKUP($A216,'By SKU - Old RTs'!$A:$V,12,FALSE)</f>
        <v>0</v>
      </c>
      <c r="P216" s="2">
        <f>VLOOKUP($A216,'By SKU - New RTs'!$A:$V,12,FALSE)</f>
        <v>0</v>
      </c>
      <c r="Q216" s="2">
        <f t="shared" si="19"/>
        <v>0</v>
      </c>
    </row>
    <row r="217" spans="1:17" x14ac:dyDescent="0.2">
      <c r="A217" s="3">
        <f>SKUs!A216</f>
        <v>1010</v>
      </c>
      <c r="B217" s="4" t="str">
        <f>SKUs!B216</f>
        <v>2.5X3 CLASSIC SHADOW GRAY</v>
      </c>
      <c r="C217" s="2">
        <f>VLOOKUP($A217,'By SKU - Old RTs'!$A:$V,8,FALSE)</f>
        <v>4</v>
      </c>
      <c r="D217" s="2">
        <f>VLOOKUP($A217,'By SKU - New RTs'!$A:$V,8,FALSE)</f>
        <v>4</v>
      </c>
      <c r="E217" s="5">
        <f t="shared" si="15"/>
        <v>0</v>
      </c>
      <c r="F217" s="2">
        <f>VLOOKUP($A217,'By SKU - Old RTs'!$A:$V,9,FALSE)</f>
        <v>2</v>
      </c>
      <c r="G217" s="2">
        <f>VLOOKUP($A217,'By SKU - New RTs'!$A:$V,9,FALSE)</f>
        <v>2</v>
      </c>
      <c r="H217" s="5">
        <f t="shared" si="16"/>
        <v>0</v>
      </c>
      <c r="I217" s="2">
        <f>VLOOKUP($A217,'By SKU - Old RTs'!$A:$V,10,FALSE)</f>
        <v>1.25</v>
      </c>
      <c r="J217" s="2">
        <f>VLOOKUP($A217,'By SKU - New RTs'!$A:$V,10,FALSE)</f>
        <v>1.25</v>
      </c>
      <c r="K217" s="5">
        <f t="shared" si="17"/>
        <v>0</v>
      </c>
      <c r="L217" s="2">
        <f>VLOOKUP($A217,'By SKU - Old RTs'!$A:$V,11,FALSE)</f>
        <v>1</v>
      </c>
      <c r="M217" s="2">
        <f>VLOOKUP($A217,'By SKU - New RTs'!$A:$V,11,FALSE)</f>
        <v>1</v>
      </c>
      <c r="N217" s="5">
        <f t="shared" si="18"/>
        <v>0</v>
      </c>
      <c r="O217" s="2">
        <f>VLOOKUP($A217,'By SKU - Old RTs'!$A:$V,12,FALSE)</f>
        <v>4</v>
      </c>
      <c r="P217" s="2">
        <f>VLOOKUP($A217,'By SKU - New RTs'!$A:$V,12,FALSE)</f>
        <v>4</v>
      </c>
      <c r="Q217" s="2">
        <f t="shared" si="19"/>
        <v>0</v>
      </c>
    </row>
    <row r="218" spans="1:17" x14ac:dyDescent="0.2">
      <c r="A218" s="3">
        <f>SKUs!A217</f>
        <v>1011</v>
      </c>
      <c r="B218" s="4" t="str">
        <f>SKUs!B217</f>
        <v>2.5X3 CLASSIC BLACK</v>
      </c>
      <c r="C218" s="2">
        <f>VLOOKUP($A218,'By SKU - Old RTs'!$A:$V,8,FALSE)</f>
        <v>0</v>
      </c>
      <c r="D218" s="2">
        <f>VLOOKUP($A218,'By SKU - New RTs'!$A:$V,8,FALSE)</f>
        <v>0</v>
      </c>
      <c r="E218" s="5">
        <f t="shared" si="15"/>
        <v>0</v>
      </c>
      <c r="F218" s="2">
        <f>VLOOKUP($A218,'By SKU - Old RTs'!$A:$V,9,FALSE)</f>
        <v>3</v>
      </c>
      <c r="G218" s="2">
        <f>VLOOKUP($A218,'By SKU - New RTs'!$A:$V,9,FALSE)</f>
        <v>3</v>
      </c>
      <c r="H218" s="5">
        <f t="shared" si="16"/>
        <v>0</v>
      </c>
      <c r="I218" s="2">
        <f>VLOOKUP($A218,'By SKU - Old RTs'!$A:$V,10,FALSE)</f>
        <v>0</v>
      </c>
      <c r="J218" s="2">
        <f>VLOOKUP($A218,'By SKU - New RTs'!$A:$V,10,FALSE)</f>
        <v>0</v>
      </c>
      <c r="K218" s="5">
        <f t="shared" si="17"/>
        <v>0</v>
      </c>
      <c r="L218" s="2">
        <f>VLOOKUP($A218,'By SKU - Old RTs'!$A:$V,11,FALSE)</f>
        <v>1</v>
      </c>
      <c r="M218" s="2">
        <f>VLOOKUP($A218,'By SKU - New RTs'!$A:$V,11,FALSE)</f>
        <v>1</v>
      </c>
      <c r="N218" s="5">
        <f t="shared" si="18"/>
        <v>0</v>
      </c>
      <c r="O218" s="2">
        <f>VLOOKUP($A218,'By SKU - Old RTs'!$A:$V,12,FALSE)</f>
        <v>0</v>
      </c>
      <c r="P218" s="2">
        <f>VLOOKUP($A218,'By SKU - New RTs'!$A:$V,12,FALSE)</f>
        <v>0</v>
      </c>
      <c r="Q218" s="2">
        <f t="shared" si="19"/>
        <v>0</v>
      </c>
    </row>
    <row r="219" spans="1:17" x14ac:dyDescent="0.2">
      <c r="A219" s="3">
        <f>SKUs!A218</f>
        <v>1018</v>
      </c>
      <c r="B219" s="4" t="str">
        <f>SKUs!B218</f>
        <v xml:space="preserve">2.5X3 SILVER BLACK        </v>
      </c>
      <c r="C219" s="2">
        <f>VLOOKUP($A219,'By SKU - Old RTs'!$A:$V,8,FALSE)</f>
        <v>0</v>
      </c>
      <c r="D219" s="2">
        <f>VLOOKUP($A219,'By SKU - New RTs'!$A:$V,8,FALSE)</f>
        <v>0</v>
      </c>
      <c r="E219" s="5">
        <f t="shared" si="15"/>
        <v>0</v>
      </c>
      <c r="F219" s="2">
        <f>VLOOKUP($A219,'By SKU - Old RTs'!$A:$V,9,FALSE)</f>
        <v>1</v>
      </c>
      <c r="G219" s="2">
        <f>VLOOKUP($A219,'By SKU - New RTs'!$A:$V,9,FALSE)</f>
        <v>1</v>
      </c>
      <c r="H219" s="5">
        <f t="shared" si="16"/>
        <v>0</v>
      </c>
      <c r="I219" s="2">
        <f>VLOOKUP($A219,'By SKU - Old RTs'!$A:$V,10,FALSE)</f>
        <v>0</v>
      </c>
      <c r="J219" s="2">
        <f>VLOOKUP($A219,'By SKU - New RTs'!$A:$V,10,FALSE)</f>
        <v>0</v>
      </c>
      <c r="K219" s="5">
        <f t="shared" si="17"/>
        <v>0</v>
      </c>
      <c r="L219" s="2">
        <f>VLOOKUP($A219,'By SKU - Old RTs'!$A:$V,11,FALSE)</f>
        <v>0</v>
      </c>
      <c r="M219" s="2">
        <f>VLOOKUP($A219,'By SKU - New RTs'!$A:$V,11,FALSE)</f>
        <v>0</v>
      </c>
      <c r="N219" s="5">
        <f t="shared" si="18"/>
        <v>0</v>
      </c>
      <c r="O219" s="2">
        <f>VLOOKUP($A219,'By SKU - Old RTs'!$A:$V,12,FALSE)</f>
        <v>5.75</v>
      </c>
      <c r="P219" s="2">
        <f>VLOOKUP($A219,'By SKU - New RTs'!$A:$V,12,FALSE)</f>
        <v>5.75</v>
      </c>
      <c r="Q219" s="2">
        <f t="shared" si="19"/>
        <v>0</v>
      </c>
    </row>
    <row r="220" spans="1:17" x14ac:dyDescent="0.2">
      <c r="A220" s="3">
        <f>SKUs!A219</f>
        <v>1107</v>
      </c>
      <c r="B220" s="4" t="str">
        <f>SKUs!B219</f>
        <v>3X5 CLASSIC HUNTER GREEN</v>
      </c>
      <c r="C220" s="2">
        <f>VLOOKUP($A220,'By SKU - Old RTs'!$A:$V,8,FALSE)</f>
        <v>2</v>
      </c>
      <c r="D220" s="2">
        <f>VLOOKUP($A220,'By SKU - New RTs'!$A:$V,8,FALSE)</f>
        <v>2</v>
      </c>
      <c r="E220" s="5">
        <f t="shared" si="15"/>
        <v>0</v>
      </c>
      <c r="F220" s="2">
        <f>VLOOKUP($A220,'By SKU - Old RTs'!$A:$V,9,FALSE)</f>
        <v>2</v>
      </c>
      <c r="G220" s="2">
        <f>VLOOKUP($A220,'By SKU - New RTs'!$A:$V,9,FALSE)</f>
        <v>2</v>
      </c>
      <c r="H220" s="5">
        <f t="shared" si="16"/>
        <v>0</v>
      </c>
      <c r="I220" s="2">
        <f>VLOOKUP($A220,'By SKU - Old RTs'!$A:$V,10,FALSE)</f>
        <v>0</v>
      </c>
      <c r="J220" s="2">
        <f>VLOOKUP($A220,'By SKU - New RTs'!$A:$V,10,FALSE)</f>
        <v>4</v>
      </c>
      <c r="K220" s="5">
        <f t="shared" si="17"/>
        <v>4</v>
      </c>
      <c r="L220" s="2">
        <f>VLOOKUP($A220,'By SKU - Old RTs'!$A:$V,11,FALSE)</f>
        <v>4</v>
      </c>
      <c r="M220" s="2">
        <f>VLOOKUP($A220,'By SKU - New RTs'!$A:$V,11,FALSE)</f>
        <v>0</v>
      </c>
      <c r="N220" s="5">
        <f t="shared" si="18"/>
        <v>-4</v>
      </c>
      <c r="O220" s="2">
        <f>VLOOKUP($A220,'By SKU - Old RTs'!$A:$V,12,FALSE)</f>
        <v>2</v>
      </c>
      <c r="P220" s="2">
        <f>VLOOKUP($A220,'By SKU - New RTs'!$A:$V,12,FALSE)</f>
        <v>2</v>
      </c>
      <c r="Q220" s="2">
        <f t="shared" si="19"/>
        <v>0</v>
      </c>
    </row>
    <row r="221" spans="1:17" x14ac:dyDescent="0.2">
      <c r="A221" s="3">
        <f>SKUs!A220</f>
        <v>1110</v>
      </c>
      <c r="B221" s="4" t="str">
        <f>SKUs!B220</f>
        <v xml:space="preserve">3X5 CLASSIC SHADOW GREY      </v>
      </c>
      <c r="C221" s="2">
        <f>VLOOKUP($A221,'By SKU - Old RTs'!$A:$V,8,FALSE)</f>
        <v>41.5</v>
      </c>
      <c r="D221" s="2">
        <f>VLOOKUP($A221,'By SKU - New RTs'!$A:$V,8,FALSE)</f>
        <v>44.5</v>
      </c>
      <c r="E221" s="5">
        <f t="shared" si="15"/>
        <v>3</v>
      </c>
      <c r="F221" s="2">
        <f>VLOOKUP($A221,'By SKU - Old RTs'!$A:$V,9,FALSE)</f>
        <v>30</v>
      </c>
      <c r="G221" s="2">
        <f>VLOOKUP($A221,'By SKU - New RTs'!$A:$V,9,FALSE)</f>
        <v>30</v>
      </c>
      <c r="H221" s="5">
        <f t="shared" si="16"/>
        <v>0</v>
      </c>
      <c r="I221" s="2">
        <f>VLOOKUP($A221,'By SKU - Old RTs'!$A:$V,10,FALSE)</f>
        <v>41.25</v>
      </c>
      <c r="J221" s="2">
        <f>VLOOKUP($A221,'By SKU - New RTs'!$A:$V,10,FALSE)</f>
        <v>42.25</v>
      </c>
      <c r="K221" s="5">
        <f t="shared" si="17"/>
        <v>1</v>
      </c>
      <c r="L221" s="2">
        <f>VLOOKUP($A221,'By SKU - Old RTs'!$A:$V,11,FALSE)</f>
        <v>22.25</v>
      </c>
      <c r="M221" s="2">
        <f>VLOOKUP($A221,'By SKU - New RTs'!$A:$V,11,FALSE)</f>
        <v>21.25</v>
      </c>
      <c r="N221" s="5">
        <f t="shared" si="18"/>
        <v>-1</v>
      </c>
      <c r="O221" s="2">
        <f>VLOOKUP($A221,'By SKU - Old RTs'!$A:$V,12,FALSE)</f>
        <v>24</v>
      </c>
      <c r="P221" s="2">
        <f>VLOOKUP($A221,'By SKU - New RTs'!$A:$V,12,FALSE)</f>
        <v>21</v>
      </c>
      <c r="Q221" s="2">
        <f t="shared" si="19"/>
        <v>-3</v>
      </c>
    </row>
    <row r="222" spans="1:17" x14ac:dyDescent="0.2">
      <c r="A222" s="3">
        <f>SKUs!A221</f>
        <v>1111</v>
      </c>
      <c r="B222" s="4" t="str">
        <f>SKUs!B221</f>
        <v>3X5 CLASSIC BLACK</v>
      </c>
      <c r="C222" s="2">
        <f>VLOOKUP($A222,'By SKU - Old RTs'!$A:$V,8,FALSE)</f>
        <v>33</v>
      </c>
      <c r="D222" s="2">
        <f>VLOOKUP($A222,'By SKU - New RTs'!$A:$V,8,FALSE)</f>
        <v>33</v>
      </c>
      <c r="E222" s="5">
        <f t="shared" si="15"/>
        <v>0</v>
      </c>
      <c r="F222" s="2">
        <f>VLOOKUP($A222,'By SKU - Old RTs'!$A:$V,9,FALSE)</f>
        <v>60.75</v>
      </c>
      <c r="G222" s="2">
        <f>VLOOKUP($A222,'By SKU - New RTs'!$A:$V,9,FALSE)</f>
        <v>77.75</v>
      </c>
      <c r="H222" s="5">
        <f t="shared" si="16"/>
        <v>17</v>
      </c>
      <c r="I222" s="2">
        <f>VLOOKUP($A222,'By SKU - Old RTs'!$A:$V,10,FALSE)</f>
        <v>39</v>
      </c>
      <c r="J222" s="2">
        <f>VLOOKUP($A222,'By SKU - New RTs'!$A:$V,10,FALSE)</f>
        <v>42</v>
      </c>
      <c r="K222" s="5">
        <f t="shared" si="17"/>
        <v>3</v>
      </c>
      <c r="L222" s="2">
        <f>VLOOKUP($A222,'By SKU - Old RTs'!$A:$V,11,FALSE)</f>
        <v>56.75</v>
      </c>
      <c r="M222" s="2">
        <f>VLOOKUP($A222,'By SKU - New RTs'!$A:$V,11,FALSE)</f>
        <v>54.75</v>
      </c>
      <c r="N222" s="5">
        <f t="shared" si="18"/>
        <v>-2</v>
      </c>
      <c r="O222" s="2">
        <f>VLOOKUP($A222,'By SKU - Old RTs'!$A:$V,12,FALSE)</f>
        <v>80</v>
      </c>
      <c r="P222" s="2">
        <f>VLOOKUP($A222,'By SKU - New RTs'!$A:$V,12,FALSE)</f>
        <v>62</v>
      </c>
      <c r="Q222" s="2">
        <f t="shared" si="19"/>
        <v>-18</v>
      </c>
    </row>
    <row r="223" spans="1:17" x14ac:dyDescent="0.2">
      <c r="A223" s="3">
        <f>SKUs!A222</f>
        <v>1125</v>
      </c>
      <c r="B223" s="4" t="str">
        <f>SKUs!B222</f>
        <v>3X5 RED PEPPER</v>
      </c>
      <c r="C223" s="2">
        <f>VLOOKUP($A223,'By SKU - Old RTs'!$A:$V,8,FALSE)</f>
        <v>2</v>
      </c>
      <c r="D223" s="2">
        <f>VLOOKUP($A223,'By SKU - New RTs'!$A:$V,8,FALSE)</f>
        <v>2</v>
      </c>
      <c r="E223" s="5">
        <f t="shared" si="15"/>
        <v>0</v>
      </c>
      <c r="F223" s="2">
        <f>VLOOKUP($A223,'By SKU - Old RTs'!$A:$V,9,FALSE)</f>
        <v>5</v>
      </c>
      <c r="G223" s="2">
        <f>VLOOKUP($A223,'By SKU - New RTs'!$A:$V,9,FALSE)</f>
        <v>5</v>
      </c>
      <c r="H223" s="5">
        <f t="shared" si="16"/>
        <v>0</v>
      </c>
      <c r="I223" s="2">
        <f>VLOOKUP($A223,'By SKU - Old RTs'!$A:$V,10,FALSE)</f>
        <v>0</v>
      </c>
      <c r="J223" s="2">
        <f>VLOOKUP($A223,'By SKU - New RTs'!$A:$V,10,FALSE)</f>
        <v>0</v>
      </c>
      <c r="K223" s="5">
        <f t="shared" si="17"/>
        <v>0</v>
      </c>
      <c r="L223" s="2">
        <f>VLOOKUP($A223,'By SKU - Old RTs'!$A:$V,11,FALSE)</f>
        <v>1</v>
      </c>
      <c r="M223" s="2">
        <f>VLOOKUP($A223,'By SKU - New RTs'!$A:$V,11,FALSE)</f>
        <v>1</v>
      </c>
      <c r="N223" s="5">
        <f t="shared" si="18"/>
        <v>0</v>
      </c>
      <c r="O223" s="2">
        <f>VLOOKUP($A223,'By SKU - Old RTs'!$A:$V,12,FALSE)</f>
        <v>3</v>
      </c>
      <c r="P223" s="2">
        <f>VLOOKUP($A223,'By SKU - New RTs'!$A:$V,12,FALSE)</f>
        <v>3</v>
      </c>
      <c r="Q223" s="2">
        <f t="shared" si="19"/>
        <v>0</v>
      </c>
    </row>
    <row r="224" spans="1:17" x14ac:dyDescent="0.2">
      <c r="A224" s="3">
        <f>SKUs!A223</f>
        <v>1130</v>
      </c>
      <c r="B224" s="4" t="str">
        <f>SKUs!B223</f>
        <v xml:space="preserve">3X5 SUPERMAT     </v>
      </c>
      <c r="C224" s="2">
        <f>VLOOKUP($A224,'By SKU - Old RTs'!$A:$V,8,FALSE)</f>
        <v>0</v>
      </c>
      <c r="D224" s="2">
        <f>VLOOKUP($A224,'By SKU - New RTs'!$A:$V,8,FALSE)</f>
        <v>0</v>
      </c>
      <c r="E224" s="5">
        <f t="shared" si="15"/>
        <v>0</v>
      </c>
      <c r="F224" s="2">
        <f>VLOOKUP($A224,'By SKU - Old RTs'!$A:$V,9,FALSE)</f>
        <v>8</v>
      </c>
      <c r="G224" s="2">
        <f>VLOOKUP($A224,'By SKU - New RTs'!$A:$V,9,FALSE)</f>
        <v>8</v>
      </c>
      <c r="H224" s="5">
        <f t="shared" si="16"/>
        <v>0</v>
      </c>
      <c r="I224" s="2">
        <f>VLOOKUP($A224,'By SKU - Old RTs'!$A:$V,10,FALSE)</f>
        <v>0</v>
      </c>
      <c r="J224" s="2">
        <f>VLOOKUP($A224,'By SKU - New RTs'!$A:$V,10,FALSE)</f>
        <v>0</v>
      </c>
      <c r="K224" s="5">
        <f t="shared" si="17"/>
        <v>0</v>
      </c>
      <c r="L224" s="2">
        <f>VLOOKUP($A224,'By SKU - Old RTs'!$A:$V,11,FALSE)</f>
        <v>0</v>
      </c>
      <c r="M224" s="2">
        <f>VLOOKUP($A224,'By SKU - New RTs'!$A:$V,11,FALSE)</f>
        <v>0</v>
      </c>
      <c r="N224" s="5">
        <f t="shared" si="18"/>
        <v>0</v>
      </c>
      <c r="O224" s="2">
        <f>VLOOKUP($A224,'By SKU - Old RTs'!$A:$V,12,FALSE)</f>
        <v>0</v>
      </c>
      <c r="P224" s="2">
        <f>VLOOKUP($A224,'By SKU - New RTs'!$A:$V,12,FALSE)</f>
        <v>0</v>
      </c>
      <c r="Q224" s="2">
        <f t="shared" si="19"/>
        <v>0</v>
      </c>
    </row>
    <row r="225" spans="1:17" x14ac:dyDescent="0.2">
      <c r="A225" s="3">
        <f>SKUs!A224</f>
        <v>1141</v>
      </c>
      <c r="B225" s="4" t="str">
        <f>SKUs!B224</f>
        <v xml:space="preserve">2.5X3 CHOCOLATE BLACK   </v>
      </c>
      <c r="C225" s="2">
        <f>VLOOKUP($A225,'By SKU - Old RTs'!$A:$V,8,FALSE)</f>
        <v>0</v>
      </c>
      <c r="D225" s="2">
        <f>VLOOKUP($A225,'By SKU - New RTs'!$A:$V,8,FALSE)</f>
        <v>0</v>
      </c>
      <c r="E225" s="5">
        <f t="shared" si="15"/>
        <v>0</v>
      </c>
      <c r="F225" s="2">
        <f>VLOOKUP($A225,'By SKU - Old RTs'!$A:$V,9,FALSE)</f>
        <v>0</v>
      </c>
      <c r="G225" s="2">
        <f>VLOOKUP($A225,'By SKU - New RTs'!$A:$V,9,FALSE)</f>
        <v>0</v>
      </c>
      <c r="H225" s="5">
        <f t="shared" si="16"/>
        <v>0</v>
      </c>
      <c r="I225" s="2">
        <f>VLOOKUP($A225,'By SKU - Old RTs'!$A:$V,10,FALSE)</f>
        <v>1</v>
      </c>
      <c r="J225" s="2">
        <f>VLOOKUP($A225,'By SKU - New RTs'!$A:$V,10,FALSE)</f>
        <v>1</v>
      </c>
      <c r="K225" s="5">
        <f t="shared" si="17"/>
        <v>0</v>
      </c>
      <c r="L225" s="2">
        <f>VLOOKUP($A225,'By SKU - Old RTs'!$A:$V,11,FALSE)</f>
        <v>0</v>
      </c>
      <c r="M225" s="2">
        <f>VLOOKUP($A225,'By SKU - New RTs'!$A:$V,11,FALSE)</f>
        <v>0</v>
      </c>
      <c r="N225" s="5">
        <f t="shared" si="18"/>
        <v>0</v>
      </c>
      <c r="O225" s="2">
        <f>VLOOKUP($A225,'By SKU - Old RTs'!$A:$V,12,FALSE)</f>
        <v>1</v>
      </c>
      <c r="P225" s="2">
        <f>VLOOKUP($A225,'By SKU - New RTs'!$A:$V,12,FALSE)</f>
        <v>1</v>
      </c>
      <c r="Q225" s="2">
        <f t="shared" si="19"/>
        <v>0</v>
      </c>
    </row>
    <row r="226" spans="1:17" x14ac:dyDescent="0.2">
      <c r="A226" s="3">
        <f>SKUs!A225</f>
        <v>1143</v>
      </c>
      <c r="B226" s="4" t="str">
        <f>SKUs!B225</f>
        <v>3X5 MICHIGAN MAT CHESTNUT</v>
      </c>
      <c r="C226" s="2">
        <f>VLOOKUP($A226,'By SKU - Old RTs'!$A:$V,8,FALSE)</f>
        <v>0</v>
      </c>
      <c r="D226" s="2">
        <f>VLOOKUP($A226,'By SKU - New RTs'!$A:$V,8,FALSE)</f>
        <v>0</v>
      </c>
      <c r="E226" s="5">
        <f t="shared" si="15"/>
        <v>0</v>
      </c>
      <c r="F226" s="2">
        <f>VLOOKUP($A226,'By SKU - Old RTs'!$A:$V,9,FALSE)</f>
        <v>4</v>
      </c>
      <c r="G226" s="2">
        <f>VLOOKUP($A226,'By SKU - New RTs'!$A:$V,9,FALSE)</f>
        <v>3</v>
      </c>
      <c r="H226" s="5">
        <f t="shared" si="16"/>
        <v>-1</v>
      </c>
      <c r="I226" s="2">
        <f>VLOOKUP($A226,'By SKU - Old RTs'!$A:$V,10,FALSE)</f>
        <v>0</v>
      </c>
      <c r="J226" s="2">
        <f>VLOOKUP($A226,'By SKU - New RTs'!$A:$V,10,FALSE)</f>
        <v>0</v>
      </c>
      <c r="K226" s="5">
        <f t="shared" si="17"/>
        <v>0</v>
      </c>
      <c r="L226" s="2">
        <f>VLOOKUP($A226,'By SKU - Old RTs'!$A:$V,11,FALSE)</f>
        <v>1</v>
      </c>
      <c r="M226" s="2">
        <f>VLOOKUP($A226,'By SKU - New RTs'!$A:$V,11,FALSE)</f>
        <v>1</v>
      </c>
      <c r="N226" s="5">
        <f t="shared" si="18"/>
        <v>0</v>
      </c>
      <c r="O226" s="2">
        <f>VLOOKUP($A226,'By SKU - Old RTs'!$A:$V,12,FALSE)</f>
        <v>1</v>
      </c>
      <c r="P226" s="2">
        <f>VLOOKUP($A226,'By SKU - New RTs'!$A:$V,12,FALSE)</f>
        <v>2</v>
      </c>
      <c r="Q226" s="2">
        <f t="shared" si="19"/>
        <v>1</v>
      </c>
    </row>
    <row r="227" spans="1:17" x14ac:dyDescent="0.2">
      <c r="A227" s="3">
        <f>SKUs!A226</f>
        <v>1145</v>
      </c>
      <c r="B227" s="4" t="str">
        <f>SKUs!B226</f>
        <v xml:space="preserve">3X5 PLAIN SCRAPER </v>
      </c>
      <c r="C227" s="2">
        <f>VLOOKUP($A227,'By SKU - Old RTs'!$A:$V,8,FALSE)</f>
        <v>0</v>
      </c>
      <c r="D227" s="2">
        <f>VLOOKUP($A227,'By SKU - New RTs'!$A:$V,8,FALSE)</f>
        <v>0</v>
      </c>
      <c r="E227" s="5">
        <f t="shared" si="15"/>
        <v>0</v>
      </c>
      <c r="F227" s="2">
        <f>VLOOKUP($A227,'By SKU - Old RTs'!$A:$V,9,FALSE)</f>
        <v>0</v>
      </c>
      <c r="G227" s="2">
        <f>VLOOKUP($A227,'By SKU - New RTs'!$A:$V,9,FALSE)</f>
        <v>0</v>
      </c>
      <c r="H227" s="5">
        <f t="shared" si="16"/>
        <v>0</v>
      </c>
      <c r="I227" s="2">
        <f>VLOOKUP($A227,'By SKU - Old RTs'!$A:$V,10,FALSE)</f>
        <v>0</v>
      </c>
      <c r="J227" s="2">
        <f>VLOOKUP($A227,'By SKU - New RTs'!$A:$V,10,FALSE)</f>
        <v>0</v>
      </c>
      <c r="K227" s="5">
        <f t="shared" si="17"/>
        <v>0</v>
      </c>
      <c r="L227" s="2">
        <f>VLOOKUP($A227,'By SKU - Old RTs'!$A:$V,11,FALSE)</f>
        <v>0</v>
      </c>
      <c r="M227" s="2">
        <f>VLOOKUP($A227,'By SKU - New RTs'!$A:$V,11,FALSE)</f>
        <v>0</v>
      </c>
      <c r="N227" s="5">
        <f t="shared" si="18"/>
        <v>0</v>
      </c>
      <c r="O227" s="2">
        <f>VLOOKUP($A227,'By SKU - Old RTs'!$A:$V,12,FALSE)</f>
        <v>0</v>
      </c>
      <c r="P227" s="2">
        <f>VLOOKUP($A227,'By SKU - New RTs'!$A:$V,12,FALSE)</f>
        <v>0</v>
      </c>
      <c r="Q227" s="2">
        <f t="shared" si="19"/>
        <v>0</v>
      </c>
    </row>
    <row r="228" spans="1:17" x14ac:dyDescent="0.2">
      <c r="A228" s="3">
        <f>SKUs!A227</f>
        <v>1147</v>
      </c>
      <c r="B228" s="4" t="str">
        <f>SKUs!B227</f>
        <v>MT 3X5 CLA LOG</v>
      </c>
      <c r="C228" s="2">
        <f>VLOOKUP($A228,'By SKU - Old RTs'!$A:$V,8,FALSE)</f>
        <v>0</v>
      </c>
      <c r="D228" s="2">
        <f>VLOOKUP($A228,'By SKU - New RTs'!$A:$V,8,FALSE)</f>
        <v>0</v>
      </c>
      <c r="E228" s="5">
        <f t="shared" si="15"/>
        <v>0</v>
      </c>
      <c r="F228" s="2">
        <f>VLOOKUP($A228,'By SKU - Old RTs'!$A:$V,9,FALSE)</f>
        <v>0</v>
      </c>
      <c r="G228" s="2">
        <f>VLOOKUP($A228,'By SKU - New RTs'!$A:$V,9,FALSE)</f>
        <v>0</v>
      </c>
      <c r="H228" s="5">
        <f t="shared" si="16"/>
        <v>0</v>
      </c>
      <c r="I228" s="2">
        <f>VLOOKUP($A228,'By SKU - Old RTs'!$A:$V,10,FALSE)</f>
        <v>2</v>
      </c>
      <c r="J228" s="2">
        <f>VLOOKUP($A228,'By SKU - New RTs'!$A:$V,10,FALSE)</f>
        <v>2</v>
      </c>
      <c r="K228" s="5">
        <f t="shared" si="17"/>
        <v>0</v>
      </c>
      <c r="L228" s="2">
        <f>VLOOKUP($A228,'By SKU - Old RTs'!$A:$V,11,FALSE)</f>
        <v>0</v>
      </c>
      <c r="M228" s="2">
        <f>VLOOKUP($A228,'By SKU - New RTs'!$A:$V,11,FALSE)</f>
        <v>0</v>
      </c>
      <c r="N228" s="5">
        <f t="shared" si="18"/>
        <v>0</v>
      </c>
      <c r="O228" s="2">
        <f>VLOOKUP($A228,'By SKU - Old RTs'!$A:$V,12,FALSE)</f>
        <v>0</v>
      </c>
      <c r="P228" s="2">
        <f>VLOOKUP($A228,'By SKU - New RTs'!$A:$V,12,FALSE)</f>
        <v>0</v>
      </c>
      <c r="Q228" s="2">
        <f t="shared" si="19"/>
        <v>0</v>
      </c>
    </row>
    <row r="229" spans="1:17" x14ac:dyDescent="0.2">
      <c r="A229" s="3">
        <f>SKUs!A228</f>
        <v>1148</v>
      </c>
      <c r="B229" s="4" t="str">
        <f>SKUs!B228</f>
        <v>3X5 SAFETY</v>
      </c>
      <c r="C229" s="2">
        <f>VLOOKUP($A229,'By SKU - Old RTs'!$A:$V,8,FALSE)</f>
        <v>0</v>
      </c>
      <c r="D229" s="2">
        <f>VLOOKUP($A229,'By SKU - New RTs'!$A:$V,8,FALSE)</f>
        <v>0</v>
      </c>
      <c r="E229" s="5">
        <f t="shared" si="15"/>
        <v>0</v>
      </c>
      <c r="F229" s="2">
        <f>VLOOKUP($A229,'By SKU - Old RTs'!$A:$V,9,FALSE)</f>
        <v>0</v>
      </c>
      <c r="G229" s="2">
        <f>VLOOKUP($A229,'By SKU - New RTs'!$A:$V,9,FALSE)</f>
        <v>0</v>
      </c>
      <c r="H229" s="5">
        <f t="shared" si="16"/>
        <v>0</v>
      </c>
      <c r="I229" s="2">
        <f>VLOOKUP($A229,'By SKU - Old RTs'!$A:$V,10,FALSE)</f>
        <v>3</v>
      </c>
      <c r="J229" s="2">
        <f>VLOOKUP($A229,'By SKU - New RTs'!$A:$V,10,FALSE)</f>
        <v>3</v>
      </c>
      <c r="K229" s="5">
        <f t="shared" si="17"/>
        <v>0</v>
      </c>
      <c r="L229" s="2">
        <f>VLOOKUP($A229,'By SKU - Old RTs'!$A:$V,11,FALSE)</f>
        <v>0</v>
      </c>
      <c r="M229" s="2">
        <f>VLOOKUP($A229,'By SKU - New RTs'!$A:$V,11,FALSE)</f>
        <v>0</v>
      </c>
      <c r="N229" s="5">
        <f t="shared" si="18"/>
        <v>0</v>
      </c>
      <c r="O229" s="2">
        <f>VLOOKUP($A229,'By SKU - Old RTs'!$A:$V,12,FALSE)</f>
        <v>1</v>
      </c>
      <c r="P229" s="2">
        <f>VLOOKUP($A229,'By SKU - New RTs'!$A:$V,12,FALSE)</f>
        <v>1</v>
      </c>
      <c r="Q229" s="2">
        <f t="shared" si="19"/>
        <v>0</v>
      </c>
    </row>
    <row r="230" spans="1:17" x14ac:dyDescent="0.2">
      <c r="A230" s="3">
        <f>SKUs!A229</f>
        <v>1150</v>
      </c>
      <c r="B230" s="4" t="str">
        <f>SKUs!B229</f>
        <v>3X5 COMFORT FLOW</v>
      </c>
      <c r="C230" s="2">
        <f>VLOOKUP($A230,'By SKU - Old RTs'!$A:$V,8,FALSE)</f>
        <v>1.5</v>
      </c>
      <c r="D230" s="2">
        <f>VLOOKUP($A230,'By SKU - New RTs'!$A:$V,8,FALSE)</f>
        <v>1.5</v>
      </c>
      <c r="E230" s="5">
        <f t="shared" si="15"/>
        <v>0</v>
      </c>
      <c r="F230" s="2">
        <f>VLOOKUP($A230,'By SKU - Old RTs'!$A:$V,9,FALSE)</f>
        <v>18.25</v>
      </c>
      <c r="G230" s="2">
        <f>VLOOKUP($A230,'By SKU - New RTs'!$A:$V,9,FALSE)</f>
        <v>18.25</v>
      </c>
      <c r="H230" s="5">
        <f t="shared" si="16"/>
        <v>0</v>
      </c>
      <c r="I230" s="2">
        <f>VLOOKUP($A230,'By SKU - Old RTs'!$A:$V,10,FALSE)</f>
        <v>1.5</v>
      </c>
      <c r="J230" s="2">
        <f>VLOOKUP($A230,'By SKU - New RTs'!$A:$V,10,FALSE)</f>
        <v>1.5</v>
      </c>
      <c r="K230" s="5">
        <f t="shared" si="17"/>
        <v>0</v>
      </c>
      <c r="L230" s="2">
        <f>VLOOKUP($A230,'By SKU - Old RTs'!$A:$V,11,FALSE)</f>
        <v>1</v>
      </c>
      <c r="M230" s="2">
        <f>VLOOKUP($A230,'By SKU - New RTs'!$A:$V,11,FALSE)</f>
        <v>1</v>
      </c>
      <c r="N230" s="5">
        <f t="shared" si="18"/>
        <v>0</v>
      </c>
      <c r="O230" s="2">
        <f>VLOOKUP($A230,'By SKU - Old RTs'!$A:$V,12,FALSE)</f>
        <v>3.5</v>
      </c>
      <c r="P230" s="2">
        <f>VLOOKUP($A230,'By SKU - New RTs'!$A:$V,12,FALSE)</f>
        <v>3.5</v>
      </c>
      <c r="Q230" s="2">
        <f t="shared" si="19"/>
        <v>0</v>
      </c>
    </row>
    <row r="231" spans="1:17" x14ac:dyDescent="0.2">
      <c r="A231" s="3">
        <f>SKUs!A230</f>
        <v>1154</v>
      </c>
      <c r="B231" s="4" t="str">
        <f>SKUs!B230</f>
        <v>2X3 COMPLETE COMFORT</v>
      </c>
      <c r="C231" s="2">
        <f>VLOOKUP($A231,'By SKU - Old RTs'!$A:$V,8,FALSE)</f>
        <v>0</v>
      </c>
      <c r="D231" s="2">
        <f>VLOOKUP($A231,'By SKU - New RTs'!$A:$V,8,FALSE)</f>
        <v>0</v>
      </c>
      <c r="E231" s="5">
        <f t="shared" si="15"/>
        <v>0</v>
      </c>
      <c r="F231" s="2">
        <f>VLOOKUP($A231,'By SKU - Old RTs'!$A:$V,9,FALSE)</f>
        <v>0</v>
      </c>
      <c r="G231" s="2">
        <f>VLOOKUP($A231,'By SKU - New RTs'!$A:$V,9,FALSE)</f>
        <v>0</v>
      </c>
      <c r="H231" s="5">
        <f t="shared" si="16"/>
        <v>0</v>
      </c>
      <c r="I231" s="2">
        <f>VLOOKUP($A231,'By SKU - Old RTs'!$A:$V,10,FALSE)</f>
        <v>0</v>
      </c>
      <c r="J231" s="2">
        <f>VLOOKUP($A231,'By SKU - New RTs'!$A:$V,10,FALSE)</f>
        <v>0</v>
      </c>
      <c r="K231" s="5">
        <f t="shared" si="17"/>
        <v>0</v>
      </c>
      <c r="L231" s="2">
        <f>VLOOKUP($A231,'By SKU - Old RTs'!$A:$V,11,FALSE)</f>
        <v>0</v>
      </c>
      <c r="M231" s="2">
        <f>VLOOKUP($A231,'By SKU - New RTs'!$A:$V,11,FALSE)</f>
        <v>0</v>
      </c>
      <c r="N231" s="5">
        <f t="shared" si="18"/>
        <v>0</v>
      </c>
      <c r="O231" s="2">
        <f>VLOOKUP($A231,'By SKU - Old RTs'!$A:$V,12,FALSE)</f>
        <v>0</v>
      </c>
      <c r="P231" s="2">
        <f>VLOOKUP($A231,'By SKU - New RTs'!$A:$V,12,FALSE)</f>
        <v>0</v>
      </c>
      <c r="Q231" s="2">
        <f t="shared" si="19"/>
        <v>0</v>
      </c>
    </row>
    <row r="232" spans="1:17" x14ac:dyDescent="0.2">
      <c r="A232" s="3">
        <f>SKUs!A231</f>
        <v>1156</v>
      </c>
      <c r="B232" s="4" t="str">
        <f>SKUs!B231</f>
        <v xml:space="preserve">3X4 COMPLETE COMFORT     </v>
      </c>
      <c r="C232" s="2">
        <f>VLOOKUP($A232,'By SKU - Old RTs'!$A:$V,8,FALSE)</f>
        <v>0</v>
      </c>
      <c r="D232" s="2">
        <f>VLOOKUP($A232,'By SKU - New RTs'!$A:$V,8,FALSE)</f>
        <v>0</v>
      </c>
      <c r="E232" s="5">
        <f t="shared" si="15"/>
        <v>0</v>
      </c>
      <c r="F232" s="2">
        <f>VLOOKUP($A232,'By SKU - Old RTs'!$A:$V,9,FALSE)</f>
        <v>0</v>
      </c>
      <c r="G232" s="2">
        <f>VLOOKUP($A232,'By SKU - New RTs'!$A:$V,9,FALSE)</f>
        <v>0</v>
      </c>
      <c r="H232" s="5">
        <f t="shared" si="16"/>
        <v>0</v>
      </c>
      <c r="I232" s="2">
        <f>VLOOKUP($A232,'By SKU - Old RTs'!$A:$V,10,FALSE)</f>
        <v>0</v>
      </c>
      <c r="J232" s="2">
        <f>VLOOKUP($A232,'By SKU - New RTs'!$A:$V,10,FALSE)</f>
        <v>0</v>
      </c>
      <c r="K232" s="5">
        <f t="shared" si="17"/>
        <v>0</v>
      </c>
      <c r="L232" s="2">
        <f>VLOOKUP($A232,'By SKU - Old RTs'!$A:$V,11,FALSE)</f>
        <v>2</v>
      </c>
      <c r="M232" s="2">
        <f>VLOOKUP($A232,'By SKU - New RTs'!$A:$V,11,FALSE)</f>
        <v>2</v>
      </c>
      <c r="N232" s="5">
        <f t="shared" si="18"/>
        <v>0</v>
      </c>
      <c r="O232" s="2">
        <f>VLOOKUP($A232,'By SKU - Old RTs'!$A:$V,12,FALSE)</f>
        <v>0</v>
      </c>
      <c r="P232" s="2">
        <f>VLOOKUP($A232,'By SKU - New RTs'!$A:$V,12,FALSE)</f>
        <v>0</v>
      </c>
      <c r="Q232" s="2">
        <f t="shared" si="19"/>
        <v>0</v>
      </c>
    </row>
    <row r="233" spans="1:17" x14ac:dyDescent="0.2">
      <c r="A233" s="3">
        <f>SKUs!A232</f>
        <v>1157</v>
      </c>
      <c r="B233" s="4" t="str">
        <f>SKUs!B232</f>
        <v>3X9 COMPLETE COMFORT</v>
      </c>
      <c r="C233" s="2">
        <f>VLOOKUP($A233,'By SKU - Old RTs'!$A:$V,8,FALSE)</f>
        <v>0</v>
      </c>
      <c r="D233" s="2">
        <f>VLOOKUP($A233,'By SKU - New RTs'!$A:$V,8,FALSE)</f>
        <v>0</v>
      </c>
      <c r="E233" s="5">
        <f t="shared" si="15"/>
        <v>0</v>
      </c>
      <c r="F233" s="2">
        <f>VLOOKUP($A233,'By SKU - Old RTs'!$A:$V,9,FALSE)</f>
        <v>0</v>
      </c>
      <c r="G233" s="2">
        <f>VLOOKUP($A233,'By SKU - New RTs'!$A:$V,9,FALSE)</f>
        <v>0</v>
      </c>
      <c r="H233" s="5">
        <f t="shared" si="16"/>
        <v>0</v>
      </c>
      <c r="I233" s="2">
        <f>VLOOKUP($A233,'By SKU - Old RTs'!$A:$V,10,FALSE)</f>
        <v>0</v>
      </c>
      <c r="J233" s="2">
        <f>VLOOKUP($A233,'By SKU - New RTs'!$A:$V,10,FALSE)</f>
        <v>0</v>
      </c>
      <c r="K233" s="5">
        <f t="shared" si="17"/>
        <v>0</v>
      </c>
      <c r="L233" s="2">
        <f>VLOOKUP($A233,'By SKU - Old RTs'!$A:$V,11,FALSE)</f>
        <v>0</v>
      </c>
      <c r="M233" s="2">
        <f>VLOOKUP($A233,'By SKU - New RTs'!$A:$V,11,FALSE)</f>
        <v>0</v>
      </c>
      <c r="N233" s="5">
        <f t="shared" si="18"/>
        <v>0</v>
      </c>
      <c r="O233" s="2">
        <f>VLOOKUP($A233,'By SKU - Old RTs'!$A:$V,12,FALSE)</f>
        <v>0</v>
      </c>
      <c r="P233" s="2">
        <f>VLOOKUP($A233,'By SKU - New RTs'!$A:$V,12,FALSE)</f>
        <v>0</v>
      </c>
      <c r="Q233" s="2">
        <f t="shared" si="19"/>
        <v>0</v>
      </c>
    </row>
    <row r="234" spans="1:17" x14ac:dyDescent="0.2">
      <c r="A234" s="3">
        <f>SKUs!A233</f>
        <v>1160</v>
      </c>
      <c r="B234" s="4" t="str">
        <f>SKUs!B233</f>
        <v>3X5 SILVER BLACK</v>
      </c>
      <c r="C234" s="2">
        <f>VLOOKUP($A234,'By SKU - Old RTs'!$A:$V,8,FALSE)</f>
        <v>22</v>
      </c>
      <c r="D234" s="2">
        <f>VLOOKUP($A234,'By SKU - New RTs'!$A:$V,8,FALSE)</f>
        <v>22</v>
      </c>
      <c r="E234" s="5">
        <f t="shared" si="15"/>
        <v>0</v>
      </c>
      <c r="F234" s="2">
        <f>VLOOKUP($A234,'By SKU - Old RTs'!$A:$V,9,FALSE)</f>
        <v>28.5</v>
      </c>
      <c r="G234" s="2">
        <f>VLOOKUP($A234,'By SKU - New RTs'!$A:$V,9,FALSE)</f>
        <v>23.5</v>
      </c>
      <c r="H234" s="5">
        <f t="shared" si="16"/>
        <v>-5</v>
      </c>
      <c r="I234" s="2">
        <f>VLOOKUP($A234,'By SKU - Old RTs'!$A:$V,10,FALSE)</f>
        <v>27</v>
      </c>
      <c r="J234" s="2">
        <f>VLOOKUP($A234,'By SKU - New RTs'!$A:$V,10,FALSE)</f>
        <v>32.75</v>
      </c>
      <c r="K234" s="5">
        <f t="shared" si="17"/>
        <v>5.75</v>
      </c>
      <c r="L234" s="2">
        <f>VLOOKUP($A234,'By SKU - Old RTs'!$A:$V,11,FALSE)</f>
        <v>19.5</v>
      </c>
      <c r="M234" s="2">
        <f>VLOOKUP($A234,'By SKU - New RTs'!$A:$V,11,FALSE)</f>
        <v>12.75</v>
      </c>
      <c r="N234" s="5">
        <f t="shared" si="18"/>
        <v>-6.75</v>
      </c>
      <c r="O234" s="2">
        <f>VLOOKUP($A234,'By SKU - Old RTs'!$A:$V,12,FALSE)</f>
        <v>33</v>
      </c>
      <c r="P234" s="2">
        <f>VLOOKUP($A234,'By SKU - New RTs'!$A:$V,12,FALSE)</f>
        <v>36</v>
      </c>
      <c r="Q234" s="2">
        <f t="shared" si="19"/>
        <v>3</v>
      </c>
    </row>
    <row r="235" spans="1:17" x14ac:dyDescent="0.2">
      <c r="A235" s="3">
        <f>SKUs!A234</f>
        <v>1166</v>
      </c>
      <c r="B235" s="4" t="str">
        <f>SKUs!B234</f>
        <v>3X5 NAVY BLACK</v>
      </c>
      <c r="C235" s="2">
        <f>VLOOKUP($A235,'By SKU - Old RTs'!$A:$V,8,FALSE)</f>
        <v>7.5</v>
      </c>
      <c r="D235" s="2">
        <f>VLOOKUP($A235,'By SKU - New RTs'!$A:$V,8,FALSE)</f>
        <v>7.5</v>
      </c>
      <c r="E235" s="5">
        <f t="shared" si="15"/>
        <v>0</v>
      </c>
      <c r="F235" s="2">
        <f>VLOOKUP($A235,'By SKU - Old RTs'!$A:$V,9,FALSE)</f>
        <v>5</v>
      </c>
      <c r="G235" s="2">
        <f>VLOOKUP($A235,'By SKU - New RTs'!$A:$V,9,FALSE)</f>
        <v>5</v>
      </c>
      <c r="H235" s="5">
        <f t="shared" si="16"/>
        <v>0</v>
      </c>
      <c r="I235" s="2">
        <f>VLOOKUP($A235,'By SKU - Old RTs'!$A:$V,10,FALSE)</f>
        <v>10</v>
      </c>
      <c r="J235" s="2">
        <f>VLOOKUP($A235,'By SKU - New RTs'!$A:$V,10,FALSE)</f>
        <v>10</v>
      </c>
      <c r="K235" s="5">
        <f t="shared" si="17"/>
        <v>0</v>
      </c>
      <c r="L235" s="2">
        <f>VLOOKUP($A235,'By SKU - Old RTs'!$A:$V,11,FALSE)</f>
        <v>5</v>
      </c>
      <c r="M235" s="2">
        <f>VLOOKUP($A235,'By SKU - New RTs'!$A:$V,11,FALSE)</f>
        <v>5</v>
      </c>
      <c r="N235" s="5">
        <f t="shared" si="18"/>
        <v>0</v>
      </c>
      <c r="O235" s="2">
        <f>VLOOKUP($A235,'By SKU - Old RTs'!$A:$V,12,FALSE)</f>
        <v>7</v>
      </c>
      <c r="P235" s="2">
        <f>VLOOKUP($A235,'By SKU - New RTs'!$A:$V,12,FALSE)</f>
        <v>7</v>
      </c>
      <c r="Q235" s="2">
        <f t="shared" si="19"/>
        <v>0</v>
      </c>
    </row>
    <row r="236" spans="1:17" x14ac:dyDescent="0.2">
      <c r="A236" s="3">
        <f>SKUs!A235</f>
        <v>1175</v>
      </c>
      <c r="B236" s="4" t="str">
        <f>SKUs!B235</f>
        <v>3X5 MICHIGAN MAT BLK SMK</v>
      </c>
      <c r="C236" s="2">
        <f>VLOOKUP($A236,'By SKU - Old RTs'!$A:$V,8,FALSE)</f>
        <v>12</v>
      </c>
      <c r="D236" s="2">
        <f>VLOOKUP($A236,'By SKU - New RTs'!$A:$V,8,FALSE)</f>
        <v>12</v>
      </c>
      <c r="E236" s="5">
        <f t="shared" si="15"/>
        <v>0</v>
      </c>
      <c r="F236" s="2">
        <f>VLOOKUP($A236,'By SKU - Old RTs'!$A:$V,9,FALSE)</f>
        <v>2</v>
      </c>
      <c r="G236" s="2">
        <f>VLOOKUP($A236,'By SKU - New RTs'!$A:$V,9,FALSE)</f>
        <v>2</v>
      </c>
      <c r="H236" s="5">
        <f t="shared" si="16"/>
        <v>0</v>
      </c>
      <c r="I236" s="2">
        <f>VLOOKUP($A236,'By SKU - Old RTs'!$A:$V,10,FALSE)</f>
        <v>4.75</v>
      </c>
      <c r="J236" s="2">
        <f>VLOOKUP($A236,'By SKU - New RTs'!$A:$V,10,FALSE)</f>
        <v>4.75</v>
      </c>
      <c r="K236" s="5">
        <f t="shared" si="17"/>
        <v>0</v>
      </c>
      <c r="L236" s="2">
        <f>VLOOKUP($A236,'By SKU - Old RTs'!$A:$V,11,FALSE)</f>
        <v>3.5</v>
      </c>
      <c r="M236" s="2">
        <f>VLOOKUP($A236,'By SKU - New RTs'!$A:$V,11,FALSE)</f>
        <v>3.5</v>
      </c>
      <c r="N236" s="5">
        <f t="shared" si="18"/>
        <v>0</v>
      </c>
      <c r="O236" s="2">
        <f>VLOOKUP($A236,'By SKU - Old RTs'!$A:$V,12,FALSE)</f>
        <v>2.5</v>
      </c>
      <c r="P236" s="2">
        <f>VLOOKUP($A236,'By SKU - New RTs'!$A:$V,12,FALSE)</f>
        <v>2.5</v>
      </c>
      <c r="Q236" s="2">
        <f t="shared" si="19"/>
        <v>0</v>
      </c>
    </row>
    <row r="237" spans="1:17" x14ac:dyDescent="0.2">
      <c r="A237" s="3">
        <f>SKUs!A236</f>
        <v>1176</v>
      </c>
      <c r="B237" s="4" t="str">
        <f>SKUs!B236</f>
        <v>3X5 CHOCOLATE BLACK</v>
      </c>
      <c r="C237" s="2">
        <f>VLOOKUP($A237,'By SKU - Old RTs'!$A:$V,8,FALSE)</f>
        <v>50.75</v>
      </c>
      <c r="D237" s="2">
        <f>VLOOKUP($A237,'By SKU - New RTs'!$A:$V,8,FALSE)</f>
        <v>47.75</v>
      </c>
      <c r="E237" s="5">
        <f t="shared" si="15"/>
        <v>-3</v>
      </c>
      <c r="F237" s="2">
        <f>VLOOKUP($A237,'By SKU - Old RTs'!$A:$V,9,FALSE)</f>
        <v>112.75</v>
      </c>
      <c r="G237" s="2">
        <f>VLOOKUP($A237,'By SKU - New RTs'!$A:$V,9,FALSE)</f>
        <v>98.75</v>
      </c>
      <c r="H237" s="5">
        <f t="shared" si="16"/>
        <v>-14</v>
      </c>
      <c r="I237" s="2">
        <f>VLOOKUP($A237,'By SKU - Old RTs'!$A:$V,10,FALSE)</f>
        <v>51.5</v>
      </c>
      <c r="J237" s="2">
        <f>VLOOKUP($A237,'By SKU - New RTs'!$A:$V,10,FALSE)</f>
        <v>66.5</v>
      </c>
      <c r="K237" s="5">
        <f t="shared" si="17"/>
        <v>15</v>
      </c>
      <c r="L237" s="2">
        <f>VLOOKUP($A237,'By SKU - Old RTs'!$A:$V,11,FALSE)</f>
        <v>47.75</v>
      </c>
      <c r="M237" s="2">
        <f>VLOOKUP($A237,'By SKU - New RTs'!$A:$V,11,FALSE)</f>
        <v>49.75</v>
      </c>
      <c r="N237" s="5">
        <f t="shared" si="18"/>
        <v>2</v>
      </c>
      <c r="O237" s="2">
        <f>VLOOKUP($A237,'By SKU - Old RTs'!$A:$V,12,FALSE)</f>
        <v>74</v>
      </c>
      <c r="P237" s="2">
        <f>VLOOKUP($A237,'By SKU - New RTs'!$A:$V,12,FALSE)</f>
        <v>74</v>
      </c>
      <c r="Q237" s="2">
        <f t="shared" si="19"/>
        <v>0</v>
      </c>
    </row>
    <row r="238" spans="1:17" x14ac:dyDescent="0.2">
      <c r="A238" s="3">
        <f>SKUs!A237</f>
        <v>1190</v>
      </c>
      <c r="B238" s="4" t="str">
        <f>SKUs!B237</f>
        <v>2X3 COMPLETE COMFORT</v>
      </c>
      <c r="C238" s="2">
        <f>VLOOKUP($A238,'By SKU - Old RTs'!$A:$V,8,FALSE)</f>
        <v>0.5</v>
      </c>
      <c r="D238" s="2">
        <f>VLOOKUP($A238,'By SKU - New RTs'!$A:$V,8,FALSE)</f>
        <v>0.5</v>
      </c>
      <c r="E238" s="5">
        <f t="shared" si="15"/>
        <v>0</v>
      </c>
      <c r="F238" s="2">
        <f>VLOOKUP($A238,'By SKU - Old RTs'!$A:$V,9,FALSE)</f>
        <v>2</v>
      </c>
      <c r="G238" s="2">
        <f>VLOOKUP($A238,'By SKU - New RTs'!$A:$V,9,FALSE)</f>
        <v>2</v>
      </c>
      <c r="H238" s="5">
        <f t="shared" si="16"/>
        <v>0</v>
      </c>
      <c r="I238" s="2">
        <f>VLOOKUP($A238,'By SKU - Old RTs'!$A:$V,10,FALSE)</f>
        <v>0</v>
      </c>
      <c r="J238" s="2">
        <f>VLOOKUP($A238,'By SKU - New RTs'!$A:$V,10,FALSE)</f>
        <v>0</v>
      </c>
      <c r="K238" s="5">
        <f t="shared" si="17"/>
        <v>0</v>
      </c>
      <c r="L238" s="2">
        <f>VLOOKUP($A238,'By SKU - Old RTs'!$A:$V,11,FALSE)</f>
        <v>0.5</v>
      </c>
      <c r="M238" s="2">
        <f>VLOOKUP($A238,'By SKU - New RTs'!$A:$V,11,FALSE)</f>
        <v>0.5</v>
      </c>
      <c r="N238" s="5">
        <f t="shared" si="18"/>
        <v>0</v>
      </c>
      <c r="O238" s="2">
        <f>VLOOKUP($A238,'By SKU - Old RTs'!$A:$V,12,FALSE)</f>
        <v>0</v>
      </c>
      <c r="P238" s="2">
        <f>VLOOKUP($A238,'By SKU - New RTs'!$A:$V,12,FALSE)</f>
        <v>0</v>
      </c>
      <c r="Q238" s="2">
        <f t="shared" si="19"/>
        <v>0</v>
      </c>
    </row>
    <row r="239" spans="1:17" x14ac:dyDescent="0.2">
      <c r="A239" s="3">
        <f>SKUs!A238</f>
        <v>1194</v>
      </c>
      <c r="B239" s="4" t="str">
        <f>SKUs!B238</f>
        <v xml:space="preserve">3X5 SCRAPER </v>
      </c>
      <c r="C239" s="2">
        <f>VLOOKUP($A239,'By SKU - Old RTs'!$A:$V,8,FALSE)</f>
        <v>1.75</v>
      </c>
      <c r="D239" s="2">
        <f>VLOOKUP($A239,'By SKU - New RTs'!$A:$V,8,FALSE)</f>
        <v>1.75</v>
      </c>
      <c r="E239" s="5">
        <f t="shared" si="15"/>
        <v>0</v>
      </c>
      <c r="F239" s="2">
        <f>VLOOKUP($A239,'By SKU - Old RTs'!$A:$V,9,FALSE)</f>
        <v>1.75</v>
      </c>
      <c r="G239" s="2">
        <f>VLOOKUP($A239,'By SKU - New RTs'!$A:$V,9,FALSE)</f>
        <v>1.75</v>
      </c>
      <c r="H239" s="5">
        <f t="shared" si="16"/>
        <v>0</v>
      </c>
      <c r="I239" s="2">
        <f>VLOOKUP($A239,'By SKU - Old RTs'!$A:$V,10,FALSE)</f>
        <v>0.75</v>
      </c>
      <c r="J239" s="2">
        <f>VLOOKUP($A239,'By SKU - New RTs'!$A:$V,10,FALSE)</f>
        <v>0.75</v>
      </c>
      <c r="K239" s="5">
        <f t="shared" si="17"/>
        <v>0</v>
      </c>
      <c r="L239" s="2">
        <f>VLOOKUP($A239,'By SKU - Old RTs'!$A:$V,11,FALSE)</f>
        <v>0.25</v>
      </c>
      <c r="M239" s="2">
        <f>VLOOKUP($A239,'By SKU - New RTs'!$A:$V,11,FALSE)</f>
        <v>0.25</v>
      </c>
      <c r="N239" s="5">
        <f t="shared" si="18"/>
        <v>0</v>
      </c>
      <c r="O239" s="2">
        <f>VLOOKUP($A239,'By SKU - Old RTs'!$A:$V,12,FALSE)</f>
        <v>0</v>
      </c>
      <c r="P239" s="2">
        <f>VLOOKUP($A239,'By SKU - New RTs'!$A:$V,12,FALSE)</f>
        <v>0</v>
      </c>
      <c r="Q239" s="2">
        <f t="shared" si="19"/>
        <v>0</v>
      </c>
    </row>
    <row r="240" spans="1:17" x14ac:dyDescent="0.2">
      <c r="A240" s="3">
        <f>SKUs!A239</f>
        <v>1197</v>
      </c>
      <c r="B240" s="4" t="str">
        <f>SKUs!B239</f>
        <v xml:space="preserve">MT 3X6 SPACE        </v>
      </c>
      <c r="C240" s="2">
        <f>VLOOKUP($A240,'By SKU - Old RTs'!$A:$V,8,FALSE)</f>
        <v>0</v>
      </c>
      <c r="D240" s="2">
        <f>VLOOKUP($A240,'By SKU - New RTs'!$A:$V,8,FALSE)</f>
        <v>0</v>
      </c>
      <c r="E240" s="5">
        <f t="shared" si="15"/>
        <v>0</v>
      </c>
      <c r="F240" s="2">
        <f>VLOOKUP($A240,'By SKU - Old RTs'!$A:$V,9,FALSE)</f>
        <v>0</v>
      </c>
      <c r="G240" s="2">
        <f>VLOOKUP($A240,'By SKU - New RTs'!$A:$V,9,FALSE)</f>
        <v>0</v>
      </c>
      <c r="H240" s="5">
        <f t="shared" si="16"/>
        <v>0</v>
      </c>
      <c r="I240" s="2">
        <f>VLOOKUP($A240,'By SKU - Old RTs'!$A:$V,10,FALSE)</f>
        <v>0</v>
      </c>
      <c r="J240" s="2">
        <f>VLOOKUP($A240,'By SKU - New RTs'!$A:$V,10,FALSE)</f>
        <v>0</v>
      </c>
      <c r="K240" s="5">
        <f t="shared" si="17"/>
        <v>0</v>
      </c>
      <c r="L240" s="2">
        <f>VLOOKUP($A240,'By SKU - Old RTs'!$A:$V,11,FALSE)</f>
        <v>0</v>
      </c>
      <c r="M240" s="2">
        <f>VLOOKUP($A240,'By SKU - New RTs'!$A:$V,11,FALSE)</f>
        <v>0</v>
      </c>
      <c r="N240" s="5">
        <f t="shared" si="18"/>
        <v>0</v>
      </c>
      <c r="O240" s="2">
        <f>VLOOKUP($A240,'By SKU - Old RTs'!$A:$V,12,FALSE)</f>
        <v>0</v>
      </c>
      <c r="P240" s="2">
        <f>VLOOKUP($A240,'By SKU - New RTs'!$A:$V,12,FALSE)</f>
        <v>0</v>
      </c>
      <c r="Q240" s="2">
        <f t="shared" si="19"/>
        <v>0</v>
      </c>
    </row>
    <row r="241" spans="1:17" x14ac:dyDescent="0.2">
      <c r="A241" s="3">
        <f>SKUs!A240</f>
        <v>1207</v>
      </c>
      <c r="B241" s="4" t="str">
        <f>SKUs!B240</f>
        <v>3X10 CLASSIC HUNTER GREEN</v>
      </c>
      <c r="C241" s="2">
        <f>VLOOKUP($A241,'By SKU - Old RTs'!$A:$V,8,FALSE)</f>
        <v>0</v>
      </c>
      <c r="D241" s="2">
        <f>VLOOKUP($A241,'By SKU - New RTs'!$A:$V,8,FALSE)</f>
        <v>0</v>
      </c>
      <c r="E241" s="5">
        <f t="shared" si="15"/>
        <v>0</v>
      </c>
      <c r="F241" s="2">
        <f>VLOOKUP($A241,'By SKU - Old RTs'!$A:$V,9,FALSE)</f>
        <v>4</v>
      </c>
      <c r="G241" s="2">
        <f>VLOOKUP($A241,'By SKU - New RTs'!$A:$V,9,FALSE)</f>
        <v>4</v>
      </c>
      <c r="H241" s="5">
        <f t="shared" si="16"/>
        <v>0</v>
      </c>
      <c r="I241" s="2">
        <f>VLOOKUP($A241,'By SKU - Old RTs'!$A:$V,10,FALSE)</f>
        <v>4</v>
      </c>
      <c r="J241" s="2">
        <f>VLOOKUP($A241,'By SKU - New RTs'!$A:$V,10,FALSE)</f>
        <v>4</v>
      </c>
      <c r="K241" s="5">
        <f t="shared" si="17"/>
        <v>0</v>
      </c>
      <c r="L241" s="2">
        <f>VLOOKUP($A241,'By SKU - Old RTs'!$A:$V,11,FALSE)</f>
        <v>3</v>
      </c>
      <c r="M241" s="2">
        <f>VLOOKUP($A241,'By SKU - New RTs'!$A:$V,11,FALSE)</f>
        <v>3</v>
      </c>
      <c r="N241" s="5">
        <f t="shared" si="18"/>
        <v>0</v>
      </c>
      <c r="O241" s="2">
        <f>VLOOKUP($A241,'By SKU - Old RTs'!$A:$V,12,FALSE)</f>
        <v>0</v>
      </c>
      <c r="P241" s="2">
        <f>VLOOKUP($A241,'By SKU - New RTs'!$A:$V,12,FALSE)</f>
        <v>0</v>
      </c>
      <c r="Q241" s="2">
        <f t="shared" si="19"/>
        <v>0</v>
      </c>
    </row>
    <row r="242" spans="1:17" x14ac:dyDescent="0.2">
      <c r="A242" s="3">
        <f>SKUs!A241</f>
        <v>1210</v>
      </c>
      <c r="B242" s="4" t="str">
        <f>SKUs!B241</f>
        <v>3X10 CLASSIC SHADOW GRAY</v>
      </c>
      <c r="C242" s="2">
        <f>VLOOKUP($A242,'By SKU - Old RTs'!$A:$V,8,FALSE)</f>
        <v>12</v>
      </c>
      <c r="D242" s="2">
        <f>VLOOKUP($A242,'By SKU - New RTs'!$A:$V,8,FALSE)</f>
        <v>12</v>
      </c>
      <c r="E242" s="5">
        <f t="shared" si="15"/>
        <v>0</v>
      </c>
      <c r="F242" s="2">
        <f>VLOOKUP($A242,'By SKU - Old RTs'!$A:$V,9,FALSE)</f>
        <v>32</v>
      </c>
      <c r="G242" s="2">
        <f>VLOOKUP($A242,'By SKU - New RTs'!$A:$V,9,FALSE)</f>
        <v>32</v>
      </c>
      <c r="H242" s="5">
        <f t="shared" si="16"/>
        <v>0</v>
      </c>
      <c r="I242" s="2">
        <f>VLOOKUP($A242,'By SKU - Old RTs'!$A:$V,10,FALSE)</f>
        <v>19</v>
      </c>
      <c r="J242" s="2">
        <f>VLOOKUP($A242,'By SKU - New RTs'!$A:$V,10,FALSE)</f>
        <v>19</v>
      </c>
      <c r="K242" s="5">
        <f t="shared" si="17"/>
        <v>0</v>
      </c>
      <c r="L242" s="2">
        <f>VLOOKUP($A242,'By SKU - Old RTs'!$A:$V,11,FALSE)</f>
        <v>16.25</v>
      </c>
      <c r="M242" s="2">
        <f>VLOOKUP($A242,'By SKU - New RTs'!$A:$V,11,FALSE)</f>
        <v>15.25</v>
      </c>
      <c r="N242" s="5">
        <f t="shared" si="18"/>
        <v>-1</v>
      </c>
      <c r="O242" s="2">
        <f>VLOOKUP($A242,'By SKU - Old RTs'!$A:$V,12,FALSE)</f>
        <v>13.25</v>
      </c>
      <c r="P242" s="2">
        <f>VLOOKUP($A242,'By SKU - New RTs'!$A:$V,12,FALSE)</f>
        <v>13.25</v>
      </c>
      <c r="Q242" s="2">
        <f t="shared" si="19"/>
        <v>0</v>
      </c>
    </row>
    <row r="243" spans="1:17" x14ac:dyDescent="0.2">
      <c r="A243" s="3">
        <f>SKUs!A242</f>
        <v>1211</v>
      </c>
      <c r="B243" s="4" t="str">
        <f>SKUs!B242</f>
        <v>3X10 CLASSIC BLACK</v>
      </c>
      <c r="C243" s="2">
        <f>VLOOKUP($A243,'By SKU - Old RTs'!$A:$V,8,FALSE)</f>
        <v>61</v>
      </c>
      <c r="D243" s="2">
        <f>VLOOKUP($A243,'By SKU - New RTs'!$A:$V,8,FALSE)</f>
        <v>61</v>
      </c>
      <c r="E243" s="5">
        <f t="shared" si="15"/>
        <v>0</v>
      </c>
      <c r="F243" s="2">
        <f>VLOOKUP($A243,'By SKU - Old RTs'!$A:$V,9,FALSE)</f>
        <v>55.5</v>
      </c>
      <c r="G243" s="2">
        <f>VLOOKUP($A243,'By SKU - New RTs'!$A:$V,9,FALSE)</f>
        <v>55.5</v>
      </c>
      <c r="H243" s="5">
        <f t="shared" si="16"/>
        <v>0</v>
      </c>
      <c r="I243" s="2">
        <f>VLOOKUP($A243,'By SKU - Old RTs'!$A:$V,10,FALSE)</f>
        <v>25</v>
      </c>
      <c r="J243" s="2">
        <f>VLOOKUP($A243,'By SKU - New RTs'!$A:$V,10,FALSE)</f>
        <v>26</v>
      </c>
      <c r="K243" s="5">
        <f t="shared" si="17"/>
        <v>1</v>
      </c>
      <c r="L243" s="2">
        <f>VLOOKUP($A243,'By SKU - Old RTs'!$A:$V,11,FALSE)</f>
        <v>51</v>
      </c>
      <c r="M243" s="2">
        <f>VLOOKUP($A243,'By SKU - New RTs'!$A:$V,11,FALSE)</f>
        <v>52</v>
      </c>
      <c r="N243" s="5">
        <f t="shared" si="18"/>
        <v>1</v>
      </c>
      <c r="O243" s="2">
        <f>VLOOKUP($A243,'By SKU - Old RTs'!$A:$V,12,FALSE)</f>
        <v>46.5</v>
      </c>
      <c r="P243" s="2">
        <f>VLOOKUP($A243,'By SKU - New RTs'!$A:$V,12,FALSE)</f>
        <v>44.5</v>
      </c>
      <c r="Q243" s="2">
        <f t="shared" si="19"/>
        <v>-2</v>
      </c>
    </row>
    <row r="244" spans="1:17" x14ac:dyDescent="0.2">
      <c r="A244" s="3">
        <f>SKUs!A243</f>
        <v>1215</v>
      </c>
      <c r="B244" s="4" t="str">
        <f>SKUs!B243</f>
        <v xml:space="preserve">3X10 VALUE       </v>
      </c>
      <c r="C244" s="2">
        <f>VLOOKUP($A244,'By SKU - Old RTs'!$A:$V,8,FALSE)</f>
        <v>1</v>
      </c>
      <c r="D244" s="2">
        <f>VLOOKUP($A244,'By SKU - New RTs'!$A:$V,8,FALSE)</f>
        <v>1</v>
      </c>
      <c r="E244" s="5">
        <f t="shared" si="15"/>
        <v>0</v>
      </c>
      <c r="F244" s="2">
        <f>VLOOKUP($A244,'By SKU - Old RTs'!$A:$V,9,FALSE)</f>
        <v>0</v>
      </c>
      <c r="G244" s="2">
        <f>VLOOKUP($A244,'By SKU - New RTs'!$A:$V,9,FALSE)</f>
        <v>0</v>
      </c>
      <c r="H244" s="5">
        <f t="shared" si="16"/>
        <v>0</v>
      </c>
      <c r="I244" s="2">
        <f>VLOOKUP($A244,'By SKU - Old RTs'!$A:$V,10,FALSE)</f>
        <v>0</v>
      </c>
      <c r="J244" s="2">
        <f>VLOOKUP($A244,'By SKU - New RTs'!$A:$V,10,FALSE)</f>
        <v>0</v>
      </c>
      <c r="K244" s="5">
        <f t="shared" si="17"/>
        <v>0</v>
      </c>
      <c r="L244" s="2">
        <f>VLOOKUP($A244,'By SKU - Old RTs'!$A:$V,11,FALSE)</f>
        <v>0</v>
      </c>
      <c r="M244" s="2">
        <f>VLOOKUP($A244,'By SKU - New RTs'!$A:$V,11,FALSE)</f>
        <v>0</v>
      </c>
      <c r="N244" s="5">
        <f t="shared" si="18"/>
        <v>0</v>
      </c>
      <c r="O244" s="2">
        <f>VLOOKUP($A244,'By SKU - Old RTs'!$A:$V,12,FALSE)</f>
        <v>0</v>
      </c>
      <c r="P244" s="2">
        <f>VLOOKUP($A244,'By SKU - New RTs'!$A:$V,12,FALSE)</f>
        <v>0</v>
      </c>
      <c r="Q244" s="2">
        <f t="shared" si="19"/>
        <v>0</v>
      </c>
    </row>
    <row r="245" spans="1:17" x14ac:dyDescent="0.2">
      <c r="A245" s="3">
        <f>SKUs!A244</f>
        <v>1223</v>
      </c>
      <c r="B245" s="4" t="str">
        <f>SKUs!B244</f>
        <v>3X10 SANDTRAP SHADOW GRAY</v>
      </c>
      <c r="C245" s="2">
        <f>VLOOKUP($A245,'By SKU - Old RTs'!$A:$V,8,FALSE)</f>
        <v>15</v>
      </c>
      <c r="D245" s="2">
        <f>VLOOKUP($A245,'By SKU - New RTs'!$A:$V,8,FALSE)</f>
        <v>15</v>
      </c>
      <c r="E245" s="5">
        <f t="shared" si="15"/>
        <v>0</v>
      </c>
      <c r="F245" s="2">
        <f>VLOOKUP($A245,'By SKU - Old RTs'!$A:$V,9,FALSE)</f>
        <v>19.5</v>
      </c>
      <c r="G245" s="2">
        <f>VLOOKUP($A245,'By SKU - New RTs'!$A:$V,9,FALSE)</f>
        <v>19.5</v>
      </c>
      <c r="H245" s="5">
        <f t="shared" si="16"/>
        <v>0</v>
      </c>
      <c r="I245" s="2">
        <f>VLOOKUP($A245,'By SKU - Old RTs'!$A:$V,10,FALSE)</f>
        <v>23</v>
      </c>
      <c r="J245" s="2">
        <f>VLOOKUP($A245,'By SKU - New RTs'!$A:$V,10,FALSE)</f>
        <v>23</v>
      </c>
      <c r="K245" s="5">
        <f t="shared" si="17"/>
        <v>0</v>
      </c>
      <c r="L245" s="2">
        <f>VLOOKUP($A245,'By SKU - Old RTs'!$A:$V,11,FALSE)</f>
        <v>4.5</v>
      </c>
      <c r="M245" s="2">
        <f>VLOOKUP($A245,'By SKU - New RTs'!$A:$V,11,FALSE)</f>
        <v>4.5</v>
      </c>
      <c r="N245" s="5">
        <f t="shared" si="18"/>
        <v>0</v>
      </c>
      <c r="O245" s="2">
        <f>VLOOKUP($A245,'By SKU - Old RTs'!$A:$V,12,FALSE)</f>
        <v>1</v>
      </c>
      <c r="P245" s="2">
        <f>VLOOKUP($A245,'By SKU - New RTs'!$A:$V,12,FALSE)</f>
        <v>1</v>
      </c>
      <c r="Q245" s="2">
        <f t="shared" si="19"/>
        <v>0</v>
      </c>
    </row>
    <row r="246" spans="1:17" x14ac:dyDescent="0.2">
      <c r="A246" s="3">
        <f>SKUs!A245</f>
        <v>1225</v>
      </c>
      <c r="B246" s="4" t="str">
        <f>SKUs!B245</f>
        <v>3X10 RED PEPPER</v>
      </c>
      <c r="C246" s="2">
        <f>VLOOKUP($A246,'By SKU - Old RTs'!$A:$V,8,FALSE)</f>
        <v>2</v>
      </c>
      <c r="D246" s="2">
        <f>VLOOKUP($A246,'By SKU - New RTs'!$A:$V,8,FALSE)</f>
        <v>2</v>
      </c>
      <c r="E246" s="5">
        <f t="shared" si="15"/>
        <v>0</v>
      </c>
      <c r="F246" s="2">
        <f>VLOOKUP($A246,'By SKU - Old RTs'!$A:$V,9,FALSE)</f>
        <v>4</v>
      </c>
      <c r="G246" s="2">
        <f>VLOOKUP($A246,'By SKU - New RTs'!$A:$V,9,FALSE)</f>
        <v>1</v>
      </c>
      <c r="H246" s="5">
        <f t="shared" si="16"/>
        <v>-3</v>
      </c>
      <c r="I246" s="2">
        <f>VLOOKUP($A246,'By SKU - Old RTs'!$A:$V,10,FALSE)</f>
        <v>0.5</v>
      </c>
      <c r="J246" s="2">
        <f>VLOOKUP($A246,'By SKU - New RTs'!$A:$V,10,FALSE)</f>
        <v>0.5</v>
      </c>
      <c r="K246" s="5">
        <f t="shared" si="17"/>
        <v>0</v>
      </c>
      <c r="L246" s="2">
        <f>VLOOKUP($A246,'By SKU - Old RTs'!$A:$V,11,FALSE)</f>
        <v>5</v>
      </c>
      <c r="M246" s="2">
        <f>VLOOKUP($A246,'By SKU - New RTs'!$A:$V,11,FALSE)</f>
        <v>5</v>
      </c>
      <c r="N246" s="5">
        <f t="shared" si="18"/>
        <v>0</v>
      </c>
      <c r="O246" s="2">
        <f>VLOOKUP($A246,'By SKU - Old RTs'!$A:$V,12,FALSE)</f>
        <v>0</v>
      </c>
      <c r="P246" s="2">
        <f>VLOOKUP($A246,'By SKU - New RTs'!$A:$V,12,FALSE)</f>
        <v>3</v>
      </c>
      <c r="Q246" s="2">
        <f t="shared" si="19"/>
        <v>3</v>
      </c>
    </row>
    <row r="247" spans="1:17" x14ac:dyDescent="0.2">
      <c r="A247" s="3">
        <f>SKUs!A246</f>
        <v>1230</v>
      </c>
      <c r="B247" s="4" t="str">
        <f>SKUs!B246</f>
        <v xml:space="preserve">3X10 SUPERMAT     </v>
      </c>
      <c r="C247" s="2">
        <f>VLOOKUP($A247,'By SKU - Old RTs'!$A:$V,8,FALSE)</f>
        <v>3</v>
      </c>
      <c r="D247" s="2">
        <f>VLOOKUP($A247,'By SKU - New RTs'!$A:$V,8,FALSE)</f>
        <v>3</v>
      </c>
      <c r="E247" s="5">
        <f t="shared" si="15"/>
        <v>0</v>
      </c>
      <c r="F247" s="2">
        <f>VLOOKUP($A247,'By SKU - Old RTs'!$A:$V,9,FALSE)</f>
        <v>3</v>
      </c>
      <c r="G247" s="2">
        <f>VLOOKUP($A247,'By SKU - New RTs'!$A:$V,9,FALSE)</f>
        <v>3</v>
      </c>
      <c r="H247" s="5">
        <f t="shared" si="16"/>
        <v>0</v>
      </c>
      <c r="I247" s="2">
        <f>VLOOKUP($A247,'By SKU - Old RTs'!$A:$V,10,FALSE)</f>
        <v>0</v>
      </c>
      <c r="J247" s="2">
        <f>VLOOKUP($A247,'By SKU - New RTs'!$A:$V,10,FALSE)</f>
        <v>0</v>
      </c>
      <c r="K247" s="5">
        <f t="shared" si="17"/>
        <v>0</v>
      </c>
      <c r="L247" s="2">
        <f>VLOOKUP($A247,'By SKU - Old RTs'!$A:$V,11,FALSE)</f>
        <v>0</v>
      </c>
      <c r="M247" s="2">
        <f>VLOOKUP($A247,'By SKU - New RTs'!$A:$V,11,FALSE)</f>
        <v>0</v>
      </c>
      <c r="N247" s="5">
        <f t="shared" si="18"/>
        <v>0</v>
      </c>
      <c r="O247" s="2">
        <f>VLOOKUP($A247,'By SKU - Old RTs'!$A:$V,12,FALSE)</f>
        <v>0</v>
      </c>
      <c r="P247" s="2">
        <f>VLOOKUP($A247,'By SKU - New RTs'!$A:$V,12,FALSE)</f>
        <v>0</v>
      </c>
      <c r="Q247" s="2">
        <f t="shared" si="19"/>
        <v>0</v>
      </c>
    </row>
    <row r="248" spans="1:17" x14ac:dyDescent="0.2">
      <c r="A248" s="3">
        <f>SKUs!A247</f>
        <v>1243</v>
      </c>
      <c r="B248" s="4" t="str">
        <f>SKUs!B247</f>
        <v>3X10 MICHIGAN MAT CHESTNUT</v>
      </c>
      <c r="C248" s="2">
        <f>VLOOKUP($A248,'By SKU - Old RTs'!$A:$V,8,FALSE)</f>
        <v>3.75</v>
      </c>
      <c r="D248" s="2">
        <f>VLOOKUP($A248,'By SKU - New RTs'!$A:$V,8,FALSE)</f>
        <v>3.75</v>
      </c>
      <c r="E248" s="5">
        <f t="shared" si="15"/>
        <v>0</v>
      </c>
      <c r="F248" s="2">
        <f>VLOOKUP($A248,'By SKU - Old RTs'!$A:$V,9,FALSE)</f>
        <v>2</v>
      </c>
      <c r="G248" s="2">
        <f>VLOOKUP($A248,'By SKU - New RTs'!$A:$V,9,FALSE)</f>
        <v>2</v>
      </c>
      <c r="H248" s="5">
        <f t="shared" si="16"/>
        <v>0</v>
      </c>
      <c r="I248" s="2">
        <f>VLOOKUP($A248,'By SKU - Old RTs'!$A:$V,10,FALSE)</f>
        <v>1</v>
      </c>
      <c r="J248" s="2">
        <f>VLOOKUP($A248,'By SKU - New RTs'!$A:$V,10,FALSE)</f>
        <v>1</v>
      </c>
      <c r="K248" s="5">
        <f t="shared" si="17"/>
        <v>0</v>
      </c>
      <c r="L248" s="2">
        <f>VLOOKUP($A248,'By SKU - Old RTs'!$A:$V,11,FALSE)</f>
        <v>0</v>
      </c>
      <c r="M248" s="2">
        <f>VLOOKUP($A248,'By SKU - New RTs'!$A:$V,11,FALSE)</f>
        <v>0</v>
      </c>
      <c r="N248" s="5">
        <f t="shared" si="18"/>
        <v>0</v>
      </c>
      <c r="O248" s="2">
        <f>VLOOKUP($A248,'By SKU - Old RTs'!$A:$V,12,FALSE)</f>
        <v>2</v>
      </c>
      <c r="P248" s="2">
        <f>VLOOKUP($A248,'By SKU - New RTs'!$A:$V,12,FALSE)</f>
        <v>2</v>
      </c>
      <c r="Q248" s="2">
        <f t="shared" si="19"/>
        <v>0</v>
      </c>
    </row>
    <row r="249" spans="1:17" x14ac:dyDescent="0.2">
      <c r="A249" s="3">
        <f>SKUs!A248</f>
        <v>1250</v>
      </c>
      <c r="B249" s="4" t="str">
        <f>SKUs!B248</f>
        <v>3X9 COMFORT FLOW</v>
      </c>
      <c r="C249" s="2">
        <f>VLOOKUP($A249,'By SKU - Old RTs'!$A:$V,8,FALSE)</f>
        <v>5</v>
      </c>
      <c r="D249" s="2">
        <f>VLOOKUP($A249,'By SKU - New RTs'!$A:$V,8,FALSE)</f>
        <v>5</v>
      </c>
      <c r="E249" s="5">
        <f t="shared" si="15"/>
        <v>0</v>
      </c>
      <c r="F249" s="2">
        <f>VLOOKUP($A249,'By SKU - Old RTs'!$A:$V,9,FALSE)</f>
        <v>0</v>
      </c>
      <c r="G249" s="2">
        <f>VLOOKUP($A249,'By SKU - New RTs'!$A:$V,9,FALSE)</f>
        <v>0</v>
      </c>
      <c r="H249" s="5">
        <f t="shared" si="16"/>
        <v>0</v>
      </c>
      <c r="I249" s="2">
        <f>VLOOKUP($A249,'By SKU - Old RTs'!$A:$V,10,FALSE)</f>
        <v>5.75</v>
      </c>
      <c r="J249" s="2">
        <f>VLOOKUP($A249,'By SKU - New RTs'!$A:$V,10,FALSE)</f>
        <v>5.75</v>
      </c>
      <c r="K249" s="5">
        <f t="shared" si="17"/>
        <v>0</v>
      </c>
      <c r="L249" s="2">
        <f>VLOOKUP($A249,'By SKU - Old RTs'!$A:$V,11,FALSE)</f>
        <v>0.25</v>
      </c>
      <c r="M249" s="2">
        <f>VLOOKUP($A249,'By SKU - New RTs'!$A:$V,11,FALSE)</f>
        <v>0.25</v>
      </c>
      <c r="N249" s="5">
        <f t="shared" si="18"/>
        <v>0</v>
      </c>
      <c r="O249" s="2">
        <f>VLOOKUP($A249,'By SKU - Old RTs'!$A:$V,12,FALSE)</f>
        <v>2</v>
      </c>
      <c r="P249" s="2">
        <f>VLOOKUP($A249,'By SKU - New RTs'!$A:$V,12,FALSE)</f>
        <v>2</v>
      </c>
      <c r="Q249" s="2">
        <f t="shared" si="19"/>
        <v>0</v>
      </c>
    </row>
    <row r="250" spans="1:17" x14ac:dyDescent="0.2">
      <c r="A250" s="3">
        <f>SKUs!A249</f>
        <v>1260</v>
      </c>
      <c r="B250" s="4" t="str">
        <f>SKUs!B249</f>
        <v xml:space="preserve">3X10 SILVER BLACK </v>
      </c>
      <c r="C250" s="2">
        <f>VLOOKUP($A250,'By SKU - Old RTs'!$A:$V,8,FALSE)</f>
        <v>30.5</v>
      </c>
      <c r="D250" s="2">
        <f>VLOOKUP($A250,'By SKU - New RTs'!$A:$V,8,FALSE)</f>
        <v>30.5</v>
      </c>
      <c r="E250" s="5">
        <f t="shared" si="15"/>
        <v>0</v>
      </c>
      <c r="F250" s="2">
        <f>VLOOKUP($A250,'By SKU - Old RTs'!$A:$V,9,FALSE)</f>
        <v>34.75</v>
      </c>
      <c r="G250" s="2">
        <f>VLOOKUP($A250,'By SKU - New RTs'!$A:$V,9,FALSE)</f>
        <v>33.75</v>
      </c>
      <c r="H250" s="5">
        <f t="shared" si="16"/>
        <v>-1</v>
      </c>
      <c r="I250" s="2">
        <f>VLOOKUP($A250,'By SKU - Old RTs'!$A:$V,10,FALSE)</f>
        <v>51.25</v>
      </c>
      <c r="J250" s="2">
        <f>VLOOKUP($A250,'By SKU - New RTs'!$A:$V,10,FALSE)</f>
        <v>58.75</v>
      </c>
      <c r="K250" s="5">
        <f t="shared" si="17"/>
        <v>7.5</v>
      </c>
      <c r="L250" s="2">
        <f>VLOOKUP($A250,'By SKU - Old RTs'!$A:$V,11,FALSE)</f>
        <v>29.5</v>
      </c>
      <c r="M250" s="2">
        <f>VLOOKUP($A250,'By SKU - New RTs'!$A:$V,11,FALSE)</f>
        <v>16</v>
      </c>
      <c r="N250" s="5">
        <f t="shared" si="18"/>
        <v>-13.5</v>
      </c>
      <c r="O250" s="2">
        <f>VLOOKUP($A250,'By SKU - Old RTs'!$A:$V,12,FALSE)</f>
        <v>62.5</v>
      </c>
      <c r="P250" s="2">
        <f>VLOOKUP($A250,'By SKU - New RTs'!$A:$V,12,FALSE)</f>
        <v>62.5</v>
      </c>
      <c r="Q250" s="2">
        <f t="shared" si="19"/>
        <v>0</v>
      </c>
    </row>
    <row r="251" spans="1:17" x14ac:dyDescent="0.2">
      <c r="A251" s="3">
        <f>SKUs!A250</f>
        <v>1261</v>
      </c>
      <c r="B251" s="4" t="str">
        <f>SKUs!B250</f>
        <v xml:space="preserve">3X10 BLACK SAND TRAP </v>
      </c>
      <c r="C251" s="2">
        <f>VLOOKUP($A251,'By SKU - Old RTs'!$A:$V,8,FALSE)</f>
        <v>0</v>
      </c>
      <c r="D251" s="2">
        <f>VLOOKUP($A251,'By SKU - New RTs'!$A:$V,8,FALSE)</f>
        <v>3</v>
      </c>
      <c r="E251" s="5">
        <f t="shared" si="15"/>
        <v>3</v>
      </c>
      <c r="F251" s="2">
        <f>VLOOKUP($A251,'By SKU - Old RTs'!$A:$V,9,FALSE)</f>
        <v>4</v>
      </c>
      <c r="G251" s="2">
        <f>VLOOKUP($A251,'By SKU - New RTs'!$A:$V,9,FALSE)</f>
        <v>5</v>
      </c>
      <c r="H251" s="5">
        <f t="shared" si="16"/>
        <v>1</v>
      </c>
      <c r="I251" s="2">
        <f>VLOOKUP($A251,'By SKU - Old RTs'!$A:$V,10,FALSE)</f>
        <v>0</v>
      </c>
      <c r="J251" s="2">
        <f>VLOOKUP($A251,'By SKU - New RTs'!$A:$V,10,FALSE)</f>
        <v>4</v>
      </c>
      <c r="K251" s="5">
        <f t="shared" si="17"/>
        <v>4</v>
      </c>
      <c r="L251" s="2">
        <f>VLOOKUP($A251,'By SKU - Old RTs'!$A:$V,11,FALSE)</f>
        <v>3</v>
      </c>
      <c r="M251" s="2">
        <f>VLOOKUP($A251,'By SKU - New RTs'!$A:$V,11,FALSE)</f>
        <v>3</v>
      </c>
      <c r="N251" s="5">
        <f t="shared" si="18"/>
        <v>0</v>
      </c>
      <c r="O251" s="2">
        <f>VLOOKUP($A251,'By SKU - Old RTs'!$A:$V,12,FALSE)</f>
        <v>17</v>
      </c>
      <c r="P251" s="2">
        <f>VLOOKUP($A251,'By SKU - New RTs'!$A:$V,12,FALSE)</f>
        <v>9</v>
      </c>
      <c r="Q251" s="2">
        <f t="shared" si="19"/>
        <v>-8</v>
      </c>
    </row>
    <row r="252" spans="1:17" x14ac:dyDescent="0.2">
      <c r="A252" s="3">
        <f>SKUs!A251</f>
        <v>1266</v>
      </c>
      <c r="B252" s="4" t="str">
        <f>SKUs!B251</f>
        <v>3X10 NAVY BLACK</v>
      </c>
      <c r="C252" s="2">
        <f>VLOOKUP($A252,'By SKU - Old RTs'!$A:$V,8,FALSE)</f>
        <v>5</v>
      </c>
      <c r="D252" s="2">
        <f>VLOOKUP($A252,'By SKU - New RTs'!$A:$V,8,FALSE)</f>
        <v>5</v>
      </c>
      <c r="E252" s="5">
        <f t="shared" si="15"/>
        <v>0</v>
      </c>
      <c r="F252" s="2">
        <f>VLOOKUP($A252,'By SKU - Old RTs'!$A:$V,9,FALSE)</f>
        <v>9</v>
      </c>
      <c r="G252" s="2">
        <f>VLOOKUP($A252,'By SKU - New RTs'!$A:$V,9,FALSE)</f>
        <v>9</v>
      </c>
      <c r="H252" s="5">
        <f t="shared" si="16"/>
        <v>0</v>
      </c>
      <c r="I252" s="2">
        <f>VLOOKUP($A252,'By SKU - Old RTs'!$A:$V,10,FALSE)</f>
        <v>6</v>
      </c>
      <c r="J252" s="2">
        <f>VLOOKUP($A252,'By SKU - New RTs'!$A:$V,10,FALSE)</f>
        <v>6</v>
      </c>
      <c r="K252" s="5">
        <f t="shared" si="17"/>
        <v>0</v>
      </c>
      <c r="L252" s="2">
        <f>VLOOKUP($A252,'By SKU - Old RTs'!$A:$V,11,FALSE)</f>
        <v>4</v>
      </c>
      <c r="M252" s="2">
        <f>VLOOKUP($A252,'By SKU - New RTs'!$A:$V,11,FALSE)</f>
        <v>4</v>
      </c>
      <c r="N252" s="5">
        <f t="shared" si="18"/>
        <v>0</v>
      </c>
      <c r="O252" s="2">
        <f>VLOOKUP($A252,'By SKU - Old RTs'!$A:$V,12,FALSE)</f>
        <v>2</v>
      </c>
      <c r="P252" s="2">
        <f>VLOOKUP($A252,'By SKU - New RTs'!$A:$V,12,FALSE)</f>
        <v>2</v>
      </c>
      <c r="Q252" s="2">
        <f t="shared" si="19"/>
        <v>0</v>
      </c>
    </row>
    <row r="253" spans="1:17" x14ac:dyDescent="0.2">
      <c r="A253" s="3">
        <f>SKUs!A252</f>
        <v>1269</v>
      </c>
      <c r="B253" s="4" t="str">
        <f>SKUs!B252</f>
        <v>3X10 CHOCOLATE BLACK</v>
      </c>
      <c r="C253" s="2">
        <f>VLOOKUP($A253,'By SKU - Old RTs'!$A:$V,8,FALSE)</f>
        <v>33.75</v>
      </c>
      <c r="D253" s="2">
        <f>VLOOKUP($A253,'By SKU - New RTs'!$A:$V,8,FALSE)</f>
        <v>47.75</v>
      </c>
      <c r="E253" s="5">
        <f t="shared" si="15"/>
        <v>14</v>
      </c>
      <c r="F253" s="2">
        <f>VLOOKUP($A253,'By SKU - Old RTs'!$A:$V,9,FALSE)</f>
        <v>59.25</v>
      </c>
      <c r="G253" s="2">
        <f>VLOOKUP($A253,'By SKU - New RTs'!$A:$V,9,FALSE)</f>
        <v>62.25</v>
      </c>
      <c r="H253" s="5">
        <f t="shared" si="16"/>
        <v>3</v>
      </c>
      <c r="I253" s="2">
        <f>VLOOKUP($A253,'By SKU - Old RTs'!$A:$V,10,FALSE)</f>
        <v>75.25</v>
      </c>
      <c r="J253" s="2">
        <f>VLOOKUP($A253,'By SKU - New RTs'!$A:$V,10,FALSE)</f>
        <v>77.25</v>
      </c>
      <c r="K253" s="5">
        <f t="shared" si="17"/>
        <v>2</v>
      </c>
      <c r="L253" s="2">
        <f>VLOOKUP($A253,'By SKU - Old RTs'!$A:$V,11,FALSE)</f>
        <v>67</v>
      </c>
      <c r="M253" s="2">
        <f>VLOOKUP($A253,'By SKU - New RTs'!$A:$V,11,FALSE)</f>
        <v>62</v>
      </c>
      <c r="N253" s="5">
        <f t="shared" si="18"/>
        <v>-5</v>
      </c>
      <c r="O253" s="2">
        <f>VLOOKUP($A253,'By SKU - Old RTs'!$A:$V,12,FALSE)</f>
        <v>96</v>
      </c>
      <c r="P253" s="2">
        <f>VLOOKUP($A253,'By SKU - New RTs'!$A:$V,12,FALSE)</f>
        <v>82</v>
      </c>
      <c r="Q253" s="2">
        <f t="shared" si="19"/>
        <v>-14</v>
      </c>
    </row>
    <row r="254" spans="1:17" x14ac:dyDescent="0.2">
      <c r="A254" s="3">
        <f>SKUs!A253</f>
        <v>1275</v>
      </c>
      <c r="B254" s="4" t="str">
        <f>SKUs!B253</f>
        <v>3X10 MICHIGAN MAT BLK SMK</v>
      </c>
      <c r="C254" s="2">
        <f>VLOOKUP($A254,'By SKU - Old RTs'!$A:$V,8,FALSE)</f>
        <v>1</v>
      </c>
      <c r="D254" s="2">
        <f>VLOOKUP($A254,'By SKU - New RTs'!$A:$V,8,FALSE)</f>
        <v>1</v>
      </c>
      <c r="E254" s="5">
        <f t="shared" si="15"/>
        <v>0</v>
      </c>
      <c r="F254" s="2">
        <f>VLOOKUP($A254,'By SKU - Old RTs'!$A:$V,9,FALSE)</f>
        <v>6</v>
      </c>
      <c r="G254" s="2">
        <f>VLOOKUP($A254,'By SKU - New RTs'!$A:$V,9,FALSE)</f>
        <v>6</v>
      </c>
      <c r="H254" s="5">
        <f t="shared" si="16"/>
        <v>0</v>
      </c>
      <c r="I254" s="2">
        <f>VLOOKUP($A254,'By SKU - Old RTs'!$A:$V,10,FALSE)</f>
        <v>0</v>
      </c>
      <c r="J254" s="2">
        <f>VLOOKUP($A254,'By SKU - New RTs'!$A:$V,10,FALSE)</f>
        <v>0</v>
      </c>
      <c r="K254" s="5">
        <f t="shared" si="17"/>
        <v>0</v>
      </c>
      <c r="L254" s="2">
        <f>VLOOKUP($A254,'By SKU - Old RTs'!$A:$V,11,FALSE)</f>
        <v>3</v>
      </c>
      <c r="M254" s="2">
        <f>VLOOKUP($A254,'By SKU - New RTs'!$A:$V,11,FALSE)</f>
        <v>3</v>
      </c>
      <c r="N254" s="5">
        <f t="shared" si="18"/>
        <v>0</v>
      </c>
      <c r="O254" s="2">
        <f>VLOOKUP($A254,'By SKU - Old RTs'!$A:$V,12,FALSE)</f>
        <v>2</v>
      </c>
      <c r="P254" s="2">
        <f>VLOOKUP($A254,'By SKU - New RTs'!$A:$V,12,FALSE)</f>
        <v>2</v>
      </c>
      <c r="Q254" s="2">
        <f t="shared" si="19"/>
        <v>0</v>
      </c>
    </row>
    <row r="255" spans="1:17" x14ac:dyDescent="0.2">
      <c r="A255" s="3">
        <f>SKUs!A254</f>
        <v>1304</v>
      </c>
      <c r="B255" s="4" t="str">
        <f>SKUs!B254</f>
        <v xml:space="preserve">3X15 CHOCOLATE/BLACK     </v>
      </c>
      <c r="C255" s="2">
        <f>VLOOKUP($A255,'By SKU - Old RTs'!$A:$V,8,FALSE)</f>
        <v>3</v>
      </c>
      <c r="D255" s="2">
        <f>VLOOKUP($A255,'By SKU - New RTs'!$A:$V,8,FALSE)</f>
        <v>3</v>
      </c>
      <c r="E255" s="5">
        <f t="shared" si="15"/>
        <v>0</v>
      </c>
      <c r="F255" s="2">
        <f>VLOOKUP($A255,'By SKU - Old RTs'!$A:$V,9,FALSE)</f>
        <v>0</v>
      </c>
      <c r="G255" s="2">
        <f>VLOOKUP($A255,'By SKU - New RTs'!$A:$V,9,FALSE)</f>
        <v>0</v>
      </c>
      <c r="H255" s="5">
        <f t="shared" si="16"/>
        <v>0</v>
      </c>
      <c r="I255" s="2">
        <f>VLOOKUP($A255,'By SKU - Old RTs'!$A:$V,10,FALSE)</f>
        <v>4</v>
      </c>
      <c r="J255" s="2">
        <f>VLOOKUP($A255,'By SKU - New RTs'!$A:$V,10,FALSE)</f>
        <v>4</v>
      </c>
      <c r="K255" s="5">
        <f t="shared" si="17"/>
        <v>0</v>
      </c>
      <c r="L255" s="2">
        <f>VLOOKUP($A255,'By SKU - Old RTs'!$A:$V,11,FALSE)</f>
        <v>1</v>
      </c>
      <c r="M255" s="2">
        <f>VLOOKUP($A255,'By SKU - New RTs'!$A:$V,11,FALSE)</f>
        <v>1</v>
      </c>
      <c r="N255" s="5">
        <f t="shared" si="18"/>
        <v>0</v>
      </c>
      <c r="O255" s="2">
        <f>VLOOKUP($A255,'By SKU - Old RTs'!$A:$V,12,FALSE)</f>
        <v>0</v>
      </c>
      <c r="P255" s="2">
        <f>VLOOKUP($A255,'By SKU - New RTs'!$A:$V,12,FALSE)</f>
        <v>0</v>
      </c>
      <c r="Q255" s="2">
        <f t="shared" si="19"/>
        <v>0</v>
      </c>
    </row>
    <row r="256" spans="1:17" x14ac:dyDescent="0.2">
      <c r="A256" s="3">
        <f>SKUs!A255</f>
        <v>1310</v>
      </c>
      <c r="B256" s="4" t="str">
        <f>SKUs!B255</f>
        <v xml:space="preserve">3X15 CLA SHADOW GREY    </v>
      </c>
      <c r="C256" s="2">
        <f>VLOOKUP($A256,'By SKU - Old RTs'!$A:$V,8,FALSE)</f>
        <v>1</v>
      </c>
      <c r="D256" s="2">
        <f>VLOOKUP($A256,'By SKU - New RTs'!$A:$V,8,FALSE)</f>
        <v>1</v>
      </c>
      <c r="E256" s="5">
        <f t="shared" si="15"/>
        <v>0</v>
      </c>
      <c r="F256" s="2">
        <f>VLOOKUP($A256,'By SKU - Old RTs'!$A:$V,9,FALSE)</f>
        <v>3</v>
      </c>
      <c r="G256" s="2">
        <f>VLOOKUP($A256,'By SKU - New RTs'!$A:$V,9,FALSE)</f>
        <v>2</v>
      </c>
      <c r="H256" s="5">
        <f t="shared" si="16"/>
        <v>-1</v>
      </c>
      <c r="I256" s="2">
        <f>VLOOKUP($A256,'By SKU - Old RTs'!$A:$V,10,FALSE)</f>
        <v>6</v>
      </c>
      <c r="J256" s="2">
        <f>VLOOKUP($A256,'By SKU - New RTs'!$A:$V,10,FALSE)</f>
        <v>10</v>
      </c>
      <c r="K256" s="5">
        <f t="shared" si="17"/>
        <v>4</v>
      </c>
      <c r="L256" s="2">
        <f>VLOOKUP($A256,'By SKU - Old RTs'!$A:$V,11,FALSE)</f>
        <v>4</v>
      </c>
      <c r="M256" s="2">
        <f>VLOOKUP($A256,'By SKU - New RTs'!$A:$V,11,FALSE)</f>
        <v>0</v>
      </c>
      <c r="N256" s="5">
        <f t="shared" si="18"/>
        <v>-4</v>
      </c>
      <c r="O256" s="2">
        <f>VLOOKUP($A256,'By SKU - Old RTs'!$A:$V,12,FALSE)</f>
        <v>3</v>
      </c>
      <c r="P256" s="2">
        <f>VLOOKUP($A256,'By SKU - New RTs'!$A:$V,12,FALSE)</f>
        <v>4</v>
      </c>
      <c r="Q256" s="2">
        <f t="shared" si="19"/>
        <v>1</v>
      </c>
    </row>
    <row r="257" spans="1:17" x14ac:dyDescent="0.2">
      <c r="A257" s="3">
        <f>SKUs!A256</f>
        <v>1311</v>
      </c>
      <c r="B257" s="4" t="str">
        <f>SKUs!B256</f>
        <v>3X15 CLA BLACK</v>
      </c>
      <c r="C257" s="2">
        <f>VLOOKUP($A257,'By SKU - Old RTs'!$A:$V,8,FALSE)</f>
        <v>1</v>
      </c>
      <c r="D257" s="2">
        <f>VLOOKUP($A257,'By SKU - New RTs'!$A:$V,8,FALSE)</f>
        <v>1</v>
      </c>
      <c r="E257" s="5">
        <f t="shared" si="15"/>
        <v>0</v>
      </c>
      <c r="F257" s="2">
        <f>VLOOKUP($A257,'By SKU - Old RTs'!$A:$V,9,FALSE)</f>
        <v>2</v>
      </c>
      <c r="G257" s="2">
        <f>VLOOKUP($A257,'By SKU - New RTs'!$A:$V,9,FALSE)</f>
        <v>2</v>
      </c>
      <c r="H257" s="5">
        <f t="shared" si="16"/>
        <v>0</v>
      </c>
      <c r="I257" s="2">
        <f>VLOOKUP($A257,'By SKU - Old RTs'!$A:$V,10,FALSE)</f>
        <v>6</v>
      </c>
      <c r="J257" s="2">
        <f>VLOOKUP($A257,'By SKU - New RTs'!$A:$V,10,FALSE)</f>
        <v>6</v>
      </c>
      <c r="K257" s="5">
        <f t="shared" si="17"/>
        <v>0</v>
      </c>
      <c r="L257" s="2">
        <f>VLOOKUP($A257,'By SKU - Old RTs'!$A:$V,11,FALSE)</f>
        <v>3</v>
      </c>
      <c r="M257" s="2">
        <f>VLOOKUP($A257,'By SKU - New RTs'!$A:$V,11,FALSE)</f>
        <v>3</v>
      </c>
      <c r="N257" s="5">
        <f t="shared" si="18"/>
        <v>0</v>
      </c>
      <c r="O257" s="2">
        <f>VLOOKUP($A257,'By SKU - Old RTs'!$A:$V,12,FALSE)</f>
        <v>1</v>
      </c>
      <c r="P257" s="2">
        <f>VLOOKUP($A257,'By SKU - New RTs'!$A:$V,12,FALSE)</f>
        <v>1</v>
      </c>
      <c r="Q257" s="2">
        <f t="shared" si="19"/>
        <v>0</v>
      </c>
    </row>
    <row r="258" spans="1:17" x14ac:dyDescent="0.2">
      <c r="A258" s="3">
        <f>SKUs!A257</f>
        <v>1360</v>
      </c>
      <c r="B258" s="4" t="str">
        <f>SKUs!B257</f>
        <v>3X15 SILVER BLACK</v>
      </c>
      <c r="C258" s="2">
        <f>VLOOKUP($A258,'By SKU - Old RTs'!$A:$V,8,FALSE)</f>
        <v>1</v>
      </c>
      <c r="D258" s="2">
        <f>VLOOKUP($A258,'By SKU - New RTs'!$A:$V,8,FALSE)</f>
        <v>1</v>
      </c>
      <c r="E258" s="5">
        <f t="shared" si="15"/>
        <v>0</v>
      </c>
      <c r="F258" s="2">
        <f>VLOOKUP($A258,'By SKU - Old RTs'!$A:$V,9,FALSE)</f>
        <v>3</v>
      </c>
      <c r="G258" s="2">
        <f>VLOOKUP($A258,'By SKU - New RTs'!$A:$V,9,FALSE)</f>
        <v>1</v>
      </c>
      <c r="H258" s="5">
        <f t="shared" si="16"/>
        <v>-2</v>
      </c>
      <c r="I258" s="2">
        <f>VLOOKUP($A258,'By SKU - Old RTs'!$A:$V,10,FALSE)</f>
        <v>3</v>
      </c>
      <c r="J258" s="2">
        <f>VLOOKUP($A258,'By SKU - New RTs'!$A:$V,10,FALSE)</f>
        <v>3.75</v>
      </c>
      <c r="K258" s="5">
        <f t="shared" si="17"/>
        <v>0.75</v>
      </c>
      <c r="L258" s="2">
        <f>VLOOKUP($A258,'By SKU - Old RTs'!$A:$V,11,FALSE)</f>
        <v>0.75</v>
      </c>
      <c r="M258" s="2">
        <f>VLOOKUP($A258,'By SKU - New RTs'!$A:$V,11,FALSE)</f>
        <v>0</v>
      </c>
      <c r="N258" s="5">
        <f t="shared" si="18"/>
        <v>-0.75</v>
      </c>
      <c r="O258" s="2">
        <f>VLOOKUP($A258,'By SKU - Old RTs'!$A:$V,12,FALSE)</f>
        <v>7</v>
      </c>
      <c r="P258" s="2">
        <f>VLOOKUP($A258,'By SKU - New RTs'!$A:$V,12,FALSE)</f>
        <v>9</v>
      </c>
      <c r="Q258" s="2">
        <f t="shared" si="19"/>
        <v>2</v>
      </c>
    </row>
    <row r="259" spans="1:17" x14ac:dyDescent="0.2">
      <c r="A259" s="3">
        <f>SKUs!A258</f>
        <v>1366</v>
      </c>
      <c r="B259" s="4" t="str">
        <f>SKUs!B258</f>
        <v>3X15 NAVY BLACK</v>
      </c>
      <c r="C259" s="2">
        <f>VLOOKUP($A259,'By SKU - Old RTs'!$A:$V,8,FALSE)</f>
        <v>1</v>
      </c>
      <c r="D259" s="2">
        <f>VLOOKUP($A259,'By SKU - New RTs'!$A:$V,8,FALSE)</f>
        <v>1</v>
      </c>
      <c r="E259" s="5">
        <f t="shared" si="15"/>
        <v>0</v>
      </c>
      <c r="F259" s="2">
        <f>VLOOKUP($A259,'By SKU - Old RTs'!$A:$V,9,FALSE)</f>
        <v>0</v>
      </c>
      <c r="G259" s="2">
        <f>VLOOKUP($A259,'By SKU - New RTs'!$A:$V,9,FALSE)</f>
        <v>0</v>
      </c>
      <c r="H259" s="5">
        <f t="shared" si="16"/>
        <v>0</v>
      </c>
      <c r="I259" s="2">
        <f>VLOOKUP($A259,'By SKU - Old RTs'!$A:$V,10,FALSE)</f>
        <v>5</v>
      </c>
      <c r="J259" s="2">
        <f>VLOOKUP($A259,'By SKU - New RTs'!$A:$V,10,FALSE)</f>
        <v>5</v>
      </c>
      <c r="K259" s="5">
        <f t="shared" si="17"/>
        <v>0</v>
      </c>
      <c r="L259" s="2">
        <f>VLOOKUP($A259,'By SKU - Old RTs'!$A:$V,11,FALSE)</f>
        <v>0</v>
      </c>
      <c r="M259" s="2">
        <f>VLOOKUP($A259,'By SKU - New RTs'!$A:$V,11,FALSE)</f>
        <v>0</v>
      </c>
      <c r="N259" s="5">
        <f t="shared" si="18"/>
        <v>0</v>
      </c>
      <c r="O259" s="2">
        <f>VLOOKUP($A259,'By SKU - Old RTs'!$A:$V,12,FALSE)</f>
        <v>0</v>
      </c>
      <c r="P259" s="2">
        <f>VLOOKUP($A259,'By SKU - New RTs'!$A:$V,12,FALSE)</f>
        <v>0</v>
      </c>
      <c r="Q259" s="2">
        <f t="shared" si="19"/>
        <v>0</v>
      </c>
    </row>
    <row r="260" spans="1:17" x14ac:dyDescent="0.2">
      <c r="A260" s="3">
        <f>SKUs!A259</f>
        <v>1407</v>
      </c>
      <c r="B260" s="4" t="str">
        <f>SKUs!B259</f>
        <v>4X6 CLASSIC HUNTER GREEN</v>
      </c>
      <c r="C260" s="2">
        <f>VLOOKUP($A260,'By SKU - Old RTs'!$A:$V,8,FALSE)</f>
        <v>1</v>
      </c>
      <c r="D260" s="2">
        <f>VLOOKUP($A260,'By SKU - New RTs'!$A:$V,8,FALSE)</f>
        <v>1</v>
      </c>
      <c r="E260" s="5">
        <f t="shared" ref="E260:E323" si="20">D260-C260</f>
        <v>0</v>
      </c>
      <c r="F260" s="2">
        <f>VLOOKUP($A260,'By SKU - Old RTs'!$A:$V,9,FALSE)</f>
        <v>0</v>
      </c>
      <c r="G260" s="2">
        <f>VLOOKUP($A260,'By SKU - New RTs'!$A:$V,9,FALSE)</f>
        <v>0</v>
      </c>
      <c r="H260" s="5">
        <f t="shared" ref="H260:H323" si="21">G260-F260</f>
        <v>0</v>
      </c>
      <c r="I260" s="2">
        <f>VLOOKUP($A260,'By SKU - Old RTs'!$A:$V,10,FALSE)</f>
        <v>7</v>
      </c>
      <c r="J260" s="2">
        <f>VLOOKUP($A260,'By SKU - New RTs'!$A:$V,10,FALSE)</f>
        <v>8</v>
      </c>
      <c r="K260" s="5">
        <f t="shared" ref="K260:K323" si="22">J260-I260</f>
        <v>1</v>
      </c>
      <c r="L260" s="2">
        <f>VLOOKUP($A260,'By SKU - Old RTs'!$A:$V,11,FALSE)</f>
        <v>1</v>
      </c>
      <c r="M260" s="2">
        <f>VLOOKUP($A260,'By SKU - New RTs'!$A:$V,11,FALSE)</f>
        <v>0</v>
      </c>
      <c r="N260" s="5">
        <f t="shared" ref="N260:N323" si="23">M260-L260</f>
        <v>-1</v>
      </c>
      <c r="O260" s="2">
        <f>VLOOKUP($A260,'By SKU - Old RTs'!$A:$V,12,FALSE)</f>
        <v>0</v>
      </c>
      <c r="P260" s="2">
        <f>VLOOKUP($A260,'By SKU - New RTs'!$A:$V,12,FALSE)</f>
        <v>0</v>
      </c>
      <c r="Q260" s="2">
        <f t="shared" ref="Q260:Q323" si="24">P260-O260</f>
        <v>0</v>
      </c>
    </row>
    <row r="261" spans="1:17" x14ac:dyDescent="0.2">
      <c r="A261" s="3">
        <f>SKUs!A260</f>
        <v>1410</v>
      </c>
      <c r="B261" s="4" t="str">
        <f>SKUs!B260</f>
        <v>4X6 CLASSIC SHADOW GRAY</v>
      </c>
      <c r="C261" s="2">
        <f>VLOOKUP($A261,'By SKU - Old RTs'!$A:$V,8,FALSE)</f>
        <v>10</v>
      </c>
      <c r="D261" s="2">
        <f>VLOOKUP($A261,'By SKU - New RTs'!$A:$V,8,FALSE)</f>
        <v>10</v>
      </c>
      <c r="E261" s="5">
        <f t="shared" si="20"/>
        <v>0</v>
      </c>
      <c r="F261" s="2">
        <f>VLOOKUP($A261,'By SKU - Old RTs'!$A:$V,9,FALSE)</f>
        <v>5</v>
      </c>
      <c r="G261" s="2">
        <f>VLOOKUP($A261,'By SKU - New RTs'!$A:$V,9,FALSE)</f>
        <v>5</v>
      </c>
      <c r="H261" s="5">
        <f t="shared" si="21"/>
        <v>0</v>
      </c>
      <c r="I261" s="2">
        <f>VLOOKUP($A261,'By SKU - Old RTs'!$A:$V,10,FALSE)</f>
        <v>3.5</v>
      </c>
      <c r="J261" s="2">
        <f>VLOOKUP($A261,'By SKU - New RTs'!$A:$V,10,FALSE)</f>
        <v>2.5</v>
      </c>
      <c r="K261" s="5">
        <f t="shared" si="22"/>
        <v>-1</v>
      </c>
      <c r="L261" s="2">
        <f>VLOOKUP($A261,'By SKU - Old RTs'!$A:$V,11,FALSE)</f>
        <v>4</v>
      </c>
      <c r="M261" s="2">
        <f>VLOOKUP($A261,'By SKU - New RTs'!$A:$V,11,FALSE)</f>
        <v>4</v>
      </c>
      <c r="N261" s="5">
        <f t="shared" si="23"/>
        <v>0</v>
      </c>
      <c r="O261" s="2">
        <f>VLOOKUP($A261,'By SKU - Old RTs'!$A:$V,12,FALSE)</f>
        <v>5</v>
      </c>
      <c r="P261" s="2">
        <f>VLOOKUP($A261,'By SKU - New RTs'!$A:$V,12,FALSE)</f>
        <v>5</v>
      </c>
      <c r="Q261" s="2">
        <f t="shared" si="24"/>
        <v>0</v>
      </c>
    </row>
    <row r="262" spans="1:17" x14ac:dyDescent="0.2">
      <c r="A262" s="3">
        <f>SKUs!A261</f>
        <v>1411</v>
      </c>
      <c r="B262" s="4" t="str">
        <f>SKUs!B261</f>
        <v>4X6 CLASSIC BLACK</v>
      </c>
      <c r="C262" s="2">
        <f>VLOOKUP($A262,'By SKU - Old RTs'!$A:$V,8,FALSE)</f>
        <v>38.5</v>
      </c>
      <c r="D262" s="2">
        <f>VLOOKUP($A262,'By SKU - New RTs'!$A:$V,8,FALSE)</f>
        <v>40.5</v>
      </c>
      <c r="E262" s="5">
        <f t="shared" si="20"/>
        <v>2</v>
      </c>
      <c r="F262" s="2">
        <f>VLOOKUP($A262,'By SKU - Old RTs'!$A:$V,9,FALSE)</f>
        <v>26</v>
      </c>
      <c r="G262" s="2">
        <f>VLOOKUP($A262,'By SKU - New RTs'!$A:$V,9,FALSE)</f>
        <v>26</v>
      </c>
      <c r="H262" s="5">
        <f t="shared" si="21"/>
        <v>0</v>
      </c>
      <c r="I262" s="2">
        <f>VLOOKUP($A262,'By SKU - Old RTs'!$A:$V,10,FALSE)</f>
        <v>15</v>
      </c>
      <c r="J262" s="2">
        <f>VLOOKUP($A262,'By SKU - New RTs'!$A:$V,10,FALSE)</f>
        <v>17</v>
      </c>
      <c r="K262" s="5">
        <f t="shared" si="22"/>
        <v>2</v>
      </c>
      <c r="L262" s="2">
        <f>VLOOKUP($A262,'By SKU - Old RTs'!$A:$V,11,FALSE)</f>
        <v>20</v>
      </c>
      <c r="M262" s="2">
        <f>VLOOKUP($A262,'By SKU - New RTs'!$A:$V,11,FALSE)</f>
        <v>16</v>
      </c>
      <c r="N262" s="5">
        <f t="shared" si="23"/>
        <v>-4</v>
      </c>
      <c r="O262" s="2">
        <f>VLOOKUP($A262,'By SKU - Old RTs'!$A:$V,12,FALSE)</f>
        <v>21.5</v>
      </c>
      <c r="P262" s="2">
        <f>VLOOKUP($A262,'By SKU - New RTs'!$A:$V,12,FALSE)</f>
        <v>21.5</v>
      </c>
      <c r="Q262" s="2">
        <f t="shared" si="24"/>
        <v>0</v>
      </c>
    </row>
    <row r="263" spans="1:17" x14ac:dyDescent="0.2">
      <c r="A263" s="3">
        <f>SKUs!A262</f>
        <v>1423</v>
      </c>
      <c r="B263" s="4" t="str">
        <f>SKUs!B262</f>
        <v xml:space="preserve">4X6 SAND SHADOW GREY   </v>
      </c>
      <c r="C263" s="2">
        <f>VLOOKUP($A263,'By SKU - Old RTs'!$A:$V,8,FALSE)</f>
        <v>8</v>
      </c>
      <c r="D263" s="2">
        <f>VLOOKUP($A263,'By SKU - New RTs'!$A:$V,8,FALSE)</f>
        <v>8</v>
      </c>
      <c r="E263" s="5">
        <f t="shared" si="20"/>
        <v>0</v>
      </c>
      <c r="F263" s="2">
        <f>VLOOKUP($A263,'By SKU - Old RTs'!$A:$V,9,FALSE)</f>
        <v>6</v>
      </c>
      <c r="G263" s="2">
        <f>VLOOKUP($A263,'By SKU - New RTs'!$A:$V,9,FALSE)</f>
        <v>6</v>
      </c>
      <c r="H263" s="5">
        <f t="shared" si="21"/>
        <v>0</v>
      </c>
      <c r="I263" s="2">
        <f>VLOOKUP($A263,'By SKU - Old RTs'!$A:$V,10,FALSE)</f>
        <v>2</v>
      </c>
      <c r="J263" s="2">
        <f>VLOOKUP($A263,'By SKU - New RTs'!$A:$V,10,FALSE)</f>
        <v>2</v>
      </c>
      <c r="K263" s="5">
        <f t="shared" si="22"/>
        <v>0</v>
      </c>
      <c r="L263" s="2">
        <f>VLOOKUP($A263,'By SKU - Old RTs'!$A:$V,11,FALSE)</f>
        <v>3</v>
      </c>
      <c r="M263" s="2">
        <f>VLOOKUP($A263,'By SKU - New RTs'!$A:$V,11,FALSE)</f>
        <v>3</v>
      </c>
      <c r="N263" s="5">
        <f t="shared" si="23"/>
        <v>0</v>
      </c>
      <c r="O263" s="2">
        <f>VLOOKUP($A263,'By SKU - Old RTs'!$A:$V,12,FALSE)</f>
        <v>0</v>
      </c>
      <c r="P263" s="2">
        <f>VLOOKUP($A263,'By SKU - New RTs'!$A:$V,12,FALSE)</f>
        <v>0</v>
      </c>
      <c r="Q263" s="2">
        <f t="shared" si="24"/>
        <v>0</v>
      </c>
    </row>
    <row r="264" spans="1:17" x14ac:dyDescent="0.2">
      <c r="A264" s="3">
        <f>SKUs!A263</f>
        <v>1425</v>
      </c>
      <c r="B264" s="4" t="str">
        <f>SKUs!B263</f>
        <v xml:space="preserve">4X6 RED PEPPER      </v>
      </c>
      <c r="C264" s="2">
        <f>VLOOKUP($A264,'By SKU - Old RTs'!$A:$V,8,FALSE)</f>
        <v>0</v>
      </c>
      <c r="D264" s="2">
        <f>VLOOKUP($A264,'By SKU - New RTs'!$A:$V,8,FALSE)</f>
        <v>0</v>
      </c>
      <c r="E264" s="5">
        <f t="shared" si="20"/>
        <v>0</v>
      </c>
      <c r="F264" s="2">
        <f>VLOOKUP($A264,'By SKU - Old RTs'!$A:$V,9,FALSE)</f>
        <v>0</v>
      </c>
      <c r="G264" s="2">
        <f>VLOOKUP($A264,'By SKU - New RTs'!$A:$V,9,FALSE)</f>
        <v>0</v>
      </c>
      <c r="H264" s="5">
        <f t="shared" si="21"/>
        <v>0</v>
      </c>
      <c r="I264" s="2">
        <f>VLOOKUP($A264,'By SKU - Old RTs'!$A:$V,10,FALSE)</f>
        <v>2</v>
      </c>
      <c r="J264" s="2">
        <f>VLOOKUP($A264,'By SKU - New RTs'!$A:$V,10,FALSE)</f>
        <v>2</v>
      </c>
      <c r="K264" s="5">
        <f t="shared" si="22"/>
        <v>0</v>
      </c>
      <c r="L264" s="2">
        <f>VLOOKUP($A264,'By SKU - Old RTs'!$A:$V,11,FALSE)</f>
        <v>4</v>
      </c>
      <c r="M264" s="2">
        <f>VLOOKUP($A264,'By SKU - New RTs'!$A:$V,11,FALSE)</f>
        <v>4</v>
      </c>
      <c r="N264" s="5">
        <f t="shared" si="23"/>
        <v>0</v>
      </c>
      <c r="O264" s="2">
        <f>VLOOKUP($A264,'By SKU - Old RTs'!$A:$V,12,FALSE)</f>
        <v>0</v>
      </c>
      <c r="P264" s="2">
        <f>VLOOKUP($A264,'By SKU - New RTs'!$A:$V,12,FALSE)</f>
        <v>0</v>
      </c>
      <c r="Q264" s="2">
        <f t="shared" si="24"/>
        <v>0</v>
      </c>
    </row>
    <row r="265" spans="1:17" x14ac:dyDescent="0.2">
      <c r="A265" s="3">
        <f>SKUs!A264</f>
        <v>1430</v>
      </c>
      <c r="B265" s="4" t="str">
        <f>SKUs!B264</f>
        <v xml:space="preserve">4X6 SUPERMAT     </v>
      </c>
      <c r="C265" s="2">
        <f>VLOOKUP($A265,'By SKU - Old RTs'!$A:$V,8,FALSE)</f>
        <v>0</v>
      </c>
      <c r="D265" s="2">
        <f>VLOOKUP($A265,'By SKU - New RTs'!$A:$V,8,FALSE)</f>
        <v>0</v>
      </c>
      <c r="E265" s="5">
        <f t="shared" si="20"/>
        <v>0</v>
      </c>
      <c r="F265" s="2">
        <f>VLOOKUP($A265,'By SKU - Old RTs'!$A:$V,9,FALSE)</f>
        <v>2</v>
      </c>
      <c r="G265" s="2">
        <f>VLOOKUP($A265,'By SKU - New RTs'!$A:$V,9,FALSE)</f>
        <v>2</v>
      </c>
      <c r="H265" s="5">
        <f t="shared" si="21"/>
        <v>0</v>
      </c>
      <c r="I265" s="2">
        <f>VLOOKUP($A265,'By SKU - Old RTs'!$A:$V,10,FALSE)</f>
        <v>0</v>
      </c>
      <c r="J265" s="2">
        <f>VLOOKUP($A265,'By SKU - New RTs'!$A:$V,10,FALSE)</f>
        <v>0</v>
      </c>
      <c r="K265" s="5">
        <f t="shared" si="22"/>
        <v>0</v>
      </c>
      <c r="L265" s="2">
        <f>VLOOKUP($A265,'By SKU - Old RTs'!$A:$V,11,FALSE)</f>
        <v>0</v>
      </c>
      <c r="M265" s="2">
        <f>VLOOKUP($A265,'By SKU - New RTs'!$A:$V,11,FALSE)</f>
        <v>0</v>
      </c>
      <c r="N265" s="5">
        <f t="shared" si="23"/>
        <v>0</v>
      </c>
      <c r="O265" s="2">
        <f>VLOOKUP($A265,'By SKU - Old RTs'!$A:$V,12,FALSE)</f>
        <v>0</v>
      </c>
      <c r="P265" s="2">
        <f>VLOOKUP($A265,'By SKU - New RTs'!$A:$V,12,FALSE)</f>
        <v>0</v>
      </c>
      <c r="Q265" s="2">
        <f t="shared" si="24"/>
        <v>0</v>
      </c>
    </row>
    <row r="266" spans="1:17" x14ac:dyDescent="0.2">
      <c r="A266" s="3">
        <f>SKUs!A265</f>
        <v>1443</v>
      </c>
      <c r="B266" s="4" t="str">
        <f>SKUs!B265</f>
        <v>4X6 MICHIGAN MAT CHESTNUT</v>
      </c>
      <c r="C266" s="2">
        <f>VLOOKUP($A266,'By SKU - Old RTs'!$A:$V,8,FALSE)</f>
        <v>0</v>
      </c>
      <c r="D266" s="2">
        <f>VLOOKUP($A266,'By SKU - New RTs'!$A:$V,8,FALSE)</f>
        <v>3</v>
      </c>
      <c r="E266" s="5">
        <f t="shared" si="20"/>
        <v>3</v>
      </c>
      <c r="F266" s="2">
        <f>VLOOKUP($A266,'By SKU - Old RTs'!$A:$V,9,FALSE)</f>
        <v>0</v>
      </c>
      <c r="G266" s="2">
        <f>VLOOKUP($A266,'By SKU - New RTs'!$A:$V,9,FALSE)</f>
        <v>0</v>
      </c>
      <c r="H266" s="5">
        <f t="shared" si="21"/>
        <v>0</v>
      </c>
      <c r="I266" s="2">
        <f>VLOOKUP($A266,'By SKU - Old RTs'!$A:$V,10,FALSE)</f>
        <v>-0.5</v>
      </c>
      <c r="J266" s="2">
        <f>VLOOKUP($A266,'By SKU - New RTs'!$A:$V,10,FALSE)</f>
        <v>-0.5</v>
      </c>
      <c r="K266" s="5">
        <f t="shared" si="22"/>
        <v>0</v>
      </c>
      <c r="L266" s="2">
        <f>VLOOKUP($A266,'By SKU - Old RTs'!$A:$V,11,FALSE)</f>
        <v>0</v>
      </c>
      <c r="M266" s="2">
        <f>VLOOKUP($A266,'By SKU - New RTs'!$A:$V,11,FALSE)</f>
        <v>0</v>
      </c>
      <c r="N266" s="5">
        <f t="shared" si="23"/>
        <v>0</v>
      </c>
      <c r="O266" s="2">
        <f>VLOOKUP($A266,'By SKU - Old RTs'!$A:$V,12,FALSE)</f>
        <v>5</v>
      </c>
      <c r="P266" s="2">
        <f>VLOOKUP($A266,'By SKU - New RTs'!$A:$V,12,FALSE)</f>
        <v>2</v>
      </c>
      <c r="Q266" s="2">
        <f t="shared" si="24"/>
        <v>-3</v>
      </c>
    </row>
    <row r="267" spans="1:17" x14ac:dyDescent="0.2">
      <c r="A267" s="3">
        <f>SKUs!A266</f>
        <v>1445</v>
      </c>
      <c r="B267" s="4" t="str">
        <f>SKUs!B266</f>
        <v xml:space="preserve">4X6 PLAIN SCRAPER </v>
      </c>
      <c r="C267" s="2">
        <f>VLOOKUP($A267,'By SKU - Old RTs'!$A:$V,8,FALSE)</f>
        <v>0</v>
      </c>
      <c r="D267" s="2">
        <f>VLOOKUP($A267,'By SKU - New RTs'!$A:$V,8,FALSE)</f>
        <v>0</v>
      </c>
      <c r="E267" s="5">
        <f t="shared" si="20"/>
        <v>0</v>
      </c>
      <c r="F267" s="2">
        <f>VLOOKUP($A267,'By SKU - Old RTs'!$A:$V,9,FALSE)</f>
        <v>1</v>
      </c>
      <c r="G267" s="2">
        <f>VLOOKUP($A267,'By SKU - New RTs'!$A:$V,9,FALSE)</f>
        <v>1</v>
      </c>
      <c r="H267" s="5">
        <f t="shared" si="21"/>
        <v>0</v>
      </c>
      <c r="I267" s="2">
        <f>VLOOKUP($A267,'By SKU - Old RTs'!$A:$V,10,FALSE)</f>
        <v>0</v>
      </c>
      <c r="J267" s="2">
        <f>VLOOKUP($A267,'By SKU - New RTs'!$A:$V,10,FALSE)</f>
        <v>0</v>
      </c>
      <c r="K267" s="5">
        <f t="shared" si="22"/>
        <v>0</v>
      </c>
      <c r="L267" s="2">
        <f>VLOOKUP($A267,'By SKU - Old RTs'!$A:$V,11,FALSE)</f>
        <v>0</v>
      </c>
      <c r="M267" s="2">
        <f>VLOOKUP($A267,'By SKU - New RTs'!$A:$V,11,FALSE)</f>
        <v>0</v>
      </c>
      <c r="N267" s="5">
        <f t="shared" si="23"/>
        <v>0</v>
      </c>
      <c r="O267" s="2">
        <f>VLOOKUP($A267,'By SKU - Old RTs'!$A:$V,12,FALSE)</f>
        <v>0</v>
      </c>
      <c r="P267" s="2">
        <f>VLOOKUP($A267,'By SKU - New RTs'!$A:$V,12,FALSE)</f>
        <v>0</v>
      </c>
      <c r="Q267" s="2">
        <f t="shared" si="24"/>
        <v>0</v>
      </c>
    </row>
    <row r="268" spans="1:17" x14ac:dyDescent="0.2">
      <c r="A268" s="3">
        <f>SKUs!A267</f>
        <v>1460</v>
      </c>
      <c r="B268" s="4" t="str">
        <f>SKUs!B267</f>
        <v xml:space="preserve">4X6 SILVER BLACK     </v>
      </c>
      <c r="C268" s="2">
        <f>VLOOKUP($A268,'By SKU - Old RTs'!$A:$V,8,FALSE)</f>
        <v>18.75</v>
      </c>
      <c r="D268" s="2">
        <f>VLOOKUP($A268,'By SKU - New RTs'!$A:$V,8,FALSE)</f>
        <v>18.75</v>
      </c>
      <c r="E268" s="5">
        <f t="shared" si="20"/>
        <v>0</v>
      </c>
      <c r="F268" s="2">
        <f>VLOOKUP($A268,'By SKU - Old RTs'!$A:$V,9,FALSE)</f>
        <v>15</v>
      </c>
      <c r="G268" s="2">
        <f>VLOOKUP($A268,'By SKU - New RTs'!$A:$V,9,FALSE)</f>
        <v>16</v>
      </c>
      <c r="H268" s="5">
        <f t="shared" si="21"/>
        <v>1</v>
      </c>
      <c r="I268" s="2">
        <f>VLOOKUP($A268,'By SKU - Old RTs'!$A:$V,10,FALSE)</f>
        <v>10</v>
      </c>
      <c r="J268" s="2">
        <f>VLOOKUP($A268,'By SKU - New RTs'!$A:$V,10,FALSE)</f>
        <v>15</v>
      </c>
      <c r="K268" s="5">
        <f t="shared" si="22"/>
        <v>5</v>
      </c>
      <c r="L268" s="2">
        <f>VLOOKUP($A268,'By SKU - Old RTs'!$A:$V,11,FALSE)</f>
        <v>11</v>
      </c>
      <c r="M268" s="2">
        <f>VLOOKUP($A268,'By SKU - New RTs'!$A:$V,11,FALSE)</f>
        <v>5</v>
      </c>
      <c r="N268" s="5">
        <f t="shared" si="23"/>
        <v>-6</v>
      </c>
      <c r="O268" s="2">
        <f>VLOOKUP($A268,'By SKU - Old RTs'!$A:$V,12,FALSE)</f>
        <v>30.75</v>
      </c>
      <c r="P268" s="2">
        <f>VLOOKUP($A268,'By SKU - New RTs'!$A:$V,12,FALSE)</f>
        <v>37.75</v>
      </c>
      <c r="Q268" s="2">
        <f t="shared" si="24"/>
        <v>7</v>
      </c>
    </row>
    <row r="269" spans="1:17" x14ac:dyDescent="0.2">
      <c r="A269" s="3">
        <f>SKUs!A268</f>
        <v>1461</v>
      </c>
      <c r="B269" s="4" t="str">
        <f>SKUs!B268</f>
        <v>4X6 BLACK SAND TRAP</v>
      </c>
      <c r="C269" s="2">
        <f>VLOOKUP($A269,'By SKU - Old RTs'!$A:$V,8,FALSE)</f>
        <v>3</v>
      </c>
      <c r="D269" s="2">
        <f>VLOOKUP($A269,'By SKU - New RTs'!$A:$V,8,FALSE)</f>
        <v>4</v>
      </c>
      <c r="E269" s="5">
        <f t="shared" si="20"/>
        <v>1</v>
      </c>
      <c r="F269" s="2">
        <f>VLOOKUP($A269,'By SKU - Old RTs'!$A:$V,9,FALSE)</f>
        <v>3</v>
      </c>
      <c r="G269" s="2">
        <f>VLOOKUP($A269,'By SKU - New RTs'!$A:$V,9,FALSE)</f>
        <v>0</v>
      </c>
      <c r="H269" s="5">
        <f t="shared" si="21"/>
        <v>-3</v>
      </c>
      <c r="I269" s="2">
        <f>VLOOKUP($A269,'By SKU - Old RTs'!$A:$V,10,FALSE)</f>
        <v>6</v>
      </c>
      <c r="J269" s="2">
        <f>VLOOKUP($A269,'By SKU - New RTs'!$A:$V,10,FALSE)</f>
        <v>9</v>
      </c>
      <c r="K269" s="5">
        <f t="shared" si="22"/>
        <v>3</v>
      </c>
      <c r="L269" s="2">
        <f>VLOOKUP($A269,'By SKU - Old RTs'!$A:$V,11,FALSE)</f>
        <v>0</v>
      </c>
      <c r="M269" s="2">
        <f>VLOOKUP($A269,'By SKU - New RTs'!$A:$V,11,FALSE)</f>
        <v>0</v>
      </c>
      <c r="N269" s="5">
        <f t="shared" si="23"/>
        <v>0</v>
      </c>
      <c r="O269" s="2">
        <f>VLOOKUP($A269,'By SKU - Old RTs'!$A:$V,12,FALSE)</f>
        <v>1</v>
      </c>
      <c r="P269" s="2">
        <f>VLOOKUP($A269,'By SKU - New RTs'!$A:$V,12,FALSE)</f>
        <v>0</v>
      </c>
      <c r="Q269" s="2">
        <f t="shared" si="24"/>
        <v>-1</v>
      </c>
    </row>
    <row r="270" spans="1:17" x14ac:dyDescent="0.2">
      <c r="A270" s="3">
        <f>SKUs!A269</f>
        <v>1463</v>
      </c>
      <c r="B270" s="4" t="str">
        <f>SKUs!B269</f>
        <v>4X10 SILVER BLACK</v>
      </c>
      <c r="C270" s="2">
        <f>VLOOKUP($A270,'By SKU - Old RTs'!$A:$V,8,FALSE)</f>
        <v>0</v>
      </c>
      <c r="D270" s="2">
        <f>VLOOKUP($A270,'By SKU - New RTs'!$A:$V,8,FALSE)</f>
        <v>0</v>
      </c>
      <c r="E270" s="5">
        <f t="shared" si="20"/>
        <v>0</v>
      </c>
      <c r="F270" s="2">
        <f>VLOOKUP($A270,'By SKU - Old RTs'!$A:$V,9,FALSE)</f>
        <v>0</v>
      </c>
      <c r="G270" s="2">
        <f>VLOOKUP($A270,'By SKU - New RTs'!$A:$V,9,FALSE)</f>
        <v>0</v>
      </c>
      <c r="H270" s="5">
        <f t="shared" si="21"/>
        <v>0</v>
      </c>
      <c r="I270" s="2">
        <f>VLOOKUP($A270,'By SKU - Old RTs'!$A:$V,10,FALSE)</f>
        <v>0</v>
      </c>
      <c r="J270" s="2">
        <f>VLOOKUP($A270,'By SKU - New RTs'!$A:$V,10,FALSE)</f>
        <v>0</v>
      </c>
      <c r="K270" s="5">
        <f t="shared" si="22"/>
        <v>0</v>
      </c>
      <c r="L270" s="2">
        <f>VLOOKUP($A270,'By SKU - Old RTs'!$A:$V,11,FALSE)</f>
        <v>0</v>
      </c>
      <c r="M270" s="2">
        <f>VLOOKUP($A270,'By SKU - New RTs'!$A:$V,11,FALSE)</f>
        <v>0</v>
      </c>
      <c r="N270" s="5">
        <f t="shared" si="23"/>
        <v>0</v>
      </c>
      <c r="O270" s="2">
        <f>VLOOKUP($A270,'By SKU - Old RTs'!$A:$V,12,FALSE)</f>
        <v>0.5</v>
      </c>
      <c r="P270" s="2">
        <f>VLOOKUP($A270,'By SKU - New RTs'!$A:$V,12,FALSE)</f>
        <v>0.5</v>
      </c>
      <c r="Q270" s="2">
        <f t="shared" si="24"/>
        <v>0</v>
      </c>
    </row>
    <row r="271" spans="1:17" x14ac:dyDescent="0.2">
      <c r="A271" s="3">
        <f>SKUs!A270</f>
        <v>1466</v>
      </c>
      <c r="B271" s="4" t="str">
        <f>SKUs!B270</f>
        <v xml:space="preserve">4X6 NAVY BLACK    </v>
      </c>
      <c r="C271" s="2">
        <f>VLOOKUP($A271,'By SKU - Old RTs'!$A:$V,8,FALSE)</f>
        <v>0</v>
      </c>
      <c r="D271" s="2">
        <f>VLOOKUP($A271,'By SKU - New RTs'!$A:$V,8,FALSE)</f>
        <v>0</v>
      </c>
      <c r="E271" s="5">
        <f t="shared" si="20"/>
        <v>0</v>
      </c>
      <c r="F271" s="2">
        <f>VLOOKUP($A271,'By SKU - Old RTs'!$A:$V,9,FALSE)</f>
        <v>6</v>
      </c>
      <c r="G271" s="2">
        <f>VLOOKUP($A271,'By SKU - New RTs'!$A:$V,9,FALSE)</f>
        <v>6</v>
      </c>
      <c r="H271" s="5">
        <f t="shared" si="21"/>
        <v>0</v>
      </c>
      <c r="I271" s="2">
        <f>VLOOKUP($A271,'By SKU - Old RTs'!$A:$V,10,FALSE)</f>
        <v>5</v>
      </c>
      <c r="J271" s="2">
        <f>VLOOKUP($A271,'By SKU - New RTs'!$A:$V,10,FALSE)</f>
        <v>5</v>
      </c>
      <c r="K271" s="5">
        <f t="shared" si="22"/>
        <v>0</v>
      </c>
      <c r="L271" s="2">
        <f>VLOOKUP($A271,'By SKU - Old RTs'!$A:$V,11,FALSE)</f>
        <v>3</v>
      </c>
      <c r="M271" s="2">
        <f>VLOOKUP($A271,'By SKU - New RTs'!$A:$V,11,FALSE)</f>
        <v>3</v>
      </c>
      <c r="N271" s="5">
        <f t="shared" si="23"/>
        <v>0</v>
      </c>
      <c r="O271" s="2">
        <f>VLOOKUP($A271,'By SKU - Old RTs'!$A:$V,12,FALSE)</f>
        <v>0</v>
      </c>
      <c r="P271" s="2">
        <f>VLOOKUP($A271,'By SKU - New RTs'!$A:$V,12,FALSE)</f>
        <v>0</v>
      </c>
      <c r="Q271" s="2">
        <f t="shared" si="24"/>
        <v>0</v>
      </c>
    </row>
    <row r="272" spans="1:17" x14ac:dyDescent="0.2">
      <c r="A272" s="3">
        <f>SKUs!A271</f>
        <v>1467</v>
      </c>
      <c r="B272" s="4" t="str">
        <f>SKUs!B271</f>
        <v>4X6 CHOCOLATE BLACK</v>
      </c>
      <c r="C272" s="2">
        <f>VLOOKUP($A272,'By SKU - Old RTs'!$A:$V,8,FALSE)</f>
        <v>23</v>
      </c>
      <c r="D272" s="2">
        <f>VLOOKUP($A272,'By SKU - New RTs'!$A:$V,8,FALSE)</f>
        <v>21</v>
      </c>
      <c r="E272" s="5">
        <f t="shared" si="20"/>
        <v>-2</v>
      </c>
      <c r="F272" s="2">
        <f>VLOOKUP($A272,'By SKU - Old RTs'!$A:$V,9,FALSE)</f>
        <v>25.75</v>
      </c>
      <c r="G272" s="2">
        <f>VLOOKUP($A272,'By SKU - New RTs'!$A:$V,9,FALSE)</f>
        <v>26.75</v>
      </c>
      <c r="H272" s="5">
        <f t="shared" si="21"/>
        <v>1</v>
      </c>
      <c r="I272" s="2">
        <f>VLOOKUP($A272,'By SKU - Old RTs'!$A:$V,10,FALSE)</f>
        <v>39.5</v>
      </c>
      <c r="J272" s="2">
        <f>VLOOKUP($A272,'By SKU - New RTs'!$A:$V,10,FALSE)</f>
        <v>41.5</v>
      </c>
      <c r="K272" s="5">
        <f t="shared" si="22"/>
        <v>2</v>
      </c>
      <c r="L272" s="2">
        <f>VLOOKUP($A272,'By SKU - Old RTs'!$A:$V,11,FALSE)</f>
        <v>23.75</v>
      </c>
      <c r="M272" s="2">
        <f>VLOOKUP($A272,'By SKU - New RTs'!$A:$V,11,FALSE)</f>
        <v>22.75</v>
      </c>
      <c r="N272" s="5">
        <f t="shared" si="23"/>
        <v>-1</v>
      </c>
      <c r="O272" s="2">
        <f>VLOOKUP($A272,'By SKU - Old RTs'!$A:$V,12,FALSE)</f>
        <v>19</v>
      </c>
      <c r="P272" s="2">
        <f>VLOOKUP($A272,'By SKU - New RTs'!$A:$V,12,FALSE)</f>
        <v>19</v>
      </c>
      <c r="Q272" s="2">
        <f t="shared" si="24"/>
        <v>0</v>
      </c>
    </row>
    <row r="273" spans="1:17" x14ac:dyDescent="0.2">
      <c r="A273" s="3">
        <f>SKUs!A272</f>
        <v>1475</v>
      </c>
      <c r="B273" s="4" t="str">
        <f>SKUs!B272</f>
        <v>4X6 MICHIGAN MAT BLK SMK</v>
      </c>
      <c r="C273" s="2">
        <f>VLOOKUP($A273,'By SKU - Old RTs'!$A:$V,8,FALSE)</f>
        <v>2.75</v>
      </c>
      <c r="D273" s="2">
        <f>VLOOKUP($A273,'By SKU - New RTs'!$A:$V,8,FALSE)</f>
        <v>2.75</v>
      </c>
      <c r="E273" s="5">
        <f t="shared" si="20"/>
        <v>0</v>
      </c>
      <c r="F273" s="2">
        <f>VLOOKUP($A273,'By SKU - Old RTs'!$A:$V,9,FALSE)</f>
        <v>3</v>
      </c>
      <c r="G273" s="2">
        <f>VLOOKUP($A273,'By SKU - New RTs'!$A:$V,9,FALSE)</f>
        <v>3</v>
      </c>
      <c r="H273" s="5">
        <f t="shared" si="21"/>
        <v>0</v>
      </c>
      <c r="I273" s="2">
        <f>VLOOKUP($A273,'By SKU - Old RTs'!$A:$V,10,FALSE)</f>
        <v>4</v>
      </c>
      <c r="J273" s="2">
        <f>VLOOKUP($A273,'By SKU - New RTs'!$A:$V,10,FALSE)</f>
        <v>4</v>
      </c>
      <c r="K273" s="5">
        <f t="shared" si="22"/>
        <v>0</v>
      </c>
      <c r="L273" s="2">
        <f>VLOOKUP($A273,'By SKU - Old RTs'!$A:$V,11,FALSE)</f>
        <v>1</v>
      </c>
      <c r="M273" s="2">
        <f>VLOOKUP($A273,'By SKU - New RTs'!$A:$V,11,FALSE)</f>
        <v>1</v>
      </c>
      <c r="N273" s="5">
        <f t="shared" si="23"/>
        <v>0</v>
      </c>
      <c r="O273" s="2">
        <f>VLOOKUP($A273,'By SKU - Old RTs'!$A:$V,12,FALSE)</f>
        <v>0</v>
      </c>
      <c r="P273" s="2">
        <f>VLOOKUP($A273,'By SKU - New RTs'!$A:$V,12,FALSE)</f>
        <v>0</v>
      </c>
      <c r="Q273" s="2">
        <f t="shared" si="24"/>
        <v>0</v>
      </c>
    </row>
    <row r="274" spans="1:17" x14ac:dyDescent="0.2">
      <c r="A274" s="3">
        <f>SKUs!A273</f>
        <v>1494</v>
      </c>
      <c r="B274" s="4" t="str">
        <f>SKUs!B273</f>
        <v xml:space="preserve">4X6 SCRAPER </v>
      </c>
      <c r="C274" s="2">
        <f>VLOOKUP($A274,'By SKU - Old RTs'!$A:$V,8,FALSE)</f>
        <v>0</v>
      </c>
      <c r="D274" s="2">
        <f>VLOOKUP($A274,'By SKU - New RTs'!$A:$V,8,FALSE)</f>
        <v>0</v>
      </c>
      <c r="E274" s="5">
        <f t="shared" si="20"/>
        <v>0</v>
      </c>
      <c r="F274" s="2">
        <f>VLOOKUP($A274,'By SKU - Old RTs'!$A:$V,9,FALSE)</f>
        <v>1</v>
      </c>
      <c r="G274" s="2">
        <f>VLOOKUP($A274,'By SKU - New RTs'!$A:$V,9,FALSE)</f>
        <v>1</v>
      </c>
      <c r="H274" s="5">
        <f t="shared" si="21"/>
        <v>0</v>
      </c>
      <c r="I274" s="2">
        <f>VLOOKUP($A274,'By SKU - Old RTs'!$A:$V,10,FALSE)</f>
        <v>1.25</v>
      </c>
      <c r="J274" s="2">
        <f>VLOOKUP($A274,'By SKU - New RTs'!$A:$V,10,FALSE)</f>
        <v>0.25</v>
      </c>
      <c r="K274" s="5">
        <f t="shared" si="22"/>
        <v>-1</v>
      </c>
      <c r="L274" s="2">
        <f>VLOOKUP($A274,'By SKU - Old RTs'!$A:$V,11,FALSE)</f>
        <v>0.5</v>
      </c>
      <c r="M274" s="2">
        <f>VLOOKUP($A274,'By SKU - New RTs'!$A:$V,11,FALSE)</f>
        <v>0.5</v>
      </c>
      <c r="N274" s="5">
        <f t="shared" si="23"/>
        <v>0</v>
      </c>
      <c r="O274" s="2">
        <f>VLOOKUP($A274,'By SKU - Old RTs'!$A:$V,12,FALSE)</f>
        <v>0</v>
      </c>
      <c r="P274" s="2">
        <f>VLOOKUP($A274,'By SKU - New RTs'!$A:$V,12,FALSE)</f>
        <v>0</v>
      </c>
      <c r="Q274" s="2">
        <f t="shared" si="24"/>
        <v>0</v>
      </c>
    </row>
    <row r="275" spans="1:17" x14ac:dyDescent="0.2">
      <c r="A275" s="3">
        <f>SKUs!A274</f>
        <v>1501</v>
      </c>
      <c r="B275" s="4" t="str">
        <f>SKUs!B274</f>
        <v xml:space="preserve">4X8 SILVER BLACK   </v>
      </c>
      <c r="C275" s="2">
        <f>VLOOKUP($A275,'By SKU - Old RTs'!$A:$V,8,FALSE)</f>
        <v>5</v>
      </c>
      <c r="D275" s="2">
        <f>VLOOKUP($A275,'By SKU - New RTs'!$A:$V,8,FALSE)</f>
        <v>5</v>
      </c>
      <c r="E275" s="5">
        <f t="shared" si="20"/>
        <v>0</v>
      </c>
      <c r="F275" s="2">
        <f>VLOOKUP($A275,'By SKU - Old RTs'!$A:$V,9,FALSE)</f>
        <v>1</v>
      </c>
      <c r="G275" s="2">
        <f>VLOOKUP($A275,'By SKU - New RTs'!$A:$V,9,FALSE)</f>
        <v>1</v>
      </c>
      <c r="H275" s="5">
        <f t="shared" si="21"/>
        <v>0</v>
      </c>
      <c r="I275" s="2">
        <f>VLOOKUP($A275,'By SKU - Old RTs'!$A:$V,10,FALSE)</f>
        <v>0</v>
      </c>
      <c r="J275" s="2">
        <f>VLOOKUP($A275,'By SKU - New RTs'!$A:$V,10,FALSE)</f>
        <v>0</v>
      </c>
      <c r="K275" s="5">
        <f t="shared" si="22"/>
        <v>0</v>
      </c>
      <c r="L275" s="2">
        <f>VLOOKUP($A275,'By SKU - Old RTs'!$A:$V,11,FALSE)</f>
        <v>1</v>
      </c>
      <c r="M275" s="2">
        <f>VLOOKUP($A275,'By SKU - New RTs'!$A:$V,11,FALSE)</f>
        <v>1</v>
      </c>
      <c r="N275" s="5">
        <f t="shared" si="23"/>
        <v>0</v>
      </c>
      <c r="O275" s="2">
        <f>VLOOKUP($A275,'By SKU - Old RTs'!$A:$V,12,FALSE)</f>
        <v>4</v>
      </c>
      <c r="P275" s="2">
        <f>VLOOKUP($A275,'By SKU - New RTs'!$A:$V,12,FALSE)</f>
        <v>4</v>
      </c>
      <c r="Q275" s="2">
        <f t="shared" si="24"/>
        <v>0</v>
      </c>
    </row>
    <row r="276" spans="1:17" x14ac:dyDescent="0.2">
      <c r="A276" s="3">
        <f>SKUs!A275</f>
        <v>1503</v>
      </c>
      <c r="B276" s="4" t="str">
        <f>SKUs!B275</f>
        <v xml:space="preserve">4X8 CLASSIC HUNTER GREEN     </v>
      </c>
      <c r="C276" s="2">
        <f>VLOOKUP($A276,'By SKU - Old RTs'!$A:$V,8,FALSE)</f>
        <v>0</v>
      </c>
      <c r="D276" s="2">
        <f>VLOOKUP($A276,'By SKU - New RTs'!$A:$V,8,FALSE)</f>
        <v>0</v>
      </c>
      <c r="E276" s="5">
        <f t="shared" si="20"/>
        <v>0</v>
      </c>
      <c r="F276" s="2">
        <f>VLOOKUP($A276,'By SKU - Old RTs'!$A:$V,9,FALSE)</f>
        <v>0</v>
      </c>
      <c r="G276" s="2">
        <f>VLOOKUP($A276,'By SKU - New RTs'!$A:$V,9,FALSE)</f>
        <v>0</v>
      </c>
      <c r="H276" s="5">
        <f t="shared" si="21"/>
        <v>0</v>
      </c>
      <c r="I276" s="2">
        <f>VLOOKUP($A276,'By SKU - Old RTs'!$A:$V,10,FALSE)</f>
        <v>0</v>
      </c>
      <c r="J276" s="2">
        <f>VLOOKUP($A276,'By SKU - New RTs'!$A:$V,10,FALSE)</f>
        <v>0</v>
      </c>
      <c r="K276" s="5">
        <f t="shared" si="22"/>
        <v>0</v>
      </c>
      <c r="L276" s="2">
        <f>VLOOKUP($A276,'By SKU - Old RTs'!$A:$V,11,FALSE)</f>
        <v>0</v>
      </c>
      <c r="M276" s="2">
        <f>VLOOKUP($A276,'By SKU - New RTs'!$A:$V,11,FALSE)</f>
        <v>0</v>
      </c>
      <c r="N276" s="5">
        <f t="shared" si="23"/>
        <v>0</v>
      </c>
      <c r="O276" s="2">
        <f>VLOOKUP($A276,'By SKU - Old RTs'!$A:$V,12,FALSE)</f>
        <v>0</v>
      </c>
      <c r="P276" s="2">
        <f>VLOOKUP($A276,'By SKU - New RTs'!$A:$V,12,FALSE)</f>
        <v>0</v>
      </c>
      <c r="Q276" s="2">
        <f t="shared" si="24"/>
        <v>0</v>
      </c>
    </row>
    <row r="277" spans="1:17" x14ac:dyDescent="0.2">
      <c r="A277" s="3">
        <f>SKUs!A276</f>
        <v>1506</v>
      </c>
      <c r="B277" s="4" t="str">
        <f>SKUs!B276</f>
        <v>4X8 CLASSIC NAVY BLACK</v>
      </c>
      <c r="C277" s="2">
        <f>VLOOKUP($A277,'By SKU - Old RTs'!$A:$V,8,FALSE)</f>
        <v>1</v>
      </c>
      <c r="D277" s="2">
        <f>VLOOKUP($A277,'By SKU - New RTs'!$A:$V,8,FALSE)</f>
        <v>1</v>
      </c>
      <c r="E277" s="5">
        <f t="shared" si="20"/>
        <v>0</v>
      </c>
      <c r="F277" s="2">
        <f>VLOOKUP($A277,'By SKU - Old RTs'!$A:$V,9,FALSE)</f>
        <v>0</v>
      </c>
      <c r="G277" s="2">
        <f>VLOOKUP($A277,'By SKU - New RTs'!$A:$V,9,FALSE)</f>
        <v>0</v>
      </c>
      <c r="H277" s="5">
        <f t="shared" si="21"/>
        <v>0</v>
      </c>
      <c r="I277" s="2">
        <f>VLOOKUP($A277,'By SKU - Old RTs'!$A:$V,10,FALSE)</f>
        <v>0</v>
      </c>
      <c r="J277" s="2">
        <f>VLOOKUP($A277,'By SKU - New RTs'!$A:$V,10,FALSE)</f>
        <v>0</v>
      </c>
      <c r="K277" s="5">
        <f t="shared" si="22"/>
        <v>0</v>
      </c>
      <c r="L277" s="2">
        <f>VLOOKUP($A277,'By SKU - Old RTs'!$A:$V,11,FALSE)</f>
        <v>0</v>
      </c>
      <c r="M277" s="2">
        <f>VLOOKUP($A277,'By SKU - New RTs'!$A:$V,11,FALSE)</f>
        <v>0</v>
      </c>
      <c r="N277" s="5">
        <f t="shared" si="23"/>
        <v>0</v>
      </c>
      <c r="O277" s="2">
        <f>VLOOKUP($A277,'By SKU - Old RTs'!$A:$V,12,FALSE)</f>
        <v>0</v>
      </c>
      <c r="P277" s="2">
        <f>VLOOKUP($A277,'By SKU - New RTs'!$A:$V,12,FALSE)</f>
        <v>0</v>
      </c>
      <c r="Q277" s="2">
        <f t="shared" si="24"/>
        <v>0</v>
      </c>
    </row>
    <row r="278" spans="1:17" x14ac:dyDescent="0.2">
      <c r="A278" s="3">
        <f>SKUs!A277</f>
        <v>1510</v>
      </c>
      <c r="B278" s="4" t="str">
        <f>SKUs!B277</f>
        <v xml:space="preserve">4X8 CLASSIC SHADOW GREY     </v>
      </c>
      <c r="C278" s="2">
        <f>VLOOKUP($A278,'By SKU - Old RTs'!$A:$V,8,FALSE)</f>
        <v>0</v>
      </c>
      <c r="D278" s="2">
        <f>VLOOKUP($A278,'By SKU - New RTs'!$A:$V,8,FALSE)</f>
        <v>0</v>
      </c>
      <c r="E278" s="5">
        <f t="shared" si="20"/>
        <v>0</v>
      </c>
      <c r="F278" s="2">
        <f>VLOOKUP($A278,'By SKU - Old RTs'!$A:$V,9,FALSE)</f>
        <v>0</v>
      </c>
      <c r="G278" s="2">
        <f>VLOOKUP($A278,'By SKU - New RTs'!$A:$V,9,FALSE)</f>
        <v>0</v>
      </c>
      <c r="H278" s="5">
        <f t="shared" si="21"/>
        <v>0</v>
      </c>
      <c r="I278" s="2">
        <f>VLOOKUP($A278,'By SKU - Old RTs'!$A:$V,10,FALSE)</f>
        <v>0</v>
      </c>
      <c r="J278" s="2">
        <f>VLOOKUP($A278,'By SKU - New RTs'!$A:$V,10,FALSE)</f>
        <v>0</v>
      </c>
      <c r="K278" s="5">
        <f t="shared" si="22"/>
        <v>0</v>
      </c>
      <c r="L278" s="2">
        <f>VLOOKUP($A278,'By SKU - Old RTs'!$A:$V,11,FALSE)</f>
        <v>0</v>
      </c>
      <c r="M278" s="2">
        <f>VLOOKUP($A278,'By SKU - New RTs'!$A:$V,11,FALSE)</f>
        <v>0</v>
      </c>
      <c r="N278" s="5">
        <f t="shared" si="23"/>
        <v>0</v>
      </c>
      <c r="O278" s="2">
        <f>VLOOKUP($A278,'By SKU - Old RTs'!$A:$V,12,FALSE)</f>
        <v>0</v>
      </c>
      <c r="P278" s="2">
        <f>VLOOKUP($A278,'By SKU - New RTs'!$A:$V,12,FALSE)</f>
        <v>0</v>
      </c>
      <c r="Q278" s="2">
        <f t="shared" si="24"/>
        <v>0</v>
      </c>
    </row>
    <row r="279" spans="1:17" x14ac:dyDescent="0.2">
      <c r="A279" s="3">
        <f>SKUs!A278</f>
        <v>1511</v>
      </c>
      <c r="B279" s="4" t="str">
        <f>SKUs!B278</f>
        <v>4X8 CLASSIC BLACK</v>
      </c>
      <c r="C279" s="2">
        <f>VLOOKUP($A279,'By SKU - Old RTs'!$A:$V,8,FALSE)</f>
        <v>7.5</v>
      </c>
      <c r="D279" s="2">
        <f>VLOOKUP($A279,'By SKU - New RTs'!$A:$V,8,FALSE)</f>
        <v>7.5</v>
      </c>
      <c r="E279" s="5">
        <f t="shared" si="20"/>
        <v>0</v>
      </c>
      <c r="F279" s="2">
        <f>VLOOKUP($A279,'By SKU - Old RTs'!$A:$V,9,FALSE)</f>
        <v>2</v>
      </c>
      <c r="G279" s="2">
        <f>VLOOKUP($A279,'By SKU - New RTs'!$A:$V,9,FALSE)</f>
        <v>2</v>
      </c>
      <c r="H279" s="5">
        <f t="shared" si="21"/>
        <v>0</v>
      </c>
      <c r="I279" s="2">
        <f>VLOOKUP($A279,'By SKU - Old RTs'!$A:$V,10,FALSE)</f>
        <v>2</v>
      </c>
      <c r="J279" s="2">
        <f>VLOOKUP($A279,'By SKU - New RTs'!$A:$V,10,FALSE)</f>
        <v>2</v>
      </c>
      <c r="K279" s="5">
        <f t="shared" si="22"/>
        <v>0</v>
      </c>
      <c r="L279" s="2">
        <f>VLOOKUP($A279,'By SKU - Old RTs'!$A:$V,11,FALSE)</f>
        <v>5</v>
      </c>
      <c r="M279" s="2">
        <f>VLOOKUP($A279,'By SKU - New RTs'!$A:$V,11,FALSE)</f>
        <v>7</v>
      </c>
      <c r="N279" s="5">
        <f t="shared" si="23"/>
        <v>2</v>
      </c>
      <c r="O279" s="2">
        <f>VLOOKUP($A279,'By SKU - Old RTs'!$A:$V,12,FALSE)</f>
        <v>4.5</v>
      </c>
      <c r="P279" s="2">
        <f>VLOOKUP($A279,'By SKU - New RTs'!$A:$V,12,FALSE)</f>
        <v>2.5</v>
      </c>
      <c r="Q279" s="2">
        <f t="shared" si="24"/>
        <v>-2</v>
      </c>
    </row>
    <row r="280" spans="1:17" x14ac:dyDescent="0.2">
      <c r="A280" s="3">
        <f>SKUs!A279</f>
        <v>1520</v>
      </c>
      <c r="B280" s="4" t="str">
        <f>SKUs!B279</f>
        <v xml:space="preserve">MT 4X8 CLA BLACK &amp; GREY      </v>
      </c>
      <c r="C280" s="2">
        <f>VLOOKUP($A280,'By SKU - Old RTs'!$A:$V,8,FALSE)</f>
        <v>1</v>
      </c>
      <c r="D280" s="2">
        <f>VLOOKUP($A280,'By SKU - New RTs'!$A:$V,8,FALSE)</f>
        <v>1</v>
      </c>
      <c r="E280" s="5">
        <f t="shared" si="20"/>
        <v>0</v>
      </c>
      <c r="F280" s="2">
        <f>VLOOKUP($A280,'By SKU - Old RTs'!$A:$V,9,FALSE)</f>
        <v>0</v>
      </c>
      <c r="G280" s="2">
        <f>VLOOKUP($A280,'By SKU - New RTs'!$A:$V,9,FALSE)</f>
        <v>0</v>
      </c>
      <c r="H280" s="5">
        <f t="shared" si="21"/>
        <v>0</v>
      </c>
      <c r="I280" s="2">
        <f>VLOOKUP($A280,'By SKU - Old RTs'!$A:$V,10,FALSE)</f>
        <v>0</v>
      </c>
      <c r="J280" s="2">
        <f>VLOOKUP($A280,'By SKU - New RTs'!$A:$V,10,FALSE)</f>
        <v>0</v>
      </c>
      <c r="K280" s="5">
        <f t="shared" si="22"/>
        <v>0</v>
      </c>
      <c r="L280" s="2">
        <f>VLOOKUP($A280,'By SKU - Old RTs'!$A:$V,11,FALSE)</f>
        <v>2</v>
      </c>
      <c r="M280" s="2">
        <f>VLOOKUP($A280,'By SKU - New RTs'!$A:$V,11,FALSE)</f>
        <v>2</v>
      </c>
      <c r="N280" s="5">
        <f t="shared" si="23"/>
        <v>0</v>
      </c>
      <c r="O280" s="2">
        <f>VLOOKUP($A280,'By SKU - Old RTs'!$A:$V,12,FALSE)</f>
        <v>0</v>
      </c>
      <c r="P280" s="2">
        <f>VLOOKUP($A280,'By SKU - New RTs'!$A:$V,12,FALSE)</f>
        <v>0</v>
      </c>
      <c r="Q280" s="2">
        <f t="shared" si="24"/>
        <v>0</v>
      </c>
    </row>
    <row r="281" spans="1:17" x14ac:dyDescent="0.2">
      <c r="A281" s="3">
        <f>SKUs!A280</f>
        <v>1567</v>
      </c>
      <c r="B281" s="4" t="str">
        <f>SKUs!B280</f>
        <v>4X8 CHOCOLATE BLACK</v>
      </c>
      <c r="C281" s="2">
        <f>VLOOKUP($A281,'By SKU - Old RTs'!$A:$V,8,FALSE)</f>
        <v>0</v>
      </c>
      <c r="D281" s="2">
        <f>VLOOKUP($A281,'By SKU - New RTs'!$A:$V,8,FALSE)</f>
        <v>0</v>
      </c>
      <c r="E281" s="5">
        <f t="shared" si="20"/>
        <v>0</v>
      </c>
      <c r="F281" s="2">
        <f>VLOOKUP($A281,'By SKU - Old RTs'!$A:$V,9,FALSE)</f>
        <v>0</v>
      </c>
      <c r="G281" s="2">
        <f>VLOOKUP($A281,'By SKU - New RTs'!$A:$V,9,FALSE)</f>
        <v>0</v>
      </c>
      <c r="H281" s="5">
        <f t="shared" si="21"/>
        <v>0</v>
      </c>
      <c r="I281" s="2">
        <f>VLOOKUP($A281,'By SKU - Old RTs'!$A:$V,10,FALSE)</f>
        <v>0</v>
      </c>
      <c r="J281" s="2">
        <f>VLOOKUP($A281,'By SKU - New RTs'!$A:$V,10,FALSE)</f>
        <v>0</v>
      </c>
      <c r="K281" s="5">
        <f t="shared" si="22"/>
        <v>0</v>
      </c>
      <c r="L281" s="2">
        <f>VLOOKUP($A281,'By SKU - Old RTs'!$A:$V,11,FALSE)</f>
        <v>0</v>
      </c>
      <c r="M281" s="2">
        <f>VLOOKUP($A281,'By SKU - New RTs'!$A:$V,11,FALSE)</f>
        <v>0</v>
      </c>
      <c r="N281" s="5">
        <f t="shared" si="23"/>
        <v>0</v>
      </c>
      <c r="O281" s="2">
        <f>VLOOKUP($A281,'By SKU - Old RTs'!$A:$V,12,FALSE)</f>
        <v>0</v>
      </c>
      <c r="P281" s="2">
        <f>VLOOKUP($A281,'By SKU - New RTs'!$A:$V,12,FALSE)</f>
        <v>0</v>
      </c>
      <c r="Q281" s="2">
        <f t="shared" si="24"/>
        <v>0</v>
      </c>
    </row>
    <row r="282" spans="1:17" x14ac:dyDescent="0.2">
      <c r="A282" s="3">
        <f>SKUs!A281</f>
        <v>1610</v>
      </c>
      <c r="B282" s="4" t="str">
        <f>SKUs!B281</f>
        <v xml:space="preserve">4X10 CLASSIC SHADOW GREY     </v>
      </c>
      <c r="C282" s="2">
        <f>VLOOKUP($A282,'By SKU - Old RTs'!$A:$V,8,FALSE)</f>
        <v>0</v>
      </c>
      <c r="D282" s="2">
        <f>VLOOKUP($A282,'By SKU - New RTs'!$A:$V,8,FALSE)</f>
        <v>0</v>
      </c>
      <c r="E282" s="5">
        <f t="shared" si="20"/>
        <v>0</v>
      </c>
      <c r="F282" s="2">
        <f>VLOOKUP($A282,'By SKU - Old RTs'!$A:$V,9,FALSE)</f>
        <v>10</v>
      </c>
      <c r="G282" s="2">
        <f>VLOOKUP($A282,'By SKU - New RTs'!$A:$V,9,FALSE)</f>
        <v>10</v>
      </c>
      <c r="H282" s="5">
        <f t="shared" si="21"/>
        <v>0</v>
      </c>
      <c r="I282" s="2">
        <f>VLOOKUP($A282,'By SKU - Old RTs'!$A:$V,10,FALSE)</f>
        <v>0</v>
      </c>
      <c r="J282" s="2">
        <f>VLOOKUP($A282,'By SKU - New RTs'!$A:$V,10,FALSE)</f>
        <v>0</v>
      </c>
      <c r="K282" s="5">
        <f t="shared" si="22"/>
        <v>0</v>
      </c>
      <c r="L282" s="2">
        <f>VLOOKUP($A282,'By SKU - Old RTs'!$A:$V,11,FALSE)</f>
        <v>0</v>
      </c>
      <c r="M282" s="2">
        <f>VLOOKUP($A282,'By SKU - New RTs'!$A:$V,11,FALSE)</f>
        <v>0</v>
      </c>
      <c r="N282" s="5">
        <f t="shared" si="23"/>
        <v>0</v>
      </c>
      <c r="O282" s="2">
        <f>VLOOKUP($A282,'By SKU - Old RTs'!$A:$V,12,FALSE)</f>
        <v>0</v>
      </c>
      <c r="P282" s="2">
        <f>VLOOKUP($A282,'By SKU - New RTs'!$A:$V,12,FALSE)</f>
        <v>0</v>
      </c>
      <c r="Q282" s="2">
        <f t="shared" si="24"/>
        <v>0</v>
      </c>
    </row>
    <row r="283" spans="1:17" x14ac:dyDescent="0.2">
      <c r="A283" s="3">
        <f>SKUs!A282</f>
        <v>1611</v>
      </c>
      <c r="B283" s="4" t="str">
        <f>SKUs!B282</f>
        <v xml:space="preserve">4X10 CLASSIC BLACK     </v>
      </c>
      <c r="C283" s="2">
        <f>VLOOKUP($A283,'By SKU - Old RTs'!$A:$V,8,FALSE)</f>
        <v>0</v>
      </c>
      <c r="D283" s="2">
        <f>VLOOKUP($A283,'By SKU - New RTs'!$A:$V,8,FALSE)</f>
        <v>0</v>
      </c>
      <c r="E283" s="5">
        <f t="shared" si="20"/>
        <v>0</v>
      </c>
      <c r="F283" s="2">
        <f>VLOOKUP($A283,'By SKU - Old RTs'!$A:$V,9,FALSE)</f>
        <v>0</v>
      </c>
      <c r="G283" s="2">
        <f>VLOOKUP($A283,'By SKU - New RTs'!$A:$V,9,FALSE)</f>
        <v>0</v>
      </c>
      <c r="H283" s="5">
        <f t="shared" si="21"/>
        <v>0</v>
      </c>
      <c r="I283" s="2">
        <f>VLOOKUP($A283,'By SKU - Old RTs'!$A:$V,10,FALSE)</f>
        <v>1</v>
      </c>
      <c r="J283" s="2">
        <f>VLOOKUP($A283,'By SKU - New RTs'!$A:$V,10,FALSE)</f>
        <v>1</v>
      </c>
      <c r="K283" s="5">
        <f t="shared" si="22"/>
        <v>0</v>
      </c>
      <c r="L283" s="2">
        <f>VLOOKUP($A283,'By SKU - Old RTs'!$A:$V,11,FALSE)</f>
        <v>4</v>
      </c>
      <c r="M283" s="2">
        <f>VLOOKUP($A283,'By SKU - New RTs'!$A:$V,11,FALSE)</f>
        <v>4</v>
      </c>
      <c r="N283" s="5">
        <f t="shared" si="23"/>
        <v>0</v>
      </c>
      <c r="O283" s="2">
        <f>VLOOKUP($A283,'By SKU - Old RTs'!$A:$V,12,FALSE)</f>
        <v>0</v>
      </c>
      <c r="P283" s="2">
        <f>VLOOKUP($A283,'By SKU - New RTs'!$A:$V,12,FALSE)</f>
        <v>0</v>
      </c>
      <c r="Q283" s="2">
        <f t="shared" si="24"/>
        <v>0</v>
      </c>
    </row>
    <row r="284" spans="1:17" x14ac:dyDescent="0.2">
      <c r="A284" s="3">
        <f>SKUs!A283</f>
        <v>1623</v>
      </c>
      <c r="B284" s="4" t="str">
        <f>SKUs!B283</f>
        <v xml:space="preserve">4X10 SANDTRAP SHADOW GREY  </v>
      </c>
      <c r="C284" s="2">
        <f>VLOOKUP($A284,'By SKU - Old RTs'!$A:$V,8,FALSE)</f>
        <v>4</v>
      </c>
      <c r="D284" s="2">
        <f>VLOOKUP($A284,'By SKU - New RTs'!$A:$V,8,FALSE)</f>
        <v>4</v>
      </c>
      <c r="E284" s="5">
        <f t="shared" si="20"/>
        <v>0</v>
      </c>
      <c r="F284" s="2">
        <f>VLOOKUP($A284,'By SKU - Old RTs'!$A:$V,9,FALSE)</f>
        <v>0</v>
      </c>
      <c r="G284" s="2">
        <f>VLOOKUP($A284,'By SKU - New RTs'!$A:$V,9,FALSE)</f>
        <v>0</v>
      </c>
      <c r="H284" s="5">
        <f t="shared" si="21"/>
        <v>0</v>
      </c>
      <c r="I284" s="2">
        <f>VLOOKUP($A284,'By SKU - Old RTs'!$A:$V,10,FALSE)</f>
        <v>7</v>
      </c>
      <c r="J284" s="2">
        <f>VLOOKUP($A284,'By SKU - New RTs'!$A:$V,10,FALSE)</f>
        <v>7</v>
      </c>
      <c r="K284" s="5">
        <f t="shared" si="22"/>
        <v>0</v>
      </c>
      <c r="L284" s="2">
        <f>VLOOKUP($A284,'By SKU - Old RTs'!$A:$V,11,FALSE)</f>
        <v>8</v>
      </c>
      <c r="M284" s="2">
        <f>VLOOKUP($A284,'By SKU - New RTs'!$A:$V,11,FALSE)</f>
        <v>8</v>
      </c>
      <c r="N284" s="5">
        <f t="shared" si="23"/>
        <v>0</v>
      </c>
      <c r="O284" s="2">
        <f>VLOOKUP($A284,'By SKU - Old RTs'!$A:$V,12,FALSE)</f>
        <v>0</v>
      </c>
      <c r="P284" s="2">
        <f>VLOOKUP($A284,'By SKU - New RTs'!$A:$V,12,FALSE)</f>
        <v>0</v>
      </c>
      <c r="Q284" s="2">
        <f t="shared" si="24"/>
        <v>0</v>
      </c>
    </row>
    <row r="285" spans="1:17" x14ac:dyDescent="0.2">
      <c r="A285" s="3">
        <f>SKUs!A284</f>
        <v>1700</v>
      </c>
      <c r="B285" s="4" t="str">
        <f>SKUs!B284</f>
        <v xml:space="preserve">5X12 CLASSIC SHADOW GREY     </v>
      </c>
      <c r="C285" s="2">
        <f>VLOOKUP($A285,'By SKU - Old RTs'!$A:$V,8,FALSE)</f>
        <v>0</v>
      </c>
      <c r="D285" s="2">
        <f>VLOOKUP($A285,'By SKU - New RTs'!$A:$V,8,FALSE)</f>
        <v>0</v>
      </c>
      <c r="E285" s="5">
        <f t="shared" si="20"/>
        <v>0</v>
      </c>
      <c r="F285" s="2">
        <f>VLOOKUP($A285,'By SKU - Old RTs'!$A:$V,9,FALSE)</f>
        <v>1</v>
      </c>
      <c r="G285" s="2">
        <f>VLOOKUP($A285,'By SKU - New RTs'!$A:$V,9,FALSE)</f>
        <v>1</v>
      </c>
      <c r="H285" s="5">
        <f t="shared" si="21"/>
        <v>0</v>
      </c>
      <c r="I285" s="2">
        <f>VLOOKUP($A285,'By SKU - Old RTs'!$A:$V,10,FALSE)</f>
        <v>0</v>
      </c>
      <c r="J285" s="2">
        <f>VLOOKUP($A285,'By SKU - New RTs'!$A:$V,10,FALSE)</f>
        <v>0</v>
      </c>
      <c r="K285" s="5">
        <f t="shared" si="22"/>
        <v>0</v>
      </c>
      <c r="L285" s="2">
        <f>VLOOKUP($A285,'By SKU - Old RTs'!$A:$V,11,FALSE)</f>
        <v>0</v>
      </c>
      <c r="M285" s="2">
        <f>VLOOKUP($A285,'By SKU - New RTs'!$A:$V,11,FALSE)</f>
        <v>0</v>
      </c>
      <c r="N285" s="5">
        <f t="shared" si="23"/>
        <v>0</v>
      </c>
      <c r="O285" s="2">
        <f>VLOOKUP($A285,'By SKU - Old RTs'!$A:$V,12,FALSE)</f>
        <v>1</v>
      </c>
      <c r="P285" s="2">
        <f>VLOOKUP($A285,'By SKU - New RTs'!$A:$V,12,FALSE)</f>
        <v>1</v>
      </c>
      <c r="Q285" s="2">
        <f t="shared" si="24"/>
        <v>0</v>
      </c>
    </row>
    <row r="286" spans="1:17" x14ac:dyDescent="0.2">
      <c r="A286" s="3">
        <f>SKUs!A285</f>
        <v>1723</v>
      </c>
      <c r="B286" s="4" t="str">
        <f>SKUs!B285</f>
        <v xml:space="preserve">4X14 SANDTRAP SHADOW GREY    </v>
      </c>
      <c r="C286" s="2">
        <f>VLOOKUP($A286,'By SKU - Old RTs'!$A:$V,8,FALSE)</f>
        <v>0</v>
      </c>
      <c r="D286" s="2">
        <f>VLOOKUP($A286,'By SKU - New RTs'!$A:$V,8,FALSE)</f>
        <v>0</v>
      </c>
      <c r="E286" s="5">
        <f t="shared" si="20"/>
        <v>0</v>
      </c>
      <c r="F286" s="2">
        <f>VLOOKUP($A286,'By SKU - Old RTs'!$A:$V,9,FALSE)</f>
        <v>0</v>
      </c>
      <c r="G286" s="2">
        <f>VLOOKUP($A286,'By SKU - New RTs'!$A:$V,9,FALSE)</f>
        <v>0</v>
      </c>
      <c r="H286" s="5">
        <f t="shared" si="21"/>
        <v>0</v>
      </c>
      <c r="I286" s="2">
        <f>VLOOKUP($A286,'By SKU - Old RTs'!$A:$V,10,FALSE)</f>
        <v>0</v>
      </c>
      <c r="J286" s="2">
        <f>VLOOKUP($A286,'By SKU - New RTs'!$A:$V,10,FALSE)</f>
        <v>0</v>
      </c>
      <c r="K286" s="5">
        <f t="shared" si="22"/>
        <v>0</v>
      </c>
      <c r="L286" s="2">
        <f>VLOOKUP($A286,'By SKU - Old RTs'!$A:$V,11,FALSE)</f>
        <v>0</v>
      </c>
      <c r="M286" s="2">
        <f>VLOOKUP($A286,'By SKU - New RTs'!$A:$V,11,FALSE)</f>
        <v>0</v>
      </c>
      <c r="N286" s="5">
        <f t="shared" si="23"/>
        <v>0</v>
      </c>
      <c r="O286" s="2">
        <f>VLOOKUP($A286,'By SKU - Old RTs'!$A:$V,12,FALSE)</f>
        <v>0</v>
      </c>
      <c r="P286" s="2">
        <f>VLOOKUP($A286,'By SKU - New RTs'!$A:$V,12,FALSE)</f>
        <v>0</v>
      </c>
      <c r="Q286" s="2">
        <f t="shared" si="24"/>
        <v>0</v>
      </c>
    </row>
    <row r="287" spans="1:17" x14ac:dyDescent="0.2">
      <c r="A287" s="3">
        <f>SKUs!A286</f>
        <v>1724</v>
      </c>
      <c r="B287" s="4" t="str">
        <f>SKUs!B286</f>
        <v xml:space="preserve">6X10 SANDTRAP SHADOW GREY    </v>
      </c>
      <c r="C287" s="2">
        <f>VLOOKUP($A287,'By SKU - Old RTs'!$A:$V,8,FALSE)</f>
        <v>0</v>
      </c>
      <c r="D287" s="2">
        <f>VLOOKUP($A287,'By SKU - New RTs'!$A:$V,8,FALSE)</f>
        <v>0</v>
      </c>
      <c r="E287" s="5">
        <f t="shared" si="20"/>
        <v>0</v>
      </c>
      <c r="F287" s="2">
        <f>VLOOKUP($A287,'By SKU - Old RTs'!$A:$V,9,FALSE)</f>
        <v>0</v>
      </c>
      <c r="G287" s="2">
        <f>VLOOKUP($A287,'By SKU - New RTs'!$A:$V,9,FALSE)</f>
        <v>0</v>
      </c>
      <c r="H287" s="5">
        <f t="shared" si="21"/>
        <v>0</v>
      </c>
      <c r="I287" s="2">
        <f>VLOOKUP($A287,'By SKU - Old RTs'!$A:$V,10,FALSE)</f>
        <v>0</v>
      </c>
      <c r="J287" s="2">
        <f>VLOOKUP($A287,'By SKU - New RTs'!$A:$V,10,FALSE)</f>
        <v>0</v>
      </c>
      <c r="K287" s="5">
        <f t="shared" si="22"/>
        <v>0</v>
      </c>
      <c r="L287" s="2">
        <f>VLOOKUP($A287,'By SKU - Old RTs'!$A:$V,11,FALSE)</f>
        <v>0</v>
      </c>
      <c r="M287" s="2">
        <f>VLOOKUP($A287,'By SKU - New RTs'!$A:$V,11,FALSE)</f>
        <v>0</v>
      </c>
      <c r="N287" s="5">
        <f t="shared" si="23"/>
        <v>0</v>
      </c>
      <c r="O287" s="2">
        <f>VLOOKUP($A287,'By SKU - Old RTs'!$A:$V,12,FALSE)</f>
        <v>0.75</v>
      </c>
      <c r="P287" s="2">
        <f>VLOOKUP($A287,'By SKU - New RTs'!$A:$V,12,FALSE)</f>
        <v>0.75</v>
      </c>
      <c r="Q287" s="2">
        <f t="shared" si="24"/>
        <v>0</v>
      </c>
    </row>
    <row r="288" spans="1:17" x14ac:dyDescent="0.2">
      <c r="A288" s="3">
        <f>SKUs!A287</f>
        <v>1746</v>
      </c>
      <c r="B288" s="4" t="str">
        <f>SKUs!B287</f>
        <v xml:space="preserve">MT 6X6 CLA LOGO     </v>
      </c>
      <c r="C288" s="2">
        <f>VLOOKUP($A288,'By SKU - Old RTs'!$A:$V,8,FALSE)</f>
        <v>0</v>
      </c>
      <c r="D288" s="2">
        <f>VLOOKUP($A288,'By SKU - New RTs'!$A:$V,8,FALSE)</f>
        <v>0</v>
      </c>
      <c r="E288" s="5">
        <f t="shared" si="20"/>
        <v>0</v>
      </c>
      <c r="F288" s="2">
        <f>VLOOKUP($A288,'By SKU - Old RTs'!$A:$V,9,FALSE)</f>
        <v>0</v>
      </c>
      <c r="G288" s="2">
        <f>VLOOKUP($A288,'By SKU - New RTs'!$A:$V,9,FALSE)</f>
        <v>0</v>
      </c>
      <c r="H288" s="5">
        <f t="shared" si="21"/>
        <v>0</v>
      </c>
      <c r="I288" s="2">
        <f>VLOOKUP($A288,'By SKU - Old RTs'!$A:$V,10,FALSE)</f>
        <v>1</v>
      </c>
      <c r="J288" s="2">
        <f>VLOOKUP($A288,'By SKU - New RTs'!$A:$V,10,FALSE)</f>
        <v>1</v>
      </c>
      <c r="K288" s="5">
        <f t="shared" si="22"/>
        <v>0</v>
      </c>
      <c r="L288" s="2">
        <f>VLOOKUP($A288,'By SKU - Old RTs'!$A:$V,11,FALSE)</f>
        <v>0</v>
      </c>
      <c r="M288" s="2">
        <f>VLOOKUP($A288,'By SKU - New RTs'!$A:$V,11,FALSE)</f>
        <v>0</v>
      </c>
      <c r="N288" s="5">
        <f t="shared" si="23"/>
        <v>0</v>
      </c>
      <c r="O288" s="2">
        <f>VLOOKUP($A288,'By SKU - Old RTs'!$A:$V,12,FALSE)</f>
        <v>0</v>
      </c>
      <c r="P288" s="2">
        <f>VLOOKUP($A288,'By SKU - New RTs'!$A:$V,12,FALSE)</f>
        <v>0</v>
      </c>
      <c r="Q288" s="2">
        <f t="shared" si="24"/>
        <v>0</v>
      </c>
    </row>
    <row r="289" spans="1:17" x14ac:dyDescent="0.2">
      <c r="A289" s="3">
        <f>SKUs!A288</f>
        <v>1758</v>
      </c>
      <c r="B289" s="4" t="str">
        <f>SKUs!B288</f>
        <v>MT 6X12 BIG SHG</v>
      </c>
      <c r="C289" s="2">
        <f>VLOOKUP($A289,'By SKU - Old RTs'!$A:$V,8,FALSE)</f>
        <v>0</v>
      </c>
      <c r="D289" s="2">
        <f>VLOOKUP($A289,'By SKU - New RTs'!$A:$V,8,FALSE)</f>
        <v>0</v>
      </c>
      <c r="E289" s="5">
        <f t="shared" si="20"/>
        <v>0</v>
      </c>
      <c r="F289" s="2">
        <f>VLOOKUP($A289,'By SKU - Old RTs'!$A:$V,9,FALSE)</f>
        <v>0</v>
      </c>
      <c r="G289" s="2">
        <f>VLOOKUP($A289,'By SKU - New RTs'!$A:$V,9,FALSE)</f>
        <v>0</v>
      </c>
      <c r="H289" s="5">
        <f t="shared" si="21"/>
        <v>0</v>
      </c>
      <c r="I289" s="2">
        <f>VLOOKUP($A289,'By SKU - Old RTs'!$A:$V,10,FALSE)</f>
        <v>0</v>
      </c>
      <c r="J289" s="2">
        <f>VLOOKUP($A289,'By SKU - New RTs'!$A:$V,10,FALSE)</f>
        <v>0</v>
      </c>
      <c r="K289" s="5">
        <f t="shared" si="22"/>
        <v>0</v>
      </c>
      <c r="L289" s="2">
        <f>VLOOKUP($A289,'By SKU - Old RTs'!$A:$V,11,FALSE)</f>
        <v>0</v>
      </c>
      <c r="M289" s="2">
        <f>VLOOKUP($A289,'By SKU - New RTs'!$A:$V,11,FALSE)</f>
        <v>0</v>
      </c>
      <c r="N289" s="5">
        <f t="shared" si="23"/>
        <v>0</v>
      </c>
      <c r="O289" s="2">
        <f>VLOOKUP($A289,'By SKU - Old RTs'!$A:$V,12,FALSE)</f>
        <v>0</v>
      </c>
      <c r="P289" s="2">
        <f>VLOOKUP($A289,'By SKU - New RTs'!$A:$V,12,FALSE)</f>
        <v>0</v>
      </c>
      <c r="Q289" s="2">
        <f t="shared" si="24"/>
        <v>0</v>
      </c>
    </row>
    <row r="290" spans="1:17" x14ac:dyDescent="0.2">
      <c r="A290" s="3">
        <f>SKUs!A289</f>
        <v>1759</v>
      </c>
      <c r="B290" s="4" t="str">
        <f>SKUs!B289</f>
        <v>MT 6X10 BIG BLACK</v>
      </c>
      <c r="C290" s="2">
        <f>VLOOKUP($A290,'By SKU - Old RTs'!$A:$V,8,FALSE)</f>
        <v>4</v>
      </c>
      <c r="D290" s="2">
        <f>VLOOKUP($A290,'By SKU - New RTs'!$A:$V,8,FALSE)</f>
        <v>4</v>
      </c>
      <c r="E290" s="5">
        <f t="shared" si="20"/>
        <v>0</v>
      </c>
      <c r="F290" s="2">
        <f>VLOOKUP($A290,'By SKU - Old RTs'!$A:$V,9,FALSE)</f>
        <v>2.25</v>
      </c>
      <c r="G290" s="2">
        <f>VLOOKUP($A290,'By SKU - New RTs'!$A:$V,9,FALSE)</f>
        <v>1.25</v>
      </c>
      <c r="H290" s="5">
        <f t="shared" si="21"/>
        <v>-1</v>
      </c>
      <c r="I290" s="2">
        <f>VLOOKUP($A290,'By SKU - Old RTs'!$A:$V,10,FALSE)</f>
        <v>3.75</v>
      </c>
      <c r="J290" s="2">
        <f>VLOOKUP($A290,'By SKU - New RTs'!$A:$V,10,FALSE)</f>
        <v>3.75</v>
      </c>
      <c r="K290" s="5">
        <f t="shared" si="22"/>
        <v>0</v>
      </c>
      <c r="L290" s="2">
        <f>VLOOKUP($A290,'By SKU - Old RTs'!$A:$V,11,FALSE)</f>
        <v>0.75</v>
      </c>
      <c r="M290" s="2">
        <f>VLOOKUP($A290,'By SKU - New RTs'!$A:$V,11,FALSE)</f>
        <v>0.75</v>
      </c>
      <c r="N290" s="5">
        <f t="shared" si="23"/>
        <v>0</v>
      </c>
      <c r="O290" s="2">
        <f>VLOOKUP($A290,'By SKU - Old RTs'!$A:$V,12,FALSE)</f>
        <v>0</v>
      </c>
      <c r="P290" s="2">
        <f>VLOOKUP($A290,'By SKU - New RTs'!$A:$V,12,FALSE)</f>
        <v>1</v>
      </c>
      <c r="Q290" s="2">
        <f t="shared" si="24"/>
        <v>1</v>
      </c>
    </row>
    <row r="291" spans="1:17" x14ac:dyDescent="0.2">
      <c r="A291" s="3">
        <f>SKUs!A290</f>
        <v>1760</v>
      </c>
      <c r="B291" s="4" t="str">
        <f>SKUs!B290</f>
        <v xml:space="preserve">MT 6X10 BIG SHG     </v>
      </c>
      <c r="C291" s="2">
        <f>VLOOKUP($A291,'By SKU - Old RTs'!$A:$V,8,FALSE)</f>
        <v>0</v>
      </c>
      <c r="D291" s="2">
        <f>VLOOKUP($A291,'By SKU - New RTs'!$A:$V,8,FALSE)</f>
        <v>0</v>
      </c>
      <c r="E291" s="5">
        <f t="shared" si="20"/>
        <v>0</v>
      </c>
      <c r="F291" s="2">
        <f>VLOOKUP($A291,'By SKU - Old RTs'!$A:$V,9,FALSE)</f>
        <v>0</v>
      </c>
      <c r="G291" s="2">
        <f>VLOOKUP($A291,'By SKU - New RTs'!$A:$V,9,FALSE)</f>
        <v>0</v>
      </c>
      <c r="H291" s="5">
        <f t="shared" si="21"/>
        <v>0</v>
      </c>
      <c r="I291" s="2">
        <f>VLOOKUP($A291,'By SKU - Old RTs'!$A:$V,10,FALSE)</f>
        <v>1</v>
      </c>
      <c r="J291" s="2">
        <f>VLOOKUP($A291,'By SKU - New RTs'!$A:$V,10,FALSE)</f>
        <v>1</v>
      </c>
      <c r="K291" s="5">
        <f t="shared" si="22"/>
        <v>0</v>
      </c>
      <c r="L291" s="2">
        <f>VLOOKUP($A291,'By SKU - Old RTs'!$A:$V,11,FALSE)</f>
        <v>0</v>
      </c>
      <c r="M291" s="2">
        <f>VLOOKUP($A291,'By SKU - New RTs'!$A:$V,11,FALSE)</f>
        <v>0</v>
      </c>
      <c r="N291" s="5">
        <f t="shared" si="23"/>
        <v>0</v>
      </c>
      <c r="O291" s="2">
        <f>VLOOKUP($A291,'By SKU - Old RTs'!$A:$V,12,FALSE)</f>
        <v>2</v>
      </c>
      <c r="P291" s="2">
        <f>VLOOKUP($A291,'By SKU - New RTs'!$A:$V,12,FALSE)</f>
        <v>2</v>
      </c>
      <c r="Q291" s="2">
        <f t="shared" si="24"/>
        <v>0</v>
      </c>
    </row>
    <row r="292" spans="1:17" x14ac:dyDescent="0.2">
      <c r="A292" s="3">
        <f>SKUs!A291</f>
        <v>1794</v>
      </c>
      <c r="B292" s="4" t="str">
        <f>SKUs!B291</f>
        <v>SANI URINAL MAT EACH</v>
      </c>
      <c r="C292" s="2">
        <f>VLOOKUP($A292,'By SKU - Old RTs'!$A:$V,8,FALSE)</f>
        <v>0</v>
      </c>
      <c r="D292" s="2">
        <f>VLOOKUP($A292,'By SKU - New RTs'!$A:$V,8,FALSE)</f>
        <v>0</v>
      </c>
      <c r="E292" s="5">
        <f t="shared" si="20"/>
        <v>0</v>
      </c>
      <c r="F292" s="2">
        <f>VLOOKUP($A292,'By SKU - Old RTs'!$A:$V,9,FALSE)</f>
        <v>2</v>
      </c>
      <c r="G292" s="2">
        <f>VLOOKUP($A292,'By SKU - New RTs'!$A:$V,9,FALSE)</f>
        <v>2</v>
      </c>
      <c r="H292" s="5">
        <f t="shared" si="21"/>
        <v>0</v>
      </c>
      <c r="I292" s="2">
        <f>VLOOKUP($A292,'By SKU - Old RTs'!$A:$V,10,FALSE)</f>
        <v>0</v>
      </c>
      <c r="J292" s="2">
        <f>VLOOKUP($A292,'By SKU - New RTs'!$A:$V,10,FALSE)</f>
        <v>0</v>
      </c>
      <c r="K292" s="5">
        <f t="shared" si="22"/>
        <v>0</v>
      </c>
      <c r="L292" s="2">
        <f>VLOOKUP($A292,'By SKU - Old RTs'!$A:$V,11,FALSE)</f>
        <v>0</v>
      </c>
      <c r="M292" s="2">
        <f>VLOOKUP($A292,'By SKU - New RTs'!$A:$V,11,FALSE)</f>
        <v>0</v>
      </c>
      <c r="N292" s="5">
        <f t="shared" si="23"/>
        <v>0</v>
      </c>
      <c r="O292" s="2">
        <f>VLOOKUP($A292,'By SKU - Old RTs'!$A:$V,12,FALSE)</f>
        <v>0</v>
      </c>
      <c r="P292" s="2">
        <f>VLOOKUP($A292,'By SKU - New RTs'!$A:$V,12,FALSE)</f>
        <v>0</v>
      </c>
      <c r="Q292" s="2">
        <f t="shared" si="24"/>
        <v>0</v>
      </c>
    </row>
    <row r="293" spans="1:17" x14ac:dyDescent="0.2">
      <c r="A293" s="3">
        <f>SKUs!A292</f>
        <v>1795</v>
      </c>
      <c r="B293" s="4" t="str">
        <f>SKUs!B292</f>
        <v>SANI COMMODE MAT EACH</v>
      </c>
      <c r="C293" s="2">
        <f>VLOOKUP($A293,'By SKU - Old RTs'!$A:$V,8,FALSE)</f>
        <v>0</v>
      </c>
      <c r="D293" s="2">
        <f>VLOOKUP($A293,'By SKU - New RTs'!$A:$V,8,FALSE)</f>
        <v>0</v>
      </c>
      <c r="E293" s="5">
        <f t="shared" si="20"/>
        <v>0</v>
      </c>
      <c r="F293" s="2">
        <f>VLOOKUP($A293,'By SKU - Old RTs'!$A:$V,9,FALSE)</f>
        <v>0.5</v>
      </c>
      <c r="G293" s="2">
        <f>VLOOKUP($A293,'By SKU - New RTs'!$A:$V,9,FALSE)</f>
        <v>0.5</v>
      </c>
      <c r="H293" s="5">
        <f t="shared" si="21"/>
        <v>0</v>
      </c>
      <c r="I293" s="2">
        <f>VLOOKUP($A293,'By SKU - Old RTs'!$A:$V,10,FALSE)</f>
        <v>0</v>
      </c>
      <c r="J293" s="2">
        <f>VLOOKUP($A293,'By SKU - New RTs'!$A:$V,10,FALSE)</f>
        <v>0</v>
      </c>
      <c r="K293" s="5">
        <f t="shared" si="22"/>
        <v>0</v>
      </c>
      <c r="L293" s="2">
        <f>VLOOKUP($A293,'By SKU - Old RTs'!$A:$V,11,FALSE)</f>
        <v>0</v>
      </c>
      <c r="M293" s="2">
        <f>VLOOKUP($A293,'By SKU - New RTs'!$A:$V,11,FALSE)</f>
        <v>0</v>
      </c>
      <c r="N293" s="5">
        <f t="shared" si="23"/>
        <v>0</v>
      </c>
      <c r="O293" s="2">
        <f>VLOOKUP($A293,'By SKU - Old RTs'!$A:$V,12,FALSE)</f>
        <v>0</v>
      </c>
      <c r="P293" s="2">
        <f>VLOOKUP($A293,'By SKU - New RTs'!$A:$V,12,FALSE)</f>
        <v>0</v>
      </c>
      <c r="Q293" s="2">
        <f t="shared" si="24"/>
        <v>0</v>
      </c>
    </row>
    <row r="294" spans="1:17" x14ac:dyDescent="0.2">
      <c r="A294" s="3">
        <f>SKUs!A293</f>
        <v>1799</v>
      </c>
      <c r="B294" s="4" t="str">
        <f>SKUs!B293</f>
        <v xml:space="preserve">3X4 COFFEE       </v>
      </c>
      <c r="C294" s="2">
        <f>VLOOKUP($A294,'By SKU - Old RTs'!$A:$V,8,FALSE)</f>
        <v>0</v>
      </c>
      <c r="D294" s="2">
        <f>VLOOKUP($A294,'By SKU - New RTs'!$A:$V,8,FALSE)</f>
        <v>0</v>
      </c>
      <c r="E294" s="5">
        <f t="shared" si="20"/>
        <v>0</v>
      </c>
      <c r="F294" s="2">
        <f>VLOOKUP($A294,'By SKU - Old RTs'!$A:$V,9,FALSE)</f>
        <v>0</v>
      </c>
      <c r="G294" s="2">
        <f>VLOOKUP($A294,'By SKU - New RTs'!$A:$V,9,FALSE)</f>
        <v>0</v>
      </c>
      <c r="H294" s="5">
        <f t="shared" si="21"/>
        <v>0</v>
      </c>
      <c r="I294" s="2">
        <f>VLOOKUP($A294,'By SKU - Old RTs'!$A:$V,10,FALSE)</f>
        <v>0</v>
      </c>
      <c r="J294" s="2">
        <f>VLOOKUP($A294,'By SKU - New RTs'!$A:$V,10,FALSE)</f>
        <v>0</v>
      </c>
      <c r="K294" s="5">
        <f t="shared" si="22"/>
        <v>0</v>
      </c>
      <c r="L294" s="2">
        <f>VLOOKUP($A294,'By SKU - Old RTs'!$A:$V,11,FALSE)</f>
        <v>1</v>
      </c>
      <c r="M294" s="2">
        <f>VLOOKUP($A294,'By SKU - New RTs'!$A:$V,11,FALSE)</f>
        <v>1</v>
      </c>
      <c r="N294" s="5">
        <f t="shared" si="23"/>
        <v>0</v>
      </c>
      <c r="O294" s="2">
        <f>VLOOKUP($A294,'By SKU - Old RTs'!$A:$V,12,FALSE)</f>
        <v>0</v>
      </c>
      <c r="P294" s="2">
        <f>VLOOKUP($A294,'By SKU - New RTs'!$A:$V,12,FALSE)</f>
        <v>0</v>
      </c>
      <c r="Q294" s="2">
        <f t="shared" si="24"/>
        <v>0</v>
      </c>
    </row>
    <row r="295" spans="1:17" x14ac:dyDescent="0.2">
      <c r="A295" s="3">
        <f>SKUs!A294</f>
        <v>1800</v>
      </c>
      <c r="B295" s="4" t="str">
        <f>SKUs!B294</f>
        <v xml:space="preserve">WETMOP MICROFBR     </v>
      </c>
      <c r="C295" s="2">
        <f>VLOOKUP($A295,'By SKU - Old RTs'!$A:$V,8,FALSE)</f>
        <v>8.5</v>
      </c>
      <c r="D295" s="2">
        <f>VLOOKUP($A295,'By SKU - New RTs'!$A:$V,8,FALSE)</f>
        <v>8.5</v>
      </c>
      <c r="E295" s="5">
        <f t="shared" si="20"/>
        <v>0</v>
      </c>
      <c r="F295" s="2">
        <f>VLOOKUP($A295,'By SKU - Old RTs'!$A:$V,9,FALSE)</f>
        <v>0</v>
      </c>
      <c r="G295" s="2">
        <f>VLOOKUP($A295,'By SKU - New RTs'!$A:$V,9,FALSE)</f>
        <v>0</v>
      </c>
      <c r="H295" s="5">
        <f t="shared" si="21"/>
        <v>0</v>
      </c>
      <c r="I295" s="2">
        <f>VLOOKUP($A295,'By SKU - Old RTs'!$A:$V,10,FALSE)</f>
        <v>0</v>
      </c>
      <c r="J295" s="2">
        <f>VLOOKUP($A295,'By SKU - New RTs'!$A:$V,10,FALSE)</f>
        <v>5</v>
      </c>
      <c r="K295" s="5">
        <f t="shared" si="22"/>
        <v>5</v>
      </c>
      <c r="L295" s="2">
        <f>VLOOKUP($A295,'By SKU - Old RTs'!$A:$V,11,FALSE)</f>
        <v>5</v>
      </c>
      <c r="M295" s="2">
        <f>VLOOKUP($A295,'By SKU - New RTs'!$A:$V,11,FALSE)</f>
        <v>0</v>
      </c>
      <c r="N295" s="5">
        <f t="shared" si="23"/>
        <v>-5</v>
      </c>
      <c r="O295" s="2">
        <f>VLOOKUP($A295,'By SKU - Old RTs'!$A:$V,12,FALSE)</f>
        <v>0</v>
      </c>
      <c r="P295" s="2">
        <f>VLOOKUP($A295,'By SKU - New RTs'!$A:$V,12,FALSE)</f>
        <v>0</v>
      </c>
      <c r="Q295" s="2">
        <f t="shared" si="24"/>
        <v>0</v>
      </c>
    </row>
    <row r="296" spans="1:17" x14ac:dyDescent="0.2">
      <c r="A296" s="3">
        <f>SKUs!A295</f>
        <v>1802</v>
      </c>
      <c r="B296" s="4" t="str">
        <f>SKUs!B295</f>
        <v xml:space="preserve">WET MOP     </v>
      </c>
      <c r="C296" s="2">
        <f>VLOOKUP($A296,'By SKU - Old RTs'!$A:$V,8,FALSE)</f>
        <v>0</v>
      </c>
      <c r="D296" s="2">
        <f>VLOOKUP($A296,'By SKU - New RTs'!$A:$V,8,FALSE)</f>
        <v>0</v>
      </c>
      <c r="E296" s="5">
        <f t="shared" si="20"/>
        <v>0</v>
      </c>
      <c r="F296" s="2">
        <f>VLOOKUP($A296,'By SKU - Old RTs'!$A:$V,9,FALSE)</f>
        <v>0</v>
      </c>
      <c r="G296" s="2">
        <f>VLOOKUP($A296,'By SKU - New RTs'!$A:$V,9,FALSE)</f>
        <v>0</v>
      </c>
      <c r="H296" s="5">
        <f t="shared" si="21"/>
        <v>0</v>
      </c>
      <c r="I296" s="2">
        <f>VLOOKUP($A296,'By SKU - Old RTs'!$A:$V,10,FALSE)</f>
        <v>0</v>
      </c>
      <c r="J296" s="2">
        <f>VLOOKUP($A296,'By SKU - New RTs'!$A:$V,10,FALSE)</f>
        <v>0</v>
      </c>
      <c r="K296" s="5">
        <f t="shared" si="22"/>
        <v>0</v>
      </c>
      <c r="L296" s="2">
        <f>VLOOKUP($A296,'By SKU - Old RTs'!$A:$V,11,FALSE)</f>
        <v>0</v>
      </c>
      <c r="M296" s="2">
        <f>VLOOKUP($A296,'By SKU - New RTs'!$A:$V,11,FALSE)</f>
        <v>0</v>
      </c>
      <c r="N296" s="5">
        <f t="shared" si="23"/>
        <v>0</v>
      </c>
      <c r="O296" s="2">
        <f>VLOOKUP($A296,'By SKU - Old RTs'!$A:$V,12,FALSE)</f>
        <v>0</v>
      </c>
      <c r="P296" s="2">
        <f>VLOOKUP($A296,'By SKU - New RTs'!$A:$V,12,FALSE)</f>
        <v>0</v>
      </c>
      <c r="Q296" s="2">
        <f t="shared" si="24"/>
        <v>0</v>
      </c>
    </row>
    <row r="297" spans="1:17" x14ac:dyDescent="0.2">
      <c r="A297" s="3">
        <f>SKUs!A296</f>
        <v>1805</v>
      </c>
      <c r="B297" s="4" t="str">
        <f>SKUs!B296</f>
        <v xml:space="preserve">6X18 MICRO MOPS     </v>
      </c>
      <c r="C297" s="2">
        <f>VLOOKUP($A297,'By SKU - Old RTs'!$A:$V,8,FALSE)</f>
        <v>0</v>
      </c>
      <c r="D297" s="2">
        <f>VLOOKUP($A297,'By SKU - New RTs'!$A:$V,8,FALSE)</f>
        <v>0</v>
      </c>
      <c r="E297" s="5">
        <f t="shared" si="20"/>
        <v>0</v>
      </c>
      <c r="F297" s="2">
        <f>VLOOKUP($A297,'By SKU - Old RTs'!$A:$V,9,FALSE)</f>
        <v>0</v>
      </c>
      <c r="G297" s="2">
        <f>VLOOKUP($A297,'By SKU - New RTs'!$A:$V,9,FALSE)</f>
        <v>0</v>
      </c>
      <c r="H297" s="5">
        <f t="shared" si="21"/>
        <v>0</v>
      </c>
      <c r="I297" s="2">
        <f>VLOOKUP($A297,'By SKU - Old RTs'!$A:$V,10,FALSE)</f>
        <v>0</v>
      </c>
      <c r="J297" s="2">
        <f>VLOOKUP($A297,'By SKU - New RTs'!$A:$V,10,FALSE)</f>
        <v>3.75</v>
      </c>
      <c r="K297" s="5">
        <f t="shared" si="22"/>
        <v>3.75</v>
      </c>
      <c r="L297" s="2">
        <f>VLOOKUP($A297,'By SKU - Old RTs'!$A:$V,11,FALSE)</f>
        <v>3.75</v>
      </c>
      <c r="M297" s="2">
        <f>VLOOKUP($A297,'By SKU - New RTs'!$A:$V,11,FALSE)</f>
        <v>0</v>
      </c>
      <c r="N297" s="5">
        <f t="shared" si="23"/>
        <v>-3.75</v>
      </c>
      <c r="O297" s="2">
        <f>VLOOKUP($A297,'By SKU - Old RTs'!$A:$V,12,FALSE)</f>
        <v>0</v>
      </c>
      <c r="P297" s="2">
        <f>VLOOKUP($A297,'By SKU - New RTs'!$A:$V,12,FALSE)</f>
        <v>0</v>
      </c>
      <c r="Q297" s="2">
        <f t="shared" si="24"/>
        <v>0</v>
      </c>
    </row>
    <row r="298" spans="1:17" x14ac:dyDescent="0.2">
      <c r="A298" s="3">
        <f>SKUs!A297</f>
        <v>1814</v>
      </c>
      <c r="B298" s="4" t="str">
        <f>SKUs!B297</f>
        <v xml:space="preserve">MOPHEAD 24          </v>
      </c>
      <c r="C298" s="2">
        <f>VLOOKUP($A298,'By SKU - Old RTs'!$A:$V,8,FALSE)</f>
        <v>8</v>
      </c>
      <c r="D298" s="2">
        <f>VLOOKUP($A298,'By SKU - New RTs'!$A:$V,8,FALSE)</f>
        <v>9</v>
      </c>
      <c r="E298" s="5">
        <f t="shared" si="20"/>
        <v>1</v>
      </c>
      <c r="F298" s="2">
        <f>VLOOKUP($A298,'By SKU - Old RTs'!$A:$V,9,FALSE)</f>
        <v>19.25</v>
      </c>
      <c r="G298" s="2">
        <f>VLOOKUP($A298,'By SKU - New RTs'!$A:$V,9,FALSE)</f>
        <v>16.75</v>
      </c>
      <c r="H298" s="5">
        <f t="shared" si="21"/>
        <v>-2.5</v>
      </c>
      <c r="I298" s="2">
        <f>VLOOKUP($A298,'By SKU - Old RTs'!$A:$V,10,FALSE)</f>
        <v>17.5</v>
      </c>
      <c r="J298" s="2">
        <f>VLOOKUP($A298,'By SKU - New RTs'!$A:$V,10,FALSE)</f>
        <v>20</v>
      </c>
      <c r="K298" s="5">
        <f t="shared" si="22"/>
        <v>2.5</v>
      </c>
      <c r="L298" s="2">
        <f>VLOOKUP($A298,'By SKU - Old RTs'!$A:$V,11,FALSE)</f>
        <v>7</v>
      </c>
      <c r="M298" s="2">
        <f>VLOOKUP($A298,'By SKU - New RTs'!$A:$V,11,FALSE)</f>
        <v>7</v>
      </c>
      <c r="N298" s="5">
        <f t="shared" si="23"/>
        <v>0</v>
      </c>
      <c r="O298" s="2">
        <f>VLOOKUP($A298,'By SKU - Old RTs'!$A:$V,12,FALSE)</f>
        <v>6.75</v>
      </c>
      <c r="P298" s="2">
        <f>VLOOKUP($A298,'By SKU - New RTs'!$A:$V,12,FALSE)</f>
        <v>6.75</v>
      </c>
      <c r="Q298" s="2">
        <f t="shared" si="24"/>
        <v>0</v>
      </c>
    </row>
    <row r="299" spans="1:17" x14ac:dyDescent="0.2">
      <c r="A299" s="3">
        <f>SKUs!A298</f>
        <v>1826</v>
      </c>
      <c r="B299" s="4" t="str">
        <f>SKUs!B298</f>
        <v xml:space="preserve">MOPHEAD 36          </v>
      </c>
      <c r="C299" s="2">
        <f>VLOOKUP($A299,'By SKU - Old RTs'!$A:$V,8,FALSE)</f>
        <v>24.25</v>
      </c>
      <c r="D299" s="2">
        <f>VLOOKUP($A299,'By SKU - New RTs'!$A:$V,8,FALSE)</f>
        <v>25.25</v>
      </c>
      <c r="E299" s="5">
        <f t="shared" si="20"/>
        <v>1</v>
      </c>
      <c r="F299" s="2">
        <f>VLOOKUP($A299,'By SKU - Old RTs'!$A:$V,9,FALSE)</f>
        <v>20.75</v>
      </c>
      <c r="G299" s="2">
        <f>VLOOKUP($A299,'By SKU - New RTs'!$A:$V,9,FALSE)</f>
        <v>18.5</v>
      </c>
      <c r="H299" s="5">
        <f t="shared" si="21"/>
        <v>-2.25</v>
      </c>
      <c r="I299" s="2">
        <f>VLOOKUP($A299,'By SKU - Old RTs'!$A:$V,10,FALSE)</f>
        <v>14.25</v>
      </c>
      <c r="J299" s="2">
        <f>VLOOKUP($A299,'By SKU - New RTs'!$A:$V,10,FALSE)</f>
        <v>20.25</v>
      </c>
      <c r="K299" s="5">
        <f t="shared" si="22"/>
        <v>6</v>
      </c>
      <c r="L299" s="2">
        <f>VLOOKUP($A299,'By SKU - Old RTs'!$A:$V,11,FALSE)</f>
        <v>17</v>
      </c>
      <c r="M299" s="2">
        <f>VLOOKUP($A299,'By SKU - New RTs'!$A:$V,11,FALSE)</f>
        <v>11</v>
      </c>
      <c r="N299" s="5">
        <f t="shared" si="23"/>
        <v>-6</v>
      </c>
      <c r="O299" s="2">
        <f>VLOOKUP($A299,'By SKU - Old RTs'!$A:$V,12,FALSE)</f>
        <v>18.75</v>
      </c>
      <c r="P299" s="2">
        <f>VLOOKUP($A299,'By SKU - New RTs'!$A:$V,12,FALSE)</f>
        <v>21</v>
      </c>
      <c r="Q299" s="2">
        <f t="shared" si="24"/>
        <v>2.25</v>
      </c>
    </row>
    <row r="300" spans="1:17" x14ac:dyDescent="0.2">
      <c r="A300" s="3">
        <f>SKUs!A299</f>
        <v>1838</v>
      </c>
      <c r="B300" s="4" t="str">
        <f>SKUs!B299</f>
        <v xml:space="preserve">MOPHEAD 48          </v>
      </c>
      <c r="C300" s="2">
        <f>VLOOKUP($A300,'By SKU - Old RTs'!$A:$V,8,FALSE)</f>
        <v>4.25</v>
      </c>
      <c r="D300" s="2">
        <f>VLOOKUP($A300,'By SKU - New RTs'!$A:$V,8,FALSE)</f>
        <v>4.25</v>
      </c>
      <c r="E300" s="5">
        <f t="shared" si="20"/>
        <v>0</v>
      </c>
      <c r="F300" s="2">
        <f>VLOOKUP($A300,'By SKU - Old RTs'!$A:$V,9,FALSE)</f>
        <v>12.75</v>
      </c>
      <c r="G300" s="2">
        <f>VLOOKUP($A300,'By SKU - New RTs'!$A:$V,9,FALSE)</f>
        <v>12.75</v>
      </c>
      <c r="H300" s="5">
        <f t="shared" si="21"/>
        <v>0</v>
      </c>
      <c r="I300" s="2">
        <f>VLOOKUP($A300,'By SKU - Old RTs'!$A:$V,10,FALSE)</f>
        <v>16</v>
      </c>
      <c r="J300" s="2">
        <f>VLOOKUP($A300,'By SKU - New RTs'!$A:$V,10,FALSE)</f>
        <v>16</v>
      </c>
      <c r="K300" s="5">
        <f t="shared" si="22"/>
        <v>0</v>
      </c>
      <c r="L300" s="2">
        <f>VLOOKUP($A300,'By SKU - Old RTs'!$A:$V,11,FALSE)</f>
        <v>9.5</v>
      </c>
      <c r="M300" s="2">
        <f>VLOOKUP($A300,'By SKU - New RTs'!$A:$V,11,FALSE)</f>
        <v>9.5</v>
      </c>
      <c r="N300" s="5">
        <f t="shared" si="23"/>
        <v>0</v>
      </c>
      <c r="O300" s="2">
        <f>VLOOKUP($A300,'By SKU - Old RTs'!$A:$V,12,FALSE)</f>
        <v>5.75</v>
      </c>
      <c r="P300" s="2">
        <f>VLOOKUP($A300,'By SKU - New RTs'!$A:$V,12,FALSE)</f>
        <v>5.75</v>
      </c>
      <c r="Q300" s="2">
        <f t="shared" si="24"/>
        <v>0</v>
      </c>
    </row>
    <row r="301" spans="1:17" x14ac:dyDescent="0.2">
      <c r="A301" s="3">
        <f>SKUs!A300</f>
        <v>1840</v>
      </c>
      <c r="B301" s="4" t="str">
        <f>SKUs!B300</f>
        <v xml:space="preserve">MOPHEAD 60          </v>
      </c>
      <c r="C301" s="2">
        <f>VLOOKUP($A301,'By SKU - Old RTs'!$A:$V,8,FALSE)</f>
        <v>0</v>
      </c>
      <c r="D301" s="2">
        <f>VLOOKUP($A301,'By SKU - New RTs'!$A:$V,8,FALSE)</f>
        <v>0</v>
      </c>
      <c r="E301" s="5">
        <f t="shared" si="20"/>
        <v>0</v>
      </c>
      <c r="F301" s="2">
        <f>VLOOKUP($A301,'By SKU - Old RTs'!$A:$V,9,FALSE)</f>
        <v>0</v>
      </c>
      <c r="G301" s="2">
        <f>VLOOKUP($A301,'By SKU - New RTs'!$A:$V,9,FALSE)</f>
        <v>0</v>
      </c>
      <c r="H301" s="5">
        <f t="shared" si="21"/>
        <v>0</v>
      </c>
      <c r="I301" s="2">
        <f>VLOOKUP($A301,'By SKU - Old RTs'!$A:$V,10,FALSE)</f>
        <v>2</v>
      </c>
      <c r="J301" s="2">
        <f>VLOOKUP($A301,'By SKU - New RTs'!$A:$V,10,FALSE)</f>
        <v>2</v>
      </c>
      <c r="K301" s="5">
        <f t="shared" si="22"/>
        <v>0</v>
      </c>
      <c r="L301" s="2">
        <f>VLOOKUP($A301,'By SKU - Old RTs'!$A:$V,11,FALSE)</f>
        <v>3</v>
      </c>
      <c r="M301" s="2">
        <f>VLOOKUP($A301,'By SKU - New RTs'!$A:$V,11,FALSE)</f>
        <v>3</v>
      </c>
      <c r="N301" s="5">
        <f t="shared" si="23"/>
        <v>0</v>
      </c>
      <c r="O301" s="2">
        <f>VLOOKUP($A301,'By SKU - Old RTs'!$A:$V,12,FALSE)</f>
        <v>3.25</v>
      </c>
      <c r="P301" s="2">
        <f>VLOOKUP($A301,'By SKU - New RTs'!$A:$V,12,FALSE)</f>
        <v>3.25</v>
      </c>
      <c r="Q301" s="2">
        <f t="shared" si="24"/>
        <v>0</v>
      </c>
    </row>
    <row r="302" spans="1:17" x14ac:dyDescent="0.2">
      <c r="A302" s="3">
        <f>SKUs!A301</f>
        <v>1847</v>
      </c>
      <c r="B302" s="4" t="str">
        <f>SKUs!B301</f>
        <v>MT 4X4 CLA LOGO-LOGO</v>
      </c>
      <c r="C302" s="2">
        <f>VLOOKUP($A302,'By SKU - Old RTs'!$A:$V,8,FALSE)</f>
        <v>0</v>
      </c>
      <c r="D302" s="2">
        <f>VLOOKUP($A302,'By SKU - New RTs'!$A:$V,8,FALSE)</f>
        <v>0</v>
      </c>
      <c r="E302" s="5">
        <f t="shared" si="20"/>
        <v>0</v>
      </c>
      <c r="F302" s="2">
        <f>VLOOKUP($A302,'By SKU - Old RTs'!$A:$V,9,FALSE)</f>
        <v>0</v>
      </c>
      <c r="G302" s="2">
        <f>VLOOKUP($A302,'By SKU - New RTs'!$A:$V,9,FALSE)</f>
        <v>0</v>
      </c>
      <c r="H302" s="5">
        <f t="shared" si="21"/>
        <v>0</v>
      </c>
      <c r="I302" s="2">
        <f>VLOOKUP($A302,'By SKU - Old RTs'!$A:$V,10,FALSE)</f>
        <v>0</v>
      </c>
      <c r="J302" s="2">
        <f>VLOOKUP($A302,'By SKU - New RTs'!$A:$V,10,FALSE)</f>
        <v>0</v>
      </c>
      <c r="K302" s="5">
        <f t="shared" si="22"/>
        <v>0</v>
      </c>
      <c r="L302" s="2">
        <f>VLOOKUP($A302,'By SKU - Old RTs'!$A:$V,11,FALSE)</f>
        <v>0</v>
      </c>
      <c r="M302" s="2">
        <f>VLOOKUP($A302,'By SKU - New RTs'!$A:$V,11,FALSE)</f>
        <v>0</v>
      </c>
      <c r="N302" s="5">
        <f t="shared" si="23"/>
        <v>0</v>
      </c>
      <c r="O302" s="2">
        <f>VLOOKUP($A302,'By SKU - Old RTs'!$A:$V,12,FALSE)</f>
        <v>0</v>
      </c>
      <c r="P302" s="2">
        <f>VLOOKUP($A302,'By SKU - New RTs'!$A:$V,12,FALSE)</f>
        <v>0</v>
      </c>
      <c r="Q302" s="2">
        <f t="shared" si="24"/>
        <v>0</v>
      </c>
    </row>
    <row r="303" spans="1:17" x14ac:dyDescent="0.2">
      <c r="A303" s="3">
        <f>SKUs!A302</f>
        <v>1850</v>
      </c>
      <c r="B303" s="4" t="str">
        <f>SKUs!B302</f>
        <v>NOVA MOP</v>
      </c>
      <c r="C303" s="2">
        <f>VLOOKUP($A303,'By SKU - Old RTs'!$A:$V,8,FALSE)</f>
        <v>73.25</v>
      </c>
      <c r="D303" s="2">
        <f>VLOOKUP($A303,'By SKU - New RTs'!$A:$V,8,FALSE)</f>
        <v>78.75</v>
      </c>
      <c r="E303" s="5">
        <f t="shared" si="20"/>
        <v>5.5</v>
      </c>
      <c r="F303" s="2">
        <f>VLOOKUP($A303,'By SKU - Old RTs'!$A:$V,9,FALSE)</f>
        <v>148.75</v>
      </c>
      <c r="G303" s="2">
        <f>VLOOKUP($A303,'By SKU - New RTs'!$A:$V,9,FALSE)</f>
        <v>135.5</v>
      </c>
      <c r="H303" s="5">
        <f t="shared" si="21"/>
        <v>-13.25</v>
      </c>
      <c r="I303" s="2">
        <f>VLOOKUP($A303,'By SKU - Old RTs'!$A:$V,10,FALSE)</f>
        <v>134.75</v>
      </c>
      <c r="J303" s="2">
        <f>VLOOKUP($A303,'By SKU - New RTs'!$A:$V,10,FALSE)</f>
        <v>143.75</v>
      </c>
      <c r="K303" s="5">
        <f t="shared" si="22"/>
        <v>9</v>
      </c>
      <c r="L303" s="2">
        <f>VLOOKUP($A303,'By SKU - Old RTs'!$A:$V,11,FALSE)</f>
        <v>88.75</v>
      </c>
      <c r="M303" s="2">
        <f>VLOOKUP($A303,'By SKU - New RTs'!$A:$V,11,FALSE)</f>
        <v>86.75</v>
      </c>
      <c r="N303" s="5">
        <f t="shared" si="23"/>
        <v>-2</v>
      </c>
      <c r="O303" s="2">
        <f>VLOOKUP($A303,'By SKU - Old RTs'!$A:$V,12,FALSE)</f>
        <v>85.5</v>
      </c>
      <c r="P303" s="2">
        <f>VLOOKUP($A303,'By SKU - New RTs'!$A:$V,12,FALSE)</f>
        <v>89.25</v>
      </c>
      <c r="Q303" s="2">
        <f t="shared" si="24"/>
        <v>3.75</v>
      </c>
    </row>
    <row r="304" spans="1:17" x14ac:dyDescent="0.2">
      <c r="A304" s="3">
        <f>SKUs!A303</f>
        <v>1856</v>
      </c>
      <c r="B304" s="4" t="str">
        <f>SKUs!B303</f>
        <v xml:space="preserve">MOPHEAD 36  N O     </v>
      </c>
      <c r="C304" s="2">
        <f>VLOOKUP($A304,'By SKU - Old RTs'!$A:$V,8,FALSE)</f>
        <v>3</v>
      </c>
      <c r="D304" s="2">
        <f>VLOOKUP($A304,'By SKU - New RTs'!$A:$V,8,FALSE)</f>
        <v>3</v>
      </c>
      <c r="E304" s="5">
        <f t="shared" si="20"/>
        <v>0</v>
      </c>
      <c r="F304" s="2">
        <f>VLOOKUP($A304,'By SKU - Old RTs'!$A:$V,9,FALSE)</f>
        <v>0</v>
      </c>
      <c r="G304" s="2">
        <f>VLOOKUP($A304,'By SKU - New RTs'!$A:$V,9,FALSE)</f>
        <v>0</v>
      </c>
      <c r="H304" s="5">
        <f t="shared" si="21"/>
        <v>0</v>
      </c>
      <c r="I304" s="2">
        <f>VLOOKUP($A304,'By SKU - Old RTs'!$A:$V,10,FALSE)</f>
        <v>0</v>
      </c>
      <c r="J304" s="2">
        <f>VLOOKUP($A304,'By SKU - New RTs'!$A:$V,10,FALSE)</f>
        <v>0</v>
      </c>
      <c r="K304" s="5">
        <f t="shared" si="22"/>
        <v>0</v>
      </c>
      <c r="L304" s="2">
        <f>VLOOKUP($A304,'By SKU - Old RTs'!$A:$V,11,FALSE)</f>
        <v>0</v>
      </c>
      <c r="M304" s="2">
        <f>VLOOKUP($A304,'By SKU - New RTs'!$A:$V,11,FALSE)</f>
        <v>0</v>
      </c>
      <c r="N304" s="5">
        <f t="shared" si="23"/>
        <v>0</v>
      </c>
      <c r="O304" s="2">
        <f>VLOOKUP($A304,'By SKU - Old RTs'!$A:$V,12,FALSE)</f>
        <v>0</v>
      </c>
      <c r="P304" s="2">
        <f>VLOOKUP($A304,'By SKU - New RTs'!$A:$V,12,FALSE)</f>
        <v>0</v>
      </c>
      <c r="Q304" s="2">
        <f t="shared" si="24"/>
        <v>0</v>
      </c>
    </row>
    <row r="305" spans="1:17" x14ac:dyDescent="0.2">
      <c r="A305" s="3">
        <f>SKUs!A304</f>
        <v>1884</v>
      </c>
      <c r="B305" s="4" t="str">
        <f>SKUs!B304</f>
        <v xml:space="preserve">MOPHEAD 24  BLU     </v>
      </c>
      <c r="C305" s="2">
        <f>VLOOKUP($A305,'By SKU - Old RTs'!$A:$V,8,FALSE)</f>
        <v>0</v>
      </c>
      <c r="D305" s="2">
        <f>VLOOKUP($A305,'By SKU - New RTs'!$A:$V,8,FALSE)</f>
        <v>0</v>
      </c>
      <c r="E305" s="5">
        <f t="shared" si="20"/>
        <v>0</v>
      </c>
      <c r="F305" s="2">
        <f>VLOOKUP($A305,'By SKU - Old RTs'!$A:$V,9,FALSE)</f>
        <v>0</v>
      </c>
      <c r="G305" s="2">
        <f>VLOOKUP($A305,'By SKU - New RTs'!$A:$V,9,FALSE)</f>
        <v>0</v>
      </c>
      <c r="H305" s="5">
        <f t="shared" si="21"/>
        <v>0</v>
      </c>
      <c r="I305" s="2">
        <f>VLOOKUP($A305,'By SKU - Old RTs'!$A:$V,10,FALSE)</f>
        <v>0</v>
      </c>
      <c r="J305" s="2">
        <f>VLOOKUP($A305,'By SKU - New RTs'!$A:$V,10,FALSE)</f>
        <v>0</v>
      </c>
      <c r="K305" s="5">
        <f t="shared" si="22"/>
        <v>0</v>
      </c>
      <c r="L305" s="2">
        <f>VLOOKUP($A305,'By SKU - Old RTs'!$A:$V,11,FALSE)</f>
        <v>0</v>
      </c>
      <c r="M305" s="2">
        <f>VLOOKUP($A305,'By SKU - New RTs'!$A:$V,11,FALSE)</f>
        <v>0</v>
      </c>
      <c r="N305" s="5">
        <f t="shared" si="23"/>
        <v>0</v>
      </c>
      <c r="O305" s="2">
        <f>VLOOKUP($A305,'By SKU - Old RTs'!$A:$V,12,FALSE)</f>
        <v>0</v>
      </c>
      <c r="P305" s="2">
        <f>VLOOKUP($A305,'By SKU - New RTs'!$A:$V,12,FALSE)</f>
        <v>0</v>
      </c>
      <c r="Q305" s="2">
        <f t="shared" si="24"/>
        <v>0</v>
      </c>
    </row>
    <row r="306" spans="1:17" x14ac:dyDescent="0.2">
      <c r="A306" s="3">
        <f>SKUs!A305</f>
        <v>1885</v>
      </c>
      <c r="B306" s="4" t="str">
        <f>SKUs!B305</f>
        <v xml:space="preserve">GREEN MICRO 36      </v>
      </c>
      <c r="C306" s="2">
        <f>VLOOKUP($A306,'By SKU - Old RTs'!$A:$V,8,FALSE)</f>
        <v>0</v>
      </c>
      <c r="D306" s="2">
        <f>VLOOKUP($A306,'By SKU - New RTs'!$A:$V,8,FALSE)</f>
        <v>0</v>
      </c>
      <c r="E306" s="5">
        <f t="shared" si="20"/>
        <v>0</v>
      </c>
      <c r="F306" s="2">
        <f>VLOOKUP($A306,'By SKU - Old RTs'!$A:$V,9,FALSE)</f>
        <v>0</v>
      </c>
      <c r="G306" s="2">
        <f>VLOOKUP($A306,'By SKU - New RTs'!$A:$V,9,FALSE)</f>
        <v>0</v>
      </c>
      <c r="H306" s="5">
        <f t="shared" si="21"/>
        <v>0</v>
      </c>
      <c r="I306" s="2">
        <f>VLOOKUP($A306,'By SKU - Old RTs'!$A:$V,10,FALSE)</f>
        <v>0</v>
      </c>
      <c r="J306" s="2">
        <f>VLOOKUP($A306,'By SKU - New RTs'!$A:$V,10,FALSE)</f>
        <v>0</v>
      </c>
      <c r="K306" s="5">
        <f t="shared" si="22"/>
        <v>0</v>
      </c>
      <c r="L306" s="2">
        <f>VLOOKUP($A306,'By SKU - Old RTs'!$A:$V,11,FALSE)</f>
        <v>0.5</v>
      </c>
      <c r="M306" s="2">
        <f>VLOOKUP($A306,'By SKU - New RTs'!$A:$V,11,FALSE)</f>
        <v>0.5</v>
      </c>
      <c r="N306" s="5">
        <f t="shared" si="23"/>
        <v>0</v>
      </c>
      <c r="O306" s="2">
        <f>VLOOKUP($A306,'By SKU - Old RTs'!$A:$V,12,FALSE)</f>
        <v>0</v>
      </c>
      <c r="P306" s="2">
        <f>VLOOKUP($A306,'By SKU - New RTs'!$A:$V,12,FALSE)</f>
        <v>0</v>
      </c>
      <c r="Q306" s="2">
        <f t="shared" si="24"/>
        <v>0</v>
      </c>
    </row>
    <row r="307" spans="1:17" x14ac:dyDescent="0.2">
      <c r="A307" s="3">
        <f>SKUs!A306</f>
        <v>1888</v>
      </c>
      <c r="B307" s="4" t="str">
        <f>SKUs!B306</f>
        <v xml:space="preserve">MOPHEAD 48  BLU     </v>
      </c>
      <c r="C307" s="2">
        <f>VLOOKUP($A307,'By SKU - Old RTs'!$A:$V,8,FALSE)</f>
        <v>0</v>
      </c>
      <c r="D307" s="2">
        <f>VLOOKUP($A307,'By SKU - New RTs'!$A:$V,8,FALSE)</f>
        <v>0</v>
      </c>
      <c r="E307" s="5">
        <f t="shared" si="20"/>
        <v>0</v>
      </c>
      <c r="F307" s="2">
        <f>VLOOKUP($A307,'By SKU - Old RTs'!$A:$V,9,FALSE)</f>
        <v>0</v>
      </c>
      <c r="G307" s="2">
        <f>VLOOKUP($A307,'By SKU - New RTs'!$A:$V,9,FALSE)</f>
        <v>0</v>
      </c>
      <c r="H307" s="5">
        <f t="shared" si="21"/>
        <v>0</v>
      </c>
      <c r="I307" s="2">
        <f>VLOOKUP($A307,'By SKU - Old RTs'!$A:$V,10,FALSE)</f>
        <v>0</v>
      </c>
      <c r="J307" s="2">
        <f>VLOOKUP($A307,'By SKU - New RTs'!$A:$V,10,FALSE)</f>
        <v>0</v>
      </c>
      <c r="K307" s="5">
        <f t="shared" si="22"/>
        <v>0</v>
      </c>
      <c r="L307" s="2">
        <f>VLOOKUP($A307,'By SKU - Old RTs'!$A:$V,11,FALSE)</f>
        <v>0</v>
      </c>
      <c r="M307" s="2">
        <f>VLOOKUP($A307,'By SKU - New RTs'!$A:$V,11,FALSE)</f>
        <v>0</v>
      </c>
      <c r="N307" s="5">
        <f t="shared" si="23"/>
        <v>0</v>
      </c>
      <c r="O307" s="2">
        <f>VLOOKUP($A307,'By SKU - Old RTs'!$A:$V,12,FALSE)</f>
        <v>0</v>
      </c>
      <c r="P307" s="2">
        <f>VLOOKUP($A307,'By SKU - New RTs'!$A:$V,12,FALSE)</f>
        <v>0</v>
      </c>
      <c r="Q307" s="2">
        <f t="shared" si="24"/>
        <v>0</v>
      </c>
    </row>
    <row r="308" spans="1:17" x14ac:dyDescent="0.2">
      <c r="A308" s="3">
        <f>SKUs!A307</f>
        <v>1900</v>
      </c>
      <c r="B308" s="4" t="str">
        <f>SKUs!B307</f>
        <v>18" MICRO INSERT</v>
      </c>
      <c r="C308" s="2">
        <f>VLOOKUP($A308,'By SKU - Old RTs'!$A:$V,8,FALSE)</f>
        <v>0</v>
      </c>
      <c r="D308" s="2">
        <f>VLOOKUP($A308,'By SKU - New RTs'!$A:$V,8,FALSE)</f>
        <v>0</v>
      </c>
      <c r="E308" s="5">
        <f t="shared" si="20"/>
        <v>0</v>
      </c>
      <c r="F308" s="2">
        <f>VLOOKUP($A308,'By SKU - Old RTs'!$A:$V,9,FALSE)</f>
        <v>0</v>
      </c>
      <c r="G308" s="2">
        <f>VLOOKUP($A308,'By SKU - New RTs'!$A:$V,9,FALSE)</f>
        <v>0</v>
      </c>
      <c r="H308" s="5">
        <f t="shared" si="21"/>
        <v>0</v>
      </c>
      <c r="I308" s="2">
        <f>VLOOKUP($A308,'By SKU - Old RTs'!$A:$V,10,FALSE)</f>
        <v>0</v>
      </c>
      <c r="J308" s="2">
        <f>VLOOKUP($A308,'By SKU - New RTs'!$A:$V,10,FALSE)</f>
        <v>1.25</v>
      </c>
      <c r="K308" s="5">
        <f t="shared" si="22"/>
        <v>1.25</v>
      </c>
      <c r="L308" s="2">
        <f>VLOOKUP($A308,'By SKU - Old RTs'!$A:$V,11,FALSE)</f>
        <v>1.25</v>
      </c>
      <c r="M308" s="2">
        <f>VLOOKUP($A308,'By SKU - New RTs'!$A:$V,11,FALSE)</f>
        <v>0</v>
      </c>
      <c r="N308" s="5">
        <f t="shared" si="23"/>
        <v>-1.25</v>
      </c>
      <c r="O308" s="2">
        <f>VLOOKUP($A308,'By SKU - Old RTs'!$A:$V,12,FALSE)</f>
        <v>0</v>
      </c>
      <c r="P308" s="2">
        <f>VLOOKUP($A308,'By SKU - New RTs'!$A:$V,12,FALSE)</f>
        <v>0</v>
      </c>
      <c r="Q308" s="2">
        <f t="shared" si="24"/>
        <v>0</v>
      </c>
    </row>
    <row r="309" spans="1:17" x14ac:dyDescent="0.2">
      <c r="A309" s="3">
        <f>SKUs!A308</f>
        <v>1902</v>
      </c>
      <c r="B309" s="4" t="str">
        <f>SKUs!B308</f>
        <v>MICRO MOP BUCKET W/ WHEELS</v>
      </c>
      <c r="C309" s="2">
        <f>VLOOKUP($A309,'By SKU - Old RTs'!$A:$V,8,FALSE)</f>
        <v>0</v>
      </c>
      <c r="D309" s="2">
        <f>VLOOKUP($A309,'By SKU - New RTs'!$A:$V,8,FALSE)</f>
        <v>0</v>
      </c>
      <c r="E309" s="5">
        <f t="shared" si="20"/>
        <v>0</v>
      </c>
      <c r="F309" s="2">
        <f>VLOOKUP($A309,'By SKU - Old RTs'!$A:$V,9,FALSE)</f>
        <v>0</v>
      </c>
      <c r="G309" s="2">
        <f>VLOOKUP($A309,'By SKU - New RTs'!$A:$V,9,FALSE)</f>
        <v>0</v>
      </c>
      <c r="H309" s="5">
        <f t="shared" si="21"/>
        <v>0</v>
      </c>
      <c r="I309" s="2">
        <f>VLOOKUP($A309,'By SKU - Old RTs'!$A:$V,10,FALSE)</f>
        <v>0</v>
      </c>
      <c r="J309" s="2">
        <f>VLOOKUP($A309,'By SKU - New RTs'!$A:$V,10,FALSE)</f>
        <v>0</v>
      </c>
      <c r="K309" s="5">
        <f t="shared" si="22"/>
        <v>0</v>
      </c>
      <c r="L309" s="2">
        <f>VLOOKUP($A309,'By SKU - Old RTs'!$A:$V,11,FALSE)</f>
        <v>0</v>
      </c>
      <c r="M309" s="2">
        <f>VLOOKUP($A309,'By SKU - New RTs'!$A:$V,11,FALSE)</f>
        <v>0</v>
      </c>
      <c r="N309" s="5">
        <f t="shared" si="23"/>
        <v>0</v>
      </c>
      <c r="O309" s="2">
        <f>VLOOKUP($A309,'By SKU - Old RTs'!$A:$V,12,FALSE)</f>
        <v>0</v>
      </c>
      <c r="P309" s="2">
        <f>VLOOKUP($A309,'By SKU - New RTs'!$A:$V,12,FALSE)</f>
        <v>0</v>
      </c>
      <c r="Q309" s="2">
        <f t="shared" si="24"/>
        <v>0</v>
      </c>
    </row>
    <row r="310" spans="1:17" x14ac:dyDescent="0.2">
      <c r="A310" s="3">
        <f>SKUs!A309</f>
        <v>2102</v>
      </c>
      <c r="B310" s="4" t="str">
        <f>SKUs!B309</f>
        <v xml:space="preserve">MRBULKY(197730)           </v>
      </c>
      <c r="C310" s="2">
        <f>VLOOKUP($A310,'By SKU - Old RTs'!$A:$V,8,FALSE)</f>
        <v>0</v>
      </c>
      <c r="D310" s="2">
        <f>VLOOKUP($A310,'By SKU - New RTs'!$A:$V,8,FALSE)</f>
        <v>0</v>
      </c>
      <c r="E310" s="5">
        <f t="shared" si="20"/>
        <v>0</v>
      </c>
      <c r="F310" s="2">
        <f>VLOOKUP($A310,'By SKU - Old RTs'!$A:$V,9,FALSE)</f>
        <v>0.25</v>
      </c>
      <c r="G310" s="2">
        <f>VLOOKUP($A310,'By SKU - New RTs'!$A:$V,9,FALSE)</f>
        <v>0.25</v>
      </c>
      <c r="H310" s="5">
        <f t="shared" si="21"/>
        <v>0</v>
      </c>
      <c r="I310" s="2">
        <f>VLOOKUP($A310,'By SKU - Old RTs'!$A:$V,10,FALSE)</f>
        <v>0</v>
      </c>
      <c r="J310" s="2">
        <f>VLOOKUP($A310,'By SKU - New RTs'!$A:$V,10,FALSE)</f>
        <v>0</v>
      </c>
      <c r="K310" s="5">
        <f t="shared" si="22"/>
        <v>0</v>
      </c>
      <c r="L310" s="2">
        <f>VLOOKUP($A310,'By SKU - Old RTs'!$A:$V,11,FALSE)</f>
        <v>0</v>
      </c>
      <c r="M310" s="2">
        <f>VLOOKUP($A310,'By SKU - New RTs'!$A:$V,11,FALSE)</f>
        <v>0</v>
      </c>
      <c r="N310" s="5">
        <f t="shared" si="23"/>
        <v>0</v>
      </c>
      <c r="O310" s="2">
        <f>VLOOKUP($A310,'By SKU - Old RTs'!$A:$V,12,FALSE)</f>
        <v>0</v>
      </c>
      <c r="P310" s="2">
        <f>VLOOKUP($A310,'By SKU - New RTs'!$A:$V,12,FALSE)</f>
        <v>0</v>
      </c>
      <c r="Q310" s="2">
        <f t="shared" si="24"/>
        <v>0</v>
      </c>
    </row>
    <row r="311" spans="1:17" x14ac:dyDescent="0.2">
      <c r="A311" s="3">
        <f>SKUs!A310</f>
        <v>2105</v>
      </c>
      <c r="B311" s="4" t="str">
        <f>SKUs!B310</f>
        <v xml:space="preserve">RAGS IN A BAG       </v>
      </c>
      <c r="C311" s="2">
        <f>VLOOKUP($A311,'By SKU - Old RTs'!$A:$V,8,FALSE)</f>
        <v>0</v>
      </c>
      <c r="D311" s="2">
        <f>VLOOKUP($A311,'By SKU - New RTs'!$A:$V,8,FALSE)</f>
        <v>0</v>
      </c>
      <c r="E311" s="5">
        <f t="shared" si="20"/>
        <v>0</v>
      </c>
      <c r="F311" s="2">
        <f>VLOOKUP($A311,'By SKU - Old RTs'!$A:$V,9,FALSE)</f>
        <v>0</v>
      </c>
      <c r="G311" s="2">
        <f>VLOOKUP($A311,'By SKU - New RTs'!$A:$V,9,FALSE)</f>
        <v>0</v>
      </c>
      <c r="H311" s="5">
        <f t="shared" si="21"/>
        <v>0</v>
      </c>
      <c r="I311" s="2">
        <f>VLOOKUP($A311,'By SKU - Old RTs'!$A:$V,10,FALSE)</f>
        <v>0</v>
      </c>
      <c r="J311" s="2">
        <f>VLOOKUP($A311,'By SKU - New RTs'!$A:$V,10,FALSE)</f>
        <v>0</v>
      </c>
      <c r="K311" s="5">
        <f t="shared" si="22"/>
        <v>0</v>
      </c>
      <c r="L311" s="2">
        <f>VLOOKUP($A311,'By SKU - Old RTs'!$A:$V,11,FALSE)</f>
        <v>0</v>
      </c>
      <c r="M311" s="2">
        <f>VLOOKUP($A311,'By SKU - New RTs'!$A:$V,11,FALSE)</f>
        <v>0</v>
      </c>
      <c r="N311" s="5">
        <f t="shared" si="23"/>
        <v>0</v>
      </c>
      <c r="O311" s="2">
        <f>VLOOKUP($A311,'By SKU - Old RTs'!$A:$V,12,FALSE)</f>
        <v>0</v>
      </c>
      <c r="P311" s="2">
        <f>VLOOKUP($A311,'By SKU - New RTs'!$A:$V,12,FALSE)</f>
        <v>0</v>
      </c>
      <c r="Q311" s="2">
        <f t="shared" si="24"/>
        <v>0</v>
      </c>
    </row>
    <row r="312" spans="1:17" x14ac:dyDescent="0.2">
      <c r="A312" s="3">
        <f>SKUs!A311</f>
        <v>2135</v>
      </c>
      <c r="B312" s="4" t="str">
        <f>SKUs!B311</f>
        <v xml:space="preserve">RAGS IN A BAG       </v>
      </c>
      <c r="C312" s="2">
        <f>VLOOKUP($A312,'By SKU - Old RTs'!$A:$V,8,FALSE)</f>
        <v>10</v>
      </c>
      <c r="D312" s="2">
        <f>VLOOKUP($A312,'By SKU - New RTs'!$A:$V,8,FALSE)</f>
        <v>10</v>
      </c>
      <c r="E312" s="5">
        <f t="shared" si="20"/>
        <v>0</v>
      </c>
      <c r="F312" s="2">
        <f>VLOOKUP($A312,'By SKU - Old RTs'!$A:$V,9,FALSE)</f>
        <v>7.75</v>
      </c>
      <c r="G312" s="2">
        <f>VLOOKUP($A312,'By SKU - New RTs'!$A:$V,9,FALSE)</f>
        <v>7.75</v>
      </c>
      <c r="H312" s="5">
        <f t="shared" si="21"/>
        <v>0</v>
      </c>
      <c r="I312" s="2">
        <f>VLOOKUP($A312,'By SKU - Old RTs'!$A:$V,10,FALSE)</f>
        <v>5.75</v>
      </c>
      <c r="J312" s="2">
        <f>VLOOKUP($A312,'By SKU - New RTs'!$A:$V,10,FALSE)</f>
        <v>5.75</v>
      </c>
      <c r="K312" s="5">
        <f t="shared" si="22"/>
        <v>0</v>
      </c>
      <c r="L312" s="2">
        <f>VLOOKUP($A312,'By SKU - Old RTs'!$A:$V,11,FALSE)</f>
        <v>3.5</v>
      </c>
      <c r="M312" s="2">
        <f>VLOOKUP($A312,'By SKU - New RTs'!$A:$V,11,FALSE)</f>
        <v>3.5</v>
      </c>
      <c r="N312" s="5">
        <f t="shared" si="23"/>
        <v>0</v>
      </c>
      <c r="O312" s="2">
        <f>VLOOKUP($A312,'By SKU - Old RTs'!$A:$V,12,FALSE)</f>
        <v>0.75</v>
      </c>
      <c r="P312" s="2">
        <f>VLOOKUP($A312,'By SKU - New RTs'!$A:$V,12,FALSE)</f>
        <v>0.75</v>
      </c>
      <c r="Q312" s="2">
        <f t="shared" si="24"/>
        <v>0</v>
      </c>
    </row>
    <row r="313" spans="1:17" x14ac:dyDescent="0.2">
      <c r="A313" s="3">
        <f>SKUs!A312</f>
        <v>2137</v>
      </c>
      <c r="B313" s="4" t="str">
        <f>SKUs!B312</f>
        <v>9"  JMBO TP (19920)</v>
      </c>
      <c r="C313" s="2">
        <f>VLOOKUP($A313,'By SKU - Old RTs'!$A:$V,8,FALSE)</f>
        <v>5.25</v>
      </c>
      <c r="D313" s="2">
        <f>VLOOKUP($A313,'By SKU - New RTs'!$A:$V,8,FALSE)</f>
        <v>5.5</v>
      </c>
      <c r="E313" s="5">
        <f t="shared" si="20"/>
        <v>0.25</v>
      </c>
      <c r="F313" s="2">
        <f>VLOOKUP($A313,'By SKU - Old RTs'!$A:$V,9,FALSE)</f>
        <v>7.25</v>
      </c>
      <c r="G313" s="2">
        <f>VLOOKUP($A313,'By SKU - New RTs'!$A:$V,9,FALSE)</f>
        <v>6.25</v>
      </c>
      <c r="H313" s="5">
        <f t="shared" si="21"/>
        <v>-1</v>
      </c>
      <c r="I313" s="2">
        <f>VLOOKUP($A313,'By SKU - Old RTs'!$A:$V,10,FALSE)</f>
        <v>5.25</v>
      </c>
      <c r="J313" s="2">
        <f>VLOOKUP($A313,'By SKU - New RTs'!$A:$V,10,FALSE)</f>
        <v>6.5</v>
      </c>
      <c r="K313" s="5">
        <f t="shared" si="22"/>
        <v>1.25</v>
      </c>
      <c r="L313" s="2">
        <f>VLOOKUP($A313,'By SKU - Old RTs'!$A:$V,11,FALSE)</f>
        <v>5.5</v>
      </c>
      <c r="M313" s="2">
        <f>VLOOKUP($A313,'By SKU - New RTs'!$A:$V,11,FALSE)</f>
        <v>5.25</v>
      </c>
      <c r="N313" s="5">
        <f t="shared" si="23"/>
        <v>-0.25</v>
      </c>
      <c r="O313" s="2">
        <f>VLOOKUP($A313,'By SKU - Old RTs'!$A:$V,12,FALSE)</f>
        <v>6</v>
      </c>
      <c r="P313" s="2">
        <f>VLOOKUP($A313,'By SKU - New RTs'!$A:$V,12,FALSE)</f>
        <v>5.75</v>
      </c>
      <c r="Q313" s="2">
        <f t="shared" si="24"/>
        <v>-0.25</v>
      </c>
    </row>
    <row r="314" spans="1:17" x14ac:dyDescent="0.2">
      <c r="A314" s="3">
        <f>SKUs!A313</f>
        <v>2138</v>
      </c>
      <c r="B314" s="4" t="str">
        <f>SKUs!B313</f>
        <v>HYG W(40650)</v>
      </c>
      <c r="C314" s="2">
        <f>VLOOKUP($A314,'By SKU - Old RTs'!$A:$V,8,FALSE)</f>
        <v>0.5</v>
      </c>
      <c r="D314" s="2">
        <f>VLOOKUP($A314,'By SKU - New RTs'!$A:$V,8,FALSE)</f>
        <v>0.5</v>
      </c>
      <c r="E314" s="5">
        <f t="shared" si="20"/>
        <v>0</v>
      </c>
      <c r="F314" s="2">
        <f>VLOOKUP($A314,'By SKU - Old RTs'!$A:$V,9,FALSE)</f>
        <v>1</v>
      </c>
      <c r="G314" s="2">
        <f>VLOOKUP($A314,'By SKU - New RTs'!$A:$V,9,FALSE)</f>
        <v>1</v>
      </c>
      <c r="H314" s="5">
        <f t="shared" si="21"/>
        <v>0</v>
      </c>
      <c r="I314" s="2">
        <f>VLOOKUP($A314,'By SKU - Old RTs'!$A:$V,10,FALSE)</f>
        <v>1</v>
      </c>
      <c r="J314" s="2">
        <f>VLOOKUP($A314,'By SKU - New RTs'!$A:$V,10,FALSE)</f>
        <v>1</v>
      </c>
      <c r="K314" s="5">
        <f t="shared" si="22"/>
        <v>0</v>
      </c>
      <c r="L314" s="2">
        <f>VLOOKUP($A314,'By SKU - Old RTs'!$A:$V,11,FALSE)</f>
        <v>0</v>
      </c>
      <c r="M314" s="2">
        <f>VLOOKUP($A314,'By SKU - New RTs'!$A:$V,11,FALSE)</f>
        <v>0</v>
      </c>
      <c r="N314" s="5">
        <f t="shared" si="23"/>
        <v>0</v>
      </c>
      <c r="O314" s="2">
        <f>VLOOKUP($A314,'By SKU - Old RTs'!$A:$V,12,FALSE)</f>
        <v>0</v>
      </c>
      <c r="P314" s="2">
        <f>VLOOKUP($A314,'By SKU - New RTs'!$A:$V,12,FALSE)</f>
        <v>0</v>
      </c>
      <c r="Q314" s="2">
        <f t="shared" si="24"/>
        <v>0</v>
      </c>
    </row>
    <row r="315" spans="1:17" x14ac:dyDescent="0.2">
      <c r="A315" s="3">
        <f>SKUs!A314</f>
        <v>2139</v>
      </c>
      <c r="B315" s="4" t="str">
        <f>SKUs!B314</f>
        <v xml:space="preserve">HYG N(40800) </v>
      </c>
      <c r="C315" s="2">
        <f>VLOOKUP($A315,'By SKU - Old RTs'!$A:$V,8,FALSE)</f>
        <v>7.25</v>
      </c>
      <c r="D315" s="2">
        <f>VLOOKUP($A315,'By SKU - New RTs'!$A:$V,8,FALSE)</f>
        <v>7.75</v>
      </c>
      <c r="E315" s="5">
        <f t="shared" si="20"/>
        <v>0.5</v>
      </c>
      <c r="F315" s="2">
        <f>VLOOKUP($A315,'By SKU - Old RTs'!$A:$V,9,FALSE)</f>
        <v>5.5</v>
      </c>
      <c r="G315" s="2">
        <f>VLOOKUP($A315,'By SKU - New RTs'!$A:$V,9,FALSE)</f>
        <v>5.25</v>
      </c>
      <c r="H315" s="5">
        <f t="shared" si="21"/>
        <v>-0.25</v>
      </c>
      <c r="I315" s="2">
        <f>VLOOKUP($A315,'By SKU - Old RTs'!$A:$V,10,FALSE)</f>
        <v>8.25</v>
      </c>
      <c r="J315" s="2">
        <f>VLOOKUP($A315,'By SKU - New RTs'!$A:$V,10,FALSE)</f>
        <v>8.5</v>
      </c>
      <c r="K315" s="5">
        <f t="shared" si="22"/>
        <v>0.25</v>
      </c>
      <c r="L315" s="2">
        <f>VLOOKUP($A315,'By SKU - Old RTs'!$A:$V,11,FALSE)</f>
        <v>5.5</v>
      </c>
      <c r="M315" s="2">
        <f>VLOOKUP($A315,'By SKU - New RTs'!$A:$V,11,FALSE)</f>
        <v>5.75</v>
      </c>
      <c r="N315" s="5">
        <f t="shared" si="23"/>
        <v>0.25</v>
      </c>
      <c r="O315" s="2">
        <f>VLOOKUP($A315,'By SKU - Old RTs'!$A:$V,12,FALSE)</f>
        <v>6.5</v>
      </c>
      <c r="P315" s="2">
        <f>VLOOKUP($A315,'By SKU - New RTs'!$A:$V,12,FALSE)</f>
        <v>5.75</v>
      </c>
      <c r="Q315" s="2">
        <f t="shared" si="24"/>
        <v>-0.75</v>
      </c>
    </row>
    <row r="316" spans="1:17" x14ac:dyDescent="0.2">
      <c r="A316" s="3">
        <f>SKUs!A315</f>
        <v>2142</v>
      </c>
      <c r="B316" s="4" t="str">
        <f>SKUs!B315</f>
        <v xml:space="preserve">HWT800W  RL TWL     </v>
      </c>
      <c r="C316" s="2">
        <f>VLOOKUP($A316,'By SKU - Old RTs'!$A:$V,8,FALSE)</f>
        <v>0</v>
      </c>
      <c r="D316" s="2">
        <f>VLOOKUP($A316,'By SKU - New RTs'!$A:$V,8,FALSE)</f>
        <v>0</v>
      </c>
      <c r="E316" s="5">
        <f t="shared" si="20"/>
        <v>0</v>
      </c>
      <c r="F316" s="2">
        <f>VLOOKUP($A316,'By SKU - Old RTs'!$A:$V,9,FALSE)</f>
        <v>0</v>
      </c>
      <c r="G316" s="2">
        <f>VLOOKUP($A316,'By SKU - New RTs'!$A:$V,9,FALSE)</f>
        <v>0</v>
      </c>
      <c r="H316" s="5">
        <f t="shared" si="21"/>
        <v>0</v>
      </c>
      <c r="I316" s="2">
        <f>VLOOKUP($A316,'By SKU - Old RTs'!$A:$V,10,FALSE)</f>
        <v>0</v>
      </c>
      <c r="J316" s="2">
        <f>VLOOKUP($A316,'By SKU - New RTs'!$A:$V,10,FALSE)</f>
        <v>0</v>
      </c>
      <c r="K316" s="5">
        <f t="shared" si="22"/>
        <v>0</v>
      </c>
      <c r="L316" s="2">
        <f>VLOOKUP($A316,'By SKU - Old RTs'!$A:$V,11,FALSE)</f>
        <v>0</v>
      </c>
      <c r="M316" s="2">
        <f>VLOOKUP($A316,'By SKU - New RTs'!$A:$V,11,FALSE)</f>
        <v>0</v>
      </c>
      <c r="N316" s="5">
        <f t="shared" si="23"/>
        <v>0</v>
      </c>
      <c r="O316" s="2">
        <f>VLOOKUP($A316,'By SKU - Old RTs'!$A:$V,12,FALSE)</f>
        <v>0</v>
      </c>
      <c r="P316" s="2">
        <f>VLOOKUP($A316,'By SKU - New RTs'!$A:$V,12,FALSE)</f>
        <v>0</v>
      </c>
      <c r="Q316" s="2">
        <f t="shared" si="24"/>
        <v>0</v>
      </c>
    </row>
    <row r="317" spans="1:17" x14ac:dyDescent="0.2">
      <c r="A317" s="3">
        <f>SKUs!A316</f>
        <v>2143</v>
      </c>
      <c r="B317" s="4" t="str">
        <f>SKUs!B316</f>
        <v>PREMIUM MULTIFOLD TOWELS</v>
      </c>
      <c r="C317" s="2">
        <f>VLOOKUP($A317,'By SKU - Old RTs'!$A:$V,8,FALSE)</f>
        <v>1.25</v>
      </c>
      <c r="D317" s="2">
        <f>VLOOKUP($A317,'By SKU - New RTs'!$A:$V,8,FALSE)</f>
        <v>1.25</v>
      </c>
      <c r="E317" s="5">
        <f t="shared" si="20"/>
        <v>0</v>
      </c>
      <c r="F317" s="2">
        <f>VLOOKUP($A317,'By SKU - Old RTs'!$A:$V,9,FALSE)</f>
        <v>0.5</v>
      </c>
      <c r="G317" s="2">
        <f>VLOOKUP($A317,'By SKU - New RTs'!$A:$V,9,FALSE)</f>
        <v>0.5</v>
      </c>
      <c r="H317" s="5">
        <f t="shared" si="21"/>
        <v>0</v>
      </c>
      <c r="I317" s="2">
        <f>VLOOKUP($A317,'By SKU - Old RTs'!$A:$V,10,FALSE)</f>
        <v>0</v>
      </c>
      <c r="J317" s="2">
        <f>VLOOKUP($A317,'By SKU - New RTs'!$A:$V,10,FALSE)</f>
        <v>1.5</v>
      </c>
      <c r="K317" s="5">
        <f t="shared" si="22"/>
        <v>1.5</v>
      </c>
      <c r="L317" s="2">
        <f>VLOOKUP($A317,'By SKU - Old RTs'!$A:$V,11,FALSE)</f>
        <v>2.75</v>
      </c>
      <c r="M317" s="2">
        <f>VLOOKUP($A317,'By SKU - New RTs'!$A:$V,11,FALSE)</f>
        <v>1.25</v>
      </c>
      <c r="N317" s="5">
        <f t="shared" si="23"/>
        <v>-1.5</v>
      </c>
      <c r="O317" s="2">
        <f>VLOOKUP($A317,'By SKU - Old RTs'!$A:$V,12,FALSE)</f>
        <v>0.25</v>
      </c>
      <c r="P317" s="2">
        <f>VLOOKUP($A317,'By SKU - New RTs'!$A:$V,12,FALSE)</f>
        <v>0.25</v>
      </c>
      <c r="Q317" s="2">
        <f t="shared" si="24"/>
        <v>0</v>
      </c>
    </row>
    <row r="318" spans="1:17" x14ac:dyDescent="0.2">
      <c r="A318" s="3">
        <f>SKUs!A317</f>
        <v>2162</v>
      </c>
      <c r="B318" s="4" t="str">
        <f>SKUs!B317</f>
        <v xml:space="preserve">SOAP-GRIT LRG       </v>
      </c>
      <c r="C318" s="2">
        <f>VLOOKUP($A318,'By SKU - Old RTs'!$A:$V,8,FALSE)</f>
        <v>0</v>
      </c>
      <c r="D318" s="2">
        <f>VLOOKUP($A318,'By SKU - New RTs'!$A:$V,8,FALSE)</f>
        <v>0</v>
      </c>
      <c r="E318" s="5">
        <f t="shared" si="20"/>
        <v>0</v>
      </c>
      <c r="F318" s="2">
        <f>VLOOKUP($A318,'By SKU - Old RTs'!$A:$V,9,FALSE)</f>
        <v>0</v>
      </c>
      <c r="G318" s="2">
        <f>VLOOKUP($A318,'By SKU - New RTs'!$A:$V,9,FALSE)</f>
        <v>0</v>
      </c>
      <c r="H318" s="5">
        <f t="shared" si="21"/>
        <v>0</v>
      </c>
      <c r="I318" s="2">
        <f>VLOOKUP($A318,'By SKU - Old RTs'!$A:$V,10,FALSE)</f>
        <v>0</v>
      </c>
      <c r="J318" s="2">
        <f>VLOOKUP($A318,'By SKU - New RTs'!$A:$V,10,FALSE)</f>
        <v>0</v>
      </c>
      <c r="K318" s="5">
        <f t="shared" si="22"/>
        <v>0</v>
      </c>
      <c r="L318" s="2">
        <f>VLOOKUP($A318,'By SKU - Old RTs'!$A:$V,11,FALSE)</f>
        <v>0</v>
      </c>
      <c r="M318" s="2">
        <f>VLOOKUP($A318,'By SKU - New RTs'!$A:$V,11,FALSE)</f>
        <v>0</v>
      </c>
      <c r="N318" s="5">
        <f t="shared" si="23"/>
        <v>0</v>
      </c>
      <c r="O318" s="2">
        <f>VLOOKUP($A318,'By SKU - Old RTs'!$A:$V,12,FALSE)</f>
        <v>0</v>
      </c>
      <c r="P318" s="2">
        <f>VLOOKUP($A318,'By SKU - New RTs'!$A:$V,12,FALSE)</f>
        <v>0</v>
      </c>
      <c r="Q318" s="2">
        <f t="shared" si="24"/>
        <v>0</v>
      </c>
    </row>
    <row r="319" spans="1:17" x14ac:dyDescent="0.2">
      <c r="A319" s="3">
        <f>SKUs!A318</f>
        <v>2168</v>
      </c>
      <c r="B319" s="4" t="str">
        <f>SKUs!B318</f>
        <v xml:space="preserve">SOAP-SANI G.L.      </v>
      </c>
      <c r="C319" s="2">
        <f>VLOOKUP($A319,'By SKU - Old RTs'!$A:$V,8,FALSE)</f>
        <v>0</v>
      </c>
      <c r="D319" s="2">
        <f>VLOOKUP($A319,'By SKU - New RTs'!$A:$V,8,FALSE)</f>
        <v>0</v>
      </c>
      <c r="E319" s="5">
        <f t="shared" si="20"/>
        <v>0</v>
      </c>
      <c r="F319" s="2">
        <f>VLOOKUP($A319,'By SKU - Old RTs'!$A:$V,9,FALSE)</f>
        <v>0</v>
      </c>
      <c r="G319" s="2">
        <f>VLOOKUP($A319,'By SKU - New RTs'!$A:$V,9,FALSE)</f>
        <v>0</v>
      </c>
      <c r="H319" s="5">
        <f t="shared" si="21"/>
        <v>0</v>
      </c>
      <c r="I319" s="2">
        <f>VLOOKUP($A319,'By SKU - Old RTs'!$A:$V,10,FALSE)</f>
        <v>0</v>
      </c>
      <c r="J319" s="2">
        <f>VLOOKUP($A319,'By SKU - New RTs'!$A:$V,10,FALSE)</f>
        <v>0</v>
      </c>
      <c r="K319" s="5">
        <f t="shared" si="22"/>
        <v>0</v>
      </c>
      <c r="L319" s="2">
        <f>VLOOKUP($A319,'By SKU - Old RTs'!$A:$V,11,FALSE)</f>
        <v>0</v>
      </c>
      <c r="M319" s="2">
        <f>VLOOKUP($A319,'By SKU - New RTs'!$A:$V,11,FALSE)</f>
        <v>0</v>
      </c>
      <c r="N319" s="5">
        <f t="shared" si="23"/>
        <v>0</v>
      </c>
      <c r="O319" s="2">
        <f>VLOOKUP($A319,'By SKU - Old RTs'!$A:$V,12,FALSE)</f>
        <v>0</v>
      </c>
      <c r="P319" s="2">
        <f>VLOOKUP($A319,'By SKU - New RTs'!$A:$V,12,FALSE)</f>
        <v>0</v>
      </c>
      <c r="Q319" s="2">
        <f t="shared" si="24"/>
        <v>0</v>
      </c>
    </row>
    <row r="320" spans="1:17" x14ac:dyDescent="0.2">
      <c r="A320" s="3">
        <f>SKUs!A319</f>
        <v>2182</v>
      </c>
      <c r="B320" s="4" t="str">
        <f>SKUs!B319</f>
        <v>CFEED (25525)</v>
      </c>
      <c r="C320" s="2">
        <f>VLOOKUP($A320,'By SKU - Old RTs'!$A:$V,8,FALSE)</f>
        <v>2.25</v>
      </c>
      <c r="D320" s="2">
        <f>VLOOKUP($A320,'By SKU - New RTs'!$A:$V,8,FALSE)</f>
        <v>2.25</v>
      </c>
      <c r="E320" s="5">
        <f t="shared" si="20"/>
        <v>0</v>
      </c>
      <c r="F320" s="2">
        <f>VLOOKUP($A320,'By SKU - Old RTs'!$A:$V,9,FALSE)</f>
        <v>4.25</v>
      </c>
      <c r="G320" s="2">
        <f>VLOOKUP($A320,'By SKU - New RTs'!$A:$V,9,FALSE)</f>
        <v>4.25</v>
      </c>
      <c r="H320" s="5">
        <f t="shared" si="21"/>
        <v>0</v>
      </c>
      <c r="I320" s="2">
        <f>VLOOKUP($A320,'By SKU - Old RTs'!$A:$V,10,FALSE)</f>
        <v>4.5</v>
      </c>
      <c r="J320" s="2">
        <f>VLOOKUP($A320,'By SKU - New RTs'!$A:$V,10,FALSE)</f>
        <v>4.5</v>
      </c>
      <c r="K320" s="5">
        <f t="shared" si="22"/>
        <v>0</v>
      </c>
      <c r="L320" s="2">
        <f>VLOOKUP($A320,'By SKU - Old RTs'!$A:$V,11,FALSE)</f>
        <v>1.75</v>
      </c>
      <c r="M320" s="2">
        <f>VLOOKUP($A320,'By SKU - New RTs'!$A:$V,11,FALSE)</f>
        <v>1.75</v>
      </c>
      <c r="N320" s="5">
        <f t="shared" si="23"/>
        <v>0</v>
      </c>
      <c r="O320" s="2">
        <f>VLOOKUP($A320,'By SKU - Old RTs'!$A:$V,12,FALSE)</f>
        <v>3.25</v>
      </c>
      <c r="P320" s="2">
        <f>VLOOKUP($A320,'By SKU - New RTs'!$A:$V,12,FALSE)</f>
        <v>3.75</v>
      </c>
      <c r="Q320" s="2">
        <f t="shared" si="24"/>
        <v>0.5</v>
      </c>
    </row>
    <row r="321" spans="1:17" x14ac:dyDescent="0.2">
      <c r="A321" s="3">
        <f>SKUs!A320</f>
        <v>2183</v>
      </c>
      <c r="B321" s="4" t="str">
        <f>SKUs!B320</f>
        <v>CONV TISSUE (96 ROLL)</v>
      </c>
      <c r="C321" s="2">
        <f>VLOOKUP($A321,'By SKU - Old RTs'!$A:$V,8,FALSE)</f>
        <v>0</v>
      </c>
      <c r="D321" s="2">
        <f>VLOOKUP($A321,'By SKU - New RTs'!$A:$V,8,FALSE)</f>
        <v>0</v>
      </c>
      <c r="E321" s="5">
        <f t="shared" si="20"/>
        <v>0</v>
      </c>
      <c r="F321" s="2">
        <f>VLOOKUP($A321,'By SKU - Old RTs'!$A:$V,9,FALSE)</f>
        <v>0.25</v>
      </c>
      <c r="G321" s="2">
        <f>VLOOKUP($A321,'By SKU - New RTs'!$A:$V,9,FALSE)</f>
        <v>0.25</v>
      </c>
      <c r="H321" s="5">
        <f t="shared" si="21"/>
        <v>0</v>
      </c>
      <c r="I321" s="2">
        <f>VLOOKUP($A321,'By SKU - Old RTs'!$A:$V,10,FALSE)</f>
        <v>0</v>
      </c>
      <c r="J321" s="2">
        <f>VLOOKUP($A321,'By SKU - New RTs'!$A:$V,10,FALSE)</f>
        <v>0</v>
      </c>
      <c r="K321" s="5">
        <f t="shared" si="22"/>
        <v>0</v>
      </c>
      <c r="L321" s="2">
        <f>VLOOKUP($A321,'By SKU - Old RTs'!$A:$V,11,FALSE)</f>
        <v>0</v>
      </c>
      <c r="M321" s="2">
        <f>VLOOKUP($A321,'By SKU - New RTs'!$A:$V,11,FALSE)</f>
        <v>0</v>
      </c>
      <c r="N321" s="5">
        <f t="shared" si="23"/>
        <v>0</v>
      </c>
      <c r="O321" s="2">
        <f>VLOOKUP($A321,'By SKU - Old RTs'!$A:$V,12,FALSE)</f>
        <v>0.25</v>
      </c>
      <c r="P321" s="2">
        <f>VLOOKUP($A321,'By SKU - New RTs'!$A:$V,12,FALSE)</f>
        <v>0.25</v>
      </c>
      <c r="Q321" s="2">
        <f t="shared" si="24"/>
        <v>0</v>
      </c>
    </row>
    <row r="322" spans="1:17" x14ac:dyDescent="0.2">
      <c r="A322" s="3">
        <f>SKUs!A321</f>
        <v>2187</v>
      </c>
      <c r="B322" s="4" t="str">
        <f>SKUs!B321</f>
        <v>CMPTP (17750)</v>
      </c>
      <c r="C322" s="2">
        <f>VLOOKUP($A322,'By SKU - Old RTs'!$A:$V,8,FALSE)</f>
        <v>0</v>
      </c>
      <c r="D322" s="2">
        <f>VLOOKUP($A322,'By SKU - New RTs'!$A:$V,8,FALSE)</f>
        <v>0</v>
      </c>
      <c r="E322" s="5">
        <f t="shared" si="20"/>
        <v>0</v>
      </c>
      <c r="F322" s="2">
        <f>VLOOKUP($A322,'By SKU - Old RTs'!$A:$V,9,FALSE)</f>
        <v>0</v>
      </c>
      <c r="G322" s="2">
        <f>VLOOKUP($A322,'By SKU - New RTs'!$A:$V,9,FALSE)</f>
        <v>0</v>
      </c>
      <c r="H322" s="5">
        <f t="shared" si="21"/>
        <v>0</v>
      </c>
      <c r="I322" s="2">
        <f>VLOOKUP($A322,'By SKU - Old RTs'!$A:$V,10,FALSE)</f>
        <v>0</v>
      </c>
      <c r="J322" s="2">
        <f>VLOOKUP($A322,'By SKU - New RTs'!$A:$V,10,FALSE)</f>
        <v>0</v>
      </c>
      <c r="K322" s="5">
        <f t="shared" si="22"/>
        <v>0</v>
      </c>
      <c r="L322" s="2">
        <f>VLOOKUP($A322,'By SKU - Old RTs'!$A:$V,11,FALSE)</f>
        <v>0</v>
      </c>
      <c r="M322" s="2">
        <f>VLOOKUP($A322,'By SKU - New RTs'!$A:$V,11,FALSE)</f>
        <v>0</v>
      </c>
      <c r="N322" s="5">
        <f t="shared" si="23"/>
        <v>0</v>
      </c>
      <c r="O322" s="2">
        <f>VLOOKUP($A322,'By SKU - Old RTs'!$A:$V,12,FALSE)</f>
        <v>0</v>
      </c>
      <c r="P322" s="2">
        <f>VLOOKUP($A322,'By SKU - New RTs'!$A:$V,12,FALSE)</f>
        <v>0</v>
      </c>
      <c r="Q322" s="2">
        <f t="shared" si="24"/>
        <v>0</v>
      </c>
    </row>
    <row r="323" spans="1:17" x14ac:dyDescent="0.2">
      <c r="A323" s="3">
        <f>SKUs!A322</f>
        <v>2188</v>
      </c>
      <c r="B323" s="4" t="str">
        <f>SKUs!B322</f>
        <v>CMP CF(26500)</v>
      </c>
      <c r="C323" s="2">
        <f>VLOOKUP($A323,'By SKU - Old RTs'!$A:$V,8,FALSE)</f>
        <v>0</v>
      </c>
      <c r="D323" s="2">
        <f>VLOOKUP($A323,'By SKU - New RTs'!$A:$V,8,FALSE)</f>
        <v>0</v>
      </c>
      <c r="E323" s="5">
        <f t="shared" si="20"/>
        <v>0</v>
      </c>
      <c r="F323" s="2">
        <f>VLOOKUP($A323,'By SKU - Old RTs'!$A:$V,9,FALSE)</f>
        <v>0</v>
      </c>
      <c r="G323" s="2">
        <f>VLOOKUP($A323,'By SKU - New RTs'!$A:$V,9,FALSE)</f>
        <v>0</v>
      </c>
      <c r="H323" s="5">
        <f t="shared" si="21"/>
        <v>0</v>
      </c>
      <c r="I323" s="2">
        <f>VLOOKUP($A323,'By SKU - Old RTs'!$A:$V,10,FALSE)</f>
        <v>0</v>
      </c>
      <c r="J323" s="2">
        <f>VLOOKUP($A323,'By SKU - New RTs'!$A:$V,10,FALSE)</f>
        <v>0</v>
      </c>
      <c r="K323" s="5">
        <f t="shared" si="22"/>
        <v>0</v>
      </c>
      <c r="L323" s="2">
        <f>VLOOKUP($A323,'By SKU - Old RTs'!$A:$V,11,FALSE)</f>
        <v>0</v>
      </c>
      <c r="M323" s="2">
        <f>VLOOKUP($A323,'By SKU - New RTs'!$A:$V,11,FALSE)</f>
        <v>0</v>
      </c>
      <c r="N323" s="5">
        <f t="shared" si="23"/>
        <v>0</v>
      </c>
      <c r="O323" s="2">
        <f>VLOOKUP($A323,'By SKU - Old RTs'!$A:$V,12,FALSE)</f>
        <v>0</v>
      </c>
      <c r="P323" s="2">
        <f>VLOOKUP($A323,'By SKU - New RTs'!$A:$V,12,FALSE)</f>
        <v>0</v>
      </c>
      <c r="Q323" s="2">
        <f t="shared" si="24"/>
        <v>0</v>
      </c>
    </row>
    <row r="324" spans="1:17" x14ac:dyDescent="0.2">
      <c r="A324" s="3">
        <f>SKUs!A323</f>
        <v>2190</v>
      </c>
      <c r="B324" s="4" t="str">
        <f>SKUs!B323</f>
        <v xml:space="preserve">D BATT ALKALIN      </v>
      </c>
      <c r="C324" s="2">
        <f>VLOOKUP($A324,'By SKU - Old RTs'!$A:$V,8,FALSE)</f>
        <v>0</v>
      </c>
      <c r="D324" s="2">
        <f>VLOOKUP($A324,'By SKU - New RTs'!$A:$V,8,FALSE)</f>
        <v>0</v>
      </c>
      <c r="E324" s="5">
        <f t="shared" ref="E324:E363" si="25">D324-C324</f>
        <v>0</v>
      </c>
      <c r="F324" s="2">
        <f>VLOOKUP($A324,'By SKU - Old RTs'!$A:$V,9,FALSE)</f>
        <v>0</v>
      </c>
      <c r="G324" s="2">
        <f>VLOOKUP($A324,'By SKU - New RTs'!$A:$V,9,FALSE)</f>
        <v>0</v>
      </c>
      <c r="H324" s="5">
        <f t="shared" ref="H324:H363" si="26">G324-F324</f>
        <v>0</v>
      </c>
      <c r="I324" s="2">
        <f>VLOOKUP($A324,'By SKU - Old RTs'!$A:$V,10,FALSE)</f>
        <v>0</v>
      </c>
      <c r="J324" s="2">
        <f>VLOOKUP($A324,'By SKU - New RTs'!$A:$V,10,FALSE)</f>
        <v>0</v>
      </c>
      <c r="K324" s="5">
        <f t="shared" ref="K324:K363" si="27">J324-I324</f>
        <v>0</v>
      </c>
      <c r="L324" s="2">
        <f>VLOOKUP($A324,'By SKU - Old RTs'!$A:$V,11,FALSE)</f>
        <v>0</v>
      </c>
      <c r="M324" s="2">
        <f>VLOOKUP($A324,'By SKU - New RTs'!$A:$V,11,FALSE)</f>
        <v>0</v>
      </c>
      <c r="N324" s="5">
        <f t="shared" ref="N324:N363" si="28">M324-L324</f>
        <v>0</v>
      </c>
      <c r="O324" s="2">
        <f>VLOOKUP($A324,'By SKU - Old RTs'!$A:$V,12,FALSE)</f>
        <v>4</v>
      </c>
      <c r="P324" s="2">
        <f>VLOOKUP($A324,'By SKU - New RTs'!$A:$V,12,FALSE)</f>
        <v>4</v>
      </c>
      <c r="Q324" s="2">
        <f t="shared" ref="Q324:Q363" si="29">P324-O324</f>
        <v>0</v>
      </c>
    </row>
    <row r="325" spans="1:17" x14ac:dyDescent="0.2">
      <c r="A325" s="3">
        <f>SKUs!A324</f>
        <v>2192</v>
      </c>
      <c r="B325" s="4" t="str">
        <f>SKUs!B324</f>
        <v xml:space="preserve">BATTERY  C          </v>
      </c>
      <c r="C325" s="2">
        <f>VLOOKUP($A325,'By SKU - Old RTs'!$A:$V,8,FALSE)</f>
        <v>4.5</v>
      </c>
      <c r="D325" s="2">
        <f>VLOOKUP($A325,'By SKU - New RTs'!$A:$V,8,FALSE)</f>
        <v>5.5</v>
      </c>
      <c r="E325" s="5">
        <f t="shared" si="25"/>
        <v>1</v>
      </c>
      <c r="F325" s="2">
        <f>VLOOKUP($A325,'By SKU - Old RTs'!$A:$V,9,FALSE)</f>
        <v>6</v>
      </c>
      <c r="G325" s="2">
        <f>VLOOKUP($A325,'By SKU - New RTs'!$A:$V,9,FALSE)</f>
        <v>6</v>
      </c>
      <c r="H325" s="5">
        <f t="shared" si="26"/>
        <v>0</v>
      </c>
      <c r="I325" s="2">
        <f>VLOOKUP($A325,'By SKU - Old RTs'!$A:$V,10,FALSE)</f>
        <v>11.25</v>
      </c>
      <c r="J325" s="2">
        <f>VLOOKUP($A325,'By SKU - New RTs'!$A:$V,10,FALSE)</f>
        <v>11.25</v>
      </c>
      <c r="K325" s="5">
        <f t="shared" si="27"/>
        <v>0</v>
      </c>
      <c r="L325" s="2">
        <f>VLOOKUP($A325,'By SKU - Old RTs'!$A:$V,11,FALSE)</f>
        <v>3.25</v>
      </c>
      <c r="M325" s="2">
        <f>VLOOKUP($A325,'By SKU - New RTs'!$A:$V,11,FALSE)</f>
        <v>3.25</v>
      </c>
      <c r="N325" s="5">
        <f t="shared" si="28"/>
        <v>0</v>
      </c>
      <c r="O325" s="2">
        <f>VLOOKUP($A325,'By SKU - Old RTs'!$A:$V,12,FALSE)</f>
        <v>4.5</v>
      </c>
      <c r="P325" s="2">
        <f>VLOOKUP($A325,'By SKU - New RTs'!$A:$V,12,FALSE)</f>
        <v>3.5</v>
      </c>
      <c r="Q325" s="2">
        <f t="shared" si="29"/>
        <v>-1</v>
      </c>
    </row>
    <row r="326" spans="1:17" x14ac:dyDescent="0.2">
      <c r="A326" s="3">
        <f>SKUs!A325</f>
        <v>2205</v>
      </c>
      <c r="B326" s="4" t="str">
        <f>SKUs!B325</f>
        <v>SPRAY/EA(450009)</v>
      </c>
      <c r="C326" s="2">
        <f>VLOOKUP($A326,'By SKU - Old RTs'!$A:$V,8,FALSE)</f>
        <v>0</v>
      </c>
      <c r="D326" s="2">
        <f>VLOOKUP($A326,'By SKU - New RTs'!$A:$V,8,FALSE)</f>
        <v>0</v>
      </c>
      <c r="E326" s="5">
        <f t="shared" si="25"/>
        <v>0</v>
      </c>
      <c r="F326" s="2">
        <f>VLOOKUP($A326,'By SKU - Old RTs'!$A:$V,9,FALSE)</f>
        <v>0</v>
      </c>
      <c r="G326" s="2">
        <f>VLOOKUP($A326,'By SKU - New RTs'!$A:$V,9,FALSE)</f>
        <v>0</v>
      </c>
      <c r="H326" s="5">
        <f t="shared" si="26"/>
        <v>0</v>
      </c>
      <c r="I326" s="2">
        <f>VLOOKUP($A326,'By SKU - Old RTs'!$A:$V,10,FALSE)</f>
        <v>0</v>
      </c>
      <c r="J326" s="2">
        <f>VLOOKUP($A326,'By SKU - New RTs'!$A:$V,10,FALSE)</f>
        <v>0</v>
      </c>
      <c r="K326" s="5">
        <f t="shared" si="27"/>
        <v>0</v>
      </c>
      <c r="L326" s="2">
        <f>VLOOKUP($A326,'By SKU - Old RTs'!$A:$V,11,FALSE)</f>
        <v>0</v>
      </c>
      <c r="M326" s="2">
        <f>VLOOKUP($A326,'By SKU - New RTs'!$A:$V,11,FALSE)</f>
        <v>0</v>
      </c>
      <c r="N326" s="5">
        <f t="shared" si="28"/>
        <v>0</v>
      </c>
      <c r="O326" s="2">
        <f>VLOOKUP($A326,'By SKU - Old RTs'!$A:$V,12,FALSE)</f>
        <v>0</v>
      </c>
      <c r="P326" s="2">
        <f>VLOOKUP($A326,'By SKU - New RTs'!$A:$V,12,FALSE)</f>
        <v>0</v>
      </c>
      <c r="Q326" s="2">
        <f t="shared" si="29"/>
        <v>0</v>
      </c>
    </row>
    <row r="327" spans="1:17" x14ac:dyDescent="0.2">
      <c r="A327" s="3">
        <f>SKUs!A326</f>
        <v>2208</v>
      </c>
      <c r="B327" s="4" t="str">
        <f>SKUs!B326</f>
        <v>SNTZR/CS(450030)</v>
      </c>
      <c r="C327" s="2">
        <f>VLOOKUP($A327,'By SKU - Old RTs'!$A:$V,8,FALSE)</f>
        <v>0</v>
      </c>
      <c r="D327" s="2">
        <f>VLOOKUP($A327,'By SKU - New RTs'!$A:$V,8,FALSE)</f>
        <v>0</v>
      </c>
      <c r="E327" s="5">
        <f t="shared" si="25"/>
        <v>0</v>
      </c>
      <c r="F327" s="2">
        <f>VLOOKUP($A327,'By SKU - Old RTs'!$A:$V,9,FALSE)</f>
        <v>0</v>
      </c>
      <c r="G327" s="2">
        <f>VLOOKUP($A327,'By SKU - New RTs'!$A:$V,9,FALSE)</f>
        <v>0</v>
      </c>
      <c r="H327" s="5">
        <f t="shared" si="26"/>
        <v>0</v>
      </c>
      <c r="I327" s="2">
        <f>VLOOKUP($A327,'By SKU - Old RTs'!$A:$V,10,FALSE)</f>
        <v>0</v>
      </c>
      <c r="J327" s="2">
        <f>VLOOKUP($A327,'By SKU - New RTs'!$A:$V,10,FALSE)</f>
        <v>0</v>
      </c>
      <c r="K327" s="5">
        <f t="shared" si="27"/>
        <v>0</v>
      </c>
      <c r="L327" s="2">
        <f>VLOOKUP($A327,'By SKU - Old RTs'!$A:$V,11,FALSE)</f>
        <v>0</v>
      </c>
      <c r="M327" s="2">
        <f>VLOOKUP($A327,'By SKU - New RTs'!$A:$V,11,FALSE)</f>
        <v>0</v>
      </c>
      <c r="N327" s="5">
        <f t="shared" si="28"/>
        <v>0</v>
      </c>
      <c r="O327" s="2">
        <f>VLOOKUP($A327,'By SKU - Old RTs'!$A:$V,12,FALSE)</f>
        <v>0</v>
      </c>
      <c r="P327" s="2">
        <f>VLOOKUP($A327,'By SKU - New RTs'!$A:$V,12,FALSE)</f>
        <v>0</v>
      </c>
      <c r="Q327" s="2">
        <f t="shared" si="29"/>
        <v>0</v>
      </c>
    </row>
    <row r="328" spans="1:17" x14ac:dyDescent="0.2">
      <c r="A328" s="3">
        <f>SKUs!A327</f>
        <v>2209</v>
      </c>
      <c r="B328" s="4" t="str">
        <f>SKUs!B327</f>
        <v xml:space="preserve">R.T. LEVER TAN      </v>
      </c>
      <c r="C328" s="2">
        <f>VLOOKUP($A328,'By SKU - Old RTs'!$A:$V,8,FALSE)</f>
        <v>0</v>
      </c>
      <c r="D328" s="2">
        <f>VLOOKUP($A328,'By SKU - New RTs'!$A:$V,8,FALSE)</f>
        <v>0</v>
      </c>
      <c r="E328" s="5">
        <f t="shared" si="25"/>
        <v>0</v>
      </c>
      <c r="F328" s="2">
        <f>VLOOKUP($A328,'By SKU - Old RTs'!$A:$V,9,FALSE)</f>
        <v>0</v>
      </c>
      <c r="G328" s="2">
        <f>VLOOKUP($A328,'By SKU - New RTs'!$A:$V,9,FALSE)</f>
        <v>0</v>
      </c>
      <c r="H328" s="5">
        <f t="shared" si="26"/>
        <v>0</v>
      </c>
      <c r="I328" s="2">
        <f>VLOOKUP($A328,'By SKU - Old RTs'!$A:$V,10,FALSE)</f>
        <v>0</v>
      </c>
      <c r="J328" s="2">
        <f>VLOOKUP($A328,'By SKU - New RTs'!$A:$V,10,FALSE)</f>
        <v>0</v>
      </c>
      <c r="K328" s="5">
        <f t="shared" si="27"/>
        <v>0</v>
      </c>
      <c r="L328" s="2">
        <f>VLOOKUP($A328,'By SKU - Old RTs'!$A:$V,11,FALSE)</f>
        <v>0</v>
      </c>
      <c r="M328" s="2">
        <f>VLOOKUP($A328,'By SKU - New RTs'!$A:$V,11,FALSE)</f>
        <v>0</v>
      </c>
      <c r="N328" s="5">
        <f t="shared" si="28"/>
        <v>0</v>
      </c>
      <c r="O328" s="2">
        <f>VLOOKUP($A328,'By SKU - Old RTs'!$A:$V,12,FALSE)</f>
        <v>0</v>
      </c>
      <c r="P328" s="2">
        <f>VLOOKUP($A328,'By SKU - New RTs'!$A:$V,12,FALSE)</f>
        <v>0</v>
      </c>
      <c r="Q328" s="2">
        <f t="shared" si="29"/>
        <v>0</v>
      </c>
    </row>
    <row r="329" spans="1:17" x14ac:dyDescent="0.2">
      <c r="A329" s="3">
        <f>SKUs!A328</f>
        <v>2217</v>
      </c>
      <c r="B329" s="4" t="str">
        <f>SKUs!B328</f>
        <v>SNTAF/CS(750593)</v>
      </c>
      <c r="C329" s="2">
        <f>VLOOKUP($A329,'By SKU - Old RTs'!$A:$V,8,FALSE)</f>
        <v>0</v>
      </c>
      <c r="D329" s="2">
        <f>VLOOKUP($A329,'By SKU - New RTs'!$A:$V,8,FALSE)</f>
        <v>0</v>
      </c>
      <c r="E329" s="5">
        <f t="shared" si="25"/>
        <v>0</v>
      </c>
      <c r="F329" s="2">
        <f>VLOOKUP($A329,'By SKU - Old RTs'!$A:$V,9,FALSE)</f>
        <v>0</v>
      </c>
      <c r="G329" s="2">
        <f>VLOOKUP($A329,'By SKU - New RTs'!$A:$V,9,FALSE)</f>
        <v>0</v>
      </c>
      <c r="H329" s="5">
        <f t="shared" si="26"/>
        <v>0</v>
      </c>
      <c r="I329" s="2">
        <f>VLOOKUP($A329,'By SKU - Old RTs'!$A:$V,10,FALSE)</f>
        <v>0</v>
      </c>
      <c r="J329" s="2">
        <f>VLOOKUP($A329,'By SKU - New RTs'!$A:$V,10,FALSE)</f>
        <v>0</v>
      </c>
      <c r="K329" s="5">
        <f t="shared" si="27"/>
        <v>0</v>
      </c>
      <c r="L329" s="2">
        <f>VLOOKUP($A329,'By SKU - Old RTs'!$A:$V,11,FALSE)</f>
        <v>0</v>
      </c>
      <c r="M329" s="2">
        <f>VLOOKUP($A329,'By SKU - New RTs'!$A:$V,11,FALSE)</f>
        <v>0</v>
      </c>
      <c r="N329" s="5">
        <f t="shared" si="28"/>
        <v>0</v>
      </c>
      <c r="O329" s="2">
        <f>VLOOKUP($A329,'By SKU - Old RTs'!$A:$V,12,FALSE)</f>
        <v>0</v>
      </c>
      <c r="P329" s="2">
        <f>VLOOKUP($A329,'By SKU - New RTs'!$A:$V,12,FALSE)</f>
        <v>0</v>
      </c>
      <c r="Q329" s="2">
        <f t="shared" si="29"/>
        <v>0</v>
      </c>
    </row>
    <row r="330" spans="1:17" x14ac:dyDescent="0.2">
      <c r="A330" s="3">
        <f>SKUs!A329</f>
        <v>2223</v>
      </c>
      <c r="B330" s="4" t="str">
        <f>SKUs!B329</f>
        <v>CONV TISS 48 CT (12480)</v>
      </c>
      <c r="C330" s="2">
        <f>VLOOKUP($A330,'By SKU - Old RTs'!$A:$V,8,FALSE)</f>
        <v>0</v>
      </c>
      <c r="D330" s="2">
        <f>VLOOKUP($A330,'By SKU - New RTs'!$A:$V,8,FALSE)</f>
        <v>0</v>
      </c>
      <c r="E330" s="5">
        <f t="shared" si="25"/>
        <v>0</v>
      </c>
      <c r="F330" s="2">
        <f>VLOOKUP($A330,'By SKU - Old RTs'!$A:$V,9,FALSE)</f>
        <v>0.25</v>
      </c>
      <c r="G330" s="2">
        <f>VLOOKUP($A330,'By SKU - New RTs'!$A:$V,9,FALSE)</f>
        <v>0.25</v>
      </c>
      <c r="H330" s="5">
        <f t="shared" si="26"/>
        <v>0</v>
      </c>
      <c r="I330" s="2">
        <f>VLOOKUP($A330,'By SKU - Old RTs'!$A:$V,10,FALSE)</f>
        <v>0</v>
      </c>
      <c r="J330" s="2">
        <f>VLOOKUP($A330,'By SKU - New RTs'!$A:$V,10,FALSE)</f>
        <v>0</v>
      </c>
      <c r="K330" s="5">
        <f t="shared" si="27"/>
        <v>0</v>
      </c>
      <c r="L330" s="2">
        <f>VLOOKUP($A330,'By SKU - Old RTs'!$A:$V,11,FALSE)</f>
        <v>0.5</v>
      </c>
      <c r="M330" s="2">
        <f>VLOOKUP($A330,'By SKU - New RTs'!$A:$V,11,FALSE)</f>
        <v>0.5</v>
      </c>
      <c r="N330" s="5">
        <f t="shared" si="28"/>
        <v>0</v>
      </c>
      <c r="O330" s="2">
        <f>VLOOKUP($A330,'By SKU - Old RTs'!$A:$V,12,FALSE)</f>
        <v>0.25</v>
      </c>
      <c r="P330" s="2">
        <f>VLOOKUP($A330,'By SKU - New RTs'!$A:$V,12,FALSE)</f>
        <v>0.25</v>
      </c>
      <c r="Q330" s="2">
        <f t="shared" si="29"/>
        <v>0</v>
      </c>
    </row>
    <row r="331" spans="1:17" x14ac:dyDescent="0.2">
      <c r="A331" s="3">
        <f>SKUs!A330</f>
        <v>2229</v>
      </c>
      <c r="B331" s="4" t="str">
        <f>SKUs!B330</f>
        <v>KITCH ROLL(52370)</v>
      </c>
      <c r="C331" s="2">
        <f>VLOOKUP($A331,'By SKU - Old RTs'!$A:$V,8,FALSE)</f>
        <v>3</v>
      </c>
      <c r="D331" s="2">
        <f>VLOOKUP($A331,'By SKU - New RTs'!$A:$V,8,FALSE)</f>
        <v>3</v>
      </c>
      <c r="E331" s="5">
        <f t="shared" si="25"/>
        <v>0</v>
      </c>
      <c r="F331" s="2">
        <f>VLOOKUP($A331,'By SKU - Old RTs'!$A:$V,9,FALSE)</f>
        <v>0</v>
      </c>
      <c r="G331" s="2">
        <f>VLOOKUP($A331,'By SKU - New RTs'!$A:$V,9,FALSE)</f>
        <v>0</v>
      </c>
      <c r="H331" s="5">
        <f t="shared" si="26"/>
        <v>0</v>
      </c>
      <c r="I331" s="2">
        <f>VLOOKUP($A331,'By SKU - Old RTs'!$A:$V,10,FALSE)</f>
        <v>0</v>
      </c>
      <c r="J331" s="2">
        <f>VLOOKUP($A331,'By SKU - New RTs'!$A:$V,10,FALSE)</f>
        <v>0</v>
      </c>
      <c r="K331" s="5">
        <f t="shared" si="27"/>
        <v>0</v>
      </c>
      <c r="L331" s="2">
        <f>VLOOKUP($A331,'By SKU - Old RTs'!$A:$V,11,FALSE)</f>
        <v>0</v>
      </c>
      <c r="M331" s="2">
        <f>VLOOKUP($A331,'By SKU - New RTs'!$A:$V,11,FALSE)</f>
        <v>0</v>
      </c>
      <c r="N331" s="5">
        <f t="shared" si="28"/>
        <v>0</v>
      </c>
      <c r="O331" s="2">
        <f>VLOOKUP($A331,'By SKU - Old RTs'!$A:$V,12,FALSE)</f>
        <v>0</v>
      </c>
      <c r="P331" s="2">
        <f>VLOOKUP($A331,'By SKU - New RTs'!$A:$V,12,FALSE)</f>
        <v>0</v>
      </c>
      <c r="Q331" s="2">
        <f t="shared" si="29"/>
        <v>0</v>
      </c>
    </row>
    <row r="332" spans="1:17" x14ac:dyDescent="0.2">
      <c r="A332" s="3">
        <f>SKUs!A331</f>
        <v>2248</v>
      </c>
      <c r="B332" s="4" t="str">
        <f>SKUs!B331</f>
        <v>MULTIPURPOSE WIPES CASE</v>
      </c>
      <c r="C332" s="2">
        <f>VLOOKUP($A332,'By SKU - Old RTs'!$A:$V,8,FALSE)</f>
        <v>0</v>
      </c>
      <c r="D332" s="2">
        <f>VLOOKUP($A332,'By SKU - New RTs'!$A:$V,8,FALSE)</f>
        <v>0</v>
      </c>
      <c r="E332" s="5">
        <f t="shared" si="25"/>
        <v>0</v>
      </c>
      <c r="F332" s="2">
        <f>VLOOKUP($A332,'By SKU - Old RTs'!$A:$V,9,FALSE)</f>
        <v>0</v>
      </c>
      <c r="G332" s="2">
        <f>VLOOKUP($A332,'By SKU - New RTs'!$A:$V,9,FALSE)</f>
        <v>0</v>
      </c>
      <c r="H332" s="5">
        <f t="shared" si="26"/>
        <v>0</v>
      </c>
      <c r="I332" s="2">
        <f>VLOOKUP($A332,'By SKU - Old RTs'!$A:$V,10,FALSE)</f>
        <v>0</v>
      </c>
      <c r="J332" s="2">
        <f>VLOOKUP($A332,'By SKU - New RTs'!$A:$V,10,FALSE)</f>
        <v>0</v>
      </c>
      <c r="K332" s="5">
        <f t="shared" si="27"/>
        <v>0</v>
      </c>
      <c r="L332" s="2">
        <f>VLOOKUP($A332,'By SKU - Old RTs'!$A:$V,11,FALSE)</f>
        <v>0</v>
      </c>
      <c r="M332" s="2">
        <f>VLOOKUP($A332,'By SKU - New RTs'!$A:$V,11,FALSE)</f>
        <v>0</v>
      </c>
      <c r="N332" s="5">
        <f t="shared" si="28"/>
        <v>0</v>
      </c>
      <c r="O332" s="2">
        <f>VLOOKUP($A332,'By SKU - Old RTs'!$A:$V,12,FALSE)</f>
        <v>0</v>
      </c>
      <c r="P332" s="2">
        <f>VLOOKUP($A332,'By SKU - New RTs'!$A:$V,12,FALSE)</f>
        <v>0</v>
      </c>
      <c r="Q332" s="2">
        <f t="shared" si="29"/>
        <v>0</v>
      </c>
    </row>
    <row r="333" spans="1:17" x14ac:dyDescent="0.2">
      <c r="A333" s="3">
        <f>SKUs!A332</f>
        <v>2249</v>
      </c>
      <c r="B333" s="4" t="str">
        <f>SKUs!B332</f>
        <v>MULTIPURPOSE WIPES BUCKET</v>
      </c>
      <c r="C333" s="2">
        <f>VLOOKUP($A333,'By SKU - Old RTs'!$A:$V,8,FALSE)</f>
        <v>0</v>
      </c>
      <c r="D333" s="2">
        <f>VLOOKUP($A333,'By SKU - New RTs'!$A:$V,8,FALSE)</f>
        <v>0</v>
      </c>
      <c r="E333" s="5">
        <f t="shared" si="25"/>
        <v>0</v>
      </c>
      <c r="F333" s="2">
        <f>VLOOKUP($A333,'By SKU - Old RTs'!$A:$V,9,FALSE)</f>
        <v>0</v>
      </c>
      <c r="G333" s="2">
        <f>VLOOKUP($A333,'By SKU - New RTs'!$A:$V,9,FALSE)</f>
        <v>0</v>
      </c>
      <c r="H333" s="5">
        <f t="shared" si="26"/>
        <v>0</v>
      </c>
      <c r="I333" s="2">
        <f>VLOOKUP($A333,'By SKU - Old RTs'!$A:$V,10,FALSE)</f>
        <v>0</v>
      </c>
      <c r="J333" s="2">
        <f>VLOOKUP($A333,'By SKU - New RTs'!$A:$V,10,FALSE)</f>
        <v>0</v>
      </c>
      <c r="K333" s="5">
        <f t="shared" si="27"/>
        <v>0</v>
      </c>
      <c r="L333" s="2">
        <f>VLOOKUP($A333,'By SKU - Old RTs'!$A:$V,11,FALSE)</f>
        <v>0</v>
      </c>
      <c r="M333" s="2">
        <f>VLOOKUP($A333,'By SKU - New RTs'!$A:$V,11,FALSE)</f>
        <v>0</v>
      </c>
      <c r="N333" s="5">
        <f t="shared" si="28"/>
        <v>0</v>
      </c>
      <c r="O333" s="2">
        <f>VLOOKUP($A333,'By SKU - Old RTs'!$A:$V,12,FALSE)</f>
        <v>0</v>
      </c>
      <c r="P333" s="2">
        <f>VLOOKUP($A333,'By SKU - New RTs'!$A:$V,12,FALSE)</f>
        <v>0</v>
      </c>
      <c r="Q333" s="2">
        <f t="shared" si="29"/>
        <v>0</v>
      </c>
    </row>
    <row r="334" spans="1:17" x14ac:dyDescent="0.2">
      <c r="A334" s="3">
        <f>SKUs!A333</f>
        <v>2250</v>
      </c>
      <c r="B334" s="4" t="str">
        <f>SKUs!B333</f>
        <v xml:space="preserve">ICE NO MORE -EA     </v>
      </c>
      <c r="C334" s="2">
        <f>VLOOKUP($A334,'By SKU - Old RTs'!$A:$V,8,FALSE)</f>
        <v>0</v>
      </c>
      <c r="D334" s="2">
        <f>VLOOKUP($A334,'By SKU - New RTs'!$A:$V,8,FALSE)</f>
        <v>0</v>
      </c>
      <c r="E334" s="5">
        <f t="shared" si="25"/>
        <v>0</v>
      </c>
      <c r="F334" s="2">
        <f>VLOOKUP($A334,'By SKU - Old RTs'!$A:$V,9,FALSE)</f>
        <v>0</v>
      </c>
      <c r="G334" s="2">
        <f>VLOOKUP($A334,'By SKU - New RTs'!$A:$V,9,FALSE)</f>
        <v>0</v>
      </c>
      <c r="H334" s="5">
        <f t="shared" si="26"/>
        <v>0</v>
      </c>
      <c r="I334" s="2">
        <f>VLOOKUP($A334,'By SKU - Old RTs'!$A:$V,10,FALSE)</f>
        <v>0</v>
      </c>
      <c r="J334" s="2">
        <f>VLOOKUP($A334,'By SKU - New RTs'!$A:$V,10,FALSE)</f>
        <v>0</v>
      </c>
      <c r="K334" s="5">
        <f t="shared" si="27"/>
        <v>0</v>
      </c>
      <c r="L334" s="2">
        <f>VLOOKUP($A334,'By SKU - Old RTs'!$A:$V,11,FALSE)</f>
        <v>0</v>
      </c>
      <c r="M334" s="2">
        <f>VLOOKUP($A334,'By SKU - New RTs'!$A:$V,11,FALSE)</f>
        <v>0</v>
      </c>
      <c r="N334" s="5">
        <f t="shared" si="28"/>
        <v>0</v>
      </c>
      <c r="O334" s="2">
        <f>VLOOKUP($A334,'By SKU - Old RTs'!$A:$V,12,FALSE)</f>
        <v>0</v>
      </c>
      <c r="P334" s="2">
        <f>VLOOKUP($A334,'By SKU - New RTs'!$A:$V,12,FALSE)</f>
        <v>0</v>
      </c>
      <c r="Q334" s="2">
        <f t="shared" si="29"/>
        <v>0</v>
      </c>
    </row>
    <row r="335" spans="1:17" x14ac:dyDescent="0.2">
      <c r="A335" s="3">
        <f>SKUs!A334</f>
        <v>2253</v>
      </c>
      <c r="B335" s="4" t="str">
        <f>SKUs!B334</f>
        <v>FACIAL TISSUE (13000)</v>
      </c>
      <c r="C335" s="2">
        <f>VLOOKUP($A335,'By SKU - Old RTs'!$A:$V,8,FALSE)</f>
        <v>0</v>
      </c>
      <c r="D335" s="2">
        <f>VLOOKUP($A335,'By SKU - New RTs'!$A:$V,8,FALSE)</f>
        <v>0</v>
      </c>
      <c r="E335" s="5">
        <f t="shared" si="25"/>
        <v>0</v>
      </c>
      <c r="F335" s="2">
        <f>VLOOKUP($A335,'By SKU - Old RTs'!$A:$V,9,FALSE)</f>
        <v>0</v>
      </c>
      <c r="G335" s="2">
        <f>VLOOKUP($A335,'By SKU - New RTs'!$A:$V,9,FALSE)</f>
        <v>0</v>
      </c>
      <c r="H335" s="5">
        <f t="shared" si="26"/>
        <v>0</v>
      </c>
      <c r="I335" s="2">
        <f>VLOOKUP($A335,'By SKU - Old RTs'!$A:$V,10,FALSE)</f>
        <v>0</v>
      </c>
      <c r="J335" s="2">
        <f>VLOOKUP($A335,'By SKU - New RTs'!$A:$V,10,FALSE)</f>
        <v>0</v>
      </c>
      <c r="K335" s="5">
        <f t="shared" si="27"/>
        <v>0</v>
      </c>
      <c r="L335" s="2">
        <f>VLOOKUP($A335,'By SKU - Old RTs'!$A:$V,11,FALSE)</f>
        <v>0</v>
      </c>
      <c r="M335" s="2">
        <f>VLOOKUP($A335,'By SKU - New RTs'!$A:$V,11,FALSE)</f>
        <v>0</v>
      </c>
      <c r="N335" s="5">
        <f t="shared" si="28"/>
        <v>0</v>
      </c>
      <c r="O335" s="2">
        <f>VLOOKUP($A335,'By SKU - Old RTs'!$A:$V,12,FALSE)</f>
        <v>0</v>
      </c>
      <c r="P335" s="2">
        <f>VLOOKUP($A335,'By SKU - New RTs'!$A:$V,12,FALSE)</f>
        <v>0</v>
      </c>
      <c r="Q335" s="2">
        <f t="shared" si="29"/>
        <v>0</v>
      </c>
    </row>
    <row r="336" spans="1:17" x14ac:dyDescent="0.2">
      <c r="A336" s="3">
        <f>SKUs!A335</f>
        <v>2260</v>
      </c>
      <c r="B336" s="4" t="str">
        <f>SKUs!B335</f>
        <v>CLS FOAM FRESH CASE</v>
      </c>
      <c r="C336" s="2">
        <f>VLOOKUP($A336,'By SKU - Old RTs'!$A:$V,8,FALSE)</f>
        <v>0.5</v>
      </c>
      <c r="D336" s="2">
        <f>VLOOKUP($A336,'By SKU - New RTs'!$A:$V,8,FALSE)</f>
        <v>0.5</v>
      </c>
      <c r="E336" s="5">
        <f t="shared" si="25"/>
        <v>0</v>
      </c>
      <c r="F336" s="2">
        <f>VLOOKUP($A336,'By SKU - Old RTs'!$A:$V,9,FALSE)</f>
        <v>0.25</v>
      </c>
      <c r="G336" s="2">
        <f>VLOOKUP($A336,'By SKU - New RTs'!$A:$V,9,FALSE)</f>
        <v>0</v>
      </c>
      <c r="H336" s="5">
        <f t="shared" si="26"/>
        <v>-0.25</v>
      </c>
      <c r="I336" s="2">
        <f>VLOOKUP($A336,'By SKU - Old RTs'!$A:$V,10,FALSE)</f>
        <v>0</v>
      </c>
      <c r="J336" s="2">
        <f>VLOOKUP($A336,'By SKU - New RTs'!$A:$V,10,FALSE)</f>
        <v>0.25</v>
      </c>
      <c r="K336" s="5">
        <f t="shared" si="27"/>
        <v>0.25</v>
      </c>
      <c r="L336" s="2">
        <f>VLOOKUP($A336,'By SKU - Old RTs'!$A:$V,11,FALSE)</f>
        <v>0.25</v>
      </c>
      <c r="M336" s="2">
        <f>VLOOKUP($A336,'By SKU - New RTs'!$A:$V,11,FALSE)</f>
        <v>0.25</v>
      </c>
      <c r="N336" s="5">
        <f t="shared" si="28"/>
        <v>0</v>
      </c>
      <c r="O336" s="2">
        <f>VLOOKUP($A336,'By SKU - Old RTs'!$A:$V,12,FALSE)</f>
        <v>0</v>
      </c>
      <c r="P336" s="2">
        <f>VLOOKUP($A336,'By SKU - New RTs'!$A:$V,12,FALSE)</f>
        <v>0</v>
      </c>
      <c r="Q336" s="2">
        <f t="shared" si="29"/>
        <v>0</v>
      </c>
    </row>
    <row r="337" spans="1:17" x14ac:dyDescent="0.2">
      <c r="A337" s="3">
        <f>SKUs!A336</f>
        <v>2261</v>
      </c>
      <c r="B337" s="4" t="str">
        <f>SKUs!B336</f>
        <v>CLS FOAM FRESH REFILL</v>
      </c>
      <c r="C337" s="2">
        <f>VLOOKUP($A337,'By SKU - Old RTs'!$A:$V,8,FALSE)</f>
        <v>4.5</v>
      </c>
      <c r="D337" s="2">
        <f>VLOOKUP($A337,'By SKU - New RTs'!$A:$V,8,FALSE)</f>
        <v>5.5</v>
      </c>
      <c r="E337" s="5">
        <f t="shared" si="25"/>
        <v>1</v>
      </c>
      <c r="F337" s="2">
        <f>VLOOKUP($A337,'By SKU - Old RTs'!$A:$V,9,FALSE)</f>
        <v>10.25</v>
      </c>
      <c r="G337" s="2">
        <f>VLOOKUP($A337,'By SKU - New RTs'!$A:$V,9,FALSE)</f>
        <v>8.75</v>
      </c>
      <c r="H337" s="5">
        <f t="shared" si="26"/>
        <v>-1.5</v>
      </c>
      <c r="I337" s="2">
        <f>VLOOKUP($A337,'By SKU - Old RTs'!$A:$V,10,FALSE)</f>
        <v>13</v>
      </c>
      <c r="J337" s="2">
        <f>VLOOKUP($A337,'By SKU - New RTs'!$A:$V,10,FALSE)</f>
        <v>14</v>
      </c>
      <c r="K337" s="5">
        <f t="shared" si="27"/>
        <v>1</v>
      </c>
      <c r="L337" s="2">
        <f>VLOOKUP($A337,'By SKU - Old RTs'!$A:$V,11,FALSE)</f>
        <v>8.25</v>
      </c>
      <c r="M337" s="2">
        <f>VLOOKUP($A337,'By SKU - New RTs'!$A:$V,11,FALSE)</f>
        <v>7.25</v>
      </c>
      <c r="N337" s="5">
        <f t="shared" si="28"/>
        <v>-1</v>
      </c>
      <c r="O337" s="2">
        <f>VLOOKUP($A337,'By SKU - Old RTs'!$A:$V,12,FALSE)</f>
        <v>8.75</v>
      </c>
      <c r="P337" s="2">
        <f>VLOOKUP($A337,'By SKU - New RTs'!$A:$V,12,FALSE)</f>
        <v>9.25</v>
      </c>
      <c r="Q337" s="2">
        <f t="shared" si="29"/>
        <v>0.5</v>
      </c>
    </row>
    <row r="338" spans="1:17" x14ac:dyDescent="0.2">
      <c r="A338" s="3">
        <f>SKUs!A337</f>
        <v>2262</v>
      </c>
      <c r="B338" s="4" t="str">
        <f>SKUs!B337</f>
        <v>CLS ANTIBAC FOAM CASE</v>
      </c>
      <c r="C338" s="2">
        <f>VLOOKUP($A338,'By SKU - Old RTs'!$A:$V,8,FALSE)</f>
        <v>0</v>
      </c>
      <c r="D338" s="2">
        <f>VLOOKUP($A338,'By SKU - New RTs'!$A:$V,8,FALSE)</f>
        <v>0</v>
      </c>
      <c r="E338" s="5">
        <f t="shared" si="25"/>
        <v>0</v>
      </c>
      <c r="F338" s="2">
        <f>VLOOKUP($A338,'By SKU - Old RTs'!$A:$V,9,FALSE)</f>
        <v>0</v>
      </c>
      <c r="G338" s="2">
        <f>VLOOKUP($A338,'By SKU - New RTs'!$A:$V,9,FALSE)</f>
        <v>0</v>
      </c>
      <c r="H338" s="5">
        <f t="shared" si="26"/>
        <v>0</v>
      </c>
      <c r="I338" s="2">
        <f>VLOOKUP($A338,'By SKU - Old RTs'!$A:$V,10,FALSE)</f>
        <v>0</v>
      </c>
      <c r="J338" s="2">
        <f>VLOOKUP($A338,'By SKU - New RTs'!$A:$V,10,FALSE)</f>
        <v>0</v>
      </c>
      <c r="K338" s="5">
        <f t="shared" si="27"/>
        <v>0</v>
      </c>
      <c r="L338" s="2">
        <f>VLOOKUP($A338,'By SKU - Old RTs'!$A:$V,11,FALSE)</f>
        <v>0</v>
      </c>
      <c r="M338" s="2">
        <f>VLOOKUP($A338,'By SKU - New RTs'!$A:$V,11,FALSE)</f>
        <v>0</v>
      </c>
      <c r="N338" s="5">
        <f t="shared" si="28"/>
        <v>0</v>
      </c>
      <c r="O338" s="2">
        <f>VLOOKUP($A338,'By SKU - Old RTs'!$A:$V,12,FALSE)</f>
        <v>0</v>
      </c>
      <c r="P338" s="2">
        <f>VLOOKUP($A338,'By SKU - New RTs'!$A:$V,12,FALSE)</f>
        <v>0</v>
      </c>
      <c r="Q338" s="2">
        <f t="shared" si="29"/>
        <v>0</v>
      </c>
    </row>
    <row r="339" spans="1:17" x14ac:dyDescent="0.2">
      <c r="A339" s="3">
        <f>SKUs!A338</f>
        <v>2263</v>
      </c>
      <c r="B339" s="4" t="str">
        <f>SKUs!B338</f>
        <v>CLS ANTIBAC FOAM REFILL</v>
      </c>
      <c r="C339" s="2">
        <f>VLOOKUP($A339,'By SKU - Old RTs'!$A:$V,8,FALSE)</f>
        <v>1.25</v>
      </c>
      <c r="D339" s="2">
        <f>VLOOKUP($A339,'By SKU - New RTs'!$A:$V,8,FALSE)</f>
        <v>2.25</v>
      </c>
      <c r="E339" s="5">
        <f t="shared" si="25"/>
        <v>1</v>
      </c>
      <c r="F339" s="2">
        <f>VLOOKUP($A339,'By SKU - Old RTs'!$A:$V,9,FALSE)</f>
        <v>1</v>
      </c>
      <c r="G339" s="2">
        <f>VLOOKUP($A339,'By SKU - New RTs'!$A:$V,9,FALSE)</f>
        <v>1</v>
      </c>
      <c r="H339" s="5">
        <f t="shared" si="26"/>
        <v>0</v>
      </c>
      <c r="I339" s="2">
        <f>VLOOKUP($A339,'By SKU - Old RTs'!$A:$V,10,FALSE)</f>
        <v>3</v>
      </c>
      <c r="J339" s="2">
        <f>VLOOKUP($A339,'By SKU - New RTs'!$A:$V,10,FALSE)</f>
        <v>3</v>
      </c>
      <c r="K339" s="5">
        <f t="shared" si="27"/>
        <v>0</v>
      </c>
      <c r="L339" s="2">
        <f>VLOOKUP($A339,'By SKU - Old RTs'!$A:$V,11,FALSE)</f>
        <v>0</v>
      </c>
      <c r="M339" s="2">
        <f>VLOOKUP($A339,'By SKU - New RTs'!$A:$V,11,FALSE)</f>
        <v>0</v>
      </c>
      <c r="N339" s="5">
        <f t="shared" si="28"/>
        <v>0</v>
      </c>
      <c r="O339" s="2">
        <f>VLOOKUP($A339,'By SKU - Old RTs'!$A:$V,12,FALSE)</f>
        <v>1</v>
      </c>
      <c r="P339" s="2">
        <f>VLOOKUP($A339,'By SKU - New RTs'!$A:$V,12,FALSE)</f>
        <v>0</v>
      </c>
      <c r="Q339" s="2">
        <f t="shared" si="29"/>
        <v>-1</v>
      </c>
    </row>
    <row r="340" spans="1:17" x14ac:dyDescent="0.2">
      <c r="A340" s="3">
        <f>SKUs!A339</f>
        <v>2264</v>
      </c>
      <c r="B340" s="4" t="str">
        <f>SKUs!B339</f>
        <v>CLS HD GRIT SOAP CS</v>
      </c>
      <c r="C340" s="2">
        <f>VLOOKUP($A340,'By SKU - Old RTs'!$A:$V,8,FALSE)</f>
        <v>0</v>
      </c>
      <c r="D340" s="2">
        <f>VLOOKUP($A340,'By SKU - New RTs'!$A:$V,8,FALSE)</f>
        <v>0</v>
      </c>
      <c r="E340" s="5">
        <f t="shared" si="25"/>
        <v>0</v>
      </c>
      <c r="F340" s="2">
        <f>VLOOKUP($A340,'By SKU - Old RTs'!$A:$V,9,FALSE)</f>
        <v>0</v>
      </c>
      <c r="G340" s="2">
        <f>VLOOKUP($A340,'By SKU - New RTs'!$A:$V,9,FALSE)</f>
        <v>0</v>
      </c>
      <c r="H340" s="5">
        <f t="shared" si="26"/>
        <v>0</v>
      </c>
      <c r="I340" s="2">
        <f>VLOOKUP($A340,'By SKU - Old RTs'!$A:$V,10,FALSE)</f>
        <v>0</v>
      </c>
      <c r="J340" s="2">
        <f>VLOOKUP($A340,'By SKU - New RTs'!$A:$V,10,FALSE)</f>
        <v>0</v>
      </c>
      <c r="K340" s="5">
        <f t="shared" si="27"/>
        <v>0</v>
      </c>
      <c r="L340" s="2">
        <f>VLOOKUP($A340,'By SKU - Old RTs'!$A:$V,11,FALSE)</f>
        <v>0</v>
      </c>
      <c r="M340" s="2">
        <f>VLOOKUP($A340,'By SKU - New RTs'!$A:$V,11,FALSE)</f>
        <v>0</v>
      </c>
      <c r="N340" s="5">
        <f t="shared" si="28"/>
        <v>0</v>
      </c>
      <c r="O340" s="2">
        <f>VLOOKUP($A340,'By SKU - Old RTs'!$A:$V,12,FALSE)</f>
        <v>0</v>
      </c>
      <c r="P340" s="2">
        <f>VLOOKUP($A340,'By SKU - New RTs'!$A:$V,12,FALSE)</f>
        <v>0</v>
      </c>
      <c r="Q340" s="2">
        <f t="shared" si="29"/>
        <v>0</v>
      </c>
    </row>
    <row r="341" spans="1:17" x14ac:dyDescent="0.2">
      <c r="A341" s="3">
        <f>SKUs!A340</f>
        <v>2265</v>
      </c>
      <c r="B341" s="4" t="str">
        <f>SKUs!B340</f>
        <v>CLS HD GRIT SOAP REFILL</v>
      </c>
      <c r="C341" s="2">
        <f>VLOOKUP($A341,'By SKU - Old RTs'!$A:$V,8,FALSE)</f>
        <v>3</v>
      </c>
      <c r="D341" s="2">
        <f>VLOOKUP($A341,'By SKU - New RTs'!$A:$V,8,FALSE)</f>
        <v>3</v>
      </c>
      <c r="E341" s="5">
        <f t="shared" si="25"/>
        <v>0</v>
      </c>
      <c r="F341" s="2">
        <f>VLOOKUP($A341,'By SKU - Old RTs'!$A:$V,9,FALSE)</f>
        <v>1.25</v>
      </c>
      <c r="G341" s="2">
        <f>VLOOKUP($A341,'By SKU - New RTs'!$A:$V,9,FALSE)</f>
        <v>1.25</v>
      </c>
      <c r="H341" s="5">
        <f t="shared" si="26"/>
        <v>0</v>
      </c>
      <c r="I341" s="2">
        <f>VLOOKUP($A341,'By SKU - Old RTs'!$A:$V,10,FALSE)</f>
        <v>2</v>
      </c>
      <c r="J341" s="2">
        <f>VLOOKUP($A341,'By SKU - New RTs'!$A:$V,10,FALSE)</f>
        <v>2</v>
      </c>
      <c r="K341" s="5">
        <f t="shared" si="27"/>
        <v>0</v>
      </c>
      <c r="L341" s="2">
        <f>VLOOKUP($A341,'By SKU - Old RTs'!$A:$V,11,FALSE)</f>
        <v>1</v>
      </c>
      <c r="M341" s="2">
        <f>VLOOKUP($A341,'By SKU - New RTs'!$A:$V,11,FALSE)</f>
        <v>1</v>
      </c>
      <c r="N341" s="5">
        <f t="shared" si="28"/>
        <v>0</v>
      </c>
      <c r="O341" s="2">
        <f>VLOOKUP($A341,'By SKU - Old RTs'!$A:$V,12,FALSE)</f>
        <v>2</v>
      </c>
      <c r="P341" s="2">
        <f>VLOOKUP($A341,'By SKU - New RTs'!$A:$V,12,FALSE)</f>
        <v>2</v>
      </c>
      <c r="Q341" s="2">
        <f t="shared" si="29"/>
        <v>0</v>
      </c>
    </row>
    <row r="342" spans="1:17" x14ac:dyDescent="0.2">
      <c r="A342" s="3">
        <f>SKUs!A341</f>
        <v>2266</v>
      </c>
      <c r="B342" s="4" t="str">
        <f>SKUs!B341</f>
        <v>CLS HAND SAN 900 CASE</v>
      </c>
      <c r="C342" s="2">
        <f>VLOOKUP($A342,'By SKU - Old RTs'!$A:$V,8,FALSE)</f>
        <v>0</v>
      </c>
      <c r="D342" s="2">
        <f>VLOOKUP($A342,'By SKU - New RTs'!$A:$V,8,FALSE)</f>
        <v>0</v>
      </c>
      <c r="E342" s="5">
        <f t="shared" si="25"/>
        <v>0</v>
      </c>
      <c r="F342" s="2">
        <f>VLOOKUP($A342,'By SKU - Old RTs'!$A:$V,9,FALSE)</f>
        <v>0</v>
      </c>
      <c r="G342" s="2">
        <f>VLOOKUP($A342,'By SKU - New RTs'!$A:$V,9,FALSE)</f>
        <v>0</v>
      </c>
      <c r="H342" s="5">
        <f t="shared" si="26"/>
        <v>0</v>
      </c>
      <c r="I342" s="2">
        <f>VLOOKUP($A342,'By SKU - Old RTs'!$A:$V,10,FALSE)</f>
        <v>0</v>
      </c>
      <c r="J342" s="2">
        <f>VLOOKUP($A342,'By SKU - New RTs'!$A:$V,10,FALSE)</f>
        <v>0</v>
      </c>
      <c r="K342" s="5">
        <f t="shared" si="27"/>
        <v>0</v>
      </c>
      <c r="L342" s="2">
        <f>VLOOKUP($A342,'By SKU - Old RTs'!$A:$V,11,FALSE)</f>
        <v>0</v>
      </c>
      <c r="M342" s="2">
        <f>VLOOKUP($A342,'By SKU - New RTs'!$A:$V,11,FALSE)</f>
        <v>0</v>
      </c>
      <c r="N342" s="5">
        <f t="shared" si="28"/>
        <v>0</v>
      </c>
      <c r="O342" s="2">
        <f>VLOOKUP($A342,'By SKU - Old RTs'!$A:$V,12,FALSE)</f>
        <v>0</v>
      </c>
      <c r="P342" s="2">
        <f>VLOOKUP($A342,'By SKU - New RTs'!$A:$V,12,FALSE)</f>
        <v>0</v>
      </c>
      <c r="Q342" s="2">
        <f t="shared" si="29"/>
        <v>0</v>
      </c>
    </row>
    <row r="343" spans="1:17" x14ac:dyDescent="0.2">
      <c r="A343" s="3">
        <f>SKUs!A342</f>
        <v>2267</v>
      </c>
      <c r="B343" s="4" t="str">
        <f>SKUs!B342</f>
        <v>CLS HAND SAN 900 REFILL</v>
      </c>
      <c r="C343" s="2">
        <f>VLOOKUP($A343,'By SKU - Old RTs'!$A:$V,8,FALSE)</f>
        <v>0</v>
      </c>
      <c r="D343" s="2">
        <f>VLOOKUP($A343,'By SKU - New RTs'!$A:$V,8,FALSE)</f>
        <v>0</v>
      </c>
      <c r="E343" s="5">
        <f t="shared" si="25"/>
        <v>0</v>
      </c>
      <c r="F343" s="2">
        <f>VLOOKUP($A343,'By SKU - Old RTs'!$A:$V,9,FALSE)</f>
        <v>3</v>
      </c>
      <c r="G343" s="2">
        <f>VLOOKUP($A343,'By SKU - New RTs'!$A:$V,9,FALSE)</f>
        <v>3</v>
      </c>
      <c r="H343" s="5">
        <f t="shared" si="26"/>
        <v>0</v>
      </c>
      <c r="I343" s="2">
        <f>VLOOKUP($A343,'By SKU - Old RTs'!$A:$V,10,FALSE)</f>
        <v>0.5</v>
      </c>
      <c r="J343" s="2">
        <f>VLOOKUP($A343,'By SKU - New RTs'!$A:$V,10,FALSE)</f>
        <v>0.5</v>
      </c>
      <c r="K343" s="5">
        <f t="shared" si="27"/>
        <v>0</v>
      </c>
      <c r="L343" s="2">
        <f>VLOOKUP($A343,'By SKU - Old RTs'!$A:$V,11,FALSE)</f>
        <v>0</v>
      </c>
      <c r="M343" s="2">
        <f>VLOOKUP($A343,'By SKU - New RTs'!$A:$V,11,FALSE)</f>
        <v>0</v>
      </c>
      <c r="N343" s="5">
        <f t="shared" si="28"/>
        <v>0</v>
      </c>
      <c r="O343" s="2">
        <f>VLOOKUP($A343,'By SKU - Old RTs'!$A:$V,12,FALSE)</f>
        <v>0.25</v>
      </c>
      <c r="P343" s="2">
        <f>VLOOKUP($A343,'By SKU - New RTs'!$A:$V,12,FALSE)</f>
        <v>0.25</v>
      </c>
      <c r="Q343" s="2">
        <f t="shared" si="29"/>
        <v>0</v>
      </c>
    </row>
    <row r="344" spans="1:17" x14ac:dyDescent="0.2">
      <c r="A344" s="3">
        <f>SKUs!A343</f>
        <v>2268</v>
      </c>
      <c r="B344" s="4" t="str">
        <f>SKUs!B343</f>
        <v>CLS 400ML HAND SANI CS</v>
      </c>
      <c r="C344" s="2">
        <f>VLOOKUP($A344,'By SKU - Old RTs'!$A:$V,8,FALSE)</f>
        <v>0</v>
      </c>
      <c r="D344" s="2">
        <f>VLOOKUP($A344,'By SKU - New RTs'!$A:$V,8,FALSE)</f>
        <v>0</v>
      </c>
      <c r="E344" s="5">
        <f t="shared" si="25"/>
        <v>0</v>
      </c>
      <c r="F344" s="2">
        <f>VLOOKUP($A344,'By SKU - Old RTs'!$A:$V,9,FALSE)</f>
        <v>0</v>
      </c>
      <c r="G344" s="2">
        <f>VLOOKUP($A344,'By SKU - New RTs'!$A:$V,9,FALSE)</f>
        <v>0</v>
      </c>
      <c r="H344" s="5">
        <f t="shared" si="26"/>
        <v>0</v>
      </c>
      <c r="I344" s="2">
        <f>VLOOKUP($A344,'By SKU - Old RTs'!$A:$V,10,FALSE)</f>
        <v>0</v>
      </c>
      <c r="J344" s="2">
        <f>VLOOKUP($A344,'By SKU - New RTs'!$A:$V,10,FALSE)</f>
        <v>0</v>
      </c>
      <c r="K344" s="5">
        <f t="shared" si="27"/>
        <v>0</v>
      </c>
      <c r="L344" s="2">
        <f>VLOOKUP($A344,'By SKU - Old RTs'!$A:$V,11,FALSE)</f>
        <v>0</v>
      </c>
      <c r="M344" s="2">
        <f>VLOOKUP($A344,'By SKU - New RTs'!$A:$V,11,FALSE)</f>
        <v>0</v>
      </c>
      <c r="N344" s="5">
        <f t="shared" si="28"/>
        <v>0</v>
      </c>
      <c r="O344" s="2">
        <f>VLOOKUP($A344,'By SKU - Old RTs'!$A:$V,12,FALSE)</f>
        <v>0</v>
      </c>
      <c r="P344" s="2">
        <f>VLOOKUP($A344,'By SKU - New RTs'!$A:$V,12,FALSE)</f>
        <v>0</v>
      </c>
      <c r="Q344" s="2">
        <f t="shared" si="29"/>
        <v>0</v>
      </c>
    </row>
    <row r="345" spans="1:17" x14ac:dyDescent="0.2">
      <c r="A345" s="3">
        <f>SKUs!A344</f>
        <v>2269</v>
      </c>
      <c r="B345" s="4" t="str">
        <f>SKUs!B344</f>
        <v>CLS 400ML HAND SANI EA</v>
      </c>
      <c r="C345" s="2">
        <f>VLOOKUP($A345,'By SKU - Old RTs'!$A:$V,8,FALSE)</f>
        <v>0.5</v>
      </c>
      <c r="D345" s="2">
        <f>VLOOKUP($A345,'By SKU - New RTs'!$A:$V,8,FALSE)</f>
        <v>0.5</v>
      </c>
      <c r="E345" s="5">
        <f t="shared" si="25"/>
        <v>0</v>
      </c>
      <c r="F345" s="2">
        <f>VLOOKUP($A345,'By SKU - Old RTs'!$A:$V,9,FALSE)</f>
        <v>1.25</v>
      </c>
      <c r="G345" s="2">
        <f>VLOOKUP($A345,'By SKU - New RTs'!$A:$V,9,FALSE)</f>
        <v>1.25</v>
      </c>
      <c r="H345" s="5">
        <f t="shared" si="26"/>
        <v>0</v>
      </c>
      <c r="I345" s="2">
        <f>VLOOKUP($A345,'By SKU - Old RTs'!$A:$V,10,FALSE)</f>
        <v>0</v>
      </c>
      <c r="J345" s="2">
        <f>VLOOKUP($A345,'By SKU - New RTs'!$A:$V,10,FALSE)</f>
        <v>0</v>
      </c>
      <c r="K345" s="5">
        <f t="shared" si="27"/>
        <v>0</v>
      </c>
      <c r="L345" s="2">
        <f>VLOOKUP($A345,'By SKU - Old RTs'!$A:$V,11,FALSE)</f>
        <v>0</v>
      </c>
      <c r="M345" s="2">
        <f>VLOOKUP($A345,'By SKU - New RTs'!$A:$V,11,FALSE)</f>
        <v>0</v>
      </c>
      <c r="N345" s="5">
        <f t="shared" si="28"/>
        <v>0</v>
      </c>
      <c r="O345" s="2">
        <f>VLOOKUP($A345,'By SKU - Old RTs'!$A:$V,12,FALSE)</f>
        <v>0</v>
      </c>
      <c r="P345" s="2">
        <f>VLOOKUP($A345,'By SKU - New RTs'!$A:$V,12,FALSE)</f>
        <v>0</v>
      </c>
      <c r="Q345" s="2">
        <f t="shared" si="29"/>
        <v>0</v>
      </c>
    </row>
    <row r="346" spans="1:17" x14ac:dyDescent="0.2">
      <c r="A346" s="3">
        <f>SKUs!A345</f>
        <v>2271</v>
      </c>
      <c r="B346" s="4" t="str">
        <f>SKUs!B345</f>
        <v>CLS FOAM E2 REFILL</v>
      </c>
      <c r="C346" s="2">
        <f>VLOOKUP($A346,'By SKU - Old RTs'!$A:$V,8,FALSE)</f>
        <v>0</v>
      </c>
      <c r="D346" s="2">
        <f>VLOOKUP($A346,'By SKU - New RTs'!$A:$V,8,FALSE)</f>
        <v>0</v>
      </c>
      <c r="E346" s="5">
        <f t="shared" si="25"/>
        <v>0</v>
      </c>
      <c r="F346" s="2">
        <f>VLOOKUP($A346,'By SKU - Old RTs'!$A:$V,9,FALSE)</f>
        <v>0</v>
      </c>
      <c r="G346" s="2">
        <f>VLOOKUP($A346,'By SKU - New RTs'!$A:$V,9,FALSE)</f>
        <v>0</v>
      </c>
      <c r="H346" s="5">
        <f t="shared" si="26"/>
        <v>0</v>
      </c>
      <c r="I346" s="2">
        <f>VLOOKUP($A346,'By SKU - Old RTs'!$A:$V,10,FALSE)</f>
        <v>0</v>
      </c>
      <c r="J346" s="2">
        <f>VLOOKUP($A346,'By SKU - New RTs'!$A:$V,10,FALSE)</f>
        <v>0</v>
      </c>
      <c r="K346" s="5">
        <f t="shared" si="27"/>
        <v>0</v>
      </c>
      <c r="L346" s="2">
        <f>VLOOKUP($A346,'By SKU - Old RTs'!$A:$V,11,FALSE)</f>
        <v>0</v>
      </c>
      <c r="M346" s="2">
        <f>VLOOKUP($A346,'By SKU - New RTs'!$A:$V,11,FALSE)</f>
        <v>0</v>
      </c>
      <c r="N346" s="5">
        <f t="shared" si="28"/>
        <v>0</v>
      </c>
      <c r="O346" s="2">
        <f>VLOOKUP($A346,'By SKU - Old RTs'!$A:$V,12,FALSE)</f>
        <v>0</v>
      </c>
      <c r="P346" s="2">
        <f>VLOOKUP($A346,'By SKU - New RTs'!$A:$V,12,FALSE)</f>
        <v>0</v>
      </c>
      <c r="Q346" s="2">
        <f t="shared" si="29"/>
        <v>0</v>
      </c>
    </row>
    <row r="347" spans="1:17" x14ac:dyDescent="0.2">
      <c r="A347" s="3">
        <f>SKUs!A346</f>
        <v>2274</v>
      </c>
      <c r="B347" s="4" t="str">
        <f>SKUs!B346</f>
        <v>SMART SOLUTION FLR ENZYME CLNR</v>
      </c>
      <c r="C347" s="2">
        <f>VLOOKUP($A347,'By SKU - Old RTs'!$A:$V,8,FALSE)</f>
        <v>0.5</v>
      </c>
      <c r="D347" s="2">
        <f>VLOOKUP($A347,'By SKU - New RTs'!$A:$V,8,FALSE)</f>
        <v>0.5</v>
      </c>
      <c r="E347" s="5">
        <f t="shared" si="25"/>
        <v>0</v>
      </c>
      <c r="F347" s="2">
        <f>VLOOKUP($A347,'By SKU - Old RTs'!$A:$V,9,FALSE)</f>
        <v>1</v>
      </c>
      <c r="G347" s="2">
        <f>VLOOKUP($A347,'By SKU - New RTs'!$A:$V,9,FALSE)</f>
        <v>1</v>
      </c>
      <c r="H347" s="5">
        <f t="shared" si="26"/>
        <v>0</v>
      </c>
      <c r="I347" s="2">
        <f>VLOOKUP($A347,'By SKU - Old RTs'!$A:$V,10,FALSE)</f>
        <v>1</v>
      </c>
      <c r="J347" s="2">
        <f>VLOOKUP($A347,'By SKU - New RTs'!$A:$V,10,FALSE)</f>
        <v>1</v>
      </c>
      <c r="K347" s="5">
        <f t="shared" si="27"/>
        <v>0</v>
      </c>
      <c r="L347" s="2">
        <f>VLOOKUP($A347,'By SKU - Old RTs'!$A:$V,11,FALSE)</f>
        <v>0.5</v>
      </c>
      <c r="M347" s="2">
        <f>VLOOKUP($A347,'By SKU - New RTs'!$A:$V,11,FALSE)</f>
        <v>0.5</v>
      </c>
      <c r="N347" s="5">
        <f t="shared" si="28"/>
        <v>0</v>
      </c>
      <c r="O347" s="2">
        <f>VLOOKUP($A347,'By SKU - Old RTs'!$A:$V,12,FALSE)</f>
        <v>0.5</v>
      </c>
      <c r="P347" s="2">
        <f>VLOOKUP($A347,'By SKU - New RTs'!$A:$V,12,FALSE)</f>
        <v>0.5</v>
      </c>
      <c r="Q347" s="2">
        <f t="shared" si="29"/>
        <v>0</v>
      </c>
    </row>
    <row r="348" spans="1:17" x14ac:dyDescent="0.2">
      <c r="A348" s="3">
        <f>SKUs!A347</f>
        <v>2281</v>
      </c>
      <c r="B348" s="4" t="str">
        <f>SKUs!B347</f>
        <v>GREENSCENTS AIR ORANGE MANGO</v>
      </c>
      <c r="C348" s="2">
        <f>VLOOKUP($A348,'By SKU - Old RTs'!$A:$V,8,FALSE)</f>
        <v>0</v>
      </c>
      <c r="D348" s="2">
        <f>VLOOKUP($A348,'By SKU - New RTs'!$A:$V,8,FALSE)</f>
        <v>0</v>
      </c>
      <c r="E348" s="5">
        <f t="shared" si="25"/>
        <v>0</v>
      </c>
      <c r="F348" s="2">
        <f>VLOOKUP($A348,'By SKU - Old RTs'!$A:$V,9,FALSE)</f>
        <v>0</v>
      </c>
      <c r="G348" s="2">
        <f>VLOOKUP($A348,'By SKU - New RTs'!$A:$V,9,FALSE)</f>
        <v>0</v>
      </c>
      <c r="H348" s="5">
        <f t="shared" si="26"/>
        <v>0</v>
      </c>
      <c r="I348" s="2">
        <f>VLOOKUP($A348,'By SKU - Old RTs'!$A:$V,10,FALSE)</f>
        <v>2</v>
      </c>
      <c r="J348" s="2">
        <f>VLOOKUP($A348,'By SKU - New RTs'!$A:$V,10,FALSE)</f>
        <v>2</v>
      </c>
      <c r="K348" s="5">
        <f t="shared" si="27"/>
        <v>0</v>
      </c>
      <c r="L348" s="2">
        <f>VLOOKUP($A348,'By SKU - Old RTs'!$A:$V,11,FALSE)</f>
        <v>3</v>
      </c>
      <c r="M348" s="2">
        <f>VLOOKUP($A348,'By SKU - New RTs'!$A:$V,11,FALSE)</f>
        <v>3</v>
      </c>
      <c r="N348" s="5">
        <f t="shared" si="28"/>
        <v>0</v>
      </c>
      <c r="O348" s="2">
        <f>VLOOKUP($A348,'By SKU - Old RTs'!$A:$V,12,FALSE)</f>
        <v>3</v>
      </c>
      <c r="P348" s="2">
        <f>VLOOKUP($A348,'By SKU - New RTs'!$A:$V,12,FALSE)</f>
        <v>3</v>
      </c>
      <c r="Q348" s="2">
        <f t="shared" si="29"/>
        <v>0</v>
      </c>
    </row>
    <row r="349" spans="1:17" x14ac:dyDescent="0.2">
      <c r="A349" s="3">
        <f>SKUs!A348</f>
        <v>2282</v>
      </c>
      <c r="B349" s="4" t="str">
        <f>SKUs!B348</f>
        <v>GREENSCENTS AIR BLUE BLOSSOM</v>
      </c>
      <c r="C349" s="2">
        <f>VLOOKUP($A349,'By SKU - Old RTs'!$A:$V,8,FALSE)</f>
        <v>2</v>
      </c>
      <c r="D349" s="2">
        <f>VLOOKUP($A349,'By SKU - New RTs'!$A:$V,8,FALSE)</f>
        <v>2</v>
      </c>
      <c r="E349" s="5">
        <f t="shared" si="25"/>
        <v>0</v>
      </c>
      <c r="F349" s="2">
        <f>VLOOKUP($A349,'By SKU - Old RTs'!$A:$V,9,FALSE)</f>
        <v>8</v>
      </c>
      <c r="G349" s="2">
        <f>VLOOKUP($A349,'By SKU - New RTs'!$A:$V,9,FALSE)</f>
        <v>8</v>
      </c>
      <c r="H349" s="5">
        <f t="shared" si="26"/>
        <v>0</v>
      </c>
      <c r="I349" s="2">
        <f>VLOOKUP($A349,'By SKU - Old RTs'!$A:$V,10,FALSE)</f>
        <v>1</v>
      </c>
      <c r="J349" s="2">
        <f>VLOOKUP($A349,'By SKU - New RTs'!$A:$V,10,FALSE)</f>
        <v>1</v>
      </c>
      <c r="K349" s="5">
        <f t="shared" si="27"/>
        <v>0</v>
      </c>
      <c r="L349" s="2">
        <f>VLOOKUP($A349,'By SKU - Old RTs'!$A:$V,11,FALSE)</f>
        <v>0</v>
      </c>
      <c r="M349" s="2">
        <f>VLOOKUP($A349,'By SKU - New RTs'!$A:$V,11,FALSE)</f>
        <v>0</v>
      </c>
      <c r="N349" s="5">
        <f t="shared" si="28"/>
        <v>0</v>
      </c>
      <c r="O349" s="2">
        <f>VLOOKUP($A349,'By SKU - Old RTs'!$A:$V,12,FALSE)</f>
        <v>0</v>
      </c>
      <c r="P349" s="2">
        <f>VLOOKUP($A349,'By SKU - New RTs'!$A:$V,12,FALSE)</f>
        <v>0</v>
      </c>
      <c r="Q349" s="2">
        <f t="shared" si="29"/>
        <v>0</v>
      </c>
    </row>
    <row r="350" spans="1:17" x14ac:dyDescent="0.2">
      <c r="A350" s="3">
        <f>SKUs!A349</f>
        <v>2283</v>
      </c>
      <c r="B350" s="4" t="str">
        <f>SKUs!B349</f>
        <v>GREENSCENTS AIR SP APPLE</v>
      </c>
      <c r="C350" s="2">
        <f>VLOOKUP($A350,'By SKU - Old RTs'!$A:$V,8,FALSE)</f>
        <v>4</v>
      </c>
      <c r="D350" s="2">
        <f>VLOOKUP($A350,'By SKU - New RTs'!$A:$V,8,FALSE)</f>
        <v>2</v>
      </c>
      <c r="E350" s="5">
        <f t="shared" si="25"/>
        <v>-2</v>
      </c>
      <c r="F350" s="2">
        <f>VLOOKUP($A350,'By SKU - Old RTs'!$A:$V,9,FALSE)</f>
        <v>3</v>
      </c>
      <c r="G350" s="2">
        <f>VLOOKUP($A350,'By SKU - New RTs'!$A:$V,9,FALSE)</f>
        <v>3</v>
      </c>
      <c r="H350" s="5">
        <f t="shared" si="26"/>
        <v>0</v>
      </c>
      <c r="I350" s="2">
        <f>VLOOKUP($A350,'By SKU - Old RTs'!$A:$V,10,FALSE)</f>
        <v>3</v>
      </c>
      <c r="J350" s="2">
        <f>VLOOKUP($A350,'By SKU - New RTs'!$A:$V,10,FALSE)</f>
        <v>3</v>
      </c>
      <c r="K350" s="5">
        <f t="shared" si="27"/>
        <v>0</v>
      </c>
      <c r="L350" s="2">
        <f>VLOOKUP($A350,'By SKU - Old RTs'!$A:$V,11,FALSE)</f>
        <v>2</v>
      </c>
      <c r="M350" s="2">
        <f>VLOOKUP($A350,'By SKU - New RTs'!$A:$V,11,FALSE)</f>
        <v>4</v>
      </c>
      <c r="N350" s="5">
        <f t="shared" si="28"/>
        <v>2</v>
      </c>
      <c r="O350" s="2">
        <f>VLOOKUP($A350,'By SKU - Old RTs'!$A:$V,12,FALSE)</f>
        <v>0</v>
      </c>
      <c r="P350" s="2">
        <f>VLOOKUP($A350,'By SKU - New RTs'!$A:$V,12,FALSE)</f>
        <v>0</v>
      </c>
      <c r="Q350" s="2">
        <f t="shared" si="29"/>
        <v>0</v>
      </c>
    </row>
    <row r="351" spans="1:17" x14ac:dyDescent="0.2">
      <c r="A351" s="3">
        <f>SKUs!A350</f>
        <v>2287</v>
      </c>
      <c r="B351" s="4" t="str">
        <f>SKUs!B350</f>
        <v>CLS 400ML HAND SANI EA</v>
      </c>
      <c r="C351" s="2">
        <f>VLOOKUP($A351,'By SKU - Old RTs'!$A:$V,8,FALSE)</f>
        <v>0</v>
      </c>
      <c r="D351" s="2">
        <f>VLOOKUP($A351,'By SKU - New RTs'!$A:$V,8,FALSE)</f>
        <v>0</v>
      </c>
      <c r="E351" s="5">
        <f t="shared" si="25"/>
        <v>0</v>
      </c>
      <c r="F351" s="2">
        <f>VLOOKUP($A351,'By SKU - Old RTs'!$A:$V,9,FALSE)</f>
        <v>0</v>
      </c>
      <c r="G351" s="2">
        <f>VLOOKUP($A351,'By SKU - New RTs'!$A:$V,9,FALSE)</f>
        <v>0</v>
      </c>
      <c r="H351" s="5">
        <f t="shared" si="26"/>
        <v>0</v>
      </c>
      <c r="I351" s="2">
        <f>VLOOKUP($A351,'By SKU - Old RTs'!$A:$V,10,FALSE)</f>
        <v>0</v>
      </c>
      <c r="J351" s="2">
        <f>VLOOKUP($A351,'By SKU - New RTs'!$A:$V,10,FALSE)</f>
        <v>0</v>
      </c>
      <c r="K351" s="5">
        <f t="shared" si="27"/>
        <v>0</v>
      </c>
      <c r="L351" s="2">
        <f>VLOOKUP($A351,'By SKU - Old RTs'!$A:$V,11,FALSE)</f>
        <v>0</v>
      </c>
      <c r="M351" s="2">
        <f>VLOOKUP($A351,'By SKU - New RTs'!$A:$V,11,FALSE)</f>
        <v>0</v>
      </c>
      <c r="N351" s="5">
        <f t="shared" si="28"/>
        <v>0</v>
      </c>
      <c r="O351" s="2">
        <f>VLOOKUP($A351,'By SKU - Old RTs'!$A:$V,12,FALSE)</f>
        <v>0</v>
      </c>
      <c r="P351" s="2">
        <f>VLOOKUP($A351,'By SKU - New RTs'!$A:$V,12,FALSE)</f>
        <v>0</v>
      </c>
      <c r="Q351" s="2">
        <f t="shared" si="29"/>
        <v>0</v>
      </c>
    </row>
    <row r="352" spans="1:17" x14ac:dyDescent="0.2">
      <c r="A352" s="3">
        <f>SKUs!A351</f>
        <v>2292</v>
      </c>
      <c r="B352" s="4" t="str">
        <f>SKUs!B351</f>
        <v>BOWL CLIP ORANGE MANGO</v>
      </c>
      <c r="C352" s="2">
        <f>VLOOKUP($A352,'By SKU - Old RTs'!$A:$V,8,FALSE)</f>
        <v>0</v>
      </c>
      <c r="D352" s="2">
        <f>VLOOKUP($A352,'By SKU - New RTs'!$A:$V,8,FALSE)</f>
        <v>0</v>
      </c>
      <c r="E352" s="5">
        <f t="shared" si="25"/>
        <v>0</v>
      </c>
      <c r="F352" s="2">
        <f>VLOOKUP($A352,'By SKU - Old RTs'!$A:$V,9,FALSE)</f>
        <v>0</v>
      </c>
      <c r="G352" s="2">
        <f>VLOOKUP($A352,'By SKU - New RTs'!$A:$V,9,FALSE)</f>
        <v>0</v>
      </c>
      <c r="H352" s="5">
        <f t="shared" si="26"/>
        <v>0</v>
      </c>
      <c r="I352" s="2">
        <f>VLOOKUP($A352,'By SKU - Old RTs'!$A:$V,10,FALSE)</f>
        <v>0</v>
      </c>
      <c r="J352" s="2">
        <f>VLOOKUP($A352,'By SKU - New RTs'!$A:$V,10,FALSE)</f>
        <v>0</v>
      </c>
      <c r="K352" s="5">
        <f t="shared" si="27"/>
        <v>0</v>
      </c>
      <c r="L352" s="2">
        <f>VLOOKUP($A352,'By SKU - Old RTs'!$A:$V,11,FALSE)</f>
        <v>0</v>
      </c>
      <c r="M352" s="2">
        <f>VLOOKUP($A352,'By SKU - New RTs'!$A:$V,11,FALSE)</f>
        <v>0</v>
      </c>
      <c r="N352" s="5">
        <f t="shared" si="28"/>
        <v>0</v>
      </c>
      <c r="O352" s="2">
        <f>VLOOKUP($A352,'By SKU - Old RTs'!$A:$V,12,FALSE)</f>
        <v>0</v>
      </c>
      <c r="P352" s="2">
        <f>VLOOKUP($A352,'By SKU - New RTs'!$A:$V,12,FALSE)</f>
        <v>0</v>
      </c>
      <c r="Q352" s="2">
        <f t="shared" si="29"/>
        <v>0</v>
      </c>
    </row>
    <row r="353" spans="1:17" x14ac:dyDescent="0.2">
      <c r="A353" s="3">
        <f>SKUs!A352</f>
        <v>2294</v>
      </c>
      <c r="B353" s="4" t="str">
        <f>SKUs!B352</f>
        <v>BOWL CLIP RED SP APPLE</v>
      </c>
      <c r="C353" s="2">
        <f>VLOOKUP($A353,'By SKU - Old RTs'!$A:$V,8,FALSE)</f>
        <v>0</v>
      </c>
      <c r="D353" s="2">
        <f>VLOOKUP($A353,'By SKU - New RTs'!$A:$V,8,FALSE)</f>
        <v>0</v>
      </c>
      <c r="E353" s="5">
        <f t="shared" si="25"/>
        <v>0</v>
      </c>
      <c r="F353" s="2">
        <f>VLOOKUP($A353,'By SKU - Old RTs'!$A:$V,9,FALSE)</f>
        <v>7</v>
      </c>
      <c r="G353" s="2">
        <f>VLOOKUP($A353,'By SKU - New RTs'!$A:$V,9,FALSE)</f>
        <v>7</v>
      </c>
      <c r="H353" s="5">
        <f t="shared" si="26"/>
        <v>0</v>
      </c>
      <c r="I353" s="2">
        <f>VLOOKUP($A353,'By SKU - Old RTs'!$A:$V,10,FALSE)</f>
        <v>0</v>
      </c>
      <c r="J353" s="2">
        <f>VLOOKUP($A353,'By SKU - New RTs'!$A:$V,10,FALSE)</f>
        <v>0</v>
      </c>
      <c r="K353" s="5">
        <f t="shared" si="27"/>
        <v>0</v>
      </c>
      <c r="L353" s="2">
        <f>VLOOKUP($A353,'By SKU - Old RTs'!$A:$V,11,FALSE)</f>
        <v>0</v>
      </c>
      <c r="M353" s="2">
        <f>VLOOKUP($A353,'By SKU - New RTs'!$A:$V,11,FALSE)</f>
        <v>0</v>
      </c>
      <c r="N353" s="5">
        <f t="shared" si="28"/>
        <v>0</v>
      </c>
      <c r="O353" s="2">
        <f>VLOOKUP($A353,'By SKU - Old RTs'!$A:$V,12,FALSE)</f>
        <v>1</v>
      </c>
      <c r="P353" s="2">
        <f>VLOOKUP($A353,'By SKU - New RTs'!$A:$V,12,FALSE)</f>
        <v>1</v>
      </c>
      <c r="Q353" s="2">
        <f t="shared" si="29"/>
        <v>0</v>
      </c>
    </row>
    <row r="354" spans="1:17" x14ac:dyDescent="0.2">
      <c r="A354" s="3">
        <f>SKUs!A353</f>
        <v>2296</v>
      </c>
      <c r="B354" s="4" t="str">
        <f>SKUs!B353</f>
        <v>U SCREEN BLUE BLOSSOM</v>
      </c>
      <c r="C354" s="2">
        <f>VLOOKUP($A354,'By SKU - Old RTs'!$A:$V,8,FALSE)</f>
        <v>0</v>
      </c>
      <c r="D354" s="2">
        <f>VLOOKUP($A354,'By SKU - New RTs'!$A:$V,8,FALSE)</f>
        <v>0</v>
      </c>
      <c r="E354" s="5">
        <f t="shared" si="25"/>
        <v>0</v>
      </c>
      <c r="F354" s="2">
        <f>VLOOKUP($A354,'By SKU - Old RTs'!$A:$V,9,FALSE)</f>
        <v>1</v>
      </c>
      <c r="G354" s="2">
        <f>VLOOKUP($A354,'By SKU - New RTs'!$A:$V,9,FALSE)</f>
        <v>1</v>
      </c>
      <c r="H354" s="5">
        <f t="shared" si="26"/>
        <v>0</v>
      </c>
      <c r="I354" s="2">
        <f>VLOOKUP($A354,'By SKU - Old RTs'!$A:$V,10,FALSE)</f>
        <v>0</v>
      </c>
      <c r="J354" s="2">
        <f>VLOOKUP($A354,'By SKU - New RTs'!$A:$V,10,FALSE)</f>
        <v>0</v>
      </c>
      <c r="K354" s="5">
        <f t="shared" si="27"/>
        <v>0</v>
      </c>
      <c r="L354" s="2">
        <f>VLOOKUP($A354,'By SKU - Old RTs'!$A:$V,11,FALSE)</f>
        <v>0</v>
      </c>
      <c r="M354" s="2">
        <f>VLOOKUP($A354,'By SKU - New RTs'!$A:$V,11,FALSE)</f>
        <v>0</v>
      </c>
      <c r="N354" s="5">
        <f t="shared" si="28"/>
        <v>0</v>
      </c>
      <c r="O354" s="2">
        <f>VLOOKUP($A354,'By SKU - Old RTs'!$A:$V,12,FALSE)</f>
        <v>0</v>
      </c>
      <c r="P354" s="2">
        <f>VLOOKUP($A354,'By SKU - New RTs'!$A:$V,12,FALSE)</f>
        <v>0</v>
      </c>
      <c r="Q354" s="2">
        <f t="shared" si="29"/>
        <v>0</v>
      </c>
    </row>
    <row r="355" spans="1:17" x14ac:dyDescent="0.2">
      <c r="A355" s="3">
        <f>SKUs!A354</f>
        <v>2297</v>
      </c>
      <c r="B355" s="4" t="str">
        <f>SKUs!B354</f>
        <v>CLS SAN 400 DISP #7405</v>
      </c>
      <c r="C355" s="2">
        <f>VLOOKUP($A355,'By SKU - Old RTs'!$A:$V,8,FALSE)</f>
        <v>0</v>
      </c>
      <c r="D355" s="2">
        <f>VLOOKUP($A355,'By SKU - New RTs'!$A:$V,8,FALSE)</f>
        <v>0</v>
      </c>
      <c r="E355" s="5">
        <f t="shared" si="25"/>
        <v>0</v>
      </c>
      <c r="F355" s="2">
        <f>VLOOKUP($A355,'By SKU - Old RTs'!$A:$V,9,FALSE)</f>
        <v>0</v>
      </c>
      <c r="G355" s="2">
        <f>VLOOKUP($A355,'By SKU - New RTs'!$A:$V,9,FALSE)</f>
        <v>0</v>
      </c>
      <c r="H355" s="5">
        <f t="shared" si="26"/>
        <v>0</v>
      </c>
      <c r="I355" s="2">
        <f>VLOOKUP($A355,'By SKU - Old RTs'!$A:$V,10,FALSE)</f>
        <v>0</v>
      </c>
      <c r="J355" s="2">
        <f>VLOOKUP($A355,'By SKU - New RTs'!$A:$V,10,FALSE)</f>
        <v>0</v>
      </c>
      <c r="K355" s="5">
        <f t="shared" si="27"/>
        <v>0</v>
      </c>
      <c r="L355" s="2">
        <f>VLOOKUP($A355,'By SKU - Old RTs'!$A:$V,11,FALSE)</f>
        <v>0</v>
      </c>
      <c r="M355" s="2">
        <f>VLOOKUP($A355,'By SKU - New RTs'!$A:$V,11,FALSE)</f>
        <v>0</v>
      </c>
      <c r="N355" s="5">
        <f t="shared" si="28"/>
        <v>0</v>
      </c>
      <c r="O355" s="2">
        <f>VLOOKUP($A355,'By SKU - Old RTs'!$A:$V,12,FALSE)</f>
        <v>0</v>
      </c>
      <c r="P355" s="2">
        <f>VLOOKUP($A355,'By SKU - New RTs'!$A:$V,12,FALSE)</f>
        <v>0</v>
      </c>
      <c r="Q355" s="2">
        <f t="shared" si="29"/>
        <v>0</v>
      </c>
    </row>
    <row r="356" spans="1:17" x14ac:dyDescent="0.2">
      <c r="A356" s="3">
        <f>SKUs!A355</f>
        <v>2298</v>
      </c>
      <c r="B356" s="4" t="str">
        <f>SKUs!B355</f>
        <v>CLS 400ML HAND SANI EA</v>
      </c>
      <c r="C356" s="2">
        <f>VLOOKUP($A356,'By SKU - Old RTs'!$A:$V,8,FALSE)</f>
        <v>0</v>
      </c>
      <c r="D356" s="2">
        <f>VLOOKUP($A356,'By SKU - New RTs'!$A:$V,8,FALSE)</f>
        <v>0</v>
      </c>
      <c r="E356" s="5">
        <f t="shared" si="25"/>
        <v>0</v>
      </c>
      <c r="F356" s="2">
        <f>VLOOKUP($A356,'By SKU - Old RTs'!$A:$V,9,FALSE)</f>
        <v>0</v>
      </c>
      <c r="G356" s="2">
        <f>VLOOKUP($A356,'By SKU - New RTs'!$A:$V,9,FALSE)</f>
        <v>0</v>
      </c>
      <c r="H356" s="5">
        <f t="shared" si="26"/>
        <v>0</v>
      </c>
      <c r="I356" s="2">
        <f>VLOOKUP($A356,'By SKU - Old RTs'!$A:$V,10,FALSE)</f>
        <v>2</v>
      </c>
      <c r="J356" s="2">
        <f>VLOOKUP($A356,'By SKU - New RTs'!$A:$V,10,FALSE)</f>
        <v>2</v>
      </c>
      <c r="K356" s="5">
        <f t="shared" si="27"/>
        <v>0</v>
      </c>
      <c r="L356" s="2">
        <f>VLOOKUP($A356,'By SKU - Old RTs'!$A:$V,11,FALSE)</f>
        <v>0</v>
      </c>
      <c r="M356" s="2">
        <f>VLOOKUP($A356,'By SKU - New RTs'!$A:$V,11,FALSE)</f>
        <v>0</v>
      </c>
      <c r="N356" s="5">
        <f t="shared" si="28"/>
        <v>0</v>
      </c>
      <c r="O356" s="2">
        <f>VLOOKUP($A356,'By SKU - Old RTs'!$A:$V,12,FALSE)</f>
        <v>1</v>
      </c>
      <c r="P356" s="2">
        <f>VLOOKUP($A356,'By SKU - New RTs'!$A:$V,12,FALSE)</f>
        <v>1</v>
      </c>
      <c r="Q356" s="2">
        <f t="shared" si="29"/>
        <v>0</v>
      </c>
    </row>
    <row r="357" spans="1:17" x14ac:dyDescent="0.2">
      <c r="A357" s="3">
        <f>SKUs!A356</f>
        <v>2299</v>
      </c>
      <c r="B357" s="4" t="str">
        <f>SKUs!B356</f>
        <v>U SCREEN ORANGE MANGO</v>
      </c>
      <c r="C357" s="2">
        <f>VLOOKUP($A357,'By SKU - Old RTs'!$A:$V,8,FALSE)</f>
        <v>0</v>
      </c>
      <c r="D357" s="2">
        <f>VLOOKUP($A357,'By SKU - New RTs'!$A:$V,8,FALSE)</f>
        <v>0</v>
      </c>
      <c r="E357" s="5">
        <f t="shared" si="25"/>
        <v>0</v>
      </c>
      <c r="F357" s="2">
        <f>VLOOKUP($A357,'By SKU - Old RTs'!$A:$V,9,FALSE)</f>
        <v>0</v>
      </c>
      <c r="G357" s="2">
        <f>VLOOKUP($A357,'By SKU - New RTs'!$A:$V,9,FALSE)</f>
        <v>0</v>
      </c>
      <c r="H357" s="5">
        <f t="shared" si="26"/>
        <v>0</v>
      </c>
      <c r="I357" s="2">
        <f>VLOOKUP($A357,'By SKU - Old RTs'!$A:$V,10,FALSE)</f>
        <v>0</v>
      </c>
      <c r="J357" s="2">
        <f>VLOOKUP($A357,'By SKU - New RTs'!$A:$V,10,FALSE)</f>
        <v>0</v>
      </c>
      <c r="K357" s="5">
        <f t="shared" si="27"/>
        <v>0</v>
      </c>
      <c r="L357" s="2">
        <f>VLOOKUP($A357,'By SKU - Old RTs'!$A:$V,11,FALSE)</f>
        <v>0</v>
      </c>
      <c r="M357" s="2">
        <f>VLOOKUP($A357,'By SKU - New RTs'!$A:$V,11,FALSE)</f>
        <v>0</v>
      </c>
      <c r="N357" s="5">
        <f t="shared" si="28"/>
        <v>0</v>
      </c>
      <c r="O357" s="2">
        <f>VLOOKUP($A357,'By SKU - Old RTs'!$A:$V,12,FALSE)</f>
        <v>4</v>
      </c>
      <c r="P357" s="2">
        <f>VLOOKUP($A357,'By SKU - New RTs'!$A:$V,12,FALSE)</f>
        <v>4</v>
      </c>
      <c r="Q357" s="2">
        <f t="shared" si="29"/>
        <v>0</v>
      </c>
    </row>
    <row r="358" spans="1:17" x14ac:dyDescent="0.2">
      <c r="A358" s="3">
        <f>SKUs!A357</f>
        <v>2310</v>
      </c>
      <c r="B358" s="4" t="str">
        <f>SKUs!B357</f>
        <v xml:space="preserve">CANLINR24X33 CS     </v>
      </c>
      <c r="C358" s="2">
        <f>VLOOKUP($A358,'By SKU - Old RTs'!$A:$V,8,FALSE)</f>
        <v>0</v>
      </c>
      <c r="D358" s="2">
        <f>VLOOKUP($A358,'By SKU - New RTs'!$A:$V,8,FALSE)</f>
        <v>0</v>
      </c>
      <c r="E358" s="5">
        <f t="shared" si="25"/>
        <v>0</v>
      </c>
      <c r="F358" s="2">
        <f>VLOOKUP($A358,'By SKU - Old RTs'!$A:$V,9,FALSE)</f>
        <v>0</v>
      </c>
      <c r="G358" s="2">
        <f>VLOOKUP($A358,'By SKU - New RTs'!$A:$V,9,FALSE)</f>
        <v>0</v>
      </c>
      <c r="H358" s="5">
        <f t="shared" si="26"/>
        <v>0</v>
      </c>
      <c r="I358" s="2">
        <f>VLOOKUP($A358,'By SKU - Old RTs'!$A:$V,10,FALSE)</f>
        <v>0</v>
      </c>
      <c r="J358" s="2">
        <f>VLOOKUP($A358,'By SKU - New RTs'!$A:$V,10,FALSE)</f>
        <v>0.5</v>
      </c>
      <c r="K358" s="5">
        <f t="shared" si="27"/>
        <v>0.5</v>
      </c>
      <c r="L358" s="2">
        <f>VLOOKUP($A358,'By SKU - Old RTs'!$A:$V,11,FALSE)</f>
        <v>0.5</v>
      </c>
      <c r="M358" s="2">
        <f>VLOOKUP($A358,'By SKU - New RTs'!$A:$V,11,FALSE)</f>
        <v>0</v>
      </c>
      <c r="N358" s="5">
        <f t="shared" si="28"/>
        <v>-0.5</v>
      </c>
      <c r="O358" s="2">
        <f>VLOOKUP($A358,'By SKU - Old RTs'!$A:$V,12,FALSE)</f>
        <v>0</v>
      </c>
      <c r="P358" s="2">
        <f>VLOOKUP($A358,'By SKU - New RTs'!$A:$V,12,FALSE)</f>
        <v>0</v>
      </c>
      <c r="Q358" s="2">
        <f t="shared" si="29"/>
        <v>0</v>
      </c>
    </row>
    <row r="359" spans="1:17" x14ac:dyDescent="0.2">
      <c r="A359" s="3">
        <f>SKUs!A358</f>
        <v>2311</v>
      </c>
      <c r="B359" s="4" t="str">
        <f>SKUs!B358</f>
        <v xml:space="preserve">CANLINR24X33 EA     </v>
      </c>
      <c r="C359" s="2">
        <f>VLOOKUP($A359,'By SKU - Old RTs'!$A:$V,8,FALSE)</f>
        <v>0</v>
      </c>
      <c r="D359" s="2">
        <f>VLOOKUP($A359,'By SKU - New RTs'!$A:$V,8,FALSE)</f>
        <v>0</v>
      </c>
      <c r="E359" s="5">
        <f t="shared" si="25"/>
        <v>0</v>
      </c>
      <c r="F359" s="2">
        <f>VLOOKUP($A359,'By SKU - Old RTs'!$A:$V,9,FALSE)</f>
        <v>0</v>
      </c>
      <c r="G359" s="2">
        <f>VLOOKUP($A359,'By SKU - New RTs'!$A:$V,9,FALSE)</f>
        <v>0</v>
      </c>
      <c r="H359" s="5">
        <f t="shared" si="26"/>
        <v>0</v>
      </c>
      <c r="I359" s="2">
        <f>VLOOKUP($A359,'By SKU - Old RTs'!$A:$V,10,FALSE)</f>
        <v>0</v>
      </c>
      <c r="J359" s="2">
        <f>VLOOKUP($A359,'By SKU - New RTs'!$A:$V,10,FALSE)</f>
        <v>0</v>
      </c>
      <c r="K359" s="5">
        <f t="shared" si="27"/>
        <v>0</v>
      </c>
      <c r="L359" s="2">
        <f>VLOOKUP($A359,'By SKU - Old RTs'!$A:$V,11,FALSE)</f>
        <v>0</v>
      </c>
      <c r="M359" s="2">
        <f>VLOOKUP($A359,'By SKU - New RTs'!$A:$V,11,FALSE)</f>
        <v>0</v>
      </c>
      <c r="N359" s="5">
        <f t="shared" si="28"/>
        <v>0</v>
      </c>
      <c r="O359" s="2">
        <f>VLOOKUP($A359,'By SKU - Old RTs'!$A:$V,12,FALSE)</f>
        <v>0</v>
      </c>
      <c r="P359" s="2">
        <f>VLOOKUP($A359,'By SKU - New RTs'!$A:$V,12,FALSE)</f>
        <v>0</v>
      </c>
      <c r="Q359" s="2">
        <f t="shared" si="29"/>
        <v>0</v>
      </c>
    </row>
    <row r="360" spans="1:17" x14ac:dyDescent="0.2">
      <c r="A360" s="3">
        <f>SKUs!A359</f>
        <v>2312</v>
      </c>
      <c r="B360" s="4" t="str">
        <f>SKUs!B359</f>
        <v xml:space="preserve">CANLINR30X37 CS     </v>
      </c>
      <c r="C360" s="2">
        <f>VLOOKUP($A360,'By SKU - Old RTs'!$A:$V,8,FALSE)</f>
        <v>0</v>
      </c>
      <c r="D360" s="2">
        <f>VLOOKUP($A360,'By SKU - New RTs'!$A:$V,8,FALSE)</f>
        <v>0</v>
      </c>
      <c r="E360" s="5">
        <f t="shared" si="25"/>
        <v>0</v>
      </c>
      <c r="F360" s="2">
        <f>VLOOKUP($A360,'By SKU - Old RTs'!$A:$V,9,FALSE)</f>
        <v>0</v>
      </c>
      <c r="G360" s="2">
        <f>VLOOKUP($A360,'By SKU - New RTs'!$A:$V,9,FALSE)</f>
        <v>0</v>
      </c>
      <c r="H360" s="5">
        <f t="shared" si="26"/>
        <v>0</v>
      </c>
      <c r="I360" s="2">
        <f>VLOOKUP($A360,'By SKU - Old RTs'!$A:$V,10,FALSE)</f>
        <v>0</v>
      </c>
      <c r="J360" s="2">
        <f>VLOOKUP($A360,'By SKU - New RTs'!$A:$V,10,FALSE)</f>
        <v>1</v>
      </c>
      <c r="K360" s="5">
        <f t="shared" si="27"/>
        <v>1</v>
      </c>
      <c r="L360" s="2">
        <f>VLOOKUP($A360,'By SKU - Old RTs'!$A:$V,11,FALSE)</f>
        <v>1</v>
      </c>
      <c r="M360" s="2">
        <f>VLOOKUP($A360,'By SKU - New RTs'!$A:$V,11,FALSE)</f>
        <v>0</v>
      </c>
      <c r="N360" s="5">
        <f t="shared" si="28"/>
        <v>-1</v>
      </c>
      <c r="O360" s="2">
        <f>VLOOKUP($A360,'By SKU - Old RTs'!$A:$V,12,FALSE)</f>
        <v>0</v>
      </c>
      <c r="P360" s="2">
        <f>VLOOKUP($A360,'By SKU - New RTs'!$A:$V,12,FALSE)</f>
        <v>0</v>
      </c>
      <c r="Q360" s="2">
        <f t="shared" si="29"/>
        <v>0</v>
      </c>
    </row>
    <row r="361" spans="1:17" x14ac:dyDescent="0.2">
      <c r="A361" s="3">
        <f>SKUs!A360</f>
        <v>2314</v>
      </c>
      <c r="B361" s="4" t="str">
        <f>SKUs!B360</f>
        <v xml:space="preserve">CANLINR33X40 CS     </v>
      </c>
      <c r="C361" s="2">
        <f>VLOOKUP($A361,'By SKU - Old RTs'!$A:$V,8,FALSE)</f>
        <v>0</v>
      </c>
      <c r="D361" s="2">
        <f>VLOOKUP($A361,'By SKU - New RTs'!$A:$V,8,FALSE)</f>
        <v>0</v>
      </c>
      <c r="E361" s="5">
        <f t="shared" si="25"/>
        <v>0</v>
      </c>
      <c r="F361" s="2">
        <f>VLOOKUP($A361,'By SKU - Old RTs'!$A:$V,9,FALSE)</f>
        <v>0.5</v>
      </c>
      <c r="G361" s="2">
        <f>VLOOKUP($A361,'By SKU - New RTs'!$A:$V,9,FALSE)</f>
        <v>0.5</v>
      </c>
      <c r="H361" s="5">
        <f t="shared" si="26"/>
        <v>0</v>
      </c>
      <c r="I361" s="2">
        <f>VLOOKUP($A361,'By SKU - Old RTs'!$A:$V,10,FALSE)</f>
        <v>0</v>
      </c>
      <c r="J361" s="2">
        <f>VLOOKUP($A361,'By SKU - New RTs'!$A:$V,10,FALSE)</f>
        <v>0</v>
      </c>
      <c r="K361" s="5">
        <f t="shared" si="27"/>
        <v>0</v>
      </c>
      <c r="L361" s="2">
        <f>VLOOKUP($A361,'By SKU - Old RTs'!$A:$V,11,FALSE)</f>
        <v>0</v>
      </c>
      <c r="M361" s="2">
        <f>VLOOKUP($A361,'By SKU - New RTs'!$A:$V,11,FALSE)</f>
        <v>0</v>
      </c>
      <c r="N361" s="5">
        <f t="shared" si="28"/>
        <v>0</v>
      </c>
      <c r="O361" s="2">
        <f>VLOOKUP($A361,'By SKU - Old RTs'!$A:$V,12,FALSE)</f>
        <v>0.25</v>
      </c>
      <c r="P361" s="2">
        <f>VLOOKUP($A361,'By SKU - New RTs'!$A:$V,12,FALSE)</f>
        <v>0.25</v>
      </c>
      <c r="Q361" s="2">
        <f t="shared" si="29"/>
        <v>0</v>
      </c>
    </row>
    <row r="362" spans="1:17" x14ac:dyDescent="0.2">
      <c r="A362" s="3">
        <f>SKUs!A361</f>
        <v>2316</v>
      </c>
      <c r="B362" s="4" t="str">
        <f>SKUs!B361</f>
        <v xml:space="preserve">CANLINR40X48 CS     </v>
      </c>
      <c r="C362" s="2">
        <f>VLOOKUP($A362,'By SKU - Old RTs'!$A:$V,8,FALSE)</f>
        <v>0</v>
      </c>
      <c r="D362" s="2">
        <f>VLOOKUP($A362,'By SKU - New RTs'!$A:$V,8,FALSE)</f>
        <v>0</v>
      </c>
      <c r="E362" s="5">
        <f t="shared" si="25"/>
        <v>0</v>
      </c>
      <c r="F362" s="2">
        <f>VLOOKUP($A362,'By SKU - Old RTs'!$A:$V,9,FALSE)</f>
        <v>0.5</v>
      </c>
      <c r="G362" s="2">
        <f>VLOOKUP($A362,'By SKU - New RTs'!$A:$V,9,FALSE)</f>
        <v>0.5</v>
      </c>
      <c r="H362" s="5">
        <f t="shared" si="26"/>
        <v>0</v>
      </c>
      <c r="I362" s="2">
        <f>VLOOKUP($A362,'By SKU - Old RTs'!$A:$V,10,FALSE)</f>
        <v>0</v>
      </c>
      <c r="J362" s="2">
        <f>VLOOKUP($A362,'By SKU - New RTs'!$A:$V,10,FALSE)</f>
        <v>0</v>
      </c>
      <c r="K362" s="5">
        <f t="shared" si="27"/>
        <v>0</v>
      </c>
      <c r="L362" s="2">
        <f>VLOOKUP($A362,'By SKU - Old RTs'!$A:$V,11,FALSE)</f>
        <v>0</v>
      </c>
      <c r="M362" s="2">
        <f>VLOOKUP($A362,'By SKU - New RTs'!$A:$V,11,FALSE)</f>
        <v>0</v>
      </c>
      <c r="N362" s="5">
        <f t="shared" si="28"/>
        <v>0</v>
      </c>
      <c r="O362" s="2">
        <f>VLOOKUP($A362,'By SKU - Old RTs'!$A:$V,12,FALSE)</f>
        <v>0</v>
      </c>
      <c r="P362" s="2">
        <f>VLOOKUP($A362,'By SKU - New RTs'!$A:$V,12,FALSE)</f>
        <v>0</v>
      </c>
      <c r="Q362" s="2">
        <f t="shared" si="29"/>
        <v>0</v>
      </c>
    </row>
    <row r="363" spans="1:17" x14ac:dyDescent="0.2">
      <c r="A363" s="3">
        <f>SKUs!A362</f>
        <v>2317</v>
      </c>
      <c r="B363" s="4" t="str">
        <f>SKUs!B362</f>
        <v xml:space="preserve">CANLINR40X48 EA     </v>
      </c>
      <c r="C363" s="2">
        <f>VLOOKUP($A363,'By SKU - Old RTs'!$A:$V,8,FALSE)</f>
        <v>0</v>
      </c>
      <c r="D363" s="2">
        <f>VLOOKUP($A363,'By SKU - New RTs'!$A:$V,8,FALSE)</f>
        <v>0</v>
      </c>
      <c r="E363" s="5">
        <f t="shared" si="25"/>
        <v>0</v>
      </c>
      <c r="F363" s="2">
        <f>VLOOKUP($A363,'By SKU - Old RTs'!$A:$V,9,FALSE)</f>
        <v>0</v>
      </c>
      <c r="G363" s="2">
        <f>VLOOKUP($A363,'By SKU - New RTs'!$A:$V,9,FALSE)</f>
        <v>0</v>
      </c>
      <c r="H363" s="5">
        <f t="shared" si="26"/>
        <v>0</v>
      </c>
      <c r="I363" s="2">
        <f>VLOOKUP($A363,'By SKU - Old RTs'!$A:$V,10,FALSE)</f>
        <v>0</v>
      </c>
      <c r="J363" s="2">
        <f>VLOOKUP($A363,'By SKU - New RTs'!$A:$V,10,FALSE)</f>
        <v>0</v>
      </c>
      <c r="K363" s="5">
        <f t="shared" si="27"/>
        <v>0</v>
      </c>
      <c r="L363" s="2">
        <f>VLOOKUP($A363,'By SKU - Old RTs'!$A:$V,11,FALSE)</f>
        <v>0</v>
      </c>
      <c r="M363" s="2">
        <f>VLOOKUP($A363,'By SKU - New RTs'!$A:$V,11,FALSE)</f>
        <v>0</v>
      </c>
      <c r="N363" s="5">
        <f t="shared" si="28"/>
        <v>0</v>
      </c>
      <c r="O363" s="2">
        <f>VLOOKUP($A363,'By SKU - Old RTs'!$A:$V,12,FALSE)</f>
        <v>0</v>
      </c>
      <c r="P363" s="2">
        <f>VLOOKUP($A363,'By SKU - New RTs'!$A:$V,12,FALSE)</f>
        <v>0</v>
      </c>
      <c r="Q363" s="2">
        <f t="shared" si="29"/>
        <v>0</v>
      </c>
    </row>
    <row r="364" spans="1:17" x14ac:dyDescent="0.2">
      <c r="A364" s="3">
        <f>SKUs!A363</f>
        <v>2318</v>
      </c>
      <c r="B364" s="4" t="str">
        <f>SKUs!B363</f>
        <v xml:space="preserve">CANLINR38X60 CS     </v>
      </c>
      <c r="C364" s="2">
        <f>VLOOKUP($A364,'By SKU - Old RTs'!$A:$V,8,FALSE)</f>
        <v>0</v>
      </c>
      <c r="D364" s="2">
        <f>VLOOKUP($A364,'By SKU - New RTs'!$A:$V,8,FALSE)</f>
        <v>0</v>
      </c>
      <c r="E364" s="5">
        <f t="shared" ref="E364:E392" si="30">D364-C364</f>
        <v>0</v>
      </c>
      <c r="F364" s="2">
        <f>VLOOKUP($A364,'By SKU - Old RTs'!$A:$V,9,FALSE)</f>
        <v>0</v>
      </c>
      <c r="G364" s="2">
        <f>VLOOKUP($A364,'By SKU - New RTs'!$A:$V,9,FALSE)</f>
        <v>0</v>
      </c>
      <c r="H364" s="5">
        <f t="shared" ref="H364:H392" si="31">G364-F364</f>
        <v>0</v>
      </c>
      <c r="I364" s="2">
        <f>VLOOKUP($A364,'By SKU - Old RTs'!$A:$V,10,FALSE)</f>
        <v>0</v>
      </c>
      <c r="J364" s="2">
        <f>VLOOKUP($A364,'By SKU - New RTs'!$A:$V,10,FALSE)</f>
        <v>0</v>
      </c>
      <c r="K364" s="5">
        <f t="shared" ref="K364:K392" si="32">J364-I364</f>
        <v>0</v>
      </c>
      <c r="L364" s="2">
        <f>VLOOKUP($A364,'By SKU - Old RTs'!$A:$V,11,FALSE)</f>
        <v>0.75</v>
      </c>
      <c r="M364" s="2">
        <f>VLOOKUP($A364,'By SKU - New RTs'!$A:$V,11,FALSE)</f>
        <v>0.75</v>
      </c>
      <c r="N364" s="5">
        <f t="shared" ref="N364:N392" si="33">M364-L364</f>
        <v>0</v>
      </c>
      <c r="O364" s="2">
        <f>VLOOKUP($A364,'By SKU - Old RTs'!$A:$V,12,FALSE)</f>
        <v>0.25</v>
      </c>
      <c r="P364" s="2">
        <f>VLOOKUP($A364,'By SKU - New RTs'!$A:$V,12,FALSE)</f>
        <v>0.25</v>
      </c>
      <c r="Q364" s="2">
        <f t="shared" ref="Q364:Q392" si="34">P364-O364</f>
        <v>0</v>
      </c>
    </row>
    <row r="365" spans="1:17" x14ac:dyDescent="0.2">
      <c r="A365" s="3">
        <f>SKUs!A364</f>
        <v>2320</v>
      </c>
      <c r="B365" s="4" t="str">
        <f>SKUs!B364</f>
        <v xml:space="preserve">CANLINR33X39 CS     </v>
      </c>
      <c r="C365" s="2">
        <f>VLOOKUP($A365,'By SKU - Old RTs'!$A:$V,8,FALSE)</f>
        <v>1.75</v>
      </c>
      <c r="D365" s="2">
        <f>VLOOKUP($A365,'By SKU - New RTs'!$A:$V,8,FALSE)</f>
        <v>1.75</v>
      </c>
      <c r="E365" s="5">
        <f t="shared" si="30"/>
        <v>0</v>
      </c>
      <c r="F365" s="2">
        <f>VLOOKUP($A365,'By SKU - Old RTs'!$A:$V,9,FALSE)</f>
        <v>1.5</v>
      </c>
      <c r="G365" s="2">
        <f>VLOOKUP($A365,'By SKU - New RTs'!$A:$V,9,FALSE)</f>
        <v>1.5</v>
      </c>
      <c r="H365" s="5">
        <f t="shared" si="31"/>
        <v>0</v>
      </c>
      <c r="I365" s="2">
        <f>VLOOKUP($A365,'By SKU - Old RTs'!$A:$V,10,FALSE)</f>
        <v>2.25</v>
      </c>
      <c r="J365" s="2">
        <f>VLOOKUP($A365,'By SKU - New RTs'!$A:$V,10,FALSE)</f>
        <v>2.25</v>
      </c>
      <c r="K365" s="5">
        <f t="shared" si="32"/>
        <v>0</v>
      </c>
      <c r="L365" s="2">
        <f>VLOOKUP($A365,'By SKU - Old RTs'!$A:$V,11,FALSE)</f>
        <v>1</v>
      </c>
      <c r="M365" s="2">
        <f>VLOOKUP($A365,'By SKU - New RTs'!$A:$V,11,FALSE)</f>
        <v>1</v>
      </c>
      <c r="N365" s="5">
        <f t="shared" si="33"/>
        <v>0</v>
      </c>
      <c r="O365" s="2">
        <f>VLOOKUP($A365,'By SKU - Old RTs'!$A:$V,12,FALSE)</f>
        <v>2.75</v>
      </c>
      <c r="P365" s="2">
        <f>VLOOKUP($A365,'By SKU - New RTs'!$A:$V,12,FALSE)</f>
        <v>2.75</v>
      </c>
      <c r="Q365" s="2">
        <f t="shared" si="34"/>
        <v>0</v>
      </c>
    </row>
    <row r="366" spans="1:17" x14ac:dyDescent="0.2">
      <c r="A366" s="3">
        <f>SKUs!A365</f>
        <v>2322</v>
      </c>
      <c r="B366" s="4" t="str">
        <f>SKUs!B365</f>
        <v xml:space="preserve">CANLINR40X46 CS     </v>
      </c>
      <c r="C366" s="2">
        <f>VLOOKUP($A366,'By SKU - Old RTs'!$A:$V,8,FALSE)</f>
        <v>0.5</v>
      </c>
      <c r="D366" s="2">
        <f>VLOOKUP($A366,'By SKU - New RTs'!$A:$V,8,FALSE)</f>
        <v>0.5</v>
      </c>
      <c r="E366" s="5">
        <f t="shared" si="30"/>
        <v>0</v>
      </c>
      <c r="F366" s="2">
        <f>VLOOKUP($A366,'By SKU - Old RTs'!$A:$V,9,FALSE)</f>
        <v>0.5</v>
      </c>
      <c r="G366" s="2">
        <f>VLOOKUP($A366,'By SKU - New RTs'!$A:$V,9,FALSE)</f>
        <v>0.5</v>
      </c>
      <c r="H366" s="5">
        <f t="shared" si="31"/>
        <v>0</v>
      </c>
      <c r="I366" s="2">
        <f>VLOOKUP($A366,'By SKU - Old RTs'!$A:$V,10,FALSE)</f>
        <v>1.25</v>
      </c>
      <c r="J366" s="2">
        <f>VLOOKUP($A366,'By SKU - New RTs'!$A:$V,10,FALSE)</f>
        <v>1.5</v>
      </c>
      <c r="K366" s="5">
        <f t="shared" si="32"/>
        <v>0.25</v>
      </c>
      <c r="L366" s="2">
        <f>VLOOKUP($A366,'By SKU - Old RTs'!$A:$V,11,FALSE)</f>
        <v>0.5</v>
      </c>
      <c r="M366" s="2">
        <f>VLOOKUP($A366,'By SKU - New RTs'!$A:$V,11,FALSE)</f>
        <v>0.25</v>
      </c>
      <c r="N366" s="5">
        <f t="shared" si="33"/>
        <v>-0.25</v>
      </c>
      <c r="O366" s="2">
        <f>VLOOKUP($A366,'By SKU - Old RTs'!$A:$V,12,FALSE)</f>
        <v>0.25</v>
      </c>
      <c r="P366" s="2">
        <f>VLOOKUP($A366,'By SKU - New RTs'!$A:$V,12,FALSE)</f>
        <v>0.25</v>
      </c>
      <c r="Q366" s="2">
        <f t="shared" si="34"/>
        <v>0</v>
      </c>
    </row>
    <row r="367" spans="1:17" x14ac:dyDescent="0.2">
      <c r="A367" s="3">
        <f>SKUs!A366</f>
        <v>2324</v>
      </c>
      <c r="B367" s="4" t="str">
        <f>SKUs!B366</f>
        <v xml:space="preserve">CANLINR38X58 CS     </v>
      </c>
      <c r="C367" s="2">
        <f>VLOOKUP($A367,'By SKU - Old RTs'!$A:$V,8,FALSE)</f>
        <v>2</v>
      </c>
      <c r="D367" s="2">
        <f>VLOOKUP($A367,'By SKU - New RTs'!$A:$V,8,FALSE)</f>
        <v>2</v>
      </c>
      <c r="E367" s="5">
        <f t="shared" si="30"/>
        <v>0</v>
      </c>
      <c r="F367" s="2">
        <f>VLOOKUP($A367,'By SKU - Old RTs'!$A:$V,9,FALSE)</f>
        <v>4.5</v>
      </c>
      <c r="G367" s="2">
        <f>VLOOKUP($A367,'By SKU - New RTs'!$A:$V,9,FALSE)</f>
        <v>4.5</v>
      </c>
      <c r="H367" s="5">
        <f t="shared" si="31"/>
        <v>0</v>
      </c>
      <c r="I367" s="2">
        <f>VLOOKUP($A367,'By SKU - Old RTs'!$A:$V,10,FALSE)</f>
        <v>3.75</v>
      </c>
      <c r="J367" s="2">
        <f>VLOOKUP($A367,'By SKU - New RTs'!$A:$V,10,FALSE)</f>
        <v>3.75</v>
      </c>
      <c r="K367" s="5">
        <f t="shared" si="32"/>
        <v>0</v>
      </c>
      <c r="L367" s="2">
        <f>VLOOKUP($A367,'By SKU - Old RTs'!$A:$V,11,FALSE)</f>
        <v>3</v>
      </c>
      <c r="M367" s="2">
        <f>VLOOKUP($A367,'By SKU - New RTs'!$A:$V,11,FALSE)</f>
        <v>3</v>
      </c>
      <c r="N367" s="5">
        <f t="shared" si="33"/>
        <v>0</v>
      </c>
      <c r="O367" s="2">
        <f>VLOOKUP($A367,'By SKU - Old RTs'!$A:$V,12,FALSE)</f>
        <v>5</v>
      </c>
      <c r="P367" s="2">
        <f>VLOOKUP($A367,'By SKU - New RTs'!$A:$V,12,FALSE)</f>
        <v>5</v>
      </c>
      <c r="Q367" s="2">
        <f t="shared" si="34"/>
        <v>0</v>
      </c>
    </row>
    <row r="368" spans="1:17" x14ac:dyDescent="0.2">
      <c r="A368" s="3">
        <f>SKUs!A367</f>
        <v>2327</v>
      </c>
      <c r="B368" s="4" t="str">
        <f>SKUs!B367</f>
        <v>CANLIN SAN NAP</v>
      </c>
      <c r="C368" s="2">
        <f>VLOOKUP($A368,'By SKU - Old RTs'!$A:$V,8,FALSE)</f>
        <v>0</v>
      </c>
      <c r="D368" s="2">
        <f>VLOOKUP($A368,'By SKU - New RTs'!$A:$V,8,FALSE)</f>
        <v>0</v>
      </c>
      <c r="E368" s="5">
        <f t="shared" si="30"/>
        <v>0</v>
      </c>
      <c r="F368" s="2">
        <f>VLOOKUP($A368,'By SKU - Old RTs'!$A:$V,9,FALSE)</f>
        <v>0</v>
      </c>
      <c r="G368" s="2">
        <f>VLOOKUP($A368,'By SKU - New RTs'!$A:$V,9,FALSE)</f>
        <v>0</v>
      </c>
      <c r="H368" s="5">
        <f t="shared" si="31"/>
        <v>0</v>
      </c>
      <c r="I368" s="2">
        <f>VLOOKUP($A368,'By SKU - Old RTs'!$A:$V,10,FALSE)</f>
        <v>0</v>
      </c>
      <c r="J368" s="2">
        <f>VLOOKUP($A368,'By SKU - New RTs'!$A:$V,10,FALSE)</f>
        <v>0</v>
      </c>
      <c r="K368" s="5">
        <f t="shared" si="32"/>
        <v>0</v>
      </c>
      <c r="L368" s="2">
        <f>VLOOKUP($A368,'By SKU - Old RTs'!$A:$V,11,FALSE)</f>
        <v>0</v>
      </c>
      <c r="M368" s="2">
        <f>VLOOKUP($A368,'By SKU - New RTs'!$A:$V,11,FALSE)</f>
        <v>0</v>
      </c>
      <c r="N368" s="5">
        <f t="shared" si="33"/>
        <v>0</v>
      </c>
      <c r="O368" s="2">
        <f>VLOOKUP($A368,'By SKU - Old RTs'!$A:$V,12,FALSE)</f>
        <v>0</v>
      </c>
      <c r="P368" s="2">
        <f>VLOOKUP($A368,'By SKU - New RTs'!$A:$V,12,FALSE)</f>
        <v>0</v>
      </c>
      <c r="Q368" s="2">
        <f t="shared" si="34"/>
        <v>0</v>
      </c>
    </row>
    <row r="369" spans="1:17" x14ac:dyDescent="0.2">
      <c r="A369" s="3">
        <f>SKUs!A368</f>
        <v>2330</v>
      </c>
      <c r="B369" s="4" t="str">
        <f>SKUs!B368</f>
        <v>GREEN CORE CANLINER / CS</v>
      </c>
      <c r="C369" s="2">
        <f>VLOOKUP($A369,'By SKU - Old RTs'!$A:$V,8,FALSE)</f>
        <v>0</v>
      </c>
      <c r="D369" s="2">
        <f>VLOOKUP($A369,'By SKU - New RTs'!$A:$V,8,FALSE)</f>
        <v>0</v>
      </c>
      <c r="E369" s="5">
        <f t="shared" si="30"/>
        <v>0</v>
      </c>
      <c r="F369" s="2">
        <f>VLOOKUP($A369,'By SKU - Old RTs'!$A:$V,9,FALSE)</f>
        <v>0</v>
      </c>
      <c r="G369" s="2">
        <f>VLOOKUP($A369,'By SKU - New RTs'!$A:$V,9,FALSE)</f>
        <v>0</v>
      </c>
      <c r="H369" s="5">
        <f t="shared" si="31"/>
        <v>0</v>
      </c>
      <c r="I369" s="2">
        <f>VLOOKUP($A369,'By SKU - Old RTs'!$A:$V,10,FALSE)</f>
        <v>0.5</v>
      </c>
      <c r="J369" s="2">
        <f>VLOOKUP($A369,'By SKU - New RTs'!$A:$V,10,FALSE)</f>
        <v>0.5</v>
      </c>
      <c r="K369" s="5">
        <f t="shared" si="32"/>
        <v>0</v>
      </c>
      <c r="L369" s="2">
        <f>VLOOKUP($A369,'By SKU - Old RTs'!$A:$V,11,FALSE)</f>
        <v>0.75</v>
      </c>
      <c r="M369" s="2">
        <f>VLOOKUP($A369,'By SKU - New RTs'!$A:$V,11,FALSE)</f>
        <v>0.75</v>
      </c>
      <c r="N369" s="5">
        <f t="shared" si="33"/>
        <v>0</v>
      </c>
      <c r="O369" s="2">
        <f>VLOOKUP($A369,'By SKU - Old RTs'!$A:$V,12,FALSE)</f>
        <v>0</v>
      </c>
      <c r="P369" s="2">
        <f>VLOOKUP($A369,'By SKU - New RTs'!$A:$V,12,FALSE)</f>
        <v>0</v>
      </c>
      <c r="Q369" s="2">
        <f t="shared" si="34"/>
        <v>0</v>
      </c>
    </row>
    <row r="370" spans="1:17" x14ac:dyDescent="0.2">
      <c r="A370" s="3">
        <f>SKUs!A369</f>
        <v>2395</v>
      </c>
      <c r="B370" s="4" t="str">
        <f>SKUs!B369</f>
        <v>FRESHSCENT AIR FRESHENER</v>
      </c>
      <c r="C370" s="2">
        <f>VLOOKUP($A370,'By SKU - Old RTs'!$A:$V,8,FALSE)</f>
        <v>7.5</v>
      </c>
      <c r="D370" s="2">
        <f>VLOOKUP($A370,'By SKU - New RTs'!$A:$V,8,FALSE)</f>
        <v>7.5</v>
      </c>
      <c r="E370" s="5">
        <f t="shared" si="30"/>
        <v>0</v>
      </c>
      <c r="F370" s="2">
        <f>VLOOKUP($A370,'By SKU - Old RTs'!$A:$V,9,FALSE)</f>
        <v>13.75</v>
      </c>
      <c r="G370" s="2">
        <f>VLOOKUP($A370,'By SKU - New RTs'!$A:$V,9,FALSE)</f>
        <v>12.75</v>
      </c>
      <c r="H370" s="5">
        <f t="shared" si="31"/>
        <v>-1</v>
      </c>
      <c r="I370" s="2">
        <f>VLOOKUP($A370,'By SKU - Old RTs'!$A:$V,10,FALSE)</f>
        <v>9</v>
      </c>
      <c r="J370" s="2">
        <f>VLOOKUP($A370,'By SKU - New RTs'!$A:$V,10,FALSE)</f>
        <v>10</v>
      </c>
      <c r="K370" s="5">
        <f t="shared" si="32"/>
        <v>1</v>
      </c>
      <c r="L370" s="2">
        <f>VLOOKUP($A370,'By SKU - Old RTs'!$A:$V,11,FALSE)</f>
        <v>10</v>
      </c>
      <c r="M370" s="2">
        <f>VLOOKUP($A370,'By SKU - New RTs'!$A:$V,11,FALSE)</f>
        <v>9.75</v>
      </c>
      <c r="N370" s="5">
        <f t="shared" si="33"/>
        <v>-0.25</v>
      </c>
      <c r="O370" s="2">
        <f>VLOOKUP($A370,'By SKU - Old RTs'!$A:$V,12,FALSE)</f>
        <v>6.75</v>
      </c>
      <c r="P370" s="2">
        <f>VLOOKUP($A370,'By SKU - New RTs'!$A:$V,12,FALSE)</f>
        <v>7</v>
      </c>
      <c r="Q370" s="2">
        <f t="shared" si="34"/>
        <v>0.25</v>
      </c>
    </row>
    <row r="371" spans="1:17" x14ac:dyDescent="0.2">
      <c r="A371" s="3">
        <f>SKUs!A370</f>
        <v>2396</v>
      </c>
      <c r="B371" s="4" t="str">
        <f>SKUs!B370</f>
        <v>FRESHSCENT BOWL CLIP</v>
      </c>
      <c r="C371" s="2">
        <f>VLOOKUP($A371,'By SKU - Old RTs'!$A:$V,8,FALSE)</f>
        <v>1.25</v>
      </c>
      <c r="D371" s="2">
        <f>VLOOKUP($A371,'By SKU - New RTs'!$A:$V,8,FALSE)</f>
        <v>1.25</v>
      </c>
      <c r="E371" s="5">
        <f t="shared" si="30"/>
        <v>0</v>
      </c>
      <c r="F371" s="2">
        <f>VLOOKUP($A371,'By SKU - Old RTs'!$A:$V,9,FALSE)</f>
        <v>0</v>
      </c>
      <c r="G371" s="2">
        <f>VLOOKUP($A371,'By SKU - New RTs'!$A:$V,9,FALSE)</f>
        <v>0</v>
      </c>
      <c r="H371" s="5">
        <f t="shared" si="31"/>
        <v>0</v>
      </c>
      <c r="I371" s="2">
        <f>VLOOKUP($A371,'By SKU - Old RTs'!$A:$V,10,FALSE)</f>
        <v>0.5</v>
      </c>
      <c r="J371" s="2">
        <f>VLOOKUP($A371,'By SKU - New RTs'!$A:$V,10,FALSE)</f>
        <v>1</v>
      </c>
      <c r="K371" s="5">
        <f t="shared" si="32"/>
        <v>0.5</v>
      </c>
      <c r="L371" s="2">
        <f>VLOOKUP($A371,'By SKU - Old RTs'!$A:$V,11,FALSE)</f>
        <v>1.75</v>
      </c>
      <c r="M371" s="2">
        <f>VLOOKUP($A371,'By SKU - New RTs'!$A:$V,11,FALSE)</f>
        <v>1.25</v>
      </c>
      <c r="N371" s="5">
        <f t="shared" si="33"/>
        <v>-0.5</v>
      </c>
      <c r="O371" s="2">
        <f>VLOOKUP($A371,'By SKU - Old RTs'!$A:$V,12,FALSE)</f>
        <v>1</v>
      </c>
      <c r="P371" s="2">
        <f>VLOOKUP($A371,'By SKU - New RTs'!$A:$V,12,FALSE)</f>
        <v>1</v>
      </c>
      <c r="Q371" s="2">
        <f t="shared" si="34"/>
        <v>0</v>
      </c>
    </row>
    <row r="372" spans="1:17" x14ac:dyDescent="0.2">
      <c r="A372" s="3">
        <f>SKUs!A371</f>
        <v>2397</v>
      </c>
      <c r="B372" s="4" t="str">
        <f>SKUs!B371</f>
        <v>FRESHSCENT URINAL SCREEN</v>
      </c>
      <c r="C372" s="2">
        <f>VLOOKUP($A372,'By SKU - Old RTs'!$A:$V,8,FALSE)</f>
        <v>6</v>
      </c>
      <c r="D372" s="2">
        <f>VLOOKUP($A372,'By SKU - New RTs'!$A:$V,8,FALSE)</f>
        <v>6.5</v>
      </c>
      <c r="E372" s="5">
        <f t="shared" si="30"/>
        <v>0.5</v>
      </c>
      <c r="F372" s="2">
        <f>VLOOKUP($A372,'By SKU - Old RTs'!$A:$V,9,FALSE)</f>
        <v>7.25</v>
      </c>
      <c r="G372" s="2">
        <f>VLOOKUP($A372,'By SKU - New RTs'!$A:$V,9,FALSE)</f>
        <v>7.25</v>
      </c>
      <c r="H372" s="5">
        <f t="shared" si="31"/>
        <v>0</v>
      </c>
      <c r="I372" s="2">
        <f>VLOOKUP($A372,'By SKU - Old RTs'!$A:$V,10,FALSE)</f>
        <v>2.5</v>
      </c>
      <c r="J372" s="2">
        <f>VLOOKUP($A372,'By SKU - New RTs'!$A:$V,10,FALSE)</f>
        <v>2.75</v>
      </c>
      <c r="K372" s="5">
        <f t="shared" si="32"/>
        <v>0.25</v>
      </c>
      <c r="L372" s="2">
        <f>VLOOKUP($A372,'By SKU - Old RTs'!$A:$V,11,FALSE)</f>
        <v>3.5</v>
      </c>
      <c r="M372" s="2">
        <f>VLOOKUP($A372,'By SKU - New RTs'!$A:$V,11,FALSE)</f>
        <v>2.75</v>
      </c>
      <c r="N372" s="5">
        <f t="shared" si="33"/>
        <v>-0.75</v>
      </c>
      <c r="O372" s="2">
        <f>VLOOKUP($A372,'By SKU - Old RTs'!$A:$V,12,FALSE)</f>
        <v>1.25</v>
      </c>
      <c r="P372" s="2">
        <f>VLOOKUP($A372,'By SKU - New RTs'!$A:$V,12,FALSE)</f>
        <v>1.25</v>
      </c>
      <c r="Q372" s="2">
        <f t="shared" si="34"/>
        <v>0</v>
      </c>
    </row>
    <row r="373" spans="1:17" x14ac:dyDescent="0.2">
      <c r="A373" s="3">
        <f>SKUs!A372</f>
        <v>2401</v>
      </c>
      <c r="B373" s="4" t="str">
        <f>SKUs!B372</f>
        <v>G-SCNTS AIR BX (12) BLUE BLOSSOM</v>
      </c>
      <c r="C373" s="2">
        <f>VLOOKUP($A373,'By SKU - Old RTs'!$A:$V,8,FALSE)</f>
        <v>0</v>
      </c>
      <c r="D373" s="2">
        <f>VLOOKUP($A373,'By SKU - New RTs'!$A:$V,8,FALSE)</f>
        <v>0</v>
      </c>
      <c r="E373" s="5">
        <f t="shared" si="30"/>
        <v>0</v>
      </c>
      <c r="F373" s="2">
        <f>VLOOKUP($A373,'By SKU - Old RTs'!$A:$V,9,FALSE)</f>
        <v>0</v>
      </c>
      <c r="G373" s="2">
        <f>VLOOKUP($A373,'By SKU - New RTs'!$A:$V,9,FALSE)</f>
        <v>0</v>
      </c>
      <c r="H373" s="5">
        <f t="shared" si="31"/>
        <v>0</v>
      </c>
      <c r="I373" s="2">
        <f>VLOOKUP($A373,'By SKU - Old RTs'!$A:$V,10,FALSE)</f>
        <v>0</v>
      </c>
      <c r="J373" s="2">
        <f>VLOOKUP($A373,'By SKU - New RTs'!$A:$V,10,FALSE)</f>
        <v>0</v>
      </c>
      <c r="K373" s="5">
        <f t="shared" si="32"/>
        <v>0</v>
      </c>
      <c r="L373" s="2">
        <f>VLOOKUP($A373,'By SKU - Old RTs'!$A:$V,11,FALSE)</f>
        <v>0</v>
      </c>
      <c r="M373" s="2">
        <f>VLOOKUP($A373,'By SKU - New RTs'!$A:$V,11,FALSE)</f>
        <v>0</v>
      </c>
      <c r="N373" s="5">
        <f t="shared" si="33"/>
        <v>0</v>
      </c>
      <c r="O373" s="2">
        <f>VLOOKUP($A373,'By SKU - Old RTs'!$A:$V,12,FALSE)</f>
        <v>0</v>
      </c>
      <c r="P373" s="2">
        <f>VLOOKUP($A373,'By SKU - New RTs'!$A:$V,12,FALSE)</f>
        <v>0</v>
      </c>
      <c r="Q373" s="2">
        <f t="shared" si="34"/>
        <v>0</v>
      </c>
    </row>
    <row r="374" spans="1:17" x14ac:dyDescent="0.2">
      <c r="A374" s="3">
        <f>SKUs!A373</f>
        <v>2412</v>
      </c>
      <c r="B374" s="4" t="str">
        <f>SKUs!B373</f>
        <v>MULTI PURPOSE DISINFECTANT QUART</v>
      </c>
      <c r="C374" s="2">
        <f>VLOOKUP($A374,'By SKU - Old RTs'!$A:$V,8,FALSE)</f>
        <v>2.25</v>
      </c>
      <c r="D374" s="2">
        <f>VLOOKUP($A374,'By SKU - New RTs'!$A:$V,8,FALSE)</f>
        <v>2.25</v>
      </c>
      <c r="E374" s="5">
        <f t="shared" si="30"/>
        <v>0</v>
      </c>
      <c r="F374" s="2">
        <f>VLOOKUP($A374,'By SKU - Old RTs'!$A:$V,9,FALSE)</f>
        <v>2</v>
      </c>
      <c r="G374" s="2">
        <f>VLOOKUP($A374,'By SKU - New RTs'!$A:$V,9,FALSE)</f>
        <v>2</v>
      </c>
      <c r="H374" s="5">
        <f t="shared" si="31"/>
        <v>0</v>
      </c>
      <c r="I374" s="2">
        <f>VLOOKUP($A374,'By SKU - Old RTs'!$A:$V,10,FALSE)</f>
        <v>2.25</v>
      </c>
      <c r="J374" s="2">
        <f>VLOOKUP($A374,'By SKU - New RTs'!$A:$V,10,FALSE)</f>
        <v>2.25</v>
      </c>
      <c r="K374" s="5">
        <f t="shared" si="32"/>
        <v>0</v>
      </c>
      <c r="L374" s="2">
        <f>VLOOKUP($A374,'By SKU - Old RTs'!$A:$V,11,FALSE)</f>
        <v>2.5</v>
      </c>
      <c r="M374" s="2">
        <f>VLOOKUP($A374,'By SKU - New RTs'!$A:$V,11,FALSE)</f>
        <v>2.5</v>
      </c>
      <c r="N374" s="5">
        <f t="shared" si="33"/>
        <v>0</v>
      </c>
      <c r="O374" s="2">
        <f>VLOOKUP($A374,'By SKU - Old RTs'!$A:$V,12,FALSE)</f>
        <v>1.25</v>
      </c>
      <c r="P374" s="2">
        <f>VLOOKUP($A374,'By SKU - New RTs'!$A:$V,12,FALSE)</f>
        <v>1.25</v>
      </c>
      <c r="Q374" s="2">
        <f t="shared" si="34"/>
        <v>0</v>
      </c>
    </row>
    <row r="375" spans="1:17" x14ac:dyDescent="0.2">
      <c r="A375" s="3">
        <f>SKUs!A374</f>
        <v>2413</v>
      </c>
      <c r="B375" s="4" t="str">
        <f>SKUs!B374</f>
        <v>MULTI PURPOSE DISINFECTANT CS</v>
      </c>
      <c r="C375" s="2">
        <f>VLOOKUP($A375,'By SKU - Old RTs'!$A:$V,8,FALSE)</f>
        <v>0</v>
      </c>
      <c r="D375" s="2">
        <f>VLOOKUP($A375,'By SKU - New RTs'!$A:$V,8,FALSE)</f>
        <v>0</v>
      </c>
      <c r="E375" s="5">
        <f t="shared" si="30"/>
        <v>0</v>
      </c>
      <c r="F375" s="2">
        <f>VLOOKUP($A375,'By SKU - Old RTs'!$A:$V,9,FALSE)</f>
        <v>0</v>
      </c>
      <c r="G375" s="2">
        <f>VLOOKUP($A375,'By SKU - New RTs'!$A:$V,9,FALSE)</f>
        <v>0</v>
      </c>
      <c r="H375" s="5">
        <f t="shared" si="31"/>
        <v>0</v>
      </c>
      <c r="I375" s="2">
        <f>VLOOKUP($A375,'By SKU - Old RTs'!$A:$V,10,FALSE)</f>
        <v>0</v>
      </c>
      <c r="J375" s="2">
        <f>VLOOKUP($A375,'By SKU - New RTs'!$A:$V,10,FALSE)</f>
        <v>0</v>
      </c>
      <c r="K375" s="5">
        <f t="shared" si="32"/>
        <v>0</v>
      </c>
      <c r="L375" s="2">
        <f>VLOOKUP($A375,'By SKU - Old RTs'!$A:$V,11,FALSE)</f>
        <v>0</v>
      </c>
      <c r="M375" s="2">
        <f>VLOOKUP($A375,'By SKU - New RTs'!$A:$V,11,FALSE)</f>
        <v>0</v>
      </c>
      <c r="N375" s="5">
        <f t="shared" si="33"/>
        <v>0</v>
      </c>
      <c r="O375" s="2">
        <f>VLOOKUP($A375,'By SKU - Old RTs'!$A:$V,12,FALSE)</f>
        <v>0</v>
      </c>
      <c r="P375" s="2">
        <f>VLOOKUP($A375,'By SKU - New RTs'!$A:$V,12,FALSE)</f>
        <v>0</v>
      </c>
      <c r="Q375" s="2">
        <f t="shared" si="34"/>
        <v>0</v>
      </c>
    </row>
    <row r="376" spans="1:17" x14ac:dyDescent="0.2">
      <c r="A376" s="3">
        <f>SKUs!A375</f>
        <v>2414</v>
      </c>
      <c r="B376" s="4" t="str">
        <f>SKUs!B375</f>
        <v>MULTI PURPOSE DISINFECTANT GAL</v>
      </c>
      <c r="C376" s="2">
        <f>VLOOKUP($A376,'By SKU - Old RTs'!$A:$V,8,FALSE)</f>
        <v>0</v>
      </c>
      <c r="D376" s="2">
        <f>VLOOKUP($A376,'By SKU - New RTs'!$A:$V,8,FALSE)</f>
        <v>0</v>
      </c>
      <c r="E376" s="5">
        <f t="shared" si="30"/>
        <v>0</v>
      </c>
      <c r="F376" s="2">
        <f>VLOOKUP($A376,'By SKU - Old RTs'!$A:$V,9,FALSE)</f>
        <v>0</v>
      </c>
      <c r="G376" s="2">
        <f>VLOOKUP($A376,'By SKU - New RTs'!$A:$V,9,FALSE)</f>
        <v>0</v>
      </c>
      <c r="H376" s="5">
        <f t="shared" si="31"/>
        <v>0</v>
      </c>
      <c r="I376" s="2">
        <f>VLOOKUP($A376,'By SKU - Old RTs'!$A:$V,10,FALSE)</f>
        <v>0</v>
      </c>
      <c r="J376" s="2">
        <f>VLOOKUP($A376,'By SKU - New RTs'!$A:$V,10,FALSE)</f>
        <v>0</v>
      </c>
      <c r="K376" s="5">
        <f t="shared" si="32"/>
        <v>0</v>
      </c>
      <c r="L376" s="2">
        <f>VLOOKUP($A376,'By SKU - Old RTs'!$A:$V,11,FALSE)</f>
        <v>0</v>
      </c>
      <c r="M376" s="2">
        <f>VLOOKUP($A376,'By SKU - New RTs'!$A:$V,11,FALSE)</f>
        <v>0</v>
      </c>
      <c r="N376" s="5">
        <f t="shared" si="33"/>
        <v>0</v>
      </c>
      <c r="O376" s="2">
        <f>VLOOKUP($A376,'By SKU - Old RTs'!$A:$V,12,FALSE)</f>
        <v>0</v>
      </c>
      <c r="P376" s="2">
        <f>VLOOKUP($A376,'By SKU - New RTs'!$A:$V,12,FALSE)</f>
        <v>0</v>
      </c>
      <c r="Q376" s="2">
        <f t="shared" si="34"/>
        <v>0</v>
      </c>
    </row>
    <row r="377" spans="1:17" x14ac:dyDescent="0.2">
      <c r="A377" s="3">
        <f>SKUs!A376</f>
        <v>2420</v>
      </c>
      <c r="B377" s="4" t="str">
        <f>SKUs!B376</f>
        <v>EZ HAND SAN 24 OZ</v>
      </c>
      <c r="C377" s="2">
        <f>VLOOKUP($A377,'By SKU - Old RTs'!$A:$V,8,FALSE)</f>
        <v>0</v>
      </c>
      <c r="D377" s="2">
        <f>VLOOKUP($A377,'By SKU - New RTs'!$A:$V,8,FALSE)</f>
        <v>0</v>
      </c>
      <c r="E377" s="5">
        <f t="shared" si="30"/>
        <v>0</v>
      </c>
      <c r="F377" s="2">
        <f>VLOOKUP($A377,'By SKU - Old RTs'!$A:$V,9,FALSE)</f>
        <v>0.5</v>
      </c>
      <c r="G377" s="2">
        <f>VLOOKUP($A377,'By SKU - New RTs'!$A:$V,9,FALSE)</f>
        <v>0.5</v>
      </c>
      <c r="H377" s="5">
        <f t="shared" si="31"/>
        <v>0</v>
      </c>
      <c r="I377" s="2">
        <f>VLOOKUP($A377,'By SKU - Old RTs'!$A:$V,10,FALSE)</f>
        <v>0</v>
      </c>
      <c r="J377" s="2">
        <f>VLOOKUP($A377,'By SKU - New RTs'!$A:$V,10,FALSE)</f>
        <v>0</v>
      </c>
      <c r="K377" s="5">
        <f t="shared" si="32"/>
        <v>0</v>
      </c>
      <c r="L377" s="2">
        <f>VLOOKUP($A377,'By SKU - Old RTs'!$A:$V,11,FALSE)</f>
        <v>0</v>
      </c>
      <c r="M377" s="2">
        <f>VLOOKUP($A377,'By SKU - New RTs'!$A:$V,11,FALSE)</f>
        <v>0</v>
      </c>
      <c r="N377" s="5">
        <f t="shared" si="33"/>
        <v>0</v>
      </c>
      <c r="O377" s="2">
        <f>VLOOKUP($A377,'By SKU - Old RTs'!$A:$V,12,FALSE)</f>
        <v>0.5</v>
      </c>
      <c r="P377" s="2">
        <f>VLOOKUP($A377,'By SKU - New RTs'!$A:$V,12,FALSE)</f>
        <v>0.5</v>
      </c>
      <c r="Q377" s="2">
        <f t="shared" si="34"/>
        <v>0</v>
      </c>
    </row>
    <row r="378" spans="1:17" x14ac:dyDescent="0.2">
      <c r="A378" s="3">
        <f>SKUs!A377</f>
        <v>2421</v>
      </c>
      <c r="B378" s="4" t="str">
        <f>SKUs!B377</f>
        <v>EZ HAND SAN 24 OZ CS</v>
      </c>
      <c r="C378" s="2">
        <f>VLOOKUP($A378,'By SKU - Old RTs'!$A:$V,8,FALSE)</f>
        <v>0</v>
      </c>
      <c r="D378" s="2">
        <f>VLOOKUP($A378,'By SKU - New RTs'!$A:$V,8,FALSE)</f>
        <v>0</v>
      </c>
      <c r="E378" s="5">
        <f t="shared" si="30"/>
        <v>0</v>
      </c>
      <c r="F378" s="2">
        <f>VLOOKUP($A378,'By SKU - Old RTs'!$A:$V,9,FALSE)</f>
        <v>0</v>
      </c>
      <c r="G378" s="2">
        <f>VLOOKUP($A378,'By SKU - New RTs'!$A:$V,9,FALSE)</f>
        <v>0</v>
      </c>
      <c r="H378" s="5">
        <f t="shared" si="31"/>
        <v>0</v>
      </c>
      <c r="I378" s="2">
        <f>VLOOKUP($A378,'By SKU - Old RTs'!$A:$V,10,FALSE)</f>
        <v>0</v>
      </c>
      <c r="J378" s="2">
        <f>VLOOKUP($A378,'By SKU - New RTs'!$A:$V,10,FALSE)</f>
        <v>0</v>
      </c>
      <c r="K378" s="5">
        <f t="shared" si="32"/>
        <v>0</v>
      </c>
      <c r="L378" s="2">
        <f>VLOOKUP($A378,'By SKU - Old RTs'!$A:$V,11,FALSE)</f>
        <v>0.5</v>
      </c>
      <c r="M378" s="2">
        <f>VLOOKUP($A378,'By SKU - New RTs'!$A:$V,11,FALSE)</f>
        <v>0.5</v>
      </c>
      <c r="N378" s="5">
        <f t="shared" si="33"/>
        <v>0</v>
      </c>
      <c r="O378" s="2">
        <f>VLOOKUP($A378,'By SKU - Old RTs'!$A:$V,12,FALSE)</f>
        <v>0</v>
      </c>
      <c r="P378" s="2">
        <f>VLOOKUP($A378,'By SKU - New RTs'!$A:$V,12,FALSE)</f>
        <v>0</v>
      </c>
      <c r="Q378" s="2">
        <f t="shared" si="34"/>
        <v>0</v>
      </c>
    </row>
    <row r="379" spans="1:17" x14ac:dyDescent="0.2">
      <c r="A379" s="3">
        <f>SKUs!A378</f>
        <v>2422</v>
      </c>
      <c r="B379" s="4" t="str">
        <f>SKUs!B378</f>
        <v>EZ-SAN XL DISP BRACKET</v>
      </c>
      <c r="C379" s="2">
        <f>VLOOKUP($A379,'By SKU - Old RTs'!$A:$V,8,FALSE)</f>
        <v>0</v>
      </c>
      <c r="D379" s="2">
        <f>VLOOKUP($A379,'By SKU - New RTs'!$A:$V,8,FALSE)</f>
        <v>0</v>
      </c>
      <c r="E379" s="5">
        <f t="shared" si="30"/>
        <v>0</v>
      </c>
      <c r="F379" s="2">
        <f>VLOOKUP($A379,'By SKU - Old RTs'!$A:$V,9,FALSE)</f>
        <v>0</v>
      </c>
      <c r="G379" s="2">
        <f>VLOOKUP($A379,'By SKU - New RTs'!$A:$V,9,FALSE)</f>
        <v>0</v>
      </c>
      <c r="H379" s="5">
        <f t="shared" si="31"/>
        <v>0</v>
      </c>
      <c r="I379" s="2">
        <f>VLOOKUP($A379,'By SKU - Old RTs'!$A:$V,10,FALSE)</f>
        <v>0</v>
      </c>
      <c r="J379" s="2">
        <f>VLOOKUP($A379,'By SKU - New RTs'!$A:$V,10,FALSE)</f>
        <v>0</v>
      </c>
      <c r="K379" s="5">
        <f t="shared" si="32"/>
        <v>0</v>
      </c>
      <c r="L379" s="2">
        <f>VLOOKUP($A379,'By SKU - Old RTs'!$A:$V,11,FALSE)</f>
        <v>0</v>
      </c>
      <c r="M379" s="2">
        <f>VLOOKUP($A379,'By SKU - New RTs'!$A:$V,11,FALSE)</f>
        <v>0</v>
      </c>
      <c r="N379" s="5">
        <f t="shared" si="33"/>
        <v>0</v>
      </c>
      <c r="O379" s="2">
        <f>VLOOKUP($A379,'By SKU - Old RTs'!$A:$V,12,FALSE)</f>
        <v>0</v>
      </c>
      <c r="P379" s="2">
        <f>VLOOKUP($A379,'By SKU - New RTs'!$A:$V,12,FALSE)</f>
        <v>0</v>
      </c>
      <c r="Q379" s="2">
        <f t="shared" si="34"/>
        <v>0</v>
      </c>
    </row>
    <row r="380" spans="1:17" x14ac:dyDescent="0.2">
      <c r="A380" s="3">
        <f>SKUs!A379</f>
        <v>2430</v>
      </c>
      <c r="B380" s="4" t="str">
        <f>SKUs!B379</f>
        <v>IRON HANDLE SCRUB BRUSH</v>
      </c>
      <c r="C380" s="2">
        <f>VLOOKUP($A380,'By SKU - Old RTs'!$A:$V,8,FALSE)</f>
        <v>0.25</v>
      </c>
      <c r="D380" s="2">
        <f>VLOOKUP($A380,'By SKU - New RTs'!$A:$V,8,FALSE)</f>
        <v>0.25</v>
      </c>
      <c r="E380" s="5">
        <f t="shared" si="30"/>
        <v>0</v>
      </c>
      <c r="F380" s="2">
        <f>VLOOKUP($A380,'By SKU - Old RTs'!$A:$V,9,FALSE)</f>
        <v>0</v>
      </c>
      <c r="G380" s="2">
        <f>VLOOKUP($A380,'By SKU - New RTs'!$A:$V,9,FALSE)</f>
        <v>0</v>
      </c>
      <c r="H380" s="5">
        <f t="shared" si="31"/>
        <v>0</v>
      </c>
      <c r="I380" s="2">
        <f>VLOOKUP($A380,'By SKU - Old RTs'!$A:$V,10,FALSE)</f>
        <v>0</v>
      </c>
      <c r="J380" s="2">
        <f>VLOOKUP($A380,'By SKU - New RTs'!$A:$V,10,FALSE)</f>
        <v>0</v>
      </c>
      <c r="K380" s="5">
        <f t="shared" si="32"/>
        <v>0</v>
      </c>
      <c r="L380" s="2">
        <f>VLOOKUP($A380,'By SKU - Old RTs'!$A:$V,11,FALSE)</f>
        <v>0</v>
      </c>
      <c r="M380" s="2">
        <f>VLOOKUP($A380,'By SKU - New RTs'!$A:$V,11,FALSE)</f>
        <v>0</v>
      </c>
      <c r="N380" s="5">
        <f t="shared" si="33"/>
        <v>0</v>
      </c>
      <c r="O380" s="2">
        <f>VLOOKUP($A380,'By SKU - Old RTs'!$A:$V,12,FALSE)</f>
        <v>0</v>
      </c>
      <c r="P380" s="2">
        <f>VLOOKUP($A380,'By SKU - New RTs'!$A:$V,12,FALSE)</f>
        <v>0</v>
      </c>
      <c r="Q380" s="2">
        <f t="shared" si="34"/>
        <v>0</v>
      </c>
    </row>
    <row r="381" spans="1:17" x14ac:dyDescent="0.2">
      <c r="A381" s="3">
        <f>SKUs!A380</f>
        <v>2431</v>
      </c>
      <c r="B381" s="4" t="str">
        <f>SKUs!B380</f>
        <v>BOARDWALK SCRUB BRUSH</v>
      </c>
      <c r="C381" s="2">
        <f>VLOOKUP($A381,'By SKU - Old RTs'!$A:$V,8,FALSE)</f>
        <v>0</v>
      </c>
      <c r="D381" s="2">
        <f>VLOOKUP($A381,'By SKU - New RTs'!$A:$V,8,FALSE)</f>
        <v>0</v>
      </c>
      <c r="E381" s="5">
        <f t="shared" si="30"/>
        <v>0</v>
      </c>
      <c r="F381" s="2">
        <f>VLOOKUP($A381,'By SKU - Old RTs'!$A:$V,9,FALSE)</f>
        <v>0</v>
      </c>
      <c r="G381" s="2">
        <f>VLOOKUP($A381,'By SKU - New RTs'!$A:$V,9,FALSE)</f>
        <v>0</v>
      </c>
      <c r="H381" s="5">
        <f t="shared" si="31"/>
        <v>0</v>
      </c>
      <c r="I381" s="2">
        <f>VLOOKUP($A381,'By SKU - Old RTs'!$A:$V,10,FALSE)</f>
        <v>0</v>
      </c>
      <c r="J381" s="2">
        <f>VLOOKUP($A381,'By SKU - New RTs'!$A:$V,10,FALSE)</f>
        <v>0</v>
      </c>
      <c r="K381" s="5">
        <f t="shared" si="32"/>
        <v>0</v>
      </c>
      <c r="L381" s="2">
        <f>VLOOKUP($A381,'By SKU - Old RTs'!$A:$V,11,FALSE)</f>
        <v>0</v>
      </c>
      <c r="M381" s="2">
        <f>VLOOKUP($A381,'By SKU - New RTs'!$A:$V,11,FALSE)</f>
        <v>0</v>
      </c>
      <c r="N381" s="5">
        <f t="shared" si="33"/>
        <v>0</v>
      </c>
      <c r="O381" s="2">
        <f>VLOOKUP($A381,'By SKU - Old RTs'!$A:$V,12,FALSE)</f>
        <v>0</v>
      </c>
      <c r="P381" s="2">
        <f>VLOOKUP($A381,'By SKU - New RTs'!$A:$V,12,FALSE)</f>
        <v>0</v>
      </c>
      <c r="Q381" s="2">
        <f t="shared" si="34"/>
        <v>0</v>
      </c>
    </row>
    <row r="382" spans="1:17" x14ac:dyDescent="0.2">
      <c r="A382" s="3">
        <f>SKUs!A381</f>
        <v>2432</v>
      </c>
      <c r="B382" s="4" t="str">
        <f>SKUs!B381</f>
        <v>BOARDWALK UTILITY BRUSH</v>
      </c>
      <c r="C382" s="2">
        <f>VLOOKUP($A382,'By SKU - Old RTs'!$A:$V,8,FALSE)</f>
        <v>0</v>
      </c>
      <c r="D382" s="2">
        <f>VLOOKUP($A382,'By SKU - New RTs'!$A:$V,8,FALSE)</f>
        <v>0</v>
      </c>
      <c r="E382" s="5">
        <f t="shared" si="30"/>
        <v>0</v>
      </c>
      <c r="F382" s="2">
        <f>VLOOKUP($A382,'By SKU - Old RTs'!$A:$V,9,FALSE)</f>
        <v>0</v>
      </c>
      <c r="G382" s="2">
        <f>VLOOKUP($A382,'By SKU - New RTs'!$A:$V,9,FALSE)</f>
        <v>0</v>
      </c>
      <c r="H382" s="5">
        <f t="shared" si="31"/>
        <v>0</v>
      </c>
      <c r="I382" s="2">
        <f>VLOOKUP($A382,'By SKU - Old RTs'!$A:$V,10,FALSE)</f>
        <v>0</v>
      </c>
      <c r="J382" s="2">
        <f>VLOOKUP($A382,'By SKU - New RTs'!$A:$V,10,FALSE)</f>
        <v>0</v>
      </c>
      <c r="K382" s="5">
        <f t="shared" si="32"/>
        <v>0</v>
      </c>
      <c r="L382" s="2">
        <f>VLOOKUP($A382,'By SKU - Old RTs'!$A:$V,11,FALSE)</f>
        <v>0</v>
      </c>
      <c r="M382" s="2">
        <f>VLOOKUP($A382,'By SKU - New RTs'!$A:$V,11,FALSE)</f>
        <v>0</v>
      </c>
      <c r="N382" s="5">
        <f t="shared" si="33"/>
        <v>0</v>
      </c>
      <c r="O382" s="2">
        <f>VLOOKUP($A382,'By SKU - Old RTs'!$A:$V,12,FALSE)</f>
        <v>0</v>
      </c>
      <c r="P382" s="2">
        <f>VLOOKUP($A382,'By SKU - New RTs'!$A:$V,12,FALSE)</f>
        <v>0</v>
      </c>
      <c r="Q382" s="2">
        <f t="shared" si="34"/>
        <v>0</v>
      </c>
    </row>
    <row r="383" spans="1:17" x14ac:dyDescent="0.2">
      <c r="A383" s="3">
        <f>SKUs!A382</f>
        <v>2433</v>
      </c>
      <c r="B383" s="4" t="str">
        <f>SKUs!B382</f>
        <v>DISH &amp; SINK BRUSH (3 PK)</v>
      </c>
      <c r="C383" s="2">
        <f>VLOOKUP($A383,'By SKU - Old RTs'!$A:$V,8,FALSE)</f>
        <v>0</v>
      </c>
      <c r="D383" s="2">
        <f>VLOOKUP($A383,'By SKU - New RTs'!$A:$V,8,FALSE)</f>
        <v>0</v>
      </c>
      <c r="E383" s="5">
        <f t="shared" si="30"/>
        <v>0</v>
      </c>
      <c r="F383" s="2">
        <f>VLOOKUP($A383,'By SKU - Old RTs'!$A:$V,9,FALSE)</f>
        <v>0</v>
      </c>
      <c r="G383" s="2">
        <f>VLOOKUP($A383,'By SKU - New RTs'!$A:$V,9,FALSE)</f>
        <v>0</v>
      </c>
      <c r="H383" s="5">
        <f t="shared" si="31"/>
        <v>0</v>
      </c>
      <c r="I383" s="2">
        <f>VLOOKUP($A383,'By SKU - Old RTs'!$A:$V,10,FALSE)</f>
        <v>0</v>
      </c>
      <c r="J383" s="2">
        <f>VLOOKUP($A383,'By SKU - New RTs'!$A:$V,10,FALSE)</f>
        <v>0</v>
      </c>
      <c r="K383" s="5">
        <f t="shared" si="32"/>
        <v>0</v>
      </c>
      <c r="L383" s="2">
        <f>VLOOKUP($A383,'By SKU - Old RTs'!$A:$V,11,FALSE)</f>
        <v>0</v>
      </c>
      <c r="M383" s="2">
        <f>VLOOKUP($A383,'By SKU - New RTs'!$A:$V,11,FALSE)</f>
        <v>0</v>
      </c>
      <c r="N383" s="5">
        <f t="shared" si="33"/>
        <v>0</v>
      </c>
      <c r="O383" s="2">
        <f>VLOOKUP($A383,'By SKU - Old RTs'!$A:$V,12,FALSE)</f>
        <v>0</v>
      </c>
      <c r="P383" s="2">
        <f>VLOOKUP($A383,'By SKU - New RTs'!$A:$V,12,FALSE)</f>
        <v>0</v>
      </c>
      <c r="Q383" s="2">
        <f t="shared" si="34"/>
        <v>0</v>
      </c>
    </row>
    <row r="384" spans="1:17" x14ac:dyDescent="0.2">
      <c r="A384" s="3">
        <f>SKUs!A383</f>
        <v>2434</v>
      </c>
      <c r="B384" s="4" t="str">
        <f>SKUs!B383</f>
        <v>DECK SCRUB</v>
      </c>
      <c r="C384" s="2">
        <f>VLOOKUP($A384,'By SKU - Old RTs'!$A:$V,8,FALSE)</f>
        <v>0</v>
      </c>
      <c r="D384" s="2">
        <f>VLOOKUP($A384,'By SKU - New RTs'!$A:$V,8,FALSE)</f>
        <v>0</v>
      </c>
      <c r="E384" s="5">
        <f t="shared" si="30"/>
        <v>0</v>
      </c>
      <c r="F384" s="2">
        <f>VLOOKUP($A384,'By SKU - Old RTs'!$A:$V,9,FALSE)</f>
        <v>0</v>
      </c>
      <c r="G384" s="2">
        <f>VLOOKUP($A384,'By SKU - New RTs'!$A:$V,9,FALSE)</f>
        <v>0</v>
      </c>
      <c r="H384" s="5">
        <f t="shared" si="31"/>
        <v>0</v>
      </c>
      <c r="I384" s="2">
        <f>VLOOKUP($A384,'By SKU - Old RTs'!$A:$V,10,FALSE)</f>
        <v>0</v>
      </c>
      <c r="J384" s="2">
        <f>VLOOKUP($A384,'By SKU - New RTs'!$A:$V,10,FALSE)</f>
        <v>0</v>
      </c>
      <c r="K384" s="5">
        <f t="shared" si="32"/>
        <v>0</v>
      </c>
      <c r="L384" s="2">
        <f>VLOOKUP($A384,'By SKU - Old RTs'!$A:$V,11,FALSE)</f>
        <v>0</v>
      </c>
      <c r="M384" s="2">
        <f>VLOOKUP($A384,'By SKU - New RTs'!$A:$V,11,FALSE)</f>
        <v>0</v>
      </c>
      <c r="N384" s="5">
        <f t="shared" si="33"/>
        <v>0</v>
      </c>
      <c r="O384" s="2">
        <f>VLOOKUP($A384,'By SKU - Old RTs'!$A:$V,12,FALSE)</f>
        <v>0</v>
      </c>
      <c r="P384" s="2">
        <f>VLOOKUP($A384,'By SKU - New RTs'!$A:$V,12,FALSE)</f>
        <v>0</v>
      </c>
      <c r="Q384" s="2">
        <f t="shared" si="34"/>
        <v>0</v>
      </c>
    </row>
    <row r="385" spans="1:17" x14ac:dyDescent="0.2">
      <c r="A385" s="3">
        <f>SKUs!A384</f>
        <v>2435</v>
      </c>
      <c r="B385" s="4" t="str">
        <f>SKUs!B384</f>
        <v>BOARDWALK BROOM HANDLE</v>
      </c>
      <c r="C385" s="2">
        <f>VLOOKUP($A385,'By SKU - Old RTs'!$A:$V,8,FALSE)</f>
        <v>0</v>
      </c>
      <c r="D385" s="2">
        <f>VLOOKUP($A385,'By SKU - New RTs'!$A:$V,8,FALSE)</f>
        <v>0</v>
      </c>
      <c r="E385" s="5">
        <f t="shared" si="30"/>
        <v>0</v>
      </c>
      <c r="F385" s="2">
        <f>VLOOKUP($A385,'By SKU - Old RTs'!$A:$V,9,FALSE)</f>
        <v>0</v>
      </c>
      <c r="G385" s="2">
        <f>VLOOKUP($A385,'By SKU - New RTs'!$A:$V,9,FALSE)</f>
        <v>0</v>
      </c>
      <c r="H385" s="5">
        <f t="shared" si="31"/>
        <v>0</v>
      </c>
      <c r="I385" s="2">
        <f>VLOOKUP($A385,'By SKU - Old RTs'!$A:$V,10,FALSE)</f>
        <v>0</v>
      </c>
      <c r="J385" s="2">
        <f>VLOOKUP($A385,'By SKU - New RTs'!$A:$V,10,FALSE)</f>
        <v>0</v>
      </c>
      <c r="K385" s="5">
        <f t="shared" si="32"/>
        <v>0</v>
      </c>
      <c r="L385" s="2">
        <f>VLOOKUP($A385,'By SKU - Old RTs'!$A:$V,11,FALSE)</f>
        <v>0</v>
      </c>
      <c r="M385" s="2">
        <f>VLOOKUP($A385,'By SKU - New RTs'!$A:$V,11,FALSE)</f>
        <v>0</v>
      </c>
      <c r="N385" s="5">
        <f t="shared" si="33"/>
        <v>0</v>
      </c>
      <c r="O385" s="2">
        <f>VLOOKUP($A385,'By SKU - Old RTs'!$A:$V,12,FALSE)</f>
        <v>0</v>
      </c>
      <c r="P385" s="2">
        <f>VLOOKUP($A385,'By SKU - New RTs'!$A:$V,12,FALSE)</f>
        <v>0</v>
      </c>
      <c r="Q385" s="2">
        <f t="shared" si="34"/>
        <v>0</v>
      </c>
    </row>
    <row r="386" spans="1:17" x14ac:dyDescent="0.2">
      <c r="A386" s="3">
        <f>SKUs!A385</f>
        <v>2436</v>
      </c>
      <c r="B386" s="4" t="str">
        <f>SKUs!B385</f>
        <v>SPRAY &amp; WIPE CLEANER CS</v>
      </c>
      <c r="C386" s="2">
        <f>VLOOKUP($A386,'By SKU - Old RTs'!$A:$V,8,FALSE)</f>
        <v>0</v>
      </c>
      <c r="D386" s="2">
        <f>VLOOKUP($A386,'By SKU - New RTs'!$A:$V,8,FALSE)</f>
        <v>0</v>
      </c>
      <c r="E386" s="5">
        <f t="shared" si="30"/>
        <v>0</v>
      </c>
      <c r="F386" s="2">
        <f>VLOOKUP($A386,'By SKU - Old RTs'!$A:$V,9,FALSE)</f>
        <v>0</v>
      </c>
      <c r="G386" s="2">
        <f>VLOOKUP($A386,'By SKU - New RTs'!$A:$V,9,FALSE)</f>
        <v>0</v>
      </c>
      <c r="H386" s="5">
        <f t="shared" si="31"/>
        <v>0</v>
      </c>
      <c r="I386" s="2">
        <f>VLOOKUP($A386,'By SKU - Old RTs'!$A:$V,10,FALSE)</f>
        <v>0</v>
      </c>
      <c r="J386" s="2">
        <f>VLOOKUP($A386,'By SKU - New RTs'!$A:$V,10,FALSE)</f>
        <v>0</v>
      </c>
      <c r="K386" s="5">
        <f t="shared" si="32"/>
        <v>0</v>
      </c>
      <c r="L386" s="2">
        <f>VLOOKUP($A386,'By SKU - Old RTs'!$A:$V,11,FALSE)</f>
        <v>0</v>
      </c>
      <c r="M386" s="2">
        <f>VLOOKUP($A386,'By SKU - New RTs'!$A:$V,11,FALSE)</f>
        <v>0</v>
      </c>
      <c r="N386" s="5">
        <f t="shared" si="33"/>
        <v>0</v>
      </c>
      <c r="O386" s="2">
        <f>VLOOKUP($A386,'By SKU - Old RTs'!$A:$V,12,FALSE)</f>
        <v>0</v>
      </c>
      <c r="P386" s="2">
        <f>VLOOKUP($A386,'By SKU - New RTs'!$A:$V,12,FALSE)</f>
        <v>0</v>
      </c>
      <c r="Q386" s="2">
        <f t="shared" si="34"/>
        <v>0</v>
      </c>
    </row>
    <row r="387" spans="1:17" x14ac:dyDescent="0.2">
      <c r="A387" s="3">
        <f>SKUs!A386</f>
        <v>2437</v>
      </c>
      <c r="B387" s="4" t="str">
        <f>SKUs!B386</f>
        <v>DEGREASER CONCENTRATE CS</v>
      </c>
      <c r="C387" s="2">
        <f>VLOOKUP($A387,'By SKU - Old RTs'!$A:$V,8,FALSE)</f>
        <v>0</v>
      </c>
      <c r="D387" s="2">
        <f>VLOOKUP($A387,'By SKU - New RTs'!$A:$V,8,FALSE)</f>
        <v>0</v>
      </c>
      <c r="E387" s="5">
        <f t="shared" si="30"/>
        <v>0</v>
      </c>
      <c r="F387" s="2">
        <f>VLOOKUP($A387,'By SKU - Old RTs'!$A:$V,9,FALSE)</f>
        <v>0</v>
      </c>
      <c r="G387" s="2">
        <f>VLOOKUP($A387,'By SKU - New RTs'!$A:$V,9,FALSE)</f>
        <v>0</v>
      </c>
      <c r="H387" s="5">
        <f t="shared" si="31"/>
        <v>0</v>
      </c>
      <c r="I387" s="2">
        <f>VLOOKUP($A387,'By SKU - Old RTs'!$A:$V,10,FALSE)</f>
        <v>0</v>
      </c>
      <c r="J387" s="2">
        <f>VLOOKUP($A387,'By SKU - New RTs'!$A:$V,10,FALSE)</f>
        <v>0</v>
      </c>
      <c r="K387" s="5">
        <f t="shared" si="32"/>
        <v>0</v>
      </c>
      <c r="L387" s="2">
        <f>VLOOKUP($A387,'By SKU - Old RTs'!$A:$V,11,FALSE)</f>
        <v>0</v>
      </c>
      <c r="M387" s="2">
        <f>VLOOKUP($A387,'By SKU - New RTs'!$A:$V,11,FALSE)</f>
        <v>0</v>
      </c>
      <c r="N387" s="5">
        <f t="shared" si="33"/>
        <v>0</v>
      </c>
      <c r="O387" s="2">
        <f>VLOOKUP($A387,'By SKU - Old RTs'!$A:$V,12,FALSE)</f>
        <v>0</v>
      </c>
      <c r="P387" s="2">
        <f>VLOOKUP($A387,'By SKU - New RTs'!$A:$V,12,FALSE)</f>
        <v>0</v>
      </c>
      <c r="Q387" s="2">
        <f t="shared" si="34"/>
        <v>0</v>
      </c>
    </row>
    <row r="388" spans="1:17" x14ac:dyDescent="0.2">
      <c r="A388" s="3">
        <f>SKUs!A387</f>
        <v>2450</v>
      </c>
      <c r="B388" s="4" t="str">
        <f>SKUs!B387</f>
        <v>SANIPOD PETITE</v>
      </c>
      <c r="C388" s="2">
        <f>VLOOKUP($A388,'By SKU - Old RTs'!$A:$V,8,FALSE)</f>
        <v>0</v>
      </c>
      <c r="D388" s="2">
        <f>VLOOKUP($A388,'By SKU - New RTs'!$A:$V,8,FALSE)</f>
        <v>0</v>
      </c>
      <c r="E388" s="5">
        <f t="shared" si="30"/>
        <v>0</v>
      </c>
      <c r="F388" s="2">
        <f>VLOOKUP($A388,'By SKU - Old RTs'!$A:$V,9,FALSE)</f>
        <v>0</v>
      </c>
      <c r="G388" s="2">
        <f>VLOOKUP($A388,'By SKU - New RTs'!$A:$V,9,FALSE)</f>
        <v>0</v>
      </c>
      <c r="H388" s="5">
        <f t="shared" si="31"/>
        <v>0</v>
      </c>
      <c r="I388" s="2">
        <f>VLOOKUP($A388,'By SKU - Old RTs'!$A:$V,10,FALSE)</f>
        <v>0</v>
      </c>
      <c r="J388" s="2">
        <f>VLOOKUP($A388,'By SKU - New RTs'!$A:$V,10,FALSE)</f>
        <v>0</v>
      </c>
      <c r="K388" s="5">
        <f t="shared" si="32"/>
        <v>0</v>
      </c>
      <c r="L388" s="2">
        <f>VLOOKUP($A388,'By SKU - Old RTs'!$A:$V,11,FALSE)</f>
        <v>0</v>
      </c>
      <c r="M388" s="2">
        <f>VLOOKUP($A388,'By SKU - New RTs'!$A:$V,11,FALSE)</f>
        <v>0</v>
      </c>
      <c r="N388" s="5">
        <f t="shared" si="33"/>
        <v>0</v>
      </c>
      <c r="O388" s="2">
        <f>VLOOKUP($A388,'By SKU - Old RTs'!$A:$V,12,FALSE)</f>
        <v>0</v>
      </c>
      <c r="P388" s="2">
        <f>VLOOKUP($A388,'By SKU - New RTs'!$A:$V,12,FALSE)</f>
        <v>0</v>
      </c>
      <c r="Q388" s="2">
        <f t="shared" si="34"/>
        <v>0</v>
      </c>
    </row>
    <row r="389" spans="1:17" x14ac:dyDescent="0.2">
      <c r="A389" s="3">
        <f>SKUs!A388</f>
        <v>2451</v>
      </c>
      <c r="B389" s="4" t="str">
        <f>SKUs!B388</f>
        <v>POD PETITE LINER CASSETTE REFILL</v>
      </c>
      <c r="C389" s="2">
        <f>VLOOKUP($A389,'By SKU - Old RTs'!$A:$V,8,FALSE)</f>
        <v>0</v>
      </c>
      <c r="D389" s="2">
        <f>VLOOKUP($A389,'By SKU - New RTs'!$A:$V,8,FALSE)</f>
        <v>0</v>
      </c>
      <c r="E389" s="5">
        <f t="shared" si="30"/>
        <v>0</v>
      </c>
      <c r="F389" s="2">
        <f>VLOOKUP($A389,'By SKU - Old RTs'!$A:$V,9,FALSE)</f>
        <v>0</v>
      </c>
      <c r="G389" s="2">
        <f>VLOOKUP($A389,'By SKU - New RTs'!$A:$V,9,FALSE)</f>
        <v>0</v>
      </c>
      <c r="H389" s="5">
        <f t="shared" si="31"/>
        <v>0</v>
      </c>
      <c r="I389" s="2">
        <f>VLOOKUP($A389,'By SKU - Old RTs'!$A:$V,10,FALSE)</f>
        <v>0.75</v>
      </c>
      <c r="J389" s="2">
        <f>VLOOKUP($A389,'By SKU - New RTs'!$A:$V,10,FALSE)</f>
        <v>0.75</v>
      </c>
      <c r="K389" s="5">
        <f t="shared" si="32"/>
        <v>0</v>
      </c>
      <c r="L389" s="2">
        <f>VLOOKUP($A389,'By SKU - Old RTs'!$A:$V,11,FALSE)</f>
        <v>0</v>
      </c>
      <c r="M389" s="2">
        <f>VLOOKUP($A389,'By SKU - New RTs'!$A:$V,11,FALSE)</f>
        <v>0</v>
      </c>
      <c r="N389" s="5">
        <f t="shared" si="33"/>
        <v>0</v>
      </c>
      <c r="O389" s="2">
        <f>VLOOKUP($A389,'By SKU - Old RTs'!$A:$V,12,FALSE)</f>
        <v>0</v>
      </c>
      <c r="P389" s="2">
        <f>VLOOKUP($A389,'By SKU - New RTs'!$A:$V,12,FALSE)</f>
        <v>0</v>
      </c>
      <c r="Q389" s="2">
        <f t="shared" si="34"/>
        <v>0</v>
      </c>
    </row>
    <row r="390" spans="1:17" x14ac:dyDescent="0.2">
      <c r="A390" s="3">
        <f>SKUs!A389</f>
        <v>2500</v>
      </c>
      <c r="B390" s="4" t="str">
        <f>SKUs!B389</f>
        <v xml:space="preserve">COG APRONS          </v>
      </c>
      <c r="C390" s="2">
        <f>VLOOKUP($A390,'By SKU - Old RTs'!$A:$V,8,FALSE)</f>
        <v>0</v>
      </c>
      <c r="D390" s="2">
        <f>VLOOKUP($A390,'By SKU - New RTs'!$A:$V,8,FALSE)</f>
        <v>0</v>
      </c>
      <c r="E390" s="5">
        <f t="shared" si="30"/>
        <v>0</v>
      </c>
      <c r="F390" s="2">
        <f>VLOOKUP($A390,'By SKU - Old RTs'!$A:$V,9,FALSE)</f>
        <v>0</v>
      </c>
      <c r="G390" s="2">
        <f>VLOOKUP($A390,'By SKU - New RTs'!$A:$V,9,FALSE)</f>
        <v>0</v>
      </c>
      <c r="H390" s="5">
        <f t="shared" si="31"/>
        <v>0</v>
      </c>
      <c r="I390" s="2">
        <f>VLOOKUP($A390,'By SKU - Old RTs'!$A:$V,10,FALSE)</f>
        <v>0</v>
      </c>
      <c r="J390" s="2">
        <f>VLOOKUP($A390,'By SKU - New RTs'!$A:$V,10,FALSE)</f>
        <v>0</v>
      </c>
      <c r="K390" s="5">
        <f t="shared" si="32"/>
        <v>0</v>
      </c>
      <c r="L390" s="2">
        <f>VLOOKUP($A390,'By SKU - Old RTs'!$A:$V,11,FALSE)</f>
        <v>0</v>
      </c>
      <c r="M390" s="2">
        <f>VLOOKUP($A390,'By SKU - New RTs'!$A:$V,11,FALSE)</f>
        <v>0</v>
      </c>
      <c r="N390" s="5">
        <f t="shared" si="33"/>
        <v>0</v>
      </c>
      <c r="O390" s="2">
        <f>VLOOKUP($A390,'By SKU - Old RTs'!$A:$V,12,FALSE)</f>
        <v>0</v>
      </c>
      <c r="P390" s="2">
        <f>VLOOKUP($A390,'By SKU - New RTs'!$A:$V,12,FALSE)</f>
        <v>0</v>
      </c>
      <c r="Q390" s="2">
        <f t="shared" si="34"/>
        <v>0</v>
      </c>
    </row>
    <row r="391" spans="1:17" x14ac:dyDescent="0.2">
      <c r="A391" s="3">
        <f>SKUs!A390</f>
        <v>2501</v>
      </c>
      <c r="B391" s="4" t="str">
        <f>SKUs!B390</f>
        <v xml:space="preserve">COG WASH CLOTH      </v>
      </c>
      <c r="C391" s="2">
        <f>VLOOKUP($A391,'By SKU - Old RTs'!$A:$V,8,FALSE)</f>
        <v>0</v>
      </c>
      <c r="D391" s="2">
        <f>VLOOKUP($A391,'By SKU - New RTs'!$A:$V,8,FALSE)</f>
        <v>0</v>
      </c>
      <c r="E391" s="5">
        <f t="shared" si="30"/>
        <v>0</v>
      </c>
      <c r="F391" s="2">
        <f>VLOOKUP($A391,'By SKU - Old RTs'!$A:$V,9,FALSE)</f>
        <v>0</v>
      </c>
      <c r="G391" s="2">
        <f>VLOOKUP($A391,'By SKU - New RTs'!$A:$V,9,FALSE)</f>
        <v>0</v>
      </c>
      <c r="H391" s="5">
        <f t="shared" si="31"/>
        <v>0</v>
      </c>
      <c r="I391" s="2">
        <f>VLOOKUP($A391,'By SKU - Old RTs'!$A:$V,10,FALSE)</f>
        <v>0</v>
      </c>
      <c r="J391" s="2">
        <f>VLOOKUP($A391,'By SKU - New RTs'!$A:$V,10,FALSE)</f>
        <v>0</v>
      </c>
      <c r="K391" s="5">
        <f t="shared" si="32"/>
        <v>0</v>
      </c>
      <c r="L391" s="2">
        <f>VLOOKUP($A391,'By SKU - Old RTs'!$A:$V,11,FALSE)</f>
        <v>0</v>
      </c>
      <c r="M391" s="2">
        <f>VLOOKUP($A391,'By SKU - New RTs'!$A:$V,11,FALSE)</f>
        <v>0</v>
      </c>
      <c r="N391" s="5">
        <f t="shared" si="33"/>
        <v>0</v>
      </c>
      <c r="O391" s="2">
        <f>VLOOKUP($A391,'By SKU - Old RTs'!$A:$V,12,FALSE)</f>
        <v>0</v>
      </c>
      <c r="P391" s="2">
        <f>VLOOKUP($A391,'By SKU - New RTs'!$A:$V,12,FALSE)</f>
        <v>0</v>
      </c>
      <c r="Q391" s="2">
        <f t="shared" si="34"/>
        <v>0</v>
      </c>
    </row>
    <row r="392" spans="1:17" x14ac:dyDescent="0.2">
      <c r="A392" s="3">
        <f>SKUs!A391</f>
        <v>2504</v>
      </c>
      <c r="B392" s="4" t="str">
        <f>SKUs!B391</f>
        <v xml:space="preserve">COG COAT LONG       </v>
      </c>
      <c r="C392" s="2">
        <f>VLOOKUP($A392,'By SKU - Old RTs'!$A:$V,8,FALSE)</f>
        <v>0</v>
      </c>
      <c r="D392" s="2">
        <f>VLOOKUP($A392,'By SKU - New RTs'!$A:$V,8,FALSE)</f>
        <v>0</v>
      </c>
      <c r="E392" s="5">
        <f t="shared" si="30"/>
        <v>0</v>
      </c>
      <c r="F392" s="2">
        <f>VLOOKUP($A392,'By SKU - Old RTs'!$A:$V,9,FALSE)</f>
        <v>0</v>
      </c>
      <c r="G392" s="2">
        <f>VLOOKUP($A392,'By SKU - New RTs'!$A:$V,9,FALSE)</f>
        <v>0</v>
      </c>
      <c r="H392" s="5">
        <f t="shared" si="31"/>
        <v>0</v>
      </c>
      <c r="I392" s="2">
        <f>VLOOKUP($A392,'By SKU - Old RTs'!$A:$V,10,FALSE)</f>
        <v>0</v>
      </c>
      <c r="J392" s="2">
        <f>VLOOKUP($A392,'By SKU - New RTs'!$A:$V,10,FALSE)</f>
        <v>4.25</v>
      </c>
      <c r="K392" s="5">
        <f t="shared" si="32"/>
        <v>4.25</v>
      </c>
      <c r="L392" s="2">
        <f>VLOOKUP($A392,'By SKU - Old RTs'!$A:$V,11,FALSE)</f>
        <v>4.25</v>
      </c>
      <c r="M392" s="2">
        <f>VLOOKUP($A392,'By SKU - New RTs'!$A:$V,11,FALSE)</f>
        <v>0</v>
      </c>
      <c r="N392" s="5">
        <f t="shared" si="33"/>
        <v>-4.25</v>
      </c>
      <c r="O392" s="2">
        <f>VLOOKUP($A392,'By SKU - Old RTs'!$A:$V,12,FALSE)</f>
        <v>0</v>
      </c>
      <c r="P392" s="2">
        <f>VLOOKUP($A392,'By SKU - New RTs'!$A:$V,12,FALSE)</f>
        <v>0</v>
      </c>
      <c r="Q392" s="2">
        <f t="shared" si="34"/>
        <v>0</v>
      </c>
    </row>
    <row r="393" spans="1:17" x14ac:dyDescent="0.2">
      <c r="A393" s="3">
        <f>SKUs!A392</f>
        <v>2507</v>
      </c>
      <c r="B393" s="4" t="str">
        <f>SKUs!B392</f>
        <v>COG VEST</v>
      </c>
      <c r="C393" s="2">
        <f>VLOOKUP($A393,'By SKU - Old RTs'!$A:$V,8,FALSE)</f>
        <v>0</v>
      </c>
      <c r="D393" s="2">
        <f>VLOOKUP($A393,'By SKU - New RTs'!$A:$V,8,FALSE)</f>
        <v>0</v>
      </c>
      <c r="E393" s="5">
        <f t="shared" ref="E393:E456" si="35">D393-C393</f>
        <v>0</v>
      </c>
      <c r="F393" s="2">
        <f>VLOOKUP($A393,'By SKU - Old RTs'!$A:$V,9,FALSE)</f>
        <v>0</v>
      </c>
      <c r="G393" s="2">
        <f>VLOOKUP($A393,'By SKU - New RTs'!$A:$V,9,FALSE)</f>
        <v>0</v>
      </c>
      <c r="H393" s="5">
        <f t="shared" ref="H393:H456" si="36">G393-F393</f>
        <v>0</v>
      </c>
      <c r="I393" s="2">
        <f>VLOOKUP($A393,'By SKU - Old RTs'!$A:$V,10,FALSE)</f>
        <v>0</v>
      </c>
      <c r="J393" s="2">
        <f>VLOOKUP($A393,'By SKU - New RTs'!$A:$V,10,FALSE)</f>
        <v>0</v>
      </c>
      <c r="K393" s="5">
        <f t="shared" ref="K393:K456" si="37">J393-I393</f>
        <v>0</v>
      </c>
      <c r="L393" s="2">
        <f>VLOOKUP($A393,'By SKU - Old RTs'!$A:$V,11,FALSE)</f>
        <v>0</v>
      </c>
      <c r="M393" s="2">
        <f>VLOOKUP($A393,'By SKU - New RTs'!$A:$V,11,FALSE)</f>
        <v>0</v>
      </c>
      <c r="N393" s="5">
        <f t="shared" ref="N393:N456" si="38">M393-L393</f>
        <v>0</v>
      </c>
      <c r="O393" s="2">
        <f>VLOOKUP($A393,'By SKU - Old RTs'!$A:$V,12,FALSE)</f>
        <v>0.5</v>
      </c>
      <c r="P393" s="2">
        <f>VLOOKUP($A393,'By SKU - New RTs'!$A:$V,12,FALSE)</f>
        <v>0.5</v>
      </c>
      <c r="Q393" s="2">
        <f t="shared" ref="Q393:Q456" si="39">P393-O393</f>
        <v>0</v>
      </c>
    </row>
    <row r="394" spans="1:17" x14ac:dyDescent="0.2">
      <c r="A394" s="3">
        <f>SKUs!A393</f>
        <v>2522</v>
      </c>
      <c r="B394" s="4" t="str">
        <f>SKUs!B393</f>
        <v xml:space="preserve">COG FILTER BAGS     </v>
      </c>
      <c r="C394" s="2">
        <f>VLOOKUP($A394,'By SKU - Old RTs'!$A:$V,8,FALSE)</f>
        <v>0</v>
      </c>
      <c r="D394" s="2">
        <f>VLOOKUP($A394,'By SKU - New RTs'!$A:$V,8,FALSE)</f>
        <v>0</v>
      </c>
      <c r="E394" s="5">
        <f t="shared" si="35"/>
        <v>0</v>
      </c>
      <c r="F394" s="2">
        <f>VLOOKUP($A394,'By SKU - Old RTs'!$A:$V,9,FALSE)</f>
        <v>0</v>
      </c>
      <c r="G394" s="2">
        <f>VLOOKUP($A394,'By SKU - New RTs'!$A:$V,9,FALSE)</f>
        <v>0</v>
      </c>
      <c r="H394" s="5">
        <f t="shared" si="36"/>
        <v>0</v>
      </c>
      <c r="I394" s="2">
        <f>VLOOKUP($A394,'By SKU - Old RTs'!$A:$V,10,FALSE)</f>
        <v>0</v>
      </c>
      <c r="J394" s="2">
        <f>VLOOKUP($A394,'By SKU - New RTs'!$A:$V,10,FALSE)</f>
        <v>0</v>
      </c>
      <c r="K394" s="5">
        <f t="shared" si="37"/>
        <v>0</v>
      </c>
      <c r="L394" s="2">
        <f>VLOOKUP($A394,'By SKU - Old RTs'!$A:$V,11,FALSE)</f>
        <v>0</v>
      </c>
      <c r="M394" s="2">
        <f>VLOOKUP($A394,'By SKU - New RTs'!$A:$V,11,FALSE)</f>
        <v>0</v>
      </c>
      <c r="N394" s="5">
        <f t="shared" si="38"/>
        <v>0</v>
      </c>
      <c r="O394" s="2">
        <f>VLOOKUP($A394,'By SKU - Old RTs'!$A:$V,12,FALSE)</f>
        <v>0</v>
      </c>
      <c r="P394" s="2">
        <f>VLOOKUP($A394,'By SKU - New RTs'!$A:$V,12,FALSE)</f>
        <v>0</v>
      </c>
      <c r="Q394" s="2">
        <f t="shared" si="39"/>
        <v>0</v>
      </c>
    </row>
    <row r="395" spans="1:17" x14ac:dyDescent="0.2">
      <c r="A395" s="3">
        <f>SKUs!A394</f>
        <v>2545</v>
      </c>
      <c r="B395" s="4" t="str">
        <f>SKUs!B394</f>
        <v xml:space="preserve">COG OVERALLS        </v>
      </c>
      <c r="C395" s="2">
        <f>VLOOKUP($A395,'By SKU - Old RTs'!$A:$V,8,FALSE)</f>
        <v>0</v>
      </c>
      <c r="D395" s="2">
        <f>VLOOKUP($A395,'By SKU - New RTs'!$A:$V,8,FALSE)</f>
        <v>0</v>
      </c>
      <c r="E395" s="5">
        <f t="shared" si="35"/>
        <v>0</v>
      </c>
      <c r="F395" s="2">
        <f>VLOOKUP($A395,'By SKU - Old RTs'!$A:$V,9,FALSE)</f>
        <v>0</v>
      </c>
      <c r="G395" s="2">
        <f>VLOOKUP($A395,'By SKU - New RTs'!$A:$V,9,FALSE)</f>
        <v>0</v>
      </c>
      <c r="H395" s="5">
        <f t="shared" si="36"/>
        <v>0</v>
      </c>
      <c r="I395" s="2">
        <f>VLOOKUP($A395,'By SKU - Old RTs'!$A:$V,10,FALSE)</f>
        <v>0</v>
      </c>
      <c r="J395" s="2">
        <f>VLOOKUP($A395,'By SKU - New RTs'!$A:$V,10,FALSE)</f>
        <v>0</v>
      </c>
      <c r="K395" s="5">
        <f t="shared" si="37"/>
        <v>0</v>
      </c>
      <c r="L395" s="2">
        <f>VLOOKUP($A395,'By SKU - Old RTs'!$A:$V,11,FALSE)</f>
        <v>0</v>
      </c>
      <c r="M395" s="2">
        <f>VLOOKUP($A395,'By SKU - New RTs'!$A:$V,11,FALSE)</f>
        <v>0</v>
      </c>
      <c r="N395" s="5">
        <f t="shared" si="38"/>
        <v>0</v>
      </c>
      <c r="O395" s="2">
        <f>VLOOKUP($A395,'By SKU - Old RTs'!$A:$V,12,FALSE)</f>
        <v>0</v>
      </c>
      <c r="P395" s="2">
        <f>VLOOKUP($A395,'By SKU - New RTs'!$A:$V,12,FALSE)</f>
        <v>0</v>
      </c>
      <c r="Q395" s="2">
        <f t="shared" si="39"/>
        <v>0</v>
      </c>
    </row>
    <row r="396" spans="1:17" x14ac:dyDescent="0.2">
      <c r="A396" s="3">
        <f>SKUs!A395</f>
        <v>2599</v>
      </c>
      <c r="B396" s="4" t="str">
        <f>SKUs!B395</f>
        <v xml:space="preserve">COG SERVICE         </v>
      </c>
      <c r="C396" s="2">
        <f>VLOOKUP($A396,'By SKU - Old RTs'!$A:$V,8,FALSE)</f>
        <v>0</v>
      </c>
      <c r="D396" s="2">
        <f>VLOOKUP($A396,'By SKU - New RTs'!$A:$V,8,FALSE)</f>
        <v>0</v>
      </c>
      <c r="E396" s="5">
        <f t="shared" si="35"/>
        <v>0</v>
      </c>
      <c r="F396" s="2">
        <f>VLOOKUP($A396,'By SKU - Old RTs'!$A:$V,9,FALSE)</f>
        <v>0</v>
      </c>
      <c r="G396" s="2">
        <f>VLOOKUP($A396,'By SKU - New RTs'!$A:$V,9,FALSE)</f>
        <v>0</v>
      </c>
      <c r="H396" s="5">
        <f t="shared" si="36"/>
        <v>0</v>
      </c>
      <c r="I396" s="2">
        <f>VLOOKUP($A396,'By SKU - Old RTs'!$A:$V,10,FALSE)</f>
        <v>0</v>
      </c>
      <c r="J396" s="2">
        <f>VLOOKUP($A396,'By SKU - New RTs'!$A:$V,10,FALSE)</f>
        <v>0</v>
      </c>
      <c r="K396" s="5">
        <f t="shared" si="37"/>
        <v>0</v>
      </c>
      <c r="L396" s="2">
        <f>VLOOKUP($A396,'By SKU - Old RTs'!$A:$V,11,FALSE)</f>
        <v>0</v>
      </c>
      <c r="M396" s="2">
        <f>VLOOKUP($A396,'By SKU - New RTs'!$A:$V,11,FALSE)</f>
        <v>0</v>
      </c>
      <c r="N396" s="5">
        <f t="shared" si="38"/>
        <v>0</v>
      </c>
      <c r="O396" s="2">
        <f>VLOOKUP($A396,'By SKU - Old RTs'!$A:$V,12,FALSE)</f>
        <v>0</v>
      </c>
      <c r="P396" s="2">
        <f>VLOOKUP($A396,'By SKU - New RTs'!$A:$V,12,FALSE)</f>
        <v>0</v>
      </c>
      <c r="Q396" s="2">
        <f t="shared" si="39"/>
        <v>0</v>
      </c>
    </row>
    <row r="397" spans="1:17" x14ac:dyDescent="0.2">
      <c r="A397" s="3">
        <f>SKUs!A396</f>
        <v>2680</v>
      </c>
      <c r="B397" s="4" t="str">
        <f>SKUs!B396</f>
        <v xml:space="preserve">COG LAUNDRY LBS     </v>
      </c>
      <c r="C397" s="2">
        <f>VLOOKUP($A397,'By SKU - Old RTs'!$A:$V,8,FALSE)</f>
        <v>0</v>
      </c>
      <c r="D397" s="2">
        <f>VLOOKUP($A397,'By SKU - New RTs'!$A:$V,8,FALSE)</f>
        <v>0</v>
      </c>
      <c r="E397" s="5">
        <f t="shared" si="35"/>
        <v>0</v>
      </c>
      <c r="F397" s="2">
        <f>VLOOKUP($A397,'By SKU - Old RTs'!$A:$V,9,FALSE)</f>
        <v>889.5</v>
      </c>
      <c r="G397" s="2">
        <f>VLOOKUP($A397,'By SKU - New RTs'!$A:$V,9,FALSE)</f>
        <v>889.5</v>
      </c>
      <c r="H397" s="5">
        <f t="shared" si="36"/>
        <v>0</v>
      </c>
      <c r="I397" s="2">
        <f>VLOOKUP($A397,'By SKU - Old RTs'!$A:$V,10,FALSE)</f>
        <v>0</v>
      </c>
      <c r="J397" s="2">
        <f>VLOOKUP($A397,'By SKU - New RTs'!$A:$V,10,FALSE)</f>
        <v>0</v>
      </c>
      <c r="K397" s="5">
        <f t="shared" si="37"/>
        <v>0</v>
      </c>
      <c r="L397" s="2">
        <f>VLOOKUP($A397,'By SKU - Old RTs'!$A:$V,11,FALSE)</f>
        <v>0</v>
      </c>
      <c r="M397" s="2">
        <f>VLOOKUP($A397,'By SKU - New RTs'!$A:$V,11,FALSE)</f>
        <v>0</v>
      </c>
      <c r="N397" s="5">
        <f t="shared" si="38"/>
        <v>0</v>
      </c>
      <c r="O397" s="2">
        <f>VLOOKUP($A397,'By SKU - Old RTs'!$A:$V,12,FALSE)</f>
        <v>0</v>
      </c>
      <c r="P397" s="2">
        <f>VLOOKUP($A397,'By SKU - New RTs'!$A:$V,12,FALSE)</f>
        <v>0</v>
      </c>
      <c r="Q397" s="2">
        <f t="shared" si="39"/>
        <v>0</v>
      </c>
    </row>
    <row r="398" spans="1:17" x14ac:dyDescent="0.2">
      <c r="A398" s="3">
        <f>SKUs!A397</f>
        <v>2699</v>
      </c>
      <c r="B398" s="4" t="str">
        <f>SKUs!B397</f>
        <v xml:space="preserve">MESH BAG            </v>
      </c>
      <c r="C398" s="2">
        <f>VLOOKUP($A398,'By SKU - Old RTs'!$A:$V,8,FALSE)</f>
        <v>0</v>
      </c>
      <c r="D398" s="2">
        <f>VLOOKUP($A398,'By SKU - New RTs'!$A:$V,8,FALSE)</f>
        <v>0</v>
      </c>
      <c r="E398" s="5">
        <f t="shared" si="35"/>
        <v>0</v>
      </c>
      <c r="F398" s="2">
        <f>VLOOKUP($A398,'By SKU - Old RTs'!$A:$V,9,FALSE)</f>
        <v>0</v>
      </c>
      <c r="G398" s="2">
        <f>VLOOKUP($A398,'By SKU - New RTs'!$A:$V,9,FALSE)</f>
        <v>0</v>
      </c>
      <c r="H398" s="5">
        <f t="shared" si="36"/>
        <v>0</v>
      </c>
      <c r="I398" s="2">
        <f>VLOOKUP($A398,'By SKU - Old RTs'!$A:$V,10,FALSE)</f>
        <v>0</v>
      </c>
      <c r="J398" s="2">
        <f>VLOOKUP($A398,'By SKU - New RTs'!$A:$V,10,FALSE)</f>
        <v>0</v>
      </c>
      <c r="K398" s="5">
        <f t="shared" si="37"/>
        <v>0</v>
      </c>
      <c r="L398" s="2">
        <f>VLOOKUP($A398,'By SKU - Old RTs'!$A:$V,11,FALSE)</f>
        <v>0</v>
      </c>
      <c r="M398" s="2">
        <f>VLOOKUP($A398,'By SKU - New RTs'!$A:$V,11,FALSE)</f>
        <v>0</v>
      </c>
      <c r="N398" s="5">
        <f t="shared" si="38"/>
        <v>0</v>
      </c>
      <c r="O398" s="2">
        <f>VLOOKUP($A398,'By SKU - Old RTs'!$A:$V,12,FALSE)</f>
        <v>0</v>
      </c>
      <c r="P398" s="2">
        <f>VLOOKUP($A398,'By SKU - New RTs'!$A:$V,12,FALSE)</f>
        <v>0</v>
      </c>
      <c r="Q398" s="2">
        <f t="shared" si="39"/>
        <v>0</v>
      </c>
    </row>
    <row r="399" spans="1:17" x14ac:dyDescent="0.2">
      <c r="A399" s="3">
        <f>SKUs!A398</f>
        <v>2720</v>
      </c>
      <c r="B399" s="4" t="str">
        <f>SKUs!B398</f>
        <v>COG LOGO MAT 4X6</v>
      </c>
      <c r="C399" s="2">
        <f>VLOOKUP($A399,'By SKU - Old RTs'!$A:$V,8,FALSE)</f>
        <v>0</v>
      </c>
      <c r="D399" s="2">
        <f>VLOOKUP($A399,'By SKU - New RTs'!$A:$V,8,FALSE)</f>
        <v>0</v>
      </c>
      <c r="E399" s="5">
        <f t="shared" si="35"/>
        <v>0</v>
      </c>
      <c r="F399" s="2">
        <f>VLOOKUP($A399,'By SKU - Old RTs'!$A:$V,9,FALSE)</f>
        <v>0</v>
      </c>
      <c r="G399" s="2">
        <f>VLOOKUP($A399,'By SKU - New RTs'!$A:$V,9,FALSE)</f>
        <v>0</v>
      </c>
      <c r="H399" s="5">
        <f t="shared" si="36"/>
        <v>0</v>
      </c>
      <c r="I399" s="2">
        <f>VLOOKUP($A399,'By SKU - Old RTs'!$A:$V,10,FALSE)</f>
        <v>0</v>
      </c>
      <c r="J399" s="2">
        <f>VLOOKUP($A399,'By SKU - New RTs'!$A:$V,10,FALSE)</f>
        <v>0</v>
      </c>
      <c r="K399" s="5">
        <f t="shared" si="37"/>
        <v>0</v>
      </c>
      <c r="L399" s="2">
        <f>VLOOKUP($A399,'By SKU - Old RTs'!$A:$V,11,FALSE)</f>
        <v>0.25</v>
      </c>
      <c r="M399" s="2">
        <f>VLOOKUP($A399,'By SKU - New RTs'!$A:$V,11,FALSE)</f>
        <v>0.25</v>
      </c>
      <c r="N399" s="5">
        <f t="shared" si="38"/>
        <v>0</v>
      </c>
      <c r="O399" s="2">
        <f>VLOOKUP($A399,'By SKU - Old RTs'!$A:$V,12,FALSE)</f>
        <v>0</v>
      </c>
      <c r="P399" s="2">
        <f>VLOOKUP($A399,'By SKU - New RTs'!$A:$V,12,FALSE)</f>
        <v>0</v>
      </c>
      <c r="Q399" s="2">
        <f t="shared" si="39"/>
        <v>0</v>
      </c>
    </row>
    <row r="400" spans="1:17" x14ac:dyDescent="0.2">
      <c r="A400" s="3">
        <f>SKUs!A399</f>
        <v>3153</v>
      </c>
      <c r="B400" s="4" t="str">
        <f>SKUs!B399</f>
        <v>CT LAB COAT LADIES 3153</v>
      </c>
      <c r="C400" s="2">
        <f>VLOOKUP($A400,'By SKU - Old RTs'!$A:$V,8,FALSE)</f>
        <v>0</v>
      </c>
      <c r="D400" s="2">
        <f>VLOOKUP($A400,'By SKU - New RTs'!$A:$V,8,FALSE)</f>
        <v>0</v>
      </c>
      <c r="E400" s="5">
        <f t="shared" si="35"/>
        <v>0</v>
      </c>
      <c r="F400" s="2">
        <f>VLOOKUP($A400,'By SKU - Old RTs'!$A:$V,9,FALSE)</f>
        <v>0</v>
      </c>
      <c r="G400" s="2">
        <f>VLOOKUP($A400,'By SKU - New RTs'!$A:$V,9,FALSE)</f>
        <v>0</v>
      </c>
      <c r="H400" s="5">
        <f t="shared" si="36"/>
        <v>0</v>
      </c>
      <c r="I400" s="2">
        <f>VLOOKUP($A400,'By SKU - Old RTs'!$A:$V,10,FALSE)</f>
        <v>1.25</v>
      </c>
      <c r="J400" s="2">
        <f>VLOOKUP($A400,'By SKU - New RTs'!$A:$V,10,FALSE)</f>
        <v>1.25</v>
      </c>
      <c r="K400" s="5">
        <f t="shared" si="37"/>
        <v>0</v>
      </c>
      <c r="L400" s="2">
        <f>VLOOKUP($A400,'By SKU - Old RTs'!$A:$V,11,FALSE)</f>
        <v>0</v>
      </c>
      <c r="M400" s="2">
        <f>VLOOKUP($A400,'By SKU - New RTs'!$A:$V,11,FALSE)</f>
        <v>0</v>
      </c>
      <c r="N400" s="5">
        <f t="shared" si="38"/>
        <v>0</v>
      </c>
      <c r="O400" s="2">
        <f>VLOOKUP($A400,'By SKU - Old RTs'!$A:$V,12,FALSE)</f>
        <v>0</v>
      </c>
      <c r="P400" s="2">
        <f>VLOOKUP($A400,'By SKU - New RTs'!$A:$V,12,FALSE)</f>
        <v>0</v>
      </c>
      <c r="Q400" s="2">
        <f t="shared" si="39"/>
        <v>0</v>
      </c>
    </row>
    <row r="401" spans="1:17" x14ac:dyDescent="0.2">
      <c r="A401" s="3">
        <f>SKUs!A400</f>
        <v>5990</v>
      </c>
      <c r="B401" s="4" t="str">
        <f>SKUs!B400</f>
        <v>BAG FL RES YELLOW</v>
      </c>
      <c r="C401" s="2">
        <f>VLOOKUP($A401,'By SKU - Old RTs'!$A:$V,8,FALSE)</f>
        <v>4</v>
      </c>
      <c r="D401" s="2">
        <f>VLOOKUP($A401,'By SKU - New RTs'!$A:$V,8,FALSE)</f>
        <v>5.75</v>
      </c>
      <c r="E401" s="5">
        <f t="shared" si="35"/>
        <v>1.75</v>
      </c>
      <c r="F401" s="2">
        <f>VLOOKUP($A401,'By SKU - Old RTs'!$A:$V,9,FALSE)</f>
        <v>2</v>
      </c>
      <c r="G401" s="2">
        <f>VLOOKUP($A401,'By SKU - New RTs'!$A:$V,9,FALSE)</f>
        <v>2</v>
      </c>
      <c r="H401" s="5">
        <f t="shared" si="36"/>
        <v>0</v>
      </c>
      <c r="I401" s="2">
        <f>VLOOKUP($A401,'By SKU - Old RTs'!$A:$V,10,FALSE)</f>
        <v>15</v>
      </c>
      <c r="J401" s="2">
        <f>VLOOKUP($A401,'By SKU - New RTs'!$A:$V,10,FALSE)</f>
        <v>17.25</v>
      </c>
      <c r="K401" s="5">
        <f t="shared" si="37"/>
        <v>2.25</v>
      </c>
      <c r="L401" s="2">
        <f>VLOOKUP($A401,'By SKU - Old RTs'!$A:$V,11,FALSE)</f>
        <v>5.25</v>
      </c>
      <c r="M401" s="2">
        <f>VLOOKUP($A401,'By SKU - New RTs'!$A:$V,11,FALSE)</f>
        <v>3</v>
      </c>
      <c r="N401" s="5">
        <f t="shared" si="38"/>
        <v>-2.25</v>
      </c>
      <c r="O401" s="2">
        <f>VLOOKUP($A401,'By SKU - Old RTs'!$A:$V,12,FALSE)</f>
        <v>15.75</v>
      </c>
      <c r="P401" s="2">
        <f>VLOOKUP($A401,'By SKU - New RTs'!$A:$V,12,FALSE)</f>
        <v>14</v>
      </c>
      <c r="Q401" s="2">
        <f t="shared" si="39"/>
        <v>-1.75</v>
      </c>
    </row>
    <row r="402" spans="1:17" x14ac:dyDescent="0.2">
      <c r="A402" s="3">
        <f>SKUs!A401</f>
        <v>7502</v>
      </c>
      <c r="B402" s="4" t="str">
        <f>SKUs!B401</f>
        <v xml:space="preserve">MIRCO HANDLE        </v>
      </c>
      <c r="C402" s="2">
        <f>VLOOKUP($A402,'By SKU - Old RTs'!$A:$V,8,FALSE)</f>
        <v>0</v>
      </c>
      <c r="D402" s="2">
        <f>VLOOKUP($A402,'By SKU - New RTs'!$A:$V,8,FALSE)</f>
        <v>0</v>
      </c>
      <c r="E402" s="5">
        <f t="shared" si="35"/>
        <v>0</v>
      </c>
      <c r="F402" s="2">
        <f>VLOOKUP($A402,'By SKU - Old RTs'!$A:$V,9,FALSE)</f>
        <v>0</v>
      </c>
      <c r="G402" s="2">
        <f>VLOOKUP($A402,'By SKU - New RTs'!$A:$V,9,FALSE)</f>
        <v>0</v>
      </c>
      <c r="H402" s="5">
        <f t="shared" si="36"/>
        <v>0</v>
      </c>
      <c r="I402" s="2">
        <f>VLOOKUP($A402,'By SKU - Old RTs'!$A:$V,10,FALSE)</f>
        <v>0</v>
      </c>
      <c r="J402" s="2">
        <f>VLOOKUP($A402,'By SKU - New RTs'!$A:$V,10,FALSE)</f>
        <v>0</v>
      </c>
      <c r="K402" s="5">
        <f t="shared" si="37"/>
        <v>0</v>
      </c>
      <c r="L402" s="2">
        <f>VLOOKUP($A402,'By SKU - Old RTs'!$A:$V,11,FALSE)</f>
        <v>0</v>
      </c>
      <c r="M402" s="2">
        <f>VLOOKUP($A402,'By SKU - New RTs'!$A:$V,11,FALSE)</f>
        <v>0</v>
      </c>
      <c r="N402" s="5">
        <f t="shared" si="38"/>
        <v>0</v>
      </c>
      <c r="O402" s="2">
        <f>VLOOKUP($A402,'By SKU - Old RTs'!$A:$V,12,FALSE)</f>
        <v>0</v>
      </c>
      <c r="P402" s="2">
        <f>VLOOKUP($A402,'By SKU - New RTs'!$A:$V,12,FALSE)</f>
        <v>0</v>
      </c>
      <c r="Q402" s="2">
        <f t="shared" si="39"/>
        <v>0</v>
      </c>
    </row>
    <row r="403" spans="1:17" x14ac:dyDescent="0.2">
      <c r="A403" s="3">
        <f>SKUs!A402</f>
        <v>7514</v>
      </c>
      <c r="B403" s="4" t="str">
        <f>SKUs!B402</f>
        <v xml:space="preserve">FRAME MOP 24        </v>
      </c>
      <c r="C403" s="2">
        <f>VLOOKUP($A403,'By SKU - Old RTs'!$A:$V,8,FALSE)</f>
        <v>0</v>
      </c>
      <c r="D403" s="2">
        <f>VLOOKUP($A403,'By SKU - New RTs'!$A:$V,8,FALSE)</f>
        <v>0</v>
      </c>
      <c r="E403" s="5">
        <f t="shared" si="35"/>
        <v>0</v>
      </c>
      <c r="F403" s="2">
        <f>VLOOKUP($A403,'By SKU - Old RTs'!$A:$V,9,FALSE)</f>
        <v>0</v>
      </c>
      <c r="G403" s="2">
        <f>VLOOKUP($A403,'By SKU - New RTs'!$A:$V,9,FALSE)</f>
        <v>0</v>
      </c>
      <c r="H403" s="5">
        <f t="shared" si="36"/>
        <v>0</v>
      </c>
      <c r="I403" s="2">
        <f>VLOOKUP($A403,'By SKU - Old RTs'!$A:$V,10,FALSE)</f>
        <v>0</v>
      </c>
      <c r="J403" s="2">
        <f>VLOOKUP($A403,'By SKU - New RTs'!$A:$V,10,FALSE)</f>
        <v>0</v>
      </c>
      <c r="K403" s="5">
        <f t="shared" si="37"/>
        <v>0</v>
      </c>
      <c r="L403" s="2">
        <f>VLOOKUP($A403,'By SKU - Old RTs'!$A:$V,11,FALSE)</f>
        <v>0</v>
      </c>
      <c r="M403" s="2">
        <f>VLOOKUP($A403,'By SKU - New RTs'!$A:$V,11,FALSE)</f>
        <v>0</v>
      </c>
      <c r="N403" s="5">
        <f t="shared" si="38"/>
        <v>0</v>
      </c>
      <c r="O403" s="2">
        <f>VLOOKUP($A403,'By SKU - Old RTs'!$A:$V,12,FALSE)</f>
        <v>0</v>
      </c>
      <c r="P403" s="2">
        <f>VLOOKUP($A403,'By SKU - New RTs'!$A:$V,12,FALSE)</f>
        <v>0</v>
      </c>
      <c r="Q403" s="2">
        <f t="shared" si="39"/>
        <v>0</v>
      </c>
    </row>
    <row r="404" spans="1:17" x14ac:dyDescent="0.2">
      <c r="A404" s="3">
        <f>SKUs!A403</f>
        <v>7526</v>
      </c>
      <c r="B404" s="4" t="str">
        <f>SKUs!B403</f>
        <v xml:space="preserve">FRAME MOP 36        </v>
      </c>
      <c r="C404" s="2">
        <f>VLOOKUP($A404,'By SKU - Old RTs'!$A:$V,8,FALSE)</f>
        <v>0.25</v>
      </c>
      <c r="D404" s="2">
        <f>VLOOKUP($A404,'By SKU - New RTs'!$A:$V,8,FALSE)</f>
        <v>0.25</v>
      </c>
      <c r="E404" s="5">
        <f t="shared" si="35"/>
        <v>0</v>
      </c>
      <c r="F404" s="2">
        <f>VLOOKUP($A404,'By SKU - Old RTs'!$A:$V,9,FALSE)</f>
        <v>0</v>
      </c>
      <c r="G404" s="2">
        <f>VLOOKUP($A404,'By SKU - New RTs'!$A:$V,9,FALSE)</f>
        <v>0</v>
      </c>
      <c r="H404" s="5">
        <f t="shared" si="36"/>
        <v>0</v>
      </c>
      <c r="I404" s="2">
        <f>VLOOKUP($A404,'By SKU - Old RTs'!$A:$V,10,FALSE)</f>
        <v>0</v>
      </c>
      <c r="J404" s="2">
        <f>VLOOKUP($A404,'By SKU - New RTs'!$A:$V,10,FALSE)</f>
        <v>0</v>
      </c>
      <c r="K404" s="5">
        <f t="shared" si="37"/>
        <v>0</v>
      </c>
      <c r="L404" s="2">
        <f>VLOOKUP($A404,'By SKU - Old RTs'!$A:$V,11,FALSE)</f>
        <v>0</v>
      </c>
      <c r="M404" s="2">
        <f>VLOOKUP($A404,'By SKU - New RTs'!$A:$V,11,FALSE)</f>
        <v>0</v>
      </c>
      <c r="N404" s="5">
        <f t="shared" si="38"/>
        <v>0</v>
      </c>
      <c r="O404" s="2">
        <f>VLOOKUP($A404,'By SKU - Old RTs'!$A:$V,12,FALSE)</f>
        <v>0</v>
      </c>
      <c r="P404" s="2">
        <f>VLOOKUP($A404,'By SKU - New RTs'!$A:$V,12,FALSE)</f>
        <v>0</v>
      </c>
      <c r="Q404" s="2">
        <f t="shared" si="39"/>
        <v>0</v>
      </c>
    </row>
    <row r="405" spans="1:17" x14ac:dyDescent="0.2">
      <c r="A405" s="3">
        <f>SKUs!A404</f>
        <v>7538</v>
      </c>
      <c r="B405" s="4" t="str">
        <f>SKUs!B404</f>
        <v xml:space="preserve">FRAME MOP 48        </v>
      </c>
      <c r="C405" s="2">
        <f>VLOOKUP($A405,'By SKU - Old RTs'!$A:$V,8,FALSE)</f>
        <v>0</v>
      </c>
      <c r="D405" s="2">
        <f>VLOOKUP($A405,'By SKU - New RTs'!$A:$V,8,FALSE)</f>
        <v>0</v>
      </c>
      <c r="E405" s="5">
        <f t="shared" si="35"/>
        <v>0</v>
      </c>
      <c r="F405" s="2">
        <f>VLOOKUP($A405,'By SKU - Old RTs'!$A:$V,9,FALSE)</f>
        <v>0</v>
      </c>
      <c r="G405" s="2">
        <f>VLOOKUP($A405,'By SKU - New RTs'!$A:$V,9,FALSE)</f>
        <v>0</v>
      </c>
      <c r="H405" s="5">
        <f t="shared" si="36"/>
        <v>0</v>
      </c>
      <c r="I405" s="2">
        <f>VLOOKUP($A405,'By SKU - Old RTs'!$A:$V,10,FALSE)</f>
        <v>0</v>
      </c>
      <c r="J405" s="2">
        <f>VLOOKUP($A405,'By SKU - New RTs'!$A:$V,10,FALSE)</f>
        <v>0</v>
      </c>
      <c r="K405" s="5">
        <f t="shared" si="37"/>
        <v>0</v>
      </c>
      <c r="L405" s="2">
        <f>VLOOKUP($A405,'By SKU - Old RTs'!$A:$V,11,FALSE)</f>
        <v>0</v>
      </c>
      <c r="M405" s="2">
        <f>VLOOKUP($A405,'By SKU - New RTs'!$A:$V,11,FALSE)</f>
        <v>0</v>
      </c>
      <c r="N405" s="5">
        <f t="shared" si="38"/>
        <v>0</v>
      </c>
      <c r="O405" s="2">
        <f>VLOOKUP($A405,'By SKU - Old RTs'!$A:$V,12,FALSE)</f>
        <v>0</v>
      </c>
      <c r="P405" s="2">
        <f>VLOOKUP($A405,'By SKU - New RTs'!$A:$V,12,FALSE)</f>
        <v>0</v>
      </c>
      <c r="Q405" s="2">
        <f t="shared" si="39"/>
        <v>0</v>
      </c>
    </row>
    <row r="406" spans="1:17" x14ac:dyDescent="0.2">
      <c r="A406" s="3">
        <f>SKUs!A405</f>
        <v>7540</v>
      </c>
      <c r="B406" s="4" t="str">
        <f>SKUs!B405</f>
        <v xml:space="preserve">FRAME MOP 60        </v>
      </c>
      <c r="C406" s="2">
        <f>VLOOKUP($A406,'By SKU - Old RTs'!$A:$V,8,FALSE)</f>
        <v>0</v>
      </c>
      <c r="D406" s="2">
        <f>VLOOKUP($A406,'By SKU - New RTs'!$A:$V,8,FALSE)</f>
        <v>0</v>
      </c>
      <c r="E406" s="5">
        <f t="shared" si="35"/>
        <v>0</v>
      </c>
      <c r="F406" s="2">
        <f>VLOOKUP($A406,'By SKU - Old RTs'!$A:$V,9,FALSE)</f>
        <v>0</v>
      </c>
      <c r="G406" s="2">
        <f>VLOOKUP($A406,'By SKU - New RTs'!$A:$V,9,FALSE)</f>
        <v>0</v>
      </c>
      <c r="H406" s="5">
        <f t="shared" si="36"/>
        <v>0</v>
      </c>
      <c r="I406" s="2">
        <f>VLOOKUP($A406,'By SKU - Old RTs'!$A:$V,10,FALSE)</f>
        <v>0</v>
      </c>
      <c r="J406" s="2">
        <f>VLOOKUP($A406,'By SKU - New RTs'!$A:$V,10,FALSE)</f>
        <v>0</v>
      </c>
      <c r="K406" s="5">
        <f t="shared" si="37"/>
        <v>0</v>
      </c>
      <c r="L406" s="2">
        <f>VLOOKUP($A406,'By SKU - Old RTs'!$A:$V,11,FALSE)</f>
        <v>0</v>
      </c>
      <c r="M406" s="2">
        <f>VLOOKUP($A406,'By SKU - New RTs'!$A:$V,11,FALSE)</f>
        <v>0</v>
      </c>
      <c r="N406" s="5">
        <f t="shared" si="38"/>
        <v>0</v>
      </c>
      <c r="O406" s="2">
        <f>VLOOKUP($A406,'By SKU - Old RTs'!$A:$V,12,FALSE)</f>
        <v>0</v>
      </c>
      <c r="P406" s="2">
        <f>VLOOKUP($A406,'By SKU - New RTs'!$A:$V,12,FALSE)</f>
        <v>0</v>
      </c>
      <c r="Q406" s="2">
        <f t="shared" si="39"/>
        <v>0</v>
      </c>
    </row>
    <row r="407" spans="1:17" x14ac:dyDescent="0.2">
      <c r="A407" s="3">
        <f>SKUs!A406</f>
        <v>7550</v>
      </c>
      <c r="B407" s="4" t="str">
        <f>SKUs!B406</f>
        <v>HANDLE DUSTMOP WOOD</v>
      </c>
      <c r="C407" s="2">
        <f>VLOOKUP($A407,'By SKU - Old RTs'!$A:$V,8,FALSE)</f>
        <v>0.25</v>
      </c>
      <c r="D407" s="2">
        <f>VLOOKUP($A407,'By SKU - New RTs'!$A:$V,8,FALSE)</f>
        <v>0.25</v>
      </c>
      <c r="E407" s="5">
        <f t="shared" si="35"/>
        <v>0</v>
      </c>
      <c r="F407" s="2">
        <f>VLOOKUP($A407,'By SKU - Old RTs'!$A:$V,9,FALSE)</f>
        <v>0</v>
      </c>
      <c r="G407" s="2">
        <f>VLOOKUP($A407,'By SKU - New RTs'!$A:$V,9,FALSE)</f>
        <v>0</v>
      </c>
      <c r="H407" s="5">
        <f t="shared" si="36"/>
        <v>0</v>
      </c>
      <c r="I407" s="2">
        <f>VLOOKUP($A407,'By SKU - Old RTs'!$A:$V,10,FALSE)</f>
        <v>0</v>
      </c>
      <c r="J407" s="2">
        <f>VLOOKUP($A407,'By SKU - New RTs'!$A:$V,10,FALSE)</f>
        <v>0</v>
      </c>
      <c r="K407" s="5">
        <f t="shared" si="37"/>
        <v>0</v>
      </c>
      <c r="L407" s="2">
        <f>VLOOKUP($A407,'By SKU - Old RTs'!$A:$V,11,FALSE)</f>
        <v>0</v>
      </c>
      <c r="M407" s="2">
        <f>VLOOKUP($A407,'By SKU - New RTs'!$A:$V,11,FALSE)</f>
        <v>0</v>
      </c>
      <c r="N407" s="5">
        <f t="shared" si="38"/>
        <v>0</v>
      </c>
      <c r="O407" s="2">
        <f>VLOOKUP($A407,'By SKU - Old RTs'!$A:$V,12,FALSE)</f>
        <v>0</v>
      </c>
      <c r="P407" s="2">
        <f>VLOOKUP($A407,'By SKU - New RTs'!$A:$V,12,FALSE)</f>
        <v>0</v>
      </c>
      <c r="Q407" s="2">
        <f t="shared" si="39"/>
        <v>0</v>
      </c>
    </row>
    <row r="408" spans="1:17" x14ac:dyDescent="0.2">
      <c r="A408" s="3">
        <f>SKUs!A407</f>
        <v>7552</v>
      </c>
      <c r="B408" s="4" t="str">
        <f>SKUs!B407</f>
        <v>ALUM WET MOP HANDLE</v>
      </c>
      <c r="C408" s="2">
        <f>VLOOKUP($A408,'By SKU - Old RTs'!$A:$V,8,FALSE)</f>
        <v>0.5</v>
      </c>
      <c r="D408" s="2">
        <f>VLOOKUP($A408,'By SKU - New RTs'!$A:$V,8,FALSE)</f>
        <v>0.5</v>
      </c>
      <c r="E408" s="5">
        <f t="shared" si="35"/>
        <v>0</v>
      </c>
      <c r="F408" s="2">
        <f>VLOOKUP($A408,'By SKU - Old RTs'!$A:$V,9,FALSE)</f>
        <v>0.25</v>
      </c>
      <c r="G408" s="2">
        <f>VLOOKUP($A408,'By SKU - New RTs'!$A:$V,9,FALSE)</f>
        <v>0.25</v>
      </c>
      <c r="H408" s="5">
        <f t="shared" si="36"/>
        <v>0</v>
      </c>
      <c r="I408" s="2">
        <f>VLOOKUP($A408,'By SKU - Old RTs'!$A:$V,10,FALSE)</f>
        <v>1</v>
      </c>
      <c r="J408" s="2">
        <f>VLOOKUP($A408,'By SKU - New RTs'!$A:$V,10,FALSE)</f>
        <v>1</v>
      </c>
      <c r="K408" s="5">
        <f t="shared" si="37"/>
        <v>0</v>
      </c>
      <c r="L408" s="2">
        <f>VLOOKUP($A408,'By SKU - Old RTs'!$A:$V,11,FALSE)</f>
        <v>0</v>
      </c>
      <c r="M408" s="2">
        <f>VLOOKUP($A408,'By SKU - New RTs'!$A:$V,11,FALSE)</f>
        <v>0</v>
      </c>
      <c r="N408" s="5">
        <f t="shared" si="38"/>
        <v>0</v>
      </c>
      <c r="O408" s="2">
        <f>VLOOKUP($A408,'By SKU - Old RTs'!$A:$V,12,FALSE)</f>
        <v>0</v>
      </c>
      <c r="P408" s="2">
        <f>VLOOKUP($A408,'By SKU - New RTs'!$A:$V,12,FALSE)</f>
        <v>0</v>
      </c>
      <c r="Q408" s="2">
        <f t="shared" si="39"/>
        <v>0</v>
      </c>
    </row>
    <row r="409" spans="1:17" x14ac:dyDescent="0.2">
      <c r="A409" s="3">
        <f>SKUs!A408</f>
        <v>7553</v>
      </c>
      <c r="B409" s="4" t="str">
        <f>SKUs!B408</f>
        <v>FIBERGLASS DUST MOP HANDLE</v>
      </c>
      <c r="C409" s="2">
        <f>VLOOKUP($A409,'By SKU - Old RTs'!$A:$V,8,FALSE)</f>
        <v>0</v>
      </c>
      <c r="D409" s="2">
        <f>VLOOKUP($A409,'By SKU - New RTs'!$A:$V,8,FALSE)</f>
        <v>0</v>
      </c>
      <c r="E409" s="5">
        <f t="shared" si="35"/>
        <v>0</v>
      </c>
      <c r="F409" s="2">
        <f>VLOOKUP($A409,'By SKU - Old RTs'!$A:$V,9,FALSE)</f>
        <v>0</v>
      </c>
      <c r="G409" s="2">
        <f>VLOOKUP($A409,'By SKU - New RTs'!$A:$V,9,FALSE)</f>
        <v>0</v>
      </c>
      <c r="H409" s="5">
        <f t="shared" si="36"/>
        <v>0</v>
      </c>
      <c r="I409" s="2">
        <f>VLOOKUP($A409,'By SKU - Old RTs'!$A:$V,10,FALSE)</f>
        <v>0</v>
      </c>
      <c r="J409" s="2">
        <f>VLOOKUP($A409,'By SKU - New RTs'!$A:$V,10,FALSE)</f>
        <v>0</v>
      </c>
      <c r="K409" s="5">
        <f t="shared" si="37"/>
        <v>0</v>
      </c>
      <c r="L409" s="2">
        <f>VLOOKUP($A409,'By SKU - Old RTs'!$A:$V,11,FALSE)</f>
        <v>0</v>
      </c>
      <c r="M409" s="2">
        <f>VLOOKUP($A409,'By SKU - New RTs'!$A:$V,11,FALSE)</f>
        <v>0</v>
      </c>
      <c r="N409" s="5">
        <f t="shared" si="38"/>
        <v>0</v>
      </c>
      <c r="O409" s="2">
        <f>VLOOKUP($A409,'By SKU - Old RTs'!$A:$V,12,FALSE)</f>
        <v>0</v>
      </c>
      <c r="P409" s="2">
        <f>VLOOKUP($A409,'By SKU - New RTs'!$A:$V,12,FALSE)</f>
        <v>0</v>
      </c>
      <c r="Q409" s="2">
        <f t="shared" si="39"/>
        <v>0</v>
      </c>
    </row>
    <row r="410" spans="1:17" x14ac:dyDescent="0.2">
      <c r="A410" s="3">
        <f>SKUs!A409</f>
        <v>7600</v>
      </c>
      <c r="B410" s="4" t="str">
        <f>SKUs!B409</f>
        <v xml:space="preserve">CRT CABINET SVC     </v>
      </c>
      <c r="C410" s="2">
        <f>VLOOKUP($A410,'By SKU - Old RTs'!$A:$V,8,FALSE)</f>
        <v>0</v>
      </c>
      <c r="D410" s="2">
        <f>VLOOKUP($A410,'By SKU - New RTs'!$A:$V,8,FALSE)</f>
        <v>0</v>
      </c>
      <c r="E410" s="5">
        <f t="shared" si="35"/>
        <v>0</v>
      </c>
      <c r="F410" s="2">
        <f>VLOOKUP($A410,'By SKU - Old RTs'!$A:$V,9,FALSE)</f>
        <v>0</v>
      </c>
      <c r="G410" s="2">
        <f>VLOOKUP($A410,'By SKU - New RTs'!$A:$V,9,FALSE)</f>
        <v>0</v>
      </c>
      <c r="H410" s="5">
        <f t="shared" si="36"/>
        <v>0</v>
      </c>
      <c r="I410" s="2">
        <f>VLOOKUP($A410,'By SKU - Old RTs'!$A:$V,10,FALSE)</f>
        <v>0</v>
      </c>
      <c r="J410" s="2">
        <f>VLOOKUP($A410,'By SKU - New RTs'!$A:$V,10,FALSE)</f>
        <v>0</v>
      </c>
      <c r="K410" s="5">
        <f t="shared" si="37"/>
        <v>0</v>
      </c>
      <c r="L410" s="2">
        <f>VLOOKUP($A410,'By SKU - Old RTs'!$A:$V,11,FALSE)</f>
        <v>0</v>
      </c>
      <c r="M410" s="2">
        <f>VLOOKUP($A410,'By SKU - New RTs'!$A:$V,11,FALSE)</f>
        <v>0</v>
      </c>
      <c r="N410" s="5">
        <f t="shared" si="38"/>
        <v>0</v>
      </c>
      <c r="O410" s="2">
        <f>VLOOKUP($A410,'By SKU - Old RTs'!$A:$V,12,FALSE)</f>
        <v>0</v>
      </c>
      <c r="P410" s="2">
        <f>VLOOKUP($A410,'By SKU - New RTs'!$A:$V,12,FALSE)</f>
        <v>0</v>
      </c>
      <c r="Q410" s="2">
        <f t="shared" si="39"/>
        <v>0</v>
      </c>
    </row>
    <row r="411" spans="1:17" x14ac:dyDescent="0.2">
      <c r="A411" s="3">
        <f>SKUs!A410</f>
        <v>7601</v>
      </c>
      <c r="B411" s="4" t="str">
        <f>SKUs!B410</f>
        <v>CLS FOAM DISP #7507</v>
      </c>
      <c r="C411" s="2">
        <f>VLOOKUP($A411,'By SKU - Old RTs'!$A:$V,8,FALSE)</f>
        <v>1.5</v>
      </c>
      <c r="D411" s="2">
        <f>VLOOKUP($A411,'By SKU - New RTs'!$A:$V,8,FALSE)</f>
        <v>1.5</v>
      </c>
      <c r="E411" s="5">
        <f t="shared" si="35"/>
        <v>0</v>
      </c>
      <c r="F411" s="2">
        <f>VLOOKUP($A411,'By SKU - Old RTs'!$A:$V,9,FALSE)</f>
        <v>0</v>
      </c>
      <c r="G411" s="2">
        <f>VLOOKUP($A411,'By SKU - New RTs'!$A:$V,9,FALSE)</f>
        <v>0</v>
      </c>
      <c r="H411" s="5">
        <f t="shared" si="36"/>
        <v>0</v>
      </c>
      <c r="I411" s="2">
        <f>VLOOKUP($A411,'By SKU - Old RTs'!$A:$V,10,FALSE)</f>
        <v>0.75</v>
      </c>
      <c r="J411" s="2">
        <f>VLOOKUP($A411,'By SKU - New RTs'!$A:$V,10,FALSE)</f>
        <v>0.75</v>
      </c>
      <c r="K411" s="5">
        <f t="shared" si="37"/>
        <v>0</v>
      </c>
      <c r="L411" s="2">
        <f>VLOOKUP($A411,'By SKU - Old RTs'!$A:$V,11,FALSE)</f>
        <v>0</v>
      </c>
      <c r="M411" s="2">
        <f>VLOOKUP($A411,'By SKU - New RTs'!$A:$V,11,FALSE)</f>
        <v>0</v>
      </c>
      <c r="N411" s="5">
        <f t="shared" si="38"/>
        <v>0</v>
      </c>
      <c r="O411" s="2">
        <f>VLOOKUP($A411,'By SKU - Old RTs'!$A:$V,12,FALSE)</f>
        <v>0.25</v>
      </c>
      <c r="P411" s="2">
        <f>VLOOKUP($A411,'By SKU - New RTs'!$A:$V,12,FALSE)</f>
        <v>0.25</v>
      </c>
      <c r="Q411" s="2">
        <f t="shared" si="39"/>
        <v>0</v>
      </c>
    </row>
    <row r="412" spans="1:17" x14ac:dyDescent="0.2">
      <c r="A412" s="3">
        <f>SKUs!A411</f>
        <v>7602</v>
      </c>
      <c r="B412" s="4" t="str">
        <f>SKUs!B411</f>
        <v>CLS SENSOR FOAM DISP #7707</v>
      </c>
      <c r="C412" s="2">
        <f>VLOOKUP($A412,'By SKU - Old RTs'!$A:$V,8,FALSE)</f>
        <v>0</v>
      </c>
      <c r="D412" s="2">
        <f>VLOOKUP($A412,'By SKU - New RTs'!$A:$V,8,FALSE)</f>
        <v>0</v>
      </c>
      <c r="E412" s="5">
        <f t="shared" si="35"/>
        <v>0</v>
      </c>
      <c r="F412" s="2">
        <f>VLOOKUP($A412,'By SKU - Old RTs'!$A:$V,9,FALSE)</f>
        <v>0</v>
      </c>
      <c r="G412" s="2">
        <f>VLOOKUP($A412,'By SKU - New RTs'!$A:$V,9,FALSE)</f>
        <v>0</v>
      </c>
      <c r="H412" s="5">
        <f t="shared" si="36"/>
        <v>0</v>
      </c>
      <c r="I412" s="2">
        <f>VLOOKUP($A412,'By SKU - Old RTs'!$A:$V,10,FALSE)</f>
        <v>0</v>
      </c>
      <c r="J412" s="2">
        <f>VLOOKUP($A412,'By SKU - New RTs'!$A:$V,10,FALSE)</f>
        <v>0</v>
      </c>
      <c r="K412" s="5">
        <f t="shared" si="37"/>
        <v>0</v>
      </c>
      <c r="L412" s="2">
        <f>VLOOKUP($A412,'By SKU - Old RTs'!$A:$V,11,FALSE)</f>
        <v>0.25</v>
      </c>
      <c r="M412" s="2">
        <f>VLOOKUP($A412,'By SKU - New RTs'!$A:$V,11,FALSE)</f>
        <v>0.25</v>
      </c>
      <c r="N412" s="5">
        <f t="shared" si="38"/>
        <v>0</v>
      </c>
      <c r="O412" s="2">
        <f>VLOOKUP($A412,'By SKU - Old RTs'!$A:$V,12,FALSE)</f>
        <v>0</v>
      </c>
      <c r="P412" s="2">
        <f>VLOOKUP($A412,'By SKU - New RTs'!$A:$V,12,FALSE)</f>
        <v>0</v>
      </c>
      <c r="Q412" s="2">
        <f t="shared" si="39"/>
        <v>0</v>
      </c>
    </row>
    <row r="413" spans="1:17" x14ac:dyDescent="0.2">
      <c r="A413" s="3">
        <f>SKUs!A412</f>
        <v>7603</v>
      </c>
      <c r="B413" s="4" t="str">
        <f>SKUs!B412</f>
        <v>CLS SAN 400 DISP #7405</v>
      </c>
      <c r="C413" s="2">
        <f>VLOOKUP($A413,'By SKU - Old RTs'!$A:$V,8,FALSE)</f>
        <v>0</v>
      </c>
      <c r="D413" s="2">
        <f>VLOOKUP($A413,'By SKU - New RTs'!$A:$V,8,FALSE)</f>
        <v>0</v>
      </c>
      <c r="E413" s="5">
        <f t="shared" si="35"/>
        <v>0</v>
      </c>
      <c r="F413" s="2">
        <f>VLOOKUP($A413,'By SKU - Old RTs'!$A:$V,9,FALSE)</f>
        <v>0</v>
      </c>
      <c r="G413" s="2">
        <f>VLOOKUP($A413,'By SKU - New RTs'!$A:$V,9,FALSE)</f>
        <v>0</v>
      </c>
      <c r="H413" s="5">
        <f t="shared" si="36"/>
        <v>0</v>
      </c>
      <c r="I413" s="2">
        <f>VLOOKUP($A413,'By SKU - Old RTs'!$A:$V,10,FALSE)</f>
        <v>0</v>
      </c>
      <c r="J413" s="2">
        <f>VLOOKUP($A413,'By SKU - New RTs'!$A:$V,10,FALSE)</f>
        <v>0</v>
      </c>
      <c r="K413" s="5">
        <f t="shared" si="37"/>
        <v>0</v>
      </c>
      <c r="L413" s="2">
        <f>VLOOKUP($A413,'By SKU - Old RTs'!$A:$V,11,FALSE)</f>
        <v>0</v>
      </c>
      <c r="M413" s="2">
        <f>VLOOKUP($A413,'By SKU - New RTs'!$A:$V,11,FALSE)</f>
        <v>0</v>
      </c>
      <c r="N413" s="5">
        <f t="shared" si="38"/>
        <v>0</v>
      </c>
      <c r="O413" s="2">
        <f>VLOOKUP($A413,'By SKU - Old RTs'!$A:$V,12,FALSE)</f>
        <v>0</v>
      </c>
      <c r="P413" s="2">
        <f>VLOOKUP($A413,'By SKU - New RTs'!$A:$V,12,FALSE)</f>
        <v>0</v>
      </c>
      <c r="Q413" s="2">
        <f t="shared" si="39"/>
        <v>0</v>
      </c>
    </row>
    <row r="414" spans="1:17" x14ac:dyDescent="0.2">
      <c r="A414" s="3">
        <f>SKUs!A413</f>
        <v>7604</v>
      </c>
      <c r="B414" s="4" t="str">
        <f>SKUs!B413</f>
        <v>CLS HD GRIT SOAP DISP</v>
      </c>
      <c r="C414" s="2">
        <f>VLOOKUP($A414,'By SKU - Old RTs'!$A:$V,8,FALSE)</f>
        <v>0.5</v>
      </c>
      <c r="D414" s="2">
        <f>VLOOKUP($A414,'By SKU - New RTs'!$A:$V,8,FALSE)</f>
        <v>0.5</v>
      </c>
      <c r="E414" s="5">
        <f t="shared" si="35"/>
        <v>0</v>
      </c>
      <c r="F414" s="2">
        <f>VLOOKUP($A414,'By SKU - Old RTs'!$A:$V,9,FALSE)</f>
        <v>0</v>
      </c>
      <c r="G414" s="2">
        <f>VLOOKUP($A414,'By SKU - New RTs'!$A:$V,9,FALSE)</f>
        <v>0</v>
      </c>
      <c r="H414" s="5">
        <f t="shared" si="36"/>
        <v>0</v>
      </c>
      <c r="I414" s="2">
        <f>VLOOKUP($A414,'By SKU - Old RTs'!$A:$V,10,FALSE)</f>
        <v>0.25</v>
      </c>
      <c r="J414" s="2">
        <f>VLOOKUP($A414,'By SKU - New RTs'!$A:$V,10,FALSE)</f>
        <v>0.25</v>
      </c>
      <c r="K414" s="5">
        <f t="shared" si="37"/>
        <v>0</v>
      </c>
      <c r="L414" s="2">
        <f>VLOOKUP($A414,'By SKU - Old RTs'!$A:$V,11,FALSE)</f>
        <v>0</v>
      </c>
      <c r="M414" s="2">
        <f>VLOOKUP($A414,'By SKU - New RTs'!$A:$V,11,FALSE)</f>
        <v>0</v>
      </c>
      <c r="N414" s="5">
        <f t="shared" si="38"/>
        <v>0</v>
      </c>
      <c r="O414" s="2">
        <f>VLOOKUP($A414,'By SKU - Old RTs'!$A:$V,12,FALSE)</f>
        <v>0</v>
      </c>
      <c r="P414" s="2">
        <f>VLOOKUP($A414,'By SKU - New RTs'!$A:$V,12,FALSE)</f>
        <v>0</v>
      </c>
      <c r="Q414" s="2">
        <f t="shared" si="39"/>
        <v>0</v>
      </c>
    </row>
    <row r="415" spans="1:17" x14ac:dyDescent="0.2">
      <c r="A415" s="3">
        <f>SKUs!A414</f>
        <v>7608</v>
      </c>
      <c r="B415" s="4" t="str">
        <f>SKUs!B414</f>
        <v>TFDSPBK(750127)</v>
      </c>
      <c r="C415" s="2">
        <f>VLOOKUP($A415,'By SKU - Old RTs'!$A:$V,8,FALSE)</f>
        <v>0</v>
      </c>
      <c r="D415" s="2">
        <f>VLOOKUP($A415,'By SKU - New RTs'!$A:$V,8,FALSE)</f>
        <v>0</v>
      </c>
      <c r="E415" s="5">
        <f t="shared" si="35"/>
        <v>0</v>
      </c>
      <c r="F415" s="2">
        <f>VLOOKUP($A415,'By SKU - Old RTs'!$A:$V,9,FALSE)</f>
        <v>0</v>
      </c>
      <c r="G415" s="2">
        <f>VLOOKUP($A415,'By SKU - New RTs'!$A:$V,9,FALSE)</f>
        <v>0</v>
      </c>
      <c r="H415" s="5">
        <f t="shared" si="36"/>
        <v>0</v>
      </c>
      <c r="I415" s="2">
        <f>VLOOKUP($A415,'By SKU - Old RTs'!$A:$V,10,FALSE)</f>
        <v>0</v>
      </c>
      <c r="J415" s="2">
        <f>VLOOKUP($A415,'By SKU - New RTs'!$A:$V,10,FALSE)</f>
        <v>0</v>
      </c>
      <c r="K415" s="5">
        <f t="shared" si="37"/>
        <v>0</v>
      </c>
      <c r="L415" s="2">
        <f>VLOOKUP($A415,'By SKU - Old RTs'!$A:$V,11,FALSE)</f>
        <v>0</v>
      </c>
      <c r="M415" s="2">
        <f>VLOOKUP($A415,'By SKU - New RTs'!$A:$V,11,FALSE)</f>
        <v>0</v>
      </c>
      <c r="N415" s="5">
        <f t="shared" si="38"/>
        <v>0</v>
      </c>
      <c r="O415" s="2">
        <f>VLOOKUP($A415,'By SKU - Old RTs'!$A:$V,12,FALSE)</f>
        <v>0</v>
      </c>
      <c r="P415" s="2">
        <f>VLOOKUP($A415,'By SKU - New RTs'!$A:$V,12,FALSE)</f>
        <v>0</v>
      </c>
      <c r="Q415" s="2">
        <f t="shared" si="39"/>
        <v>0</v>
      </c>
    </row>
    <row r="416" spans="1:17" x14ac:dyDescent="0.2">
      <c r="A416" s="3">
        <f>SKUs!A415</f>
        <v>7610</v>
      </c>
      <c r="B416" s="4" t="str">
        <f>SKUs!B415</f>
        <v>HSAN/CS(750591)</v>
      </c>
      <c r="C416" s="2">
        <f>VLOOKUP($A416,'By SKU - Old RTs'!$A:$V,8,FALSE)</f>
        <v>0</v>
      </c>
      <c r="D416" s="2">
        <f>VLOOKUP($A416,'By SKU - New RTs'!$A:$V,8,FALSE)</f>
        <v>0</v>
      </c>
      <c r="E416" s="5">
        <f t="shared" si="35"/>
        <v>0</v>
      </c>
      <c r="F416" s="2">
        <f>VLOOKUP($A416,'By SKU - Old RTs'!$A:$V,9,FALSE)</f>
        <v>0</v>
      </c>
      <c r="G416" s="2">
        <f>VLOOKUP($A416,'By SKU - New RTs'!$A:$V,9,FALSE)</f>
        <v>0</v>
      </c>
      <c r="H416" s="5">
        <f t="shared" si="36"/>
        <v>0</v>
      </c>
      <c r="I416" s="2">
        <f>VLOOKUP($A416,'By SKU - Old RTs'!$A:$V,10,FALSE)</f>
        <v>0</v>
      </c>
      <c r="J416" s="2">
        <f>VLOOKUP($A416,'By SKU - New RTs'!$A:$V,10,FALSE)</f>
        <v>0</v>
      </c>
      <c r="K416" s="5">
        <f t="shared" si="37"/>
        <v>0</v>
      </c>
      <c r="L416" s="2">
        <f>VLOOKUP($A416,'By SKU - Old RTs'!$A:$V,11,FALSE)</f>
        <v>0</v>
      </c>
      <c r="M416" s="2">
        <f>VLOOKUP($A416,'By SKU - New RTs'!$A:$V,11,FALSE)</f>
        <v>0</v>
      </c>
      <c r="N416" s="5">
        <f t="shared" si="38"/>
        <v>0</v>
      </c>
      <c r="O416" s="2">
        <f>VLOOKUP($A416,'By SKU - Old RTs'!$A:$V,12,FALSE)</f>
        <v>0</v>
      </c>
      <c r="P416" s="2">
        <f>VLOOKUP($A416,'By SKU - New RTs'!$A:$V,12,FALSE)</f>
        <v>0</v>
      </c>
      <c r="Q416" s="2">
        <f t="shared" si="39"/>
        <v>0</v>
      </c>
    </row>
    <row r="417" spans="1:17" x14ac:dyDescent="0.2">
      <c r="A417" s="3">
        <f>SKUs!A416</f>
        <v>7611</v>
      </c>
      <c r="B417" s="4" t="str">
        <f>SKUs!B416</f>
        <v>HSAN/EA(750591)</v>
      </c>
      <c r="C417" s="2">
        <f>VLOOKUP($A417,'By SKU - Old RTs'!$A:$V,8,FALSE)</f>
        <v>0</v>
      </c>
      <c r="D417" s="2">
        <f>VLOOKUP($A417,'By SKU - New RTs'!$A:$V,8,FALSE)</f>
        <v>0</v>
      </c>
      <c r="E417" s="5">
        <f t="shared" si="35"/>
        <v>0</v>
      </c>
      <c r="F417" s="2">
        <f>VLOOKUP($A417,'By SKU - Old RTs'!$A:$V,9,FALSE)</f>
        <v>0</v>
      </c>
      <c r="G417" s="2">
        <f>VLOOKUP($A417,'By SKU - New RTs'!$A:$V,9,FALSE)</f>
        <v>0</v>
      </c>
      <c r="H417" s="5">
        <f t="shared" si="36"/>
        <v>0</v>
      </c>
      <c r="I417" s="2">
        <f>VLOOKUP($A417,'By SKU - Old RTs'!$A:$V,10,FALSE)</f>
        <v>0</v>
      </c>
      <c r="J417" s="2">
        <f>VLOOKUP($A417,'By SKU - New RTs'!$A:$V,10,FALSE)</f>
        <v>0</v>
      </c>
      <c r="K417" s="5">
        <f t="shared" si="37"/>
        <v>0</v>
      </c>
      <c r="L417" s="2">
        <f>VLOOKUP($A417,'By SKU - Old RTs'!$A:$V,11,FALSE)</f>
        <v>0</v>
      </c>
      <c r="M417" s="2">
        <f>VLOOKUP($A417,'By SKU - New RTs'!$A:$V,11,FALSE)</f>
        <v>0</v>
      </c>
      <c r="N417" s="5">
        <f t="shared" si="38"/>
        <v>0</v>
      </c>
      <c r="O417" s="2">
        <f>VLOOKUP($A417,'By SKU - Old RTs'!$A:$V,12,FALSE)</f>
        <v>0</v>
      </c>
      <c r="P417" s="2">
        <f>VLOOKUP($A417,'By SKU - New RTs'!$A:$V,12,FALSE)</f>
        <v>0</v>
      </c>
      <c r="Q417" s="2">
        <f t="shared" si="39"/>
        <v>0</v>
      </c>
    </row>
    <row r="418" spans="1:17" x14ac:dyDescent="0.2">
      <c r="A418" s="3">
        <f>SKUs!A417</f>
        <v>7618</v>
      </c>
      <c r="B418" s="4" t="str">
        <f>SKUs!B417</f>
        <v>SPRAYDSP(450007)</v>
      </c>
      <c r="C418" s="2">
        <f>VLOOKUP($A418,'By SKU - Old RTs'!$A:$V,8,FALSE)</f>
        <v>0</v>
      </c>
      <c r="D418" s="2">
        <f>VLOOKUP($A418,'By SKU - New RTs'!$A:$V,8,FALSE)</f>
        <v>0</v>
      </c>
      <c r="E418" s="5">
        <f t="shared" si="35"/>
        <v>0</v>
      </c>
      <c r="F418" s="2">
        <f>VLOOKUP($A418,'By SKU - Old RTs'!$A:$V,9,FALSE)</f>
        <v>0</v>
      </c>
      <c r="G418" s="2">
        <f>VLOOKUP($A418,'By SKU - New RTs'!$A:$V,9,FALSE)</f>
        <v>0</v>
      </c>
      <c r="H418" s="5">
        <f t="shared" si="36"/>
        <v>0</v>
      </c>
      <c r="I418" s="2">
        <f>VLOOKUP($A418,'By SKU - Old RTs'!$A:$V,10,FALSE)</f>
        <v>0</v>
      </c>
      <c r="J418" s="2">
        <f>VLOOKUP($A418,'By SKU - New RTs'!$A:$V,10,FALSE)</f>
        <v>0</v>
      </c>
      <c r="K418" s="5">
        <f t="shared" si="37"/>
        <v>0</v>
      </c>
      <c r="L418" s="2">
        <f>VLOOKUP($A418,'By SKU - Old RTs'!$A:$V,11,FALSE)</f>
        <v>0</v>
      </c>
      <c r="M418" s="2">
        <f>VLOOKUP($A418,'By SKU - New RTs'!$A:$V,11,FALSE)</f>
        <v>0</v>
      </c>
      <c r="N418" s="5">
        <f t="shared" si="38"/>
        <v>0</v>
      </c>
      <c r="O418" s="2">
        <f>VLOOKUP($A418,'By SKU - Old RTs'!$A:$V,12,FALSE)</f>
        <v>0</v>
      </c>
      <c r="P418" s="2">
        <f>VLOOKUP($A418,'By SKU - New RTs'!$A:$V,12,FALSE)</f>
        <v>0</v>
      </c>
      <c r="Q418" s="2">
        <f t="shared" si="39"/>
        <v>0</v>
      </c>
    </row>
    <row r="419" spans="1:17" x14ac:dyDescent="0.2">
      <c r="A419" s="3">
        <f>SKUs!A418</f>
        <v>7619</v>
      </c>
      <c r="B419" s="4" t="str">
        <f>SKUs!B418</f>
        <v>SANTDSP(450025)</v>
      </c>
      <c r="C419" s="2">
        <f>VLOOKUP($A419,'By SKU - Old RTs'!$A:$V,8,FALSE)</f>
        <v>0</v>
      </c>
      <c r="D419" s="2">
        <f>VLOOKUP($A419,'By SKU - New RTs'!$A:$V,8,FALSE)</f>
        <v>0</v>
      </c>
      <c r="E419" s="5">
        <f t="shared" si="35"/>
        <v>0</v>
      </c>
      <c r="F419" s="2">
        <f>VLOOKUP($A419,'By SKU - Old RTs'!$A:$V,9,FALSE)</f>
        <v>0</v>
      </c>
      <c r="G419" s="2">
        <f>VLOOKUP($A419,'By SKU - New RTs'!$A:$V,9,FALSE)</f>
        <v>0</v>
      </c>
      <c r="H419" s="5">
        <f t="shared" si="36"/>
        <v>0</v>
      </c>
      <c r="I419" s="2">
        <f>VLOOKUP($A419,'By SKU - Old RTs'!$A:$V,10,FALSE)</f>
        <v>0</v>
      </c>
      <c r="J419" s="2">
        <f>VLOOKUP($A419,'By SKU - New RTs'!$A:$V,10,FALSE)</f>
        <v>0</v>
      </c>
      <c r="K419" s="5">
        <f t="shared" si="37"/>
        <v>0</v>
      </c>
      <c r="L419" s="2">
        <f>VLOOKUP($A419,'By SKU - Old RTs'!$A:$V,11,FALSE)</f>
        <v>0</v>
      </c>
      <c r="M419" s="2">
        <f>VLOOKUP($A419,'By SKU - New RTs'!$A:$V,11,FALSE)</f>
        <v>0</v>
      </c>
      <c r="N419" s="5">
        <f t="shared" si="38"/>
        <v>0</v>
      </c>
      <c r="O419" s="2">
        <f>VLOOKUP($A419,'By SKU - Old RTs'!$A:$V,12,FALSE)</f>
        <v>0</v>
      </c>
      <c r="P419" s="2">
        <f>VLOOKUP($A419,'By SKU - New RTs'!$A:$V,12,FALSE)</f>
        <v>0</v>
      </c>
      <c r="Q419" s="2">
        <f t="shared" si="39"/>
        <v>0</v>
      </c>
    </row>
    <row r="420" spans="1:17" x14ac:dyDescent="0.2">
      <c r="A420" s="3">
        <f>SKUs!A419</f>
        <v>7623</v>
      </c>
      <c r="B420" s="4" t="str">
        <f>SKUs!B419</f>
        <v>MINI DUEL TP DISP</v>
      </c>
      <c r="C420" s="2">
        <f>VLOOKUP($A420,'By SKU - Old RTs'!$A:$V,8,FALSE)</f>
        <v>0</v>
      </c>
      <c r="D420" s="2">
        <f>VLOOKUP($A420,'By SKU - New RTs'!$A:$V,8,FALSE)</f>
        <v>0</v>
      </c>
      <c r="E420" s="5">
        <f t="shared" si="35"/>
        <v>0</v>
      </c>
      <c r="F420" s="2">
        <f>VLOOKUP($A420,'By SKU - Old RTs'!$A:$V,9,FALSE)</f>
        <v>0</v>
      </c>
      <c r="G420" s="2">
        <f>VLOOKUP($A420,'By SKU - New RTs'!$A:$V,9,FALSE)</f>
        <v>0</v>
      </c>
      <c r="H420" s="5">
        <f t="shared" si="36"/>
        <v>0</v>
      </c>
      <c r="I420" s="2">
        <f>VLOOKUP($A420,'By SKU - Old RTs'!$A:$V,10,FALSE)</f>
        <v>0</v>
      </c>
      <c r="J420" s="2">
        <f>VLOOKUP($A420,'By SKU - New RTs'!$A:$V,10,FALSE)</f>
        <v>0</v>
      </c>
      <c r="K420" s="5">
        <f t="shared" si="37"/>
        <v>0</v>
      </c>
      <c r="L420" s="2">
        <f>VLOOKUP($A420,'By SKU - Old RTs'!$A:$V,11,FALSE)</f>
        <v>0</v>
      </c>
      <c r="M420" s="2">
        <f>VLOOKUP($A420,'By SKU - New RTs'!$A:$V,11,FALSE)</f>
        <v>0</v>
      </c>
      <c r="N420" s="5">
        <f t="shared" si="38"/>
        <v>0</v>
      </c>
      <c r="O420" s="2">
        <f>VLOOKUP($A420,'By SKU - Old RTs'!$A:$V,12,FALSE)</f>
        <v>0</v>
      </c>
      <c r="P420" s="2">
        <f>VLOOKUP($A420,'By SKU - New RTs'!$A:$V,12,FALSE)</f>
        <v>0</v>
      </c>
      <c r="Q420" s="2">
        <f t="shared" si="39"/>
        <v>0</v>
      </c>
    </row>
    <row r="421" spans="1:17" x14ac:dyDescent="0.2">
      <c r="A421" s="3">
        <f>SKUs!A420</f>
        <v>7624</v>
      </c>
      <c r="B421" s="4" t="str">
        <f>SKUs!B420</f>
        <v xml:space="preserve">WAVE N DRY DISP     </v>
      </c>
      <c r="C421" s="2">
        <f>VLOOKUP($A421,'By SKU - Old RTs'!$A:$V,8,FALSE)</f>
        <v>0</v>
      </c>
      <c r="D421" s="2">
        <f>VLOOKUP($A421,'By SKU - New RTs'!$A:$V,8,FALSE)</f>
        <v>0</v>
      </c>
      <c r="E421" s="5">
        <f t="shared" si="35"/>
        <v>0</v>
      </c>
      <c r="F421" s="2">
        <f>VLOOKUP($A421,'By SKU - Old RTs'!$A:$V,9,FALSE)</f>
        <v>0</v>
      </c>
      <c r="G421" s="2">
        <f>VLOOKUP($A421,'By SKU - New RTs'!$A:$V,9,FALSE)</f>
        <v>0</v>
      </c>
      <c r="H421" s="5">
        <f t="shared" si="36"/>
        <v>0</v>
      </c>
      <c r="I421" s="2">
        <f>VLOOKUP($A421,'By SKU - Old RTs'!$A:$V,10,FALSE)</f>
        <v>0</v>
      </c>
      <c r="J421" s="2">
        <f>VLOOKUP($A421,'By SKU - New RTs'!$A:$V,10,FALSE)</f>
        <v>0</v>
      </c>
      <c r="K421" s="5">
        <f t="shared" si="37"/>
        <v>0</v>
      </c>
      <c r="L421" s="2">
        <f>VLOOKUP($A421,'By SKU - Old RTs'!$A:$V,11,FALSE)</f>
        <v>0</v>
      </c>
      <c r="M421" s="2">
        <f>VLOOKUP($A421,'By SKU - New RTs'!$A:$V,11,FALSE)</f>
        <v>0</v>
      </c>
      <c r="N421" s="5">
        <f t="shared" si="38"/>
        <v>0</v>
      </c>
      <c r="O421" s="2">
        <f>VLOOKUP($A421,'By SKU - Old RTs'!$A:$V,12,FALSE)</f>
        <v>0</v>
      </c>
      <c r="P421" s="2">
        <f>VLOOKUP($A421,'By SKU - New RTs'!$A:$V,12,FALSE)</f>
        <v>0</v>
      </c>
      <c r="Q421" s="2">
        <f t="shared" si="39"/>
        <v>0</v>
      </c>
    </row>
    <row r="422" spans="1:17" x14ac:dyDescent="0.2">
      <c r="A422" s="3">
        <f>SKUs!A421</f>
        <v>7625</v>
      </c>
      <c r="B422" s="4" t="str">
        <f>SKUs!B421</f>
        <v>SN DSP(HSD-100)</v>
      </c>
      <c r="C422" s="2">
        <f>VLOOKUP($A422,'By SKU - Old RTs'!$A:$V,8,FALSE)</f>
        <v>0</v>
      </c>
      <c r="D422" s="2">
        <f>VLOOKUP($A422,'By SKU - New RTs'!$A:$V,8,FALSE)</f>
        <v>0</v>
      </c>
      <c r="E422" s="5">
        <f t="shared" si="35"/>
        <v>0</v>
      </c>
      <c r="F422" s="2">
        <f>VLOOKUP($A422,'By SKU - Old RTs'!$A:$V,9,FALSE)</f>
        <v>0</v>
      </c>
      <c r="G422" s="2">
        <f>VLOOKUP($A422,'By SKU - New RTs'!$A:$V,9,FALSE)</f>
        <v>0</v>
      </c>
      <c r="H422" s="5">
        <f t="shared" si="36"/>
        <v>0</v>
      </c>
      <c r="I422" s="2">
        <f>VLOOKUP($A422,'By SKU - Old RTs'!$A:$V,10,FALSE)</f>
        <v>0</v>
      </c>
      <c r="J422" s="2">
        <f>VLOOKUP($A422,'By SKU - New RTs'!$A:$V,10,FALSE)</f>
        <v>0</v>
      </c>
      <c r="K422" s="5">
        <f t="shared" si="37"/>
        <v>0</v>
      </c>
      <c r="L422" s="2">
        <f>VLOOKUP($A422,'By SKU - Old RTs'!$A:$V,11,FALSE)</f>
        <v>0.25</v>
      </c>
      <c r="M422" s="2">
        <f>VLOOKUP($A422,'By SKU - New RTs'!$A:$V,11,FALSE)</f>
        <v>0.25</v>
      </c>
      <c r="N422" s="5">
        <f t="shared" si="38"/>
        <v>0</v>
      </c>
      <c r="O422" s="2">
        <f>VLOOKUP($A422,'By SKU - Old RTs'!$A:$V,12,FALSE)</f>
        <v>0</v>
      </c>
      <c r="P422" s="2">
        <f>VLOOKUP($A422,'By SKU - New RTs'!$A:$V,12,FALSE)</f>
        <v>0</v>
      </c>
      <c r="Q422" s="2">
        <f t="shared" si="39"/>
        <v>0</v>
      </c>
    </row>
    <row r="423" spans="1:17" x14ac:dyDescent="0.2">
      <c r="A423" s="3">
        <f>SKUs!A422</f>
        <v>7626</v>
      </c>
      <c r="B423" s="4" t="str">
        <f>SKUs!B422</f>
        <v>CFDDSP(CCD-050)</v>
      </c>
      <c r="C423" s="2">
        <f>VLOOKUP($A423,'By SKU - Old RTs'!$A:$V,8,FALSE)</f>
        <v>0</v>
      </c>
      <c r="D423" s="2">
        <f>VLOOKUP($A423,'By SKU - New RTs'!$A:$V,8,FALSE)</f>
        <v>0</v>
      </c>
      <c r="E423" s="5">
        <f t="shared" si="35"/>
        <v>0</v>
      </c>
      <c r="F423" s="2">
        <f>VLOOKUP($A423,'By SKU - Old RTs'!$A:$V,9,FALSE)</f>
        <v>0</v>
      </c>
      <c r="G423" s="2">
        <f>VLOOKUP($A423,'By SKU - New RTs'!$A:$V,9,FALSE)</f>
        <v>0</v>
      </c>
      <c r="H423" s="5">
        <f t="shared" si="36"/>
        <v>0</v>
      </c>
      <c r="I423" s="2">
        <f>VLOOKUP($A423,'By SKU - Old RTs'!$A:$V,10,FALSE)</f>
        <v>0</v>
      </c>
      <c r="J423" s="2">
        <f>VLOOKUP($A423,'By SKU - New RTs'!$A:$V,10,FALSE)</f>
        <v>0</v>
      </c>
      <c r="K423" s="5">
        <f t="shared" si="37"/>
        <v>0</v>
      </c>
      <c r="L423" s="2">
        <f>VLOOKUP($A423,'By SKU - Old RTs'!$A:$V,11,FALSE)</f>
        <v>0</v>
      </c>
      <c r="M423" s="2">
        <f>VLOOKUP($A423,'By SKU - New RTs'!$A:$V,11,FALSE)</f>
        <v>0</v>
      </c>
      <c r="N423" s="5">
        <f t="shared" si="38"/>
        <v>0</v>
      </c>
      <c r="O423" s="2">
        <f>VLOOKUP($A423,'By SKU - Old RTs'!$A:$V,12,FALSE)</f>
        <v>0</v>
      </c>
      <c r="P423" s="2">
        <f>VLOOKUP($A423,'By SKU - New RTs'!$A:$V,12,FALSE)</f>
        <v>0</v>
      </c>
      <c r="Q423" s="2">
        <f t="shared" si="39"/>
        <v>0</v>
      </c>
    </row>
    <row r="424" spans="1:17" x14ac:dyDescent="0.2">
      <c r="A424" s="3">
        <f>SKUs!A423</f>
        <v>7627</v>
      </c>
      <c r="B424" s="4" t="str">
        <f>SKUs!B423</f>
        <v>AC DSP(HAD-100)</v>
      </c>
      <c r="C424" s="2">
        <f>VLOOKUP($A424,'By SKU - Old RTs'!$A:$V,8,FALSE)</f>
        <v>0.25</v>
      </c>
      <c r="D424" s="2">
        <f>VLOOKUP($A424,'By SKU - New RTs'!$A:$V,8,FALSE)</f>
        <v>0.25</v>
      </c>
      <c r="E424" s="5">
        <f t="shared" si="35"/>
        <v>0</v>
      </c>
      <c r="F424" s="2">
        <f>VLOOKUP($A424,'By SKU - Old RTs'!$A:$V,9,FALSE)</f>
        <v>0.25</v>
      </c>
      <c r="G424" s="2">
        <f>VLOOKUP($A424,'By SKU - New RTs'!$A:$V,9,FALSE)</f>
        <v>0.25</v>
      </c>
      <c r="H424" s="5">
        <f t="shared" si="36"/>
        <v>0</v>
      </c>
      <c r="I424" s="2">
        <f>VLOOKUP($A424,'By SKU - Old RTs'!$A:$V,10,FALSE)</f>
        <v>0.25</v>
      </c>
      <c r="J424" s="2">
        <f>VLOOKUP($A424,'By SKU - New RTs'!$A:$V,10,FALSE)</f>
        <v>0.25</v>
      </c>
      <c r="K424" s="5">
        <f t="shared" si="37"/>
        <v>0</v>
      </c>
      <c r="L424" s="2">
        <f>VLOOKUP($A424,'By SKU - Old RTs'!$A:$V,11,FALSE)</f>
        <v>0</v>
      </c>
      <c r="M424" s="2">
        <f>VLOOKUP($A424,'By SKU - New RTs'!$A:$V,11,FALSE)</f>
        <v>0</v>
      </c>
      <c r="N424" s="5">
        <f t="shared" si="38"/>
        <v>0</v>
      </c>
      <c r="O424" s="2">
        <f>VLOOKUP($A424,'By SKU - Old RTs'!$A:$V,12,FALSE)</f>
        <v>0.25</v>
      </c>
      <c r="P424" s="2">
        <f>VLOOKUP($A424,'By SKU - New RTs'!$A:$V,12,FALSE)</f>
        <v>0.25</v>
      </c>
      <c r="Q424" s="2">
        <f t="shared" si="39"/>
        <v>0</v>
      </c>
    </row>
    <row r="425" spans="1:17" x14ac:dyDescent="0.2">
      <c r="A425" s="3">
        <f>SKUs!A424</f>
        <v>7630</v>
      </c>
      <c r="B425" s="4" t="str">
        <f>SKUs!B424</f>
        <v xml:space="preserve">EXPRESS TORK DI     </v>
      </c>
      <c r="C425" s="2">
        <f>VLOOKUP($A425,'By SKU - Old RTs'!$A:$V,8,FALSE)</f>
        <v>0</v>
      </c>
      <c r="D425" s="2">
        <f>VLOOKUP($A425,'By SKU - New RTs'!$A:$V,8,FALSE)</f>
        <v>0</v>
      </c>
      <c r="E425" s="5">
        <f t="shared" si="35"/>
        <v>0</v>
      </c>
      <c r="F425" s="2">
        <f>VLOOKUP($A425,'By SKU - Old RTs'!$A:$V,9,FALSE)</f>
        <v>0</v>
      </c>
      <c r="G425" s="2">
        <f>VLOOKUP($A425,'By SKU - New RTs'!$A:$V,9,FALSE)</f>
        <v>0</v>
      </c>
      <c r="H425" s="5">
        <f t="shared" si="36"/>
        <v>0</v>
      </c>
      <c r="I425" s="2">
        <f>VLOOKUP($A425,'By SKU - Old RTs'!$A:$V,10,FALSE)</f>
        <v>0</v>
      </c>
      <c r="J425" s="2">
        <f>VLOOKUP($A425,'By SKU - New RTs'!$A:$V,10,FALSE)</f>
        <v>0</v>
      </c>
      <c r="K425" s="5">
        <f t="shared" si="37"/>
        <v>0</v>
      </c>
      <c r="L425" s="2">
        <f>VLOOKUP($A425,'By SKU - Old RTs'!$A:$V,11,FALSE)</f>
        <v>0</v>
      </c>
      <c r="M425" s="2">
        <f>VLOOKUP($A425,'By SKU - New RTs'!$A:$V,11,FALSE)</f>
        <v>0</v>
      </c>
      <c r="N425" s="5">
        <f t="shared" si="38"/>
        <v>0</v>
      </c>
      <c r="O425" s="2">
        <f>VLOOKUP($A425,'By SKU - Old RTs'!$A:$V,12,FALSE)</f>
        <v>0</v>
      </c>
      <c r="P425" s="2">
        <f>VLOOKUP($A425,'By SKU - New RTs'!$A:$V,12,FALSE)</f>
        <v>0</v>
      </c>
      <c r="Q425" s="2">
        <f t="shared" si="39"/>
        <v>0</v>
      </c>
    </row>
    <row r="426" spans="1:17" x14ac:dyDescent="0.2">
      <c r="A426" s="3">
        <f>SKUs!A425</f>
        <v>7632</v>
      </c>
      <c r="B426" s="4" t="str">
        <f>SKUs!B425</f>
        <v>TPDISP(JSD-100)</v>
      </c>
      <c r="C426" s="2">
        <f>VLOOKUP($A426,'By SKU - Old RTs'!$A:$V,8,FALSE)</f>
        <v>0</v>
      </c>
      <c r="D426" s="2">
        <f>VLOOKUP($A426,'By SKU - New RTs'!$A:$V,8,FALSE)</f>
        <v>0</v>
      </c>
      <c r="E426" s="5">
        <f t="shared" si="35"/>
        <v>0</v>
      </c>
      <c r="F426" s="2">
        <f>VLOOKUP($A426,'By SKU - Old RTs'!$A:$V,9,FALSE)</f>
        <v>0</v>
      </c>
      <c r="G426" s="2">
        <f>VLOOKUP($A426,'By SKU - New RTs'!$A:$V,9,FALSE)</f>
        <v>0</v>
      </c>
      <c r="H426" s="5">
        <f t="shared" si="36"/>
        <v>0</v>
      </c>
      <c r="I426" s="2">
        <f>VLOOKUP($A426,'By SKU - Old RTs'!$A:$V,10,FALSE)</f>
        <v>0.75</v>
      </c>
      <c r="J426" s="2">
        <f>VLOOKUP($A426,'By SKU - New RTs'!$A:$V,10,FALSE)</f>
        <v>0.75</v>
      </c>
      <c r="K426" s="5">
        <f t="shared" si="37"/>
        <v>0</v>
      </c>
      <c r="L426" s="2">
        <f>VLOOKUP($A426,'By SKU - Old RTs'!$A:$V,11,FALSE)</f>
        <v>0</v>
      </c>
      <c r="M426" s="2">
        <f>VLOOKUP($A426,'By SKU - New RTs'!$A:$V,11,FALSE)</f>
        <v>0</v>
      </c>
      <c r="N426" s="5">
        <f t="shared" si="38"/>
        <v>0</v>
      </c>
      <c r="O426" s="2">
        <f>VLOOKUP($A426,'By SKU - Old RTs'!$A:$V,12,FALSE)</f>
        <v>0</v>
      </c>
      <c r="P426" s="2">
        <f>VLOOKUP($A426,'By SKU - New RTs'!$A:$V,12,FALSE)</f>
        <v>0</v>
      </c>
      <c r="Q426" s="2">
        <f t="shared" si="39"/>
        <v>0</v>
      </c>
    </row>
    <row r="427" spans="1:17" x14ac:dyDescent="0.2">
      <c r="A427" s="3">
        <f>SKUs!A426</f>
        <v>7633</v>
      </c>
      <c r="B427" s="4" t="str">
        <f>SKUs!B426</f>
        <v>2TPDSP(JST-102)</v>
      </c>
      <c r="C427" s="2">
        <f>VLOOKUP($A427,'By SKU - Old RTs'!$A:$V,8,FALSE)</f>
        <v>0.5</v>
      </c>
      <c r="D427" s="2">
        <f>VLOOKUP($A427,'By SKU - New RTs'!$A:$V,8,FALSE)</f>
        <v>0.5</v>
      </c>
      <c r="E427" s="5">
        <f t="shared" si="35"/>
        <v>0</v>
      </c>
      <c r="F427" s="2">
        <f>VLOOKUP($A427,'By SKU - Old RTs'!$A:$V,9,FALSE)</f>
        <v>0</v>
      </c>
      <c r="G427" s="2">
        <f>VLOOKUP($A427,'By SKU - New RTs'!$A:$V,9,FALSE)</f>
        <v>0</v>
      </c>
      <c r="H427" s="5">
        <f t="shared" si="36"/>
        <v>0</v>
      </c>
      <c r="I427" s="2">
        <f>VLOOKUP($A427,'By SKU - Old RTs'!$A:$V,10,FALSE)</f>
        <v>0.75</v>
      </c>
      <c r="J427" s="2">
        <f>VLOOKUP($A427,'By SKU - New RTs'!$A:$V,10,FALSE)</f>
        <v>0.75</v>
      </c>
      <c r="K427" s="5">
        <f t="shared" si="37"/>
        <v>0</v>
      </c>
      <c r="L427" s="2">
        <f>VLOOKUP($A427,'By SKU - Old RTs'!$A:$V,11,FALSE)</f>
        <v>0.25</v>
      </c>
      <c r="M427" s="2">
        <f>VLOOKUP($A427,'By SKU - New RTs'!$A:$V,11,FALSE)</f>
        <v>0.25</v>
      </c>
      <c r="N427" s="5">
        <f t="shared" si="38"/>
        <v>0</v>
      </c>
      <c r="O427" s="2">
        <f>VLOOKUP($A427,'By SKU - Old RTs'!$A:$V,12,FALSE)</f>
        <v>0</v>
      </c>
      <c r="P427" s="2">
        <f>VLOOKUP($A427,'By SKU - New RTs'!$A:$V,12,FALSE)</f>
        <v>0</v>
      </c>
      <c r="Q427" s="2">
        <f t="shared" si="39"/>
        <v>0</v>
      </c>
    </row>
    <row r="428" spans="1:17" x14ac:dyDescent="0.2">
      <c r="A428" s="3">
        <f>SKUs!A427</f>
        <v>7634</v>
      </c>
      <c r="B428" s="4" t="str">
        <f>SKUs!B427</f>
        <v>CFDDSP(CDS-100)</v>
      </c>
      <c r="C428" s="2">
        <f>VLOOKUP($A428,'By SKU - Old RTs'!$A:$V,8,FALSE)</f>
        <v>0</v>
      </c>
      <c r="D428" s="2">
        <f>VLOOKUP($A428,'By SKU - New RTs'!$A:$V,8,FALSE)</f>
        <v>0</v>
      </c>
      <c r="E428" s="5">
        <f t="shared" si="35"/>
        <v>0</v>
      </c>
      <c r="F428" s="2">
        <f>VLOOKUP($A428,'By SKU - Old RTs'!$A:$V,9,FALSE)</f>
        <v>0</v>
      </c>
      <c r="G428" s="2">
        <f>VLOOKUP($A428,'By SKU - New RTs'!$A:$V,9,FALSE)</f>
        <v>0</v>
      </c>
      <c r="H428" s="5">
        <f t="shared" si="36"/>
        <v>0</v>
      </c>
      <c r="I428" s="2">
        <f>VLOOKUP($A428,'By SKU - Old RTs'!$A:$V,10,FALSE)</f>
        <v>0.25</v>
      </c>
      <c r="J428" s="2">
        <f>VLOOKUP($A428,'By SKU - New RTs'!$A:$V,10,FALSE)</f>
        <v>0.25</v>
      </c>
      <c r="K428" s="5">
        <f t="shared" si="37"/>
        <v>0</v>
      </c>
      <c r="L428" s="2">
        <f>VLOOKUP($A428,'By SKU - Old RTs'!$A:$V,11,FALSE)</f>
        <v>0</v>
      </c>
      <c r="M428" s="2">
        <f>VLOOKUP($A428,'By SKU - New RTs'!$A:$V,11,FALSE)</f>
        <v>0</v>
      </c>
      <c r="N428" s="5">
        <f t="shared" si="38"/>
        <v>0</v>
      </c>
      <c r="O428" s="2">
        <f>VLOOKUP($A428,'By SKU - Old RTs'!$A:$V,12,FALSE)</f>
        <v>0</v>
      </c>
      <c r="P428" s="2">
        <f>VLOOKUP($A428,'By SKU - New RTs'!$A:$V,12,FALSE)</f>
        <v>0</v>
      </c>
      <c r="Q428" s="2">
        <f t="shared" si="39"/>
        <v>0</v>
      </c>
    </row>
    <row r="429" spans="1:17" x14ac:dyDescent="0.2">
      <c r="A429" s="3">
        <f>SKUs!A428</f>
        <v>7637</v>
      </c>
      <c r="B429" s="4" t="str">
        <f>SKUs!B428</f>
        <v xml:space="preserve">BATH TISSUE BOX     </v>
      </c>
      <c r="C429" s="2">
        <f>VLOOKUP($A429,'By SKU - Old RTs'!$A:$V,8,FALSE)</f>
        <v>0</v>
      </c>
      <c r="D429" s="2">
        <f>VLOOKUP($A429,'By SKU - New RTs'!$A:$V,8,FALSE)</f>
        <v>0</v>
      </c>
      <c r="E429" s="5">
        <f t="shared" si="35"/>
        <v>0</v>
      </c>
      <c r="F429" s="2">
        <f>VLOOKUP($A429,'By SKU - Old RTs'!$A:$V,9,FALSE)</f>
        <v>0</v>
      </c>
      <c r="G429" s="2">
        <f>VLOOKUP($A429,'By SKU - New RTs'!$A:$V,9,FALSE)</f>
        <v>0</v>
      </c>
      <c r="H429" s="5">
        <f t="shared" si="36"/>
        <v>0</v>
      </c>
      <c r="I429" s="2">
        <f>VLOOKUP($A429,'By SKU - Old RTs'!$A:$V,10,FALSE)</f>
        <v>0</v>
      </c>
      <c r="J429" s="2">
        <f>VLOOKUP($A429,'By SKU - New RTs'!$A:$V,10,FALSE)</f>
        <v>0</v>
      </c>
      <c r="K429" s="5">
        <f t="shared" si="37"/>
        <v>0</v>
      </c>
      <c r="L429" s="2">
        <f>VLOOKUP($A429,'By SKU - Old RTs'!$A:$V,11,FALSE)</f>
        <v>0</v>
      </c>
      <c r="M429" s="2">
        <f>VLOOKUP($A429,'By SKU - New RTs'!$A:$V,11,FALSE)</f>
        <v>0</v>
      </c>
      <c r="N429" s="5">
        <f t="shared" si="38"/>
        <v>0</v>
      </c>
      <c r="O429" s="2">
        <f>VLOOKUP($A429,'By SKU - Old RTs'!$A:$V,12,FALSE)</f>
        <v>0</v>
      </c>
      <c r="P429" s="2">
        <f>VLOOKUP($A429,'By SKU - New RTs'!$A:$V,12,FALSE)</f>
        <v>0</v>
      </c>
      <c r="Q429" s="2">
        <f t="shared" si="39"/>
        <v>0</v>
      </c>
    </row>
    <row r="430" spans="1:17" x14ac:dyDescent="0.2">
      <c r="A430" s="3">
        <f>SKUs!A429</f>
        <v>7643</v>
      </c>
      <c r="B430" s="4" t="str">
        <f>SKUs!B429</f>
        <v xml:space="preserve">MULTI/CFOLD DIS     </v>
      </c>
      <c r="C430" s="2">
        <f>VLOOKUP($A430,'By SKU - Old RTs'!$A:$V,8,FALSE)</f>
        <v>0</v>
      </c>
      <c r="D430" s="2">
        <f>VLOOKUP($A430,'By SKU - New RTs'!$A:$V,8,FALSE)</f>
        <v>0</v>
      </c>
      <c r="E430" s="5">
        <f t="shared" si="35"/>
        <v>0</v>
      </c>
      <c r="F430" s="2">
        <f>VLOOKUP($A430,'By SKU - Old RTs'!$A:$V,9,FALSE)</f>
        <v>0</v>
      </c>
      <c r="G430" s="2">
        <f>VLOOKUP($A430,'By SKU - New RTs'!$A:$V,9,FALSE)</f>
        <v>0</v>
      </c>
      <c r="H430" s="5">
        <f t="shared" si="36"/>
        <v>0</v>
      </c>
      <c r="I430" s="2">
        <f>VLOOKUP($A430,'By SKU - Old RTs'!$A:$V,10,FALSE)</f>
        <v>0</v>
      </c>
      <c r="J430" s="2">
        <f>VLOOKUP($A430,'By SKU - New RTs'!$A:$V,10,FALSE)</f>
        <v>0</v>
      </c>
      <c r="K430" s="5">
        <f t="shared" si="37"/>
        <v>0</v>
      </c>
      <c r="L430" s="2">
        <f>VLOOKUP($A430,'By SKU - Old RTs'!$A:$V,11,FALSE)</f>
        <v>0</v>
      </c>
      <c r="M430" s="2">
        <f>VLOOKUP($A430,'By SKU - New RTs'!$A:$V,11,FALSE)</f>
        <v>0</v>
      </c>
      <c r="N430" s="5">
        <f t="shared" si="38"/>
        <v>0</v>
      </c>
      <c r="O430" s="2">
        <f>VLOOKUP($A430,'By SKU - Old RTs'!$A:$V,12,FALSE)</f>
        <v>0</v>
      </c>
      <c r="P430" s="2">
        <f>VLOOKUP($A430,'By SKU - New RTs'!$A:$V,12,FALSE)</f>
        <v>0</v>
      </c>
      <c r="Q430" s="2">
        <f t="shared" si="39"/>
        <v>0</v>
      </c>
    </row>
    <row r="431" spans="1:17" x14ac:dyDescent="0.2">
      <c r="A431" s="3">
        <f>SKUs!A430</f>
        <v>7650</v>
      </c>
      <c r="B431" s="4" t="str">
        <f>SKUs!B430</f>
        <v xml:space="preserve">HAUL BIN            </v>
      </c>
      <c r="C431" s="2">
        <f>VLOOKUP($A431,'By SKU - Old RTs'!$A:$V,8,FALSE)</f>
        <v>0</v>
      </c>
      <c r="D431" s="2">
        <f>VLOOKUP($A431,'By SKU - New RTs'!$A:$V,8,FALSE)</f>
        <v>0</v>
      </c>
      <c r="E431" s="5">
        <f t="shared" si="35"/>
        <v>0</v>
      </c>
      <c r="F431" s="2">
        <f>VLOOKUP($A431,'By SKU - Old RTs'!$A:$V,9,FALSE)</f>
        <v>0</v>
      </c>
      <c r="G431" s="2">
        <f>VLOOKUP($A431,'By SKU - New RTs'!$A:$V,9,FALSE)</f>
        <v>0</v>
      </c>
      <c r="H431" s="5">
        <f t="shared" si="36"/>
        <v>0</v>
      </c>
      <c r="I431" s="2">
        <f>VLOOKUP($A431,'By SKU - Old RTs'!$A:$V,10,FALSE)</f>
        <v>0</v>
      </c>
      <c r="J431" s="2">
        <f>VLOOKUP($A431,'By SKU - New RTs'!$A:$V,10,FALSE)</f>
        <v>0</v>
      </c>
      <c r="K431" s="5">
        <f t="shared" si="37"/>
        <v>0</v>
      </c>
      <c r="L431" s="2">
        <f>VLOOKUP($A431,'By SKU - Old RTs'!$A:$V,11,FALSE)</f>
        <v>0</v>
      </c>
      <c r="M431" s="2">
        <f>VLOOKUP($A431,'By SKU - New RTs'!$A:$V,11,FALSE)</f>
        <v>0</v>
      </c>
      <c r="N431" s="5">
        <f t="shared" si="38"/>
        <v>0</v>
      </c>
      <c r="O431" s="2">
        <f>VLOOKUP($A431,'By SKU - Old RTs'!$A:$V,12,FALSE)</f>
        <v>0</v>
      </c>
      <c r="P431" s="2">
        <f>VLOOKUP($A431,'By SKU - New RTs'!$A:$V,12,FALSE)</f>
        <v>0</v>
      </c>
      <c r="Q431" s="2">
        <f t="shared" si="39"/>
        <v>0</v>
      </c>
    </row>
    <row r="432" spans="1:17" x14ac:dyDescent="0.2">
      <c r="A432" s="3">
        <f>SKUs!A431</f>
        <v>7656</v>
      </c>
      <c r="B432" s="4" t="str">
        <f>SKUs!B431</f>
        <v xml:space="preserve">GRIT SOAP DISP      </v>
      </c>
      <c r="C432" s="2">
        <f>VLOOKUP($A432,'By SKU - Old RTs'!$A:$V,8,FALSE)</f>
        <v>0</v>
      </c>
      <c r="D432" s="2">
        <f>VLOOKUP($A432,'By SKU - New RTs'!$A:$V,8,FALSE)</f>
        <v>0</v>
      </c>
      <c r="E432" s="5">
        <f t="shared" si="35"/>
        <v>0</v>
      </c>
      <c r="F432" s="2">
        <f>VLOOKUP($A432,'By SKU - Old RTs'!$A:$V,9,FALSE)</f>
        <v>0</v>
      </c>
      <c r="G432" s="2">
        <f>VLOOKUP($A432,'By SKU - New RTs'!$A:$V,9,FALSE)</f>
        <v>0</v>
      </c>
      <c r="H432" s="5">
        <f t="shared" si="36"/>
        <v>0</v>
      </c>
      <c r="I432" s="2">
        <f>VLOOKUP($A432,'By SKU - Old RTs'!$A:$V,10,FALSE)</f>
        <v>0</v>
      </c>
      <c r="J432" s="2">
        <f>VLOOKUP($A432,'By SKU - New RTs'!$A:$V,10,FALSE)</f>
        <v>0</v>
      </c>
      <c r="K432" s="5">
        <f t="shared" si="37"/>
        <v>0</v>
      </c>
      <c r="L432" s="2">
        <f>VLOOKUP($A432,'By SKU - Old RTs'!$A:$V,11,FALSE)</f>
        <v>0</v>
      </c>
      <c r="M432" s="2">
        <f>VLOOKUP($A432,'By SKU - New RTs'!$A:$V,11,FALSE)</f>
        <v>0</v>
      </c>
      <c r="N432" s="5">
        <f t="shared" si="38"/>
        <v>0</v>
      </c>
      <c r="O432" s="2">
        <f>VLOOKUP($A432,'By SKU - Old RTs'!$A:$V,12,FALSE)</f>
        <v>0</v>
      </c>
      <c r="P432" s="2">
        <f>VLOOKUP($A432,'By SKU - New RTs'!$A:$V,12,FALSE)</f>
        <v>0</v>
      </c>
      <c r="Q432" s="2">
        <f t="shared" si="39"/>
        <v>0</v>
      </c>
    </row>
    <row r="433" spans="1:17" x14ac:dyDescent="0.2">
      <c r="A433" s="3">
        <f>SKUs!A432</f>
        <v>7660</v>
      </c>
      <c r="B433" s="4" t="str">
        <f>SKUs!B432</f>
        <v>8 BANK LOCKER</v>
      </c>
      <c r="C433" s="2">
        <f>VLOOKUP($A433,'By SKU - Old RTs'!$A:$V,8,FALSE)</f>
        <v>0</v>
      </c>
      <c r="D433" s="2">
        <f>VLOOKUP($A433,'By SKU - New RTs'!$A:$V,8,FALSE)</f>
        <v>0</v>
      </c>
      <c r="E433" s="5">
        <f t="shared" si="35"/>
        <v>0</v>
      </c>
      <c r="F433" s="2">
        <f>VLOOKUP($A433,'By SKU - Old RTs'!$A:$V,9,FALSE)</f>
        <v>0</v>
      </c>
      <c r="G433" s="2">
        <f>VLOOKUP($A433,'By SKU - New RTs'!$A:$V,9,FALSE)</f>
        <v>0</v>
      </c>
      <c r="H433" s="5">
        <f t="shared" si="36"/>
        <v>0</v>
      </c>
      <c r="I433" s="2">
        <f>VLOOKUP($A433,'By SKU - Old RTs'!$A:$V,10,FALSE)</f>
        <v>0</v>
      </c>
      <c r="J433" s="2">
        <f>VLOOKUP($A433,'By SKU - New RTs'!$A:$V,10,FALSE)</f>
        <v>0</v>
      </c>
      <c r="K433" s="5">
        <f t="shared" si="37"/>
        <v>0</v>
      </c>
      <c r="L433" s="2">
        <f>VLOOKUP($A433,'By SKU - Old RTs'!$A:$V,11,FALSE)</f>
        <v>0</v>
      </c>
      <c r="M433" s="2">
        <f>VLOOKUP($A433,'By SKU - New RTs'!$A:$V,11,FALSE)</f>
        <v>0</v>
      </c>
      <c r="N433" s="5">
        <f t="shared" si="38"/>
        <v>0</v>
      </c>
      <c r="O433" s="2">
        <f>VLOOKUP($A433,'By SKU - Old RTs'!$A:$V,12,FALSE)</f>
        <v>0</v>
      </c>
      <c r="P433" s="2">
        <f>VLOOKUP($A433,'By SKU - New RTs'!$A:$V,12,FALSE)</f>
        <v>0</v>
      </c>
      <c r="Q433" s="2">
        <f t="shared" si="39"/>
        <v>0</v>
      </c>
    </row>
    <row r="434" spans="1:17" x14ac:dyDescent="0.2">
      <c r="A434" s="3">
        <f>SKUs!A433</f>
        <v>7661</v>
      </c>
      <c r="B434" s="4" t="str">
        <f>SKUs!B433</f>
        <v>GREENSCENTS AIR DISPENSER</v>
      </c>
      <c r="C434" s="2">
        <f>VLOOKUP($A434,'By SKU - Old RTs'!$A:$V,8,FALSE)</f>
        <v>0</v>
      </c>
      <c r="D434" s="2">
        <f>VLOOKUP($A434,'By SKU - New RTs'!$A:$V,8,FALSE)</f>
        <v>0</v>
      </c>
      <c r="E434" s="5">
        <f t="shared" si="35"/>
        <v>0</v>
      </c>
      <c r="F434" s="2">
        <f>VLOOKUP($A434,'By SKU - Old RTs'!$A:$V,9,FALSE)</f>
        <v>0</v>
      </c>
      <c r="G434" s="2">
        <f>VLOOKUP($A434,'By SKU - New RTs'!$A:$V,9,FALSE)</f>
        <v>0</v>
      </c>
      <c r="H434" s="5">
        <f t="shared" si="36"/>
        <v>0</v>
      </c>
      <c r="I434" s="2">
        <f>VLOOKUP($A434,'By SKU - Old RTs'!$A:$V,10,FALSE)</f>
        <v>0</v>
      </c>
      <c r="J434" s="2">
        <f>VLOOKUP($A434,'By SKU - New RTs'!$A:$V,10,FALSE)</f>
        <v>0</v>
      </c>
      <c r="K434" s="5">
        <f t="shared" si="37"/>
        <v>0</v>
      </c>
      <c r="L434" s="2">
        <f>VLOOKUP($A434,'By SKU - Old RTs'!$A:$V,11,FALSE)</f>
        <v>0</v>
      </c>
      <c r="M434" s="2">
        <f>VLOOKUP($A434,'By SKU - New RTs'!$A:$V,11,FALSE)</f>
        <v>0</v>
      </c>
      <c r="N434" s="5">
        <f t="shared" si="38"/>
        <v>0</v>
      </c>
      <c r="O434" s="2">
        <f>VLOOKUP($A434,'By SKU - Old RTs'!$A:$V,12,FALSE)</f>
        <v>0</v>
      </c>
      <c r="P434" s="2">
        <f>VLOOKUP($A434,'By SKU - New RTs'!$A:$V,12,FALSE)</f>
        <v>0</v>
      </c>
      <c r="Q434" s="2">
        <f t="shared" si="39"/>
        <v>0</v>
      </c>
    </row>
    <row r="435" spans="1:17" x14ac:dyDescent="0.2">
      <c r="A435" s="3">
        <f>SKUs!A434</f>
        <v>7665</v>
      </c>
      <c r="B435" s="4" t="str">
        <f>SKUs!B434</f>
        <v xml:space="preserve">HAUL BASKET         </v>
      </c>
      <c r="C435" s="2">
        <f>VLOOKUP($A435,'By SKU - Old RTs'!$A:$V,8,FALSE)</f>
        <v>0</v>
      </c>
      <c r="D435" s="2">
        <f>VLOOKUP($A435,'By SKU - New RTs'!$A:$V,8,FALSE)</f>
        <v>0</v>
      </c>
      <c r="E435" s="5">
        <f t="shared" si="35"/>
        <v>0</v>
      </c>
      <c r="F435" s="2">
        <f>VLOOKUP($A435,'By SKU - Old RTs'!$A:$V,9,FALSE)</f>
        <v>0</v>
      </c>
      <c r="G435" s="2">
        <f>VLOOKUP($A435,'By SKU - New RTs'!$A:$V,9,FALSE)</f>
        <v>0</v>
      </c>
      <c r="H435" s="5">
        <f t="shared" si="36"/>
        <v>0</v>
      </c>
      <c r="I435" s="2">
        <f>VLOOKUP($A435,'By SKU - Old RTs'!$A:$V,10,FALSE)</f>
        <v>0</v>
      </c>
      <c r="J435" s="2">
        <f>VLOOKUP($A435,'By SKU - New RTs'!$A:$V,10,FALSE)</f>
        <v>0</v>
      </c>
      <c r="K435" s="5">
        <f t="shared" si="37"/>
        <v>0</v>
      </c>
      <c r="L435" s="2">
        <f>VLOOKUP($A435,'By SKU - Old RTs'!$A:$V,11,FALSE)</f>
        <v>0</v>
      </c>
      <c r="M435" s="2">
        <f>VLOOKUP($A435,'By SKU - New RTs'!$A:$V,11,FALSE)</f>
        <v>0</v>
      </c>
      <c r="N435" s="5">
        <f t="shared" si="38"/>
        <v>0</v>
      </c>
      <c r="O435" s="2">
        <f>VLOOKUP($A435,'By SKU - Old RTs'!$A:$V,12,FALSE)</f>
        <v>0</v>
      </c>
      <c r="P435" s="2">
        <f>VLOOKUP($A435,'By SKU - New RTs'!$A:$V,12,FALSE)</f>
        <v>0</v>
      </c>
      <c r="Q435" s="2">
        <f t="shared" si="39"/>
        <v>0</v>
      </c>
    </row>
    <row r="436" spans="1:17" x14ac:dyDescent="0.2">
      <c r="A436" s="3">
        <f>SKUs!A435</f>
        <v>7670</v>
      </c>
      <c r="B436" s="4" t="str">
        <f>SKUs!B435</f>
        <v xml:space="preserve">HANGER STAND        </v>
      </c>
      <c r="C436" s="2">
        <f>VLOOKUP($A436,'By SKU - Old RTs'!$A:$V,8,FALSE)</f>
        <v>3.25</v>
      </c>
      <c r="D436" s="2">
        <f>VLOOKUP($A436,'By SKU - New RTs'!$A:$V,8,FALSE)</f>
        <v>3.25</v>
      </c>
      <c r="E436" s="5">
        <f t="shared" si="35"/>
        <v>0</v>
      </c>
      <c r="F436" s="2">
        <f>VLOOKUP($A436,'By SKU - Old RTs'!$A:$V,9,FALSE)</f>
        <v>1.5</v>
      </c>
      <c r="G436" s="2">
        <f>VLOOKUP($A436,'By SKU - New RTs'!$A:$V,9,FALSE)</f>
        <v>1.5</v>
      </c>
      <c r="H436" s="5">
        <f t="shared" si="36"/>
        <v>0</v>
      </c>
      <c r="I436" s="2">
        <f>VLOOKUP($A436,'By SKU - Old RTs'!$A:$V,10,FALSE)</f>
        <v>4</v>
      </c>
      <c r="J436" s="2">
        <f>VLOOKUP($A436,'By SKU - New RTs'!$A:$V,10,FALSE)</f>
        <v>4</v>
      </c>
      <c r="K436" s="5">
        <f t="shared" si="37"/>
        <v>0</v>
      </c>
      <c r="L436" s="2">
        <f>VLOOKUP($A436,'By SKU - Old RTs'!$A:$V,11,FALSE)</f>
        <v>3</v>
      </c>
      <c r="M436" s="2">
        <f>VLOOKUP($A436,'By SKU - New RTs'!$A:$V,11,FALSE)</f>
        <v>3</v>
      </c>
      <c r="N436" s="5">
        <f t="shared" si="38"/>
        <v>0</v>
      </c>
      <c r="O436" s="2">
        <f>VLOOKUP($A436,'By SKU - Old RTs'!$A:$V,12,FALSE)</f>
        <v>0.75</v>
      </c>
      <c r="P436" s="2">
        <f>VLOOKUP($A436,'By SKU - New RTs'!$A:$V,12,FALSE)</f>
        <v>0.75</v>
      </c>
      <c r="Q436" s="2">
        <f t="shared" si="39"/>
        <v>0</v>
      </c>
    </row>
    <row r="437" spans="1:17" x14ac:dyDescent="0.2">
      <c r="A437" s="3">
        <f>SKUs!A436</f>
        <v>7672</v>
      </c>
      <c r="B437" s="4" t="str">
        <f>SKUs!B436</f>
        <v>SANITIZING STATION</v>
      </c>
      <c r="C437" s="2">
        <f>VLOOKUP($A437,'By SKU - Old RTs'!$A:$V,8,FALSE)</f>
        <v>0</v>
      </c>
      <c r="D437" s="2">
        <f>VLOOKUP($A437,'By SKU - New RTs'!$A:$V,8,FALSE)</f>
        <v>0</v>
      </c>
      <c r="E437" s="5">
        <f t="shared" si="35"/>
        <v>0</v>
      </c>
      <c r="F437" s="2">
        <f>VLOOKUP($A437,'By SKU - Old RTs'!$A:$V,9,FALSE)</f>
        <v>0</v>
      </c>
      <c r="G437" s="2">
        <f>VLOOKUP($A437,'By SKU - New RTs'!$A:$V,9,FALSE)</f>
        <v>0</v>
      </c>
      <c r="H437" s="5">
        <f t="shared" si="36"/>
        <v>0</v>
      </c>
      <c r="I437" s="2">
        <f>VLOOKUP($A437,'By SKU - Old RTs'!$A:$V,10,FALSE)</f>
        <v>0</v>
      </c>
      <c r="J437" s="2">
        <f>VLOOKUP($A437,'By SKU - New RTs'!$A:$V,10,FALSE)</f>
        <v>0</v>
      </c>
      <c r="K437" s="5">
        <f t="shared" si="37"/>
        <v>0</v>
      </c>
      <c r="L437" s="2">
        <f>VLOOKUP($A437,'By SKU - Old RTs'!$A:$V,11,FALSE)</f>
        <v>0</v>
      </c>
      <c r="M437" s="2">
        <f>VLOOKUP($A437,'By SKU - New RTs'!$A:$V,11,FALSE)</f>
        <v>0</v>
      </c>
      <c r="N437" s="5">
        <f t="shared" si="38"/>
        <v>0</v>
      </c>
      <c r="O437" s="2">
        <f>VLOOKUP($A437,'By SKU - Old RTs'!$A:$V,12,FALSE)</f>
        <v>0</v>
      </c>
      <c r="P437" s="2">
        <f>VLOOKUP($A437,'By SKU - New RTs'!$A:$V,12,FALSE)</f>
        <v>0</v>
      </c>
      <c r="Q437" s="2">
        <f t="shared" si="39"/>
        <v>0</v>
      </c>
    </row>
    <row r="438" spans="1:17" x14ac:dyDescent="0.2">
      <c r="A438" s="3">
        <f>SKUs!A437</f>
        <v>7675</v>
      </c>
      <c r="B438" s="4" t="str">
        <f>SKUs!B437</f>
        <v xml:space="preserve">Z RACK              </v>
      </c>
      <c r="C438" s="2">
        <f>VLOOKUP($A438,'By SKU - Old RTs'!$A:$V,8,FALSE)</f>
        <v>0</v>
      </c>
      <c r="D438" s="2">
        <f>VLOOKUP($A438,'By SKU - New RTs'!$A:$V,8,FALSE)</f>
        <v>0</v>
      </c>
      <c r="E438" s="5">
        <f t="shared" si="35"/>
        <v>0</v>
      </c>
      <c r="F438" s="2">
        <f>VLOOKUP($A438,'By SKU - Old RTs'!$A:$V,9,FALSE)</f>
        <v>0</v>
      </c>
      <c r="G438" s="2">
        <f>VLOOKUP($A438,'By SKU - New RTs'!$A:$V,9,FALSE)</f>
        <v>0</v>
      </c>
      <c r="H438" s="5">
        <f t="shared" si="36"/>
        <v>0</v>
      </c>
      <c r="I438" s="2">
        <f>VLOOKUP($A438,'By SKU - Old RTs'!$A:$V,10,FALSE)</f>
        <v>0</v>
      </c>
      <c r="J438" s="2">
        <f>VLOOKUP($A438,'By SKU - New RTs'!$A:$V,10,FALSE)</f>
        <v>0</v>
      </c>
      <c r="K438" s="5">
        <f t="shared" si="37"/>
        <v>0</v>
      </c>
      <c r="L438" s="2">
        <f>VLOOKUP($A438,'By SKU - Old RTs'!$A:$V,11,FALSE)</f>
        <v>0</v>
      </c>
      <c r="M438" s="2">
        <f>VLOOKUP($A438,'By SKU - New RTs'!$A:$V,11,FALSE)</f>
        <v>0</v>
      </c>
      <c r="N438" s="5">
        <f t="shared" si="38"/>
        <v>0</v>
      </c>
      <c r="O438" s="2">
        <f>VLOOKUP($A438,'By SKU - Old RTs'!$A:$V,12,FALSE)</f>
        <v>0</v>
      </c>
      <c r="P438" s="2">
        <f>VLOOKUP($A438,'By SKU - New RTs'!$A:$V,12,FALSE)</f>
        <v>0</v>
      </c>
      <c r="Q438" s="2">
        <f t="shared" si="39"/>
        <v>0</v>
      </c>
    </row>
    <row r="439" spans="1:17" x14ac:dyDescent="0.2">
      <c r="A439" s="3">
        <f>SKUs!A438</f>
        <v>7680</v>
      </c>
      <c r="B439" s="4" t="str">
        <f>SKUs!B438</f>
        <v xml:space="preserve">BAG STAND           </v>
      </c>
      <c r="C439" s="2">
        <f>VLOOKUP($A439,'By SKU - Old RTs'!$A:$V,8,FALSE)</f>
        <v>0</v>
      </c>
      <c r="D439" s="2">
        <f>VLOOKUP($A439,'By SKU - New RTs'!$A:$V,8,FALSE)</f>
        <v>0</v>
      </c>
      <c r="E439" s="5">
        <f t="shared" si="35"/>
        <v>0</v>
      </c>
      <c r="F439" s="2">
        <f>VLOOKUP($A439,'By SKU - Old RTs'!$A:$V,9,FALSE)</f>
        <v>0.25</v>
      </c>
      <c r="G439" s="2">
        <f>VLOOKUP($A439,'By SKU - New RTs'!$A:$V,9,FALSE)</f>
        <v>0.25</v>
      </c>
      <c r="H439" s="5">
        <f t="shared" si="36"/>
        <v>0</v>
      </c>
      <c r="I439" s="2">
        <f>VLOOKUP($A439,'By SKU - Old RTs'!$A:$V,10,FALSE)</f>
        <v>0.5</v>
      </c>
      <c r="J439" s="2">
        <f>VLOOKUP($A439,'By SKU - New RTs'!$A:$V,10,FALSE)</f>
        <v>0.5</v>
      </c>
      <c r="K439" s="5">
        <f t="shared" si="37"/>
        <v>0</v>
      </c>
      <c r="L439" s="2">
        <f>VLOOKUP($A439,'By SKU - Old RTs'!$A:$V,11,FALSE)</f>
        <v>0</v>
      </c>
      <c r="M439" s="2">
        <f>VLOOKUP($A439,'By SKU - New RTs'!$A:$V,11,FALSE)</f>
        <v>0</v>
      </c>
      <c r="N439" s="5">
        <f t="shared" si="38"/>
        <v>0</v>
      </c>
      <c r="O439" s="2">
        <f>VLOOKUP($A439,'By SKU - Old RTs'!$A:$V,12,FALSE)</f>
        <v>0</v>
      </c>
      <c r="P439" s="2">
        <f>VLOOKUP($A439,'By SKU - New RTs'!$A:$V,12,FALSE)</f>
        <v>0</v>
      </c>
      <c r="Q439" s="2">
        <f t="shared" si="39"/>
        <v>0</v>
      </c>
    </row>
    <row r="440" spans="1:17" x14ac:dyDescent="0.2">
      <c r="A440" s="3">
        <f>SKUs!A439</f>
        <v>7689</v>
      </c>
      <c r="B440" s="4" t="str">
        <f>SKUs!B439</f>
        <v>POORMAN LOCKER</v>
      </c>
      <c r="C440" s="2">
        <f>VLOOKUP($A440,'By SKU - Old RTs'!$A:$V,8,FALSE)</f>
        <v>0</v>
      </c>
      <c r="D440" s="2">
        <f>VLOOKUP($A440,'By SKU - New RTs'!$A:$V,8,FALSE)</f>
        <v>0</v>
      </c>
      <c r="E440" s="5">
        <f t="shared" si="35"/>
        <v>0</v>
      </c>
      <c r="F440" s="2">
        <f>VLOOKUP($A440,'By SKU - Old RTs'!$A:$V,9,FALSE)</f>
        <v>0</v>
      </c>
      <c r="G440" s="2">
        <f>VLOOKUP($A440,'By SKU - New RTs'!$A:$V,9,FALSE)</f>
        <v>0</v>
      </c>
      <c r="H440" s="5">
        <f t="shared" si="36"/>
        <v>0</v>
      </c>
      <c r="I440" s="2">
        <f>VLOOKUP($A440,'By SKU - Old RTs'!$A:$V,10,FALSE)</f>
        <v>0</v>
      </c>
      <c r="J440" s="2">
        <f>VLOOKUP($A440,'By SKU - New RTs'!$A:$V,10,FALSE)</f>
        <v>0</v>
      </c>
      <c r="K440" s="5">
        <f t="shared" si="37"/>
        <v>0</v>
      </c>
      <c r="L440" s="2">
        <f>VLOOKUP($A440,'By SKU - Old RTs'!$A:$V,11,FALSE)</f>
        <v>0</v>
      </c>
      <c r="M440" s="2">
        <f>VLOOKUP($A440,'By SKU - New RTs'!$A:$V,11,FALSE)</f>
        <v>0</v>
      </c>
      <c r="N440" s="5">
        <f t="shared" si="38"/>
        <v>0</v>
      </c>
      <c r="O440" s="2">
        <f>VLOOKUP($A440,'By SKU - Old RTs'!$A:$V,12,FALSE)</f>
        <v>0</v>
      </c>
      <c r="P440" s="2">
        <f>VLOOKUP($A440,'By SKU - New RTs'!$A:$V,12,FALSE)</f>
        <v>0</v>
      </c>
      <c r="Q440" s="2">
        <f t="shared" si="39"/>
        <v>0</v>
      </c>
    </row>
    <row r="441" spans="1:17" x14ac:dyDescent="0.2">
      <c r="A441" s="3">
        <f>SKUs!A440</f>
        <v>7693</v>
      </c>
      <c r="B441" s="4" t="str">
        <f>SKUs!B440</f>
        <v xml:space="preserve">SOIL LOCKER         </v>
      </c>
      <c r="C441" s="2">
        <f>VLOOKUP($A441,'By SKU - Old RTs'!$A:$V,8,FALSE)</f>
        <v>0</v>
      </c>
      <c r="D441" s="2">
        <f>VLOOKUP($A441,'By SKU - New RTs'!$A:$V,8,FALSE)</f>
        <v>0</v>
      </c>
      <c r="E441" s="5">
        <f t="shared" si="35"/>
        <v>0</v>
      </c>
      <c r="F441" s="2">
        <f>VLOOKUP($A441,'By SKU - Old RTs'!$A:$V,9,FALSE)</f>
        <v>0</v>
      </c>
      <c r="G441" s="2">
        <f>VLOOKUP($A441,'By SKU - New RTs'!$A:$V,9,FALSE)</f>
        <v>0</v>
      </c>
      <c r="H441" s="5">
        <f t="shared" si="36"/>
        <v>0</v>
      </c>
      <c r="I441" s="2">
        <f>VLOOKUP($A441,'By SKU - Old RTs'!$A:$V,10,FALSE)</f>
        <v>0</v>
      </c>
      <c r="J441" s="2">
        <f>VLOOKUP($A441,'By SKU - New RTs'!$A:$V,10,FALSE)</f>
        <v>0</v>
      </c>
      <c r="K441" s="5">
        <f t="shared" si="37"/>
        <v>0</v>
      </c>
      <c r="L441" s="2">
        <f>VLOOKUP($A441,'By SKU - Old RTs'!$A:$V,11,FALSE)</f>
        <v>0</v>
      </c>
      <c r="M441" s="2">
        <f>VLOOKUP($A441,'By SKU - New RTs'!$A:$V,11,FALSE)</f>
        <v>0</v>
      </c>
      <c r="N441" s="5">
        <f t="shared" si="38"/>
        <v>0</v>
      </c>
      <c r="O441" s="2">
        <f>VLOOKUP($A441,'By SKU - Old RTs'!$A:$V,12,FALSE)</f>
        <v>0</v>
      </c>
      <c r="P441" s="2">
        <f>VLOOKUP($A441,'By SKU - New RTs'!$A:$V,12,FALSE)</f>
        <v>0</v>
      </c>
      <c r="Q441" s="2">
        <f t="shared" si="39"/>
        <v>0</v>
      </c>
    </row>
    <row r="442" spans="1:17" x14ac:dyDescent="0.2">
      <c r="A442" s="3">
        <f>SKUs!A441</f>
        <v>7695</v>
      </c>
      <c r="B442" s="4" t="str">
        <f>SKUs!B441</f>
        <v xml:space="preserve">NAPKIN SWATCH       </v>
      </c>
      <c r="C442" s="2">
        <f>VLOOKUP($A442,'By SKU - Old RTs'!$A:$V,8,FALSE)</f>
        <v>0</v>
      </c>
      <c r="D442" s="2">
        <f>VLOOKUP($A442,'By SKU - New RTs'!$A:$V,8,FALSE)</f>
        <v>0</v>
      </c>
      <c r="E442" s="5">
        <f t="shared" si="35"/>
        <v>0</v>
      </c>
      <c r="F442" s="2">
        <f>VLOOKUP($A442,'By SKU - Old RTs'!$A:$V,9,FALSE)</f>
        <v>0</v>
      </c>
      <c r="G442" s="2">
        <f>VLOOKUP($A442,'By SKU - New RTs'!$A:$V,9,FALSE)</f>
        <v>0</v>
      </c>
      <c r="H442" s="5">
        <f t="shared" si="36"/>
        <v>0</v>
      </c>
      <c r="I442" s="2">
        <f>VLOOKUP($A442,'By SKU - Old RTs'!$A:$V,10,FALSE)</f>
        <v>0</v>
      </c>
      <c r="J442" s="2">
        <f>VLOOKUP($A442,'By SKU - New RTs'!$A:$V,10,FALSE)</f>
        <v>0</v>
      </c>
      <c r="K442" s="5">
        <f t="shared" si="37"/>
        <v>0</v>
      </c>
      <c r="L442" s="2">
        <f>VLOOKUP($A442,'By SKU - Old RTs'!$A:$V,11,FALSE)</f>
        <v>0</v>
      </c>
      <c r="M442" s="2">
        <f>VLOOKUP($A442,'By SKU - New RTs'!$A:$V,11,FALSE)</f>
        <v>0</v>
      </c>
      <c r="N442" s="5">
        <f t="shared" si="38"/>
        <v>0</v>
      </c>
      <c r="O442" s="2">
        <f>VLOOKUP($A442,'By SKU - Old RTs'!$A:$V,12,FALSE)</f>
        <v>0</v>
      </c>
      <c r="P442" s="2">
        <f>VLOOKUP($A442,'By SKU - New RTs'!$A:$V,12,FALSE)</f>
        <v>0</v>
      </c>
      <c r="Q442" s="2">
        <f t="shared" si="39"/>
        <v>0</v>
      </c>
    </row>
    <row r="443" spans="1:17" x14ac:dyDescent="0.2">
      <c r="A443" s="3">
        <f>SKUs!A442</f>
        <v>7698</v>
      </c>
      <c r="B443" s="4" t="str">
        <f>SKUs!B442</f>
        <v>REPAIR SOIL LOCKER 10200-SLVN</v>
      </c>
      <c r="C443" s="2">
        <f>VLOOKUP($A443,'By SKU - Old RTs'!$A:$V,8,FALSE)</f>
        <v>0</v>
      </c>
      <c r="D443" s="2">
        <f>VLOOKUP($A443,'By SKU - New RTs'!$A:$V,8,FALSE)</f>
        <v>0</v>
      </c>
      <c r="E443" s="5">
        <f t="shared" si="35"/>
        <v>0</v>
      </c>
      <c r="F443" s="2">
        <f>VLOOKUP($A443,'By SKU - Old RTs'!$A:$V,9,FALSE)</f>
        <v>0</v>
      </c>
      <c r="G443" s="2">
        <f>VLOOKUP($A443,'By SKU - New RTs'!$A:$V,9,FALSE)</f>
        <v>0</v>
      </c>
      <c r="H443" s="5">
        <f t="shared" si="36"/>
        <v>0</v>
      </c>
      <c r="I443" s="2">
        <f>VLOOKUP($A443,'By SKU - Old RTs'!$A:$V,10,FALSE)</f>
        <v>0</v>
      </c>
      <c r="J443" s="2">
        <f>VLOOKUP($A443,'By SKU - New RTs'!$A:$V,10,FALSE)</f>
        <v>0</v>
      </c>
      <c r="K443" s="5">
        <f t="shared" si="37"/>
        <v>0</v>
      </c>
      <c r="L443" s="2">
        <f>VLOOKUP($A443,'By SKU - Old RTs'!$A:$V,11,FALSE)</f>
        <v>0</v>
      </c>
      <c r="M443" s="2">
        <f>VLOOKUP($A443,'By SKU - New RTs'!$A:$V,11,FALSE)</f>
        <v>0</v>
      </c>
      <c r="N443" s="5">
        <f t="shared" si="38"/>
        <v>0</v>
      </c>
      <c r="O443" s="2">
        <f>VLOOKUP($A443,'By SKU - Old RTs'!$A:$V,12,FALSE)</f>
        <v>0</v>
      </c>
      <c r="P443" s="2">
        <f>VLOOKUP($A443,'By SKU - New RTs'!$A:$V,12,FALSE)</f>
        <v>0</v>
      </c>
      <c r="Q443" s="2">
        <f t="shared" si="39"/>
        <v>0</v>
      </c>
    </row>
    <row r="444" spans="1:17" x14ac:dyDescent="0.2">
      <c r="A444" s="3">
        <f>SKUs!A443</f>
        <v>7790</v>
      </c>
      <c r="B444" s="4" t="str">
        <f>SKUs!B443</f>
        <v>FRESHSCENT DISP. BLACK</v>
      </c>
      <c r="C444" s="2">
        <f>VLOOKUP($A444,'By SKU - Old RTs'!$A:$V,8,FALSE)</f>
        <v>0</v>
      </c>
      <c r="D444" s="2">
        <f>VLOOKUP($A444,'By SKU - New RTs'!$A:$V,8,FALSE)</f>
        <v>0</v>
      </c>
      <c r="E444" s="5">
        <f t="shared" si="35"/>
        <v>0</v>
      </c>
      <c r="F444" s="2">
        <f>VLOOKUP($A444,'By SKU - Old RTs'!$A:$V,9,FALSE)</f>
        <v>0</v>
      </c>
      <c r="G444" s="2">
        <f>VLOOKUP($A444,'By SKU - New RTs'!$A:$V,9,FALSE)</f>
        <v>0</v>
      </c>
      <c r="H444" s="5">
        <f t="shared" si="36"/>
        <v>0</v>
      </c>
      <c r="I444" s="2">
        <f>VLOOKUP($A444,'By SKU - Old RTs'!$A:$V,10,FALSE)</f>
        <v>0.75</v>
      </c>
      <c r="J444" s="2">
        <f>VLOOKUP($A444,'By SKU - New RTs'!$A:$V,10,FALSE)</f>
        <v>0.75</v>
      </c>
      <c r="K444" s="5">
        <f t="shared" si="37"/>
        <v>0</v>
      </c>
      <c r="L444" s="2">
        <f>VLOOKUP($A444,'By SKU - Old RTs'!$A:$V,11,FALSE)</f>
        <v>1</v>
      </c>
      <c r="M444" s="2">
        <f>VLOOKUP($A444,'By SKU - New RTs'!$A:$V,11,FALSE)</f>
        <v>1</v>
      </c>
      <c r="N444" s="5">
        <f t="shared" si="38"/>
        <v>0</v>
      </c>
      <c r="O444" s="2">
        <f>VLOOKUP($A444,'By SKU - Old RTs'!$A:$V,12,FALSE)</f>
        <v>0</v>
      </c>
      <c r="P444" s="2">
        <f>VLOOKUP($A444,'By SKU - New RTs'!$A:$V,12,FALSE)</f>
        <v>0</v>
      </c>
      <c r="Q444" s="2">
        <f t="shared" si="39"/>
        <v>0</v>
      </c>
    </row>
    <row r="445" spans="1:17" x14ac:dyDescent="0.2">
      <c r="A445" s="3">
        <f>SKUs!A444</f>
        <v>7791</v>
      </c>
      <c r="B445" s="4" t="str">
        <f>SKUs!B444</f>
        <v>FRESHSCENT DISP. WHITE</v>
      </c>
      <c r="C445" s="2">
        <f>VLOOKUP($A445,'By SKU - Old RTs'!$A:$V,8,FALSE)</f>
        <v>0.5</v>
      </c>
      <c r="D445" s="2">
        <f>VLOOKUP($A445,'By SKU - New RTs'!$A:$V,8,FALSE)</f>
        <v>0.5</v>
      </c>
      <c r="E445" s="5">
        <f t="shared" si="35"/>
        <v>0</v>
      </c>
      <c r="F445" s="2">
        <f>VLOOKUP($A445,'By SKU - Old RTs'!$A:$V,9,FALSE)</f>
        <v>1.75</v>
      </c>
      <c r="G445" s="2">
        <f>VLOOKUP($A445,'By SKU - New RTs'!$A:$V,9,FALSE)</f>
        <v>1.75</v>
      </c>
      <c r="H445" s="5">
        <f t="shared" si="36"/>
        <v>0</v>
      </c>
      <c r="I445" s="2">
        <f>VLOOKUP($A445,'By SKU - Old RTs'!$A:$V,10,FALSE)</f>
        <v>2.5</v>
      </c>
      <c r="J445" s="2">
        <f>VLOOKUP($A445,'By SKU - New RTs'!$A:$V,10,FALSE)</f>
        <v>2.5</v>
      </c>
      <c r="K445" s="5">
        <f t="shared" si="37"/>
        <v>0</v>
      </c>
      <c r="L445" s="2">
        <f>VLOOKUP($A445,'By SKU - Old RTs'!$A:$V,11,FALSE)</f>
        <v>0</v>
      </c>
      <c r="M445" s="2">
        <f>VLOOKUP($A445,'By SKU - New RTs'!$A:$V,11,FALSE)</f>
        <v>0</v>
      </c>
      <c r="N445" s="5">
        <f t="shared" si="38"/>
        <v>0</v>
      </c>
      <c r="O445" s="2">
        <f>VLOOKUP($A445,'By SKU - Old RTs'!$A:$V,12,FALSE)</f>
        <v>0.25</v>
      </c>
      <c r="P445" s="2">
        <f>VLOOKUP($A445,'By SKU - New RTs'!$A:$V,12,FALSE)</f>
        <v>0.25</v>
      </c>
      <c r="Q445" s="2">
        <f t="shared" si="39"/>
        <v>0</v>
      </c>
    </row>
    <row r="446" spans="1:17" x14ac:dyDescent="0.2">
      <c r="A446" s="3">
        <f>SKUs!A445</f>
        <v>8542</v>
      </c>
      <c r="B446" s="4" t="str">
        <f>SKUs!B445</f>
        <v xml:space="preserve">COG TOWELS          </v>
      </c>
      <c r="C446" s="2">
        <f>VLOOKUP($A446,'By SKU - Old RTs'!$A:$V,8,FALSE)</f>
        <v>0</v>
      </c>
      <c r="D446" s="2">
        <f>VLOOKUP($A446,'By SKU - New RTs'!$A:$V,8,FALSE)</f>
        <v>0</v>
      </c>
      <c r="E446" s="5">
        <f t="shared" si="35"/>
        <v>0</v>
      </c>
      <c r="F446" s="2">
        <f>VLOOKUP($A446,'By SKU - Old RTs'!$A:$V,9,FALSE)</f>
        <v>0</v>
      </c>
      <c r="G446" s="2">
        <f>VLOOKUP($A446,'By SKU - New RTs'!$A:$V,9,FALSE)</f>
        <v>0</v>
      </c>
      <c r="H446" s="5">
        <f t="shared" si="36"/>
        <v>0</v>
      </c>
      <c r="I446" s="2">
        <f>VLOOKUP($A446,'By SKU - Old RTs'!$A:$V,10,FALSE)</f>
        <v>0</v>
      </c>
      <c r="J446" s="2">
        <f>VLOOKUP($A446,'By SKU - New RTs'!$A:$V,10,FALSE)</f>
        <v>0</v>
      </c>
      <c r="K446" s="5">
        <f t="shared" si="37"/>
        <v>0</v>
      </c>
      <c r="L446" s="2">
        <f>VLOOKUP($A446,'By SKU - Old RTs'!$A:$V,11,FALSE)</f>
        <v>0</v>
      </c>
      <c r="M446" s="2">
        <f>VLOOKUP($A446,'By SKU - New RTs'!$A:$V,11,FALSE)</f>
        <v>0</v>
      </c>
      <c r="N446" s="5">
        <f t="shared" si="38"/>
        <v>0</v>
      </c>
      <c r="O446" s="2">
        <f>VLOOKUP($A446,'By SKU - Old RTs'!$A:$V,12,FALSE)</f>
        <v>0</v>
      </c>
      <c r="P446" s="2">
        <f>VLOOKUP($A446,'By SKU - New RTs'!$A:$V,12,FALSE)</f>
        <v>0</v>
      </c>
      <c r="Q446" s="2">
        <f t="shared" si="39"/>
        <v>0</v>
      </c>
    </row>
    <row r="447" spans="1:17" x14ac:dyDescent="0.2">
      <c r="A447" s="3">
        <f>SKUs!A446</f>
        <v>4016210</v>
      </c>
      <c r="B447" s="4" t="str">
        <f>SKUs!B446</f>
        <v>AP RED VINYL</v>
      </c>
      <c r="C447" s="2">
        <f>VLOOKUP($A447,'By SKU - Old RTs'!$A:$V,8,FALSE)</f>
        <v>0</v>
      </c>
      <c r="D447" s="2">
        <f>VLOOKUP($A447,'By SKU - New RTs'!$A:$V,8,FALSE)</f>
        <v>0</v>
      </c>
      <c r="E447" s="5">
        <f t="shared" si="35"/>
        <v>0</v>
      </c>
      <c r="F447" s="2">
        <f>VLOOKUP($A447,'By SKU - Old RTs'!$A:$V,9,FALSE)</f>
        <v>0</v>
      </c>
      <c r="G447" s="2">
        <f>VLOOKUP($A447,'By SKU - New RTs'!$A:$V,9,FALSE)</f>
        <v>0</v>
      </c>
      <c r="H447" s="5">
        <f t="shared" si="36"/>
        <v>0</v>
      </c>
      <c r="I447" s="2">
        <f>VLOOKUP($A447,'By SKU - Old RTs'!$A:$V,10,FALSE)</f>
        <v>0</v>
      </c>
      <c r="J447" s="2">
        <f>VLOOKUP($A447,'By SKU - New RTs'!$A:$V,10,FALSE)</f>
        <v>0</v>
      </c>
      <c r="K447" s="5">
        <f t="shared" si="37"/>
        <v>0</v>
      </c>
      <c r="L447" s="2">
        <f>VLOOKUP($A447,'By SKU - Old RTs'!$A:$V,11,FALSE)</f>
        <v>0</v>
      </c>
      <c r="M447" s="2">
        <f>VLOOKUP($A447,'By SKU - New RTs'!$A:$V,11,FALSE)</f>
        <v>0</v>
      </c>
      <c r="N447" s="5">
        <f t="shared" si="38"/>
        <v>0</v>
      </c>
      <c r="O447" s="2">
        <f>VLOOKUP($A447,'By SKU - Old RTs'!$A:$V,12,FALSE)</f>
        <v>0</v>
      </c>
      <c r="P447" s="2">
        <f>VLOOKUP($A447,'By SKU - New RTs'!$A:$V,12,FALSE)</f>
        <v>0</v>
      </c>
      <c r="Q447" s="2">
        <f t="shared" si="39"/>
        <v>0</v>
      </c>
    </row>
    <row r="448" spans="1:17" x14ac:dyDescent="0.2">
      <c r="A448" s="3" t="str">
        <f>SKUs!A447</f>
        <v>1019L</v>
      </c>
      <c r="B448" s="4" t="str">
        <f>SKUs!B447</f>
        <v>MT 2X3 CLA LOGO-LOGO</v>
      </c>
      <c r="C448" s="2">
        <f>VLOOKUP($A448,'By SKU - Old RTs'!$A:$V,8,FALSE)</f>
        <v>0</v>
      </c>
      <c r="D448" s="2">
        <f>VLOOKUP($A448,'By SKU - New RTs'!$A:$V,8,FALSE)</f>
        <v>0</v>
      </c>
      <c r="E448" s="5">
        <f t="shared" si="35"/>
        <v>0</v>
      </c>
      <c r="F448" s="2">
        <f>VLOOKUP($A448,'By SKU - Old RTs'!$A:$V,9,FALSE)</f>
        <v>0</v>
      </c>
      <c r="G448" s="2">
        <f>VLOOKUP($A448,'By SKU - New RTs'!$A:$V,9,FALSE)</f>
        <v>0</v>
      </c>
      <c r="H448" s="5">
        <f t="shared" si="36"/>
        <v>0</v>
      </c>
      <c r="I448" s="2">
        <f>VLOOKUP($A448,'By SKU - Old RTs'!$A:$V,10,FALSE)</f>
        <v>0</v>
      </c>
      <c r="J448" s="2">
        <f>VLOOKUP($A448,'By SKU - New RTs'!$A:$V,10,FALSE)</f>
        <v>0</v>
      </c>
      <c r="K448" s="5">
        <f t="shared" si="37"/>
        <v>0</v>
      </c>
      <c r="L448" s="2">
        <f>VLOOKUP($A448,'By SKU - Old RTs'!$A:$V,11,FALSE)</f>
        <v>0</v>
      </c>
      <c r="M448" s="2">
        <f>VLOOKUP($A448,'By SKU - New RTs'!$A:$V,11,FALSE)</f>
        <v>0</v>
      </c>
      <c r="N448" s="5">
        <f t="shared" si="38"/>
        <v>0</v>
      </c>
      <c r="O448" s="2">
        <f>VLOOKUP($A448,'By SKU - Old RTs'!$A:$V,12,FALSE)</f>
        <v>3</v>
      </c>
      <c r="P448" s="2">
        <f>VLOOKUP($A448,'By SKU - New RTs'!$A:$V,12,FALSE)</f>
        <v>3</v>
      </c>
      <c r="Q448" s="2">
        <f t="shared" si="39"/>
        <v>0</v>
      </c>
    </row>
    <row r="449" spans="1:17" x14ac:dyDescent="0.2">
      <c r="A449" s="3" t="str">
        <f>SKUs!A448</f>
        <v>1027-00</v>
      </c>
      <c r="B449" s="4" t="str">
        <f>SKUs!B448</f>
        <v xml:space="preserve">ST EXEC OX/BDC                  </v>
      </c>
      <c r="C449" s="2">
        <f>VLOOKUP($A449,'By SKU - Old RTs'!$A:$V,8,FALSE)</f>
        <v>0</v>
      </c>
      <c r="D449" s="2">
        <f>VLOOKUP($A449,'By SKU - New RTs'!$A:$V,8,FALSE)</f>
        <v>0</v>
      </c>
      <c r="E449" s="5">
        <f t="shared" si="35"/>
        <v>0</v>
      </c>
      <c r="F449" s="2">
        <f>VLOOKUP($A449,'By SKU - Old RTs'!$A:$V,9,FALSE)</f>
        <v>0</v>
      </c>
      <c r="G449" s="2">
        <f>VLOOKUP($A449,'By SKU - New RTs'!$A:$V,9,FALSE)</f>
        <v>0</v>
      </c>
      <c r="H449" s="5">
        <f t="shared" si="36"/>
        <v>0</v>
      </c>
      <c r="I449" s="2">
        <f>VLOOKUP($A449,'By SKU - Old RTs'!$A:$V,10,FALSE)</f>
        <v>1.25</v>
      </c>
      <c r="J449" s="2">
        <f>VLOOKUP($A449,'By SKU - New RTs'!$A:$V,10,FALSE)</f>
        <v>1.25</v>
      </c>
      <c r="K449" s="5">
        <f t="shared" si="37"/>
        <v>0</v>
      </c>
      <c r="L449" s="2">
        <f>VLOOKUP($A449,'By SKU - Old RTs'!$A:$V,11,FALSE)</f>
        <v>0</v>
      </c>
      <c r="M449" s="2">
        <f>VLOOKUP($A449,'By SKU - New RTs'!$A:$V,11,FALSE)</f>
        <v>0</v>
      </c>
      <c r="N449" s="5">
        <f t="shared" si="38"/>
        <v>0</v>
      </c>
      <c r="O449" s="2">
        <f>VLOOKUP($A449,'By SKU - Old RTs'!$A:$V,12,FALSE)</f>
        <v>0</v>
      </c>
      <c r="P449" s="2">
        <f>VLOOKUP($A449,'By SKU - New RTs'!$A:$V,12,FALSE)</f>
        <v>0</v>
      </c>
      <c r="Q449" s="2">
        <f t="shared" si="39"/>
        <v>0</v>
      </c>
    </row>
    <row r="450" spans="1:17" x14ac:dyDescent="0.2">
      <c r="A450" s="3" t="str">
        <f>SKUs!A449</f>
        <v>1027-61</v>
      </c>
      <c r="B450" s="4" t="str">
        <f>SKUs!B449</f>
        <v xml:space="preserve">ST EXEC OX/BDC                  </v>
      </c>
      <c r="C450" s="2">
        <f>VLOOKUP($A450,'By SKU - Old RTs'!$A:$V,8,FALSE)</f>
        <v>0</v>
      </c>
      <c r="D450" s="2">
        <f>VLOOKUP($A450,'By SKU - New RTs'!$A:$V,8,FALSE)</f>
        <v>0</v>
      </c>
      <c r="E450" s="5">
        <f t="shared" si="35"/>
        <v>0</v>
      </c>
      <c r="F450" s="2">
        <f>VLOOKUP($A450,'By SKU - Old RTs'!$A:$V,9,FALSE)</f>
        <v>0</v>
      </c>
      <c r="G450" s="2">
        <f>VLOOKUP($A450,'By SKU - New RTs'!$A:$V,9,FALSE)</f>
        <v>0</v>
      </c>
      <c r="H450" s="5">
        <f t="shared" si="36"/>
        <v>0</v>
      </c>
      <c r="I450" s="2">
        <f>VLOOKUP($A450,'By SKU - Old RTs'!$A:$V,10,FALSE)</f>
        <v>0.75</v>
      </c>
      <c r="J450" s="2">
        <f>VLOOKUP($A450,'By SKU - New RTs'!$A:$V,10,FALSE)</f>
        <v>0.75</v>
      </c>
      <c r="K450" s="5">
        <f t="shared" si="37"/>
        <v>0</v>
      </c>
      <c r="L450" s="2">
        <f>VLOOKUP($A450,'By SKU - Old RTs'!$A:$V,11,FALSE)</f>
        <v>0</v>
      </c>
      <c r="M450" s="2">
        <f>VLOOKUP($A450,'By SKU - New RTs'!$A:$V,11,FALSE)</f>
        <v>0</v>
      </c>
      <c r="N450" s="5">
        <f t="shared" si="38"/>
        <v>0</v>
      </c>
      <c r="O450" s="2">
        <f>VLOOKUP($A450,'By SKU - Old RTs'!$A:$V,12,FALSE)</f>
        <v>0</v>
      </c>
      <c r="P450" s="2">
        <f>VLOOKUP($A450,'By SKU - New RTs'!$A:$V,12,FALSE)</f>
        <v>0</v>
      </c>
      <c r="Q450" s="2">
        <f t="shared" si="39"/>
        <v>0</v>
      </c>
    </row>
    <row r="451" spans="1:17" x14ac:dyDescent="0.2">
      <c r="A451" s="3" t="str">
        <f>SKUs!A450</f>
        <v>1077-61</v>
      </c>
      <c r="B451" s="4" t="str">
        <f>SKUs!B450</f>
        <v xml:space="preserve">ST EXEC OX/BDC                  </v>
      </c>
      <c r="C451" s="2">
        <f>VLOOKUP($A451,'By SKU - Old RTs'!$A:$V,8,FALSE)</f>
        <v>3</v>
      </c>
      <c r="D451" s="2">
        <f>VLOOKUP($A451,'By SKU - New RTs'!$A:$V,8,FALSE)</f>
        <v>3</v>
      </c>
      <c r="E451" s="5">
        <f t="shared" si="35"/>
        <v>0</v>
      </c>
      <c r="F451" s="2">
        <f>VLOOKUP($A451,'By SKU - Old RTs'!$A:$V,9,FALSE)</f>
        <v>0</v>
      </c>
      <c r="G451" s="2">
        <f>VLOOKUP($A451,'By SKU - New RTs'!$A:$V,9,FALSE)</f>
        <v>0</v>
      </c>
      <c r="H451" s="5">
        <f t="shared" si="36"/>
        <v>0</v>
      </c>
      <c r="I451" s="2">
        <f>VLOOKUP($A451,'By SKU - Old RTs'!$A:$V,10,FALSE)</f>
        <v>1</v>
      </c>
      <c r="J451" s="2">
        <f>VLOOKUP($A451,'By SKU - New RTs'!$A:$V,10,FALSE)</f>
        <v>1</v>
      </c>
      <c r="K451" s="5">
        <f t="shared" si="37"/>
        <v>0</v>
      </c>
      <c r="L451" s="2">
        <f>VLOOKUP($A451,'By SKU - Old RTs'!$A:$V,11,FALSE)</f>
        <v>0</v>
      </c>
      <c r="M451" s="2">
        <f>VLOOKUP($A451,'By SKU - New RTs'!$A:$V,11,FALSE)</f>
        <v>0</v>
      </c>
      <c r="N451" s="5">
        <f t="shared" si="38"/>
        <v>0</v>
      </c>
      <c r="O451" s="2">
        <f>VLOOKUP($A451,'By SKU - Old RTs'!$A:$V,12,FALSE)</f>
        <v>0</v>
      </c>
      <c r="P451" s="2">
        <f>VLOOKUP($A451,'By SKU - New RTs'!$A:$V,12,FALSE)</f>
        <v>0</v>
      </c>
      <c r="Q451" s="2">
        <f t="shared" si="39"/>
        <v>0</v>
      </c>
    </row>
    <row r="452" spans="1:17" x14ac:dyDescent="0.2">
      <c r="A452" s="3" t="str">
        <f>SKUs!A451</f>
        <v>1112CMGWH</v>
      </c>
      <c r="B452" s="4" t="str">
        <f>SKUs!B451</f>
        <v>GREY COLLAR FRCK</v>
      </c>
      <c r="C452" s="2">
        <f>VLOOKUP($A452,'By SKU - Old RTs'!$A:$V,8,FALSE)</f>
        <v>268.25</v>
      </c>
      <c r="D452" s="2">
        <f>VLOOKUP($A452,'By SKU - New RTs'!$A:$V,8,FALSE)</f>
        <v>268.25</v>
      </c>
      <c r="E452" s="5">
        <f t="shared" si="35"/>
        <v>0</v>
      </c>
      <c r="F452" s="2">
        <f>VLOOKUP($A452,'By SKU - Old RTs'!$A:$V,9,FALSE)</f>
        <v>0</v>
      </c>
      <c r="G452" s="2">
        <f>VLOOKUP($A452,'By SKU - New RTs'!$A:$V,9,FALSE)</f>
        <v>0</v>
      </c>
      <c r="H452" s="5">
        <f t="shared" si="36"/>
        <v>0</v>
      </c>
      <c r="I452" s="2">
        <f>VLOOKUP($A452,'By SKU - Old RTs'!$A:$V,10,FALSE)</f>
        <v>0</v>
      </c>
      <c r="J452" s="2">
        <f>VLOOKUP($A452,'By SKU - New RTs'!$A:$V,10,FALSE)</f>
        <v>0</v>
      </c>
      <c r="K452" s="5">
        <f t="shared" si="37"/>
        <v>0</v>
      </c>
      <c r="L452" s="2">
        <f>VLOOKUP($A452,'By SKU - Old RTs'!$A:$V,11,FALSE)</f>
        <v>20.25</v>
      </c>
      <c r="M452" s="2">
        <f>VLOOKUP($A452,'By SKU - New RTs'!$A:$V,11,FALSE)</f>
        <v>20.25</v>
      </c>
      <c r="N452" s="5">
        <f t="shared" si="38"/>
        <v>0</v>
      </c>
      <c r="O452" s="2">
        <f>VLOOKUP($A452,'By SKU - Old RTs'!$A:$V,12,FALSE)</f>
        <v>0</v>
      </c>
      <c r="P452" s="2">
        <f>VLOOKUP($A452,'By SKU - New RTs'!$A:$V,12,FALSE)</f>
        <v>0</v>
      </c>
      <c r="Q452" s="2">
        <f t="shared" si="39"/>
        <v>0</v>
      </c>
    </row>
    <row r="453" spans="1:17" x14ac:dyDescent="0.2">
      <c r="A453" s="3" t="str">
        <f>SKUs!A452</f>
        <v>1147L</v>
      </c>
      <c r="B453" s="4" t="str">
        <f>SKUs!B452</f>
        <v>MT 3X5 CLA LOGO-LOGO</v>
      </c>
      <c r="C453" s="2">
        <f>VLOOKUP($A453,'By SKU - Old RTs'!$A:$V,8,FALSE)</f>
        <v>5</v>
      </c>
      <c r="D453" s="2">
        <f>VLOOKUP($A453,'By SKU - New RTs'!$A:$V,8,FALSE)</f>
        <v>5</v>
      </c>
      <c r="E453" s="5">
        <f t="shared" si="35"/>
        <v>0</v>
      </c>
      <c r="F453" s="2">
        <f>VLOOKUP($A453,'By SKU - Old RTs'!$A:$V,9,FALSE)</f>
        <v>1</v>
      </c>
      <c r="G453" s="2">
        <f>VLOOKUP($A453,'By SKU - New RTs'!$A:$V,9,FALSE)</f>
        <v>0</v>
      </c>
      <c r="H453" s="5">
        <f t="shared" si="36"/>
        <v>-1</v>
      </c>
      <c r="I453" s="2">
        <f>VLOOKUP($A453,'By SKU - Old RTs'!$A:$V,10,FALSE)</f>
        <v>2</v>
      </c>
      <c r="J453" s="2">
        <f>VLOOKUP($A453,'By SKU - New RTs'!$A:$V,10,FALSE)</f>
        <v>3</v>
      </c>
      <c r="K453" s="5">
        <f t="shared" si="37"/>
        <v>1</v>
      </c>
      <c r="L453" s="2">
        <f>VLOOKUP($A453,'By SKU - Old RTs'!$A:$V,11,FALSE)</f>
        <v>5</v>
      </c>
      <c r="M453" s="2">
        <f>VLOOKUP($A453,'By SKU - New RTs'!$A:$V,11,FALSE)</f>
        <v>5</v>
      </c>
      <c r="N453" s="5">
        <f t="shared" si="38"/>
        <v>0</v>
      </c>
      <c r="O453" s="2">
        <f>VLOOKUP($A453,'By SKU - Old RTs'!$A:$V,12,FALSE)</f>
        <v>5</v>
      </c>
      <c r="P453" s="2">
        <f>VLOOKUP($A453,'By SKU - New RTs'!$A:$V,12,FALSE)</f>
        <v>5</v>
      </c>
      <c r="Q453" s="2">
        <f t="shared" si="39"/>
        <v>0</v>
      </c>
    </row>
    <row r="454" spans="1:17" x14ac:dyDescent="0.2">
      <c r="A454" s="3" t="str">
        <f>SKUs!A453</f>
        <v>1194L</v>
      </c>
      <c r="B454" s="4" t="str">
        <f>SKUs!B453</f>
        <v>MT 3X5 SCRAPER-LOGO</v>
      </c>
      <c r="C454" s="2">
        <f>VLOOKUP($A454,'By SKU - Old RTs'!$A:$V,8,FALSE)</f>
        <v>0</v>
      </c>
      <c r="D454" s="2">
        <f>VLOOKUP($A454,'By SKU - New RTs'!$A:$V,8,FALSE)</f>
        <v>0</v>
      </c>
      <c r="E454" s="5">
        <f t="shared" si="35"/>
        <v>0</v>
      </c>
      <c r="F454" s="2">
        <f>VLOOKUP($A454,'By SKU - Old RTs'!$A:$V,9,FALSE)</f>
        <v>0</v>
      </c>
      <c r="G454" s="2">
        <f>VLOOKUP($A454,'By SKU - New RTs'!$A:$V,9,FALSE)</f>
        <v>0</v>
      </c>
      <c r="H454" s="5">
        <f t="shared" si="36"/>
        <v>0</v>
      </c>
      <c r="I454" s="2">
        <f>VLOOKUP($A454,'By SKU - Old RTs'!$A:$V,10,FALSE)</f>
        <v>0</v>
      </c>
      <c r="J454" s="2">
        <f>VLOOKUP($A454,'By SKU - New RTs'!$A:$V,10,FALSE)</f>
        <v>0</v>
      </c>
      <c r="K454" s="5">
        <f t="shared" si="37"/>
        <v>0</v>
      </c>
      <c r="L454" s="2">
        <f>VLOOKUP($A454,'By SKU - Old RTs'!$A:$V,11,FALSE)</f>
        <v>0</v>
      </c>
      <c r="M454" s="2">
        <f>VLOOKUP($A454,'By SKU - New RTs'!$A:$V,11,FALSE)</f>
        <v>0</v>
      </c>
      <c r="N454" s="5">
        <f t="shared" si="38"/>
        <v>0</v>
      </c>
      <c r="O454" s="2">
        <f>VLOOKUP($A454,'By SKU - Old RTs'!$A:$V,12,FALSE)</f>
        <v>0</v>
      </c>
      <c r="P454" s="2">
        <f>VLOOKUP($A454,'By SKU - New RTs'!$A:$V,12,FALSE)</f>
        <v>0</v>
      </c>
      <c r="Q454" s="2">
        <f t="shared" si="39"/>
        <v>0</v>
      </c>
    </row>
    <row r="455" spans="1:17" x14ac:dyDescent="0.2">
      <c r="A455" s="3" t="str">
        <f>SKUs!A454</f>
        <v>1247L</v>
      </c>
      <c r="B455" s="4" t="str">
        <f>SKUs!B454</f>
        <v>MT 3X10 CLA LOG-LOGO</v>
      </c>
      <c r="C455" s="2">
        <f>VLOOKUP($A455,'By SKU - Old RTs'!$A:$V,8,FALSE)</f>
        <v>0</v>
      </c>
      <c r="D455" s="2">
        <f>VLOOKUP($A455,'By SKU - New RTs'!$A:$V,8,FALSE)</f>
        <v>0</v>
      </c>
      <c r="E455" s="5">
        <f t="shared" si="35"/>
        <v>0</v>
      </c>
      <c r="F455" s="2">
        <f>VLOOKUP($A455,'By SKU - Old RTs'!$A:$V,9,FALSE)</f>
        <v>0</v>
      </c>
      <c r="G455" s="2">
        <f>VLOOKUP($A455,'By SKU - New RTs'!$A:$V,9,FALSE)</f>
        <v>0</v>
      </c>
      <c r="H455" s="5">
        <f t="shared" si="36"/>
        <v>0</v>
      </c>
      <c r="I455" s="2">
        <f>VLOOKUP($A455,'By SKU - Old RTs'!$A:$V,10,FALSE)</f>
        <v>0</v>
      </c>
      <c r="J455" s="2">
        <f>VLOOKUP($A455,'By SKU - New RTs'!$A:$V,10,FALSE)</f>
        <v>0</v>
      </c>
      <c r="K455" s="5">
        <f t="shared" si="37"/>
        <v>0</v>
      </c>
      <c r="L455" s="2">
        <f>VLOOKUP($A455,'By SKU - Old RTs'!$A:$V,11,FALSE)</f>
        <v>3</v>
      </c>
      <c r="M455" s="2">
        <f>VLOOKUP($A455,'By SKU - New RTs'!$A:$V,11,FALSE)</f>
        <v>3</v>
      </c>
      <c r="N455" s="5">
        <f t="shared" si="38"/>
        <v>0</v>
      </c>
      <c r="O455" s="2">
        <f>VLOOKUP($A455,'By SKU - Old RTs'!$A:$V,12,FALSE)</f>
        <v>0</v>
      </c>
      <c r="P455" s="2">
        <f>VLOOKUP($A455,'By SKU - New RTs'!$A:$V,12,FALSE)</f>
        <v>0</v>
      </c>
      <c r="Q455" s="2">
        <f t="shared" si="39"/>
        <v>0</v>
      </c>
    </row>
    <row r="456" spans="1:17" x14ac:dyDescent="0.2">
      <c r="A456" s="3" t="str">
        <f>SKUs!A455</f>
        <v>1447L</v>
      </c>
      <c r="B456" s="4" t="str">
        <f>SKUs!B455</f>
        <v>MT 4X6 CLA LOGO-LOGO</v>
      </c>
      <c r="C456" s="2">
        <f>VLOOKUP($A456,'By SKU - Old RTs'!$A:$V,8,FALSE)</f>
        <v>11.5</v>
      </c>
      <c r="D456" s="2">
        <f>VLOOKUP($A456,'By SKU - New RTs'!$A:$V,8,FALSE)</f>
        <v>11.5</v>
      </c>
      <c r="E456" s="5">
        <f t="shared" si="35"/>
        <v>0</v>
      </c>
      <c r="F456" s="2">
        <f>VLOOKUP($A456,'By SKU - Old RTs'!$A:$V,9,FALSE)</f>
        <v>8</v>
      </c>
      <c r="G456" s="2">
        <f>VLOOKUP($A456,'By SKU - New RTs'!$A:$V,9,FALSE)</f>
        <v>8</v>
      </c>
      <c r="H456" s="5">
        <f t="shared" si="36"/>
        <v>0</v>
      </c>
      <c r="I456" s="2">
        <f>VLOOKUP($A456,'By SKU - Old RTs'!$A:$V,10,FALSE)</f>
        <v>8</v>
      </c>
      <c r="J456" s="2">
        <f>VLOOKUP($A456,'By SKU - New RTs'!$A:$V,10,FALSE)</f>
        <v>9</v>
      </c>
      <c r="K456" s="5">
        <f t="shared" si="37"/>
        <v>1</v>
      </c>
      <c r="L456" s="2">
        <f>VLOOKUP($A456,'By SKU - Old RTs'!$A:$V,11,FALSE)</f>
        <v>15.5</v>
      </c>
      <c r="M456" s="2">
        <f>VLOOKUP($A456,'By SKU - New RTs'!$A:$V,11,FALSE)</f>
        <v>14.5</v>
      </c>
      <c r="N456" s="5">
        <f t="shared" si="38"/>
        <v>-1</v>
      </c>
      <c r="O456" s="2">
        <f>VLOOKUP($A456,'By SKU - Old RTs'!$A:$V,12,FALSE)</f>
        <v>7.75</v>
      </c>
      <c r="P456" s="2">
        <f>VLOOKUP($A456,'By SKU - New RTs'!$A:$V,12,FALSE)</f>
        <v>7.75</v>
      </c>
      <c r="Q456" s="2">
        <f t="shared" si="39"/>
        <v>0</v>
      </c>
    </row>
    <row r="457" spans="1:17" x14ac:dyDescent="0.2">
      <c r="A457" s="3" t="str">
        <f>SKUs!A456</f>
        <v>1448L</v>
      </c>
      <c r="B457" s="4" t="str">
        <f>SKUs!B456</f>
        <v>MT 4X6 CL LOGO2-LOGO</v>
      </c>
      <c r="C457" s="2">
        <f>VLOOKUP($A457,'By SKU - Old RTs'!$A:$V,8,FALSE)</f>
        <v>0</v>
      </c>
      <c r="D457" s="2">
        <f>VLOOKUP($A457,'By SKU - New RTs'!$A:$V,8,FALSE)</f>
        <v>0</v>
      </c>
      <c r="E457" s="5">
        <f t="shared" ref="E457:E520" si="40">D457-C457</f>
        <v>0</v>
      </c>
      <c r="F457" s="2">
        <f>VLOOKUP($A457,'By SKU - Old RTs'!$A:$V,9,FALSE)</f>
        <v>0</v>
      </c>
      <c r="G457" s="2">
        <f>VLOOKUP($A457,'By SKU - New RTs'!$A:$V,9,FALSE)</f>
        <v>0</v>
      </c>
      <c r="H457" s="5">
        <f t="shared" ref="H457:H520" si="41">G457-F457</f>
        <v>0</v>
      </c>
      <c r="I457" s="2">
        <f>VLOOKUP($A457,'By SKU - Old RTs'!$A:$V,10,FALSE)</f>
        <v>2</v>
      </c>
      <c r="J457" s="2">
        <f>VLOOKUP($A457,'By SKU - New RTs'!$A:$V,10,FALSE)</f>
        <v>2</v>
      </c>
      <c r="K457" s="5">
        <f t="shared" ref="K457:K520" si="42">J457-I457</f>
        <v>0</v>
      </c>
      <c r="L457" s="2">
        <f>VLOOKUP($A457,'By SKU - Old RTs'!$A:$V,11,FALSE)</f>
        <v>0</v>
      </c>
      <c r="M457" s="2">
        <f>VLOOKUP($A457,'By SKU - New RTs'!$A:$V,11,FALSE)</f>
        <v>0</v>
      </c>
      <c r="N457" s="5">
        <f t="shared" ref="N457:N520" si="43">M457-L457</f>
        <v>0</v>
      </c>
      <c r="O457" s="2">
        <f>VLOOKUP($A457,'By SKU - Old RTs'!$A:$V,12,FALSE)</f>
        <v>0</v>
      </c>
      <c r="P457" s="2">
        <f>VLOOKUP($A457,'By SKU - New RTs'!$A:$V,12,FALSE)</f>
        <v>0</v>
      </c>
      <c r="Q457" s="2">
        <f t="shared" ref="Q457:Q520" si="44">P457-O457</f>
        <v>0</v>
      </c>
    </row>
    <row r="458" spans="1:17" x14ac:dyDescent="0.2">
      <c r="A458" s="3" t="str">
        <f>SKUs!A457</f>
        <v>1451L</v>
      </c>
      <c r="B458" s="4" t="str">
        <f>SKUs!B457</f>
        <v>MT 5X5 CLA LOGO-LOGO</v>
      </c>
      <c r="C458" s="2">
        <f>VLOOKUP($A458,'By SKU - Old RTs'!$A:$V,8,FALSE)</f>
        <v>0</v>
      </c>
      <c r="D458" s="2">
        <f>VLOOKUP($A458,'By SKU - New RTs'!$A:$V,8,FALSE)</f>
        <v>0</v>
      </c>
      <c r="E458" s="5">
        <f t="shared" si="40"/>
        <v>0</v>
      </c>
      <c r="F458" s="2">
        <f>VLOOKUP($A458,'By SKU - Old RTs'!$A:$V,9,FALSE)</f>
        <v>0</v>
      </c>
      <c r="G458" s="2">
        <f>VLOOKUP($A458,'By SKU - New RTs'!$A:$V,9,FALSE)</f>
        <v>0</v>
      </c>
      <c r="H458" s="5">
        <f t="shared" si="41"/>
        <v>0</v>
      </c>
      <c r="I458" s="2">
        <f>VLOOKUP($A458,'By SKU - Old RTs'!$A:$V,10,FALSE)</f>
        <v>0</v>
      </c>
      <c r="J458" s="2">
        <f>VLOOKUP($A458,'By SKU - New RTs'!$A:$V,10,FALSE)</f>
        <v>0</v>
      </c>
      <c r="K458" s="5">
        <f t="shared" si="42"/>
        <v>0</v>
      </c>
      <c r="L458" s="2">
        <f>VLOOKUP($A458,'By SKU - Old RTs'!$A:$V,11,FALSE)</f>
        <v>0</v>
      </c>
      <c r="M458" s="2">
        <f>VLOOKUP($A458,'By SKU - New RTs'!$A:$V,11,FALSE)</f>
        <v>0</v>
      </c>
      <c r="N458" s="5">
        <f t="shared" si="43"/>
        <v>0</v>
      </c>
      <c r="O458" s="2">
        <f>VLOOKUP($A458,'By SKU - Old RTs'!$A:$V,12,FALSE)</f>
        <v>0</v>
      </c>
      <c r="P458" s="2">
        <f>VLOOKUP($A458,'By SKU - New RTs'!$A:$V,12,FALSE)</f>
        <v>0</v>
      </c>
      <c r="Q458" s="2">
        <f t="shared" si="44"/>
        <v>0</v>
      </c>
    </row>
    <row r="459" spans="1:17" x14ac:dyDescent="0.2">
      <c r="A459" s="3" t="str">
        <f>SKUs!A458</f>
        <v>1512-007</v>
      </c>
      <c r="B459" s="4" t="str">
        <f>SKUs!B458</f>
        <v xml:space="preserve">ST POLO                         </v>
      </c>
      <c r="C459" s="2">
        <f>VLOOKUP($A459,'By SKU - Old RTs'!$A:$V,8,FALSE)</f>
        <v>0</v>
      </c>
      <c r="D459" s="2">
        <f>VLOOKUP($A459,'By SKU - New RTs'!$A:$V,8,FALSE)</f>
        <v>0</v>
      </c>
      <c r="E459" s="5">
        <f t="shared" si="40"/>
        <v>0</v>
      </c>
      <c r="F459" s="2">
        <f>VLOOKUP($A459,'By SKU - Old RTs'!$A:$V,9,FALSE)</f>
        <v>0</v>
      </c>
      <c r="G459" s="2">
        <f>VLOOKUP($A459,'By SKU - New RTs'!$A:$V,9,FALSE)</f>
        <v>0</v>
      </c>
      <c r="H459" s="5">
        <f t="shared" si="41"/>
        <v>0</v>
      </c>
      <c r="I459" s="2">
        <f>VLOOKUP($A459,'By SKU - Old RTs'!$A:$V,10,FALSE)</f>
        <v>0</v>
      </c>
      <c r="J459" s="2">
        <f>VLOOKUP($A459,'By SKU - New RTs'!$A:$V,10,FALSE)</f>
        <v>0</v>
      </c>
      <c r="K459" s="5">
        <f t="shared" si="42"/>
        <v>0</v>
      </c>
      <c r="L459" s="2">
        <f>VLOOKUP($A459,'By SKU - Old RTs'!$A:$V,11,FALSE)</f>
        <v>0</v>
      </c>
      <c r="M459" s="2">
        <f>VLOOKUP($A459,'By SKU - New RTs'!$A:$V,11,FALSE)</f>
        <v>0</v>
      </c>
      <c r="N459" s="5">
        <f t="shared" si="43"/>
        <v>0</v>
      </c>
      <c r="O459" s="2">
        <f>VLOOKUP($A459,'By SKU - Old RTs'!$A:$V,12,FALSE)</f>
        <v>6</v>
      </c>
      <c r="P459" s="2">
        <f>VLOOKUP($A459,'By SKU - New RTs'!$A:$V,12,FALSE)</f>
        <v>6</v>
      </c>
      <c r="Q459" s="2">
        <f t="shared" si="44"/>
        <v>0</v>
      </c>
    </row>
    <row r="460" spans="1:17" x14ac:dyDescent="0.2">
      <c r="A460" s="3" t="str">
        <f>SKUs!A459</f>
        <v>1512-010</v>
      </c>
      <c r="B460" s="4" t="str">
        <f>SKUs!B459</f>
        <v xml:space="preserve">ST POLO                         </v>
      </c>
      <c r="C460" s="2">
        <f>VLOOKUP($A460,'By SKU - Old RTs'!$A:$V,8,FALSE)</f>
        <v>0</v>
      </c>
      <c r="D460" s="2">
        <f>VLOOKUP($A460,'By SKU - New RTs'!$A:$V,8,FALSE)</f>
        <v>0</v>
      </c>
      <c r="E460" s="5">
        <f t="shared" si="40"/>
        <v>0</v>
      </c>
      <c r="F460" s="2">
        <f>VLOOKUP($A460,'By SKU - Old RTs'!$A:$V,9,FALSE)</f>
        <v>0</v>
      </c>
      <c r="G460" s="2">
        <f>VLOOKUP($A460,'By SKU - New RTs'!$A:$V,9,FALSE)</f>
        <v>0</v>
      </c>
      <c r="H460" s="5">
        <f t="shared" si="41"/>
        <v>0</v>
      </c>
      <c r="I460" s="2">
        <f>VLOOKUP($A460,'By SKU - Old RTs'!$A:$V,10,FALSE)</f>
        <v>2.25</v>
      </c>
      <c r="J460" s="2">
        <f>VLOOKUP($A460,'By SKU - New RTs'!$A:$V,10,FALSE)</f>
        <v>2.25</v>
      </c>
      <c r="K460" s="5">
        <f t="shared" si="42"/>
        <v>0</v>
      </c>
      <c r="L460" s="2">
        <f>VLOOKUP($A460,'By SKU - Old RTs'!$A:$V,11,FALSE)</f>
        <v>0</v>
      </c>
      <c r="M460" s="2">
        <f>VLOOKUP($A460,'By SKU - New RTs'!$A:$V,11,FALSE)</f>
        <v>0</v>
      </c>
      <c r="N460" s="5">
        <f t="shared" si="43"/>
        <v>0</v>
      </c>
      <c r="O460" s="2">
        <f>VLOOKUP($A460,'By SKU - Old RTs'!$A:$V,12,FALSE)</f>
        <v>11.25</v>
      </c>
      <c r="P460" s="2">
        <f>VLOOKUP($A460,'By SKU - New RTs'!$A:$V,12,FALSE)</f>
        <v>11.25</v>
      </c>
      <c r="Q460" s="2">
        <f t="shared" si="44"/>
        <v>0</v>
      </c>
    </row>
    <row r="461" spans="1:17" x14ac:dyDescent="0.2">
      <c r="A461" s="3" t="str">
        <f>SKUs!A460</f>
        <v>1512-012</v>
      </c>
      <c r="B461" s="4" t="str">
        <f>SKUs!B460</f>
        <v xml:space="preserve">ST POLO                         </v>
      </c>
      <c r="C461" s="2">
        <f>VLOOKUP($A461,'By SKU - Old RTs'!$A:$V,8,FALSE)</f>
        <v>0</v>
      </c>
      <c r="D461" s="2">
        <f>VLOOKUP($A461,'By SKU - New RTs'!$A:$V,8,FALSE)</f>
        <v>0</v>
      </c>
      <c r="E461" s="5">
        <f t="shared" si="40"/>
        <v>0</v>
      </c>
      <c r="F461" s="2">
        <f>VLOOKUP($A461,'By SKU - Old RTs'!$A:$V,9,FALSE)</f>
        <v>1.25</v>
      </c>
      <c r="G461" s="2">
        <f>VLOOKUP($A461,'By SKU - New RTs'!$A:$V,9,FALSE)</f>
        <v>1.25</v>
      </c>
      <c r="H461" s="5">
        <f t="shared" si="41"/>
        <v>0</v>
      </c>
      <c r="I461" s="2">
        <f>VLOOKUP($A461,'By SKU - Old RTs'!$A:$V,10,FALSE)</f>
        <v>0.25</v>
      </c>
      <c r="J461" s="2">
        <f>VLOOKUP($A461,'By SKU - New RTs'!$A:$V,10,FALSE)</f>
        <v>0.25</v>
      </c>
      <c r="K461" s="5">
        <f t="shared" si="42"/>
        <v>0</v>
      </c>
      <c r="L461" s="2">
        <f>VLOOKUP($A461,'By SKU - Old RTs'!$A:$V,11,FALSE)</f>
        <v>0</v>
      </c>
      <c r="M461" s="2">
        <f>VLOOKUP($A461,'By SKU - New RTs'!$A:$V,11,FALSE)</f>
        <v>0</v>
      </c>
      <c r="N461" s="5">
        <f t="shared" si="43"/>
        <v>0</v>
      </c>
      <c r="O461" s="2">
        <f>VLOOKUP($A461,'By SKU - Old RTs'!$A:$V,12,FALSE)</f>
        <v>0</v>
      </c>
      <c r="P461" s="2">
        <f>VLOOKUP($A461,'By SKU - New RTs'!$A:$V,12,FALSE)</f>
        <v>0</v>
      </c>
      <c r="Q461" s="2">
        <f t="shared" si="44"/>
        <v>0</v>
      </c>
    </row>
    <row r="462" spans="1:17" x14ac:dyDescent="0.2">
      <c r="A462" s="3" t="str">
        <f>SKUs!A461</f>
        <v>1512-079</v>
      </c>
      <c r="B462" s="4" t="str">
        <f>SKUs!B461</f>
        <v xml:space="preserve">ST POLO                         </v>
      </c>
      <c r="C462" s="2">
        <f>VLOOKUP($A462,'By SKU - Old RTs'!$A:$V,8,FALSE)</f>
        <v>0.25</v>
      </c>
      <c r="D462" s="2">
        <f>VLOOKUP($A462,'By SKU - New RTs'!$A:$V,8,FALSE)</f>
        <v>0.25</v>
      </c>
      <c r="E462" s="5">
        <f t="shared" si="40"/>
        <v>0</v>
      </c>
      <c r="F462" s="2">
        <f>VLOOKUP($A462,'By SKU - Old RTs'!$A:$V,9,FALSE)</f>
        <v>0</v>
      </c>
      <c r="G462" s="2">
        <f>VLOOKUP($A462,'By SKU - New RTs'!$A:$V,9,FALSE)</f>
        <v>0</v>
      </c>
      <c r="H462" s="5">
        <f t="shared" si="41"/>
        <v>0</v>
      </c>
      <c r="I462" s="2">
        <f>VLOOKUP($A462,'By SKU - Old RTs'!$A:$V,10,FALSE)</f>
        <v>0</v>
      </c>
      <c r="J462" s="2">
        <f>VLOOKUP($A462,'By SKU - New RTs'!$A:$V,10,FALSE)</f>
        <v>0</v>
      </c>
      <c r="K462" s="5">
        <f t="shared" si="42"/>
        <v>0</v>
      </c>
      <c r="L462" s="2">
        <f>VLOOKUP($A462,'By SKU - Old RTs'!$A:$V,11,FALSE)</f>
        <v>10</v>
      </c>
      <c r="M462" s="2">
        <f>VLOOKUP($A462,'By SKU - New RTs'!$A:$V,11,FALSE)</f>
        <v>10</v>
      </c>
      <c r="N462" s="5">
        <f t="shared" si="43"/>
        <v>0</v>
      </c>
      <c r="O462" s="2">
        <f>VLOOKUP($A462,'By SKU - Old RTs'!$A:$V,12,FALSE)</f>
        <v>2</v>
      </c>
      <c r="P462" s="2">
        <f>VLOOKUP($A462,'By SKU - New RTs'!$A:$V,12,FALSE)</f>
        <v>2</v>
      </c>
      <c r="Q462" s="2">
        <f t="shared" si="44"/>
        <v>0</v>
      </c>
    </row>
    <row r="463" spans="1:17" x14ac:dyDescent="0.2">
      <c r="A463" s="3" t="str">
        <f>SKUs!A462</f>
        <v>1547L</v>
      </c>
      <c r="B463" s="4" t="str">
        <f>SKUs!B462</f>
        <v>MT 4X8 CLA LOGO-LOGO</v>
      </c>
      <c r="C463" s="2">
        <f>VLOOKUP($A463,'By SKU - Old RTs'!$A:$V,8,FALSE)</f>
        <v>1</v>
      </c>
      <c r="D463" s="2">
        <f>VLOOKUP($A463,'By SKU - New RTs'!$A:$V,8,FALSE)</f>
        <v>1</v>
      </c>
      <c r="E463" s="5">
        <f t="shared" si="40"/>
        <v>0</v>
      </c>
      <c r="F463" s="2">
        <f>VLOOKUP($A463,'By SKU - Old RTs'!$A:$V,9,FALSE)</f>
        <v>0</v>
      </c>
      <c r="G463" s="2">
        <f>VLOOKUP($A463,'By SKU - New RTs'!$A:$V,9,FALSE)</f>
        <v>0</v>
      </c>
      <c r="H463" s="5">
        <f t="shared" si="41"/>
        <v>0</v>
      </c>
      <c r="I463" s="2">
        <f>VLOOKUP($A463,'By SKU - Old RTs'!$A:$V,10,FALSE)</f>
        <v>0</v>
      </c>
      <c r="J463" s="2">
        <f>VLOOKUP($A463,'By SKU - New RTs'!$A:$V,10,FALSE)</f>
        <v>0</v>
      </c>
      <c r="K463" s="5">
        <f t="shared" si="42"/>
        <v>0</v>
      </c>
      <c r="L463" s="2">
        <f>VLOOKUP($A463,'By SKU - Old RTs'!$A:$V,11,FALSE)</f>
        <v>1</v>
      </c>
      <c r="M463" s="2">
        <f>VLOOKUP($A463,'By SKU - New RTs'!$A:$V,11,FALSE)</f>
        <v>1</v>
      </c>
      <c r="N463" s="5">
        <f t="shared" si="43"/>
        <v>0</v>
      </c>
      <c r="O463" s="2">
        <f>VLOOKUP($A463,'By SKU - Old RTs'!$A:$V,12,FALSE)</f>
        <v>4</v>
      </c>
      <c r="P463" s="2">
        <f>VLOOKUP($A463,'By SKU - New RTs'!$A:$V,12,FALSE)</f>
        <v>4</v>
      </c>
      <c r="Q463" s="2">
        <f t="shared" si="44"/>
        <v>0</v>
      </c>
    </row>
    <row r="464" spans="1:17" x14ac:dyDescent="0.2">
      <c r="A464" s="3" t="str">
        <f>SKUs!A463</f>
        <v>1746L</v>
      </c>
      <c r="B464" s="4" t="str">
        <f>SKUs!B463</f>
        <v>MT 6X6 CLA LOGO-LOGO</v>
      </c>
      <c r="C464" s="2">
        <f>VLOOKUP($A464,'By SKU - Old RTs'!$A:$V,8,FALSE)</f>
        <v>0</v>
      </c>
      <c r="D464" s="2">
        <f>VLOOKUP($A464,'By SKU - New RTs'!$A:$V,8,FALSE)</f>
        <v>0</v>
      </c>
      <c r="E464" s="5">
        <f t="shared" si="40"/>
        <v>0</v>
      </c>
      <c r="F464" s="2">
        <f>VLOOKUP($A464,'By SKU - Old RTs'!$A:$V,9,FALSE)</f>
        <v>0</v>
      </c>
      <c r="G464" s="2">
        <f>VLOOKUP($A464,'By SKU - New RTs'!$A:$V,9,FALSE)</f>
        <v>0</v>
      </c>
      <c r="H464" s="5">
        <f t="shared" si="41"/>
        <v>0</v>
      </c>
      <c r="I464" s="2">
        <f>VLOOKUP($A464,'By SKU - Old RTs'!$A:$V,10,FALSE)</f>
        <v>0</v>
      </c>
      <c r="J464" s="2">
        <f>VLOOKUP($A464,'By SKU - New RTs'!$A:$V,10,FALSE)</f>
        <v>0</v>
      </c>
      <c r="K464" s="5">
        <f t="shared" si="42"/>
        <v>0</v>
      </c>
      <c r="L464" s="2">
        <f>VLOOKUP($A464,'By SKU - Old RTs'!$A:$V,11,FALSE)</f>
        <v>2</v>
      </c>
      <c r="M464" s="2">
        <f>VLOOKUP($A464,'By SKU - New RTs'!$A:$V,11,FALSE)</f>
        <v>2</v>
      </c>
      <c r="N464" s="5">
        <f t="shared" si="43"/>
        <v>0</v>
      </c>
      <c r="O464" s="2">
        <f>VLOOKUP($A464,'By SKU - Old RTs'!$A:$V,12,FALSE)</f>
        <v>0</v>
      </c>
      <c r="P464" s="2">
        <f>VLOOKUP($A464,'By SKU - New RTs'!$A:$V,12,FALSE)</f>
        <v>0</v>
      </c>
      <c r="Q464" s="2">
        <f t="shared" si="44"/>
        <v>0</v>
      </c>
    </row>
    <row r="465" spans="1:17" x14ac:dyDescent="0.2">
      <c r="A465" s="3" t="str">
        <f>SKUs!A464</f>
        <v>1747L</v>
      </c>
      <c r="B465" s="4" t="str">
        <f>SKUs!B464</f>
        <v>MT 5X8 CLA LOGO-LOGO</v>
      </c>
      <c r="C465" s="2">
        <f>VLOOKUP($A465,'By SKU - Old RTs'!$A:$V,8,FALSE)</f>
        <v>0</v>
      </c>
      <c r="D465" s="2">
        <f>VLOOKUP($A465,'By SKU - New RTs'!$A:$V,8,FALSE)</f>
        <v>0</v>
      </c>
      <c r="E465" s="5">
        <f t="shared" si="40"/>
        <v>0</v>
      </c>
      <c r="F465" s="2">
        <f>VLOOKUP($A465,'By SKU - Old RTs'!$A:$V,9,FALSE)</f>
        <v>0</v>
      </c>
      <c r="G465" s="2">
        <f>VLOOKUP($A465,'By SKU - New RTs'!$A:$V,9,FALSE)</f>
        <v>0</v>
      </c>
      <c r="H465" s="5">
        <f t="shared" si="41"/>
        <v>0</v>
      </c>
      <c r="I465" s="2">
        <f>VLOOKUP($A465,'By SKU - Old RTs'!$A:$V,10,FALSE)</f>
        <v>0</v>
      </c>
      <c r="J465" s="2">
        <f>VLOOKUP($A465,'By SKU - New RTs'!$A:$V,10,FALSE)</f>
        <v>0</v>
      </c>
      <c r="K465" s="5">
        <f t="shared" si="42"/>
        <v>0</v>
      </c>
      <c r="L465" s="2">
        <f>VLOOKUP($A465,'By SKU - Old RTs'!$A:$V,11,FALSE)</f>
        <v>0</v>
      </c>
      <c r="M465" s="2">
        <f>VLOOKUP($A465,'By SKU - New RTs'!$A:$V,11,FALSE)</f>
        <v>0</v>
      </c>
      <c r="N465" s="5">
        <f t="shared" si="43"/>
        <v>0</v>
      </c>
      <c r="O465" s="2">
        <f>VLOOKUP($A465,'By SKU - Old RTs'!$A:$V,12,FALSE)</f>
        <v>0</v>
      </c>
      <c r="P465" s="2">
        <f>VLOOKUP($A465,'By SKU - New RTs'!$A:$V,12,FALSE)</f>
        <v>0</v>
      </c>
      <c r="Q465" s="2">
        <f t="shared" si="44"/>
        <v>0</v>
      </c>
    </row>
    <row r="466" spans="1:17" x14ac:dyDescent="0.2">
      <c r="A466" s="3" t="str">
        <f>SKUs!A465</f>
        <v>1752L</v>
      </c>
      <c r="B466" s="4" t="str">
        <f>SKUs!B465</f>
        <v>MT 6X10 FAM FAR-LOGO</v>
      </c>
      <c r="C466" s="2">
        <f>VLOOKUP($A466,'By SKU - Old RTs'!$A:$V,8,FALSE)</f>
        <v>0</v>
      </c>
      <c r="D466" s="2">
        <f>VLOOKUP($A466,'By SKU - New RTs'!$A:$V,8,FALSE)</f>
        <v>0</v>
      </c>
      <c r="E466" s="5">
        <f t="shared" si="40"/>
        <v>0</v>
      </c>
      <c r="F466" s="2">
        <f>VLOOKUP($A466,'By SKU - Old RTs'!$A:$V,9,FALSE)</f>
        <v>0</v>
      </c>
      <c r="G466" s="2">
        <f>VLOOKUP($A466,'By SKU - New RTs'!$A:$V,9,FALSE)</f>
        <v>0</v>
      </c>
      <c r="H466" s="5">
        <f t="shared" si="41"/>
        <v>0</v>
      </c>
      <c r="I466" s="2">
        <f>VLOOKUP($A466,'By SKU - Old RTs'!$A:$V,10,FALSE)</f>
        <v>0</v>
      </c>
      <c r="J466" s="2">
        <f>VLOOKUP($A466,'By SKU - New RTs'!$A:$V,10,FALSE)</f>
        <v>0</v>
      </c>
      <c r="K466" s="5">
        <f t="shared" si="42"/>
        <v>0</v>
      </c>
      <c r="L466" s="2">
        <f>VLOOKUP($A466,'By SKU - Old RTs'!$A:$V,11,FALSE)</f>
        <v>0</v>
      </c>
      <c r="M466" s="2">
        <f>VLOOKUP($A466,'By SKU - New RTs'!$A:$V,11,FALSE)</f>
        <v>0</v>
      </c>
      <c r="N466" s="5">
        <f t="shared" si="43"/>
        <v>0</v>
      </c>
      <c r="O466" s="2">
        <f>VLOOKUP($A466,'By SKU - Old RTs'!$A:$V,12,FALSE)</f>
        <v>0</v>
      </c>
      <c r="P466" s="2">
        <f>VLOOKUP($A466,'By SKU - New RTs'!$A:$V,12,FALSE)</f>
        <v>0</v>
      </c>
      <c r="Q466" s="2">
        <f t="shared" si="44"/>
        <v>0</v>
      </c>
    </row>
    <row r="467" spans="1:17" x14ac:dyDescent="0.2">
      <c r="A467" s="3" t="str">
        <f>SKUs!A466</f>
        <v>1849L</v>
      </c>
      <c r="B467" s="4" t="str">
        <f>SKUs!B466</f>
        <v xml:space="preserve">MT 6X7 CLA LOGO     </v>
      </c>
      <c r="C467" s="2">
        <f>VLOOKUP($A467,'By SKU - Old RTs'!$A:$V,8,FALSE)</f>
        <v>0</v>
      </c>
      <c r="D467" s="2">
        <f>VLOOKUP($A467,'By SKU - New RTs'!$A:$V,8,FALSE)</f>
        <v>0</v>
      </c>
      <c r="E467" s="5">
        <f t="shared" si="40"/>
        <v>0</v>
      </c>
      <c r="F467" s="2">
        <f>VLOOKUP($A467,'By SKU - Old RTs'!$A:$V,9,FALSE)</f>
        <v>0</v>
      </c>
      <c r="G467" s="2">
        <f>VLOOKUP($A467,'By SKU - New RTs'!$A:$V,9,FALSE)</f>
        <v>0</v>
      </c>
      <c r="H467" s="5">
        <f t="shared" si="41"/>
        <v>0</v>
      </c>
      <c r="I467" s="2">
        <f>VLOOKUP($A467,'By SKU - Old RTs'!$A:$V,10,FALSE)</f>
        <v>1</v>
      </c>
      <c r="J467" s="2">
        <f>VLOOKUP($A467,'By SKU - New RTs'!$A:$V,10,FALSE)</f>
        <v>1</v>
      </c>
      <c r="K467" s="5">
        <f t="shared" si="42"/>
        <v>0</v>
      </c>
      <c r="L467" s="2">
        <f>VLOOKUP($A467,'By SKU - Old RTs'!$A:$V,11,FALSE)</f>
        <v>0</v>
      </c>
      <c r="M467" s="2">
        <f>VLOOKUP($A467,'By SKU - New RTs'!$A:$V,11,FALSE)</f>
        <v>0</v>
      </c>
      <c r="N467" s="5">
        <f t="shared" si="43"/>
        <v>0</v>
      </c>
      <c r="O467" s="2">
        <f>VLOOKUP($A467,'By SKU - Old RTs'!$A:$V,12,FALSE)</f>
        <v>0</v>
      </c>
      <c r="P467" s="2">
        <f>VLOOKUP($A467,'By SKU - New RTs'!$A:$V,12,FALSE)</f>
        <v>0</v>
      </c>
      <c r="Q467" s="2">
        <f t="shared" si="44"/>
        <v>0</v>
      </c>
    </row>
    <row r="468" spans="1:17" x14ac:dyDescent="0.2">
      <c r="A468" s="3" t="str">
        <f>SKUs!A467</f>
        <v>199PF</v>
      </c>
      <c r="B468" s="4" t="str">
        <f>SKUs!B467</f>
        <v>100% CHEF KNOT - REGENT APPAREL</v>
      </c>
      <c r="C468" s="2">
        <f>VLOOKUP($A468,'By SKU - Old RTs'!$A:$V,8,FALSE)</f>
        <v>11.75</v>
      </c>
      <c r="D468" s="2">
        <f>VLOOKUP($A468,'By SKU - New RTs'!$A:$V,8,FALSE)</f>
        <v>11.75</v>
      </c>
      <c r="E468" s="5">
        <f t="shared" si="40"/>
        <v>0</v>
      </c>
      <c r="F468" s="2">
        <f>VLOOKUP($A468,'By SKU - Old RTs'!$A:$V,9,FALSE)</f>
        <v>0</v>
      </c>
      <c r="G468" s="2">
        <f>VLOOKUP($A468,'By SKU - New RTs'!$A:$V,9,FALSE)</f>
        <v>0</v>
      </c>
      <c r="H468" s="5">
        <f t="shared" si="41"/>
        <v>0</v>
      </c>
      <c r="I468" s="2">
        <f>VLOOKUP($A468,'By SKU - Old RTs'!$A:$V,10,FALSE)</f>
        <v>2.75</v>
      </c>
      <c r="J468" s="2">
        <f>VLOOKUP($A468,'By SKU - New RTs'!$A:$V,10,FALSE)</f>
        <v>2.75</v>
      </c>
      <c r="K468" s="5">
        <f t="shared" si="42"/>
        <v>0</v>
      </c>
      <c r="L468" s="2">
        <f>VLOOKUP($A468,'By SKU - Old RTs'!$A:$V,11,FALSE)</f>
        <v>0</v>
      </c>
      <c r="M468" s="2">
        <f>VLOOKUP($A468,'By SKU - New RTs'!$A:$V,11,FALSE)</f>
        <v>0</v>
      </c>
      <c r="N468" s="5">
        <f t="shared" si="43"/>
        <v>0</v>
      </c>
      <c r="O468" s="2">
        <f>VLOOKUP($A468,'By SKU - Old RTs'!$A:$V,12,FALSE)</f>
        <v>0</v>
      </c>
      <c r="P468" s="2">
        <f>VLOOKUP($A468,'By SKU - New RTs'!$A:$V,12,FALSE)</f>
        <v>0</v>
      </c>
      <c r="Q468" s="2">
        <f t="shared" si="44"/>
        <v>0</v>
      </c>
    </row>
    <row r="469" spans="1:17" x14ac:dyDescent="0.2">
      <c r="A469" s="3" t="str">
        <f>SKUs!A468</f>
        <v>2182KAL</v>
      </c>
      <c r="B469" s="4" t="str">
        <f>SKUs!B468</f>
        <v>CFEED (RLW)</v>
      </c>
      <c r="C469" s="2">
        <f>VLOOKUP($A469,'By SKU - Old RTs'!$A:$V,8,FALSE)</f>
        <v>0</v>
      </c>
      <c r="D469" s="2">
        <f>VLOOKUP($A469,'By SKU - New RTs'!$A:$V,8,FALSE)</f>
        <v>0</v>
      </c>
      <c r="E469" s="5">
        <f t="shared" si="40"/>
        <v>0</v>
      </c>
      <c r="F469" s="2">
        <f>VLOOKUP($A469,'By SKU - Old RTs'!$A:$V,9,FALSE)</f>
        <v>0</v>
      </c>
      <c r="G469" s="2">
        <f>VLOOKUP($A469,'By SKU - New RTs'!$A:$V,9,FALSE)</f>
        <v>0</v>
      </c>
      <c r="H469" s="5">
        <f t="shared" si="41"/>
        <v>0</v>
      </c>
      <c r="I469" s="2">
        <f>VLOOKUP($A469,'By SKU - Old RTs'!$A:$V,10,FALSE)</f>
        <v>0</v>
      </c>
      <c r="J469" s="2">
        <f>VLOOKUP($A469,'By SKU - New RTs'!$A:$V,10,FALSE)</f>
        <v>0</v>
      </c>
      <c r="K469" s="5">
        <f t="shared" si="42"/>
        <v>0</v>
      </c>
      <c r="L469" s="2">
        <f>VLOOKUP($A469,'By SKU - Old RTs'!$A:$V,11,FALSE)</f>
        <v>0</v>
      </c>
      <c r="M469" s="2">
        <f>VLOOKUP($A469,'By SKU - New RTs'!$A:$V,11,FALSE)</f>
        <v>0</v>
      </c>
      <c r="N469" s="5">
        <f t="shared" si="43"/>
        <v>0</v>
      </c>
      <c r="O469" s="2">
        <f>VLOOKUP($A469,'By SKU - Old RTs'!$A:$V,12,FALSE)</f>
        <v>0</v>
      </c>
      <c r="P469" s="2">
        <f>VLOOKUP($A469,'By SKU - New RTs'!$A:$V,12,FALSE)</f>
        <v>0</v>
      </c>
      <c r="Q469" s="2">
        <f t="shared" si="44"/>
        <v>0</v>
      </c>
    </row>
    <row r="470" spans="1:17" x14ac:dyDescent="0.2">
      <c r="A470" s="3" t="str">
        <f>SKUs!A469</f>
        <v>2500GAR</v>
      </c>
      <c r="B470" s="4" t="str">
        <f>SKUs!B469</f>
        <v xml:space="preserve">COG APRONS       </v>
      </c>
      <c r="C470" s="2">
        <f>VLOOKUP($A470,'By SKU - Old RTs'!$A:$V,8,FALSE)</f>
        <v>0</v>
      </c>
      <c r="D470" s="2">
        <f>VLOOKUP($A470,'By SKU - New RTs'!$A:$V,8,FALSE)</f>
        <v>0</v>
      </c>
      <c r="E470" s="5">
        <f t="shared" si="40"/>
        <v>0</v>
      </c>
      <c r="F470" s="2">
        <f>VLOOKUP($A470,'By SKU - Old RTs'!$A:$V,9,FALSE)</f>
        <v>4</v>
      </c>
      <c r="G470" s="2">
        <f>VLOOKUP($A470,'By SKU - New RTs'!$A:$V,9,FALSE)</f>
        <v>4</v>
      </c>
      <c r="H470" s="5">
        <f t="shared" si="41"/>
        <v>0</v>
      </c>
      <c r="I470" s="2">
        <f>VLOOKUP($A470,'By SKU - Old RTs'!$A:$V,10,FALSE)</f>
        <v>3.75</v>
      </c>
      <c r="J470" s="2">
        <f>VLOOKUP($A470,'By SKU - New RTs'!$A:$V,10,FALSE)</f>
        <v>3.75</v>
      </c>
      <c r="K470" s="5">
        <f t="shared" si="42"/>
        <v>0</v>
      </c>
      <c r="L470" s="2">
        <f>VLOOKUP($A470,'By SKU - Old RTs'!$A:$V,11,FALSE)</f>
        <v>0</v>
      </c>
      <c r="M470" s="2">
        <f>VLOOKUP($A470,'By SKU - New RTs'!$A:$V,11,FALSE)</f>
        <v>0</v>
      </c>
      <c r="N470" s="5">
        <f t="shared" si="43"/>
        <v>0</v>
      </c>
      <c r="O470" s="2">
        <f>VLOOKUP($A470,'By SKU - Old RTs'!$A:$V,12,FALSE)</f>
        <v>0</v>
      </c>
      <c r="P470" s="2">
        <f>VLOOKUP($A470,'By SKU - New RTs'!$A:$V,12,FALSE)</f>
        <v>0</v>
      </c>
      <c r="Q470" s="2">
        <f t="shared" si="44"/>
        <v>0</v>
      </c>
    </row>
    <row r="471" spans="1:17" x14ac:dyDescent="0.2">
      <c r="A471" s="3" t="str">
        <f>SKUs!A470</f>
        <v>2610-10</v>
      </c>
      <c r="B471" s="4" t="str">
        <f>SKUs!B470</f>
        <v xml:space="preserve">PT EXEC P/C PLT                 </v>
      </c>
      <c r="C471" s="2">
        <f>VLOOKUP($A471,'By SKU - Old RTs'!$A:$V,8,FALSE)</f>
        <v>0</v>
      </c>
      <c r="D471" s="2">
        <f>VLOOKUP($A471,'By SKU - New RTs'!$A:$V,8,FALSE)</f>
        <v>0</v>
      </c>
      <c r="E471" s="5">
        <f t="shared" si="40"/>
        <v>0</v>
      </c>
      <c r="F471" s="2">
        <f>VLOOKUP($A471,'By SKU - Old RTs'!$A:$V,9,FALSE)</f>
        <v>0</v>
      </c>
      <c r="G471" s="2">
        <f>VLOOKUP($A471,'By SKU - New RTs'!$A:$V,9,FALSE)</f>
        <v>0</v>
      </c>
      <c r="H471" s="5">
        <f t="shared" si="41"/>
        <v>0</v>
      </c>
      <c r="I471" s="2">
        <f>VLOOKUP($A471,'By SKU - Old RTs'!$A:$V,10,FALSE)</f>
        <v>5.5</v>
      </c>
      <c r="J471" s="2">
        <f>VLOOKUP($A471,'By SKU - New RTs'!$A:$V,10,FALSE)</f>
        <v>5.5</v>
      </c>
      <c r="K471" s="5">
        <f t="shared" si="42"/>
        <v>0</v>
      </c>
      <c r="L471" s="2">
        <f>VLOOKUP($A471,'By SKU - Old RTs'!$A:$V,11,FALSE)</f>
        <v>0</v>
      </c>
      <c r="M471" s="2">
        <f>VLOOKUP($A471,'By SKU - New RTs'!$A:$V,11,FALSE)</f>
        <v>0</v>
      </c>
      <c r="N471" s="5">
        <f t="shared" si="43"/>
        <v>0</v>
      </c>
      <c r="O471" s="2">
        <f>VLOOKUP($A471,'By SKU - Old RTs'!$A:$V,12,FALSE)</f>
        <v>0</v>
      </c>
      <c r="P471" s="2">
        <f>VLOOKUP($A471,'By SKU - New RTs'!$A:$V,12,FALSE)</f>
        <v>0</v>
      </c>
      <c r="Q471" s="2">
        <f t="shared" si="44"/>
        <v>0</v>
      </c>
    </row>
    <row r="472" spans="1:17" x14ac:dyDescent="0.2">
      <c r="A472" s="3" t="str">
        <f>SKUs!A471</f>
        <v>3331BK</v>
      </c>
      <c r="B472" s="4" t="str">
        <f>SKUs!B471</f>
        <v>VENTED CHEF 1/2 SLEEVE</v>
      </c>
      <c r="C472" s="2">
        <f>VLOOKUP($A472,'By SKU - Old RTs'!$A:$V,8,FALSE)</f>
        <v>0</v>
      </c>
      <c r="D472" s="2">
        <f>VLOOKUP($A472,'By SKU - New RTs'!$A:$V,8,FALSE)</f>
        <v>0</v>
      </c>
      <c r="E472" s="5">
        <f t="shared" si="40"/>
        <v>0</v>
      </c>
      <c r="F472" s="2">
        <f>VLOOKUP($A472,'By SKU - Old RTs'!$A:$V,9,FALSE)</f>
        <v>0</v>
      </c>
      <c r="G472" s="2">
        <f>VLOOKUP($A472,'By SKU - New RTs'!$A:$V,9,FALSE)</f>
        <v>0</v>
      </c>
      <c r="H472" s="5">
        <f t="shared" si="41"/>
        <v>0</v>
      </c>
      <c r="I472" s="2">
        <f>VLOOKUP($A472,'By SKU - Old RTs'!$A:$V,10,FALSE)</f>
        <v>284.5</v>
      </c>
      <c r="J472" s="2">
        <f>VLOOKUP($A472,'By SKU - New RTs'!$A:$V,10,FALSE)</f>
        <v>284.5</v>
      </c>
      <c r="K472" s="5">
        <f t="shared" si="42"/>
        <v>0</v>
      </c>
      <c r="L472" s="2">
        <f>VLOOKUP($A472,'By SKU - Old RTs'!$A:$V,11,FALSE)</f>
        <v>9.25</v>
      </c>
      <c r="M472" s="2">
        <f>VLOOKUP($A472,'By SKU - New RTs'!$A:$V,11,FALSE)</f>
        <v>9.25</v>
      </c>
      <c r="N472" s="5">
        <f t="shared" si="43"/>
        <v>0</v>
      </c>
      <c r="O472" s="2">
        <f>VLOOKUP($A472,'By SKU - Old RTs'!$A:$V,12,FALSE)</f>
        <v>0</v>
      </c>
      <c r="P472" s="2">
        <f>VLOOKUP($A472,'By SKU - New RTs'!$A:$V,12,FALSE)</f>
        <v>0</v>
      </c>
      <c r="Q472" s="2">
        <f t="shared" si="44"/>
        <v>0</v>
      </c>
    </row>
    <row r="473" spans="1:17" x14ac:dyDescent="0.2">
      <c r="A473" s="3" t="str">
        <f>SKUs!A472</f>
        <v>3331WH</v>
      </c>
      <c r="B473" s="4" t="str">
        <f>SKUs!B472</f>
        <v>VENTED CHEF 1/2 SLEEVE</v>
      </c>
      <c r="C473" s="2">
        <f>VLOOKUP($A473,'By SKU - Old RTs'!$A:$V,8,FALSE)</f>
        <v>15.25</v>
      </c>
      <c r="D473" s="2">
        <f>VLOOKUP($A473,'By SKU - New RTs'!$A:$V,8,FALSE)</f>
        <v>15.25</v>
      </c>
      <c r="E473" s="5">
        <f t="shared" si="40"/>
        <v>0</v>
      </c>
      <c r="F473" s="2">
        <f>VLOOKUP($A473,'By SKU - Old RTs'!$A:$V,9,FALSE)</f>
        <v>0</v>
      </c>
      <c r="G473" s="2">
        <f>VLOOKUP($A473,'By SKU - New RTs'!$A:$V,9,FALSE)</f>
        <v>0</v>
      </c>
      <c r="H473" s="5">
        <f t="shared" si="41"/>
        <v>0</v>
      </c>
      <c r="I473" s="2">
        <f>VLOOKUP($A473,'By SKU - Old RTs'!$A:$V,10,FALSE)</f>
        <v>0</v>
      </c>
      <c r="J473" s="2">
        <f>VLOOKUP($A473,'By SKU - New RTs'!$A:$V,10,FALSE)</f>
        <v>0</v>
      </c>
      <c r="K473" s="5">
        <f t="shared" si="42"/>
        <v>0</v>
      </c>
      <c r="L473" s="2">
        <f>VLOOKUP($A473,'By SKU - Old RTs'!$A:$V,11,FALSE)</f>
        <v>0</v>
      </c>
      <c r="M473" s="2">
        <f>VLOOKUP($A473,'By SKU - New RTs'!$A:$V,11,FALSE)</f>
        <v>0</v>
      </c>
      <c r="N473" s="5">
        <f t="shared" si="43"/>
        <v>0</v>
      </c>
      <c r="O473" s="2">
        <f>VLOOKUP($A473,'By SKU - Old RTs'!$A:$V,12,FALSE)</f>
        <v>0</v>
      </c>
      <c r="P473" s="2">
        <f>VLOOKUP($A473,'By SKU - New RTs'!$A:$V,12,FALSE)</f>
        <v>0</v>
      </c>
      <c r="Q473" s="2">
        <f t="shared" si="44"/>
        <v>0</v>
      </c>
    </row>
    <row r="474" spans="1:17" x14ac:dyDescent="0.2">
      <c r="A474" s="3" t="str">
        <f>SKUs!A473</f>
        <v>5035BK</v>
      </c>
      <c r="B474" s="4" t="str">
        <f>SKUs!B473</f>
        <v xml:space="preserve">ST BAKER                        </v>
      </c>
      <c r="C474" s="2">
        <f>VLOOKUP($A474,'By SKU - Old RTs'!$A:$V,8,FALSE)</f>
        <v>0</v>
      </c>
      <c r="D474" s="2">
        <f>VLOOKUP($A474,'By SKU - New RTs'!$A:$V,8,FALSE)</f>
        <v>0</v>
      </c>
      <c r="E474" s="5">
        <f t="shared" si="40"/>
        <v>0</v>
      </c>
      <c r="F474" s="2">
        <f>VLOOKUP($A474,'By SKU - Old RTs'!$A:$V,9,FALSE)</f>
        <v>5.25</v>
      </c>
      <c r="G474" s="2">
        <f>VLOOKUP($A474,'By SKU - New RTs'!$A:$V,9,FALSE)</f>
        <v>5.25</v>
      </c>
      <c r="H474" s="5">
        <f t="shared" si="41"/>
        <v>0</v>
      </c>
      <c r="I474" s="2">
        <f>VLOOKUP($A474,'By SKU - Old RTs'!$A:$V,10,FALSE)</f>
        <v>9</v>
      </c>
      <c r="J474" s="2">
        <f>VLOOKUP($A474,'By SKU - New RTs'!$A:$V,10,FALSE)</f>
        <v>9</v>
      </c>
      <c r="K474" s="5">
        <f t="shared" si="42"/>
        <v>0</v>
      </c>
      <c r="L474" s="2">
        <f>VLOOKUP($A474,'By SKU - Old RTs'!$A:$V,11,FALSE)</f>
        <v>0</v>
      </c>
      <c r="M474" s="2">
        <f>VLOOKUP($A474,'By SKU - New RTs'!$A:$V,11,FALSE)</f>
        <v>0</v>
      </c>
      <c r="N474" s="5">
        <f t="shared" si="43"/>
        <v>0</v>
      </c>
      <c r="O474" s="2">
        <f>VLOOKUP($A474,'By SKU - Old RTs'!$A:$V,12,FALSE)</f>
        <v>0</v>
      </c>
      <c r="P474" s="2">
        <f>VLOOKUP($A474,'By SKU - New RTs'!$A:$V,12,FALSE)</f>
        <v>0</v>
      </c>
      <c r="Q474" s="2">
        <f t="shared" si="44"/>
        <v>0</v>
      </c>
    </row>
    <row r="475" spans="1:17" x14ac:dyDescent="0.2">
      <c r="A475" s="3" t="str">
        <f>SKUs!A474</f>
        <v>5077-061</v>
      </c>
      <c r="B475" s="4" t="str">
        <f>SKUs!B474</f>
        <v xml:space="preserve">ST LDY OX/BDC                   </v>
      </c>
      <c r="C475" s="2">
        <f>VLOOKUP($A475,'By SKU - Old RTs'!$A:$V,8,FALSE)</f>
        <v>5</v>
      </c>
      <c r="D475" s="2">
        <f>VLOOKUP($A475,'By SKU - New RTs'!$A:$V,8,FALSE)</f>
        <v>5</v>
      </c>
      <c r="E475" s="5">
        <f t="shared" si="40"/>
        <v>0</v>
      </c>
      <c r="F475" s="2">
        <f>VLOOKUP($A475,'By SKU - Old RTs'!$A:$V,9,FALSE)</f>
        <v>0</v>
      </c>
      <c r="G475" s="2">
        <f>VLOOKUP($A475,'By SKU - New RTs'!$A:$V,9,FALSE)</f>
        <v>0</v>
      </c>
      <c r="H475" s="5">
        <f t="shared" si="41"/>
        <v>0</v>
      </c>
      <c r="I475" s="2">
        <f>VLOOKUP($A475,'By SKU - Old RTs'!$A:$V,10,FALSE)</f>
        <v>0</v>
      </c>
      <c r="J475" s="2">
        <f>VLOOKUP($A475,'By SKU - New RTs'!$A:$V,10,FALSE)</f>
        <v>0</v>
      </c>
      <c r="K475" s="5">
        <f t="shared" si="42"/>
        <v>0</v>
      </c>
      <c r="L475" s="2">
        <f>VLOOKUP($A475,'By SKU - Old RTs'!$A:$V,11,FALSE)</f>
        <v>0</v>
      </c>
      <c r="M475" s="2">
        <f>VLOOKUP($A475,'By SKU - New RTs'!$A:$V,11,FALSE)</f>
        <v>0</v>
      </c>
      <c r="N475" s="5">
        <f t="shared" si="43"/>
        <v>0</v>
      </c>
      <c r="O475" s="2">
        <f>VLOOKUP($A475,'By SKU - Old RTs'!$A:$V,12,FALSE)</f>
        <v>0</v>
      </c>
      <c r="P475" s="2">
        <f>VLOOKUP($A475,'By SKU - New RTs'!$A:$V,12,FALSE)</f>
        <v>0</v>
      </c>
      <c r="Q475" s="2">
        <f t="shared" si="44"/>
        <v>0</v>
      </c>
    </row>
    <row r="476" spans="1:17" x14ac:dyDescent="0.2">
      <c r="A476" s="3" t="str">
        <f>SKUs!A475</f>
        <v>5700WH</v>
      </c>
      <c r="B476" s="4" t="str">
        <f>SKUs!B475</f>
        <v xml:space="preserve">CT LAB MENS WHT                 </v>
      </c>
      <c r="C476" s="2">
        <f>VLOOKUP($A476,'By SKU - Old RTs'!$A:$V,8,FALSE)</f>
        <v>0</v>
      </c>
      <c r="D476" s="2">
        <f>VLOOKUP($A476,'By SKU - New RTs'!$A:$V,8,FALSE)</f>
        <v>0</v>
      </c>
      <c r="E476" s="5">
        <f t="shared" si="40"/>
        <v>0</v>
      </c>
      <c r="F476" s="2">
        <f>VLOOKUP($A476,'By SKU - Old RTs'!$A:$V,9,FALSE)</f>
        <v>0</v>
      </c>
      <c r="G476" s="2">
        <f>VLOOKUP($A476,'By SKU - New RTs'!$A:$V,9,FALSE)</f>
        <v>0</v>
      </c>
      <c r="H476" s="5">
        <f t="shared" si="41"/>
        <v>0</v>
      </c>
      <c r="I476" s="2">
        <f>VLOOKUP($A476,'By SKU - Old RTs'!$A:$V,10,FALSE)</f>
        <v>0</v>
      </c>
      <c r="J476" s="2">
        <f>VLOOKUP($A476,'By SKU - New RTs'!$A:$V,10,FALSE)</f>
        <v>0</v>
      </c>
      <c r="K476" s="5">
        <f t="shared" si="42"/>
        <v>0</v>
      </c>
      <c r="L476" s="2">
        <f>VLOOKUP($A476,'By SKU - Old RTs'!$A:$V,11,FALSE)</f>
        <v>0</v>
      </c>
      <c r="M476" s="2">
        <f>VLOOKUP($A476,'By SKU - New RTs'!$A:$V,11,FALSE)</f>
        <v>0</v>
      </c>
      <c r="N476" s="5">
        <f t="shared" si="43"/>
        <v>0</v>
      </c>
      <c r="O476" s="2">
        <f>VLOOKUP($A476,'By SKU - Old RTs'!$A:$V,12,FALSE)</f>
        <v>0.25</v>
      </c>
      <c r="P476" s="2">
        <f>VLOOKUP($A476,'By SKU - New RTs'!$A:$V,12,FALSE)</f>
        <v>0.25</v>
      </c>
      <c r="Q476" s="2">
        <f t="shared" si="44"/>
        <v>0</v>
      </c>
    </row>
    <row r="477" spans="1:17" x14ac:dyDescent="0.2">
      <c r="A477" s="3" t="str">
        <f>SKUs!A476</f>
        <v>5700WH-C</v>
      </c>
      <c r="B477" s="4" t="str">
        <f>SKUs!B476</f>
        <v>CT LAB MENS WHT CUFFED</v>
      </c>
      <c r="C477" s="2">
        <f>VLOOKUP($A477,'By SKU - Old RTs'!$A:$V,8,FALSE)</f>
        <v>0.25</v>
      </c>
      <c r="D477" s="2">
        <f>VLOOKUP($A477,'By SKU - New RTs'!$A:$V,8,FALSE)</f>
        <v>0.25</v>
      </c>
      <c r="E477" s="5">
        <f t="shared" si="40"/>
        <v>0</v>
      </c>
      <c r="F477" s="2">
        <f>VLOOKUP($A477,'By SKU - Old RTs'!$A:$V,9,FALSE)</f>
        <v>0</v>
      </c>
      <c r="G477" s="2">
        <f>VLOOKUP($A477,'By SKU - New RTs'!$A:$V,9,FALSE)</f>
        <v>0</v>
      </c>
      <c r="H477" s="5">
        <f t="shared" si="41"/>
        <v>0</v>
      </c>
      <c r="I477" s="2">
        <f>VLOOKUP($A477,'By SKU - Old RTs'!$A:$V,10,FALSE)</f>
        <v>0</v>
      </c>
      <c r="J477" s="2">
        <f>VLOOKUP($A477,'By SKU - New RTs'!$A:$V,10,FALSE)</f>
        <v>0</v>
      </c>
      <c r="K477" s="5">
        <f t="shared" si="42"/>
        <v>0</v>
      </c>
      <c r="L477" s="2">
        <f>VLOOKUP($A477,'By SKU - Old RTs'!$A:$V,11,FALSE)</f>
        <v>0</v>
      </c>
      <c r="M477" s="2">
        <f>VLOOKUP($A477,'By SKU - New RTs'!$A:$V,11,FALSE)</f>
        <v>0</v>
      </c>
      <c r="N477" s="5">
        <f t="shared" si="43"/>
        <v>0</v>
      </c>
      <c r="O477" s="2">
        <f>VLOOKUP($A477,'By SKU - Old RTs'!$A:$V,12,FALSE)</f>
        <v>0</v>
      </c>
      <c r="P477" s="2">
        <f>VLOOKUP($A477,'By SKU - New RTs'!$A:$V,12,FALSE)</f>
        <v>0</v>
      </c>
      <c r="Q477" s="2">
        <f t="shared" si="44"/>
        <v>0</v>
      </c>
    </row>
    <row r="478" spans="1:17" x14ac:dyDescent="0.2">
      <c r="A478" s="3" t="str">
        <f>SKUs!A477</f>
        <v>75004342F</v>
      </c>
      <c r="B478" s="4" t="str">
        <f>SKUs!B477</f>
        <v>KLEENEX-STANDARD-30 BX PER CASE</v>
      </c>
      <c r="C478" s="2">
        <f>VLOOKUP($A478,'By SKU - Old RTs'!$A:$V,8,FALSE)</f>
        <v>0</v>
      </c>
      <c r="D478" s="2">
        <f>VLOOKUP($A478,'By SKU - New RTs'!$A:$V,8,FALSE)</f>
        <v>0</v>
      </c>
      <c r="E478" s="5">
        <f t="shared" si="40"/>
        <v>0</v>
      </c>
      <c r="F478" s="2">
        <f>VLOOKUP($A478,'By SKU - Old RTs'!$A:$V,9,FALSE)</f>
        <v>0</v>
      </c>
      <c r="G478" s="2">
        <f>VLOOKUP($A478,'By SKU - New RTs'!$A:$V,9,FALSE)</f>
        <v>0</v>
      </c>
      <c r="H478" s="5">
        <f t="shared" si="41"/>
        <v>0</v>
      </c>
      <c r="I478" s="2">
        <f>VLOOKUP($A478,'By SKU - Old RTs'!$A:$V,10,FALSE)</f>
        <v>0</v>
      </c>
      <c r="J478" s="2">
        <f>VLOOKUP($A478,'By SKU - New RTs'!$A:$V,10,FALSE)</f>
        <v>0</v>
      </c>
      <c r="K478" s="5">
        <f t="shared" si="42"/>
        <v>0</v>
      </c>
      <c r="L478" s="2">
        <f>VLOOKUP($A478,'By SKU - Old RTs'!$A:$V,11,FALSE)</f>
        <v>0</v>
      </c>
      <c r="M478" s="2">
        <f>VLOOKUP($A478,'By SKU - New RTs'!$A:$V,11,FALSE)</f>
        <v>0</v>
      </c>
      <c r="N478" s="5">
        <f t="shared" si="43"/>
        <v>0</v>
      </c>
      <c r="O478" s="2">
        <f>VLOOKUP($A478,'By SKU - Old RTs'!$A:$V,12,FALSE)</f>
        <v>0</v>
      </c>
      <c r="P478" s="2">
        <f>VLOOKUP($A478,'By SKU - New RTs'!$A:$V,12,FALSE)</f>
        <v>0</v>
      </c>
      <c r="Q478" s="2">
        <f t="shared" si="44"/>
        <v>0</v>
      </c>
    </row>
    <row r="479" spans="1:17" x14ac:dyDescent="0.2">
      <c r="A479" s="3" t="str">
        <f>SKUs!A478</f>
        <v>7601SAN</v>
      </c>
      <c r="B479" s="4" t="str">
        <f>SKUs!B478</f>
        <v>CLS SANITIZER DISP #7507</v>
      </c>
      <c r="C479" s="2">
        <f>VLOOKUP($A479,'By SKU - Old RTs'!$A:$V,8,FALSE)</f>
        <v>0</v>
      </c>
      <c r="D479" s="2">
        <f>VLOOKUP($A479,'By SKU - New RTs'!$A:$V,8,FALSE)</f>
        <v>0</v>
      </c>
      <c r="E479" s="5">
        <f t="shared" si="40"/>
        <v>0</v>
      </c>
      <c r="F479" s="2">
        <f>VLOOKUP($A479,'By SKU - Old RTs'!$A:$V,9,FALSE)</f>
        <v>0</v>
      </c>
      <c r="G479" s="2">
        <f>VLOOKUP($A479,'By SKU - New RTs'!$A:$V,9,FALSE)</f>
        <v>0</v>
      </c>
      <c r="H479" s="5">
        <f t="shared" si="41"/>
        <v>0</v>
      </c>
      <c r="I479" s="2">
        <f>VLOOKUP($A479,'By SKU - Old RTs'!$A:$V,10,FALSE)</f>
        <v>0</v>
      </c>
      <c r="J479" s="2">
        <f>VLOOKUP($A479,'By SKU - New RTs'!$A:$V,10,FALSE)</f>
        <v>0</v>
      </c>
      <c r="K479" s="5">
        <f t="shared" si="42"/>
        <v>0</v>
      </c>
      <c r="L479" s="2">
        <f>VLOOKUP($A479,'By SKU - Old RTs'!$A:$V,11,FALSE)</f>
        <v>0</v>
      </c>
      <c r="M479" s="2">
        <f>VLOOKUP($A479,'By SKU - New RTs'!$A:$V,11,FALSE)</f>
        <v>0</v>
      </c>
      <c r="N479" s="5">
        <f t="shared" si="43"/>
        <v>0</v>
      </c>
      <c r="O479" s="2">
        <f>VLOOKUP($A479,'By SKU - Old RTs'!$A:$V,12,FALSE)</f>
        <v>0</v>
      </c>
      <c r="P479" s="2">
        <f>VLOOKUP($A479,'By SKU - New RTs'!$A:$V,12,FALSE)</f>
        <v>0</v>
      </c>
      <c r="Q479" s="2">
        <f t="shared" si="44"/>
        <v>0</v>
      </c>
    </row>
    <row r="480" spans="1:17" x14ac:dyDescent="0.2">
      <c r="A480" s="3" t="str">
        <f>SKUs!A479</f>
        <v>7602SAN</v>
      </c>
      <c r="B480" s="4" t="str">
        <f>SKUs!B479</f>
        <v>CLS SENSOR SANITIZER DISP #7707</v>
      </c>
      <c r="C480" s="2">
        <f>VLOOKUP($A480,'By SKU - Old RTs'!$A:$V,8,FALSE)</f>
        <v>0</v>
      </c>
      <c r="D480" s="2">
        <f>VLOOKUP($A480,'By SKU - New RTs'!$A:$V,8,FALSE)</f>
        <v>0</v>
      </c>
      <c r="E480" s="5">
        <f t="shared" si="40"/>
        <v>0</v>
      </c>
      <c r="F480" s="2">
        <f>VLOOKUP($A480,'By SKU - Old RTs'!$A:$V,9,FALSE)</f>
        <v>0</v>
      </c>
      <c r="G480" s="2">
        <f>VLOOKUP($A480,'By SKU - New RTs'!$A:$V,9,FALSE)</f>
        <v>0</v>
      </c>
      <c r="H480" s="5">
        <f t="shared" si="41"/>
        <v>0</v>
      </c>
      <c r="I480" s="2">
        <f>VLOOKUP($A480,'By SKU - Old RTs'!$A:$V,10,FALSE)</f>
        <v>0</v>
      </c>
      <c r="J480" s="2">
        <f>VLOOKUP($A480,'By SKU - New RTs'!$A:$V,10,FALSE)</f>
        <v>0</v>
      </c>
      <c r="K480" s="5">
        <f t="shared" si="42"/>
        <v>0</v>
      </c>
      <c r="L480" s="2">
        <f>VLOOKUP($A480,'By SKU - Old RTs'!$A:$V,11,FALSE)</f>
        <v>0</v>
      </c>
      <c r="M480" s="2">
        <f>VLOOKUP($A480,'By SKU - New RTs'!$A:$V,11,FALSE)</f>
        <v>0</v>
      </c>
      <c r="N480" s="5">
        <f t="shared" si="43"/>
        <v>0</v>
      </c>
      <c r="O480" s="2">
        <f>VLOOKUP($A480,'By SKU - Old RTs'!$A:$V,12,FALSE)</f>
        <v>0</v>
      </c>
      <c r="P480" s="2">
        <f>VLOOKUP($A480,'By SKU - New RTs'!$A:$V,12,FALSE)</f>
        <v>0</v>
      </c>
      <c r="Q480" s="2">
        <f t="shared" si="44"/>
        <v>0</v>
      </c>
    </row>
    <row r="481" spans="1:17" x14ac:dyDescent="0.2">
      <c r="A481" s="3" t="str">
        <f>SKUs!A480</f>
        <v>800NTHL-C</v>
      </c>
      <c r="B481" s="4" t="str">
        <f>SKUs!B480</f>
        <v>PT SCRUB LG PERFOMAX CIEL BLUE</v>
      </c>
      <c r="C481" s="2">
        <f>VLOOKUP($A481,'By SKU - Old RTs'!$A:$V,8,FALSE)</f>
        <v>0</v>
      </c>
      <c r="D481" s="2">
        <f>VLOOKUP($A481,'By SKU - New RTs'!$A:$V,8,FALSE)</f>
        <v>0</v>
      </c>
      <c r="E481" s="5">
        <f t="shared" si="40"/>
        <v>0</v>
      </c>
      <c r="F481" s="2">
        <f>VLOOKUP($A481,'By SKU - Old RTs'!$A:$V,9,FALSE)</f>
        <v>0</v>
      </c>
      <c r="G481" s="2">
        <f>VLOOKUP($A481,'By SKU - New RTs'!$A:$V,9,FALSE)</f>
        <v>0</v>
      </c>
      <c r="H481" s="5">
        <f t="shared" si="41"/>
        <v>0</v>
      </c>
      <c r="I481" s="2">
        <f>VLOOKUP($A481,'By SKU - Old RTs'!$A:$V,10,FALSE)</f>
        <v>5</v>
      </c>
      <c r="J481" s="2">
        <f>VLOOKUP($A481,'By SKU - New RTs'!$A:$V,10,FALSE)</f>
        <v>5</v>
      </c>
      <c r="K481" s="5">
        <f t="shared" si="42"/>
        <v>0</v>
      </c>
      <c r="L481" s="2">
        <f>VLOOKUP($A481,'By SKU - Old RTs'!$A:$V,11,FALSE)</f>
        <v>0</v>
      </c>
      <c r="M481" s="2">
        <f>VLOOKUP($A481,'By SKU - New RTs'!$A:$V,11,FALSE)</f>
        <v>0</v>
      </c>
      <c r="N481" s="5">
        <f t="shared" si="43"/>
        <v>0</v>
      </c>
      <c r="O481" s="2">
        <f>VLOOKUP($A481,'By SKU - Old RTs'!$A:$V,12,FALSE)</f>
        <v>0</v>
      </c>
      <c r="P481" s="2">
        <f>VLOOKUP($A481,'By SKU - New RTs'!$A:$V,12,FALSE)</f>
        <v>0</v>
      </c>
      <c r="Q481" s="2">
        <f t="shared" si="44"/>
        <v>0</v>
      </c>
    </row>
    <row r="482" spans="1:17" x14ac:dyDescent="0.2">
      <c r="A482" s="3" t="str">
        <f>SKUs!A481</f>
        <v>800NTHM-C</v>
      </c>
      <c r="B482" s="4" t="str">
        <f>SKUs!B481</f>
        <v>PT SCRUB MD PERFOMAX CIEL BLUE</v>
      </c>
      <c r="C482" s="2">
        <f>VLOOKUP($A482,'By SKU - Old RTs'!$A:$V,8,FALSE)</f>
        <v>0</v>
      </c>
      <c r="D482" s="2">
        <f>VLOOKUP($A482,'By SKU - New RTs'!$A:$V,8,FALSE)</f>
        <v>0</v>
      </c>
      <c r="E482" s="5">
        <f t="shared" si="40"/>
        <v>0</v>
      </c>
      <c r="F482" s="2">
        <f>VLOOKUP($A482,'By SKU - Old RTs'!$A:$V,9,FALSE)</f>
        <v>0</v>
      </c>
      <c r="G482" s="2">
        <f>VLOOKUP($A482,'By SKU - New RTs'!$A:$V,9,FALSE)</f>
        <v>0</v>
      </c>
      <c r="H482" s="5">
        <f t="shared" si="41"/>
        <v>0</v>
      </c>
      <c r="I482" s="2">
        <f>VLOOKUP($A482,'By SKU - Old RTs'!$A:$V,10,FALSE)</f>
        <v>5</v>
      </c>
      <c r="J482" s="2">
        <f>VLOOKUP($A482,'By SKU - New RTs'!$A:$V,10,FALSE)</f>
        <v>5</v>
      </c>
      <c r="K482" s="5">
        <f t="shared" si="42"/>
        <v>0</v>
      </c>
      <c r="L482" s="2">
        <f>VLOOKUP($A482,'By SKU - Old RTs'!$A:$V,11,FALSE)</f>
        <v>0</v>
      </c>
      <c r="M482" s="2">
        <f>VLOOKUP($A482,'By SKU - New RTs'!$A:$V,11,FALSE)</f>
        <v>0</v>
      </c>
      <c r="N482" s="5">
        <f t="shared" si="43"/>
        <v>0</v>
      </c>
      <c r="O482" s="2">
        <f>VLOOKUP($A482,'By SKU - Old RTs'!$A:$V,12,FALSE)</f>
        <v>0</v>
      </c>
      <c r="P482" s="2">
        <f>VLOOKUP($A482,'By SKU - New RTs'!$A:$V,12,FALSE)</f>
        <v>0</v>
      </c>
      <c r="Q482" s="2">
        <f t="shared" si="44"/>
        <v>0</v>
      </c>
    </row>
    <row r="483" spans="1:17" x14ac:dyDescent="0.2">
      <c r="A483" s="3" t="str">
        <f>SKUs!A482</f>
        <v>800NTHS-C</v>
      </c>
      <c r="B483" s="4" t="str">
        <f>SKUs!B482</f>
        <v>PT SCRUB SM PERFOMAX CIEL BLUE</v>
      </c>
      <c r="C483" s="2">
        <f>VLOOKUP($A483,'By SKU - Old RTs'!$A:$V,8,FALSE)</f>
        <v>0</v>
      </c>
      <c r="D483" s="2">
        <f>VLOOKUP($A483,'By SKU - New RTs'!$A:$V,8,FALSE)</f>
        <v>0</v>
      </c>
      <c r="E483" s="5">
        <f t="shared" si="40"/>
        <v>0</v>
      </c>
      <c r="F483" s="2">
        <f>VLOOKUP($A483,'By SKU - Old RTs'!$A:$V,9,FALSE)</f>
        <v>0</v>
      </c>
      <c r="G483" s="2">
        <f>VLOOKUP($A483,'By SKU - New RTs'!$A:$V,9,FALSE)</f>
        <v>0</v>
      </c>
      <c r="H483" s="5">
        <f t="shared" si="41"/>
        <v>0</v>
      </c>
      <c r="I483" s="2">
        <f>VLOOKUP($A483,'By SKU - Old RTs'!$A:$V,10,FALSE)</f>
        <v>13</v>
      </c>
      <c r="J483" s="2">
        <f>VLOOKUP($A483,'By SKU - New RTs'!$A:$V,10,FALSE)</f>
        <v>13</v>
      </c>
      <c r="K483" s="5">
        <f t="shared" si="42"/>
        <v>0</v>
      </c>
      <c r="L483" s="2">
        <f>VLOOKUP($A483,'By SKU - Old RTs'!$A:$V,11,FALSE)</f>
        <v>0</v>
      </c>
      <c r="M483" s="2">
        <f>VLOOKUP($A483,'By SKU - New RTs'!$A:$V,11,FALSE)</f>
        <v>0</v>
      </c>
      <c r="N483" s="5">
        <f t="shared" si="43"/>
        <v>0</v>
      </c>
      <c r="O483" s="2">
        <f>VLOOKUP($A483,'By SKU - Old RTs'!$A:$V,12,FALSE)</f>
        <v>0</v>
      </c>
      <c r="P483" s="2">
        <f>VLOOKUP($A483,'By SKU - New RTs'!$A:$V,12,FALSE)</f>
        <v>0</v>
      </c>
      <c r="Q483" s="2">
        <f t="shared" si="44"/>
        <v>0</v>
      </c>
    </row>
    <row r="484" spans="1:17" x14ac:dyDescent="0.2">
      <c r="A484" s="3" t="str">
        <f>SKUs!A483</f>
        <v>810NTHLG</v>
      </c>
      <c r="B484" s="4" t="str">
        <f>SKUs!B483</f>
        <v>ST SCRUB LG PERFOMAX CIEL BLUE</v>
      </c>
      <c r="C484" s="2">
        <f>VLOOKUP($A484,'By SKU - Old RTs'!$A:$V,8,FALSE)</f>
        <v>0</v>
      </c>
      <c r="D484" s="2">
        <f>VLOOKUP($A484,'By SKU - New RTs'!$A:$V,8,FALSE)</f>
        <v>0</v>
      </c>
      <c r="E484" s="5">
        <f t="shared" si="40"/>
        <v>0</v>
      </c>
      <c r="F484" s="2">
        <f>VLOOKUP($A484,'By SKU - Old RTs'!$A:$V,9,FALSE)</f>
        <v>0</v>
      </c>
      <c r="G484" s="2">
        <f>VLOOKUP($A484,'By SKU - New RTs'!$A:$V,9,FALSE)</f>
        <v>0</v>
      </c>
      <c r="H484" s="5">
        <f t="shared" si="41"/>
        <v>0</v>
      </c>
      <c r="I484" s="2">
        <f>VLOOKUP($A484,'By SKU - Old RTs'!$A:$V,10,FALSE)</f>
        <v>1.75</v>
      </c>
      <c r="J484" s="2">
        <f>VLOOKUP($A484,'By SKU - New RTs'!$A:$V,10,FALSE)</f>
        <v>1.75</v>
      </c>
      <c r="K484" s="5">
        <f t="shared" si="42"/>
        <v>0</v>
      </c>
      <c r="L484" s="2">
        <f>VLOOKUP($A484,'By SKU - Old RTs'!$A:$V,11,FALSE)</f>
        <v>0</v>
      </c>
      <c r="M484" s="2">
        <f>VLOOKUP($A484,'By SKU - New RTs'!$A:$V,11,FALSE)</f>
        <v>0</v>
      </c>
      <c r="N484" s="5">
        <f t="shared" si="43"/>
        <v>0</v>
      </c>
      <c r="O484" s="2">
        <f>VLOOKUP($A484,'By SKU - Old RTs'!$A:$V,12,FALSE)</f>
        <v>0</v>
      </c>
      <c r="P484" s="2">
        <f>VLOOKUP($A484,'By SKU - New RTs'!$A:$V,12,FALSE)</f>
        <v>0</v>
      </c>
      <c r="Q484" s="2">
        <f t="shared" si="44"/>
        <v>0</v>
      </c>
    </row>
    <row r="485" spans="1:17" x14ac:dyDescent="0.2">
      <c r="A485" s="3" t="str">
        <f>SKUs!A484</f>
        <v>810NTHMD</v>
      </c>
      <c r="B485" s="4" t="str">
        <f>SKUs!B484</f>
        <v>ST SCRUB MD PERFOMAX CIEL BLUE</v>
      </c>
      <c r="C485" s="2">
        <f>VLOOKUP($A485,'By SKU - Old RTs'!$A:$V,8,FALSE)</f>
        <v>0</v>
      </c>
      <c r="D485" s="2">
        <f>VLOOKUP($A485,'By SKU - New RTs'!$A:$V,8,FALSE)</f>
        <v>0</v>
      </c>
      <c r="E485" s="5">
        <f t="shared" si="40"/>
        <v>0</v>
      </c>
      <c r="F485" s="2">
        <f>VLOOKUP($A485,'By SKU - Old RTs'!$A:$V,9,FALSE)</f>
        <v>0</v>
      </c>
      <c r="G485" s="2">
        <f>VLOOKUP($A485,'By SKU - New RTs'!$A:$V,9,FALSE)</f>
        <v>0</v>
      </c>
      <c r="H485" s="5">
        <f t="shared" si="41"/>
        <v>0</v>
      </c>
      <c r="I485" s="2">
        <f>VLOOKUP($A485,'By SKU - Old RTs'!$A:$V,10,FALSE)</f>
        <v>4</v>
      </c>
      <c r="J485" s="2">
        <f>VLOOKUP($A485,'By SKU - New RTs'!$A:$V,10,FALSE)</f>
        <v>4</v>
      </c>
      <c r="K485" s="5">
        <f t="shared" si="42"/>
        <v>0</v>
      </c>
      <c r="L485" s="2">
        <f>VLOOKUP($A485,'By SKU - Old RTs'!$A:$V,11,FALSE)</f>
        <v>0</v>
      </c>
      <c r="M485" s="2">
        <f>VLOOKUP($A485,'By SKU - New RTs'!$A:$V,11,FALSE)</f>
        <v>0</v>
      </c>
      <c r="N485" s="5">
        <f t="shared" si="43"/>
        <v>0</v>
      </c>
      <c r="O485" s="2">
        <f>VLOOKUP($A485,'By SKU - Old RTs'!$A:$V,12,FALSE)</f>
        <v>0</v>
      </c>
      <c r="P485" s="2">
        <f>VLOOKUP($A485,'By SKU - New RTs'!$A:$V,12,FALSE)</f>
        <v>0</v>
      </c>
      <c r="Q485" s="2">
        <f t="shared" si="44"/>
        <v>0</v>
      </c>
    </row>
    <row r="486" spans="1:17" x14ac:dyDescent="0.2">
      <c r="A486" s="3" t="str">
        <f>SKUs!A485</f>
        <v>829NTHLG</v>
      </c>
      <c r="B486" s="4" t="str">
        <f>SKUs!B485</f>
        <v>JACKET PERFOMAX CEIL BLUE</v>
      </c>
      <c r="C486" s="2">
        <f>VLOOKUP($A486,'By SKU - Old RTs'!$A:$V,8,FALSE)</f>
        <v>0</v>
      </c>
      <c r="D486" s="2">
        <f>VLOOKUP($A486,'By SKU - New RTs'!$A:$V,8,FALSE)</f>
        <v>0</v>
      </c>
      <c r="E486" s="5">
        <f t="shared" si="40"/>
        <v>0</v>
      </c>
      <c r="F486" s="2">
        <f>VLOOKUP($A486,'By SKU - Old RTs'!$A:$V,9,FALSE)</f>
        <v>0</v>
      </c>
      <c r="G486" s="2">
        <f>VLOOKUP($A486,'By SKU - New RTs'!$A:$V,9,FALSE)</f>
        <v>0</v>
      </c>
      <c r="H486" s="5">
        <f t="shared" si="41"/>
        <v>0</v>
      </c>
      <c r="I486" s="2">
        <f>VLOOKUP($A486,'By SKU - Old RTs'!$A:$V,10,FALSE)</f>
        <v>1</v>
      </c>
      <c r="J486" s="2">
        <f>VLOOKUP($A486,'By SKU - New RTs'!$A:$V,10,FALSE)</f>
        <v>1</v>
      </c>
      <c r="K486" s="5">
        <f t="shared" si="42"/>
        <v>0</v>
      </c>
      <c r="L486" s="2">
        <f>VLOOKUP($A486,'By SKU - Old RTs'!$A:$V,11,FALSE)</f>
        <v>0</v>
      </c>
      <c r="M486" s="2">
        <f>VLOOKUP($A486,'By SKU - New RTs'!$A:$V,11,FALSE)</f>
        <v>0</v>
      </c>
      <c r="N486" s="5">
        <f t="shared" si="43"/>
        <v>0</v>
      </c>
      <c r="O486" s="2">
        <f>VLOOKUP($A486,'By SKU - Old RTs'!$A:$V,12,FALSE)</f>
        <v>0</v>
      </c>
      <c r="P486" s="2">
        <f>VLOOKUP($A486,'By SKU - New RTs'!$A:$V,12,FALSE)</f>
        <v>0</v>
      </c>
      <c r="Q486" s="2">
        <f t="shared" si="44"/>
        <v>0</v>
      </c>
    </row>
    <row r="487" spans="1:17" x14ac:dyDescent="0.2">
      <c r="A487" s="3" t="str">
        <f>SKUs!A486</f>
        <v>829NTHMD</v>
      </c>
      <c r="B487" s="4" t="str">
        <f>SKUs!B486</f>
        <v>JACKET PERFOMAX CEIL BLUE</v>
      </c>
      <c r="C487" s="2">
        <f>VLOOKUP($A487,'By SKU - Old RTs'!$A:$V,8,FALSE)</f>
        <v>0</v>
      </c>
      <c r="D487" s="2">
        <f>VLOOKUP($A487,'By SKU - New RTs'!$A:$V,8,FALSE)</f>
        <v>0</v>
      </c>
      <c r="E487" s="5">
        <f t="shared" si="40"/>
        <v>0</v>
      </c>
      <c r="F487" s="2">
        <f>VLOOKUP($A487,'By SKU - Old RTs'!$A:$V,9,FALSE)</f>
        <v>0</v>
      </c>
      <c r="G487" s="2">
        <f>VLOOKUP($A487,'By SKU - New RTs'!$A:$V,9,FALSE)</f>
        <v>0</v>
      </c>
      <c r="H487" s="5">
        <f t="shared" si="41"/>
        <v>0</v>
      </c>
      <c r="I487" s="2">
        <f>VLOOKUP($A487,'By SKU - Old RTs'!$A:$V,10,FALSE)</f>
        <v>0.75</v>
      </c>
      <c r="J487" s="2">
        <f>VLOOKUP($A487,'By SKU - New RTs'!$A:$V,10,FALSE)</f>
        <v>0.75</v>
      </c>
      <c r="K487" s="5">
        <f t="shared" si="42"/>
        <v>0</v>
      </c>
      <c r="L487" s="2">
        <f>VLOOKUP($A487,'By SKU - Old RTs'!$A:$V,11,FALSE)</f>
        <v>0</v>
      </c>
      <c r="M487" s="2">
        <f>VLOOKUP($A487,'By SKU - New RTs'!$A:$V,11,FALSE)</f>
        <v>0</v>
      </c>
      <c r="N487" s="5">
        <f t="shared" si="43"/>
        <v>0</v>
      </c>
      <c r="O487" s="2">
        <f>VLOOKUP($A487,'By SKU - Old RTs'!$A:$V,12,FALSE)</f>
        <v>0</v>
      </c>
      <c r="P487" s="2">
        <f>VLOOKUP($A487,'By SKU - New RTs'!$A:$V,12,FALSE)</f>
        <v>0</v>
      </c>
      <c r="Q487" s="2">
        <f t="shared" si="44"/>
        <v>0</v>
      </c>
    </row>
    <row r="488" spans="1:17" x14ac:dyDescent="0.2">
      <c r="A488" s="3" t="str">
        <f>SKUs!A487</f>
        <v>829NTHXS</v>
      </c>
      <c r="B488" s="4" t="str">
        <f>SKUs!B487</f>
        <v>JACKET PERFOMAX CEIL BLUE</v>
      </c>
      <c r="C488" s="2">
        <f>VLOOKUP($A488,'By SKU - Old RTs'!$A:$V,8,FALSE)</f>
        <v>12</v>
      </c>
      <c r="D488" s="2">
        <f>VLOOKUP($A488,'By SKU - New RTs'!$A:$V,8,FALSE)</f>
        <v>12</v>
      </c>
      <c r="E488" s="5">
        <f t="shared" si="40"/>
        <v>0</v>
      </c>
      <c r="F488" s="2">
        <f>VLOOKUP($A488,'By SKU - Old RTs'!$A:$V,9,FALSE)</f>
        <v>0</v>
      </c>
      <c r="G488" s="2">
        <f>VLOOKUP($A488,'By SKU - New RTs'!$A:$V,9,FALSE)</f>
        <v>0</v>
      </c>
      <c r="H488" s="5">
        <f t="shared" si="41"/>
        <v>0</v>
      </c>
      <c r="I488" s="2">
        <f>VLOOKUP($A488,'By SKU - Old RTs'!$A:$V,10,FALSE)</f>
        <v>3.5</v>
      </c>
      <c r="J488" s="2">
        <f>VLOOKUP($A488,'By SKU - New RTs'!$A:$V,10,FALSE)</f>
        <v>3.5</v>
      </c>
      <c r="K488" s="5">
        <f t="shared" si="42"/>
        <v>0</v>
      </c>
      <c r="L488" s="2">
        <f>VLOOKUP($A488,'By SKU - Old RTs'!$A:$V,11,FALSE)</f>
        <v>0</v>
      </c>
      <c r="M488" s="2">
        <f>VLOOKUP($A488,'By SKU - New RTs'!$A:$V,11,FALSE)</f>
        <v>0</v>
      </c>
      <c r="N488" s="5">
        <f t="shared" si="43"/>
        <v>0</v>
      </c>
      <c r="O488" s="2">
        <f>VLOOKUP($A488,'By SKU - Old RTs'!$A:$V,12,FALSE)</f>
        <v>0</v>
      </c>
      <c r="P488" s="2">
        <f>VLOOKUP($A488,'By SKU - New RTs'!$A:$V,12,FALSE)</f>
        <v>0</v>
      </c>
      <c r="Q488" s="2">
        <f t="shared" si="44"/>
        <v>0</v>
      </c>
    </row>
    <row r="489" spans="1:17" x14ac:dyDescent="0.2">
      <c r="A489" s="3" t="str">
        <f>SKUs!A488</f>
        <v>839NTH</v>
      </c>
      <c r="B489" s="4" t="str">
        <f>SKUs!B488</f>
        <v>SCRUB TOP 2 POCKET</v>
      </c>
      <c r="C489" s="2">
        <f>VLOOKUP($A489,'By SKU - Old RTs'!$A:$V,8,FALSE)</f>
        <v>0</v>
      </c>
      <c r="D489" s="2">
        <f>VLOOKUP($A489,'By SKU - New RTs'!$A:$V,8,FALSE)</f>
        <v>0</v>
      </c>
      <c r="E489" s="5">
        <f t="shared" si="40"/>
        <v>0</v>
      </c>
      <c r="F489" s="2">
        <f>VLOOKUP($A489,'By SKU - Old RTs'!$A:$V,9,FALSE)</f>
        <v>0</v>
      </c>
      <c r="G489" s="2">
        <f>VLOOKUP($A489,'By SKU - New RTs'!$A:$V,9,FALSE)</f>
        <v>0</v>
      </c>
      <c r="H489" s="5">
        <f t="shared" si="41"/>
        <v>0</v>
      </c>
      <c r="I489" s="2">
        <f>VLOOKUP($A489,'By SKU - Old RTs'!$A:$V,10,FALSE)</f>
        <v>17.5</v>
      </c>
      <c r="J489" s="2">
        <f>VLOOKUP($A489,'By SKU - New RTs'!$A:$V,10,FALSE)</f>
        <v>17.5</v>
      </c>
      <c r="K489" s="5">
        <f t="shared" si="42"/>
        <v>0</v>
      </c>
      <c r="L489" s="2">
        <f>VLOOKUP($A489,'By SKU - Old RTs'!$A:$V,11,FALSE)</f>
        <v>0</v>
      </c>
      <c r="M489" s="2">
        <f>VLOOKUP($A489,'By SKU - New RTs'!$A:$V,11,FALSE)</f>
        <v>0</v>
      </c>
      <c r="N489" s="5">
        <f t="shared" si="43"/>
        <v>0</v>
      </c>
      <c r="O489" s="2">
        <f>VLOOKUP($A489,'By SKU - Old RTs'!$A:$V,12,FALSE)</f>
        <v>0</v>
      </c>
      <c r="P489" s="2">
        <f>VLOOKUP($A489,'By SKU - New RTs'!$A:$V,12,FALSE)</f>
        <v>0</v>
      </c>
      <c r="Q489" s="2">
        <f t="shared" si="44"/>
        <v>0</v>
      </c>
    </row>
    <row r="490" spans="1:17" x14ac:dyDescent="0.2">
      <c r="A490" s="3" t="str">
        <f>SKUs!A489</f>
        <v>B350</v>
      </c>
      <c r="B490" s="4" t="str">
        <f>SKUs!B489</f>
        <v xml:space="preserve">PT CHEF BAGGY                   </v>
      </c>
      <c r="C490" s="2">
        <f>VLOOKUP($A490,'By SKU - Old RTs'!$A:$V,8,FALSE)</f>
        <v>0</v>
      </c>
      <c r="D490" s="2">
        <f>VLOOKUP($A490,'By SKU - New RTs'!$A:$V,8,FALSE)</f>
        <v>0</v>
      </c>
      <c r="E490" s="5">
        <f t="shared" si="40"/>
        <v>0</v>
      </c>
      <c r="F490" s="2">
        <f>VLOOKUP($A490,'By SKU - Old RTs'!$A:$V,9,FALSE)</f>
        <v>0</v>
      </c>
      <c r="G490" s="2">
        <f>VLOOKUP($A490,'By SKU - New RTs'!$A:$V,9,FALSE)</f>
        <v>0</v>
      </c>
      <c r="H490" s="5">
        <f t="shared" si="41"/>
        <v>0</v>
      </c>
      <c r="I490" s="2">
        <f>VLOOKUP($A490,'By SKU - Old RTs'!$A:$V,10,FALSE)</f>
        <v>0</v>
      </c>
      <c r="J490" s="2">
        <f>VLOOKUP($A490,'By SKU - New RTs'!$A:$V,10,FALSE)</f>
        <v>0</v>
      </c>
      <c r="K490" s="5">
        <f t="shared" si="42"/>
        <v>0</v>
      </c>
      <c r="L490" s="2">
        <f>VLOOKUP($A490,'By SKU - Old RTs'!$A:$V,11,FALSE)</f>
        <v>0.5</v>
      </c>
      <c r="M490" s="2">
        <f>VLOOKUP($A490,'By SKU - New RTs'!$A:$V,11,FALSE)</f>
        <v>0.5</v>
      </c>
      <c r="N490" s="5">
        <f t="shared" si="43"/>
        <v>0</v>
      </c>
      <c r="O490" s="2">
        <f>VLOOKUP($A490,'By SKU - Old RTs'!$A:$V,12,FALSE)</f>
        <v>0</v>
      </c>
      <c r="P490" s="2">
        <f>VLOOKUP($A490,'By SKU - New RTs'!$A:$V,12,FALSE)</f>
        <v>0</v>
      </c>
      <c r="Q490" s="2">
        <f t="shared" si="44"/>
        <v>0</v>
      </c>
    </row>
    <row r="491" spans="1:17" x14ac:dyDescent="0.2">
      <c r="A491" s="3" t="str">
        <f>SKUs!A490</f>
        <v>B350BK</v>
      </c>
      <c r="B491" s="4" t="str">
        <f>SKUs!B490</f>
        <v xml:space="preserve">PT CHEF BAGGY                   </v>
      </c>
      <c r="C491" s="2">
        <f>VLOOKUP($A491,'By SKU - Old RTs'!$A:$V,8,FALSE)</f>
        <v>3.25</v>
      </c>
      <c r="D491" s="2">
        <f>VLOOKUP($A491,'By SKU - New RTs'!$A:$V,8,FALSE)</f>
        <v>3.25</v>
      </c>
      <c r="E491" s="5">
        <f t="shared" si="40"/>
        <v>0</v>
      </c>
      <c r="F491" s="2">
        <f>VLOOKUP($A491,'By SKU - Old RTs'!$A:$V,9,FALSE)</f>
        <v>13.5</v>
      </c>
      <c r="G491" s="2">
        <f>VLOOKUP($A491,'By SKU - New RTs'!$A:$V,9,FALSE)</f>
        <v>13.5</v>
      </c>
      <c r="H491" s="5">
        <f t="shared" si="41"/>
        <v>0</v>
      </c>
      <c r="I491" s="2">
        <f>VLOOKUP($A491,'By SKU - Old RTs'!$A:$V,10,FALSE)</f>
        <v>10.75</v>
      </c>
      <c r="J491" s="2">
        <f>VLOOKUP($A491,'By SKU - New RTs'!$A:$V,10,FALSE)</f>
        <v>10.75</v>
      </c>
      <c r="K491" s="5">
        <f t="shared" si="42"/>
        <v>0</v>
      </c>
      <c r="L491" s="2">
        <f>VLOOKUP($A491,'By SKU - Old RTs'!$A:$V,11,FALSE)</f>
        <v>232.25</v>
      </c>
      <c r="M491" s="2">
        <f>VLOOKUP($A491,'By SKU - New RTs'!$A:$V,11,FALSE)</f>
        <v>232.25</v>
      </c>
      <c r="N491" s="5">
        <f t="shared" si="43"/>
        <v>0</v>
      </c>
      <c r="O491" s="2">
        <f>VLOOKUP($A491,'By SKU - Old RTs'!$A:$V,12,FALSE)</f>
        <v>4.75</v>
      </c>
      <c r="P491" s="2">
        <f>VLOOKUP($A491,'By SKU - New RTs'!$A:$V,12,FALSE)</f>
        <v>4.75</v>
      </c>
      <c r="Q491" s="2">
        <f t="shared" si="44"/>
        <v>0</v>
      </c>
    </row>
    <row r="492" spans="1:17" x14ac:dyDescent="0.2">
      <c r="A492" s="3" t="str">
        <f>SKUs!A491</f>
        <v>B351</v>
      </c>
      <c r="B492" s="4" t="str">
        <f>SKUs!B491</f>
        <v xml:space="preserve">PT CHEF BAGGY                   </v>
      </c>
      <c r="C492" s="2">
        <f>VLOOKUP($A492,'By SKU - Old RTs'!$A:$V,8,FALSE)</f>
        <v>30.5</v>
      </c>
      <c r="D492" s="2">
        <f>VLOOKUP($A492,'By SKU - New RTs'!$A:$V,8,FALSE)</f>
        <v>30.5</v>
      </c>
      <c r="E492" s="5">
        <f t="shared" si="40"/>
        <v>0</v>
      </c>
      <c r="F492" s="2">
        <f>VLOOKUP($A492,'By SKU - Old RTs'!$A:$V,9,FALSE)</f>
        <v>0</v>
      </c>
      <c r="G492" s="2">
        <f>VLOOKUP($A492,'By SKU - New RTs'!$A:$V,9,FALSE)</f>
        <v>0</v>
      </c>
      <c r="H492" s="5">
        <f t="shared" si="41"/>
        <v>0</v>
      </c>
      <c r="I492" s="2">
        <f>VLOOKUP($A492,'By SKU - Old RTs'!$A:$V,10,FALSE)</f>
        <v>0</v>
      </c>
      <c r="J492" s="2">
        <f>VLOOKUP($A492,'By SKU - New RTs'!$A:$V,10,FALSE)</f>
        <v>0</v>
      </c>
      <c r="K492" s="5">
        <f t="shared" si="42"/>
        <v>0</v>
      </c>
      <c r="L492" s="2">
        <f>VLOOKUP($A492,'By SKU - Old RTs'!$A:$V,11,FALSE)</f>
        <v>0</v>
      </c>
      <c r="M492" s="2">
        <f>VLOOKUP($A492,'By SKU - New RTs'!$A:$V,11,FALSE)</f>
        <v>0</v>
      </c>
      <c r="N492" s="5">
        <f t="shared" si="43"/>
        <v>0</v>
      </c>
      <c r="O492" s="2">
        <f>VLOOKUP($A492,'By SKU - Old RTs'!$A:$V,12,FALSE)</f>
        <v>0</v>
      </c>
      <c r="P492" s="2">
        <f>VLOOKUP($A492,'By SKU - New RTs'!$A:$V,12,FALSE)</f>
        <v>0</v>
      </c>
      <c r="Q492" s="2">
        <f t="shared" si="44"/>
        <v>0</v>
      </c>
    </row>
    <row r="493" spans="1:17" x14ac:dyDescent="0.2">
      <c r="A493" s="3" t="str">
        <f>SKUs!A492</f>
        <v>C310BK</v>
      </c>
      <c r="B493" s="4" t="str">
        <f>SKUs!B492</f>
        <v xml:space="preserve">CT CHEF                         </v>
      </c>
      <c r="C493" s="2">
        <f>VLOOKUP($A493,'By SKU - Old RTs'!$A:$V,8,FALSE)</f>
        <v>0</v>
      </c>
      <c r="D493" s="2">
        <f>VLOOKUP($A493,'By SKU - New RTs'!$A:$V,8,FALSE)</f>
        <v>0</v>
      </c>
      <c r="E493" s="5">
        <f t="shared" si="40"/>
        <v>0</v>
      </c>
      <c r="F493" s="2">
        <f>VLOOKUP($A493,'By SKU - Old RTs'!$A:$V,9,FALSE)</f>
        <v>0</v>
      </c>
      <c r="G493" s="2">
        <f>VLOOKUP($A493,'By SKU - New RTs'!$A:$V,9,FALSE)</f>
        <v>0</v>
      </c>
      <c r="H493" s="5">
        <f t="shared" si="41"/>
        <v>0</v>
      </c>
      <c r="I493" s="2">
        <f>VLOOKUP($A493,'By SKU - Old RTs'!$A:$V,10,FALSE)</f>
        <v>43.5</v>
      </c>
      <c r="J493" s="2">
        <f>VLOOKUP($A493,'By SKU - New RTs'!$A:$V,10,FALSE)</f>
        <v>43.5</v>
      </c>
      <c r="K493" s="5">
        <f t="shared" si="42"/>
        <v>0</v>
      </c>
      <c r="L493" s="2">
        <f>VLOOKUP($A493,'By SKU - Old RTs'!$A:$V,11,FALSE)</f>
        <v>4</v>
      </c>
      <c r="M493" s="2">
        <f>VLOOKUP($A493,'By SKU - New RTs'!$A:$V,11,FALSE)</f>
        <v>4</v>
      </c>
      <c r="N493" s="5">
        <f t="shared" si="43"/>
        <v>0</v>
      </c>
      <c r="O493" s="2">
        <f>VLOOKUP($A493,'By SKU - Old RTs'!$A:$V,12,FALSE)</f>
        <v>0</v>
      </c>
      <c r="P493" s="2">
        <f>VLOOKUP($A493,'By SKU - New RTs'!$A:$V,12,FALSE)</f>
        <v>0</v>
      </c>
      <c r="Q493" s="2">
        <f t="shared" si="44"/>
        <v>0</v>
      </c>
    </row>
    <row r="494" spans="1:17" x14ac:dyDescent="0.2">
      <c r="A494" s="3" t="str">
        <f>SKUs!A493</f>
        <v>C310WH</v>
      </c>
      <c r="B494" s="4" t="str">
        <f>SKUs!B493</f>
        <v xml:space="preserve">CT CHEF WHITE BUTTON    </v>
      </c>
      <c r="C494" s="2">
        <f>VLOOKUP($A494,'By SKU - Old RTs'!$A:$V,8,FALSE)</f>
        <v>0</v>
      </c>
      <c r="D494" s="2">
        <f>VLOOKUP($A494,'By SKU - New RTs'!$A:$V,8,FALSE)</f>
        <v>0</v>
      </c>
      <c r="E494" s="5">
        <f t="shared" si="40"/>
        <v>0</v>
      </c>
      <c r="F494" s="2">
        <f>VLOOKUP($A494,'By SKU - Old RTs'!$A:$V,9,FALSE)</f>
        <v>0</v>
      </c>
      <c r="G494" s="2">
        <f>VLOOKUP($A494,'By SKU - New RTs'!$A:$V,9,FALSE)</f>
        <v>0</v>
      </c>
      <c r="H494" s="5">
        <f t="shared" si="41"/>
        <v>0</v>
      </c>
      <c r="I494" s="2">
        <f>VLOOKUP($A494,'By SKU - Old RTs'!$A:$V,10,FALSE)</f>
        <v>0</v>
      </c>
      <c r="J494" s="2">
        <f>VLOOKUP($A494,'By SKU - New RTs'!$A:$V,10,FALSE)</f>
        <v>0</v>
      </c>
      <c r="K494" s="5">
        <f t="shared" si="42"/>
        <v>0</v>
      </c>
      <c r="L494" s="2">
        <f>VLOOKUP($A494,'By SKU - Old RTs'!$A:$V,11,FALSE)</f>
        <v>32.5</v>
      </c>
      <c r="M494" s="2">
        <f>VLOOKUP($A494,'By SKU - New RTs'!$A:$V,11,FALSE)</f>
        <v>32.5</v>
      </c>
      <c r="N494" s="5">
        <f t="shared" si="43"/>
        <v>0</v>
      </c>
      <c r="O494" s="2">
        <f>VLOOKUP($A494,'By SKU - Old RTs'!$A:$V,12,FALSE)</f>
        <v>0</v>
      </c>
      <c r="P494" s="2">
        <f>VLOOKUP($A494,'By SKU - New RTs'!$A:$V,12,FALSE)</f>
        <v>0</v>
      </c>
      <c r="Q494" s="2">
        <f t="shared" si="44"/>
        <v>0</v>
      </c>
    </row>
    <row r="495" spans="1:17" x14ac:dyDescent="0.2">
      <c r="A495" s="3" t="str">
        <f>SKUs!A494</f>
        <v>C312BK</v>
      </c>
      <c r="B495" s="4" t="str">
        <f>SKUs!B494</f>
        <v xml:space="preserve">CT CHEF HALF SLEEVE          </v>
      </c>
      <c r="C495" s="2">
        <f>VLOOKUP($A495,'By SKU - Old RTs'!$A:$V,8,FALSE)</f>
        <v>0</v>
      </c>
      <c r="D495" s="2">
        <f>VLOOKUP($A495,'By SKU - New RTs'!$A:$V,8,FALSE)</f>
        <v>0</v>
      </c>
      <c r="E495" s="5">
        <f t="shared" si="40"/>
        <v>0</v>
      </c>
      <c r="F495" s="2">
        <f>VLOOKUP($A495,'By SKU - Old RTs'!$A:$V,9,FALSE)</f>
        <v>0</v>
      </c>
      <c r="G495" s="2">
        <f>VLOOKUP($A495,'By SKU - New RTs'!$A:$V,9,FALSE)</f>
        <v>0</v>
      </c>
      <c r="H495" s="5">
        <f t="shared" si="41"/>
        <v>0</v>
      </c>
      <c r="I495" s="2">
        <f>VLOOKUP($A495,'By SKU - Old RTs'!$A:$V,10,FALSE)</f>
        <v>14.25</v>
      </c>
      <c r="J495" s="2">
        <f>VLOOKUP($A495,'By SKU - New RTs'!$A:$V,10,FALSE)</f>
        <v>14.25</v>
      </c>
      <c r="K495" s="5">
        <f t="shared" si="42"/>
        <v>0</v>
      </c>
      <c r="L495" s="2">
        <f>VLOOKUP($A495,'By SKU - Old RTs'!$A:$V,11,FALSE)</f>
        <v>0</v>
      </c>
      <c r="M495" s="2">
        <f>VLOOKUP($A495,'By SKU - New RTs'!$A:$V,11,FALSE)</f>
        <v>0</v>
      </c>
      <c r="N495" s="5">
        <f t="shared" si="43"/>
        <v>0</v>
      </c>
      <c r="O495" s="2">
        <f>VLOOKUP($A495,'By SKU - Old RTs'!$A:$V,12,FALSE)</f>
        <v>0</v>
      </c>
      <c r="P495" s="2">
        <f>VLOOKUP($A495,'By SKU - New RTs'!$A:$V,12,FALSE)</f>
        <v>0</v>
      </c>
      <c r="Q495" s="2">
        <f t="shared" si="44"/>
        <v>0</v>
      </c>
    </row>
    <row r="496" spans="1:17" x14ac:dyDescent="0.2">
      <c r="A496" s="3" t="str">
        <f>SKUs!A495</f>
        <v>C312WH</v>
      </c>
      <c r="B496" s="4" t="str">
        <f>SKUs!B495</f>
        <v xml:space="preserve">CT CHEF HALF SLEEVE          </v>
      </c>
      <c r="C496" s="2">
        <f>VLOOKUP($A496,'By SKU - Old RTs'!$A:$V,8,FALSE)</f>
        <v>0</v>
      </c>
      <c r="D496" s="2">
        <f>VLOOKUP($A496,'By SKU - New RTs'!$A:$V,8,FALSE)</f>
        <v>0</v>
      </c>
      <c r="E496" s="5">
        <f t="shared" si="40"/>
        <v>0</v>
      </c>
      <c r="F496" s="2">
        <f>VLOOKUP($A496,'By SKU - Old RTs'!$A:$V,9,FALSE)</f>
        <v>0</v>
      </c>
      <c r="G496" s="2">
        <f>VLOOKUP($A496,'By SKU - New RTs'!$A:$V,9,FALSE)</f>
        <v>0</v>
      </c>
      <c r="H496" s="5">
        <f t="shared" si="41"/>
        <v>0</v>
      </c>
      <c r="I496" s="2">
        <f>VLOOKUP($A496,'By SKU - Old RTs'!$A:$V,10,FALSE)</f>
        <v>0</v>
      </c>
      <c r="J496" s="2">
        <f>VLOOKUP($A496,'By SKU - New RTs'!$A:$V,10,FALSE)</f>
        <v>0</v>
      </c>
      <c r="K496" s="5">
        <f t="shared" si="42"/>
        <v>0</v>
      </c>
      <c r="L496" s="2">
        <f>VLOOKUP($A496,'By SKU - Old RTs'!$A:$V,11,FALSE)</f>
        <v>70.25</v>
      </c>
      <c r="M496" s="2">
        <f>VLOOKUP($A496,'By SKU - New RTs'!$A:$V,11,FALSE)</f>
        <v>70.25</v>
      </c>
      <c r="N496" s="5">
        <f t="shared" si="43"/>
        <v>0</v>
      </c>
      <c r="O496" s="2">
        <f>VLOOKUP($A496,'By SKU - Old RTs'!$A:$V,12,FALSE)</f>
        <v>0</v>
      </c>
      <c r="P496" s="2">
        <f>VLOOKUP($A496,'By SKU - New RTs'!$A:$V,12,FALSE)</f>
        <v>0</v>
      </c>
      <c r="Q496" s="2">
        <f t="shared" si="44"/>
        <v>0</v>
      </c>
    </row>
    <row r="497" spans="1:17" x14ac:dyDescent="0.2">
      <c r="A497" s="3" t="str">
        <f>SKUs!A496</f>
        <v>C330</v>
      </c>
      <c r="B497" s="4" t="str">
        <f>SKUs!B496</f>
        <v xml:space="preserve">CT CHEF KNOT                    </v>
      </c>
      <c r="C497" s="2">
        <f>VLOOKUP($A497,'By SKU - Old RTs'!$A:$V,8,FALSE)</f>
        <v>0</v>
      </c>
      <c r="D497" s="2">
        <f>VLOOKUP($A497,'By SKU - New RTs'!$A:$V,8,FALSE)</f>
        <v>0</v>
      </c>
      <c r="E497" s="5">
        <f t="shared" si="40"/>
        <v>0</v>
      </c>
      <c r="F497" s="2">
        <f>VLOOKUP($A497,'By SKU - Old RTs'!$A:$V,9,FALSE)</f>
        <v>0</v>
      </c>
      <c r="G497" s="2">
        <f>VLOOKUP($A497,'By SKU - New RTs'!$A:$V,9,FALSE)</f>
        <v>0</v>
      </c>
      <c r="H497" s="5">
        <f t="shared" si="41"/>
        <v>0</v>
      </c>
      <c r="I497" s="2">
        <f>VLOOKUP($A497,'By SKU - Old RTs'!$A:$V,10,FALSE)</f>
        <v>0</v>
      </c>
      <c r="J497" s="2">
        <f>VLOOKUP($A497,'By SKU - New RTs'!$A:$V,10,FALSE)</f>
        <v>0</v>
      </c>
      <c r="K497" s="5">
        <f t="shared" si="42"/>
        <v>0</v>
      </c>
      <c r="L497" s="2">
        <f>VLOOKUP($A497,'By SKU - Old RTs'!$A:$V,11,FALSE)</f>
        <v>0</v>
      </c>
      <c r="M497" s="2">
        <f>VLOOKUP($A497,'By SKU - New RTs'!$A:$V,11,FALSE)</f>
        <v>0</v>
      </c>
      <c r="N497" s="5">
        <f t="shared" si="43"/>
        <v>0</v>
      </c>
      <c r="O497" s="2">
        <f>VLOOKUP($A497,'By SKU - Old RTs'!$A:$V,12,FALSE)</f>
        <v>22.25</v>
      </c>
      <c r="P497" s="2">
        <f>VLOOKUP($A497,'By SKU - New RTs'!$A:$V,12,FALSE)</f>
        <v>22.25</v>
      </c>
      <c r="Q497" s="2">
        <f t="shared" si="44"/>
        <v>0</v>
      </c>
    </row>
    <row r="498" spans="1:17" x14ac:dyDescent="0.2">
      <c r="A498" s="3" t="str">
        <f>SKUs!A497</f>
        <v>C330WH</v>
      </c>
      <c r="B498" s="4" t="str">
        <f>SKUs!B497</f>
        <v xml:space="preserve">CT CHEF KNOT                    </v>
      </c>
      <c r="C498" s="2">
        <f>VLOOKUP($A498,'By SKU - Old RTs'!$A:$V,8,FALSE)</f>
        <v>0</v>
      </c>
      <c r="D498" s="2">
        <f>VLOOKUP($A498,'By SKU - New RTs'!$A:$V,8,FALSE)</f>
        <v>0</v>
      </c>
      <c r="E498" s="5">
        <f t="shared" si="40"/>
        <v>0</v>
      </c>
      <c r="F498" s="2">
        <f>VLOOKUP($A498,'By SKU - Old RTs'!$A:$V,9,FALSE)</f>
        <v>0</v>
      </c>
      <c r="G498" s="2">
        <f>VLOOKUP($A498,'By SKU - New RTs'!$A:$V,9,FALSE)</f>
        <v>0</v>
      </c>
      <c r="H498" s="5">
        <f t="shared" si="41"/>
        <v>0</v>
      </c>
      <c r="I498" s="2">
        <f>VLOOKUP($A498,'By SKU - Old RTs'!$A:$V,10,FALSE)</f>
        <v>0</v>
      </c>
      <c r="J498" s="2">
        <f>VLOOKUP($A498,'By SKU - New RTs'!$A:$V,10,FALSE)</f>
        <v>0</v>
      </c>
      <c r="K498" s="5">
        <f t="shared" si="42"/>
        <v>0</v>
      </c>
      <c r="L498" s="2">
        <f>VLOOKUP($A498,'By SKU - Old RTs'!$A:$V,11,FALSE)</f>
        <v>0</v>
      </c>
      <c r="M498" s="2">
        <f>VLOOKUP($A498,'By SKU - New RTs'!$A:$V,11,FALSE)</f>
        <v>0</v>
      </c>
      <c r="N498" s="5">
        <f t="shared" si="43"/>
        <v>0</v>
      </c>
      <c r="O498" s="2">
        <f>VLOOKUP($A498,'By SKU - Old RTs'!$A:$V,12,FALSE)</f>
        <v>6.5</v>
      </c>
      <c r="P498" s="2">
        <f>VLOOKUP($A498,'By SKU - New RTs'!$A:$V,12,FALSE)</f>
        <v>6.5</v>
      </c>
      <c r="Q498" s="2">
        <f t="shared" si="44"/>
        <v>0</v>
      </c>
    </row>
    <row r="499" spans="1:17" x14ac:dyDescent="0.2">
      <c r="A499" s="3" t="str">
        <f>SKUs!A498</f>
        <v>C375</v>
      </c>
      <c r="B499" s="4" t="str">
        <f>SKUs!B498</f>
        <v xml:space="preserve">CT CHEF CLRD                    </v>
      </c>
      <c r="C499" s="2">
        <f>VLOOKUP($A499,'By SKU - Old RTs'!$A:$V,8,FALSE)</f>
        <v>36.5</v>
      </c>
      <c r="D499" s="2">
        <f>VLOOKUP($A499,'By SKU - New RTs'!$A:$V,8,FALSE)</f>
        <v>36.5</v>
      </c>
      <c r="E499" s="5">
        <f t="shared" si="40"/>
        <v>0</v>
      </c>
      <c r="F499" s="2">
        <f>VLOOKUP($A499,'By SKU - Old RTs'!$A:$V,9,FALSE)</f>
        <v>9.25</v>
      </c>
      <c r="G499" s="2">
        <f>VLOOKUP($A499,'By SKU - New RTs'!$A:$V,9,FALSE)</f>
        <v>9.25</v>
      </c>
      <c r="H499" s="5">
        <f t="shared" si="41"/>
        <v>0</v>
      </c>
      <c r="I499" s="2">
        <f>VLOOKUP($A499,'By SKU - Old RTs'!$A:$V,10,FALSE)</f>
        <v>0</v>
      </c>
      <c r="J499" s="2">
        <f>VLOOKUP($A499,'By SKU - New RTs'!$A:$V,10,FALSE)</f>
        <v>0</v>
      </c>
      <c r="K499" s="5">
        <f t="shared" si="42"/>
        <v>0</v>
      </c>
      <c r="L499" s="2">
        <f>VLOOKUP($A499,'By SKU - Old RTs'!$A:$V,11,FALSE)</f>
        <v>0</v>
      </c>
      <c r="M499" s="2">
        <f>VLOOKUP($A499,'By SKU - New RTs'!$A:$V,11,FALSE)</f>
        <v>0</v>
      </c>
      <c r="N499" s="5">
        <f t="shared" si="43"/>
        <v>0</v>
      </c>
      <c r="O499" s="2">
        <f>VLOOKUP($A499,'By SKU - Old RTs'!$A:$V,12,FALSE)</f>
        <v>0</v>
      </c>
      <c r="P499" s="2">
        <f>VLOOKUP($A499,'By SKU - New RTs'!$A:$V,12,FALSE)</f>
        <v>0</v>
      </c>
      <c r="Q499" s="2">
        <f t="shared" si="44"/>
        <v>0</v>
      </c>
    </row>
    <row r="500" spans="1:17" x14ac:dyDescent="0.2">
      <c r="A500" s="3" t="str">
        <f>SKUs!A499</f>
        <v>C851A</v>
      </c>
      <c r="B500" s="4" t="str">
        <f>SKUs!B499</f>
        <v>CT CHEF WITH PIPING</v>
      </c>
      <c r="C500" s="2">
        <f>VLOOKUP($A500,'By SKU - Old RTs'!$A:$V,8,FALSE)</f>
        <v>0</v>
      </c>
      <c r="D500" s="2">
        <f>VLOOKUP($A500,'By SKU - New RTs'!$A:$V,8,FALSE)</f>
        <v>0</v>
      </c>
      <c r="E500" s="5">
        <f t="shared" si="40"/>
        <v>0</v>
      </c>
      <c r="F500" s="2">
        <f>VLOOKUP($A500,'By SKU - Old RTs'!$A:$V,9,FALSE)</f>
        <v>0</v>
      </c>
      <c r="G500" s="2">
        <f>VLOOKUP($A500,'By SKU - New RTs'!$A:$V,9,FALSE)</f>
        <v>0</v>
      </c>
      <c r="H500" s="5">
        <f t="shared" si="41"/>
        <v>0</v>
      </c>
      <c r="I500" s="2">
        <f>VLOOKUP($A500,'By SKU - Old RTs'!$A:$V,10,FALSE)</f>
        <v>0</v>
      </c>
      <c r="J500" s="2">
        <f>VLOOKUP($A500,'By SKU - New RTs'!$A:$V,10,FALSE)</f>
        <v>0</v>
      </c>
      <c r="K500" s="5">
        <f t="shared" si="42"/>
        <v>0</v>
      </c>
      <c r="L500" s="2">
        <f>VLOOKUP($A500,'By SKU - Old RTs'!$A:$V,11,FALSE)</f>
        <v>0</v>
      </c>
      <c r="M500" s="2">
        <f>VLOOKUP($A500,'By SKU - New RTs'!$A:$V,11,FALSE)</f>
        <v>0</v>
      </c>
      <c r="N500" s="5">
        <f t="shared" si="43"/>
        <v>0</v>
      </c>
      <c r="O500" s="2">
        <f>VLOOKUP($A500,'By SKU - Old RTs'!$A:$V,12,FALSE)</f>
        <v>11</v>
      </c>
      <c r="P500" s="2">
        <f>VLOOKUP($A500,'By SKU - New RTs'!$A:$V,12,FALSE)</f>
        <v>11</v>
      </c>
      <c r="Q500" s="2">
        <f t="shared" si="44"/>
        <v>0</v>
      </c>
    </row>
    <row r="501" spans="1:17" x14ac:dyDescent="0.2">
      <c r="A501" s="3" t="str">
        <f>SKUs!A500</f>
        <v>C851-BK</v>
      </c>
      <c r="B501" s="4" t="str">
        <f>SKUs!B500</f>
        <v>CT CHEF WITH PIPING</v>
      </c>
      <c r="C501" s="2">
        <f>VLOOKUP($A501,'By SKU - Old RTs'!$A:$V,8,FALSE)</f>
        <v>0</v>
      </c>
      <c r="D501" s="2">
        <f>VLOOKUP($A501,'By SKU - New RTs'!$A:$V,8,FALSE)</f>
        <v>0</v>
      </c>
      <c r="E501" s="5">
        <f t="shared" si="40"/>
        <v>0</v>
      </c>
      <c r="F501" s="2">
        <f>VLOOKUP($A501,'By SKU - Old RTs'!$A:$V,9,FALSE)</f>
        <v>0</v>
      </c>
      <c r="G501" s="2">
        <f>VLOOKUP($A501,'By SKU - New RTs'!$A:$V,9,FALSE)</f>
        <v>0</v>
      </c>
      <c r="H501" s="5">
        <f t="shared" si="41"/>
        <v>0</v>
      </c>
      <c r="I501" s="2">
        <f>VLOOKUP($A501,'By SKU - Old RTs'!$A:$V,10,FALSE)</f>
        <v>0</v>
      </c>
      <c r="J501" s="2">
        <f>VLOOKUP($A501,'By SKU - New RTs'!$A:$V,10,FALSE)</f>
        <v>0</v>
      </c>
      <c r="K501" s="5">
        <f t="shared" si="42"/>
        <v>0</v>
      </c>
      <c r="L501" s="2">
        <f>VLOOKUP($A501,'By SKU - Old RTs'!$A:$V,11,FALSE)</f>
        <v>0</v>
      </c>
      <c r="M501" s="2">
        <f>VLOOKUP($A501,'By SKU - New RTs'!$A:$V,11,FALSE)</f>
        <v>0</v>
      </c>
      <c r="N501" s="5">
        <f t="shared" si="43"/>
        <v>0</v>
      </c>
      <c r="O501" s="2">
        <f>VLOOKUP($A501,'By SKU - Old RTs'!$A:$V,12,FALSE)</f>
        <v>6</v>
      </c>
      <c r="P501" s="2">
        <f>VLOOKUP($A501,'By SKU - New RTs'!$A:$V,12,FALSE)</f>
        <v>6</v>
      </c>
      <c r="Q501" s="2">
        <f t="shared" si="44"/>
        <v>0</v>
      </c>
    </row>
    <row r="502" spans="1:17" x14ac:dyDescent="0.2">
      <c r="A502" s="3" t="str">
        <f>SKUs!A501</f>
        <v>C872</v>
      </c>
      <c r="B502" s="4" t="str">
        <f>SKUs!B501</f>
        <v>CT CHEF CLRD-SS</v>
      </c>
      <c r="C502" s="2">
        <f>VLOOKUP($A502,'By SKU - Old RTs'!$A:$V,8,FALSE)</f>
        <v>17.5</v>
      </c>
      <c r="D502" s="2">
        <f>VLOOKUP($A502,'By SKU - New RTs'!$A:$V,8,FALSE)</f>
        <v>17.5</v>
      </c>
      <c r="E502" s="5">
        <f t="shared" si="40"/>
        <v>0</v>
      </c>
      <c r="F502" s="2">
        <f>VLOOKUP($A502,'By SKU - Old RTs'!$A:$V,9,FALSE)</f>
        <v>0</v>
      </c>
      <c r="G502" s="2">
        <f>VLOOKUP($A502,'By SKU - New RTs'!$A:$V,9,FALSE)</f>
        <v>0</v>
      </c>
      <c r="H502" s="5">
        <f t="shared" si="41"/>
        <v>0</v>
      </c>
      <c r="I502" s="2">
        <f>VLOOKUP($A502,'By SKU - Old RTs'!$A:$V,10,FALSE)</f>
        <v>0</v>
      </c>
      <c r="J502" s="2">
        <f>VLOOKUP($A502,'By SKU - New RTs'!$A:$V,10,FALSE)</f>
        <v>0</v>
      </c>
      <c r="K502" s="5">
        <f t="shared" si="42"/>
        <v>0</v>
      </c>
      <c r="L502" s="2">
        <f>VLOOKUP($A502,'By SKU - Old RTs'!$A:$V,11,FALSE)</f>
        <v>0</v>
      </c>
      <c r="M502" s="2">
        <f>VLOOKUP($A502,'By SKU - New RTs'!$A:$V,11,FALSE)</f>
        <v>0</v>
      </c>
      <c r="N502" s="5">
        <f t="shared" si="43"/>
        <v>0</v>
      </c>
      <c r="O502" s="2">
        <f>VLOOKUP($A502,'By SKU - Old RTs'!$A:$V,12,FALSE)</f>
        <v>0</v>
      </c>
      <c r="P502" s="2">
        <f>VLOOKUP($A502,'By SKU - New RTs'!$A:$V,12,FALSE)</f>
        <v>0</v>
      </c>
      <c r="Q502" s="2">
        <f t="shared" si="44"/>
        <v>0</v>
      </c>
    </row>
    <row r="503" spans="1:17" x14ac:dyDescent="0.2">
      <c r="A503" s="3" t="str">
        <f>SKUs!A502</f>
        <v>C993RNB</v>
      </c>
      <c r="B503" s="4" t="str">
        <f>SKUs!B502</f>
        <v xml:space="preserve">PT R R JEANS                    </v>
      </c>
      <c r="C503" s="2">
        <f>VLOOKUP($A503,'By SKU - Old RTs'!$A:$V,8,FALSE)</f>
        <v>0.5</v>
      </c>
      <c r="D503" s="2">
        <f>VLOOKUP($A503,'By SKU - New RTs'!$A:$V,8,FALSE)</f>
        <v>0.5</v>
      </c>
      <c r="E503" s="5">
        <f t="shared" si="40"/>
        <v>0</v>
      </c>
      <c r="F503" s="2">
        <f>VLOOKUP($A503,'By SKU - Old RTs'!$A:$V,9,FALSE)</f>
        <v>15.25</v>
      </c>
      <c r="G503" s="2">
        <f>VLOOKUP($A503,'By SKU - New RTs'!$A:$V,9,FALSE)</f>
        <v>7</v>
      </c>
      <c r="H503" s="5">
        <f t="shared" si="41"/>
        <v>-8.25</v>
      </c>
      <c r="I503" s="2">
        <f>VLOOKUP($A503,'By SKU - Old RTs'!$A:$V,10,FALSE)</f>
        <v>7.25</v>
      </c>
      <c r="J503" s="2">
        <f>VLOOKUP($A503,'By SKU - New RTs'!$A:$V,10,FALSE)</f>
        <v>7.25</v>
      </c>
      <c r="K503" s="5">
        <f t="shared" si="42"/>
        <v>0</v>
      </c>
      <c r="L503" s="2">
        <f>VLOOKUP($A503,'By SKU - Old RTs'!$A:$V,11,FALSE)</f>
        <v>1.25</v>
      </c>
      <c r="M503" s="2">
        <f>VLOOKUP($A503,'By SKU - New RTs'!$A:$V,11,FALSE)</f>
        <v>1.25</v>
      </c>
      <c r="N503" s="5">
        <f t="shared" si="43"/>
        <v>0</v>
      </c>
      <c r="O503" s="2">
        <f>VLOOKUP($A503,'By SKU - Old RTs'!$A:$V,12,FALSE)</f>
        <v>4.75</v>
      </c>
      <c r="P503" s="2">
        <f>VLOOKUP($A503,'By SKU - New RTs'!$A:$V,12,FALSE)</f>
        <v>13</v>
      </c>
      <c r="Q503" s="2">
        <f t="shared" si="44"/>
        <v>8.25</v>
      </c>
    </row>
    <row r="504" spans="1:17" x14ac:dyDescent="0.2">
      <c r="A504" s="3" t="str">
        <f>SKUs!A503</f>
        <v>CC14NV</v>
      </c>
      <c r="B504" s="4" t="str">
        <f>SKUs!B503</f>
        <v xml:space="preserve">COVERALL COT                    </v>
      </c>
      <c r="C504" s="2">
        <f>VLOOKUP($A504,'By SKU - Old RTs'!$A:$V,8,FALSE)</f>
        <v>0.25</v>
      </c>
      <c r="D504" s="2">
        <f>VLOOKUP($A504,'By SKU - New RTs'!$A:$V,8,FALSE)</f>
        <v>0.25</v>
      </c>
      <c r="E504" s="5">
        <f t="shared" si="40"/>
        <v>0</v>
      </c>
      <c r="F504" s="2">
        <f>VLOOKUP($A504,'By SKU - Old RTs'!$A:$V,9,FALSE)</f>
        <v>0</v>
      </c>
      <c r="G504" s="2">
        <f>VLOOKUP($A504,'By SKU - New RTs'!$A:$V,9,FALSE)</f>
        <v>0</v>
      </c>
      <c r="H504" s="5">
        <f t="shared" si="41"/>
        <v>0</v>
      </c>
      <c r="I504" s="2">
        <f>VLOOKUP($A504,'By SKU - Old RTs'!$A:$V,10,FALSE)</f>
        <v>0</v>
      </c>
      <c r="J504" s="2">
        <f>VLOOKUP($A504,'By SKU - New RTs'!$A:$V,10,FALSE)</f>
        <v>0</v>
      </c>
      <c r="K504" s="5">
        <f t="shared" si="42"/>
        <v>0</v>
      </c>
      <c r="L504" s="2">
        <f>VLOOKUP($A504,'By SKU - Old RTs'!$A:$V,11,FALSE)</f>
        <v>5</v>
      </c>
      <c r="M504" s="2">
        <f>VLOOKUP($A504,'By SKU - New RTs'!$A:$V,11,FALSE)</f>
        <v>5</v>
      </c>
      <c r="N504" s="5">
        <f t="shared" si="43"/>
        <v>0</v>
      </c>
      <c r="O504" s="2">
        <f>VLOOKUP($A504,'By SKU - Old RTs'!$A:$V,12,FALSE)</f>
        <v>0</v>
      </c>
      <c r="P504" s="2">
        <f>VLOOKUP($A504,'By SKU - New RTs'!$A:$V,12,FALSE)</f>
        <v>0</v>
      </c>
      <c r="Q504" s="2">
        <f t="shared" si="44"/>
        <v>0</v>
      </c>
    </row>
    <row r="505" spans="1:17" x14ac:dyDescent="0.2">
      <c r="A505" s="3" t="str">
        <f>SKUs!A504</f>
        <v>CR36S</v>
      </c>
      <c r="B505" s="4" t="str">
        <f>SKUs!B504</f>
        <v>ORANGE 36" 10# BLK BASE CONE</v>
      </c>
      <c r="C505" s="2">
        <f>VLOOKUP($A505,'By SKU - Old RTs'!$A:$V,8,FALSE)</f>
        <v>0</v>
      </c>
      <c r="D505" s="2">
        <f>VLOOKUP($A505,'By SKU - New RTs'!$A:$V,8,FALSE)</f>
        <v>0</v>
      </c>
      <c r="E505" s="5">
        <f t="shared" si="40"/>
        <v>0</v>
      </c>
      <c r="F505" s="2">
        <f>VLOOKUP($A505,'By SKU - Old RTs'!$A:$V,9,FALSE)</f>
        <v>0</v>
      </c>
      <c r="G505" s="2">
        <f>VLOOKUP($A505,'By SKU - New RTs'!$A:$V,9,FALSE)</f>
        <v>0</v>
      </c>
      <c r="H505" s="5">
        <f t="shared" si="41"/>
        <v>0</v>
      </c>
      <c r="I505" s="2">
        <f>VLOOKUP($A505,'By SKU - Old RTs'!$A:$V,10,FALSE)</f>
        <v>0</v>
      </c>
      <c r="J505" s="2">
        <f>VLOOKUP($A505,'By SKU - New RTs'!$A:$V,10,FALSE)</f>
        <v>0</v>
      </c>
      <c r="K505" s="5">
        <f t="shared" si="42"/>
        <v>0</v>
      </c>
      <c r="L505" s="2">
        <f>VLOOKUP($A505,'By SKU - Old RTs'!$A:$V,11,FALSE)</f>
        <v>0</v>
      </c>
      <c r="M505" s="2">
        <f>VLOOKUP($A505,'By SKU - New RTs'!$A:$V,11,FALSE)</f>
        <v>0</v>
      </c>
      <c r="N505" s="5">
        <f t="shared" si="43"/>
        <v>0</v>
      </c>
      <c r="O505" s="2">
        <f>VLOOKUP($A505,'By SKU - Old RTs'!$A:$V,12,FALSE)</f>
        <v>0</v>
      </c>
      <c r="P505" s="2">
        <f>VLOOKUP($A505,'By SKU - New RTs'!$A:$V,12,FALSE)</f>
        <v>0</v>
      </c>
      <c r="Q505" s="2">
        <f t="shared" si="44"/>
        <v>0</v>
      </c>
    </row>
    <row r="506" spans="1:17" x14ac:dyDescent="0.2">
      <c r="A506" s="3" t="str">
        <f>SKUs!A505</f>
        <v>CS412RD</v>
      </c>
      <c r="B506" s="4" t="str">
        <f>SKUs!B505</f>
        <v>ST POLO BLACK</v>
      </c>
      <c r="C506" s="2">
        <f>VLOOKUP($A506,'By SKU - Old RTs'!$A:$V,8,FALSE)</f>
        <v>0</v>
      </c>
      <c r="D506" s="2">
        <f>VLOOKUP($A506,'By SKU - New RTs'!$A:$V,8,FALSE)</f>
        <v>0</v>
      </c>
      <c r="E506" s="5">
        <f t="shared" si="40"/>
        <v>0</v>
      </c>
      <c r="F506" s="2">
        <f>VLOOKUP($A506,'By SKU - Old RTs'!$A:$V,9,FALSE)</f>
        <v>0</v>
      </c>
      <c r="G506" s="2">
        <f>VLOOKUP($A506,'By SKU - New RTs'!$A:$V,9,FALSE)</f>
        <v>0</v>
      </c>
      <c r="H506" s="5">
        <f t="shared" si="41"/>
        <v>0</v>
      </c>
      <c r="I506" s="2">
        <f>VLOOKUP($A506,'By SKU - Old RTs'!$A:$V,10,FALSE)</f>
        <v>0</v>
      </c>
      <c r="J506" s="2">
        <f>VLOOKUP($A506,'By SKU - New RTs'!$A:$V,10,FALSE)</f>
        <v>0</v>
      </c>
      <c r="K506" s="5">
        <f t="shared" si="42"/>
        <v>0</v>
      </c>
      <c r="L506" s="2">
        <f>VLOOKUP($A506,'By SKU - Old RTs'!$A:$V,11,FALSE)</f>
        <v>7.5</v>
      </c>
      <c r="M506" s="2">
        <f>VLOOKUP($A506,'By SKU - New RTs'!$A:$V,11,FALSE)</f>
        <v>7.5</v>
      </c>
      <c r="N506" s="5">
        <f t="shared" si="43"/>
        <v>0</v>
      </c>
      <c r="O506" s="2">
        <f>VLOOKUP($A506,'By SKU - Old RTs'!$A:$V,12,FALSE)</f>
        <v>9.5</v>
      </c>
      <c r="P506" s="2">
        <f>VLOOKUP($A506,'By SKU - New RTs'!$A:$V,12,FALSE)</f>
        <v>9.5</v>
      </c>
      <c r="Q506" s="2">
        <f t="shared" si="44"/>
        <v>0</v>
      </c>
    </row>
    <row r="507" spans="1:17" x14ac:dyDescent="0.2">
      <c r="A507" s="3" t="str">
        <f>SKUs!A506</f>
        <v>CT10CH</v>
      </c>
      <c r="B507" s="4" t="str">
        <f>SKUs!B506</f>
        <v xml:space="preserve">COVERALL BLEND                  </v>
      </c>
      <c r="C507" s="2">
        <f>VLOOKUP($A507,'By SKU - Old RTs'!$A:$V,8,FALSE)</f>
        <v>0</v>
      </c>
      <c r="D507" s="2">
        <f>VLOOKUP($A507,'By SKU - New RTs'!$A:$V,8,FALSE)</f>
        <v>0</v>
      </c>
      <c r="E507" s="5">
        <f t="shared" si="40"/>
        <v>0</v>
      </c>
      <c r="F507" s="2">
        <f>VLOOKUP($A507,'By SKU - Old RTs'!$A:$V,9,FALSE)</f>
        <v>2.5</v>
      </c>
      <c r="G507" s="2">
        <f>VLOOKUP($A507,'By SKU - New RTs'!$A:$V,9,FALSE)</f>
        <v>2.5</v>
      </c>
      <c r="H507" s="5">
        <f t="shared" si="41"/>
        <v>0</v>
      </c>
      <c r="I507" s="2">
        <f>VLOOKUP($A507,'By SKU - Old RTs'!$A:$V,10,FALSE)</f>
        <v>0</v>
      </c>
      <c r="J507" s="2">
        <f>VLOOKUP($A507,'By SKU - New RTs'!$A:$V,10,FALSE)</f>
        <v>0</v>
      </c>
      <c r="K507" s="5">
        <f t="shared" si="42"/>
        <v>0</v>
      </c>
      <c r="L507" s="2">
        <f>VLOOKUP($A507,'By SKU - Old RTs'!$A:$V,11,FALSE)</f>
        <v>0</v>
      </c>
      <c r="M507" s="2">
        <f>VLOOKUP($A507,'By SKU - New RTs'!$A:$V,11,FALSE)</f>
        <v>0</v>
      </c>
      <c r="N507" s="5">
        <f t="shared" si="43"/>
        <v>0</v>
      </c>
      <c r="O507" s="2">
        <f>VLOOKUP($A507,'By SKU - Old RTs'!$A:$V,12,FALSE)</f>
        <v>0</v>
      </c>
      <c r="P507" s="2">
        <f>VLOOKUP($A507,'By SKU - New RTs'!$A:$V,12,FALSE)</f>
        <v>0</v>
      </c>
      <c r="Q507" s="2">
        <f t="shared" si="44"/>
        <v>0</v>
      </c>
    </row>
    <row r="508" spans="1:17" x14ac:dyDescent="0.2">
      <c r="A508" s="3" t="str">
        <f>SKUs!A507</f>
        <v>CT10NV</v>
      </c>
      <c r="B508" s="4" t="str">
        <f>SKUs!B507</f>
        <v xml:space="preserve">COVERALL BLEND                  </v>
      </c>
      <c r="C508" s="2">
        <f>VLOOKUP($A508,'By SKU - Old RTs'!$A:$V,8,FALSE)</f>
        <v>2.5</v>
      </c>
      <c r="D508" s="2">
        <f>VLOOKUP($A508,'By SKU - New RTs'!$A:$V,8,FALSE)</f>
        <v>2.5</v>
      </c>
      <c r="E508" s="5">
        <f t="shared" si="40"/>
        <v>0</v>
      </c>
      <c r="F508" s="2">
        <f>VLOOKUP($A508,'By SKU - Old RTs'!$A:$V,9,FALSE)</f>
        <v>0</v>
      </c>
      <c r="G508" s="2">
        <f>VLOOKUP($A508,'By SKU - New RTs'!$A:$V,9,FALSE)</f>
        <v>0</v>
      </c>
      <c r="H508" s="5">
        <f t="shared" si="41"/>
        <v>0</v>
      </c>
      <c r="I508" s="2">
        <f>VLOOKUP($A508,'By SKU - Old RTs'!$A:$V,10,FALSE)</f>
        <v>0.5</v>
      </c>
      <c r="J508" s="2">
        <f>VLOOKUP($A508,'By SKU - New RTs'!$A:$V,10,FALSE)</f>
        <v>0.5</v>
      </c>
      <c r="K508" s="5">
        <f t="shared" si="42"/>
        <v>0</v>
      </c>
      <c r="L508" s="2">
        <f>VLOOKUP($A508,'By SKU - Old RTs'!$A:$V,11,FALSE)</f>
        <v>0</v>
      </c>
      <c r="M508" s="2">
        <f>VLOOKUP($A508,'By SKU - New RTs'!$A:$V,11,FALSE)</f>
        <v>0</v>
      </c>
      <c r="N508" s="5">
        <f t="shared" si="43"/>
        <v>0</v>
      </c>
      <c r="O508" s="2">
        <f>VLOOKUP($A508,'By SKU - Old RTs'!$A:$V,12,FALSE)</f>
        <v>0.25</v>
      </c>
      <c r="P508" s="2">
        <f>VLOOKUP($A508,'By SKU - New RTs'!$A:$V,12,FALSE)</f>
        <v>0.25</v>
      </c>
      <c r="Q508" s="2">
        <f t="shared" si="44"/>
        <v>0</v>
      </c>
    </row>
    <row r="509" spans="1:17" x14ac:dyDescent="0.2">
      <c r="A509" s="3" t="str">
        <f>SKUs!A508</f>
        <v>DL170BJWH</v>
      </c>
      <c r="B509" s="4" t="str">
        <f>SKUs!B508</f>
        <v xml:space="preserve">FR LONG COLLAR WHITE        </v>
      </c>
      <c r="C509" s="2">
        <f>VLOOKUP($A509,'By SKU - Old RTs'!$A:$V,8,FALSE)</f>
        <v>6.25</v>
      </c>
      <c r="D509" s="2">
        <f>VLOOKUP($A509,'By SKU - New RTs'!$A:$V,8,FALSE)</f>
        <v>6.25</v>
      </c>
      <c r="E509" s="5">
        <f t="shared" si="40"/>
        <v>0</v>
      </c>
      <c r="F509" s="2">
        <f>VLOOKUP($A509,'By SKU - Old RTs'!$A:$V,9,FALSE)</f>
        <v>0</v>
      </c>
      <c r="G509" s="2">
        <f>VLOOKUP($A509,'By SKU - New RTs'!$A:$V,9,FALSE)</f>
        <v>0</v>
      </c>
      <c r="H509" s="5">
        <f t="shared" si="41"/>
        <v>0</v>
      </c>
      <c r="I509" s="2">
        <f>VLOOKUP($A509,'By SKU - Old RTs'!$A:$V,10,FALSE)</f>
        <v>0</v>
      </c>
      <c r="J509" s="2">
        <f>VLOOKUP($A509,'By SKU - New RTs'!$A:$V,10,FALSE)</f>
        <v>0</v>
      </c>
      <c r="K509" s="5">
        <f t="shared" si="42"/>
        <v>0</v>
      </c>
      <c r="L509" s="2">
        <f>VLOOKUP($A509,'By SKU - Old RTs'!$A:$V,11,FALSE)</f>
        <v>0</v>
      </c>
      <c r="M509" s="2">
        <f>VLOOKUP($A509,'By SKU - New RTs'!$A:$V,11,FALSE)</f>
        <v>0</v>
      </c>
      <c r="N509" s="5">
        <f t="shared" si="43"/>
        <v>0</v>
      </c>
      <c r="O509" s="2">
        <f>VLOOKUP($A509,'By SKU - Old RTs'!$A:$V,12,FALSE)</f>
        <v>0</v>
      </c>
      <c r="P509" s="2">
        <f>VLOOKUP($A509,'By SKU - New RTs'!$A:$V,12,FALSE)</f>
        <v>0</v>
      </c>
      <c r="Q509" s="2">
        <f t="shared" si="44"/>
        <v>0</v>
      </c>
    </row>
    <row r="510" spans="1:17" x14ac:dyDescent="0.2">
      <c r="A510" s="3" t="str">
        <f>SKUs!A509</f>
        <v>EPIK208BK</v>
      </c>
      <c r="B510" s="4" t="str">
        <f>SKUs!B509</f>
        <v>EPIK PULL &amp; CUT HRT DISP (BK)</v>
      </c>
      <c r="C510" s="2">
        <f>VLOOKUP($A510,'By SKU - Old RTs'!$A:$V,8,FALSE)</f>
        <v>0</v>
      </c>
      <c r="D510" s="2">
        <f>VLOOKUP($A510,'By SKU - New RTs'!$A:$V,8,FALSE)</f>
        <v>0</v>
      </c>
      <c r="E510" s="5">
        <f t="shared" si="40"/>
        <v>0</v>
      </c>
      <c r="F510" s="2">
        <f>VLOOKUP($A510,'By SKU - Old RTs'!$A:$V,9,FALSE)</f>
        <v>0</v>
      </c>
      <c r="G510" s="2">
        <f>VLOOKUP($A510,'By SKU - New RTs'!$A:$V,9,FALSE)</f>
        <v>0</v>
      </c>
      <c r="H510" s="5">
        <f t="shared" si="41"/>
        <v>0</v>
      </c>
      <c r="I510" s="2">
        <f>VLOOKUP($A510,'By SKU - Old RTs'!$A:$V,10,FALSE)</f>
        <v>0</v>
      </c>
      <c r="J510" s="2">
        <f>VLOOKUP($A510,'By SKU - New RTs'!$A:$V,10,FALSE)</f>
        <v>0</v>
      </c>
      <c r="K510" s="5">
        <f t="shared" si="42"/>
        <v>0</v>
      </c>
      <c r="L510" s="2">
        <f>VLOOKUP($A510,'By SKU - Old RTs'!$A:$V,11,FALSE)</f>
        <v>0</v>
      </c>
      <c r="M510" s="2">
        <f>VLOOKUP($A510,'By SKU - New RTs'!$A:$V,11,FALSE)</f>
        <v>0</v>
      </c>
      <c r="N510" s="5">
        <f t="shared" si="43"/>
        <v>0</v>
      </c>
      <c r="O510" s="2">
        <f>VLOOKUP($A510,'By SKU - Old RTs'!$A:$V,12,FALSE)</f>
        <v>0</v>
      </c>
      <c r="P510" s="2">
        <f>VLOOKUP($A510,'By SKU - New RTs'!$A:$V,12,FALSE)</f>
        <v>0</v>
      </c>
      <c r="Q510" s="2">
        <f t="shared" si="44"/>
        <v>0</v>
      </c>
    </row>
    <row r="511" spans="1:17" x14ac:dyDescent="0.2">
      <c r="A511" s="3" t="str">
        <f>SKUs!A510</f>
        <v>EPIK-27BK</v>
      </c>
      <c r="B511" s="4" t="str">
        <f>SKUs!B510</f>
        <v>EPIK JMBO TWN BTH TISS DSP (BK)</v>
      </c>
      <c r="C511" s="2">
        <f>VLOOKUP($A511,'By SKU - Old RTs'!$A:$V,8,FALSE)</f>
        <v>0</v>
      </c>
      <c r="D511" s="2">
        <f>VLOOKUP($A511,'By SKU - New RTs'!$A:$V,8,FALSE)</f>
        <v>0</v>
      </c>
      <c r="E511" s="5">
        <f t="shared" si="40"/>
        <v>0</v>
      </c>
      <c r="F511" s="2">
        <f>VLOOKUP($A511,'By SKU - Old RTs'!$A:$V,9,FALSE)</f>
        <v>0</v>
      </c>
      <c r="G511" s="2">
        <f>VLOOKUP($A511,'By SKU - New RTs'!$A:$V,9,FALSE)</f>
        <v>0</v>
      </c>
      <c r="H511" s="5">
        <f t="shared" si="41"/>
        <v>0</v>
      </c>
      <c r="I511" s="2">
        <f>VLOOKUP($A511,'By SKU - Old RTs'!$A:$V,10,FALSE)</f>
        <v>0</v>
      </c>
      <c r="J511" s="2">
        <f>VLOOKUP($A511,'By SKU - New RTs'!$A:$V,10,FALSE)</f>
        <v>0</v>
      </c>
      <c r="K511" s="5">
        <f t="shared" si="42"/>
        <v>0</v>
      </c>
      <c r="L511" s="2">
        <f>VLOOKUP($A511,'By SKU - Old RTs'!$A:$V,11,FALSE)</f>
        <v>0</v>
      </c>
      <c r="M511" s="2">
        <f>VLOOKUP($A511,'By SKU - New RTs'!$A:$V,11,FALSE)</f>
        <v>0</v>
      </c>
      <c r="N511" s="5">
        <f t="shared" si="43"/>
        <v>0</v>
      </c>
      <c r="O511" s="2">
        <f>VLOOKUP($A511,'By SKU - Old RTs'!$A:$V,12,FALSE)</f>
        <v>0</v>
      </c>
      <c r="P511" s="2">
        <f>VLOOKUP($A511,'By SKU - New RTs'!$A:$V,12,FALSE)</f>
        <v>0</v>
      </c>
      <c r="Q511" s="2">
        <f t="shared" si="44"/>
        <v>0</v>
      </c>
    </row>
    <row r="512" spans="1:17" x14ac:dyDescent="0.2">
      <c r="A512" s="3" t="str">
        <f>SKUs!A511</f>
        <v>EPIK-5030</v>
      </c>
      <c r="B512" s="4" t="str">
        <f>SKUs!B511</f>
        <v>EPK5030 ALCO-GEL HAND SANI 750ML</v>
      </c>
      <c r="C512" s="2">
        <f>VLOOKUP($A512,'By SKU - Old RTs'!$A:$V,8,FALSE)</f>
        <v>0</v>
      </c>
      <c r="D512" s="2">
        <f>VLOOKUP($A512,'By SKU - New RTs'!$A:$V,8,FALSE)</f>
        <v>0</v>
      </c>
      <c r="E512" s="5">
        <f t="shared" si="40"/>
        <v>0</v>
      </c>
      <c r="F512" s="2">
        <f>VLOOKUP($A512,'By SKU - Old RTs'!$A:$V,9,FALSE)</f>
        <v>0</v>
      </c>
      <c r="G512" s="2">
        <f>VLOOKUP($A512,'By SKU - New RTs'!$A:$V,9,FALSE)</f>
        <v>0</v>
      </c>
      <c r="H512" s="5">
        <f t="shared" si="41"/>
        <v>0</v>
      </c>
      <c r="I512" s="2">
        <f>VLOOKUP($A512,'By SKU - Old RTs'!$A:$V,10,FALSE)</f>
        <v>4.5</v>
      </c>
      <c r="J512" s="2">
        <f>VLOOKUP($A512,'By SKU - New RTs'!$A:$V,10,FALSE)</f>
        <v>4.5</v>
      </c>
      <c r="K512" s="5">
        <f t="shared" si="42"/>
        <v>0</v>
      </c>
      <c r="L512" s="2">
        <f>VLOOKUP($A512,'By SKU - Old RTs'!$A:$V,11,FALSE)</f>
        <v>0</v>
      </c>
      <c r="M512" s="2">
        <f>VLOOKUP($A512,'By SKU - New RTs'!$A:$V,11,FALSE)</f>
        <v>0</v>
      </c>
      <c r="N512" s="5">
        <f t="shared" si="43"/>
        <v>0</v>
      </c>
      <c r="O512" s="2">
        <f>VLOOKUP($A512,'By SKU - Old RTs'!$A:$V,12,FALSE)</f>
        <v>0</v>
      </c>
      <c r="P512" s="2">
        <f>VLOOKUP($A512,'By SKU - New RTs'!$A:$V,12,FALSE)</f>
        <v>0</v>
      </c>
      <c r="Q512" s="2">
        <f t="shared" si="44"/>
        <v>0</v>
      </c>
    </row>
    <row r="513" spans="1:17" x14ac:dyDescent="0.2">
      <c r="A513" s="3" t="str">
        <f>SKUs!A512</f>
        <v>EPK5000DF</v>
      </c>
      <c r="B513" s="4" t="str">
        <f>SKUs!B512</f>
        <v>EPIK LUXURY FOAM HAND WASH</v>
      </c>
      <c r="C513" s="2">
        <f>VLOOKUP($A513,'By SKU - Old RTs'!$A:$V,8,FALSE)</f>
        <v>0</v>
      </c>
      <c r="D513" s="2">
        <f>VLOOKUP($A513,'By SKU - New RTs'!$A:$V,8,FALSE)</f>
        <v>0</v>
      </c>
      <c r="E513" s="5">
        <f t="shared" si="40"/>
        <v>0</v>
      </c>
      <c r="F513" s="2">
        <f>VLOOKUP($A513,'By SKU - Old RTs'!$A:$V,9,FALSE)</f>
        <v>0</v>
      </c>
      <c r="G513" s="2">
        <f>VLOOKUP($A513,'By SKU - New RTs'!$A:$V,9,FALSE)</f>
        <v>0</v>
      </c>
      <c r="H513" s="5">
        <f t="shared" si="41"/>
        <v>0</v>
      </c>
      <c r="I513" s="2">
        <f>VLOOKUP($A513,'By SKU - Old RTs'!$A:$V,10,FALSE)</f>
        <v>0</v>
      </c>
      <c r="J513" s="2">
        <f>VLOOKUP($A513,'By SKU - New RTs'!$A:$V,10,FALSE)</f>
        <v>0</v>
      </c>
      <c r="K513" s="5">
        <f t="shared" si="42"/>
        <v>0</v>
      </c>
      <c r="L513" s="2">
        <f>VLOOKUP($A513,'By SKU - Old RTs'!$A:$V,11,FALSE)</f>
        <v>0</v>
      </c>
      <c r="M513" s="2">
        <f>VLOOKUP($A513,'By SKU - New RTs'!$A:$V,11,FALSE)</f>
        <v>0</v>
      </c>
      <c r="N513" s="5">
        <f t="shared" si="43"/>
        <v>0</v>
      </c>
      <c r="O513" s="2">
        <f>VLOOKUP($A513,'By SKU - Old RTs'!$A:$V,12,FALSE)</f>
        <v>0</v>
      </c>
      <c r="P513" s="2">
        <f>VLOOKUP($A513,'By SKU - New RTs'!$A:$V,12,FALSE)</f>
        <v>0</v>
      </c>
      <c r="Q513" s="2">
        <f t="shared" si="44"/>
        <v>0</v>
      </c>
    </row>
    <row r="514" spans="1:17" x14ac:dyDescent="0.2">
      <c r="A514" s="3" t="str">
        <f>SKUs!A513</f>
        <v>EPK9107AW</v>
      </c>
      <c r="B514" s="4" t="str">
        <f>SKUs!B513</f>
        <v>EPIK TF SOAP DISP (WH)</v>
      </c>
      <c r="C514" s="2">
        <f>VLOOKUP($A514,'By SKU - Old RTs'!$A:$V,8,FALSE)</f>
        <v>0</v>
      </c>
      <c r="D514" s="2">
        <f>VLOOKUP($A514,'By SKU - New RTs'!$A:$V,8,FALSE)</f>
        <v>0</v>
      </c>
      <c r="E514" s="5">
        <f t="shared" si="40"/>
        <v>0</v>
      </c>
      <c r="F514" s="2">
        <f>VLOOKUP($A514,'By SKU - Old RTs'!$A:$V,9,FALSE)</f>
        <v>0</v>
      </c>
      <c r="G514" s="2">
        <f>VLOOKUP($A514,'By SKU - New RTs'!$A:$V,9,FALSE)</f>
        <v>0</v>
      </c>
      <c r="H514" s="5">
        <f t="shared" si="41"/>
        <v>0</v>
      </c>
      <c r="I514" s="2">
        <f>VLOOKUP($A514,'By SKU - Old RTs'!$A:$V,10,FALSE)</f>
        <v>0</v>
      </c>
      <c r="J514" s="2">
        <f>VLOOKUP($A514,'By SKU - New RTs'!$A:$V,10,FALSE)</f>
        <v>0</v>
      </c>
      <c r="K514" s="5">
        <f t="shared" si="42"/>
        <v>0</v>
      </c>
      <c r="L514" s="2">
        <f>VLOOKUP($A514,'By SKU - Old RTs'!$A:$V,11,FALSE)</f>
        <v>0</v>
      </c>
      <c r="M514" s="2">
        <f>VLOOKUP($A514,'By SKU - New RTs'!$A:$V,11,FALSE)</f>
        <v>0</v>
      </c>
      <c r="N514" s="5">
        <f t="shared" si="43"/>
        <v>0</v>
      </c>
      <c r="O514" s="2">
        <f>VLOOKUP($A514,'By SKU - Old RTs'!$A:$V,12,FALSE)</f>
        <v>0</v>
      </c>
      <c r="P514" s="2">
        <f>VLOOKUP($A514,'By SKU - New RTs'!$A:$V,12,FALSE)</f>
        <v>0</v>
      </c>
      <c r="Q514" s="2">
        <f t="shared" si="44"/>
        <v>0</v>
      </c>
    </row>
    <row r="515" spans="1:17" x14ac:dyDescent="0.2">
      <c r="A515" s="3" t="str">
        <f>SKUs!A514</f>
        <v>EPKSANAB</v>
      </c>
      <c r="B515" s="4" t="str">
        <f>SKUs!B514</f>
        <v>EPIK SENSOR HAND SAN DISP (BK)</v>
      </c>
      <c r="C515" s="2">
        <f>VLOOKUP($A515,'By SKU - Old RTs'!$A:$V,8,FALSE)</f>
        <v>0</v>
      </c>
      <c r="D515" s="2">
        <f>VLOOKUP($A515,'By SKU - New RTs'!$A:$V,8,FALSE)</f>
        <v>0</v>
      </c>
      <c r="E515" s="5">
        <f t="shared" si="40"/>
        <v>0</v>
      </c>
      <c r="F515" s="2">
        <f>VLOOKUP($A515,'By SKU - Old RTs'!$A:$V,9,FALSE)</f>
        <v>0</v>
      </c>
      <c r="G515" s="2">
        <f>VLOOKUP($A515,'By SKU - New RTs'!$A:$V,9,FALSE)</f>
        <v>0</v>
      </c>
      <c r="H515" s="5">
        <f t="shared" si="41"/>
        <v>0</v>
      </c>
      <c r="I515" s="2">
        <f>VLOOKUP($A515,'By SKU - Old RTs'!$A:$V,10,FALSE)</f>
        <v>0</v>
      </c>
      <c r="J515" s="2">
        <f>VLOOKUP($A515,'By SKU - New RTs'!$A:$V,10,FALSE)</f>
        <v>0</v>
      </c>
      <c r="K515" s="5">
        <f t="shared" si="42"/>
        <v>0</v>
      </c>
      <c r="L515" s="2">
        <f>VLOOKUP($A515,'By SKU - Old RTs'!$A:$V,11,FALSE)</f>
        <v>0</v>
      </c>
      <c r="M515" s="2">
        <f>VLOOKUP($A515,'By SKU - New RTs'!$A:$V,11,FALSE)</f>
        <v>0</v>
      </c>
      <c r="N515" s="5">
        <f t="shared" si="43"/>
        <v>0</v>
      </c>
      <c r="O515" s="2">
        <f>VLOOKUP($A515,'By SKU - Old RTs'!$A:$V,12,FALSE)</f>
        <v>0</v>
      </c>
      <c r="P515" s="2">
        <f>VLOOKUP($A515,'By SKU - New RTs'!$A:$V,12,FALSE)</f>
        <v>0</v>
      </c>
      <c r="Q515" s="2">
        <f t="shared" si="44"/>
        <v>0</v>
      </c>
    </row>
    <row r="516" spans="1:17" x14ac:dyDescent="0.2">
      <c r="A516" s="3" t="str">
        <f>SKUs!A515</f>
        <v>EPKSANAG</v>
      </c>
      <c r="B516" s="4" t="str">
        <f>SKUs!B515</f>
        <v>EPIK SENSOR HAND SAN DISP (GR)</v>
      </c>
      <c r="C516" s="2">
        <f>VLOOKUP($A516,'By SKU - Old RTs'!$A:$V,8,FALSE)</f>
        <v>0</v>
      </c>
      <c r="D516" s="2">
        <f>VLOOKUP($A516,'By SKU - New RTs'!$A:$V,8,FALSE)</f>
        <v>0</v>
      </c>
      <c r="E516" s="5">
        <f t="shared" si="40"/>
        <v>0</v>
      </c>
      <c r="F516" s="2">
        <f>VLOOKUP($A516,'By SKU - Old RTs'!$A:$V,9,FALSE)</f>
        <v>0</v>
      </c>
      <c r="G516" s="2">
        <f>VLOOKUP($A516,'By SKU - New RTs'!$A:$V,9,FALSE)</f>
        <v>0</v>
      </c>
      <c r="H516" s="5">
        <f t="shared" si="41"/>
        <v>0</v>
      </c>
      <c r="I516" s="2">
        <f>VLOOKUP($A516,'By SKU - Old RTs'!$A:$V,10,FALSE)</f>
        <v>0</v>
      </c>
      <c r="J516" s="2">
        <f>VLOOKUP($A516,'By SKU - New RTs'!$A:$V,10,FALSE)</f>
        <v>0</v>
      </c>
      <c r="K516" s="5">
        <f t="shared" si="42"/>
        <v>0</v>
      </c>
      <c r="L516" s="2">
        <f>VLOOKUP($A516,'By SKU - Old RTs'!$A:$V,11,FALSE)</f>
        <v>0</v>
      </c>
      <c r="M516" s="2">
        <f>VLOOKUP($A516,'By SKU - New RTs'!$A:$V,11,FALSE)</f>
        <v>0</v>
      </c>
      <c r="N516" s="5">
        <f t="shared" si="43"/>
        <v>0</v>
      </c>
      <c r="O516" s="2">
        <f>VLOOKUP($A516,'By SKU - Old RTs'!$A:$V,12,FALSE)</f>
        <v>0</v>
      </c>
      <c r="P516" s="2">
        <f>VLOOKUP($A516,'By SKU - New RTs'!$A:$V,12,FALSE)</f>
        <v>0</v>
      </c>
      <c r="Q516" s="2">
        <f t="shared" si="44"/>
        <v>0</v>
      </c>
    </row>
    <row r="517" spans="1:17" x14ac:dyDescent="0.2">
      <c r="A517" s="3" t="str">
        <f>SKUs!A516</f>
        <v>EPKSANAR</v>
      </c>
      <c r="B517" s="4" t="str">
        <f>SKUs!B516</f>
        <v>EPIK SENSOR HAND SAN DISP (RE)</v>
      </c>
      <c r="C517" s="2">
        <f>VLOOKUP($A517,'By SKU - Old RTs'!$A:$V,8,FALSE)</f>
        <v>0</v>
      </c>
      <c r="D517" s="2">
        <f>VLOOKUP($A517,'By SKU - New RTs'!$A:$V,8,FALSE)</f>
        <v>0</v>
      </c>
      <c r="E517" s="5">
        <f t="shared" si="40"/>
        <v>0</v>
      </c>
      <c r="F517" s="2">
        <f>VLOOKUP($A517,'By SKU - Old RTs'!$A:$V,9,FALSE)</f>
        <v>0</v>
      </c>
      <c r="G517" s="2">
        <f>VLOOKUP($A517,'By SKU - New RTs'!$A:$V,9,FALSE)</f>
        <v>0</v>
      </c>
      <c r="H517" s="5">
        <f t="shared" si="41"/>
        <v>0</v>
      </c>
      <c r="I517" s="2">
        <f>VLOOKUP($A517,'By SKU - Old RTs'!$A:$V,10,FALSE)</f>
        <v>0</v>
      </c>
      <c r="J517" s="2">
        <f>VLOOKUP($A517,'By SKU - New RTs'!$A:$V,10,FALSE)</f>
        <v>0</v>
      </c>
      <c r="K517" s="5">
        <f t="shared" si="42"/>
        <v>0</v>
      </c>
      <c r="L517" s="2">
        <f>VLOOKUP($A517,'By SKU - Old RTs'!$A:$V,11,FALSE)</f>
        <v>0</v>
      </c>
      <c r="M517" s="2">
        <f>VLOOKUP($A517,'By SKU - New RTs'!$A:$V,11,FALSE)</f>
        <v>0</v>
      </c>
      <c r="N517" s="5">
        <f t="shared" si="43"/>
        <v>0</v>
      </c>
      <c r="O517" s="2">
        <f>VLOOKUP($A517,'By SKU - Old RTs'!$A:$V,12,FALSE)</f>
        <v>0</v>
      </c>
      <c r="P517" s="2">
        <f>VLOOKUP($A517,'By SKU - New RTs'!$A:$V,12,FALSE)</f>
        <v>0</v>
      </c>
      <c r="Q517" s="2">
        <f t="shared" si="44"/>
        <v>0</v>
      </c>
    </row>
    <row r="518" spans="1:17" x14ac:dyDescent="0.2">
      <c r="A518" s="3" t="str">
        <f>SKUs!A517</f>
        <v>EPKSANAW</v>
      </c>
      <c r="B518" s="4" t="str">
        <f>SKUs!B517</f>
        <v>EPIK SENSOR HAND SAN DISP (WH)</v>
      </c>
      <c r="C518" s="2">
        <f>VLOOKUP($A518,'By SKU - Old RTs'!$A:$V,8,FALSE)</f>
        <v>0</v>
      </c>
      <c r="D518" s="2">
        <f>VLOOKUP($A518,'By SKU - New RTs'!$A:$V,8,FALSE)</f>
        <v>0</v>
      </c>
      <c r="E518" s="5">
        <f t="shared" si="40"/>
        <v>0</v>
      </c>
      <c r="F518" s="2">
        <f>VLOOKUP($A518,'By SKU - Old RTs'!$A:$V,9,FALSE)</f>
        <v>0</v>
      </c>
      <c r="G518" s="2">
        <f>VLOOKUP($A518,'By SKU - New RTs'!$A:$V,9,FALSE)</f>
        <v>0</v>
      </c>
      <c r="H518" s="5">
        <f t="shared" si="41"/>
        <v>0</v>
      </c>
      <c r="I518" s="2">
        <f>VLOOKUP($A518,'By SKU - Old RTs'!$A:$V,10,FALSE)</f>
        <v>0</v>
      </c>
      <c r="J518" s="2">
        <f>VLOOKUP($A518,'By SKU - New RTs'!$A:$V,10,FALSE)</f>
        <v>0</v>
      </c>
      <c r="K518" s="5">
        <f t="shared" si="42"/>
        <v>0</v>
      </c>
      <c r="L518" s="2">
        <f>VLOOKUP($A518,'By SKU - Old RTs'!$A:$V,11,FALSE)</f>
        <v>0</v>
      </c>
      <c r="M518" s="2">
        <f>VLOOKUP($A518,'By SKU - New RTs'!$A:$V,11,FALSE)</f>
        <v>0</v>
      </c>
      <c r="N518" s="5">
        <f t="shared" si="43"/>
        <v>0</v>
      </c>
      <c r="O518" s="2">
        <f>VLOOKUP($A518,'By SKU - Old RTs'!$A:$V,12,FALSE)</f>
        <v>0</v>
      </c>
      <c r="P518" s="2">
        <f>VLOOKUP($A518,'By SKU - New RTs'!$A:$V,12,FALSE)</f>
        <v>0</v>
      </c>
      <c r="Q518" s="2">
        <f t="shared" si="44"/>
        <v>0</v>
      </c>
    </row>
    <row r="519" spans="1:17" x14ac:dyDescent="0.2">
      <c r="A519" s="3" t="str">
        <f>SKUs!A518</f>
        <v>F310</v>
      </c>
      <c r="B519" s="4" t="str">
        <f>SKUs!B518</f>
        <v>FRCK BUTCHER-RED COL CUFFS LLOF</v>
      </c>
      <c r="C519" s="2">
        <f>VLOOKUP($A519,'By SKU - Old RTs'!$A:$V,8,FALSE)</f>
        <v>23.5</v>
      </c>
      <c r="D519" s="2">
        <f>VLOOKUP($A519,'By SKU - New RTs'!$A:$V,8,FALSE)</f>
        <v>23.5</v>
      </c>
      <c r="E519" s="5">
        <f t="shared" si="40"/>
        <v>0</v>
      </c>
      <c r="F519" s="2">
        <f>VLOOKUP($A519,'By SKU - Old RTs'!$A:$V,9,FALSE)</f>
        <v>20.25</v>
      </c>
      <c r="G519" s="2">
        <f>VLOOKUP($A519,'By SKU - New RTs'!$A:$V,9,FALSE)</f>
        <v>20.25</v>
      </c>
      <c r="H519" s="5">
        <f t="shared" si="41"/>
        <v>0</v>
      </c>
      <c r="I519" s="2">
        <f>VLOOKUP($A519,'By SKU - Old RTs'!$A:$V,10,FALSE)</f>
        <v>34.25</v>
      </c>
      <c r="J519" s="2">
        <f>VLOOKUP($A519,'By SKU - New RTs'!$A:$V,10,FALSE)</f>
        <v>34.25</v>
      </c>
      <c r="K519" s="5">
        <f t="shared" si="42"/>
        <v>0</v>
      </c>
      <c r="L519" s="2">
        <f>VLOOKUP($A519,'By SKU - Old RTs'!$A:$V,11,FALSE)</f>
        <v>5</v>
      </c>
      <c r="M519" s="2">
        <f>VLOOKUP($A519,'By SKU - New RTs'!$A:$V,11,FALSE)</f>
        <v>5</v>
      </c>
      <c r="N519" s="5">
        <f t="shared" si="43"/>
        <v>0</v>
      </c>
      <c r="O519" s="2">
        <f>VLOOKUP($A519,'By SKU - Old RTs'!$A:$V,12,FALSE)</f>
        <v>12.25</v>
      </c>
      <c r="P519" s="2">
        <f>VLOOKUP($A519,'By SKU - New RTs'!$A:$V,12,FALSE)</f>
        <v>12.25</v>
      </c>
      <c r="Q519" s="2">
        <f t="shared" si="44"/>
        <v>0</v>
      </c>
    </row>
    <row r="520" spans="1:17" x14ac:dyDescent="0.2">
      <c r="A520" s="3" t="str">
        <f>SKUs!A519</f>
        <v>F380</v>
      </c>
      <c r="B520" s="4" t="str">
        <f>SKUs!B519</f>
        <v xml:space="preserve">FRCK WRAPAROUND                 </v>
      </c>
      <c r="C520" s="2">
        <f>VLOOKUP($A520,'By SKU - Old RTs'!$A:$V,8,FALSE)</f>
        <v>7.25</v>
      </c>
      <c r="D520" s="2">
        <f>VLOOKUP($A520,'By SKU - New RTs'!$A:$V,8,FALSE)</f>
        <v>7.25</v>
      </c>
      <c r="E520" s="5">
        <f t="shared" si="40"/>
        <v>0</v>
      </c>
      <c r="F520" s="2">
        <f>VLOOKUP($A520,'By SKU - Old RTs'!$A:$V,9,FALSE)</f>
        <v>21</v>
      </c>
      <c r="G520" s="2">
        <f>VLOOKUP($A520,'By SKU - New RTs'!$A:$V,9,FALSE)</f>
        <v>21.25</v>
      </c>
      <c r="H520" s="5">
        <f t="shared" si="41"/>
        <v>0.25</v>
      </c>
      <c r="I520" s="2">
        <f>VLOOKUP($A520,'By SKU - Old RTs'!$A:$V,10,FALSE)</f>
        <v>15.25</v>
      </c>
      <c r="J520" s="2">
        <f>VLOOKUP($A520,'By SKU - New RTs'!$A:$V,10,FALSE)</f>
        <v>25.25</v>
      </c>
      <c r="K520" s="5">
        <f t="shared" si="42"/>
        <v>10</v>
      </c>
      <c r="L520" s="2">
        <f>VLOOKUP($A520,'By SKU - Old RTs'!$A:$V,11,FALSE)</f>
        <v>42.75</v>
      </c>
      <c r="M520" s="2">
        <f>VLOOKUP($A520,'By SKU - New RTs'!$A:$V,11,FALSE)</f>
        <v>28.75</v>
      </c>
      <c r="N520" s="5">
        <f t="shared" si="43"/>
        <v>-14</v>
      </c>
      <c r="O520" s="2">
        <f>VLOOKUP($A520,'By SKU - Old RTs'!$A:$V,12,FALSE)</f>
        <v>5.75</v>
      </c>
      <c r="P520" s="2">
        <f>VLOOKUP($A520,'By SKU - New RTs'!$A:$V,12,FALSE)</f>
        <v>9.5</v>
      </c>
      <c r="Q520" s="2">
        <f t="shared" si="44"/>
        <v>3.75</v>
      </c>
    </row>
    <row r="521" spans="1:17" x14ac:dyDescent="0.2">
      <c r="A521" s="3" t="str">
        <f>SKUs!A520</f>
        <v>F380C</v>
      </c>
      <c r="B521" s="4" t="str">
        <f>SKUs!B520</f>
        <v>FRCK WRAPAROUND WITH CUFFS</v>
      </c>
      <c r="C521" s="2">
        <f>VLOOKUP($A521,'By SKU - Old RTs'!$A:$V,8,FALSE)</f>
        <v>25.75</v>
      </c>
      <c r="D521" s="2">
        <f>VLOOKUP($A521,'By SKU - New RTs'!$A:$V,8,FALSE)</f>
        <v>25.75</v>
      </c>
      <c r="E521" s="5">
        <f t="shared" ref="E521:E584" si="45">D521-C521</f>
        <v>0</v>
      </c>
      <c r="F521" s="2">
        <f>VLOOKUP($A521,'By SKU - Old RTs'!$A:$V,9,FALSE)</f>
        <v>51.25</v>
      </c>
      <c r="G521" s="2">
        <f>VLOOKUP($A521,'By SKU - New RTs'!$A:$V,9,FALSE)</f>
        <v>51.25</v>
      </c>
      <c r="H521" s="5">
        <f t="shared" ref="H521:H584" si="46">G521-F521</f>
        <v>0</v>
      </c>
      <c r="I521" s="2">
        <f>VLOOKUP($A521,'By SKU - Old RTs'!$A:$V,10,FALSE)</f>
        <v>2.5</v>
      </c>
      <c r="J521" s="2">
        <f>VLOOKUP($A521,'By SKU - New RTs'!$A:$V,10,FALSE)</f>
        <v>2.5</v>
      </c>
      <c r="K521" s="5">
        <f t="shared" ref="K521:K584" si="47">J521-I521</f>
        <v>0</v>
      </c>
      <c r="L521" s="2">
        <f>VLOOKUP($A521,'By SKU - Old RTs'!$A:$V,11,FALSE)</f>
        <v>3</v>
      </c>
      <c r="M521" s="2">
        <f>VLOOKUP($A521,'By SKU - New RTs'!$A:$V,11,FALSE)</f>
        <v>3</v>
      </c>
      <c r="N521" s="5">
        <f t="shared" ref="N521:N584" si="48">M521-L521</f>
        <v>0</v>
      </c>
      <c r="O521" s="2">
        <f>VLOOKUP($A521,'By SKU - Old RTs'!$A:$V,12,FALSE)</f>
        <v>0</v>
      </c>
      <c r="P521" s="2">
        <f>VLOOKUP($A521,'By SKU - New RTs'!$A:$V,12,FALSE)</f>
        <v>0</v>
      </c>
      <c r="Q521" s="2">
        <f t="shared" ref="Q521:Q584" si="49">P521-O521</f>
        <v>0</v>
      </c>
    </row>
    <row r="522" spans="1:17" x14ac:dyDescent="0.2">
      <c r="A522" s="3" t="str">
        <f>SKUs!A521</f>
        <v>F395</v>
      </c>
      <c r="B522" s="4" t="str">
        <f>SKUs!B521</f>
        <v xml:space="preserve">CT FOOD SERVICE                 </v>
      </c>
      <c r="C522" s="2">
        <f>VLOOKUP($A522,'By SKU - Old RTs'!$A:$V,8,FALSE)</f>
        <v>10.25</v>
      </c>
      <c r="D522" s="2">
        <f>VLOOKUP($A522,'By SKU - New RTs'!$A:$V,8,FALSE)</f>
        <v>10.25</v>
      </c>
      <c r="E522" s="5">
        <f t="shared" si="45"/>
        <v>0</v>
      </c>
      <c r="F522" s="2">
        <f>VLOOKUP($A522,'By SKU - Old RTs'!$A:$V,9,FALSE)</f>
        <v>4.25</v>
      </c>
      <c r="G522" s="2">
        <f>VLOOKUP($A522,'By SKU - New RTs'!$A:$V,9,FALSE)</f>
        <v>0</v>
      </c>
      <c r="H522" s="5">
        <f t="shared" si="46"/>
        <v>-4.25</v>
      </c>
      <c r="I522" s="2">
        <f>VLOOKUP($A522,'By SKU - Old RTs'!$A:$V,10,FALSE)</f>
        <v>0</v>
      </c>
      <c r="J522" s="2">
        <f>VLOOKUP($A522,'By SKU - New RTs'!$A:$V,10,FALSE)</f>
        <v>4.25</v>
      </c>
      <c r="K522" s="5">
        <f t="shared" si="47"/>
        <v>4.25</v>
      </c>
      <c r="L522" s="2">
        <f>VLOOKUP($A522,'By SKU - Old RTs'!$A:$V,11,FALSE)</f>
        <v>23</v>
      </c>
      <c r="M522" s="2">
        <f>VLOOKUP($A522,'By SKU - New RTs'!$A:$V,11,FALSE)</f>
        <v>23</v>
      </c>
      <c r="N522" s="5">
        <f t="shared" si="48"/>
        <v>0</v>
      </c>
      <c r="O522" s="2">
        <f>VLOOKUP($A522,'By SKU - Old RTs'!$A:$V,12,FALSE)</f>
        <v>0</v>
      </c>
      <c r="P522" s="2">
        <f>VLOOKUP($A522,'By SKU - New RTs'!$A:$V,12,FALSE)</f>
        <v>0</v>
      </c>
      <c r="Q522" s="2">
        <f t="shared" si="49"/>
        <v>0</v>
      </c>
    </row>
    <row r="523" spans="1:17" x14ac:dyDescent="0.2">
      <c r="A523" s="3" t="str">
        <f>SKUs!A522</f>
        <v>FA1122</v>
      </c>
      <c r="B523" s="4" t="str">
        <f>SKUs!B522</f>
        <v>NON ASPIRIN TABLETS</v>
      </c>
      <c r="C523" s="2">
        <f>VLOOKUP($A523,'By SKU - Old RTs'!$A:$V,8,FALSE)</f>
        <v>0</v>
      </c>
      <c r="D523" s="2">
        <f>VLOOKUP($A523,'By SKU - New RTs'!$A:$V,8,FALSE)</f>
        <v>0</v>
      </c>
      <c r="E523" s="5">
        <f t="shared" si="45"/>
        <v>0</v>
      </c>
      <c r="F523" s="2">
        <f>VLOOKUP($A523,'By SKU - Old RTs'!$A:$V,9,FALSE)</f>
        <v>0</v>
      </c>
      <c r="G523" s="2">
        <f>VLOOKUP($A523,'By SKU - New RTs'!$A:$V,9,FALSE)</f>
        <v>0</v>
      </c>
      <c r="H523" s="5">
        <f t="shared" si="46"/>
        <v>0</v>
      </c>
      <c r="I523" s="2">
        <f>VLOOKUP($A523,'By SKU - Old RTs'!$A:$V,10,FALSE)</f>
        <v>0</v>
      </c>
      <c r="J523" s="2">
        <f>VLOOKUP($A523,'By SKU - New RTs'!$A:$V,10,FALSE)</f>
        <v>0</v>
      </c>
      <c r="K523" s="5">
        <f t="shared" si="47"/>
        <v>0</v>
      </c>
      <c r="L523" s="2">
        <f>VLOOKUP($A523,'By SKU - Old RTs'!$A:$V,11,FALSE)</f>
        <v>0</v>
      </c>
      <c r="M523" s="2">
        <f>VLOOKUP($A523,'By SKU - New RTs'!$A:$V,11,FALSE)</f>
        <v>0</v>
      </c>
      <c r="N523" s="5">
        <f t="shared" si="48"/>
        <v>0</v>
      </c>
      <c r="O523" s="2">
        <f>VLOOKUP($A523,'By SKU - Old RTs'!$A:$V,12,FALSE)</f>
        <v>0</v>
      </c>
      <c r="P523" s="2">
        <f>VLOOKUP($A523,'By SKU - New RTs'!$A:$V,12,FALSE)</f>
        <v>0</v>
      </c>
      <c r="Q523" s="2">
        <f t="shared" si="49"/>
        <v>0</v>
      </c>
    </row>
    <row r="524" spans="1:17" x14ac:dyDescent="0.2">
      <c r="A524" s="3" t="str">
        <f>SKUs!A523</f>
        <v>FA-2466</v>
      </c>
      <c r="B524" s="4" t="str">
        <f>SKUs!B523</f>
        <v>FOIL BLANKET 52" X 84"</v>
      </c>
      <c r="C524" s="2">
        <f>VLOOKUP($A524,'By SKU - Old RTs'!$A:$V,8,FALSE)</f>
        <v>0</v>
      </c>
      <c r="D524" s="2">
        <f>VLOOKUP($A524,'By SKU - New RTs'!$A:$V,8,FALSE)</f>
        <v>0</v>
      </c>
      <c r="E524" s="5">
        <f t="shared" si="45"/>
        <v>0</v>
      </c>
      <c r="F524" s="2">
        <f>VLOOKUP($A524,'By SKU - Old RTs'!$A:$V,9,FALSE)</f>
        <v>0</v>
      </c>
      <c r="G524" s="2">
        <f>VLOOKUP($A524,'By SKU - New RTs'!$A:$V,9,FALSE)</f>
        <v>0</v>
      </c>
      <c r="H524" s="5">
        <f t="shared" si="46"/>
        <v>0</v>
      </c>
      <c r="I524" s="2">
        <f>VLOOKUP($A524,'By SKU - Old RTs'!$A:$V,10,FALSE)</f>
        <v>0</v>
      </c>
      <c r="J524" s="2">
        <f>VLOOKUP($A524,'By SKU - New RTs'!$A:$V,10,FALSE)</f>
        <v>0</v>
      </c>
      <c r="K524" s="5">
        <f t="shared" si="47"/>
        <v>0</v>
      </c>
      <c r="L524" s="2">
        <f>VLOOKUP($A524,'By SKU - Old RTs'!$A:$V,11,FALSE)</f>
        <v>0</v>
      </c>
      <c r="M524" s="2">
        <f>VLOOKUP($A524,'By SKU - New RTs'!$A:$V,11,FALSE)</f>
        <v>0</v>
      </c>
      <c r="N524" s="5">
        <f t="shared" si="48"/>
        <v>0</v>
      </c>
      <c r="O524" s="2">
        <f>VLOOKUP($A524,'By SKU - Old RTs'!$A:$V,12,FALSE)</f>
        <v>0</v>
      </c>
      <c r="P524" s="2">
        <f>VLOOKUP($A524,'By SKU - New RTs'!$A:$V,12,FALSE)</f>
        <v>0</v>
      </c>
      <c r="Q524" s="2">
        <f t="shared" si="49"/>
        <v>0</v>
      </c>
    </row>
    <row r="525" spans="1:17" x14ac:dyDescent="0.2">
      <c r="A525" s="3" t="str">
        <f>SKUs!A524</f>
        <v>FA607</v>
      </c>
      <c r="B525" s="4" t="str">
        <f>SKUs!B524</f>
        <v>PLASTIC BANDAGES</v>
      </c>
      <c r="C525" s="2">
        <f>VLOOKUP($A525,'By SKU - Old RTs'!$A:$V,8,FALSE)</f>
        <v>0.5</v>
      </c>
      <c r="D525" s="2">
        <f>VLOOKUP($A525,'By SKU - New RTs'!$A:$V,8,FALSE)</f>
        <v>0.5</v>
      </c>
      <c r="E525" s="5">
        <f t="shared" si="45"/>
        <v>0</v>
      </c>
      <c r="F525" s="2">
        <f>VLOOKUP($A525,'By SKU - Old RTs'!$A:$V,9,FALSE)</f>
        <v>0</v>
      </c>
      <c r="G525" s="2">
        <f>VLOOKUP($A525,'By SKU - New RTs'!$A:$V,9,FALSE)</f>
        <v>0</v>
      </c>
      <c r="H525" s="5">
        <f t="shared" si="46"/>
        <v>0</v>
      </c>
      <c r="I525" s="2">
        <f>VLOOKUP($A525,'By SKU - Old RTs'!$A:$V,10,FALSE)</f>
        <v>0.5</v>
      </c>
      <c r="J525" s="2">
        <f>VLOOKUP($A525,'By SKU - New RTs'!$A:$V,10,FALSE)</f>
        <v>0.5</v>
      </c>
      <c r="K525" s="5">
        <f t="shared" si="47"/>
        <v>0</v>
      </c>
      <c r="L525" s="2">
        <f>VLOOKUP($A525,'By SKU - Old RTs'!$A:$V,11,FALSE)</f>
        <v>1.5</v>
      </c>
      <c r="M525" s="2">
        <f>VLOOKUP($A525,'By SKU - New RTs'!$A:$V,11,FALSE)</f>
        <v>1.5</v>
      </c>
      <c r="N525" s="5">
        <f t="shared" si="48"/>
        <v>0</v>
      </c>
      <c r="O525" s="2">
        <f>VLOOKUP($A525,'By SKU - Old RTs'!$A:$V,12,FALSE)</f>
        <v>0</v>
      </c>
      <c r="P525" s="2">
        <f>VLOOKUP($A525,'By SKU - New RTs'!$A:$V,12,FALSE)</f>
        <v>0</v>
      </c>
      <c r="Q525" s="2">
        <f t="shared" si="49"/>
        <v>0</v>
      </c>
    </row>
    <row r="526" spans="1:17" x14ac:dyDescent="0.2">
      <c r="A526" s="3" t="str">
        <f>SKUs!A525</f>
        <v>FA652</v>
      </c>
      <c r="B526" s="4" t="str">
        <f>SKUs!B525</f>
        <v>FIRST AID TAPE</v>
      </c>
      <c r="C526" s="2">
        <f>VLOOKUP($A526,'By SKU - Old RTs'!$A:$V,8,FALSE)</f>
        <v>0</v>
      </c>
      <c r="D526" s="2">
        <f>VLOOKUP($A526,'By SKU - New RTs'!$A:$V,8,FALSE)</f>
        <v>0</v>
      </c>
      <c r="E526" s="5">
        <f t="shared" si="45"/>
        <v>0</v>
      </c>
      <c r="F526" s="2">
        <f>VLOOKUP($A526,'By SKU - Old RTs'!$A:$V,9,FALSE)</f>
        <v>0</v>
      </c>
      <c r="G526" s="2">
        <f>VLOOKUP($A526,'By SKU - New RTs'!$A:$V,9,FALSE)</f>
        <v>0</v>
      </c>
      <c r="H526" s="5">
        <f t="shared" si="46"/>
        <v>0</v>
      </c>
      <c r="I526" s="2">
        <f>VLOOKUP($A526,'By SKU - Old RTs'!$A:$V,10,FALSE)</f>
        <v>0</v>
      </c>
      <c r="J526" s="2">
        <f>VLOOKUP($A526,'By SKU - New RTs'!$A:$V,10,FALSE)</f>
        <v>0</v>
      </c>
      <c r="K526" s="5">
        <f t="shared" si="47"/>
        <v>0</v>
      </c>
      <c r="L526" s="2">
        <f>VLOOKUP($A526,'By SKU - Old RTs'!$A:$V,11,FALSE)</f>
        <v>0.5</v>
      </c>
      <c r="M526" s="2">
        <f>VLOOKUP($A526,'By SKU - New RTs'!$A:$V,11,FALSE)</f>
        <v>0.5</v>
      </c>
      <c r="N526" s="5">
        <f t="shared" si="48"/>
        <v>0</v>
      </c>
      <c r="O526" s="2">
        <f>VLOOKUP($A526,'By SKU - Old RTs'!$A:$V,12,FALSE)</f>
        <v>0</v>
      </c>
      <c r="P526" s="2">
        <f>VLOOKUP($A526,'By SKU - New RTs'!$A:$V,12,FALSE)</f>
        <v>0</v>
      </c>
      <c r="Q526" s="2">
        <f t="shared" si="49"/>
        <v>0</v>
      </c>
    </row>
    <row r="527" spans="1:17" x14ac:dyDescent="0.2">
      <c r="A527" s="3" t="str">
        <f>SKUs!A526</f>
        <v>FA663</v>
      </c>
      <c r="B527" s="4" t="str">
        <f>SKUs!B526</f>
        <v>TRIPLE ANTIBIOTIC OINTMENT PKTS</v>
      </c>
      <c r="C527" s="2">
        <f>VLOOKUP($A527,'By SKU - Old RTs'!$A:$V,8,FALSE)</f>
        <v>0</v>
      </c>
      <c r="D527" s="2">
        <f>VLOOKUP($A527,'By SKU - New RTs'!$A:$V,8,FALSE)</f>
        <v>0</v>
      </c>
      <c r="E527" s="5">
        <f t="shared" si="45"/>
        <v>0</v>
      </c>
      <c r="F527" s="2">
        <f>VLOOKUP($A527,'By SKU - Old RTs'!$A:$V,9,FALSE)</f>
        <v>0</v>
      </c>
      <c r="G527" s="2">
        <f>VLOOKUP($A527,'By SKU - New RTs'!$A:$V,9,FALSE)</f>
        <v>0</v>
      </c>
      <c r="H527" s="5">
        <f t="shared" si="46"/>
        <v>0</v>
      </c>
      <c r="I527" s="2">
        <f>VLOOKUP($A527,'By SKU - Old RTs'!$A:$V,10,FALSE)</f>
        <v>0</v>
      </c>
      <c r="J527" s="2">
        <f>VLOOKUP($A527,'By SKU - New RTs'!$A:$V,10,FALSE)</f>
        <v>0</v>
      </c>
      <c r="K527" s="5">
        <f t="shared" si="47"/>
        <v>0</v>
      </c>
      <c r="L527" s="2">
        <f>VLOOKUP($A527,'By SKU - Old RTs'!$A:$V,11,FALSE)</f>
        <v>0.5</v>
      </c>
      <c r="M527" s="2">
        <f>VLOOKUP($A527,'By SKU - New RTs'!$A:$V,11,FALSE)</f>
        <v>0.5</v>
      </c>
      <c r="N527" s="5">
        <f t="shared" si="48"/>
        <v>0</v>
      </c>
      <c r="O527" s="2">
        <f>VLOOKUP($A527,'By SKU - Old RTs'!$A:$V,12,FALSE)</f>
        <v>0</v>
      </c>
      <c r="P527" s="2">
        <f>VLOOKUP($A527,'By SKU - New RTs'!$A:$V,12,FALSE)</f>
        <v>0</v>
      </c>
      <c r="Q527" s="2">
        <f t="shared" si="49"/>
        <v>0</v>
      </c>
    </row>
    <row r="528" spans="1:17" x14ac:dyDescent="0.2">
      <c r="A528" s="3" t="str">
        <f>SKUs!A527</f>
        <v>FA-CA0151</v>
      </c>
      <c r="B528" s="4" t="str">
        <f>SKUs!B527</f>
        <v>2 SHELF CABINET EMPTY NO LOGO</v>
      </c>
      <c r="C528" s="2">
        <f>VLOOKUP($A528,'By SKU - Old RTs'!$A:$V,8,FALSE)</f>
        <v>0</v>
      </c>
      <c r="D528" s="2">
        <f>VLOOKUP($A528,'By SKU - New RTs'!$A:$V,8,FALSE)</f>
        <v>0</v>
      </c>
      <c r="E528" s="5">
        <f t="shared" si="45"/>
        <v>0</v>
      </c>
      <c r="F528" s="2">
        <f>VLOOKUP($A528,'By SKU - Old RTs'!$A:$V,9,FALSE)</f>
        <v>0</v>
      </c>
      <c r="G528" s="2">
        <f>VLOOKUP($A528,'By SKU - New RTs'!$A:$V,9,FALSE)</f>
        <v>0</v>
      </c>
      <c r="H528" s="5">
        <f t="shared" si="46"/>
        <v>0</v>
      </c>
      <c r="I528" s="2">
        <f>VLOOKUP($A528,'By SKU - Old RTs'!$A:$V,10,FALSE)</f>
        <v>0</v>
      </c>
      <c r="J528" s="2">
        <f>VLOOKUP($A528,'By SKU - New RTs'!$A:$V,10,FALSE)</f>
        <v>0</v>
      </c>
      <c r="K528" s="5">
        <f t="shared" si="47"/>
        <v>0</v>
      </c>
      <c r="L528" s="2">
        <f>VLOOKUP($A528,'By SKU - Old RTs'!$A:$V,11,FALSE)</f>
        <v>0</v>
      </c>
      <c r="M528" s="2">
        <f>VLOOKUP($A528,'By SKU - New RTs'!$A:$V,11,FALSE)</f>
        <v>0</v>
      </c>
      <c r="N528" s="5">
        <f t="shared" si="48"/>
        <v>0</v>
      </c>
      <c r="O528" s="2">
        <f>VLOOKUP($A528,'By SKU - Old RTs'!$A:$V,12,FALSE)</f>
        <v>0</v>
      </c>
      <c r="P528" s="2">
        <f>VLOOKUP($A528,'By SKU - New RTs'!$A:$V,12,FALSE)</f>
        <v>0</v>
      </c>
      <c r="Q528" s="2">
        <f t="shared" si="49"/>
        <v>0</v>
      </c>
    </row>
    <row r="529" spans="1:17" x14ac:dyDescent="0.2">
      <c r="A529" s="3" t="str">
        <f>SKUs!A528</f>
        <v>FA-CA0314</v>
      </c>
      <c r="B529" s="4" t="str">
        <f>SKUs!B528</f>
        <v>ELASTIC BANDAGES</v>
      </c>
      <c r="C529" s="2">
        <f>VLOOKUP($A529,'By SKU - Old RTs'!$A:$V,8,FALSE)</f>
        <v>0.5</v>
      </c>
      <c r="D529" s="2">
        <f>VLOOKUP($A529,'By SKU - New RTs'!$A:$V,8,FALSE)</f>
        <v>0.5</v>
      </c>
      <c r="E529" s="5">
        <f t="shared" si="45"/>
        <v>0</v>
      </c>
      <c r="F529" s="2">
        <f>VLOOKUP($A529,'By SKU - Old RTs'!$A:$V,9,FALSE)</f>
        <v>1.25</v>
      </c>
      <c r="G529" s="2">
        <f>VLOOKUP($A529,'By SKU - New RTs'!$A:$V,9,FALSE)</f>
        <v>1.25</v>
      </c>
      <c r="H529" s="5">
        <f t="shared" si="46"/>
        <v>0</v>
      </c>
      <c r="I529" s="2">
        <f>VLOOKUP($A529,'By SKU - Old RTs'!$A:$V,10,FALSE)</f>
        <v>0</v>
      </c>
      <c r="J529" s="2">
        <f>VLOOKUP($A529,'By SKU - New RTs'!$A:$V,10,FALSE)</f>
        <v>0</v>
      </c>
      <c r="K529" s="5">
        <f t="shared" si="47"/>
        <v>0</v>
      </c>
      <c r="L529" s="2">
        <f>VLOOKUP($A529,'By SKU - Old RTs'!$A:$V,11,FALSE)</f>
        <v>0</v>
      </c>
      <c r="M529" s="2">
        <f>VLOOKUP($A529,'By SKU - New RTs'!$A:$V,11,FALSE)</f>
        <v>0</v>
      </c>
      <c r="N529" s="5">
        <f t="shared" si="48"/>
        <v>0</v>
      </c>
      <c r="O529" s="2">
        <f>VLOOKUP($A529,'By SKU - Old RTs'!$A:$V,12,FALSE)</f>
        <v>0</v>
      </c>
      <c r="P529" s="2">
        <f>VLOOKUP($A529,'By SKU - New RTs'!$A:$V,12,FALSE)</f>
        <v>0</v>
      </c>
      <c r="Q529" s="2">
        <f t="shared" si="49"/>
        <v>0</v>
      </c>
    </row>
    <row r="530" spans="1:17" x14ac:dyDescent="0.2">
      <c r="A530" s="3" t="str">
        <f>SKUs!A529</f>
        <v>FA-CA0324</v>
      </c>
      <c r="B530" s="4" t="str">
        <f>SKUs!B529</f>
        <v>KNUCKLE BANDAGES</v>
      </c>
      <c r="C530" s="2">
        <f>VLOOKUP($A530,'By SKU - Old RTs'!$A:$V,8,FALSE)</f>
        <v>0.25</v>
      </c>
      <c r="D530" s="2">
        <f>VLOOKUP($A530,'By SKU - New RTs'!$A:$V,8,FALSE)</f>
        <v>0.25</v>
      </c>
      <c r="E530" s="5">
        <f t="shared" si="45"/>
        <v>0</v>
      </c>
      <c r="F530" s="2">
        <f>VLOOKUP($A530,'By SKU - Old RTs'!$A:$V,9,FALSE)</f>
        <v>0.5</v>
      </c>
      <c r="G530" s="2">
        <f>VLOOKUP($A530,'By SKU - New RTs'!$A:$V,9,FALSE)</f>
        <v>0.5</v>
      </c>
      <c r="H530" s="5">
        <f t="shared" si="46"/>
        <v>0</v>
      </c>
      <c r="I530" s="2">
        <f>VLOOKUP($A530,'By SKU - Old RTs'!$A:$V,10,FALSE)</f>
        <v>0</v>
      </c>
      <c r="J530" s="2">
        <f>VLOOKUP($A530,'By SKU - New RTs'!$A:$V,10,FALSE)</f>
        <v>0</v>
      </c>
      <c r="K530" s="5">
        <f t="shared" si="47"/>
        <v>0</v>
      </c>
      <c r="L530" s="2">
        <f>VLOOKUP($A530,'By SKU - Old RTs'!$A:$V,11,FALSE)</f>
        <v>0</v>
      </c>
      <c r="M530" s="2">
        <f>VLOOKUP($A530,'By SKU - New RTs'!$A:$V,11,FALSE)</f>
        <v>0</v>
      </c>
      <c r="N530" s="5">
        <f t="shared" si="48"/>
        <v>0</v>
      </c>
      <c r="O530" s="2">
        <f>VLOOKUP($A530,'By SKU - Old RTs'!$A:$V,12,FALSE)</f>
        <v>0</v>
      </c>
      <c r="P530" s="2">
        <f>VLOOKUP($A530,'By SKU - New RTs'!$A:$V,12,FALSE)</f>
        <v>0</v>
      </c>
      <c r="Q530" s="2">
        <f t="shared" si="49"/>
        <v>0</v>
      </c>
    </row>
    <row r="531" spans="1:17" x14ac:dyDescent="0.2">
      <c r="A531" s="3" t="str">
        <f>SKUs!A530</f>
        <v>FA-CA0334</v>
      </c>
      <c r="B531" s="4" t="str">
        <f>SKUs!B530</f>
        <v>FINGERTIP BANDAGES</v>
      </c>
      <c r="C531" s="2">
        <f>VLOOKUP($A531,'By SKU - Old RTs'!$A:$V,8,FALSE)</f>
        <v>0.25</v>
      </c>
      <c r="D531" s="2">
        <f>VLOOKUP($A531,'By SKU - New RTs'!$A:$V,8,FALSE)</f>
        <v>0.25</v>
      </c>
      <c r="E531" s="5">
        <f t="shared" si="45"/>
        <v>0</v>
      </c>
      <c r="F531" s="2">
        <f>VLOOKUP($A531,'By SKU - Old RTs'!$A:$V,9,FALSE)</f>
        <v>0.5</v>
      </c>
      <c r="G531" s="2">
        <f>VLOOKUP($A531,'By SKU - New RTs'!$A:$V,9,FALSE)</f>
        <v>0.5</v>
      </c>
      <c r="H531" s="5">
        <f t="shared" si="46"/>
        <v>0</v>
      </c>
      <c r="I531" s="2">
        <f>VLOOKUP($A531,'By SKU - Old RTs'!$A:$V,10,FALSE)</f>
        <v>0</v>
      </c>
      <c r="J531" s="2">
        <f>VLOOKUP($A531,'By SKU - New RTs'!$A:$V,10,FALSE)</f>
        <v>0</v>
      </c>
      <c r="K531" s="5">
        <f t="shared" si="47"/>
        <v>0</v>
      </c>
      <c r="L531" s="2">
        <f>VLOOKUP($A531,'By SKU - Old RTs'!$A:$V,11,FALSE)</f>
        <v>0</v>
      </c>
      <c r="M531" s="2">
        <f>VLOOKUP($A531,'By SKU - New RTs'!$A:$V,11,FALSE)</f>
        <v>0</v>
      </c>
      <c r="N531" s="5">
        <f t="shared" si="48"/>
        <v>0</v>
      </c>
      <c r="O531" s="2">
        <f>VLOOKUP($A531,'By SKU - Old RTs'!$A:$V,12,FALSE)</f>
        <v>0</v>
      </c>
      <c r="P531" s="2">
        <f>VLOOKUP($A531,'By SKU - New RTs'!$A:$V,12,FALSE)</f>
        <v>0</v>
      </c>
      <c r="Q531" s="2">
        <f t="shared" si="49"/>
        <v>0</v>
      </c>
    </row>
    <row r="532" spans="1:17" x14ac:dyDescent="0.2">
      <c r="A532" s="3" t="str">
        <f>SKUs!A531</f>
        <v>FA-CA0535</v>
      </c>
      <c r="B532" s="4" t="str">
        <f>SKUs!B531</f>
        <v>TAPE-TRICUT</v>
      </c>
      <c r="C532" s="2">
        <f>VLOOKUP($A532,'By SKU - Old RTs'!$A:$V,8,FALSE)</f>
        <v>0</v>
      </c>
      <c r="D532" s="2">
        <f>VLOOKUP($A532,'By SKU - New RTs'!$A:$V,8,FALSE)</f>
        <v>0</v>
      </c>
      <c r="E532" s="5">
        <f t="shared" si="45"/>
        <v>0</v>
      </c>
      <c r="F532" s="2">
        <f>VLOOKUP($A532,'By SKU - Old RTs'!$A:$V,9,FALSE)</f>
        <v>0</v>
      </c>
      <c r="G532" s="2">
        <f>VLOOKUP($A532,'By SKU - New RTs'!$A:$V,9,FALSE)</f>
        <v>0</v>
      </c>
      <c r="H532" s="5">
        <f t="shared" si="46"/>
        <v>0</v>
      </c>
      <c r="I532" s="2">
        <f>VLOOKUP($A532,'By SKU - Old RTs'!$A:$V,10,FALSE)</f>
        <v>0</v>
      </c>
      <c r="J532" s="2">
        <f>VLOOKUP($A532,'By SKU - New RTs'!$A:$V,10,FALSE)</f>
        <v>0</v>
      </c>
      <c r="K532" s="5">
        <f t="shared" si="47"/>
        <v>0</v>
      </c>
      <c r="L532" s="2">
        <f>VLOOKUP($A532,'By SKU - Old RTs'!$A:$V,11,FALSE)</f>
        <v>0</v>
      </c>
      <c r="M532" s="2">
        <f>VLOOKUP($A532,'By SKU - New RTs'!$A:$V,11,FALSE)</f>
        <v>0</v>
      </c>
      <c r="N532" s="5">
        <f t="shared" si="48"/>
        <v>0</v>
      </c>
      <c r="O532" s="2">
        <f>VLOOKUP($A532,'By SKU - Old RTs'!$A:$V,12,FALSE)</f>
        <v>0</v>
      </c>
      <c r="P532" s="2">
        <f>VLOOKUP($A532,'By SKU - New RTs'!$A:$V,12,FALSE)</f>
        <v>0</v>
      </c>
      <c r="Q532" s="2">
        <f t="shared" si="49"/>
        <v>0</v>
      </c>
    </row>
    <row r="533" spans="1:17" x14ac:dyDescent="0.2">
      <c r="A533" s="3" t="str">
        <f>SKUs!A532</f>
        <v>FA-CA0562</v>
      </c>
      <c r="B533" s="4" t="str">
        <f>SKUs!B532</f>
        <v>MEDI-RIP 2"</v>
      </c>
      <c r="C533" s="2">
        <f>VLOOKUP($A533,'By SKU - Old RTs'!$A:$V,8,FALSE)</f>
        <v>0.5</v>
      </c>
      <c r="D533" s="2">
        <f>VLOOKUP($A533,'By SKU - New RTs'!$A:$V,8,FALSE)</f>
        <v>0.5</v>
      </c>
      <c r="E533" s="5">
        <f t="shared" si="45"/>
        <v>0</v>
      </c>
      <c r="F533" s="2">
        <f>VLOOKUP($A533,'By SKU - Old RTs'!$A:$V,9,FALSE)</f>
        <v>0</v>
      </c>
      <c r="G533" s="2">
        <f>VLOOKUP($A533,'By SKU - New RTs'!$A:$V,9,FALSE)</f>
        <v>0</v>
      </c>
      <c r="H533" s="5">
        <f t="shared" si="46"/>
        <v>0</v>
      </c>
      <c r="I533" s="2">
        <f>VLOOKUP($A533,'By SKU - Old RTs'!$A:$V,10,FALSE)</f>
        <v>0</v>
      </c>
      <c r="J533" s="2">
        <f>VLOOKUP($A533,'By SKU - New RTs'!$A:$V,10,FALSE)</f>
        <v>0</v>
      </c>
      <c r="K533" s="5">
        <f t="shared" si="47"/>
        <v>0</v>
      </c>
      <c r="L533" s="2">
        <f>VLOOKUP($A533,'By SKU - Old RTs'!$A:$V,11,FALSE)</f>
        <v>0</v>
      </c>
      <c r="M533" s="2">
        <f>VLOOKUP($A533,'By SKU - New RTs'!$A:$V,11,FALSE)</f>
        <v>0</v>
      </c>
      <c r="N533" s="5">
        <f t="shared" si="48"/>
        <v>0</v>
      </c>
      <c r="O533" s="2">
        <f>VLOOKUP($A533,'By SKU - Old RTs'!$A:$V,12,FALSE)</f>
        <v>0</v>
      </c>
      <c r="P533" s="2">
        <f>VLOOKUP($A533,'By SKU - New RTs'!$A:$V,12,FALSE)</f>
        <v>0</v>
      </c>
      <c r="Q533" s="2">
        <f t="shared" si="49"/>
        <v>0</v>
      </c>
    </row>
    <row r="534" spans="1:17" x14ac:dyDescent="0.2">
      <c r="A534" s="3" t="str">
        <f>SKUs!A533</f>
        <v>FA-CA0721</v>
      </c>
      <c r="B534" s="4" t="str">
        <f>SKUs!B533</f>
        <v>ANTISEPTIC WIPES</v>
      </c>
      <c r="C534" s="2">
        <f>VLOOKUP($A534,'By SKU - Old RTs'!$A:$V,8,FALSE)</f>
        <v>0.5</v>
      </c>
      <c r="D534" s="2">
        <f>VLOOKUP($A534,'By SKU - New RTs'!$A:$V,8,FALSE)</f>
        <v>0.5</v>
      </c>
      <c r="E534" s="5">
        <f t="shared" si="45"/>
        <v>0</v>
      </c>
      <c r="F534" s="2">
        <f>VLOOKUP($A534,'By SKU - Old RTs'!$A:$V,9,FALSE)</f>
        <v>1</v>
      </c>
      <c r="G534" s="2">
        <f>VLOOKUP($A534,'By SKU - New RTs'!$A:$V,9,FALSE)</f>
        <v>1</v>
      </c>
      <c r="H534" s="5">
        <f t="shared" si="46"/>
        <v>0</v>
      </c>
      <c r="I534" s="2">
        <f>VLOOKUP($A534,'By SKU - Old RTs'!$A:$V,10,FALSE)</f>
        <v>0</v>
      </c>
      <c r="J534" s="2">
        <f>VLOOKUP($A534,'By SKU - New RTs'!$A:$V,10,FALSE)</f>
        <v>0</v>
      </c>
      <c r="K534" s="5">
        <f t="shared" si="47"/>
        <v>0</v>
      </c>
      <c r="L534" s="2">
        <f>VLOOKUP($A534,'By SKU - Old RTs'!$A:$V,11,FALSE)</f>
        <v>0</v>
      </c>
      <c r="M534" s="2">
        <f>VLOOKUP($A534,'By SKU - New RTs'!$A:$V,11,FALSE)</f>
        <v>0</v>
      </c>
      <c r="N534" s="5">
        <f t="shared" si="48"/>
        <v>0</v>
      </c>
      <c r="O534" s="2">
        <f>VLOOKUP($A534,'By SKU - Old RTs'!$A:$V,12,FALSE)</f>
        <v>0</v>
      </c>
      <c r="P534" s="2">
        <f>VLOOKUP($A534,'By SKU - New RTs'!$A:$V,12,FALSE)</f>
        <v>0</v>
      </c>
      <c r="Q534" s="2">
        <f t="shared" si="49"/>
        <v>0</v>
      </c>
    </row>
    <row r="535" spans="1:17" x14ac:dyDescent="0.2">
      <c r="A535" s="3" t="str">
        <f>SKUs!A534</f>
        <v>FA-CA0802</v>
      </c>
      <c r="B535" s="4" t="str">
        <f>SKUs!B534</f>
        <v>GAUZE ROLL 2"</v>
      </c>
      <c r="C535" s="2">
        <f>VLOOKUP($A535,'By SKU - Old RTs'!$A:$V,8,FALSE)</f>
        <v>0.5</v>
      </c>
      <c r="D535" s="2">
        <f>VLOOKUP($A535,'By SKU - New RTs'!$A:$V,8,FALSE)</f>
        <v>0.5</v>
      </c>
      <c r="E535" s="5">
        <f t="shared" si="45"/>
        <v>0</v>
      </c>
      <c r="F535" s="2">
        <f>VLOOKUP($A535,'By SKU - Old RTs'!$A:$V,9,FALSE)</f>
        <v>0</v>
      </c>
      <c r="G535" s="2">
        <f>VLOOKUP($A535,'By SKU - New RTs'!$A:$V,9,FALSE)</f>
        <v>0</v>
      </c>
      <c r="H535" s="5">
        <f t="shared" si="46"/>
        <v>0</v>
      </c>
      <c r="I535" s="2">
        <f>VLOOKUP($A535,'By SKU - Old RTs'!$A:$V,10,FALSE)</f>
        <v>0</v>
      </c>
      <c r="J535" s="2">
        <f>VLOOKUP($A535,'By SKU - New RTs'!$A:$V,10,FALSE)</f>
        <v>0</v>
      </c>
      <c r="K535" s="5">
        <f t="shared" si="47"/>
        <v>0</v>
      </c>
      <c r="L535" s="2">
        <f>VLOOKUP($A535,'By SKU - Old RTs'!$A:$V,11,FALSE)</f>
        <v>0</v>
      </c>
      <c r="M535" s="2">
        <f>VLOOKUP($A535,'By SKU - New RTs'!$A:$V,11,FALSE)</f>
        <v>0</v>
      </c>
      <c r="N535" s="5">
        <f t="shared" si="48"/>
        <v>0</v>
      </c>
      <c r="O535" s="2">
        <f>VLOOKUP($A535,'By SKU - Old RTs'!$A:$V,12,FALSE)</f>
        <v>0</v>
      </c>
      <c r="P535" s="2">
        <f>VLOOKUP($A535,'By SKU - New RTs'!$A:$V,12,FALSE)</f>
        <v>0</v>
      </c>
      <c r="Q535" s="2">
        <f t="shared" si="49"/>
        <v>0</v>
      </c>
    </row>
    <row r="536" spans="1:17" x14ac:dyDescent="0.2">
      <c r="A536" s="3" t="str">
        <f>SKUs!A535</f>
        <v>FA-CA0832</v>
      </c>
      <c r="B536" s="4" t="str">
        <f>SKUs!B535</f>
        <v>GAUZE PADS 3 X 3</v>
      </c>
      <c r="C536" s="2">
        <f>VLOOKUP($A536,'By SKU - Old RTs'!$A:$V,8,FALSE)</f>
        <v>0.25</v>
      </c>
      <c r="D536" s="2">
        <f>VLOOKUP($A536,'By SKU - New RTs'!$A:$V,8,FALSE)</f>
        <v>0.25</v>
      </c>
      <c r="E536" s="5">
        <f t="shared" si="45"/>
        <v>0</v>
      </c>
      <c r="F536" s="2">
        <f>VLOOKUP($A536,'By SKU - Old RTs'!$A:$V,9,FALSE)</f>
        <v>0</v>
      </c>
      <c r="G536" s="2">
        <f>VLOOKUP($A536,'By SKU - New RTs'!$A:$V,9,FALSE)</f>
        <v>0</v>
      </c>
      <c r="H536" s="5">
        <f t="shared" si="46"/>
        <v>0</v>
      </c>
      <c r="I536" s="2">
        <f>VLOOKUP($A536,'By SKU - Old RTs'!$A:$V,10,FALSE)</f>
        <v>0</v>
      </c>
      <c r="J536" s="2">
        <f>VLOOKUP($A536,'By SKU - New RTs'!$A:$V,10,FALSE)</f>
        <v>0</v>
      </c>
      <c r="K536" s="5">
        <f t="shared" si="47"/>
        <v>0</v>
      </c>
      <c r="L536" s="2">
        <f>VLOOKUP($A536,'By SKU - Old RTs'!$A:$V,11,FALSE)</f>
        <v>0</v>
      </c>
      <c r="M536" s="2">
        <f>VLOOKUP($A536,'By SKU - New RTs'!$A:$V,11,FALSE)</f>
        <v>0</v>
      </c>
      <c r="N536" s="5">
        <f t="shared" si="48"/>
        <v>0</v>
      </c>
      <c r="O536" s="2">
        <f>VLOOKUP($A536,'By SKU - Old RTs'!$A:$V,12,FALSE)</f>
        <v>0</v>
      </c>
      <c r="P536" s="2">
        <f>VLOOKUP($A536,'By SKU - New RTs'!$A:$V,12,FALSE)</f>
        <v>0</v>
      </c>
      <c r="Q536" s="2">
        <f t="shared" si="49"/>
        <v>0</v>
      </c>
    </row>
    <row r="537" spans="1:17" x14ac:dyDescent="0.2">
      <c r="A537" s="3" t="str">
        <f>SKUs!A536</f>
        <v>FA-CA0873</v>
      </c>
      <c r="B537" s="4" t="str">
        <f>SKUs!B536</f>
        <v>TRAUMA PAD 5X9</v>
      </c>
      <c r="C537" s="2">
        <f>VLOOKUP($A537,'By SKU - Old RTs'!$A:$V,8,FALSE)</f>
        <v>0.5</v>
      </c>
      <c r="D537" s="2">
        <f>VLOOKUP($A537,'By SKU - New RTs'!$A:$V,8,FALSE)</f>
        <v>0.5</v>
      </c>
      <c r="E537" s="5">
        <f t="shared" si="45"/>
        <v>0</v>
      </c>
      <c r="F537" s="2">
        <f>VLOOKUP($A537,'By SKU - Old RTs'!$A:$V,9,FALSE)</f>
        <v>0.5</v>
      </c>
      <c r="G537" s="2">
        <f>VLOOKUP($A537,'By SKU - New RTs'!$A:$V,9,FALSE)</f>
        <v>0.5</v>
      </c>
      <c r="H537" s="5">
        <f t="shared" si="46"/>
        <v>0</v>
      </c>
      <c r="I537" s="2">
        <f>VLOOKUP($A537,'By SKU - Old RTs'!$A:$V,10,FALSE)</f>
        <v>0</v>
      </c>
      <c r="J537" s="2">
        <f>VLOOKUP($A537,'By SKU - New RTs'!$A:$V,10,FALSE)</f>
        <v>0</v>
      </c>
      <c r="K537" s="5">
        <f t="shared" si="47"/>
        <v>0</v>
      </c>
      <c r="L537" s="2">
        <f>VLOOKUP($A537,'By SKU - Old RTs'!$A:$V,11,FALSE)</f>
        <v>0</v>
      </c>
      <c r="M537" s="2">
        <f>VLOOKUP($A537,'By SKU - New RTs'!$A:$V,11,FALSE)</f>
        <v>0</v>
      </c>
      <c r="N537" s="5">
        <f t="shared" si="48"/>
        <v>0</v>
      </c>
      <c r="O537" s="2">
        <f>VLOOKUP($A537,'By SKU - Old RTs'!$A:$V,12,FALSE)</f>
        <v>0</v>
      </c>
      <c r="P537" s="2">
        <f>VLOOKUP($A537,'By SKU - New RTs'!$A:$V,12,FALSE)</f>
        <v>0</v>
      </c>
      <c r="Q537" s="2">
        <f t="shared" si="49"/>
        <v>0</v>
      </c>
    </row>
    <row r="538" spans="1:17" x14ac:dyDescent="0.2">
      <c r="A538" s="3" t="str">
        <f>SKUs!A537</f>
        <v>FA-CA0912</v>
      </c>
      <c r="B538" s="4" t="str">
        <f>SKUs!B537</f>
        <v>COLD PACK SMALL</v>
      </c>
      <c r="C538" s="2">
        <f>VLOOKUP($A538,'By SKU - Old RTs'!$A:$V,8,FALSE)</f>
        <v>0.5</v>
      </c>
      <c r="D538" s="2">
        <f>VLOOKUP($A538,'By SKU - New RTs'!$A:$V,8,FALSE)</f>
        <v>0.5</v>
      </c>
      <c r="E538" s="5">
        <f t="shared" si="45"/>
        <v>0</v>
      </c>
      <c r="F538" s="2">
        <f>VLOOKUP($A538,'By SKU - Old RTs'!$A:$V,9,FALSE)</f>
        <v>0</v>
      </c>
      <c r="G538" s="2">
        <f>VLOOKUP($A538,'By SKU - New RTs'!$A:$V,9,FALSE)</f>
        <v>0</v>
      </c>
      <c r="H538" s="5">
        <f t="shared" si="46"/>
        <v>0</v>
      </c>
      <c r="I538" s="2">
        <f>VLOOKUP($A538,'By SKU - Old RTs'!$A:$V,10,FALSE)</f>
        <v>0</v>
      </c>
      <c r="J538" s="2">
        <f>VLOOKUP($A538,'By SKU - New RTs'!$A:$V,10,FALSE)</f>
        <v>0</v>
      </c>
      <c r="K538" s="5">
        <f t="shared" si="47"/>
        <v>0</v>
      </c>
      <c r="L538" s="2">
        <f>VLOOKUP($A538,'By SKU - Old RTs'!$A:$V,11,FALSE)</f>
        <v>0</v>
      </c>
      <c r="M538" s="2">
        <f>VLOOKUP($A538,'By SKU - New RTs'!$A:$V,11,FALSE)</f>
        <v>0</v>
      </c>
      <c r="N538" s="5">
        <f t="shared" si="48"/>
        <v>0</v>
      </c>
      <c r="O538" s="2">
        <f>VLOOKUP($A538,'By SKU - Old RTs'!$A:$V,12,FALSE)</f>
        <v>0</v>
      </c>
      <c r="P538" s="2">
        <f>VLOOKUP($A538,'By SKU - New RTs'!$A:$V,12,FALSE)</f>
        <v>0</v>
      </c>
      <c r="Q538" s="2">
        <f t="shared" si="49"/>
        <v>0</v>
      </c>
    </row>
    <row r="539" spans="1:17" x14ac:dyDescent="0.2">
      <c r="A539" s="3" t="str">
        <f>SKUs!A538</f>
        <v>FA-CA1000</v>
      </c>
      <c r="B539" s="4" t="str">
        <f>SKUs!B538</f>
        <v>TRIPLE ANTIBIOTICS</v>
      </c>
      <c r="C539" s="2">
        <f>VLOOKUP($A539,'By SKU - Old RTs'!$A:$V,8,FALSE)</f>
        <v>0.25</v>
      </c>
      <c r="D539" s="2">
        <f>VLOOKUP($A539,'By SKU - New RTs'!$A:$V,8,FALSE)</f>
        <v>0.25</v>
      </c>
      <c r="E539" s="5">
        <f t="shared" si="45"/>
        <v>0</v>
      </c>
      <c r="F539" s="2">
        <f>VLOOKUP($A539,'By SKU - Old RTs'!$A:$V,9,FALSE)</f>
        <v>0.75</v>
      </c>
      <c r="G539" s="2">
        <f>VLOOKUP($A539,'By SKU - New RTs'!$A:$V,9,FALSE)</f>
        <v>0.75</v>
      </c>
      <c r="H539" s="5">
        <f t="shared" si="46"/>
        <v>0</v>
      </c>
      <c r="I539" s="2">
        <f>VLOOKUP($A539,'By SKU - Old RTs'!$A:$V,10,FALSE)</f>
        <v>0</v>
      </c>
      <c r="J539" s="2">
        <f>VLOOKUP($A539,'By SKU - New RTs'!$A:$V,10,FALSE)</f>
        <v>0</v>
      </c>
      <c r="K539" s="5">
        <f t="shared" si="47"/>
        <v>0</v>
      </c>
      <c r="L539" s="2">
        <f>VLOOKUP($A539,'By SKU - Old RTs'!$A:$V,11,FALSE)</f>
        <v>0</v>
      </c>
      <c r="M539" s="2">
        <f>VLOOKUP($A539,'By SKU - New RTs'!$A:$V,11,FALSE)</f>
        <v>0</v>
      </c>
      <c r="N539" s="5">
        <f t="shared" si="48"/>
        <v>0</v>
      </c>
      <c r="O539" s="2">
        <f>VLOOKUP($A539,'By SKU - Old RTs'!$A:$V,12,FALSE)</f>
        <v>0</v>
      </c>
      <c r="P539" s="2">
        <f>VLOOKUP($A539,'By SKU - New RTs'!$A:$V,12,FALSE)</f>
        <v>0</v>
      </c>
      <c r="Q539" s="2">
        <f t="shared" si="49"/>
        <v>0</v>
      </c>
    </row>
    <row r="540" spans="1:17" x14ac:dyDescent="0.2">
      <c r="A540" s="3" t="str">
        <f>SKUs!A539</f>
        <v>FA-CA1102</v>
      </c>
      <c r="B540" s="4" t="str">
        <f>SKUs!B539</f>
        <v>IBUPROFEN TABLETS</v>
      </c>
      <c r="C540" s="2">
        <f>VLOOKUP($A540,'By SKU - Old RTs'!$A:$V,8,FALSE)</f>
        <v>0</v>
      </c>
      <c r="D540" s="2">
        <f>VLOOKUP($A540,'By SKU - New RTs'!$A:$V,8,FALSE)</f>
        <v>0</v>
      </c>
      <c r="E540" s="5">
        <f t="shared" si="45"/>
        <v>0</v>
      </c>
      <c r="F540" s="2">
        <f>VLOOKUP($A540,'By SKU - Old RTs'!$A:$V,9,FALSE)</f>
        <v>0</v>
      </c>
      <c r="G540" s="2">
        <f>VLOOKUP($A540,'By SKU - New RTs'!$A:$V,9,FALSE)</f>
        <v>0</v>
      </c>
      <c r="H540" s="5">
        <f t="shared" si="46"/>
        <v>0</v>
      </c>
      <c r="I540" s="2">
        <f>VLOOKUP($A540,'By SKU - Old RTs'!$A:$V,10,FALSE)</f>
        <v>0</v>
      </c>
      <c r="J540" s="2">
        <f>VLOOKUP($A540,'By SKU - New RTs'!$A:$V,10,FALSE)</f>
        <v>0</v>
      </c>
      <c r="K540" s="5">
        <f t="shared" si="47"/>
        <v>0</v>
      </c>
      <c r="L540" s="2">
        <f>VLOOKUP($A540,'By SKU - Old RTs'!$A:$V,11,FALSE)</f>
        <v>0</v>
      </c>
      <c r="M540" s="2">
        <f>VLOOKUP($A540,'By SKU - New RTs'!$A:$V,11,FALSE)</f>
        <v>0</v>
      </c>
      <c r="N540" s="5">
        <f t="shared" si="48"/>
        <v>0</v>
      </c>
      <c r="O540" s="2">
        <f>VLOOKUP($A540,'By SKU - Old RTs'!$A:$V,12,FALSE)</f>
        <v>0</v>
      </c>
      <c r="P540" s="2">
        <f>VLOOKUP($A540,'By SKU - New RTs'!$A:$V,12,FALSE)</f>
        <v>0</v>
      </c>
      <c r="Q540" s="2">
        <f t="shared" si="49"/>
        <v>0</v>
      </c>
    </row>
    <row r="541" spans="1:17" x14ac:dyDescent="0.2">
      <c r="A541" s="3" t="str">
        <f>SKUs!A540</f>
        <v>FA-CA1172</v>
      </c>
      <c r="B541" s="4" t="str">
        <f>SKUs!B540</f>
        <v>PAIN RELIEVER TABLETS</v>
      </c>
      <c r="C541" s="2">
        <f>VLOOKUP($A541,'By SKU - Old RTs'!$A:$V,8,FALSE)</f>
        <v>0</v>
      </c>
      <c r="D541" s="2">
        <f>VLOOKUP($A541,'By SKU - New RTs'!$A:$V,8,FALSE)</f>
        <v>0</v>
      </c>
      <c r="E541" s="5">
        <f t="shared" si="45"/>
        <v>0</v>
      </c>
      <c r="F541" s="2">
        <f>VLOOKUP($A541,'By SKU - Old RTs'!$A:$V,9,FALSE)</f>
        <v>0</v>
      </c>
      <c r="G541" s="2">
        <f>VLOOKUP($A541,'By SKU - New RTs'!$A:$V,9,FALSE)</f>
        <v>0</v>
      </c>
      <c r="H541" s="5">
        <f t="shared" si="46"/>
        <v>0</v>
      </c>
      <c r="I541" s="2">
        <f>VLOOKUP($A541,'By SKU - Old RTs'!$A:$V,10,FALSE)</f>
        <v>0</v>
      </c>
      <c r="J541" s="2">
        <f>VLOOKUP($A541,'By SKU - New RTs'!$A:$V,10,FALSE)</f>
        <v>0</v>
      </c>
      <c r="K541" s="5">
        <f t="shared" si="47"/>
        <v>0</v>
      </c>
      <c r="L541" s="2">
        <f>VLOOKUP($A541,'By SKU - Old RTs'!$A:$V,11,FALSE)</f>
        <v>0</v>
      </c>
      <c r="M541" s="2">
        <f>VLOOKUP($A541,'By SKU - New RTs'!$A:$V,11,FALSE)</f>
        <v>0</v>
      </c>
      <c r="N541" s="5">
        <f t="shared" si="48"/>
        <v>0</v>
      </c>
      <c r="O541" s="2">
        <f>VLOOKUP($A541,'By SKU - Old RTs'!$A:$V,12,FALSE)</f>
        <v>0</v>
      </c>
      <c r="P541" s="2">
        <f>VLOOKUP($A541,'By SKU - New RTs'!$A:$V,12,FALSE)</f>
        <v>0</v>
      </c>
      <c r="Q541" s="2">
        <f t="shared" si="49"/>
        <v>0</v>
      </c>
    </row>
    <row r="542" spans="1:17" x14ac:dyDescent="0.2">
      <c r="A542" s="3" t="str">
        <f>SKUs!A541</f>
        <v>FA-CA1401</v>
      </c>
      <c r="B542" s="4" t="str">
        <f>SKUs!B541</f>
        <v>EYE WASH 1/2 OZ</v>
      </c>
      <c r="C542" s="2">
        <f>VLOOKUP($A542,'By SKU - Old RTs'!$A:$V,8,FALSE)</f>
        <v>0.5</v>
      </c>
      <c r="D542" s="2">
        <f>VLOOKUP($A542,'By SKU - New RTs'!$A:$V,8,FALSE)</f>
        <v>0.5</v>
      </c>
      <c r="E542" s="5">
        <f t="shared" si="45"/>
        <v>0</v>
      </c>
      <c r="F542" s="2">
        <f>VLOOKUP($A542,'By SKU - Old RTs'!$A:$V,9,FALSE)</f>
        <v>0</v>
      </c>
      <c r="G542" s="2">
        <f>VLOOKUP($A542,'By SKU - New RTs'!$A:$V,9,FALSE)</f>
        <v>0</v>
      </c>
      <c r="H542" s="5">
        <f t="shared" si="46"/>
        <v>0</v>
      </c>
      <c r="I542" s="2">
        <f>VLOOKUP($A542,'By SKU - Old RTs'!$A:$V,10,FALSE)</f>
        <v>0</v>
      </c>
      <c r="J542" s="2">
        <f>VLOOKUP($A542,'By SKU - New RTs'!$A:$V,10,FALSE)</f>
        <v>0</v>
      </c>
      <c r="K542" s="5">
        <f t="shared" si="47"/>
        <v>0</v>
      </c>
      <c r="L542" s="2">
        <f>VLOOKUP($A542,'By SKU - Old RTs'!$A:$V,11,FALSE)</f>
        <v>0</v>
      </c>
      <c r="M542" s="2">
        <f>VLOOKUP($A542,'By SKU - New RTs'!$A:$V,11,FALSE)</f>
        <v>0</v>
      </c>
      <c r="N542" s="5">
        <f t="shared" si="48"/>
        <v>0</v>
      </c>
      <c r="O542" s="2">
        <f>VLOOKUP($A542,'By SKU - Old RTs'!$A:$V,12,FALSE)</f>
        <v>0</v>
      </c>
      <c r="P542" s="2">
        <f>VLOOKUP($A542,'By SKU - New RTs'!$A:$V,12,FALSE)</f>
        <v>0</v>
      </c>
      <c r="Q542" s="2">
        <f t="shared" si="49"/>
        <v>0</v>
      </c>
    </row>
    <row r="543" spans="1:17" x14ac:dyDescent="0.2">
      <c r="A543" s="3" t="str">
        <f>SKUs!A542</f>
        <v>FA-CA1426</v>
      </c>
      <c r="B543" s="4" t="str">
        <f>SKUs!B542</f>
        <v>EYEWASH REFILL 32OZ</v>
      </c>
      <c r="C543" s="2">
        <f>VLOOKUP($A543,'By SKU - Old RTs'!$A:$V,8,FALSE)</f>
        <v>0</v>
      </c>
      <c r="D543" s="2">
        <f>VLOOKUP($A543,'By SKU - New RTs'!$A:$V,8,FALSE)</f>
        <v>0</v>
      </c>
      <c r="E543" s="5">
        <f t="shared" si="45"/>
        <v>0</v>
      </c>
      <c r="F543" s="2">
        <f>VLOOKUP($A543,'By SKU - Old RTs'!$A:$V,9,FALSE)</f>
        <v>0</v>
      </c>
      <c r="G543" s="2">
        <f>VLOOKUP($A543,'By SKU - New RTs'!$A:$V,9,FALSE)</f>
        <v>0</v>
      </c>
      <c r="H543" s="5">
        <f t="shared" si="46"/>
        <v>0</v>
      </c>
      <c r="I543" s="2">
        <f>VLOOKUP($A543,'By SKU - Old RTs'!$A:$V,10,FALSE)</f>
        <v>0</v>
      </c>
      <c r="J543" s="2">
        <f>VLOOKUP($A543,'By SKU - New RTs'!$A:$V,10,FALSE)</f>
        <v>0</v>
      </c>
      <c r="K543" s="5">
        <f t="shared" si="47"/>
        <v>0</v>
      </c>
      <c r="L543" s="2">
        <f>VLOOKUP($A543,'By SKU - Old RTs'!$A:$V,11,FALSE)</f>
        <v>0</v>
      </c>
      <c r="M543" s="2">
        <f>VLOOKUP($A543,'By SKU - New RTs'!$A:$V,11,FALSE)</f>
        <v>0</v>
      </c>
      <c r="N543" s="5">
        <f t="shared" si="48"/>
        <v>0</v>
      </c>
      <c r="O543" s="2">
        <f>VLOOKUP($A543,'By SKU - Old RTs'!$A:$V,12,FALSE)</f>
        <v>0</v>
      </c>
      <c r="P543" s="2">
        <f>VLOOKUP($A543,'By SKU - New RTs'!$A:$V,12,FALSE)</f>
        <v>0</v>
      </c>
      <c r="Q543" s="2">
        <f t="shared" si="49"/>
        <v>0</v>
      </c>
    </row>
    <row r="544" spans="1:17" x14ac:dyDescent="0.2">
      <c r="A544" s="3" t="str">
        <f>SKUs!A543</f>
        <v>FA-CA1510</v>
      </c>
      <c r="B544" s="4" t="str">
        <f>SKUs!B543</f>
        <v>KIT SCISSORS</v>
      </c>
      <c r="C544" s="2">
        <f>VLOOKUP($A544,'By SKU - Old RTs'!$A:$V,8,FALSE)</f>
        <v>0.5</v>
      </c>
      <c r="D544" s="2">
        <f>VLOOKUP($A544,'By SKU - New RTs'!$A:$V,8,FALSE)</f>
        <v>0.5</v>
      </c>
      <c r="E544" s="5">
        <f t="shared" si="45"/>
        <v>0</v>
      </c>
      <c r="F544" s="2">
        <f>VLOOKUP($A544,'By SKU - Old RTs'!$A:$V,9,FALSE)</f>
        <v>0</v>
      </c>
      <c r="G544" s="2">
        <f>VLOOKUP($A544,'By SKU - New RTs'!$A:$V,9,FALSE)</f>
        <v>0</v>
      </c>
      <c r="H544" s="5">
        <f t="shared" si="46"/>
        <v>0</v>
      </c>
      <c r="I544" s="2">
        <f>VLOOKUP($A544,'By SKU - Old RTs'!$A:$V,10,FALSE)</f>
        <v>0</v>
      </c>
      <c r="J544" s="2">
        <f>VLOOKUP($A544,'By SKU - New RTs'!$A:$V,10,FALSE)</f>
        <v>0</v>
      </c>
      <c r="K544" s="5">
        <f t="shared" si="47"/>
        <v>0</v>
      </c>
      <c r="L544" s="2">
        <f>VLOOKUP($A544,'By SKU - Old RTs'!$A:$V,11,FALSE)</f>
        <v>0</v>
      </c>
      <c r="M544" s="2">
        <f>VLOOKUP($A544,'By SKU - New RTs'!$A:$V,11,FALSE)</f>
        <v>0</v>
      </c>
      <c r="N544" s="5">
        <f t="shared" si="48"/>
        <v>0</v>
      </c>
      <c r="O544" s="2">
        <f>VLOOKUP($A544,'By SKU - Old RTs'!$A:$V,12,FALSE)</f>
        <v>0</v>
      </c>
      <c r="P544" s="2">
        <f>VLOOKUP($A544,'By SKU - New RTs'!$A:$V,12,FALSE)</f>
        <v>0</v>
      </c>
      <c r="Q544" s="2">
        <f t="shared" si="49"/>
        <v>0</v>
      </c>
    </row>
    <row r="545" spans="1:17" x14ac:dyDescent="0.2">
      <c r="A545" s="3" t="str">
        <f>SKUs!A544</f>
        <v>FA-CA151F</v>
      </c>
      <c r="B545" s="4" t="str">
        <f>SKUs!B544</f>
        <v>2 SHELF CABINET STOCKED</v>
      </c>
      <c r="C545" s="2">
        <f>VLOOKUP($A545,'By SKU - Old RTs'!$A:$V,8,FALSE)</f>
        <v>0</v>
      </c>
      <c r="D545" s="2">
        <f>VLOOKUP($A545,'By SKU - New RTs'!$A:$V,8,FALSE)</f>
        <v>0</v>
      </c>
      <c r="E545" s="5">
        <f t="shared" si="45"/>
        <v>0</v>
      </c>
      <c r="F545" s="2">
        <f>VLOOKUP($A545,'By SKU - Old RTs'!$A:$V,9,FALSE)</f>
        <v>0</v>
      </c>
      <c r="G545" s="2">
        <f>VLOOKUP($A545,'By SKU - New RTs'!$A:$V,9,FALSE)</f>
        <v>0</v>
      </c>
      <c r="H545" s="5">
        <f t="shared" si="46"/>
        <v>0</v>
      </c>
      <c r="I545" s="2">
        <f>VLOOKUP($A545,'By SKU - Old RTs'!$A:$V,10,FALSE)</f>
        <v>0</v>
      </c>
      <c r="J545" s="2">
        <f>VLOOKUP($A545,'By SKU - New RTs'!$A:$V,10,FALSE)</f>
        <v>0</v>
      </c>
      <c r="K545" s="5">
        <f t="shared" si="47"/>
        <v>0</v>
      </c>
      <c r="L545" s="2">
        <f>VLOOKUP($A545,'By SKU - Old RTs'!$A:$V,11,FALSE)</f>
        <v>0</v>
      </c>
      <c r="M545" s="2">
        <f>VLOOKUP($A545,'By SKU - New RTs'!$A:$V,11,FALSE)</f>
        <v>0</v>
      </c>
      <c r="N545" s="5">
        <f t="shared" si="48"/>
        <v>0</v>
      </c>
      <c r="O545" s="2">
        <f>VLOOKUP($A545,'By SKU - Old RTs'!$A:$V,12,FALSE)</f>
        <v>0</v>
      </c>
      <c r="P545" s="2">
        <f>VLOOKUP($A545,'By SKU - New RTs'!$A:$V,12,FALSE)</f>
        <v>0</v>
      </c>
      <c r="Q545" s="2">
        <f t="shared" si="49"/>
        <v>0</v>
      </c>
    </row>
    <row r="546" spans="1:17" x14ac:dyDescent="0.2">
      <c r="A546" s="3" t="str">
        <f>SKUs!A545</f>
        <v>FA-CA1638</v>
      </c>
      <c r="B546" s="4" t="str">
        <f>SKUs!B545</f>
        <v>BLOOD STOPPER COMPRESS</v>
      </c>
      <c r="C546" s="2">
        <f>VLOOKUP($A546,'By SKU - Old RTs'!$A:$V,8,FALSE)</f>
        <v>0.25</v>
      </c>
      <c r="D546" s="2">
        <f>VLOOKUP($A546,'By SKU - New RTs'!$A:$V,8,FALSE)</f>
        <v>0.25</v>
      </c>
      <c r="E546" s="5">
        <f t="shared" si="45"/>
        <v>0</v>
      </c>
      <c r="F546" s="2">
        <f>VLOOKUP($A546,'By SKU - Old RTs'!$A:$V,9,FALSE)</f>
        <v>0</v>
      </c>
      <c r="G546" s="2">
        <f>VLOOKUP($A546,'By SKU - New RTs'!$A:$V,9,FALSE)</f>
        <v>0</v>
      </c>
      <c r="H546" s="5">
        <f t="shared" si="46"/>
        <v>0</v>
      </c>
      <c r="I546" s="2">
        <f>VLOOKUP($A546,'By SKU - Old RTs'!$A:$V,10,FALSE)</f>
        <v>0</v>
      </c>
      <c r="J546" s="2">
        <f>VLOOKUP($A546,'By SKU - New RTs'!$A:$V,10,FALSE)</f>
        <v>0</v>
      </c>
      <c r="K546" s="5">
        <f t="shared" si="47"/>
        <v>0</v>
      </c>
      <c r="L546" s="2">
        <f>VLOOKUP($A546,'By SKU - Old RTs'!$A:$V,11,FALSE)</f>
        <v>0</v>
      </c>
      <c r="M546" s="2">
        <f>VLOOKUP($A546,'By SKU - New RTs'!$A:$V,11,FALSE)</f>
        <v>0</v>
      </c>
      <c r="N546" s="5">
        <f t="shared" si="48"/>
        <v>0</v>
      </c>
      <c r="O546" s="2">
        <f>VLOOKUP($A546,'By SKU - Old RTs'!$A:$V,12,FALSE)</f>
        <v>0</v>
      </c>
      <c r="P546" s="2">
        <f>VLOOKUP($A546,'By SKU - New RTs'!$A:$V,12,FALSE)</f>
        <v>0</v>
      </c>
      <c r="Q546" s="2">
        <f t="shared" si="49"/>
        <v>0</v>
      </c>
    </row>
    <row r="547" spans="1:17" x14ac:dyDescent="0.2">
      <c r="A547" s="3" t="str">
        <f>SKUs!A546</f>
        <v>FA-CA1640</v>
      </c>
      <c r="B547" s="4" t="str">
        <f>SKUs!B546</f>
        <v>TRIANGULAR BANDAGES</v>
      </c>
      <c r="C547" s="2">
        <f>VLOOKUP($A547,'By SKU - Old RTs'!$A:$V,8,FALSE)</f>
        <v>0.5</v>
      </c>
      <c r="D547" s="2">
        <f>VLOOKUP($A547,'By SKU - New RTs'!$A:$V,8,FALSE)</f>
        <v>0.5</v>
      </c>
      <c r="E547" s="5">
        <f t="shared" si="45"/>
        <v>0</v>
      </c>
      <c r="F547" s="2">
        <f>VLOOKUP($A547,'By SKU - Old RTs'!$A:$V,9,FALSE)</f>
        <v>0</v>
      </c>
      <c r="G547" s="2">
        <f>VLOOKUP($A547,'By SKU - New RTs'!$A:$V,9,FALSE)</f>
        <v>0</v>
      </c>
      <c r="H547" s="5">
        <f t="shared" si="46"/>
        <v>0</v>
      </c>
      <c r="I547" s="2">
        <f>VLOOKUP($A547,'By SKU - Old RTs'!$A:$V,10,FALSE)</f>
        <v>0</v>
      </c>
      <c r="J547" s="2">
        <f>VLOOKUP($A547,'By SKU - New RTs'!$A:$V,10,FALSE)</f>
        <v>0</v>
      </c>
      <c r="K547" s="5">
        <f t="shared" si="47"/>
        <v>0</v>
      </c>
      <c r="L547" s="2">
        <f>VLOOKUP($A547,'By SKU - Old RTs'!$A:$V,11,FALSE)</f>
        <v>0</v>
      </c>
      <c r="M547" s="2">
        <f>VLOOKUP($A547,'By SKU - New RTs'!$A:$V,11,FALSE)</f>
        <v>0</v>
      </c>
      <c r="N547" s="5">
        <f t="shared" si="48"/>
        <v>0</v>
      </c>
      <c r="O547" s="2">
        <f>VLOOKUP($A547,'By SKU - Old RTs'!$A:$V,12,FALSE)</f>
        <v>0</v>
      </c>
      <c r="P547" s="2">
        <f>VLOOKUP($A547,'By SKU - New RTs'!$A:$V,12,FALSE)</f>
        <v>0</v>
      </c>
      <c r="Q547" s="2">
        <f t="shared" si="49"/>
        <v>0</v>
      </c>
    </row>
    <row r="548" spans="1:17" x14ac:dyDescent="0.2">
      <c r="A548" s="3" t="str">
        <f>SKUs!A547</f>
        <v>FA-CA1694</v>
      </c>
      <c r="B548" s="4" t="str">
        <f>SKUs!B547</f>
        <v>TOURNIQUET</v>
      </c>
      <c r="C548" s="2">
        <f>VLOOKUP($A548,'By SKU - Old RTs'!$A:$V,8,FALSE)</f>
        <v>0</v>
      </c>
      <c r="D548" s="2">
        <f>VLOOKUP($A548,'By SKU - New RTs'!$A:$V,8,FALSE)</f>
        <v>0</v>
      </c>
      <c r="E548" s="5">
        <f t="shared" si="45"/>
        <v>0</v>
      </c>
      <c r="F548" s="2">
        <f>VLOOKUP($A548,'By SKU - Old RTs'!$A:$V,9,FALSE)</f>
        <v>0</v>
      </c>
      <c r="G548" s="2">
        <f>VLOOKUP($A548,'By SKU - New RTs'!$A:$V,9,FALSE)</f>
        <v>0</v>
      </c>
      <c r="H548" s="5">
        <f t="shared" si="46"/>
        <v>0</v>
      </c>
      <c r="I548" s="2">
        <f>VLOOKUP($A548,'By SKU - Old RTs'!$A:$V,10,FALSE)</f>
        <v>0</v>
      </c>
      <c r="J548" s="2">
        <f>VLOOKUP($A548,'By SKU - New RTs'!$A:$V,10,FALSE)</f>
        <v>0</v>
      </c>
      <c r="K548" s="5">
        <f t="shared" si="47"/>
        <v>0</v>
      </c>
      <c r="L548" s="2">
        <f>VLOOKUP($A548,'By SKU - Old RTs'!$A:$V,11,FALSE)</f>
        <v>0</v>
      </c>
      <c r="M548" s="2">
        <f>VLOOKUP($A548,'By SKU - New RTs'!$A:$V,11,FALSE)</f>
        <v>0</v>
      </c>
      <c r="N548" s="5">
        <f t="shared" si="48"/>
        <v>0</v>
      </c>
      <c r="O548" s="2">
        <f>VLOOKUP($A548,'By SKU - Old RTs'!$A:$V,12,FALSE)</f>
        <v>0</v>
      </c>
      <c r="P548" s="2">
        <f>VLOOKUP($A548,'By SKU - New RTs'!$A:$V,12,FALSE)</f>
        <v>0</v>
      </c>
      <c r="Q548" s="2">
        <f t="shared" si="49"/>
        <v>0</v>
      </c>
    </row>
    <row r="549" spans="1:17" x14ac:dyDescent="0.2">
      <c r="A549" s="3" t="str">
        <f>SKUs!A548</f>
        <v>FA-CA1732</v>
      </c>
      <c r="B549" s="4" t="str">
        <f>SKUs!B548</f>
        <v>BURN GEL</v>
      </c>
      <c r="C549" s="2">
        <f>VLOOKUP($A549,'By SKU - Old RTs'!$A:$V,8,FALSE)</f>
        <v>0.75</v>
      </c>
      <c r="D549" s="2">
        <f>VLOOKUP($A549,'By SKU - New RTs'!$A:$V,8,FALSE)</f>
        <v>0.75</v>
      </c>
      <c r="E549" s="5">
        <f t="shared" si="45"/>
        <v>0</v>
      </c>
      <c r="F549" s="2">
        <f>VLOOKUP($A549,'By SKU - Old RTs'!$A:$V,9,FALSE)</f>
        <v>0.5</v>
      </c>
      <c r="G549" s="2">
        <f>VLOOKUP($A549,'By SKU - New RTs'!$A:$V,9,FALSE)</f>
        <v>0.5</v>
      </c>
      <c r="H549" s="5">
        <f t="shared" si="46"/>
        <v>0</v>
      </c>
      <c r="I549" s="2">
        <f>VLOOKUP($A549,'By SKU - Old RTs'!$A:$V,10,FALSE)</f>
        <v>0</v>
      </c>
      <c r="J549" s="2">
        <f>VLOOKUP($A549,'By SKU - New RTs'!$A:$V,10,FALSE)</f>
        <v>0</v>
      </c>
      <c r="K549" s="5">
        <f t="shared" si="47"/>
        <v>0</v>
      </c>
      <c r="L549" s="2">
        <f>VLOOKUP($A549,'By SKU - Old RTs'!$A:$V,11,FALSE)</f>
        <v>0</v>
      </c>
      <c r="M549" s="2">
        <f>VLOOKUP($A549,'By SKU - New RTs'!$A:$V,11,FALSE)</f>
        <v>0</v>
      </c>
      <c r="N549" s="5">
        <f t="shared" si="48"/>
        <v>0</v>
      </c>
      <c r="O549" s="2">
        <f>VLOOKUP($A549,'By SKU - Old RTs'!$A:$V,12,FALSE)</f>
        <v>0</v>
      </c>
      <c r="P549" s="2">
        <f>VLOOKUP($A549,'By SKU - New RTs'!$A:$V,12,FALSE)</f>
        <v>0</v>
      </c>
      <c r="Q549" s="2">
        <f t="shared" si="49"/>
        <v>0</v>
      </c>
    </row>
    <row r="550" spans="1:17" x14ac:dyDescent="0.2">
      <c r="A550" s="3" t="str">
        <f>SKUs!A549</f>
        <v>FA-CA1756</v>
      </c>
      <c r="B550" s="4" t="str">
        <f>SKUs!B549</f>
        <v>BURN DRESSING 4X4</v>
      </c>
      <c r="C550" s="2">
        <f>VLOOKUP($A550,'By SKU - Old RTs'!$A:$V,8,FALSE)</f>
        <v>0.5</v>
      </c>
      <c r="D550" s="2">
        <f>VLOOKUP($A550,'By SKU - New RTs'!$A:$V,8,FALSE)</f>
        <v>0.5</v>
      </c>
      <c r="E550" s="5">
        <f t="shared" si="45"/>
        <v>0</v>
      </c>
      <c r="F550" s="2">
        <f>VLOOKUP($A550,'By SKU - Old RTs'!$A:$V,9,FALSE)</f>
        <v>0.75</v>
      </c>
      <c r="G550" s="2">
        <f>VLOOKUP($A550,'By SKU - New RTs'!$A:$V,9,FALSE)</f>
        <v>0.75</v>
      </c>
      <c r="H550" s="5">
        <f t="shared" si="46"/>
        <v>0</v>
      </c>
      <c r="I550" s="2">
        <f>VLOOKUP($A550,'By SKU - Old RTs'!$A:$V,10,FALSE)</f>
        <v>0</v>
      </c>
      <c r="J550" s="2">
        <f>VLOOKUP($A550,'By SKU - New RTs'!$A:$V,10,FALSE)</f>
        <v>0</v>
      </c>
      <c r="K550" s="5">
        <f t="shared" si="47"/>
        <v>0</v>
      </c>
      <c r="L550" s="2">
        <f>VLOOKUP($A550,'By SKU - Old RTs'!$A:$V,11,FALSE)</f>
        <v>0</v>
      </c>
      <c r="M550" s="2">
        <f>VLOOKUP($A550,'By SKU - New RTs'!$A:$V,11,FALSE)</f>
        <v>0</v>
      </c>
      <c r="N550" s="5">
        <f t="shared" si="48"/>
        <v>0</v>
      </c>
      <c r="O550" s="2">
        <f>VLOOKUP($A550,'By SKU - Old RTs'!$A:$V,12,FALSE)</f>
        <v>0</v>
      </c>
      <c r="P550" s="2">
        <f>VLOOKUP($A550,'By SKU - New RTs'!$A:$V,12,FALSE)</f>
        <v>0</v>
      </c>
      <c r="Q550" s="2">
        <f t="shared" si="49"/>
        <v>0</v>
      </c>
    </row>
    <row r="551" spans="1:17" x14ac:dyDescent="0.2">
      <c r="A551" s="3" t="str">
        <f>SKUs!A550</f>
        <v>FA-CA234</v>
      </c>
      <c r="B551" s="4" t="str">
        <f>SKUs!B550</f>
        <v>FIRST AID BOOK</v>
      </c>
      <c r="C551" s="2">
        <f>VLOOKUP($A551,'By SKU - Old RTs'!$A:$V,8,FALSE)</f>
        <v>0</v>
      </c>
      <c r="D551" s="2">
        <f>VLOOKUP($A551,'By SKU - New RTs'!$A:$V,8,FALSE)</f>
        <v>0</v>
      </c>
      <c r="E551" s="5">
        <f t="shared" si="45"/>
        <v>0</v>
      </c>
      <c r="F551" s="2">
        <f>VLOOKUP($A551,'By SKU - Old RTs'!$A:$V,9,FALSE)</f>
        <v>0</v>
      </c>
      <c r="G551" s="2">
        <f>VLOOKUP($A551,'By SKU - New RTs'!$A:$V,9,FALSE)</f>
        <v>0</v>
      </c>
      <c r="H551" s="5">
        <f t="shared" si="46"/>
        <v>0</v>
      </c>
      <c r="I551" s="2">
        <f>VLOOKUP($A551,'By SKU - Old RTs'!$A:$V,10,FALSE)</f>
        <v>0</v>
      </c>
      <c r="J551" s="2">
        <f>VLOOKUP($A551,'By SKU - New RTs'!$A:$V,10,FALSE)</f>
        <v>0</v>
      </c>
      <c r="K551" s="5">
        <f t="shared" si="47"/>
        <v>0</v>
      </c>
      <c r="L551" s="2">
        <f>VLOOKUP($A551,'By SKU - Old RTs'!$A:$V,11,FALSE)</f>
        <v>0</v>
      </c>
      <c r="M551" s="2">
        <f>VLOOKUP($A551,'By SKU - New RTs'!$A:$V,11,FALSE)</f>
        <v>0</v>
      </c>
      <c r="N551" s="5">
        <f t="shared" si="48"/>
        <v>0</v>
      </c>
      <c r="O551" s="2">
        <f>VLOOKUP($A551,'By SKU - Old RTs'!$A:$V,12,FALSE)</f>
        <v>0</v>
      </c>
      <c r="P551" s="2">
        <f>VLOOKUP($A551,'By SKU - New RTs'!$A:$V,12,FALSE)</f>
        <v>0</v>
      </c>
      <c r="Q551" s="2">
        <f t="shared" si="49"/>
        <v>0</v>
      </c>
    </row>
    <row r="552" spans="1:17" x14ac:dyDescent="0.2">
      <c r="A552" s="3" t="str">
        <f>SKUs!A551</f>
        <v>FA-CA2429</v>
      </c>
      <c r="B552" s="4" t="str">
        <f>SKUs!B551</f>
        <v>CPR FILTERSHIELD</v>
      </c>
      <c r="C552" s="2">
        <f>VLOOKUP($A552,'By SKU - Old RTs'!$A:$V,8,FALSE)</f>
        <v>0</v>
      </c>
      <c r="D552" s="2">
        <f>VLOOKUP($A552,'By SKU - New RTs'!$A:$V,8,FALSE)</f>
        <v>0</v>
      </c>
      <c r="E552" s="5">
        <f t="shared" si="45"/>
        <v>0</v>
      </c>
      <c r="F552" s="2">
        <f>VLOOKUP($A552,'By SKU - Old RTs'!$A:$V,9,FALSE)</f>
        <v>0</v>
      </c>
      <c r="G552" s="2">
        <f>VLOOKUP($A552,'By SKU - New RTs'!$A:$V,9,FALSE)</f>
        <v>0</v>
      </c>
      <c r="H552" s="5">
        <f t="shared" si="46"/>
        <v>0</v>
      </c>
      <c r="I552" s="2">
        <f>VLOOKUP($A552,'By SKU - Old RTs'!$A:$V,10,FALSE)</f>
        <v>0</v>
      </c>
      <c r="J552" s="2">
        <f>VLOOKUP($A552,'By SKU - New RTs'!$A:$V,10,FALSE)</f>
        <v>0</v>
      </c>
      <c r="K552" s="5">
        <f t="shared" si="47"/>
        <v>0</v>
      </c>
      <c r="L552" s="2">
        <f>VLOOKUP($A552,'By SKU - Old RTs'!$A:$V,11,FALSE)</f>
        <v>0</v>
      </c>
      <c r="M552" s="2">
        <f>VLOOKUP($A552,'By SKU - New RTs'!$A:$V,11,FALSE)</f>
        <v>0</v>
      </c>
      <c r="N552" s="5">
        <f t="shared" si="48"/>
        <v>0</v>
      </c>
      <c r="O552" s="2">
        <f>VLOOKUP($A552,'By SKU - Old RTs'!$A:$V,12,FALSE)</f>
        <v>0</v>
      </c>
      <c r="P552" s="2">
        <f>VLOOKUP($A552,'By SKU - New RTs'!$A:$V,12,FALSE)</f>
        <v>0</v>
      </c>
      <c r="Q552" s="2">
        <f t="shared" si="49"/>
        <v>0</v>
      </c>
    </row>
    <row r="553" spans="1:17" x14ac:dyDescent="0.2">
      <c r="A553" s="3" t="str">
        <f>SKUs!A552</f>
        <v>FA-CA2821</v>
      </c>
      <c r="B553" s="4" t="str">
        <f>SKUs!B552</f>
        <v>BLOOD BOURNE PATHOGEN KIT</v>
      </c>
      <c r="C553" s="2">
        <f>VLOOKUP($A553,'By SKU - Old RTs'!$A:$V,8,FALSE)</f>
        <v>0</v>
      </c>
      <c r="D553" s="2">
        <f>VLOOKUP($A553,'By SKU - New RTs'!$A:$V,8,FALSE)</f>
        <v>0</v>
      </c>
      <c r="E553" s="5">
        <f t="shared" si="45"/>
        <v>0</v>
      </c>
      <c r="F553" s="2">
        <f>VLOOKUP($A553,'By SKU - Old RTs'!$A:$V,9,FALSE)</f>
        <v>0</v>
      </c>
      <c r="G553" s="2">
        <f>VLOOKUP($A553,'By SKU - New RTs'!$A:$V,9,FALSE)</f>
        <v>0</v>
      </c>
      <c r="H553" s="5">
        <f t="shared" si="46"/>
        <v>0</v>
      </c>
      <c r="I553" s="2">
        <f>VLOOKUP($A553,'By SKU - Old RTs'!$A:$V,10,FALSE)</f>
        <v>0</v>
      </c>
      <c r="J553" s="2">
        <f>VLOOKUP($A553,'By SKU - New RTs'!$A:$V,10,FALSE)</f>
        <v>0</v>
      </c>
      <c r="K553" s="5">
        <f t="shared" si="47"/>
        <v>0</v>
      </c>
      <c r="L553" s="2">
        <f>VLOOKUP($A553,'By SKU - Old RTs'!$A:$V,11,FALSE)</f>
        <v>0</v>
      </c>
      <c r="M553" s="2">
        <f>VLOOKUP($A553,'By SKU - New RTs'!$A:$V,11,FALSE)</f>
        <v>0</v>
      </c>
      <c r="N553" s="5">
        <f t="shared" si="48"/>
        <v>0</v>
      </c>
      <c r="O553" s="2">
        <f>VLOOKUP($A553,'By SKU - Old RTs'!$A:$V,12,FALSE)</f>
        <v>0</v>
      </c>
      <c r="P553" s="2">
        <f>VLOOKUP($A553,'By SKU - New RTs'!$A:$V,12,FALSE)</f>
        <v>0</v>
      </c>
      <c r="Q553" s="2">
        <f t="shared" si="49"/>
        <v>0</v>
      </c>
    </row>
    <row r="554" spans="1:17" x14ac:dyDescent="0.2">
      <c r="A554" s="3" t="str">
        <f>SKUs!A553</f>
        <v>FA-CA5000</v>
      </c>
      <c r="B554" s="4" t="str">
        <f>SKUs!B553</f>
        <v>BURN SPRAY</v>
      </c>
      <c r="C554" s="2">
        <f>VLOOKUP($A554,'By SKU - Old RTs'!$A:$V,8,FALSE)</f>
        <v>0.5</v>
      </c>
      <c r="D554" s="2">
        <f>VLOOKUP($A554,'By SKU - New RTs'!$A:$V,8,FALSE)</f>
        <v>0.5</v>
      </c>
      <c r="E554" s="5">
        <f t="shared" si="45"/>
        <v>0</v>
      </c>
      <c r="F554" s="2">
        <f>VLOOKUP($A554,'By SKU - Old RTs'!$A:$V,9,FALSE)</f>
        <v>0</v>
      </c>
      <c r="G554" s="2">
        <f>VLOOKUP($A554,'By SKU - New RTs'!$A:$V,9,FALSE)</f>
        <v>0</v>
      </c>
      <c r="H554" s="5">
        <f t="shared" si="46"/>
        <v>0</v>
      </c>
      <c r="I554" s="2">
        <f>VLOOKUP($A554,'By SKU - Old RTs'!$A:$V,10,FALSE)</f>
        <v>0</v>
      </c>
      <c r="J554" s="2">
        <f>VLOOKUP($A554,'By SKU - New RTs'!$A:$V,10,FALSE)</f>
        <v>0</v>
      </c>
      <c r="K554" s="5">
        <f t="shared" si="47"/>
        <v>0</v>
      </c>
      <c r="L554" s="2">
        <f>VLOOKUP($A554,'By SKU - Old RTs'!$A:$V,11,FALSE)</f>
        <v>0</v>
      </c>
      <c r="M554" s="2">
        <f>VLOOKUP($A554,'By SKU - New RTs'!$A:$V,11,FALSE)</f>
        <v>0</v>
      </c>
      <c r="N554" s="5">
        <f t="shared" si="48"/>
        <v>0</v>
      </c>
      <c r="O554" s="2">
        <f>VLOOKUP($A554,'By SKU - Old RTs'!$A:$V,12,FALSE)</f>
        <v>0</v>
      </c>
      <c r="P554" s="2">
        <f>VLOOKUP($A554,'By SKU - New RTs'!$A:$V,12,FALSE)</f>
        <v>0</v>
      </c>
      <c r="Q554" s="2">
        <f t="shared" si="49"/>
        <v>0</v>
      </c>
    </row>
    <row r="555" spans="1:17" x14ac:dyDescent="0.2">
      <c r="A555" s="3" t="str">
        <f>SKUs!A554</f>
        <v>FA-CA5300</v>
      </c>
      <c r="B555" s="4" t="str">
        <f>SKUs!B554</f>
        <v>ANTISEPTIC SPRAY</v>
      </c>
      <c r="C555" s="2">
        <f>VLOOKUP($A555,'By SKU - Old RTs'!$A:$V,8,FALSE)</f>
        <v>0.5</v>
      </c>
      <c r="D555" s="2">
        <f>VLOOKUP($A555,'By SKU - New RTs'!$A:$V,8,FALSE)</f>
        <v>0.5</v>
      </c>
      <c r="E555" s="5">
        <f t="shared" si="45"/>
        <v>0</v>
      </c>
      <c r="F555" s="2">
        <f>VLOOKUP($A555,'By SKU - Old RTs'!$A:$V,9,FALSE)</f>
        <v>0.5</v>
      </c>
      <c r="G555" s="2">
        <f>VLOOKUP($A555,'By SKU - New RTs'!$A:$V,9,FALSE)</f>
        <v>0.5</v>
      </c>
      <c r="H555" s="5">
        <f t="shared" si="46"/>
        <v>0</v>
      </c>
      <c r="I555" s="2">
        <f>VLOOKUP($A555,'By SKU - Old RTs'!$A:$V,10,FALSE)</f>
        <v>0</v>
      </c>
      <c r="J555" s="2">
        <f>VLOOKUP($A555,'By SKU - New RTs'!$A:$V,10,FALSE)</f>
        <v>0</v>
      </c>
      <c r="K555" s="5">
        <f t="shared" si="47"/>
        <v>0</v>
      </c>
      <c r="L555" s="2">
        <f>VLOOKUP($A555,'By SKU - Old RTs'!$A:$V,11,FALSE)</f>
        <v>0</v>
      </c>
      <c r="M555" s="2">
        <f>VLOOKUP($A555,'By SKU - New RTs'!$A:$V,11,FALSE)</f>
        <v>0</v>
      </c>
      <c r="N555" s="5">
        <f t="shared" si="48"/>
        <v>0</v>
      </c>
      <c r="O555" s="2">
        <f>VLOOKUP($A555,'By SKU - Old RTs'!$A:$V,12,FALSE)</f>
        <v>0</v>
      </c>
      <c r="P555" s="2">
        <f>VLOOKUP($A555,'By SKU - New RTs'!$A:$V,12,FALSE)</f>
        <v>0</v>
      </c>
      <c r="Q555" s="2">
        <f t="shared" si="49"/>
        <v>0</v>
      </c>
    </row>
    <row r="556" spans="1:17" x14ac:dyDescent="0.2">
      <c r="A556" s="3" t="str">
        <f>SKUs!A555</f>
        <v>FA-CAEVR</v>
      </c>
      <c r="B556" s="4" t="str">
        <f>SKUs!B555</f>
        <v>SAM SPLINT 4.5"X 24" (MALLEABLE)</v>
      </c>
      <c r="C556" s="2">
        <f>VLOOKUP($A556,'By SKU - Old RTs'!$A:$V,8,FALSE)</f>
        <v>0</v>
      </c>
      <c r="D556" s="2">
        <f>VLOOKUP($A556,'By SKU - New RTs'!$A:$V,8,FALSE)</f>
        <v>0</v>
      </c>
      <c r="E556" s="5">
        <f t="shared" si="45"/>
        <v>0</v>
      </c>
      <c r="F556" s="2">
        <f>VLOOKUP($A556,'By SKU - Old RTs'!$A:$V,9,FALSE)</f>
        <v>0</v>
      </c>
      <c r="G556" s="2">
        <f>VLOOKUP($A556,'By SKU - New RTs'!$A:$V,9,FALSE)</f>
        <v>0</v>
      </c>
      <c r="H556" s="5">
        <f t="shared" si="46"/>
        <v>0</v>
      </c>
      <c r="I556" s="2">
        <f>VLOOKUP($A556,'By SKU - Old RTs'!$A:$V,10,FALSE)</f>
        <v>0</v>
      </c>
      <c r="J556" s="2">
        <f>VLOOKUP($A556,'By SKU - New RTs'!$A:$V,10,FALSE)</f>
        <v>0</v>
      </c>
      <c r="K556" s="5">
        <f t="shared" si="47"/>
        <v>0</v>
      </c>
      <c r="L556" s="2">
        <f>VLOOKUP($A556,'By SKU - Old RTs'!$A:$V,11,FALSE)</f>
        <v>0</v>
      </c>
      <c r="M556" s="2">
        <f>VLOOKUP($A556,'By SKU - New RTs'!$A:$V,11,FALSE)</f>
        <v>0</v>
      </c>
      <c r="N556" s="5">
        <f t="shared" si="48"/>
        <v>0</v>
      </c>
      <c r="O556" s="2">
        <f>VLOOKUP($A556,'By SKU - Old RTs'!$A:$V,12,FALSE)</f>
        <v>0</v>
      </c>
      <c r="P556" s="2">
        <f>VLOOKUP($A556,'By SKU - New RTs'!$A:$V,12,FALSE)</f>
        <v>0</v>
      </c>
      <c r="Q556" s="2">
        <f t="shared" si="49"/>
        <v>0</v>
      </c>
    </row>
    <row r="557" spans="1:17" x14ac:dyDescent="0.2">
      <c r="A557" s="3" t="str">
        <f>SKUs!A556</f>
        <v>FA-CAKG</v>
      </c>
      <c r="B557" s="4" t="str">
        <f>SKUs!B556</f>
        <v>KIT GLOVES</v>
      </c>
      <c r="C557" s="2">
        <f>VLOOKUP($A557,'By SKU - Old RTs'!$A:$V,8,FALSE)</f>
        <v>0.25</v>
      </c>
      <c r="D557" s="2">
        <f>VLOOKUP($A557,'By SKU - New RTs'!$A:$V,8,FALSE)</f>
        <v>0.25</v>
      </c>
      <c r="E557" s="5">
        <f t="shared" si="45"/>
        <v>0</v>
      </c>
      <c r="F557" s="2">
        <f>VLOOKUP($A557,'By SKU - Old RTs'!$A:$V,9,FALSE)</f>
        <v>0</v>
      </c>
      <c r="G557" s="2">
        <f>VLOOKUP($A557,'By SKU - New RTs'!$A:$V,9,FALSE)</f>
        <v>0</v>
      </c>
      <c r="H557" s="5">
        <f t="shared" si="46"/>
        <v>0</v>
      </c>
      <c r="I557" s="2">
        <f>VLOOKUP($A557,'By SKU - Old RTs'!$A:$V,10,FALSE)</f>
        <v>0</v>
      </c>
      <c r="J557" s="2">
        <f>VLOOKUP($A557,'By SKU - New RTs'!$A:$V,10,FALSE)</f>
        <v>0</v>
      </c>
      <c r="K557" s="5">
        <f t="shared" si="47"/>
        <v>0</v>
      </c>
      <c r="L557" s="2">
        <f>VLOOKUP($A557,'By SKU - Old RTs'!$A:$V,11,FALSE)</f>
        <v>0</v>
      </c>
      <c r="M557" s="2">
        <f>VLOOKUP($A557,'By SKU - New RTs'!$A:$V,11,FALSE)</f>
        <v>0</v>
      </c>
      <c r="N557" s="5">
        <f t="shared" si="48"/>
        <v>0</v>
      </c>
      <c r="O557" s="2">
        <f>VLOOKUP($A557,'By SKU - Old RTs'!$A:$V,12,FALSE)</f>
        <v>0</v>
      </c>
      <c r="P557" s="2">
        <f>VLOOKUP($A557,'By SKU - New RTs'!$A:$V,12,FALSE)</f>
        <v>0</v>
      </c>
      <c r="Q557" s="2">
        <f t="shared" si="49"/>
        <v>0</v>
      </c>
    </row>
    <row r="558" spans="1:17" x14ac:dyDescent="0.2">
      <c r="A558" s="3" t="str">
        <f>SKUs!A557</f>
        <v>FA-CAR213</v>
      </c>
      <c r="B558" s="4" t="str">
        <f>SKUs!B557</f>
        <v>HAND SANITIZER</v>
      </c>
      <c r="C558" s="2">
        <f>VLOOKUP($A558,'By SKU - Old RTs'!$A:$V,8,FALSE)</f>
        <v>0.25</v>
      </c>
      <c r="D558" s="2">
        <f>VLOOKUP($A558,'By SKU - New RTs'!$A:$V,8,FALSE)</f>
        <v>0.25</v>
      </c>
      <c r="E558" s="5">
        <f t="shared" si="45"/>
        <v>0</v>
      </c>
      <c r="F558" s="2">
        <f>VLOOKUP($A558,'By SKU - Old RTs'!$A:$V,9,FALSE)</f>
        <v>0.5</v>
      </c>
      <c r="G558" s="2">
        <f>VLOOKUP($A558,'By SKU - New RTs'!$A:$V,9,FALSE)</f>
        <v>0.5</v>
      </c>
      <c r="H558" s="5">
        <f t="shared" si="46"/>
        <v>0</v>
      </c>
      <c r="I558" s="2">
        <f>VLOOKUP($A558,'By SKU - Old RTs'!$A:$V,10,FALSE)</f>
        <v>0</v>
      </c>
      <c r="J558" s="2">
        <f>VLOOKUP($A558,'By SKU - New RTs'!$A:$V,10,FALSE)</f>
        <v>0</v>
      </c>
      <c r="K558" s="5">
        <f t="shared" si="47"/>
        <v>0</v>
      </c>
      <c r="L558" s="2">
        <f>VLOOKUP($A558,'By SKU - Old RTs'!$A:$V,11,FALSE)</f>
        <v>0</v>
      </c>
      <c r="M558" s="2">
        <f>VLOOKUP($A558,'By SKU - New RTs'!$A:$V,11,FALSE)</f>
        <v>0</v>
      </c>
      <c r="N558" s="5">
        <f t="shared" si="48"/>
        <v>0</v>
      </c>
      <c r="O558" s="2">
        <f>VLOOKUP($A558,'By SKU - Old RTs'!$A:$V,12,FALSE)</f>
        <v>0</v>
      </c>
      <c r="P558" s="2">
        <f>VLOOKUP($A558,'By SKU - New RTs'!$A:$V,12,FALSE)</f>
        <v>0</v>
      </c>
      <c r="Q558" s="2">
        <f t="shared" si="49"/>
        <v>0</v>
      </c>
    </row>
    <row r="559" spans="1:17" x14ac:dyDescent="0.2">
      <c r="A559" s="3" t="str">
        <f>SKUs!A558</f>
        <v>FA-CAR214</v>
      </c>
      <c r="B559" s="4" t="str">
        <f>SKUs!B558</f>
        <v>EYE PADS</v>
      </c>
      <c r="C559" s="2">
        <f>VLOOKUP($A559,'By SKU - Old RTs'!$A:$V,8,FALSE)</f>
        <v>0.5</v>
      </c>
      <c r="D559" s="2">
        <f>VLOOKUP($A559,'By SKU - New RTs'!$A:$V,8,FALSE)</f>
        <v>0.5</v>
      </c>
      <c r="E559" s="5">
        <f t="shared" si="45"/>
        <v>0</v>
      </c>
      <c r="F559" s="2">
        <f>VLOOKUP($A559,'By SKU - Old RTs'!$A:$V,9,FALSE)</f>
        <v>0</v>
      </c>
      <c r="G559" s="2">
        <f>VLOOKUP($A559,'By SKU - New RTs'!$A:$V,9,FALSE)</f>
        <v>0</v>
      </c>
      <c r="H559" s="5">
        <f t="shared" si="46"/>
        <v>0</v>
      </c>
      <c r="I559" s="2">
        <f>VLOOKUP($A559,'By SKU - Old RTs'!$A:$V,10,FALSE)</f>
        <v>0</v>
      </c>
      <c r="J559" s="2">
        <f>VLOOKUP($A559,'By SKU - New RTs'!$A:$V,10,FALSE)</f>
        <v>0</v>
      </c>
      <c r="K559" s="5">
        <f t="shared" si="47"/>
        <v>0</v>
      </c>
      <c r="L559" s="2">
        <f>VLOOKUP($A559,'By SKU - Old RTs'!$A:$V,11,FALSE)</f>
        <v>0</v>
      </c>
      <c r="M559" s="2">
        <f>VLOOKUP($A559,'By SKU - New RTs'!$A:$V,11,FALSE)</f>
        <v>0</v>
      </c>
      <c r="N559" s="5">
        <f t="shared" si="48"/>
        <v>0</v>
      </c>
      <c r="O559" s="2">
        <f>VLOOKUP($A559,'By SKU - Old RTs'!$A:$V,12,FALSE)</f>
        <v>0</v>
      </c>
      <c r="P559" s="2">
        <f>VLOOKUP($A559,'By SKU - New RTs'!$A:$V,12,FALSE)</f>
        <v>0</v>
      </c>
      <c r="Q559" s="2">
        <f t="shared" si="49"/>
        <v>0</v>
      </c>
    </row>
    <row r="560" spans="1:17" x14ac:dyDescent="0.2">
      <c r="A560" s="3" t="str">
        <f>SKUs!A559</f>
        <v>FA-LOG</v>
      </c>
      <c r="B560" s="4" t="str">
        <f>SKUs!B559</f>
        <v>FA INSPECTION LOG</v>
      </c>
      <c r="C560" s="2">
        <f>VLOOKUP($A560,'By SKU - Old RTs'!$A:$V,8,FALSE)</f>
        <v>0.5</v>
      </c>
      <c r="D560" s="2">
        <f>VLOOKUP($A560,'By SKU - New RTs'!$A:$V,8,FALSE)</f>
        <v>0.5</v>
      </c>
      <c r="E560" s="5">
        <f t="shared" si="45"/>
        <v>0</v>
      </c>
      <c r="F560" s="2">
        <f>VLOOKUP($A560,'By SKU - Old RTs'!$A:$V,9,FALSE)</f>
        <v>0</v>
      </c>
      <c r="G560" s="2">
        <f>VLOOKUP($A560,'By SKU - New RTs'!$A:$V,9,FALSE)</f>
        <v>0</v>
      </c>
      <c r="H560" s="5">
        <f t="shared" si="46"/>
        <v>0</v>
      </c>
      <c r="I560" s="2">
        <f>VLOOKUP($A560,'By SKU - Old RTs'!$A:$V,10,FALSE)</f>
        <v>0</v>
      </c>
      <c r="J560" s="2">
        <f>VLOOKUP($A560,'By SKU - New RTs'!$A:$V,10,FALSE)</f>
        <v>0</v>
      </c>
      <c r="K560" s="5">
        <f t="shared" si="47"/>
        <v>0</v>
      </c>
      <c r="L560" s="2">
        <f>VLOOKUP($A560,'By SKU - Old RTs'!$A:$V,11,FALSE)</f>
        <v>0</v>
      </c>
      <c r="M560" s="2">
        <f>VLOOKUP($A560,'By SKU - New RTs'!$A:$V,11,FALSE)</f>
        <v>0</v>
      </c>
      <c r="N560" s="5">
        <f t="shared" si="48"/>
        <v>0</v>
      </c>
      <c r="O560" s="2">
        <f>VLOOKUP($A560,'By SKU - Old RTs'!$A:$V,12,FALSE)</f>
        <v>0</v>
      </c>
      <c r="P560" s="2">
        <f>VLOOKUP($A560,'By SKU - New RTs'!$A:$V,12,FALSE)</f>
        <v>0</v>
      </c>
      <c r="Q560" s="2">
        <f t="shared" si="49"/>
        <v>0</v>
      </c>
    </row>
    <row r="561" spans="1:17" x14ac:dyDescent="0.2">
      <c r="A561" s="3" t="str">
        <f>SKUs!A560</f>
        <v>FAR615RFL</v>
      </c>
      <c r="B561" s="4" t="str">
        <f>SKUs!B560</f>
        <v>FIRST AID KIT REFILL (25 PERSON)</v>
      </c>
      <c r="C561" s="2">
        <f>VLOOKUP($A561,'By SKU - Old RTs'!$A:$V,8,FALSE)</f>
        <v>0</v>
      </c>
      <c r="D561" s="2">
        <f>VLOOKUP($A561,'By SKU - New RTs'!$A:$V,8,FALSE)</f>
        <v>0</v>
      </c>
      <c r="E561" s="5">
        <f t="shared" si="45"/>
        <v>0</v>
      </c>
      <c r="F561" s="2">
        <f>VLOOKUP($A561,'By SKU - Old RTs'!$A:$V,9,FALSE)</f>
        <v>0</v>
      </c>
      <c r="G561" s="2">
        <f>VLOOKUP($A561,'By SKU - New RTs'!$A:$V,9,FALSE)</f>
        <v>0</v>
      </c>
      <c r="H561" s="5">
        <f t="shared" si="46"/>
        <v>0</v>
      </c>
      <c r="I561" s="2">
        <f>VLOOKUP($A561,'By SKU - Old RTs'!$A:$V,10,FALSE)</f>
        <v>0.25</v>
      </c>
      <c r="J561" s="2">
        <f>VLOOKUP($A561,'By SKU - New RTs'!$A:$V,10,FALSE)</f>
        <v>0.25</v>
      </c>
      <c r="K561" s="5">
        <f t="shared" si="47"/>
        <v>0</v>
      </c>
      <c r="L561" s="2">
        <f>VLOOKUP($A561,'By SKU - Old RTs'!$A:$V,11,FALSE)</f>
        <v>0</v>
      </c>
      <c r="M561" s="2">
        <f>VLOOKUP($A561,'By SKU - New RTs'!$A:$V,11,FALSE)</f>
        <v>0</v>
      </c>
      <c r="N561" s="5">
        <f t="shared" si="48"/>
        <v>0</v>
      </c>
      <c r="O561" s="2">
        <f>VLOOKUP($A561,'By SKU - Old RTs'!$A:$V,12,FALSE)</f>
        <v>0</v>
      </c>
      <c r="P561" s="2">
        <f>VLOOKUP($A561,'By SKU - New RTs'!$A:$V,12,FALSE)</f>
        <v>0</v>
      </c>
      <c r="Q561" s="2">
        <f t="shared" si="49"/>
        <v>0</v>
      </c>
    </row>
    <row r="562" spans="1:17" x14ac:dyDescent="0.2">
      <c r="A562" s="3" t="str">
        <f>SKUs!A561</f>
        <v>HJ10BK</v>
      </c>
      <c r="B562" s="4" t="str">
        <f>SKUs!B561</f>
        <v>PERFORMANCE WORK HOODIE</v>
      </c>
      <c r="C562" s="2">
        <f>VLOOKUP($A562,'By SKU - Old RTs'!$A:$V,8,FALSE)</f>
        <v>0.25</v>
      </c>
      <c r="D562" s="2">
        <f>VLOOKUP($A562,'By SKU - New RTs'!$A:$V,8,FALSE)</f>
        <v>0.25</v>
      </c>
      <c r="E562" s="5">
        <f t="shared" si="45"/>
        <v>0</v>
      </c>
      <c r="F562" s="2">
        <f>VLOOKUP($A562,'By SKU - Old RTs'!$A:$V,9,FALSE)</f>
        <v>3.25</v>
      </c>
      <c r="G562" s="2">
        <f>VLOOKUP($A562,'By SKU - New RTs'!$A:$V,9,FALSE)</f>
        <v>3.25</v>
      </c>
      <c r="H562" s="5">
        <f t="shared" si="46"/>
        <v>0</v>
      </c>
      <c r="I562" s="2">
        <f>VLOOKUP($A562,'By SKU - Old RTs'!$A:$V,10,FALSE)</f>
        <v>0</v>
      </c>
      <c r="J562" s="2">
        <f>VLOOKUP($A562,'By SKU - New RTs'!$A:$V,10,FALSE)</f>
        <v>0</v>
      </c>
      <c r="K562" s="5">
        <f t="shared" si="47"/>
        <v>0</v>
      </c>
      <c r="L562" s="2">
        <f>VLOOKUP($A562,'By SKU - Old RTs'!$A:$V,11,FALSE)</f>
        <v>0</v>
      </c>
      <c r="M562" s="2">
        <f>VLOOKUP($A562,'By SKU - New RTs'!$A:$V,11,FALSE)</f>
        <v>0</v>
      </c>
      <c r="N562" s="5">
        <f t="shared" si="48"/>
        <v>0</v>
      </c>
      <c r="O562" s="2">
        <f>VLOOKUP($A562,'By SKU - Old RTs'!$A:$V,12,FALSE)</f>
        <v>0</v>
      </c>
      <c r="P562" s="2">
        <f>VLOOKUP($A562,'By SKU - New RTs'!$A:$V,12,FALSE)</f>
        <v>0</v>
      </c>
      <c r="Q562" s="2">
        <f t="shared" si="49"/>
        <v>0</v>
      </c>
    </row>
    <row r="563" spans="1:17" x14ac:dyDescent="0.2">
      <c r="A563" s="3" t="str">
        <f>SKUs!A562</f>
        <v>HJ10GY</v>
      </c>
      <c r="B563" s="4" t="str">
        <f>SKUs!B562</f>
        <v>PERFORMANCE WORK HOODIE</v>
      </c>
      <c r="C563" s="2">
        <f>VLOOKUP($A563,'By SKU - Old RTs'!$A:$V,8,FALSE)</f>
        <v>0.25</v>
      </c>
      <c r="D563" s="2">
        <f>VLOOKUP($A563,'By SKU - New RTs'!$A:$V,8,FALSE)</f>
        <v>0.25</v>
      </c>
      <c r="E563" s="5">
        <f t="shared" si="45"/>
        <v>0</v>
      </c>
      <c r="F563" s="2">
        <f>VLOOKUP($A563,'By SKU - Old RTs'!$A:$V,9,FALSE)</f>
        <v>0</v>
      </c>
      <c r="G563" s="2">
        <f>VLOOKUP($A563,'By SKU - New RTs'!$A:$V,9,FALSE)</f>
        <v>0</v>
      </c>
      <c r="H563" s="5">
        <f t="shared" si="46"/>
        <v>0</v>
      </c>
      <c r="I563" s="2">
        <f>VLOOKUP($A563,'By SKU - Old RTs'!$A:$V,10,FALSE)</f>
        <v>0</v>
      </c>
      <c r="J563" s="2">
        <f>VLOOKUP($A563,'By SKU - New RTs'!$A:$V,10,FALSE)</f>
        <v>0</v>
      </c>
      <c r="K563" s="5">
        <f t="shared" si="47"/>
        <v>0</v>
      </c>
      <c r="L563" s="2">
        <f>VLOOKUP($A563,'By SKU - Old RTs'!$A:$V,11,FALSE)</f>
        <v>0</v>
      </c>
      <c r="M563" s="2">
        <f>VLOOKUP($A563,'By SKU - New RTs'!$A:$V,11,FALSE)</f>
        <v>0</v>
      </c>
      <c r="N563" s="5">
        <f t="shared" si="48"/>
        <v>0</v>
      </c>
      <c r="O563" s="2">
        <f>VLOOKUP($A563,'By SKU - Old RTs'!$A:$V,12,FALSE)</f>
        <v>0</v>
      </c>
      <c r="P563" s="2">
        <f>VLOOKUP($A563,'By SKU - New RTs'!$A:$V,12,FALSE)</f>
        <v>0</v>
      </c>
      <c r="Q563" s="2">
        <f t="shared" si="49"/>
        <v>0</v>
      </c>
    </row>
    <row r="564" spans="1:17" x14ac:dyDescent="0.2">
      <c r="A564" s="3" t="str">
        <f>SKUs!A563</f>
        <v>HJ10NV</v>
      </c>
      <c r="B564" s="4" t="str">
        <f>SKUs!B563</f>
        <v>PERFORMANCE WORK HOODIE</v>
      </c>
      <c r="C564" s="2">
        <f>VLOOKUP($A564,'By SKU - Old RTs'!$A:$V,8,FALSE)</f>
        <v>0</v>
      </c>
      <c r="D564" s="2">
        <f>VLOOKUP($A564,'By SKU - New RTs'!$A:$V,8,FALSE)</f>
        <v>0</v>
      </c>
      <c r="E564" s="5">
        <f t="shared" si="45"/>
        <v>0</v>
      </c>
      <c r="F564" s="2">
        <f>VLOOKUP($A564,'By SKU - Old RTs'!$A:$V,9,FALSE)</f>
        <v>0</v>
      </c>
      <c r="G564" s="2">
        <f>VLOOKUP($A564,'By SKU - New RTs'!$A:$V,9,FALSE)</f>
        <v>0</v>
      </c>
      <c r="H564" s="5">
        <f t="shared" si="46"/>
        <v>0</v>
      </c>
      <c r="I564" s="2">
        <f>VLOOKUP($A564,'By SKU - Old RTs'!$A:$V,10,FALSE)</f>
        <v>0.5</v>
      </c>
      <c r="J564" s="2">
        <f>VLOOKUP($A564,'By SKU - New RTs'!$A:$V,10,FALSE)</f>
        <v>0.5</v>
      </c>
      <c r="K564" s="5">
        <f t="shared" si="47"/>
        <v>0</v>
      </c>
      <c r="L564" s="2">
        <f>VLOOKUP($A564,'By SKU - Old RTs'!$A:$V,11,FALSE)</f>
        <v>0</v>
      </c>
      <c r="M564" s="2">
        <f>VLOOKUP($A564,'By SKU - New RTs'!$A:$V,11,FALSE)</f>
        <v>0</v>
      </c>
      <c r="N564" s="5">
        <f t="shared" si="48"/>
        <v>0</v>
      </c>
      <c r="O564" s="2">
        <f>VLOOKUP($A564,'By SKU - Old RTs'!$A:$V,12,FALSE)</f>
        <v>0</v>
      </c>
      <c r="P564" s="2">
        <f>VLOOKUP($A564,'By SKU - New RTs'!$A:$V,12,FALSE)</f>
        <v>0</v>
      </c>
      <c r="Q564" s="2">
        <f t="shared" si="49"/>
        <v>0</v>
      </c>
    </row>
    <row r="565" spans="1:17" x14ac:dyDescent="0.2">
      <c r="A565" s="3" t="str">
        <f>SKUs!A564</f>
        <v>JP68CH</v>
      </c>
      <c r="B565" s="4" t="str">
        <f>SKUs!B564</f>
        <v>JACKETS, SOFT SHELL</v>
      </c>
      <c r="C565" s="2">
        <f>VLOOKUP($A565,'By SKU - Old RTs'!$A:$V,8,FALSE)</f>
        <v>0.5</v>
      </c>
      <c r="D565" s="2">
        <f>VLOOKUP($A565,'By SKU - New RTs'!$A:$V,8,FALSE)</f>
        <v>0.5</v>
      </c>
      <c r="E565" s="5">
        <f t="shared" si="45"/>
        <v>0</v>
      </c>
      <c r="F565" s="2">
        <f>VLOOKUP($A565,'By SKU - Old RTs'!$A:$V,9,FALSE)</f>
        <v>0</v>
      </c>
      <c r="G565" s="2">
        <f>VLOOKUP($A565,'By SKU - New RTs'!$A:$V,9,FALSE)</f>
        <v>0</v>
      </c>
      <c r="H565" s="5">
        <f t="shared" si="46"/>
        <v>0</v>
      </c>
      <c r="I565" s="2">
        <f>VLOOKUP($A565,'By SKU - Old RTs'!$A:$V,10,FALSE)</f>
        <v>0</v>
      </c>
      <c r="J565" s="2">
        <f>VLOOKUP($A565,'By SKU - New RTs'!$A:$V,10,FALSE)</f>
        <v>0</v>
      </c>
      <c r="K565" s="5">
        <f t="shared" si="47"/>
        <v>0</v>
      </c>
      <c r="L565" s="2">
        <f>VLOOKUP($A565,'By SKU - Old RTs'!$A:$V,11,FALSE)</f>
        <v>0</v>
      </c>
      <c r="M565" s="2">
        <f>VLOOKUP($A565,'By SKU - New RTs'!$A:$V,11,FALSE)</f>
        <v>0</v>
      </c>
      <c r="N565" s="5">
        <f t="shared" si="48"/>
        <v>0</v>
      </c>
      <c r="O565" s="2">
        <f>VLOOKUP($A565,'By SKU - Old RTs'!$A:$V,12,FALSE)</f>
        <v>0</v>
      </c>
      <c r="P565" s="2">
        <f>VLOOKUP($A565,'By SKU - New RTs'!$A:$V,12,FALSE)</f>
        <v>0</v>
      </c>
      <c r="Q565" s="2">
        <f t="shared" si="49"/>
        <v>0</v>
      </c>
    </row>
    <row r="566" spans="1:17" x14ac:dyDescent="0.2">
      <c r="A566" s="3" t="str">
        <f>SKUs!A565</f>
        <v>JT22NV</v>
      </c>
      <c r="B566" s="4" t="str">
        <f>SKUs!B565</f>
        <v xml:space="preserve">JACKETS, SLASH                  </v>
      </c>
      <c r="C566" s="2">
        <f>VLOOKUP($A566,'By SKU - Old RTs'!$A:$V,8,FALSE)</f>
        <v>0</v>
      </c>
      <c r="D566" s="2">
        <f>VLOOKUP($A566,'By SKU - New RTs'!$A:$V,8,FALSE)</f>
        <v>0</v>
      </c>
      <c r="E566" s="5">
        <f t="shared" si="45"/>
        <v>0</v>
      </c>
      <c r="F566" s="2">
        <f>VLOOKUP($A566,'By SKU - Old RTs'!$A:$V,9,FALSE)</f>
        <v>0</v>
      </c>
      <c r="G566" s="2">
        <f>VLOOKUP($A566,'By SKU - New RTs'!$A:$V,9,FALSE)</f>
        <v>0</v>
      </c>
      <c r="H566" s="5">
        <f t="shared" si="46"/>
        <v>0</v>
      </c>
      <c r="I566" s="2">
        <f>VLOOKUP($A566,'By SKU - Old RTs'!$A:$V,10,FALSE)</f>
        <v>0</v>
      </c>
      <c r="J566" s="2">
        <f>VLOOKUP($A566,'By SKU - New RTs'!$A:$V,10,FALSE)</f>
        <v>0</v>
      </c>
      <c r="K566" s="5">
        <f t="shared" si="47"/>
        <v>0</v>
      </c>
      <c r="L566" s="2">
        <f>VLOOKUP($A566,'By SKU - Old RTs'!$A:$V,11,FALSE)</f>
        <v>0.5</v>
      </c>
      <c r="M566" s="2">
        <f>VLOOKUP($A566,'By SKU - New RTs'!$A:$V,11,FALSE)</f>
        <v>0.5</v>
      </c>
      <c r="N566" s="5">
        <f t="shared" si="48"/>
        <v>0</v>
      </c>
      <c r="O566" s="2">
        <f>VLOOKUP($A566,'By SKU - Old RTs'!$A:$V,12,FALSE)</f>
        <v>0</v>
      </c>
      <c r="P566" s="2">
        <f>VLOOKUP($A566,'By SKU - New RTs'!$A:$V,12,FALSE)</f>
        <v>0</v>
      </c>
      <c r="Q566" s="2">
        <f t="shared" si="49"/>
        <v>0</v>
      </c>
    </row>
    <row r="567" spans="1:17" x14ac:dyDescent="0.2">
      <c r="A567" s="3" t="str">
        <f>SKUs!A566</f>
        <v>JT38BK</v>
      </c>
      <c r="B567" s="4" t="str">
        <f>SKUs!B566</f>
        <v xml:space="preserve">JACKETS, TEAM                   </v>
      </c>
      <c r="C567" s="2">
        <f>VLOOKUP($A567,'By SKU - Old RTs'!$A:$V,8,FALSE)</f>
        <v>0</v>
      </c>
      <c r="D567" s="2">
        <f>VLOOKUP($A567,'By SKU - New RTs'!$A:$V,8,FALSE)</f>
        <v>0</v>
      </c>
      <c r="E567" s="5">
        <f t="shared" si="45"/>
        <v>0</v>
      </c>
      <c r="F567" s="2">
        <f>VLOOKUP($A567,'By SKU - Old RTs'!$A:$V,9,FALSE)</f>
        <v>0</v>
      </c>
      <c r="G567" s="2">
        <f>VLOOKUP($A567,'By SKU - New RTs'!$A:$V,9,FALSE)</f>
        <v>0</v>
      </c>
      <c r="H567" s="5">
        <f t="shared" si="46"/>
        <v>0</v>
      </c>
      <c r="I567" s="2">
        <f>VLOOKUP($A567,'By SKU - Old RTs'!$A:$V,10,FALSE)</f>
        <v>0.75</v>
      </c>
      <c r="J567" s="2">
        <f>VLOOKUP($A567,'By SKU - New RTs'!$A:$V,10,FALSE)</f>
        <v>0.75</v>
      </c>
      <c r="K567" s="5">
        <f t="shared" si="47"/>
        <v>0</v>
      </c>
      <c r="L567" s="2">
        <f>VLOOKUP($A567,'By SKU - Old RTs'!$A:$V,11,FALSE)</f>
        <v>0</v>
      </c>
      <c r="M567" s="2">
        <f>VLOOKUP($A567,'By SKU - New RTs'!$A:$V,11,FALSE)</f>
        <v>0</v>
      </c>
      <c r="N567" s="5">
        <f t="shared" si="48"/>
        <v>0</v>
      </c>
      <c r="O567" s="2">
        <f>VLOOKUP($A567,'By SKU - Old RTs'!$A:$V,12,FALSE)</f>
        <v>0</v>
      </c>
      <c r="P567" s="2">
        <f>VLOOKUP($A567,'By SKU - New RTs'!$A:$V,12,FALSE)</f>
        <v>0</v>
      </c>
      <c r="Q567" s="2">
        <f t="shared" si="49"/>
        <v>0</v>
      </c>
    </row>
    <row r="568" spans="1:17" x14ac:dyDescent="0.2">
      <c r="A568" s="3" t="str">
        <f>SKUs!A567</f>
        <v>JT38CH</v>
      </c>
      <c r="B568" s="4" t="str">
        <f>SKUs!B567</f>
        <v xml:space="preserve">JACKETS, TEAM                   </v>
      </c>
      <c r="C568" s="2">
        <f>VLOOKUP($A568,'By SKU - Old RTs'!$A:$V,8,FALSE)</f>
        <v>3</v>
      </c>
      <c r="D568" s="2">
        <f>VLOOKUP($A568,'By SKU - New RTs'!$A:$V,8,FALSE)</f>
        <v>3</v>
      </c>
      <c r="E568" s="5">
        <f t="shared" si="45"/>
        <v>0</v>
      </c>
      <c r="F568" s="2">
        <f>VLOOKUP($A568,'By SKU - Old RTs'!$A:$V,9,FALSE)</f>
        <v>0.5</v>
      </c>
      <c r="G568" s="2">
        <f>VLOOKUP($A568,'By SKU - New RTs'!$A:$V,9,FALSE)</f>
        <v>0.5</v>
      </c>
      <c r="H568" s="5">
        <f t="shared" si="46"/>
        <v>0</v>
      </c>
      <c r="I568" s="2">
        <f>VLOOKUP($A568,'By SKU - Old RTs'!$A:$V,10,FALSE)</f>
        <v>0</v>
      </c>
      <c r="J568" s="2">
        <f>VLOOKUP($A568,'By SKU - New RTs'!$A:$V,10,FALSE)</f>
        <v>0</v>
      </c>
      <c r="K568" s="5">
        <f t="shared" si="47"/>
        <v>0</v>
      </c>
      <c r="L568" s="2">
        <f>VLOOKUP($A568,'By SKU - Old RTs'!$A:$V,11,FALSE)</f>
        <v>0</v>
      </c>
      <c r="M568" s="2">
        <f>VLOOKUP($A568,'By SKU - New RTs'!$A:$V,11,FALSE)</f>
        <v>0</v>
      </c>
      <c r="N568" s="5">
        <f t="shared" si="48"/>
        <v>0</v>
      </c>
      <c r="O568" s="2">
        <f>VLOOKUP($A568,'By SKU - Old RTs'!$A:$V,12,FALSE)</f>
        <v>0</v>
      </c>
      <c r="P568" s="2">
        <f>VLOOKUP($A568,'By SKU - New RTs'!$A:$V,12,FALSE)</f>
        <v>0</v>
      </c>
      <c r="Q568" s="2">
        <f t="shared" si="49"/>
        <v>0</v>
      </c>
    </row>
    <row r="569" spans="1:17" x14ac:dyDescent="0.2">
      <c r="A569" s="3" t="str">
        <f>SKUs!A568</f>
        <v>JT50BK</v>
      </c>
      <c r="B569" s="4" t="str">
        <f>SKUs!B568</f>
        <v xml:space="preserve">JACKETS, LINED                  </v>
      </c>
      <c r="C569" s="2">
        <f>VLOOKUP($A569,'By SKU - Old RTs'!$A:$V,8,FALSE)</f>
        <v>0</v>
      </c>
      <c r="D569" s="2">
        <f>VLOOKUP($A569,'By SKU - New RTs'!$A:$V,8,FALSE)</f>
        <v>0</v>
      </c>
      <c r="E569" s="5">
        <f t="shared" si="45"/>
        <v>0</v>
      </c>
      <c r="F569" s="2">
        <f>VLOOKUP($A569,'By SKU - Old RTs'!$A:$V,9,FALSE)</f>
        <v>0.25</v>
      </c>
      <c r="G569" s="2">
        <f>VLOOKUP($A569,'By SKU - New RTs'!$A:$V,9,FALSE)</f>
        <v>0.25</v>
      </c>
      <c r="H569" s="5">
        <f t="shared" si="46"/>
        <v>0</v>
      </c>
      <c r="I569" s="2">
        <f>VLOOKUP($A569,'By SKU - Old RTs'!$A:$V,10,FALSE)</f>
        <v>0.5</v>
      </c>
      <c r="J569" s="2">
        <f>VLOOKUP($A569,'By SKU - New RTs'!$A:$V,10,FALSE)</f>
        <v>0.5</v>
      </c>
      <c r="K569" s="5">
        <f t="shared" si="47"/>
        <v>0</v>
      </c>
      <c r="L569" s="2">
        <f>VLOOKUP($A569,'By SKU - Old RTs'!$A:$V,11,FALSE)</f>
        <v>0.25</v>
      </c>
      <c r="M569" s="2">
        <f>VLOOKUP($A569,'By SKU - New RTs'!$A:$V,11,FALSE)</f>
        <v>0.25</v>
      </c>
      <c r="N569" s="5">
        <f t="shared" si="48"/>
        <v>0</v>
      </c>
      <c r="O569" s="2">
        <f>VLOOKUP($A569,'By SKU - Old RTs'!$A:$V,12,FALSE)</f>
        <v>0.5</v>
      </c>
      <c r="P569" s="2">
        <f>VLOOKUP($A569,'By SKU - New RTs'!$A:$V,12,FALSE)</f>
        <v>0.5</v>
      </c>
      <c r="Q569" s="2">
        <f t="shared" si="49"/>
        <v>0</v>
      </c>
    </row>
    <row r="570" spans="1:17" x14ac:dyDescent="0.2">
      <c r="A570" s="3" t="str">
        <f>SKUs!A569</f>
        <v>JT50CH</v>
      </c>
      <c r="B570" s="4" t="str">
        <f>SKUs!B569</f>
        <v xml:space="preserve">JACKETS, LINED                  </v>
      </c>
      <c r="C570" s="2">
        <f>VLOOKUP($A570,'By SKU - Old RTs'!$A:$V,8,FALSE)</f>
        <v>0</v>
      </c>
      <c r="D570" s="2">
        <f>VLOOKUP($A570,'By SKU - New RTs'!$A:$V,8,FALSE)</f>
        <v>0</v>
      </c>
      <c r="E570" s="5">
        <f t="shared" si="45"/>
        <v>0</v>
      </c>
      <c r="F570" s="2">
        <f>VLOOKUP($A570,'By SKU - Old RTs'!$A:$V,9,FALSE)</f>
        <v>0</v>
      </c>
      <c r="G570" s="2">
        <f>VLOOKUP($A570,'By SKU - New RTs'!$A:$V,9,FALSE)</f>
        <v>0</v>
      </c>
      <c r="H570" s="5">
        <f t="shared" si="46"/>
        <v>0</v>
      </c>
      <c r="I570" s="2">
        <f>VLOOKUP($A570,'By SKU - Old RTs'!$A:$V,10,FALSE)</f>
        <v>0.25</v>
      </c>
      <c r="J570" s="2">
        <f>VLOOKUP($A570,'By SKU - New RTs'!$A:$V,10,FALSE)</f>
        <v>0.25</v>
      </c>
      <c r="K570" s="5">
        <f t="shared" si="47"/>
        <v>0</v>
      </c>
      <c r="L570" s="2">
        <f>VLOOKUP($A570,'By SKU - Old RTs'!$A:$V,11,FALSE)</f>
        <v>0</v>
      </c>
      <c r="M570" s="2">
        <f>VLOOKUP($A570,'By SKU - New RTs'!$A:$V,11,FALSE)</f>
        <v>0</v>
      </c>
      <c r="N570" s="5">
        <f t="shared" si="48"/>
        <v>0</v>
      </c>
      <c r="O570" s="2">
        <f>VLOOKUP($A570,'By SKU - Old RTs'!$A:$V,12,FALSE)</f>
        <v>0.25</v>
      </c>
      <c r="P570" s="2">
        <f>VLOOKUP($A570,'By SKU - New RTs'!$A:$V,12,FALSE)</f>
        <v>0.25</v>
      </c>
      <c r="Q570" s="2">
        <f t="shared" si="49"/>
        <v>0</v>
      </c>
    </row>
    <row r="571" spans="1:17" x14ac:dyDescent="0.2">
      <c r="A571" s="3" t="str">
        <f>SKUs!A570</f>
        <v>JT50NV</v>
      </c>
      <c r="B571" s="4" t="str">
        <f>SKUs!B570</f>
        <v xml:space="preserve">JACKETS, LINED                  </v>
      </c>
      <c r="C571" s="2">
        <f>VLOOKUP($A571,'By SKU - Old RTs'!$A:$V,8,FALSE)</f>
        <v>2</v>
      </c>
      <c r="D571" s="2">
        <f>VLOOKUP($A571,'By SKU - New RTs'!$A:$V,8,FALSE)</f>
        <v>2</v>
      </c>
      <c r="E571" s="5">
        <f t="shared" si="45"/>
        <v>0</v>
      </c>
      <c r="F571" s="2">
        <f>VLOOKUP($A571,'By SKU - Old RTs'!$A:$V,9,FALSE)</f>
        <v>1.5</v>
      </c>
      <c r="G571" s="2">
        <f>VLOOKUP($A571,'By SKU - New RTs'!$A:$V,9,FALSE)</f>
        <v>1.5</v>
      </c>
      <c r="H571" s="5">
        <f t="shared" si="46"/>
        <v>0</v>
      </c>
      <c r="I571" s="2">
        <f>VLOOKUP($A571,'By SKU - Old RTs'!$A:$V,10,FALSE)</f>
        <v>0.5</v>
      </c>
      <c r="J571" s="2">
        <f>VLOOKUP($A571,'By SKU - New RTs'!$A:$V,10,FALSE)</f>
        <v>0.5</v>
      </c>
      <c r="K571" s="5">
        <f t="shared" si="47"/>
        <v>0</v>
      </c>
      <c r="L571" s="2">
        <f>VLOOKUP($A571,'By SKU - Old RTs'!$A:$V,11,FALSE)</f>
        <v>0.5</v>
      </c>
      <c r="M571" s="2">
        <f>VLOOKUP($A571,'By SKU - New RTs'!$A:$V,11,FALSE)</f>
        <v>0.5</v>
      </c>
      <c r="N571" s="5">
        <f t="shared" si="48"/>
        <v>0</v>
      </c>
      <c r="O571" s="2">
        <f>VLOOKUP($A571,'By SKU - Old RTs'!$A:$V,12,FALSE)</f>
        <v>0.5</v>
      </c>
      <c r="P571" s="2">
        <f>VLOOKUP($A571,'By SKU - New RTs'!$A:$V,12,FALSE)</f>
        <v>0.5</v>
      </c>
      <c r="Q571" s="2">
        <f t="shared" si="49"/>
        <v>0</v>
      </c>
    </row>
    <row r="572" spans="1:17" x14ac:dyDescent="0.2">
      <c r="A572" s="3" t="str">
        <f>SKUs!A571</f>
        <v>KP10NV</v>
      </c>
      <c r="B572" s="4" t="str">
        <f>SKUs!B571</f>
        <v xml:space="preserve">CT COUNTER MENS                 </v>
      </c>
      <c r="C572" s="2">
        <f>VLOOKUP($A572,'By SKU - Old RTs'!$A:$V,8,FALSE)</f>
        <v>0.25</v>
      </c>
      <c r="D572" s="2">
        <f>VLOOKUP($A572,'By SKU - New RTs'!$A:$V,8,FALSE)</f>
        <v>0.25</v>
      </c>
      <c r="E572" s="5">
        <f t="shared" si="45"/>
        <v>0</v>
      </c>
      <c r="F572" s="2">
        <f>VLOOKUP($A572,'By SKU - Old RTs'!$A:$V,9,FALSE)</f>
        <v>0</v>
      </c>
      <c r="G572" s="2">
        <f>VLOOKUP($A572,'By SKU - New RTs'!$A:$V,9,FALSE)</f>
        <v>0</v>
      </c>
      <c r="H572" s="5">
        <f t="shared" si="46"/>
        <v>0</v>
      </c>
      <c r="I572" s="2">
        <f>VLOOKUP($A572,'By SKU - Old RTs'!$A:$V,10,FALSE)</f>
        <v>0</v>
      </c>
      <c r="J572" s="2">
        <f>VLOOKUP($A572,'By SKU - New RTs'!$A:$V,10,FALSE)</f>
        <v>0</v>
      </c>
      <c r="K572" s="5">
        <f t="shared" si="47"/>
        <v>0</v>
      </c>
      <c r="L572" s="2">
        <f>VLOOKUP($A572,'By SKU - Old RTs'!$A:$V,11,FALSE)</f>
        <v>0</v>
      </c>
      <c r="M572" s="2">
        <f>VLOOKUP($A572,'By SKU - New RTs'!$A:$V,11,FALSE)</f>
        <v>0</v>
      </c>
      <c r="N572" s="5">
        <f t="shared" si="48"/>
        <v>0</v>
      </c>
      <c r="O572" s="2">
        <f>VLOOKUP($A572,'By SKU - Old RTs'!$A:$V,12,FALSE)</f>
        <v>0</v>
      </c>
      <c r="P572" s="2">
        <f>VLOOKUP($A572,'By SKU - New RTs'!$A:$V,12,FALSE)</f>
        <v>0</v>
      </c>
      <c r="Q572" s="2">
        <f t="shared" si="49"/>
        <v>0</v>
      </c>
    </row>
    <row r="573" spans="1:17" x14ac:dyDescent="0.2">
      <c r="A573" s="3" t="str">
        <f>SKUs!A572</f>
        <v>KP10WH</v>
      </c>
      <c r="B573" s="4" t="str">
        <f>SKUs!B572</f>
        <v xml:space="preserve">CT COUNTER MENS                 </v>
      </c>
      <c r="C573" s="2">
        <f>VLOOKUP($A573,'By SKU - Old RTs'!$A:$V,8,FALSE)</f>
        <v>0</v>
      </c>
      <c r="D573" s="2">
        <f>VLOOKUP($A573,'By SKU - New RTs'!$A:$V,8,FALSE)</f>
        <v>0</v>
      </c>
      <c r="E573" s="5">
        <f t="shared" si="45"/>
        <v>0</v>
      </c>
      <c r="F573" s="2">
        <f>VLOOKUP($A573,'By SKU - Old RTs'!$A:$V,9,FALSE)</f>
        <v>0</v>
      </c>
      <c r="G573" s="2">
        <f>VLOOKUP($A573,'By SKU - New RTs'!$A:$V,9,FALSE)</f>
        <v>0</v>
      </c>
      <c r="H573" s="5">
        <f t="shared" si="46"/>
        <v>0</v>
      </c>
      <c r="I573" s="2">
        <f>VLOOKUP($A573,'By SKU - Old RTs'!$A:$V,10,FALSE)</f>
        <v>0</v>
      </c>
      <c r="J573" s="2">
        <f>VLOOKUP($A573,'By SKU - New RTs'!$A:$V,10,FALSE)</f>
        <v>0.5</v>
      </c>
      <c r="K573" s="5">
        <f t="shared" si="47"/>
        <v>0.5</v>
      </c>
      <c r="L573" s="2">
        <f>VLOOKUP($A573,'By SKU - Old RTs'!$A:$V,11,FALSE)</f>
        <v>0.5</v>
      </c>
      <c r="M573" s="2">
        <f>VLOOKUP($A573,'By SKU - New RTs'!$A:$V,11,FALSE)</f>
        <v>0</v>
      </c>
      <c r="N573" s="5">
        <f t="shared" si="48"/>
        <v>-0.5</v>
      </c>
      <c r="O573" s="2">
        <f>VLOOKUP($A573,'By SKU - Old RTs'!$A:$V,12,FALSE)</f>
        <v>0</v>
      </c>
      <c r="P573" s="2">
        <f>VLOOKUP($A573,'By SKU - New RTs'!$A:$V,12,FALSE)</f>
        <v>0</v>
      </c>
      <c r="Q573" s="2">
        <f t="shared" si="49"/>
        <v>0</v>
      </c>
    </row>
    <row r="574" spans="1:17" x14ac:dyDescent="0.2">
      <c r="A574" s="3" t="str">
        <f>SKUs!A573</f>
        <v>KS60WH</v>
      </c>
      <c r="B574" s="4" t="str">
        <f>SKUs!B573</f>
        <v>FRCK BUTCHER GRIPPER WITH CUFFS</v>
      </c>
      <c r="C574" s="2">
        <f>VLOOKUP($A574,'By SKU - Old RTs'!$A:$V,8,FALSE)</f>
        <v>0</v>
      </c>
      <c r="D574" s="2">
        <f>VLOOKUP($A574,'By SKU - New RTs'!$A:$V,8,FALSE)</f>
        <v>0</v>
      </c>
      <c r="E574" s="5">
        <f t="shared" si="45"/>
        <v>0</v>
      </c>
      <c r="F574" s="2">
        <f>VLOOKUP($A574,'By SKU - Old RTs'!$A:$V,9,FALSE)</f>
        <v>0</v>
      </c>
      <c r="G574" s="2">
        <f>VLOOKUP($A574,'By SKU - New RTs'!$A:$V,9,FALSE)</f>
        <v>0</v>
      </c>
      <c r="H574" s="5">
        <f t="shared" si="46"/>
        <v>0</v>
      </c>
      <c r="I574" s="2">
        <f>VLOOKUP($A574,'By SKU - Old RTs'!$A:$V,10,FALSE)</f>
        <v>0</v>
      </c>
      <c r="J574" s="2">
        <f>VLOOKUP($A574,'By SKU - New RTs'!$A:$V,10,FALSE)</f>
        <v>0</v>
      </c>
      <c r="K574" s="5">
        <f t="shared" si="47"/>
        <v>0</v>
      </c>
      <c r="L574" s="2">
        <f>VLOOKUP($A574,'By SKU - Old RTs'!$A:$V,11,FALSE)</f>
        <v>11</v>
      </c>
      <c r="M574" s="2">
        <f>VLOOKUP($A574,'By SKU - New RTs'!$A:$V,11,FALSE)</f>
        <v>11</v>
      </c>
      <c r="N574" s="5">
        <f t="shared" si="48"/>
        <v>0</v>
      </c>
      <c r="O574" s="2">
        <f>VLOOKUP($A574,'By SKU - Old RTs'!$A:$V,12,FALSE)</f>
        <v>0</v>
      </c>
      <c r="P574" s="2">
        <f>VLOOKUP($A574,'By SKU - New RTs'!$A:$V,12,FALSE)</f>
        <v>0</v>
      </c>
      <c r="Q574" s="2">
        <f t="shared" si="49"/>
        <v>0</v>
      </c>
    </row>
    <row r="575" spans="1:17" x14ac:dyDescent="0.2">
      <c r="A575" s="3" t="str">
        <f>SKUs!A574</f>
        <v>KT30NV</v>
      </c>
      <c r="B575" s="4" t="str">
        <f>SKUs!B574</f>
        <v xml:space="preserve">CT SHOP BLND                    </v>
      </c>
      <c r="C575" s="2">
        <f>VLOOKUP($A575,'By SKU - Old RTs'!$A:$V,8,FALSE)</f>
        <v>9</v>
      </c>
      <c r="D575" s="2">
        <f>VLOOKUP($A575,'By SKU - New RTs'!$A:$V,8,FALSE)</f>
        <v>9</v>
      </c>
      <c r="E575" s="5">
        <f t="shared" si="45"/>
        <v>0</v>
      </c>
      <c r="F575" s="2">
        <f>VLOOKUP($A575,'By SKU - Old RTs'!$A:$V,9,FALSE)</f>
        <v>0</v>
      </c>
      <c r="G575" s="2">
        <f>VLOOKUP($A575,'By SKU - New RTs'!$A:$V,9,FALSE)</f>
        <v>0</v>
      </c>
      <c r="H575" s="5">
        <f t="shared" si="46"/>
        <v>0</v>
      </c>
      <c r="I575" s="2">
        <f>VLOOKUP($A575,'By SKU - Old RTs'!$A:$V,10,FALSE)</f>
        <v>0</v>
      </c>
      <c r="J575" s="2">
        <f>VLOOKUP($A575,'By SKU - New RTs'!$A:$V,10,FALSE)</f>
        <v>0</v>
      </c>
      <c r="K575" s="5">
        <f t="shared" si="47"/>
        <v>0</v>
      </c>
      <c r="L575" s="2">
        <f>VLOOKUP($A575,'By SKU - Old RTs'!$A:$V,11,FALSE)</f>
        <v>0</v>
      </c>
      <c r="M575" s="2">
        <f>VLOOKUP($A575,'By SKU - New RTs'!$A:$V,11,FALSE)</f>
        <v>0</v>
      </c>
      <c r="N575" s="5">
        <f t="shared" si="48"/>
        <v>0</v>
      </c>
      <c r="O575" s="2">
        <f>VLOOKUP($A575,'By SKU - Old RTs'!$A:$V,12,FALSE)</f>
        <v>0</v>
      </c>
      <c r="P575" s="2">
        <f>VLOOKUP($A575,'By SKU - New RTs'!$A:$V,12,FALSE)</f>
        <v>0</v>
      </c>
      <c r="Q575" s="2">
        <f t="shared" si="49"/>
        <v>0</v>
      </c>
    </row>
    <row r="576" spans="1:17" x14ac:dyDescent="0.2">
      <c r="A576" s="3" t="str">
        <f>SKUs!A575</f>
        <v>KT76BK</v>
      </c>
      <c r="B576" s="4" t="str">
        <f>SKUs!B575</f>
        <v>CT CHEF CLRD</v>
      </c>
      <c r="C576" s="2">
        <f>VLOOKUP($A576,'By SKU - Old RTs'!$A:$V,8,FALSE)</f>
        <v>105.25</v>
      </c>
      <c r="D576" s="2">
        <f>VLOOKUP($A576,'By SKU - New RTs'!$A:$V,8,FALSE)</f>
        <v>105.25</v>
      </c>
      <c r="E576" s="5">
        <f t="shared" si="45"/>
        <v>0</v>
      </c>
      <c r="F576" s="2">
        <f>VLOOKUP($A576,'By SKU - Old RTs'!$A:$V,9,FALSE)</f>
        <v>0</v>
      </c>
      <c r="G576" s="2">
        <f>VLOOKUP($A576,'By SKU - New RTs'!$A:$V,9,FALSE)</f>
        <v>0</v>
      </c>
      <c r="H576" s="5">
        <f t="shared" si="46"/>
        <v>0</v>
      </c>
      <c r="I576" s="2">
        <f>VLOOKUP($A576,'By SKU - Old RTs'!$A:$V,10,FALSE)</f>
        <v>0</v>
      </c>
      <c r="J576" s="2">
        <f>VLOOKUP($A576,'By SKU - New RTs'!$A:$V,10,FALSE)</f>
        <v>0</v>
      </c>
      <c r="K576" s="5">
        <f t="shared" si="47"/>
        <v>0</v>
      </c>
      <c r="L576" s="2">
        <f>VLOOKUP($A576,'By SKU - Old RTs'!$A:$V,11,FALSE)</f>
        <v>0</v>
      </c>
      <c r="M576" s="2">
        <f>VLOOKUP($A576,'By SKU - New RTs'!$A:$V,11,FALSE)</f>
        <v>0</v>
      </c>
      <c r="N576" s="5">
        <f t="shared" si="48"/>
        <v>0</v>
      </c>
      <c r="O576" s="2">
        <f>VLOOKUP($A576,'By SKU - Old RTs'!$A:$V,12,FALSE)</f>
        <v>0</v>
      </c>
      <c r="P576" s="2">
        <f>VLOOKUP($A576,'By SKU - New RTs'!$A:$V,12,FALSE)</f>
        <v>0</v>
      </c>
      <c r="Q576" s="2">
        <f t="shared" si="49"/>
        <v>0</v>
      </c>
    </row>
    <row r="577" spans="1:17" x14ac:dyDescent="0.2">
      <c r="A577" s="3" t="str">
        <f>SKUs!A576</f>
        <v>LU200RNB</v>
      </c>
      <c r="B577" s="4" t="str">
        <f>SKUs!B576</f>
        <v xml:space="preserve">PT RIGGS JEANS                  </v>
      </c>
      <c r="C577" s="2">
        <f>VLOOKUP($A577,'By SKU - Old RTs'!$A:$V,8,FALSE)</f>
        <v>0</v>
      </c>
      <c r="D577" s="2">
        <f>VLOOKUP($A577,'By SKU - New RTs'!$A:$V,8,FALSE)</f>
        <v>0</v>
      </c>
      <c r="E577" s="5">
        <f t="shared" si="45"/>
        <v>0</v>
      </c>
      <c r="F577" s="2">
        <f>VLOOKUP($A577,'By SKU - Old RTs'!$A:$V,9,FALSE)</f>
        <v>0</v>
      </c>
      <c r="G577" s="2">
        <f>VLOOKUP($A577,'By SKU - New RTs'!$A:$V,9,FALSE)</f>
        <v>0</v>
      </c>
      <c r="H577" s="5">
        <f t="shared" si="46"/>
        <v>0</v>
      </c>
      <c r="I577" s="2">
        <f>VLOOKUP($A577,'By SKU - Old RTs'!$A:$V,10,FALSE)</f>
        <v>0</v>
      </c>
      <c r="J577" s="2">
        <f>VLOOKUP($A577,'By SKU - New RTs'!$A:$V,10,FALSE)</f>
        <v>0</v>
      </c>
      <c r="K577" s="5">
        <f t="shared" si="47"/>
        <v>0</v>
      </c>
      <c r="L577" s="2">
        <f>VLOOKUP($A577,'By SKU - Old RTs'!$A:$V,11,FALSE)</f>
        <v>0</v>
      </c>
      <c r="M577" s="2">
        <f>VLOOKUP($A577,'By SKU - New RTs'!$A:$V,11,FALSE)</f>
        <v>0</v>
      </c>
      <c r="N577" s="5">
        <f t="shared" si="48"/>
        <v>0</v>
      </c>
      <c r="O577" s="2">
        <f>VLOOKUP($A577,'By SKU - Old RTs'!$A:$V,12,FALSE)</f>
        <v>0</v>
      </c>
      <c r="P577" s="2">
        <f>VLOOKUP($A577,'By SKU - New RTs'!$A:$V,12,FALSE)</f>
        <v>0</v>
      </c>
      <c r="Q577" s="2">
        <f t="shared" si="49"/>
        <v>0</v>
      </c>
    </row>
    <row r="578" spans="1:17" x14ac:dyDescent="0.2">
      <c r="A578" s="3" t="str">
        <f>SKUs!A577</f>
        <v>O1114KWH</v>
      </c>
      <c r="B578" s="4" t="str">
        <f>SKUs!B577</f>
        <v>SNAP WHITE FROCK</v>
      </c>
      <c r="C578" s="2">
        <f>VLOOKUP($A578,'By SKU - Old RTs'!$A:$V,8,FALSE)</f>
        <v>104</v>
      </c>
      <c r="D578" s="2">
        <f>VLOOKUP($A578,'By SKU - New RTs'!$A:$V,8,FALSE)</f>
        <v>104</v>
      </c>
      <c r="E578" s="5">
        <f t="shared" si="45"/>
        <v>0</v>
      </c>
      <c r="F578" s="2">
        <f>VLOOKUP($A578,'By SKU - Old RTs'!$A:$V,9,FALSE)</f>
        <v>0</v>
      </c>
      <c r="G578" s="2">
        <f>VLOOKUP($A578,'By SKU - New RTs'!$A:$V,9,FALSE)</f>
        <v>0</v>
      </c>
      <c r="H578" s="5">
        <f t="shared" si="46"/>
        <v>0</v>
      </c>
      <c r="I578" s="2">
        <f>VLOOKUP($A578,'By SKU - Old RTs'!$A:$V,10,FALSE)</f>
        <v>0</v>
      </c>
      <c r="J578" s="2">
        <f>VLOOKUP($A578,'By SKU - New RTs'!$A:$V,10,FALSE)</f>
        <v>0</v>
      </c>
      <c r="K578" s="5">
        <f t="shared" si="47"/>
        <v>0</v>
      </c>
      <c r="L578" s="2">
        <f>VLOOKUP($A578,'By SKU - Old RTs'!$A:$V,11,FALSE)</f>
        <v>0</v>
      </c>
      <c r="M578" s="2">
        <f>VLOOKUP($A578,'By SKU - New RTs'!$A:$V,11,FALSE)</f>
        <v>0</v>
      </c>
      <c r="N578" s="5">
        <f t="shared" si="48"/>
        <v>0</v>
      </c>
      <c r="O578" s="2">
        <f>VLOOKUP($A578,'By SKU - Old RTs'!$A:$V,12,FALSE)</f>
        <v>0</v>
      </c>
      <c r="P578" s="2">
        <f>VLOOKUP($A578,'By SKU - New RTs'!$A:$V,12,FALSE)</f>
        <v>0</v>
      </c>
      <c r="Q578" s="2">
        <f t="shared" si="49"/>
        <v>0</v>
      </c>
    </row>
    <row r="579" spans="1:17" x14ac:dyDescent="0.2">
      <c r="A579" s="3" t="str">
        <f>SKUs!A578</f>
        <v>PC20CH</v>
      </c>
      <c r="B579" s="4" t="str">
        <f>SKUs!B578</f>
        <v xml:space="preserve">PT WORK COTTON                  </v>
      </c>
      <c r="C579" s="2">
        <f>VLOOKUP($A579,'By SKU - Old RTs'!$A:$V,8,FALSE)</f>
        <v>0</v>
      </c>
      <c r="D579" s="2">
        <f>VLOOKUP($A579,'By SKU - New RTs'!$A:$V,8,FALSE)</f>
        <v>0</v>
      </c>
      <c r="E579" s="5">
        <f t="shared" si="45"/>
        <v>0</v>
      </c>
      <c r="F579" s="2">
        <f>VLOOKUP($A579,'By SKU - Old RTs'!$A:$V,9,FALSE)</f>
        <v>51</v>
      </c>
      <c r="G579" s="2">
        <f>VLOOKUP($A579,'By SKU - New RTs'!$A:$V,9,FALSE)</f>
        <v>51</v>
      </c>
      <c r="H579" s="5">
        <f t="shared" si="46"/>
        <v>0</v>
      </c>
      <c r="I579" s="2">
        <f>VLOOKUP($A579,'By SKU - Old RTs'!$A:$V,10,FALSE)</f>
        <v>116</v>
      </c>
      <c r="J579" s="2">
        <f>VLOOKUP($A579,'By SKU - New RTs'!$A:$V,10,FALSE)</f>
        <v>116</v>
      </c>
      <c r="K579" s="5">
        <f t="shared" si="47"/>
        <v>0</v>
      </c>
      <c r="L579" s="2">
        <f>VLOOKUP($A579,'By SKU - Old RTs'!$A:$V,11,FALSE)</f>
        <v>7.25</v>
      </c>
      <c r="M579" s="2">
        <f>VLOOKUP($A579,'By SKU - New RTs'!$A:$V,11,FALSE)</f>
        <v>7.25</v>
      </c>
      <c r="N579" s="5">
        <f t="shared" si="48"/>
        <v>0</v>
      </c>
      <c r="O579" s="2">
        <f>VLOOKUP($A579,'By SKU - Old RTs'!$A:$V,12,FALSE)</f>
        <v>13</v>
      </c>
      <c r="P579" s="2">
        <f>VLOOKUP($A579,'By SKU - New RTs'!$A:$V,12,FALSE)</f>
        <v>13</v>
      </c>
      <c r="Q579" s="2">
        <f t="shared" si="49"/>
        <v>0</v>
      </c>
    </row>
    <row r="580" spans="1:17" x14ac:dyDescent="0.2">
      <c r="A580" s="3" t="str">
        <f>SKUs!A579</f>
        <v>PC20NV</v>
      </c>
      <c r="B580" s="4" t="str">
        <f>SKUs!B579</f>
        <v xml:space="preserve">PT WORK COTTON                  </v>
      </c>
      <c r="C580" s="2">
        <f>VLOOKUP($A580,'By SKU - Old RTs'!$A:$V,8,FALSE)</f>
        <v>81.75</v>
      </c>
      <c r="D580" s="2">
        <f>VLOOKUP($A580,'By SKU - New RTs'!$A:$V,8,FALSE)</f>
        <v>81.75</v>
      </c>
      <c r="E580" s="5">
        <f t="shared" si="45"/>
        <v>0</v>
      </c>
      <c r="F580" s="2">
        <f>VLOOKUP($A580,'By SKU - Old RTs'!$A:$V,9,FALSE)</f>
        <v>21.5</v>
      </c>
      <c r="G580" s="2">
        <f>VLOOKUP($A580,'By SKU - New RTs'!$A:$V,9,FALSE)</f>
        <v>10.75</v>
      </c>
      <c r="H580" s="5">
        <f t="shared" si="46"/>
        <v>-10.75</v>
      </c>
      <c r="I580" s="2">
        <f>VLOOKUP($A580,'By SKU - Old RTs'!$A:$V,10,FALSE)</f>
        <v>102</v>
      </c>
      <c r="J580" s="2">
        <f>VLOOKUP($A580,'By SKU - New RTs'!$A:$V,10,FALSE)</f>
        <v>102</v>
      </c>
      <c r="K580" s="5">
        <f t="shared" si="47"/>
        <v>0</v>
      </c>
      <c r="L580" s="2">
        <f>VLOOKUP($A580,'By SKU - Old RTs'!$A:$V,11,FALSE)</f>
        <v>26</v>
      </c>
      <c r="M580" s="2">
        <f>VLOOKUP($A580,'By SKU - New RTs'!$A:$V,11,FALSE)</f>
        <v>26</v>
      </c>
      <c r="N580" s="5">
        <f t="shared" si="48"/>
        <v>0</v>
      </c>
      <c r="O580" s="2">
        <f>VLOOKUP($A580,'By SKU - Old RTs'!$A:$V,12,FALSE)</f>
        <v>63.25</v>
      </c>
      <c r="P580" s="2">
        <f>VLOOKUP($A580,'By SKU - New RTs'!$A:$V,12,FALSE)</f>
        <v>74</v>
      </c>
      <c r="Q580" s="2">
        <f t="shared" si="49"/>
        <v>10.75</v>
      </c>
    </row>
    <row r="581" spans="1:17" x14ac:dyDescent="0.2">
      <c r="A581" s="3" t="str">
        <f>SKUs!A580</f>
        <v>PC55-AH</v>
      </c>
      <c r="B581" s="4" t="str">
        <f>SKUs!B580</f>
        <v>ST T-SHIRT ATHLETIC HEATHER</v>
      </c>
      <c r="C581" s="2">
        <f>VLOOKUP($A581,'By SKU - Old RTs'!$A:$V,8,FALSE)</f>
        <v>0</v>
      </c>
      <c r="D581" s="2">
        <f>VLOOKUP($A581,'By SKU - New RTs'!$A:$V,8,FALSE)</f>
        <v>0</v>
      </c>
      <c r="E581" s="5">
        <f t="shared" si="45"/>
        <v>0</v>
      </c>
      <c r="F581" s="2">
        <f>VLOOKUP($A581,'By SKU - Old RTs'!$A:$V,9,FALSE)</f>
        <v>0</v>
      </c>
      <c r="G581" s="2">
        <f>VLOOKUP($A581,'By SKU - New RTs'!$A:$V,9,FALSE)</f>
        <v>0</v>
      </c>
      <c r="H581" s="5">
        <f t="shared" si="46"/>
        <v>0</v>
      </c>
      <c r="I581" s="2">
        <f>VLOOKUP($A581,'By SKU - Old RTs'!$A:$V,10,FALSE)</f>
        <v>0</v>
      </c>
      <c r="J581" s="2">
        <f>VLOOKUP($A581,'By SKU - New RTs'!$A:$V,10,FALSE)</f>
        <v>0</v>
      </c>
      <c r="K581" s="5">
        <f t="shared" si="47"/>
        <v>0</v>
      </c>
      <c r="L581" s="2">
        <f>VLOOKUP($A581,'By SKU - Old RTs'!$A:$V,11,FALSE)</f>
        <v>8.75</v>
      </c>
      <c r="M581" s="2">
        <f>VLOOKUP($A581,'By SKU - New RTs'!$A:$V,11,FALSE)</f>
        <v>8.75</v>
      </c>
      <c r="N581" s="5">
        <f t="shared" si="48"/>
        <v>0</v>
      </c>
      <c r="O581" s="2">
        <f>VLOOKUP($A581,'By SKU - Old RTs'!$A:$V,12,FALSE)</f>
        <v>0</v>
      </c>
      <c r="P581" s="2">
        <f>VLOOKUP($A581,'By SKU - New RTs'!$A:$V,12,FALSE)</f>
        <v>0</v>
      </c>
      <c r="Q581" s="2">
        <f t="shared" si="49"/>
        <v>0</v>
      </c>
    </row>
    <row r="582" spans="1:17" x14ac:dyDescent="0.2">
      <c r="A582" s="3" t="str">
        <f>SKUs!A581</f>
        <v>PC55-DHG</v>
      </c>
      <c r="B582" s="4" t="str">
        <f>SKUs!B581</f>
        <v>ST T-SHIRT DARK HEATHER GRAY</v>
      </c>
      <c r="C582" s="2">
        <f>VLOOKUP($A582,'By SKU - Old RTs'!$A:$V,8,FALSE)</f>
        <v>3.75</v>
      </c>
      <c r="D582" s="2">
        <f>VLOOKUP($A582,'By SKU - New RTs'!$A:$V,8,FALSE)</f>
        <v>3.75</v>
      </c>
      <c r="E582" s="5">
        <f t="shared" si="45"/>
        <v>0</v>
      </c>
      <c r="F582" s="2">
        <f>VLOOKUP($A582,'By SKU - Old RTs'!$A:$V,9,FALSE)</f>
        <v>0</v>
      </c>
      <c r="G582" s="2">
        <f>VLOOKUP($A582,'By SKU - New RTs'!$A:$V,9,FALSE)</f>
        <v>0</v>
      </c>
      <c r="H582" s="5">
        <f t="shared" si="46"/>
        <v>0</v>
      </c>
      <c r="I582" s="2">
        <f>VLOOKUP($A582,'By SKU - Old RTs'!$A:$V,10,FALSE)</f>
        <v>0</v>
      </c>
      <c r="J582" s="2">
        <f>VLOOKUP($A582,'By SKU - New RTs'!$A:$V,10,FALSE)</f>
        <v>0</v>
      </c>
      <c r="K582" s="5">
        <f t="shared" si="47"/>
        <v>0</v>
      </c>
      <c r="L582" s="2">
        <f>VLOOKUP($A582,'By SKU - Old RTs'!$A:$V,11,FALSE)</f>
        <v>0</v>
      </c>
      <c r="M582" s="2">
        <f>VLOOKUP($A582,'By SKU - New RTs'!$A:$V,11,FALSE)</f>
        <v>0</v>
      </c>
      <c r="N582" s="5">
        <f t="shared" si="48"/>
        <v>0</v>
      </c>
      <c r="O582" s="2">
        <f>VLOOKUP($A582,'By SKU - Old RTs'!$A:$V,12,FALSE)</f>
        <v>0</v>
      </c>
      <c r="P582" s="2">
        <f>VLOOKUP($A582,'By SKU - New RTs'!$A:$V,12,FALSE)</f>
        <v>0</v>
      </c>
      <c r="Q582" s="2">
        <f t="shared" si="49"/>
        <v>0</v>
      </c>
    </row>
    <row r="583" spans="1:17" x14ac:dyDescent="0.2">
      <c r="A583" s="3" t="str">
        <f>SKUs!A582</f>
        <v>PC55LS-AH</v>
      </c>
      <c r="B583" s="4" t="str">
        <f>SKUs!B582</f>
        <v>ST T-SHIRT LS ATHLETIC HEATHER</v>
      </c>
      <c r="C583" s="2">
        <f>VLOOKUP($A583,'By SKU - Old RTs'!$A:$V,8,FALSE)</f>
        <v>0</v>
      </c>
      <c r="D583" s="2">
        <f>VLOOKUP($A583,'By SKU - New RTs'!$A:$V,8,FALSE)</f>
        <v>0</v>
      </c>
      <c r="E583" s="5">
        <f t="shared" si="45"/>
        <v>0</v>
      </c>
      <c r="F583" s="2">
        <f>VLOOKUP($A583,'By SKU - Old RTs'!$A:$V,9,FALSE)</f>
        <v>0</v>
      </c>
      <c r="G583" s="2">
        <f>VLOOKUP($A583,'By SKU - New RTs'!$A:$V,9,FALSE)</f>
        <v>0</v>
      </c>
      <c r="H583" s="5">
        <f t="shared" si="46"/>
        <v>0</v>
      </c>
      <c r="I583" s="2">
        <f>VLOOKUP($A583,'By SKU - Old RTs'!$A:$V,10,FALSE)</f>
        <v>0</v>
      </c>
      <c r="J583" s="2">
        <f>VLOOKUP($A583,'By SKU - New RTs'!$A:$V,10,FALSE)</f>
        <v>0</v>
      </c>
      <c r="K583" s="5">
        <f t="shared" si="47"/>
        <v>0</v>
      </c>
      <c r="L583" s="2">
        <f>VLOOKUP($A583,'By SKU - Old RTs'!$A:$V,11,FALSE)</f>
        <v>7.25</v>
      </c>
      <c r="M583" s="2">
        <f>VLOOKUP($A583,'By SKU - New RTs'!$A:$V,11,FALSE)</f>
        <v>7.25</v>
      </c>
      <c r="N583" s="5">
        <f t="shared" si="48"/>
        <v>0</v>
      </c>
      <c r="O583" s="2">
        <f>VLOOKUP($A583,'By SKU - Old RTs'!$A:$V,12,FALSE)</f>
        <v>0</v>
      </c>
      <c r="P583" s="2">
        <f>VLOOKUP($A583,'By SKU - New RTs'!$A:$V,12,FALSE)</f>
        <v>0</v>
      </c>
      <c r="Q583" s="2">
        <f t="shared" si="49"/>
        <v>0</v>
      </c>
    </row>
    <row r="584" spans="1:17" x14ac:dyDescent="0.2">
      <c r="A584" s="3" t="str">
        <f>SKUs!A583</f>
        <v>PC61PAH</v>
      </c>
      <c r="B584" s="4" t="str">
        <f>SKUs!B583</f>
        <v>ST T-SHIRT</v>
      </c>
      <c r="C584" s="2">
        <f>VLOOKUP($A584,'By SKU - Old RTs'!$A:$V,8,FALSE)</f>
        <v>0</v>
      </c>
      <c r="D584" s="2">
        <f>VLOOKUP($A584,'By SKU - New RTs'!$A:$V,8,FALSE)</f>
        <v>0</v>
      </c>
      <c r="E584" s="5">
        <f t="shared" si="45"/>
        <v>0</v>
      </c>
      <c r="F584" s="2">
        <f>VLOOKUP($A584,'By SKU - Old RTs'!$A:$V,9,FALSE)</f>
        <v>0</v>
      </c>
      <c r="G584" s="2">
        <f>VLOOKUP($A584,'By SKU - New RTs'!$A:$V,9,FALSE)</f>
        <v>0</v>
      </c>
      <c r="H584" s="5">
        <f t="shared" si="46"/>
        <v>0</v>
      </c>
      <c r="I584" s="2">
        <f>VLOOKUP($A584,'By SKU - Old RTs'!$A:$V,10,FALSE)</f>
        <v>7.75</v>
      </c>
      <c r="J584" s="2">
        <f>VLOOKUP($A584,'By SKU - New RTs'!$A:$V,10,FALSE)</f>
        <v>7.75</v>
      </c>
      <c r="K584" s="5">
        <f t="shared" si="47"/>
        <v>0</v>
      </c>
      <c r="L584" s="2">
        <f>VLOOKUP($A584,'By SKU - Old RTs'!$A:$V,11,FALSE)</f>
        <v>0</v>
      </c>
      <c r="M584" s="2">
        <f>VLOOKUP($A584,'By SKU - New RTs'!$A:$V,11,FALSE)</f>
        <v>0</v>
      </c>
      <c r="N584" s="5">
        <f t="shared" si="48"/>
        <v>0</v>
      </c>
      <c r="O584" s="2">
        <f>VLOOKUP($A584,'By SKU - Old RTs'!$A:$V,12,FALSE)</f>
        <v>21.25</v>
      </c>
      <c r="P584" s="2">
        <f>VLOOKUP($A584,'By SKU - New RTs'!$A:$V,12,FALSE)</f>
        <v>21.25</v>
      </c>
      <c r="Q584" s="2">
        <f t="shared" si="49"/>
        <v>0</v>
      </c>
    </row>
    <row r="585" spans="1:17" x14ac:dyDescent="0.2">
      <c r="A585" s="3" t="str">
        <f>SKUs!A584</f>
        <v>PC61PBK</v>
      </c>
      <c r="B585" s="4" t="str">
        <f>SKUs!B584</f>
        <v>ST T-SHIRT</v>
      </c>
      <c r="C585" s="2">
        <f>VLOOKUP($A585,'By SKU - Old RTs'!$A:$V,8,FALSE)</f>
        <v>0.5</v>
      </c>
      <c r="D585" s="2">
        <f>VLOOKUP($A585,'By SKU - New RTs'!$A:$V,8,FALSE)</f>
        <v>0.5</v>
      </c>
      <c r="E585" s="5">
        <f t="shared" ref="E585:E648" si="50">D585-C585</f>
        <v>0</v>
      </c>
      <c r="F585" s="2">
        <f>VLOOKUP($A585,'By SKU - Old RTs'!$A:$V,9,FALSE)</f>
        <v>0</v>
      </c>
      <c r="G585" s="2">
        <f>VLOOKUP($A585,'By SKU - New RTs'!$A:$V,9,FALSE)</f>
        <v>8.25</v>
      </c>
      <c r="H585" s="5">
        <f t="shared" ref="H585:H648" si="51">G585-F585</f>
        <v>8.25</v>
      </c>
      <c r="I585" s="2">
        <f>VLOOKUP($A585,'By SKU - Old RTs'!$A:$V,10,FALSE)</f>
        <v>0</v>
      </c>
      <c r="J585" s="2">
        <f>VLOOKUP($A585,'By SKU - New RTs'!$A:$V,10,FALSE)</f>
        <v>0</v>
      </c>
      <c r="K585" s="5">
        <f t="shared" ref="K585:K648" si="52">J585-I585</f>
        <v>0</v>
      </c>
      <c r="L585" s="2">
        <f>VLOOKUP($A585,'By SKU - Old RTs'!$A:$V,11,FALSE)</f>
        <v>0</v>
      </c>
      <c r="M585" s="2">
        <f>VLOOKUP($A585,'By SKU - New RTs'!$A:$V,11,FALSE)</f>
        <v>0</v>
      </c>
      <c r="N585" s="5">
        <f t="shared" ref="N585:N648" si="53">M585-L585</f>
        <v>0</v>
      </c>
      <c r="O585" s="2">
        <f>VLOOKUP($A585,'By SKU - Old RTs'!$A:$V,12,FALSE)</f>
        <v>17</v>
      </c>
      <c r="P585" s="2">
        <f>VLOOKUP($A585,'By SKU - New RTs'!$A:$V,12,FALSE)</f>
        <v>8.75</v>
      </c>
      <c r="Q585" s="2">
        <f t="shared" ref="Q585:Q648" si="54">P585-O585</f>
        <v>-8.25</v>
      </c>
    </row>
    <row r="586" spans="1:17" x14ac:dyDescent="0.2">
      <c r="A586" s="3" t="str">
        <f>SKUs!A585</f>
        <v>PC76KH</v>
      </c>
      <c r="B586" s="4" t="str">
        <f>SKUs!B585</f>
        <v xml:space="preserve">CARGO PANT                      </v>
      </c>
      <c r="C586" s="2">
        <f>VLOOKUP($A586,'By SKU - Old RTs'!$A:$V,8,FALSE)</f>
        <v>0.25</v>
      </c>
      <c r="D586" s="2">
        <f>VLOOKUP($A586,'By SKU - New RTs'!$A:$V,8,FALSE)</f>
        <v>0.25</v>
      </c>
      <c r="E586" s="5">
        <f t="shared" si="50"/>
        <v>0</v>
      </c>
      <c r="F586" s="2">
        <f>VLOOKUP($A586,'By SKU - Old RTs'!$A:$V,9,FALSE)</f>
        <v>0</v>
      </c>
      <c r="G586" s="2">
        <f>VLOOKUP($A586,'By SKU - New RTs'!$A:$V,9,FALSE)</f>
        <v>0</v>
      </c>
      <c r="H586" s="5">
        <f t="shared" si="51"/>
        <v>0</v>
      </c>
      <c r="I586" s="2">
        <f>VLOOKUP($A586,'By SKU - Old RTs'!$A:$V,10,FALSE)</f>
        <v>0</v>
      </c>
      <c r="J586" s="2">
        <f>VLOOKUP($A586,'By SKU - New RTs'!$A:$V,10,FALSE)</f>
        <v>0</v>
      </c>
      <c r="K586" s="5">
        <f t="shared" si="52"/>
        <v>0</v>
      </c>
      <c r="L586" s="2">
        <f>VLOOKUP($A586,'By SKU - Old RTs'!$A:$V,11,FALSE)</f>
        <v>0.75</v>
      </c>
      <c r="M586" s="2">
        <f>VLOOKUP($A586,'By SKU - New RTs'!$A:$V,11,FALSE)</f>
        <v>0.75</v>
      </c>
      <c r="N586" s="5">
        <f t="shared" si="53"/>
        <v>0</v>
      </c>
      <c r="O586" s="2">
        <f>VLOOKUP($A586,'By SKU - Old RTs'!$A:$V,12,FALSE)</f>
        <v>0</v>
      </c>
      <c r="P586" s="2">
        <f>VLOOKUP($A586,'By SKU - New RTs'!$A:$V,12,FALSE)</f>
        <v>0</v>
      </c>
      <c r="Q586" s="2">
        <f t="shared" si="54"/>
        <v>0</v>
      </c>
    </row>
    <row r="587" spans="1:17" x14ac:dyDescent="0.2">
      <c r="A587" s="3" t="str">
        <f>SKUs!A586</f>
        <v>PC76NV</v>
      </c>
      <c r="B587" s="4" t="str">
        <f>SKUs!B586</f>
        <v xml:space="preserve">CARGO PANT                      </v>
      </c>
      <c r="C587" s="2">
        <f>VLOOKUP($A587,'By SKU - Old RTs'!$A:$V,8,FALSE)</f>
        <v>0</v>
      </c>
      <c r="D587" s="2">
        <f>VLOOKUP($A587,'By SKU - New RTs'!$A:$V,8,FALSE)</f>
        <v>0</v>
      </c>
      <c r="E587" s="5">
        <f t="shared" si="50"/>
        <v>0</v>
      </c>
      <c r="F587" s="2">
        <f>VLOOKUP($A587,'By SKU - Old RTs'!$A:$V,9,FALSE)</f>
        <v>0</v>
      </c>
      <c r="G587" s="2">
        <f>VLOOKUP($A587,'By SKU - New RTs'!$A:$V,9,FALSE)</f>
        <v>0</v>
      </c>
      <c r="H587" s="5">
        <f t="shared" si="51"/>
        <v>0</v>
      </c>
      <c r="I587" s="2">
        <f>VLOOKUP($A587,'By SKU - Old RTs'!$A:$V,10,FALSE)</f>
        <v>0</v>
      </c>
      <c r="J587" s="2">
        <f>VLOOKUP($A587,'By SKU - New RTs'!$A:$V,10,FALSE)</f>
        <v>0</v>
      </c>
      <c r="K587" s="5">
        <f t="shared" si="52"/>
        <v>0</v>
      </c>
      <c r="L587" s="2">
        <f>VLOOKUP($A587,'By SKU - Old RTs'!$A:$V,11,FALSE)</f>
        <v>7.5</v>
      </c>
      <c r="M587" s="2">
        <f>VLOOKUP($A587,'By SKU - New RTs'!$A:$V,11,FALSE)</f>
        <v>7.5</v>
      </c>
      <c r="N587" s="5">
        <f t="shared" si="53"/>
        <v>0</v>
      </c>
      <c r="O587" s="2">
        <f>VLOOKUP($A587,'By SKU - Old RTs'!$A:$V,12,FALSE)</f>
        <v>0</v>
      </c>
      <c r="P587" s="2">
        <f>VLOOKUP($A587,'By SKU - New RTs'!$A:$V,12,FALSE)</f>
        <v>0</v>
      </c>
      <c r="Q587" s="2">
        <f t="shared" si="54"/>
        <v>0</v>
      </c>
    </row>
    <row r="588" spans="1:17" x14ac:dyDescent="0.2">
      <c r="A588" s="3" t="str">
        <f>SKUs!A587</f>
        <v>PC86KH</v>
      </c>
      <c r="B588" s="4" t="str">
        <f>SKUs!B587</f>
        <v xml:space="preserve">PT MENS SHORTS                  </v>
      </c>
      <c r="C588" s="2">
        <f>VLOOKUP($A588,'By SKU - Old RTs'!$A:$V,8,FALSE)</f>
        <v>0</v>
      </c>
      <c r="D588" s="2">
        <f>VLOOKUP($A588,'By SKU - New RTs'!$A:$V,8,FALSE)</f>
        <v>0</v>
      </c>
      <c r="E588" s="5">
        <f t="shared" si="50"/>
        <v>0</v>
      </c>
      <c r="F588" s="2">
        <f>VLOOKUP($A588,'By SKU - Old RTs'!$A:$V,9,FALSE)</f>
        <v>0</v>
      </c>
      <c r="G588" s="2">
        <f>VLOOKUP($A588,'By SKU - New RTs'!$A:$V,9,FALSE)</f>
        <v>0</v>
      </c>
      <c r="H588" s="5">
        <f t="shared" si="51"/>
        <v>0</v>
      </c>
      <c r="I588" s="2">
        <f>VLOOKUP($A588,'By SKU - Old RTs'!$A:$V,10,FALSE)</f>
        <v>0</v>
      </c>
      <c r="J588" s="2">
        <f>VLOOKUP($A588,'By SKU - New RTs'!$A:$V,10,FALSE)</f>
        <v>0</v>
      </c>
      <c r="K588" s="5">
        <f t="shared" si="52"/>
        <v>0</v>
      </c>
      <c r="L588" s="2">
        <f>VLOOKUP($A588,'By SKU - Old RTs'!$A:$V,11,FALSE)</f>
        <v>0.25</v>
      </c>
      <c r="M588" s="2">
        <f>VLOOKUP($A588,'By SKU - New RTs'!$A:$V,11,FALSE)</f>
        <v>0.25</v>
      </c>
      <c r="N588" s="5">
        <f t="shared" si="53"/>
        <v>0</v>
      </c>
      <c r="O588" s="2">
        <f>VLOOKUP($A588,'By SKU - Old RTs'!$A:$V,12,FALSE)</f>
        <v>0</v>
      </c>
      <c r="P588" s="2">
        <f>VLOOKUP($A588,'By SKU - New RTs'!$A:$V,12,FALSE)</f>
        <v>0</v>
      </c>
      <c r="Q588" s="2">
        <f t="shared" si="54"/>
        <v>0</v>
      </c>
    </row>
    <row r="589" spans="1:17" x14ac:dyDescent="0.2">
      <c r="A589" s="3" t="str">
        <f>SKUs!A588</f>
        <v>PD60PW</v>
      </c>
      <c r="B589" s="4" t="str">
        <f>SKUs!B588</f>
        <v>PT JEAN</v>
      </c>
      <c r="C589" s="2">
        <f>VLOOKUP($A589,'By SKU - Old RTs'!$A:$V,8,FALSE)</f>
        <v>38.5</v>
      </c>
      <c r="D589" s="2">
        <f>VLOOKUP($A589,'By SKU - New RTs'!$A:$V,8,FALSE)</f>
        <v>38.5</v>
      </c>
      <c r="E589" s="5">
        <f t="shared" si="50"/>
        <v>0</v>
      </c>
      <c r="F589" s="2">
        <f>VLOOKUP($A589,'By SKU - Old RTs'!$A:$V,9,FALSE)</f>
        <v>35.5</v>
      </c>
      <c r="G589" s="2">
        <f>VLOOKUP($A589,'By SKU - New RTs'!$A:$V,9,FALSE)</f>
        <v>47.75</v>
      </c>
      <c r="H589" s="5">
        <f t="shared" si="51"/>
        <v>12.25</v>
      </c>
      <c r="I589" s="2">
        <f>VLOOKUP($A589,'By SKU - Old RTs'!$A:$V,10,FALSE)</f>
        <v>20.5</v>
      </c>
      <c r="J589" s="2">
        <f>VLOOKUP($A589,'By SKU - New RTs'!$A:$V,10,FALSE)</f>
        <v>20.5</v>
      </c>
      <c r="K589" s="5">
        <f t="shared" si="52"/>
        <v>0</v>
      </c>
      <c r="L589" s="2">
        <f>VLOOKUP($A589,'By SKU - Old RTs'!$A:$V,11,FALSE)</f>
        <v>19.5</v>
      </c>
      <c r="M589" s="2">
        <f>VLOOKUP($A589,'By SKU - New RTs'!$A:$V,11,FALSE)</f>
        <v>19.5</v>
      </c>
      <c r="N589" s="5">
        <f t="shared" si="53"/>
        <v>0</v>
      </c>
      <c r="O589" s="2">
        <f>VLOOKUP($A589,'By SKU - Old RTs'!$A:$V,12,FALSE)</f>
        <v>39.75</v>
      </c>
      <c r="P589" s="2">
        <f>VLOOKUP($A589,'By SKU - New RTs'!$A:$V,12,FALSE)</f>
        <v>27.5</v>
      </c>
      <c r="Q589" s="2">
        <f t="shared" si="54"/>
        <v>-12.25</v>
      </c>
    </row>
    <row r="590" spans="1:17" x14ac:dyDescent="0.2">
      <c r="A590" s="3" t="str">
        <f>SKUs!A589</f>
        <v>PD80PW</v>
      </c>
      <c r="B590" s="4" t="str">
        <f>SKUs!B589</f>
        <v>PT JEAN</v>
      </c>
      <c r="C590" s="2">
        <f>VLOOKUP($A590,'By SKU - Old RTs'!$A:$V,8,FALSE)</f>
        <v>58.25</v>
      </c>
      <c r="D590" s="2">
        <f>VLOOKUP($A590,'By SKU - New RTs'!$A:$V,8,FALSE)</f>
        <v>58.25</v>
      </c>
      <c r="E590" s="5">
        <f t="shared" si="50"/>
        <v>0</v>
      </c>
      <c r="F590" s="2">
        <f>VLOOKUP($A590,'By SKU - Old RTs'!$A:$V,9,FALSE)</f>
        <v>40.25</v>
      </c>
      <c r="G590" s="2">
        <f>VLOOKUP($A590,'By SKU - New RTs'!$A:$V,9,FALSE)</f>
        <v>40.25</v>
      </c>
      <c r="H590" s="5">
        <f t="shared" si="51"/>
        <v>0</v>
      </c>
      <c r="I590" s="2">
        <f>VLOOKUP($A590,'By SKU - Old RTs'!$A:$V,10,FALSE)</f>
        <v>23</v>
      </c>
      <c r="J590" s="2">
        <f>VLOOKUP($A590,'By SKU - New RTs'!$A:$V,10,FALSE)</f>
        <v>23</v>
      </c>
      <c r="K590" s="5">
        <f t="shared" si="52"/>
        <v>0</v>
      </c>
      <c r="L590" s="2">
        <f>VLOOKUP($A590,'By SKU - Old RTs'!$A:$V,11,FALSE)</f>
        <v>0.25</v>
      </c>
      <c r="M590" s="2">
        <f>VLOOKUP($A590,'By SKU - New RTs'!$A:$V,11,FALSE)</f>
        <v>0.25</v>
      </c>
      <c r="N590" s="5">
        <f t="shared" si="53"/>
        <v>0</v>
      </c>
      <c r="O590" s="2">
        <f>VLOOKUP($A590,'By SKU - Old RTs'!$A:$V,12,FALSE)</f>
        <v>20.75</v>
      </c>
      <c r="P590" s="2">
        <f>VLOOKUP($A590,'By SKU - New RTs'!$A:$V,12,FALSE)</f>
        <v>20.75</v>
      </c>
      <c r="Q590" s="2">
        <f t="shared" si="54"/>
        <v>0</v>
      </c>
    </row>
    <row r="591" spans="1:17" x14ac:dyDescent="0.2">
      <c r="A591" s="3" t="str">
        <f>SKUs!A590</f>
        <v>PLW2NV</v>
      </c>
      <c r="B591" s="4" t="str">
        <f>SKUs!B590</f>
        <v>PT FLAME RESISTANT</v>
      </c>
      <c r="C591" s="2">
        <f>VLOOKUP($A591,'By SKU - Old RTs'!$A:$V,8,FALSE)</f>
        <v>0</v>
      </c>
      <c r="D591" s="2">
        <f>VLOOKUP($A591,'By SKU - New RTs'!$A:$V,8,FALSE)</f>
        <v>0</v>
      </c>
      <c r="E591" s="5">
        <f t="shared" si="50"/>
        <v>0</v>
      </c>
      <c r="F591" s="2">
        <f>VLOOKUP($A591,'By SKU - Old RTs'!$A:$V,9,FALSE)</f>
        <v>24</v>
      </c>
      <c r="G591" s="2">
        <f>VLOOKUP($A591,'By SKU - New RTs'!$A:$V,9,FALSE)</f>
        <v>24</v>
      </c>
      <c r="H591" s="5">
        <f t="shared" si="51"/>
        <v>0</v>
      </c>
      <c r="I591" s="2">
        <f>VLOOKUP($A591,'By SKU - Old RTs'!$A:$V,10,FALSE)</f>
        <v>72.25</v>
      </c>
      <c r="J591" s="2">
        <f>VLOOKUP($A591,'By SKU - New RTs'!$A:$V,10,FALSE)</f>
        <v>72.25</v>
      </c>
      <c r="K591" s="5">
        <f t="shared" si="52"/>
        <v>0</v>
      </c>
      <c r="L591" s="2">
        <f>VLOOKUP($A591,'By SKU - Old RTs'!$A:$V,11,FALSE)</f>
        <v>2.25</v>
      </c>
      <c r="M591" s="2">
        <f>VLOOKUP($A591,'By SKU - New RTs'!$A:$V,11,FALSE)</f>
        <v>2.25</v>
      </c>
      <c r="N591" s="5">
        <f t="shared" si="53"/>
        <v>0</v>
      </c>
      <c r="O591" s="2">
        <f>VLOOKUP($A591,'By SKU - Old RTs'!$A:$V,12,FALSE)</f>
        <v>0</v>
      </c>
      <c r="P591" s="2">
        <f>VLOOKUP($A591,'By SKU - New RTs'!$A:$V,12,FALSE)</f>
        <v>0</v>
      </c>
      <c r="Q591" s="2">
        <f t="shared" si="54"/>
        <v>0</v>
      </c>
    </row>
    <row r="592" spans="1:17" x14ac:dyDescent="0.2">
      <c r="A592" s="3" t="str">
        <f>SKUs!A591</f>
        <v>PT20BK</v>
      </c>
      <c r="B592" s="4" t="str">
        <f>SKUs!B591</f>
        <v xml:space="preserve">PT WORK BLEND                   </v>
      </c>
      <c r="C592" s="2">
        <f>VLOOKUP($A592,'By SKU - Old RTs'!$A:$V,8,FALSE)</f>
        <v>110</v>
      </c>
      <c r="D592" s="2">
        <f>VLOOKUP($A592,'By SKU - New RTs'!$A:$V,8,FALSE)</f>
        <v>110</v>
      </c>
      <c r="E592" s="5">
        <f t="shared" si="50"/>
        <v>0</v>
      </c>
      <c r="F592" s="2">
        <f>VLOOKUP($A592,'By SKU - Old RTs'!$A:$V,9,FALSE)</f>
        <v>7.5</v>
      </c>
      <c r="G592" s="2">
        <f>VLOOKUP($A592,'By SKU - New RTs'!$A:$V,9,FALSE)</f>
        <v>7.5</v>
      </c>
      <c r="H592" s="5">
        <f t="shared" si="51"/>
        <v>0</v>
      </c>
      <c r="I592" s="2">
        <f>VLOOKUP($A592,'By SKU - Old RTs'!$A:$V,10,FALSE)</f>
        <v>11</v>
      </c>
      <c r="J592" s="2">
        <f>VLOOKUP($A592,'By SKU - New RTs'!$A:$V,10,FALSE)</f>
        <v>11</v>
      </c>
      <c r="K592" s="5">
        <f t="shared" si="52"/>
        <v>0</v>
      </c>
      <c r="L592" s="2">
        <f>VLOOKUP($A592,'By SKU - Old RTs'!$A:$V,11,FALSE)</f>
        <v>64.25</v>
      </c>
      <c r="M592" s="2">
        <f>VLOOKUP($A592,'By SKU - New RTs'!$A:$V,11,FALSE)</f>
        <v>68.25</v>
      </c>
      <c r="N592" s="5">
        <f t="shared" si="53"/>
        <v>4</v>
      </c>
      <c r="O592" s="2">
        <f>VLOOKUP($A592,'By SKU - Old RTs'!$A:$V,12,FALSE)</f>
        <v>34</v>
      </c>
      <c r="P592" s="2">
        <f>VLOOKUP($A592,'By SKU - New RTs'!$A:$V,12,FALSE)</f>
        <v>30</v>
      </c>
      <c r="Q592" s="2">
        <f t="shared" si="54"/>
        <v>-4</v>
      </c>
    </row>
    <row r="593" spans="1:17" x14ac:dyDescent="0.2">
      <c r="A593" s="3" t="str">
        <f>SKUs!A592</f>
        <v>PT20BN</v>
      </c>
      <c r="B593" s="4" t="str">
        <f>SKUs!B592</f>
        <v xml:space="preserve">PT WORK BLEND                   </v>
      </c>
      <c r="C593" s="2">
        <f>VLOOKUP($A593,'By SKU - Old RTs'!$A:$V,8,FALSE)</f>
        <v>3</v>
      </c>
      <c r="D593" s="2">
        <f>VLOOKUP($A593,'By SKU - New RTs'!$A:$V,8,FALSE)</f>
        <v>3</v>
      </c>
      <c r="E593" s="5">
        <f t="shared" si="50"/>
        <v>0</v>
      </c>
      <c r="F593" s="2">
        <f>VLOOKUP($A593,'By SKU - Old RTs'!$A:$V,9,FALSE)</f>
        <v>0</v>
      </c>
      <c r="G593" s="2">
        <f>VLOOKUP($A593,'By SKU - New RTs'!$A:$V,9,FALSE)</f>
        <v>0</v>
      </c>
      <c r="H593" s="5">
        <f t="shared" si="51"/>
        <v>0</v>
      </c>
      <c r="I593" s="2">
        <f>VLOOKUP($A593,'By SKU - Old RTs'!$A:$V,10,FALSE)</f>
        <v>0</v>
      </c>
      <c r="J593" s="2">
        <f>VLOOKUP($A593,'By SKU - New RTs'!$A:$V,10,FALSE)</f>
        <v>0</v>
      </c>
      <c r="K593" s="5">
        <f t="shared" si="52"/>
        <v>0</v>
      </c>
      <c r="L593" s="2">
        <f>VLOOKUP($A593,'By SKU - Old RTs'!$A:$V,11,FALSE)</f>
        <v>18.25</v>
      </c>
      <c r="M593" s="2">
        <f>VLOOKUP($A593,'By SKU - New RTs'!$A:$V,11,FALSE)</f>
        <v>18.25</v>
      </c>
      <c r="N593" s="5">
        <f t="shared" si="53"/>
        <v>0</v>
      </c>
      <c r="O593" s="2">
        <f>VLOOKUP($A593,'By SKU - Old RTs'!$A:$V,12,FALSE)</f>
        <v>0</v>
      </c>
      <c r="P593" s="2">
        <f>VLOOKUP($A593,'By SKU - New RTs'!$A:$V,12,FALSE)</f>
        <v>0</v>
      </c>
      <c r="Q593" s="2">
        <f t="shared" si="54"/>
        <v>0</v>
      </c>
    </row>
    <row r="594" spans="1:17" x14ac:dyDescent="0.2">
      <c r="A594" s="3" t="str">
        <f>SKUs!A593</f>
        <v>PT20CH</v>
      </c>
      <c r="B594" s="4" t="str">
        <f>SKUs!B593</f>
        <v xml:space="preserve">PT WORK BLEND                   </v>
      </c>
      <c r="C594" s="2">
        <f>VLOOKUP($A594,'By SKU - Old RTs'!$A:$V,8,FALSE)</f>
        <v>18.75</v>
      </c>
      <c r="D594" s="2">
        <f>VLOOKUP($A594,'By SKU - New RTs'!$A:$V,8,FALSE)</f>
        <v>18.75</v>
      </c>
      <c r="E594" s="5">
        <f t="shared" si="50"/>
        <v>0</v>
      </c>
      <c r="F594" s="2">
        <f>VLOOKUP($A594,'By SKU - Old RTs'!$A:$V,9,FALSE)</f>
        <v>27</v>
      </c>
      <c r="G594" s="2">
        <f>VLOOKUP($A594,'By SKU - New RTs'!$A:$V,9,FALSE)</f>
        <v>27</v>
      </c>
      <c r="H594" s="5">
        <f t="shared" si="51"/>
        <v>0</v>
      </c>
      <c r="I594" s="2">
        <f>VLOOKUP($A594,'By SKU - Old RTs'!$A:$V,10,FALSE)</f>
        <v>6.25</v>
      </c>
      <c r="J594" s="2">
        <f>VLOOKUP($A594,'By SKU - New RTs'!$A:$V,10,FALSE)</f>
        <v>6.25</v>
      </c>
      <c r="K594" s="5">
        <f t="shared" si="52"/>
        <v>0</v>
      </c>
      <c r="L594" s="2">
        <f>VLOOKUP($A594,'By SKU - Old RTs'!$A:$V,11,FALSE)</f>
        <v>18.75</v>
      </c>
      <c r="M594" s="2">
        <f>VLOOKUP($A594,'By SKU - New RTs'!$A:$V,11,FALSE)</f>
        <v>18.75</v>
      </c>
      <c r="N594" s="5">
        <f t="shared" si="53"/>
        <v>0</v>
      </c>
      <c r="O594" s="2">
        <f>VLOOKUP($A594,'By SKU - Old RTs'!$A:$V,12,FALSE)</f>
        <v>35.25</v>
      </c>
      <c r="P594" s="2">
        <f>VLOOKUP($A594,'By SKU - New RTs'!$A:$V,12,FALSE)</f>
        <v>35.25</v>
      </c>
      <c r="Q594" s="2">
        <f t="shared" si="54"/>
        <v>0</v>
      </c>
    </row>
    <row r="595" spans="1:17" x14ac:dyDescent="0.2">
      <c r="A595" s="3" t="str">
        <f>SKUs!A594</f>
        <v>PT20KH</v>
      </c>
      <c r="B595" s="4" t="str">
        <f>SKUs!B594</f>
        <v xml:space="preserve">PT WORK BLEND                   </v>
      </c>
      <c r="C595" s="2">
        <f>VLOOKUP($A595,'By SKU - Old RTs'!$A:$V,8,FALSE)</f>
        <v>2.5</v>
      </c>
      <c r="D595" s="2">
        <f>VLOOKUP($A595,'By SKU - New RTs'!$A:$V,8,FALSE)</f>
        <v>2.5</v>
      </c>
      <c r="E595" s="5">
        <f t="shared" si="50"/>
        <v>0</v>
      </c>
      <c r="F595" s="2">
        <f>VLOOKUP($A595,'By SKU - Old RTs'!$A:$V,9,FALSE)</f>
        <v>0</v>
      </c>
      <c r="G595" s="2">
        <f>VLOOKUP($A595,'By SKU - New RTs'!$A:$V,9,FALSE)</f>
        <v>0</v>
      </c>
      <c r="H595" s="5">
        <f t="shared" si="51"/>
        <v>0</v>
      </c>
      <c r="I595" s="2">
        <f>VLOOKUP($A595,'By SKU - Old RTs'!$A:$V,10,FALSE)</f>
        <v>0</v>
      </c>
      <c r="J595" s="2">
        <f>VLOOKUP($A595,'By SKU - New RTs'!$A:$V,10,FALSE)</f>
        <v>0</v>
      </c>
      <c r="K595" s="5">
        <f t="shared" si="52"/>
        <v>0</v>
      </c>
      <c r="L595" s="2">
        <f>VLOOKUP($A595,'By SKU - Old RTs'!$A:$V,11,FALSE)</f>
        <v>0</v>
      </c>
      <c r="M595" s="2">
        <f>VLOOKUP($A595,'By SKU - New RTs'!$A:$V,11,FALSE)</f>
        <v>0</v>
      </c>
      <c r="N595" s="5">
        <f t="shared" si="53"/>
        <v>0</v>
      </c>
      <c r="O595" s="2">
        <f>VLOOKUP($A595,'By SKU - Old RTs'!$A:$V,12,FALSE)</f>
        <v>4.5</v>
      </c>
      <c r="P595" s="2">
        <f>VLOOKUP($A595,'By SKU - New RTs'!$A:$V,12,FALSE)</f>
        <v>4.5</v>
      </c>
      <c r="Q595" s="2">
        <f t="shared" si="54"/>
        <v>0</v>
      </c>
    </row>
    <row r="596" spans="1:17" x14ac:dyDescent="0.2">
      <c r="A596" s="3" t="str">
        <f>SKUs!A595</f>
        <v>PT20NV</v>
      </c>
      <c r="B596" s="4" t="str">
        <f>SKUs!B595</f>
        <v xml:space="preserve">PT WORK BLEND                   </v>
      </c>
      <c r="C596" s="2">
        <f>VLOOKUP($A596,'By SKU - Old RTs'!$A:$V,8,FALSE)</f>
        <v>169.25</v>
      </c>
      <c r="D596" s="2">
        <f>VLOOKUP($A596,'By SKU - New RTs'!$A:$V,8,FALSE)</f>
        <v>169.25</v>
      </c>
      <c r="E596" s="5">
        <f t="shared" si="50"/>
        <v>0</v>
      </c>
      <c r="F596" s="2">
        <f>VLOOKUP($A596,'By SKU - Old RTs'!$A:$V,9,FALSE)</f>
        <v>56.75</v>
      </c>
      <c r="G596" s="2">
        <f>VLOOKUP($A596,'By SKU - New RTs'!$A:$V,9,FALSE)</f>
        <v>56</v>
      </c>
      <c r="H596" s="5">
        <f t="shared" si="51"/>
        <v>-0.75</v>
      </c>
      <c r="I596" s="2">
        <f>VLOOKUP($A596,'By SKU - Old RTs'!$A:$V,10,FALSE)</f>
        <v>13.5</v>
      </c>
      <c r="J596" s="2">
        <f>VLOOKUP($A596,'By SKU - New RTs'!$A:$V,10,FALSE)</f>
        <v>14.25</v>
      </c>
      <c r="K596" s="5">
        <f t="shared" si="52"/>
        <v>0.75</v>
      </c>
      <c r="L596" s="2">
        <f>VLOOKUP($A596,'By SKU - Old RTs'!$A:$V,11,FALSE)</f>
        <v>33</v>
      </c>
      <c r="M596" s="2">
        <f>VLOOKUP($A596,'By SKU - New RTs'!$A:$V,11,FALSE)</f>
        <v>33</v>
      </c>
      <c r="N596" s="5">
        <f t="shared" si="53"/>
        <v>0</v>
      </c>
      <c r="O596" s="2">
        <f>VLOOKUP($A596,'By SKU - Old RTs'!$A:$V,12,FALSE)</f>
        <v>21.25</v>
      </c>
      <c r="P596" s="2">
        <f>VLOOKUP($A596,'By SKU - New RTs'!$A:$V,12,FALSE)</f>
        <v>21.25</v>
      </c>
      <c r="Q596" s="2">
        <f t="shared" si="54"/>
        <v>0</v>
      </c>
    </row>
    <row r="597" spans="1:17" x14ac:dyDescent="0.2">
      <c r="A597" s="3" t="str">
        <f>SKUs!A596</f>
        <v>PT20SG</v>
      </c>
      <c r="B597" s="4" t="str">
        <f>SKUs!B596</f>
        <v xml:space="preserve">PT WORK BLEND                   </v>
      </c>
      <c r="C597" s="2">
        <f>VLOOKUP($A597,'By SKU - Old RTs'!$A:$V,8,FALSE)</f>
        <v>0</v>
      </c>
      <c r="D597" s="2">
        <f>VLOOKUP($A597,'By SKU - New RTs'!$A:$V,8,FALSE)</f>
        <v>0</v>
      </c>
      <c r="E597" s="5">
        <f t="shared" si="50"/>
        <v>0</v>
      </c>
      <c r="F597" s="2">
        <f>VLOOKUP($A597,'By SKU - Old RTs'!$A:$V,9,FALSE)</f>
        <v>0</v>
      </c>
      <c r="G597" s="2">
        <f>VLOOKUP($A597,'By SKU - New RTs'!$A:$V,9,FALSE)</f>
        <v>0</v>
      </c>
      <c r="H597" s="5">
        <f t="shared" si="51"/>
        <v>0</v>
      </c>
      <c r="I597" s="2">
        <f>VLOOKUP($A597,'By SKU - Old RTs'!$A:$V,10,FALSE)</f>
        <v>1.25</v>
      </c>
      <c r="J597" s="2">
        <f>VLOOKUP($A597,'By SKU - New RTs'!$A:$V,10,FALSE)</f>
        <v>1.25</v>
      </c>
      <c r="K597" s="5">
        <f t="shared" si="52"/>
        <v>0</v>
      </c>
      <c r="L597" s="2">
        <f>VLOOKUP($A597,'By SKU - Old RTs'!$A:$V,11,FALSE)</f>
        <v>0</v>
      </c>
      <c r="M597" s="2">
        <f>VLOOKUP($A597,'By SKU - New RTs'!$A:$V,11,FALSE)</f>
        <v>0</v>
      </c>
      <c r="N597" s="5">
        <f t="shared" si="53"/>
        <v>0</v>
      </c>
      <c r="O597" s="2">
        <f>VLOOKUP($A597,'By SKU - Old RTs'!$A:$V,12,FALSE)</f>
        <v>0</v>
      </c>
      <c r="P597" s="2">
        <f>VLOOKUP($A597,'By SKU - New RTs'!$A:$V,12,FALSE)</f>
        <v>0</v>
      </c>
      <c r="Q597" s="2">
        <f t="shared" si="54"/>
        <v>0</v>
      </c>
    </row>
    <row r="598" spans="1:17" x14ac:dyDescent="0.2">
      <c r="A598" s="3" t="str">
        <f>SKUs!A597</f>
        <v>PT20WH</v>
      </c>
      <c r="B598" s="4" t="str">
        <f>SKUs!B597</f>
        <v xml:space="preserve">PT WORK BLEND                   </v>
      </c>
      <c r="C598" s="2">
        <f>VLOOKUP($A598,'By SKU - Old RTs'!$A:$V,8,FALSE)</f>
        <v>0</v>
      </c>
      <c r="D598" s="2">
        <f>VLOOKUP($A598,'By SKU - New RTs'!$A:$V,8,FALSE)</f>
        <v>0</v>
      </c>
      <c r="E598" s="5">
        <f t="shared" si="50"/>
        <v>0</v>
      </c>
      <c r="F598" s="2">
        <f>VLOOKUP($A598,'By SKU - Old RTs'!$A:$V,9,FALSE)</f>
        <v>0</v>
      </c>
      <c r="G598" s="2">
        <f>VLOOKUP($A598,'By SKU - New RTs'!$A:$V,9,FALSE)</f>
        <v>0</v>
      </c>
      <c r="H598" s="5">
        <f t="shared" si="51"/>
        <v>0</v>
      </c>
      <c r="I598" s="2">
        <f>VLOOKUP($A598,'By SKU - Old RTs'!$A:$V,10,FALSE)</f>
        <v>0</v>
      </c>
      <c r="J598" s="2">
        <f>VLOOKUP($A598,'By SKU - New RTs'!$A:$V,10,FALSE)</f>
        <v>0</v>
      </c>
      <c r="K598" s="5">
        <f t="shared" si="52"/>
        <v>0</v>
      </c>
      <c r="L598" s="2">
        <f>VLOOKUP($A598,'By SKU - Old RTs'!$A:$V,11,FALSE)</f>
        <v>0</v>
      </c>
      <c r="M598" s="2">
        <f>VLOOKUP($A598,'By SKU - New RTs'!$A:$V,11,FALSE)</f>
        <v>0</v>
      </c>
      <c r="N598" s="5">
        <f t="shared" si="53"/>
        <v>0</v>
      </c>
      <c r="O598" s="2">
        <f>VLOOKUP($A598,'By SKU - Old RTs'!$A:$V,12,FALSE)</f>
        <v>0</v>
      </c>
      <c r="P598" s="2">
        <f>VLOOKUP($A598,'By SKU - New RTs'!$A:$V,12,FALSE)</f>
        <v>0</v>
      </c>
      <c r="Q598" s="2">
        <f t="shared" si="54"/>
        <v>0</v>
      </c>
    </row>
    <row r="599" spans="1:17" x14ac:dyDescent="0.2">
      <c r="A599" s="3" t="str">
        <f>SKUs!A598</f>
        <v>PT26NV</v>
      </c>
      <c r="B599" s="4" t="str">
        <f>SKUs!B598</f>
        <v xml:space="preserve">PT MENS SHORTS                  </v>
      </c>
      <c r="C599" s="2">
        <f>VLOOKUP($A599,'By SKU - Old RTs'!$A:$V,8,FALSE)</f>
        <v>0.25</v>
      </c>
      <c r="D599" s="2">
        <f>VLOOKUP($A599,'By SKU - New RTs'!$A:$V,8,FALSE)</f>
        <v>0.25</v>
      </c>
      <c r="E599" s="5">
        <f t="shared" si="50"/>
        <v>0</v>
      </c>
      <c r="F599" s="2">
        <f>VLOOKUP($A599,'By SKU - Old RTs'!$A:$V,9,FALSE)</f>
        <v>0</v>
      </c>
      <c r="G599" s="2">
        <f>VLOOKUP($A599,'By SKU - New RTs'!$A:$V,9,FALSE)</f>
        <v>0</v>
      </c>
      <c r="H599" s="5">
        <f t="shared" si="51"/>
        <v>0</v>
      </c>
      <c r="I599" s="2">
        <f>VLOOKUP($A599,'By SKU - Old RTs'!$A:$V,10,FALSE)</f>
        <v>0</v>
      </c>
      <c r="J599" s="2">
        <f>VLOOKUP($A599,'By SKU - New RTs'!$A:$V,10,FALSE)</f>
        <v>0</v>
      </c>
      <c r="K599" s="5">
        <f t="shared" si="52"/>
        <v>0</v>
      </c>
      <c r="L599" s="2">
        <f>VLOOKUP($A599,'By SKU - Old RTs'!$A:$V,11,FALSE)</f>
        <v>0</v>
      </c>
      <c r="M599" s="2">
        <f>VLOOKUP($A599,'By SKU - New RTs'!$A:$V,11,FALSE)</f>
        <v>0</v>
      </c>
      <c r="N599" s="5">
        <f t="shared" si="53"/>
        <v>0</v>
      </c>
      <c r="O599" s="2">
        <f>VLOOKUP($A599,'By SKU - Old RTs'!$A:$V,12,FALSE)</f>
        <v>0</v>
      </c>
      <c r="P599" s="2">
        <f>VLOOKUP($A599,'By SKU - New RTs'!$A:$V,12,FALSE)</f>
        <v>0</v>
      </c>
      <c r="Q599" s="2">
        <f t="shared" si="54"/>
        <v>0</v>
      </c>
    </row>
    <row r="600" spans="1:17" x14ac:dyDescent="0.2">
      <c r="A600" s="3" t="str">
        <f>SKUs!A599</f>
        <v>PT2ABK</v>
      </c>
      <c r="B600" s="4" t="str">
        <f>SKUs!B599</f>
        <v>PT WORK PERF</v>
      </c>
      <c r="C600" s="2">
        <f>VLOOKUP($A600,'By SKU - Old RTs'!$A:$V,8,FALSE)</f>
        <v>44.5</v>
      </c>
      <c r="D600" s="2">
        <f>VLOOKUP($A600,'By SKU - New RTs'!$A:$V,8,FALSE)</f>
        <v>44.5</v>
      </c>
      <c r="E600" s="5">
        <f t="shared" si="50"/>
        <v>0</v>
      </c>
      <c r="F600" s="2">
        <f>VLOOKUP($A600,'By SKU - Old RTs'!$A:$V,9,FALSE)</f>
        <v>10</v>
      </c>
      <c r="G600" s="2">
        <f>VLOOKUP($A600,'By SKU - New RTs'!$A:$V,9,FALSE)</f>
        <v>10</v>
      </c>
      <c r="H600" s="5">
        <f t="shared" si="51"/>
        <v>0</v>
      </c>
      <c r="I600" s="2">
        <f>VLOOKUP($A600,'By SKU - Old RTs'!$A:$V,10,FALSE)</f>
        <v>19.75</v>
      </c>
      <c r="J600" s="2">
        <f>VLOOKUP($A600,'By SKU - New RTs'!$A:$V,10,FALSE)</f>
        <v>19.75</v>
      </c>
      <c r="K600" s="5">
        <f t="shared" si="52"/>
        <v>0</v>
      </c>
      <c r="L600" s="2">
        <f>VLOOKUP($A600,'By SKU - Old RTs'!$A:$V,11,FALSE)</f>
        <v>3</v>
      </c>
      <c r="M600" s="2">
        <f>VLOOKUP($A600,'By SKU - New RTs'!$A:$V,11,FALSE)</f>
        <v>3</v>
      </c>
      <c r="N600" s="5">
        <f t="shared" si="53"/>
        <v>0</v>
      </c>
      <c r="O600" s="2">
        <f>VLOOKUP($A600,'By SKU - Old RTs'!$A:$V,12,FALSE)</f>
        <v>45</v>
      </c>
      <c r="P600" s="2">
        <f>VLOOKUP($A600,'By SKU - New RTs'!$A:$V,12,FALSE)</f>
        <v>45</v>
      </c>
      <c r="Q600" s="2">
        <f t="shared" si="54"/>
        <v>0</v>
      </c>
    </row>
    <row r="601" spans="1:17" x14ac:dyDescent="0.2">
      <c r="A601" s="3" t="str">
        <f>SKUs!A600</f>
        <v>PT2ANV</v>
      </c>
      <c r="B601" s="4" t="str">
        <f>SKUs!B600</f>
        <v>PT WORK PERF</v>
      </c>
      <c r="C601" s="2">
        <f>VLOOKUP($A601,'By SKU - Old RTs'!$A:$V,8,FALSE)</f>
        <v>0</v>
      </c>
      <c r="D601" s="2">
        <f>VLOOKUP($A601,'By SKU - New RTs'!$A:$V,8,FALSE)</f>
        <v>0</v>
      </c>
      <c r="E601" s="5">
        <f t="shared" si="50"/>
        <v>0</v>
      </c>
      <c r="F601" s="2">
        <f>VLOOKUP($A601,'By SKU - Old RTs'!$A:$V,9,FALSE)</f>
        <v>11.25</v>
      </c>
      <c r="G601" s="2">
        <f>VLOOKUP($A601,'By SKU - New RTs'!$A:$V,9,FALSE)</f>
        <v>11.25</v>
      </c>
      <c r="H601" s="5">
        <f t="shared" si="51"/>
        <v>0</v>
      </c>
      <c r="I601" s="2">
        <f>VLOOKUP($A601,'By SKU - Old RTs'!$A:$V,10,FALSE)</f>
        <v>0</v>
      </c>
      <c r="J601" s="2">
        <f>VLOOKUP($A601,'By SKU - New RTs'!$A:$V,10,FALSE)</f>
        <v>0</v>
      </c>
      <c r="K601" s="5">
        <f t="shared" si="52"/>
        <v>0</v>
      </c>
      <c r="L601" s="2">
        <f>VLOOKUP($A601,'By SKU - Old RTs'!$A:$V,11,FALSE)</f>
        <v>13</v>
      </c>
      <c r="M601" s="2">
        <f>VLOOKUP($A601,'By SKU - New RTs'!$A:$V,11,FALSE)</f>
        <v>13</v>
      </c>
      <c r="N601" s="5">
        <f t="shared" si="53"/>
        <v>0</v>
      </c>
      <c r="O601" s="2">
        <f>VLOOKUP($A601,'By SKU - Old RTs'!$A:$V,12,FALSE)</f>
        <v>6.75</v>
      </c>
      <c r="P601" s="2">
        <f>VLOOKUP($A601,'By SKU - New RTs'!$A:$V,12,FALSE)</f>
        <v>6.75</v>
      </c>
      <c r="Q601" s="2">
        <f t="shared" si="54"/>
        <v>0</v>
      </c>
    </row>
    <row r="602" spans="1:17" x14ac:dyDescent="0.2">
      <c r="A602" s="3" t="str">
        <f>SKUs!A601</f>
        <v>PT2CCH</v>
      </c>
      <c r="B602" s="4" t="str">
        <f>SKUs!B601</f>
        <v>PT CELL PHONE</v>
      </c>
      <c r="C602" s="2">
        <f>VLOOKUP($A602,'By SKU - Old RTs'!$A:$V,8,FALSE)</f>
        <v>0</v>
      </c>
      <c r="D602" s="2">
        <f>VLOOKUP($A602,'By SKU - New RTs'!$A:$V,8,FALSE)</f>
        <v>0</v>
      </c>
      <c r="E602" s="5">
        <f t="shared" si="50"/>
        <v>0</v>
      </c>
      <c r="F602" s="2">
        <f>VLOOKUP($A602,'By SKU - Old RTs'!$A:$V,9,FALSE)</f>
        <v>19</v>
      </c>
      <c r="G602" s="2">
        <f>VLOOKUP($A602,'By SKU - New RTs'!$A:$V,9,FALSE)</f>
        <v>19</v>
      </c>
      <c r="H602" s="5">
        <f t="shared" si="51"/>
        <v>0</v>
      </c>
      <c r="I602" s="2">
        <f>VLOOKUP($A602,'By SKU - Old RTs'!$A:$V,10,FALSE)</f>
        <v>0</v>
      </c>
      <c r="J602" s="2">
        <f>VLOOKUP($A602,'By SKU - New RTs'!$A:$V,10,FALSE)</f>
        <v>0</v>
      </c>
      <c r="K602" s="5">
        <f t="shared" si="52"/>
        <v>0</v>
      </c>
      <c r="L602" s="2">
        <f>VLOOKUP($A602,'By SKU - Old RTs'!$A:$V,11,FALSE)</f>
        <v>18</v>
      </c>
      <c r="M602" s="2">
        <f>VLOOKUP($A602,'By SKU - New RTs'!$A:$V,11,FALSE)</f>
        <v>18</v>
      </c>
      <c r="N602" s="5">
        <f t="shared" si="53"/>
        <v>0</v>
      </c>
      <c r="O602" s="2">
        <f>VLOOKUP($A602,'By SKU - Old RTs'!$A:$V,12,FALSE)</f>
        <v>6</v>
      </c>
      <c r="P602" s="2">
        <f>VLOOKUP($A602,'By SKU - New RTs'!$A:$V,12,FALSE)</f>
        <v>6</v>
      </c>
      <c r="Q602" s="2">
        <f t="shared" si="54"/>
        <v>0</v>
      </c>
    </row>
    <row r="603" spans="1:17" x14ac:dyDescent="0.2">
      <c r="A603" s="3" t="str">
        <f>SKUs!A602</f>
        <v>PT2CKH</v>
      </c>
      <c r="B603" s="4" t="str">
        <f>SKUs!B602</f>
        <v>PT CELL PHONE</v>
      </c>
      <c r="C603" s="2">
        <f>VLOOKUP($A603,'By SKU - Old RTs'!$A:$V,8,FALSE)</f>
        <v>0</v>
      </c>
      <c r="D603" s="2">
        <f>VLOOKUP($A603,'By SKU - New RTs'!$A:$V,8,FALSE)</f>
        <v>0</v>
      </c>
      <c r="E603" s="5">
        <f t="shared" si="50"/>
        <v>0</v>
      </c>
      <c r="F603" s="2">
        <f>VLOOKUP($A603,'By SKU - Old RTs'!$A:$V,9,FALSE)</f>
        <v>0</v>
      </c>
      <c r="G603" s="2">
        <f>VLOOKUP($A603,'By SKU - New RTs'!$A:$V,9,FALSE)</f>
        <v>0</v>
      </c>
      <c r="H603" s="5">
        <f t="shared" si="51"/>
        <v>0</v>
      </c>
      <c r="I603" s="2">
        <f>VLOOKUP($A603,'By SKU - Old RTs'!$A:$V,10,FALSE)</f>
        <v>0</v>
      </c>
      <c r="J603" s="2">
        <f>VLOOKUP($A603,'By SKU - New RTs'!$A:$V,10,FALSE)</f>
        <v>0</v>
      </c>
      <c r="K603" s="5">
        <f t="shared" si="52"/>
        <v>0</v>
      </c>
      <c r="L603" s="2">
        <f>VLOOKUP($A603,'By SKU - Old RTs'!$A:$V,11,FALSE)</f>
        <v>0</v>
      </c>
      <c r="M603" s="2">
        <f>VLOOKUP($A603,'By SKU - New RTs'!$A:$V,11,FALSE)</f>
        <v>0</v>
      </c>
      <c r="N603" s="5">
        <f t="shared" si="53"/>
        <v>0</v>
      </c>
      <c r="O603" s="2">
        <f>VLOOKUP($A603,'By SKU - Old RTs'!$A:$V,12,FALSE)</f>
        <v>7.75</v>
      </c>
      <c r="P603" s="2">
        <f>VLOOKUP($A603,'By SKU - New RTs'!$A:$V,12,FALSE)</f>
        <v>7.75</v>
      </c>
      <c r="Q603" s="2">
        <f t="shared" si="54"/>
        <v>0</v>
      </c>
    </row>
    <row r="604" spans="1:17" x14ac:dyDescent="0.2">
      <c r="A604" s="3" t="str">
        <f>SKUs!A603</f>
        <v>PT2CNV</v>
      </c>
      <c r="B604" s="4" t="str">
        <f>SKUs!B603</f>
        <v>PT CELL PHONE</v>
      </c>
      <c r="C604" s="2">
        <f>VLOOKUP($A604,'By SKU - Old RTs'!$A:$V,8,FALSE)</f>
        <v>0</v>
      </c>
      <c r="D604" s="2">
        <f>VLOOKUP($A604,'By SKU - New RTs'!$A:$V,8,FALSE)</f>
        <v>0</v>
      </c>
      <c r="E604" s="5">
        <f t="shared" si="50"/>
        <v>0</v>
      </c>
      <c r="F604" s="2">
        <f>VLOOKUP($A604,'By SKU - Old RTs'!$A:$V,9,FALSE)</f>
        <v>1.75</v>
      </c>
      <c r="G604" s="2">
        <f>VLOOKUP($A604,'By SKU - New RTs'!$A:$V,9,FALSE)</f>
        <v>1.75</v>
      </c>
      <c r="H604" s="5">
        <f t="shared" si="51"/>
        <v>0</v>
      </c>
      <c r="I604" s="2">
        <f>VLOOKUP($A604,'By SKU - Old RTs'!$A:$V,10,FALSE)</f>
        <v>0</v>
      </c>
      <c r="J604" s="2">
        <f>VLOOKUP($A604,'By SKU - New RTs'!$A:$V,10,FALSE)</f>
        <v>0</v>
      </c>
      <c r="K604" s="5">
        <f t="shared" si="52"/>
        <v>0</v>
      </c>
      <c r="L604" s="2">
        <f>VLOOKUP($A604,'By SKU - Old RTs'!$A:$V,11,FALSE)</f>
        <v>6.75</v>
      </c>
      <c r="M604" s="2">
        <f>VLOOKUP($A604,'By SKU - New RTs'!$A:$V,11,FALSE)</f>
        <v>6.75</v>
      </c>
      <c r="N604" s="5">
        <f t="shared" si="53"/>
        <v>0</v>
      </c>
      <c r="O604" s="2">
        <f>VLOOKUP($A604,'By SKU - Old RTs'!$A:$V,12,FALSE)</f>
        <v>0</v>
      </c>
      <c r="P604" s="2">
        <f>VLOOKUP($A604,'By SKU - New RTs'!$A:$V,12,FALSE)</f>
        <v>0</v>
      </c>
      <c r="Q604" s="2">
        <f t="shared" si="54"/>
        <v>0</v>
      </c>
    </row>
    <row r="605" spans="1:17" x14ac:dyDescent="0.2">
      <c r="A605" s="3" t="str">
        <f>SKUs!A604</f>
        <v>PT32BK</v>
      </c>
      <c r="B605" s="4" t="str">
        <f>SKUs!B604</f>
        <v xml:space="preserve">PT WORK PLEATED                 </v>
      </c>
      <c r="C605" s="2">
        <f>VLOOKUP($A605,'By SKU - Old RTs'!$A:$V,8,FALSE)</f>
        <v>0</v>
      </c>
      <c r="D605" s="2">
        <f>VLOOKUP($A605,'By SKU - New RTs'!$A:$V,8,FALSE)</f>
        <v>0</v>
      </c>
      <c r="E605" s="5">
        <f t="shared" si="50"/>
        <v>0</v>
      </c>
      <c r="F605" s="2">
        <f>VLOOKUP($A605,'By SKU - Old RTs'!$A:$V,9,FALSE)</f>
        <v>0</v>
      </c>
      <c r="G605" s="2">
        <f>VLOOKUP($A605,'By SKU - New RTs'!$A:$V,9,FALSE)</f>
        <v>0</v>
      </c>
      <c r="H605" s="5">
        <f t="shared" si="51"/>
        <v>0</v>
      </c>
      <c r="I605" s="2">
        <f>VLOOKUP($A605,'By SKU - Old RTs'!$A:$V,10,FALSE)</f>
        <v>0</v>
      </c>
      <c r="J605" s="2">
        <f>VLOOKUP($A605,'By SKU - New RTs'!$A:$V,10,FALSE)</f>
        <v>0</v>
      </c>
      <c r="K605" s="5">
        <f t="shared" si="52"/>
        <v>0</v>
      </c>
      <c r="L605" s="2">
        <f>VLOOKUP($A605,'By SKU - Old RTs'!$A:$V,11,FALSE)</f>
        <v>1</v>
      </c>
      <c r="M605" s="2">
        <f>VLOOKUP($A605,'By SKU - New RTs'!$A:$V,11,FALSE)</f>
        <v>1</v>
      </c>
      <c r="N605" s="5">
        <f t="shared" si="53"/>
        <v>0</v>
      </c>
      <c r="O605" s="2">
        <f>VLOOKUP($A605,'By SKU - Old RTs'!$A:$V,12,FALSE)</f>
        <v>0</v>
      </c>
      <c r="P605" s="2">
        <f>VLOOKUP($A605,'By SKU - New RTs'!$A:$V,12,FALSE)</f>
        <v>0</v>
      </c>
      <c r="Q605" s="2">
        <f t="shared" si="54"/>
        <v>0</v>
      </c>
    </row>
    <row r="606" spans="1:17" x14ac:dyDescent="0.2">
      <c r="A606" s="3" t="str">
        <f>SKUs!A605</f>
        <v>PT61BK</v>
      </c>
      <c r="B606" s="4" t="str">
        <f>SKUs!B605</f>
        <v xml:space="preserve">PT HALF ELASTIC                 </v>
      </c>
      <c r="C606" s="2">
        <f>VLOOKUP($A606,'By SKU - Old RTs'!$A:$V,8,FALSE)</f>
        <v>19.25</v>
      </c>
      <c r="D606" s="2">
        <f>VLOOKUP($A606,'By SKU - New RTs'!$A:$V,8,FALSE)</f>
        <v>19.25</v>
      </c>
      <c r="E606" s="5">
        <f t="shared" si="50"/>
        <v>0</v>
      </c>
      <c r="F606" s="2">
        <f>VLOOKUP($A606,'By SKU - Old RTs'!$A:$V,9,FALSE)</f>
        <v>0</v>
      </c>
      <c r="G606" s="2">
        <f>VLOOKUP($A606,'By SKU - New RTs'!$A:$V,9,FALSE)</f>
        <v>0</v>
      </c>
      <c r="H606" s="5">
        <f t="shared" si="51"/>
        <v>0</v>
      </c>
      <c r="I606" s="2">
        <f>VLOOKUP($A606,'By SKU - Old RTs'!$A:$V,10,FALSE)</f>
        <v>0</v>
      </c>
      <c r="J606" s="2">
        <f>VLOOKUP($A606,'By SKU - New RTs'!$A:$V,10,FALSE)</f>
        <v>0</v>
      </c>
      <c r="K606" s="5">
        <f t="shared" si="52"/>
        <v>0</v>
      </c>
      <c r="L606" s="2">
        <f>VLOOKUP($A606,'By SKU - Old RTs'!$A:$V,11,FALSE)</f>
        <v>0</v>
      </c>
      <c r="M606" s="2">
        <f>VLOOKUP($A606,'By SKU - New RTs'!$A:$V,11,FALSE)</f>
        <v>0</v>
      </c>
      <c r="N606" s="5">
        <f t="shared" si="53"/>
        <v>0</v>
      </c>
      <c r="O606" s="2">
        <f>VLOOKUP($A606,'By SKU - Old RTs'!$A:$V,12,FALSE)</f>
        <v>0</v>
      </c>
      <c r="P606" s="2">
        <f>VLOOKUP($A606,'By SKU - New RTs'!$A:$V,12,FALSE)</f>
        <v>0</v>
      </c>
      <c r="Q606" s="2">
        <f t="shared" si="54"/>
        <v>0</v>
      </c>
    </row>
    <row r="607" spans="1:17" x14ac:dyDescent="0.2">
      <c r="A607" s="3" t="str">
        <f>SKUs!A606</f>
        <v>PT66BK</v>
      </c>
      <c r="B607" s="4" t="str">
        <f>SKUs!B606</f>
        <v>PT CARGO SHORT</v>
      </c>
      <c r="C607" s="2">
        <f>VLOOKUP($A607,'By SKU - Old RTs'!$A:$V,8,FALSE)</f>
        <v>0.75</v>
      </c>
      <c r="D607" s="2">
        <f>VLOOKUP($A607,'By SKU - New RTs'!$A:$V,8,FALSE)</f>
        <v>0.75</v>
      </c>
      <c r="E607" s="5">
        <f t="shared" si="50"/>
        <v>0</v>
      </c>
      <c r="F607" s="2">
        <f>VLOOKUP($A607,'By SKU - Old RTs'!$A:$V,9,FALSE)</f>
        <v>0</v>
      </c>
      <c r="G607" s="2">
        <f>VLOOKUP($A607,'By SKU - New RTs'!$A:$V,9,FALSE)</f>
        <v>0</v>
      </c>
      <c r="H607" s="5">
        <f t="shared" si="51"/>
        <v>0</v>
      </c>
      <c r="I607" s="2">
        <f>VLOOKUP($A607,'By SKU - Old RTs'!$A:$V,10,FALSE)</f>
        <v>0</v>
      </c>
      <c r="J607" s="2">
        <f>VLOOKUP($A607,'By SKU - New RTs'!$A:$V,10,FALSE)</f>
        <v>0</v>
      </c>
      <c r="K607" s="5">
        <f t="shared" si="52"/>
        <v>0</v>
      </c>
      <c r="L607" s="2">
        <f>VLOOKUP($A607,'By SKU - Old RTs'!$A:$V,11,FALSE)</f>
        <v>0</v>
      </c>
      <c r="M607" s="2">
        <f>VLOOKUP($A607,'By SKU - New RTs'!$A:$V,11,FALSE)</f>
        <v>0</v>
      </c>
      <c r="N607" s="5">
        <f t="shared" si="53"/>
        <v>0</v>
      </c>
      <c r="O607" s="2">
        <f>VLOOKUP($A607,'By SKU - Old RTs'!$A:$V,12,FALSE)</f>
        <v>0</v>
      </c>
      <c r="P607" s="2">
        <f>VLOOKUP($A607,'By SKU - New RTs'!$A:$V,12,FALSE)</f>
        <v>0</v>
      </c>
      <c r="Q607" s="2">
        <f t="shared" si="54"/>
        <v>0</v>
      </c>
    </row>
    <row r="608" spans="1:17" x14ac:dyDescent="0.2">
      <c r="A608" s="3" t="str">
        <f>SKUs!A607</f>
        <v>PT66NV</v>
      </c>
      <c r="B608" s="4" t="str">
        <f>SKUs!B607</f>
        <v>PT CARGO SHORT</v>
      </c>
      <c r="C608" s="2">
        <f>VLOOKUP($A608,'By SKU - Old RTs'!$A:$V,8,FALSE)</f>
        <v>0</v>
      </c>
      <c r="D608" s="2">
        <f>VLOOKUP($A608,'By SKU - New RTs'!$A:$V,8,FALSE)</f>
        <v>0</v>
      </c>
      <c r="E608" s="5">
        <f t="shared" si="50"/>
        <v>0</v>
      </c>
      <c r="F608" s="2">
        <f>VLOOKUP($A608,'By SKU - Old RTs'!$A:$V,9,FALSE)</f>
        <v>0</v>
      </c>
      <c r="G608" s="2">
        <f>VLOOKUP($A608,'By SKU - New RTs'!$A:$V,9,FALSE)</f>
        <v>0</v>
      </c>
      <c r="H608" s="5">
        <f t="shared" si="51"/>
        <v>0</v>
      </c>
      <c r="I608" s="2">
        <f>VLOOKUP($A608,'By SKU - Old RTs'!$A:$V,10,FALSE)</f>
        <v>0</v>
      </c>
      <c r="J608" s="2">
        <f>VLOOKUP($A608,'By SKU - New RTs'!$A:$V,10,FALSE)</f>
        <v>0</v>
      </c>
      <c r="K608" s="5">
        <f t="shared" si="52"/>
        <v>0</v>
      </c>
      <c r="L608" s="2">
        <f>VLOOKUP($A608,'By SKU - Old RTs'!$A:$V,11,FALSE)</f>
        <v>1.25</v>
      </c>
      <c r="M608" s="2">
        <f>VLOOKUP($A608,'By SKU - New RTs'!$A:$V,11,FALSE)</f>
        <v>1.25</v>
      </c>
      <c r="N608" s="5">
        <f t="shared" si="53"/>
        <v>0</v>
      </c>
      <c r="O608" s="2">
        <f>VLOOKUP($A608,'By SKU - Old RTs'!$A:$V,12,FALSE)</f>
        <v>0</v>
      </c>
      <c r="P608" s="2">
        <f>VLOOKUP($A608,'By SKU - New RTs'!$A:$V,12,FALSE)</f>
        <v>0</v>
      </c>
      <c r="Q608" s="2">
        <f t="shared" si="54"/>
        <v>0</v>
      </c>
    </row>
    <row r="609" spans="1:17" x14ac:dyDescent="0.2">
      <c r="A609" s="3" t="str">
        <f>SKUs!A608</f>
        <v>PT88BK</v>
      </c>
      <c r="B609" s="4" t="str">
        <f>SKUs!B608</f>
        <v xml:space="preserve">CARGO PANT                      </v>
      </c>
      <c r="C609" s="2">
        <f>VLOOKUP($A609,'By SKU - Old RTs'!$A:$V,8,FALSE)</f>
        <v>37</v>
      </c>
      <c r="D609" s="2">
        <f>VLOOKUP($A609,'By SKU - New RTs'!$A:$V,8,FALSE)</f>
        <v>37</v>
      </c>
      <c r="E609" s="5">
        <f t="shared" si="50"/>
        <v>0</v>
      </c>
      <c r="F609" s="2">
        <f>VLOOKUP($A609,'By SKU - Old RTs'!$A:$V,9,FALSE)</f>
        <v>3.75</v>
      </c>
      <c r="G609" s="2">
        <f>VLOOKUP($A609,'By SKU - New RTs'!$A:$V,9,FALSE)</f>
        <v>3.75</v>
      </c>
      <c r="H609" s="5">
        <f t="shared" si="51"/>
        <v>0</v>
      </c>
      <c r="I609" s="2">
        <f>VLOOKUP($A609,'By SKU - Old RTs'!$A:$V,10,FALSE)</f>
        <v>15.75</v>
      </c>
      <c r="J609" s="2">
        <f>VLOOKUP($A609,'By SKU - New RTs'!$A:$V,10,FALSE)</f>
        <v>15.75</v>
      </c>
      <c r="K609" s="5">
        <f t="shared" si="52"/>
        <v>0</v>
      </c>
      <c r="L609" s="2">
        <f>VLOOKUP($A609,'By SKU - Old RTs'!$A:$V,11,FALSE)</f>
        <v>0</v>
      </c>
      <c r="M609" s="2">
        <f>VLOOKUP($A609,'By SKU - New RTs'!$A:$V,11,FALSE)</f>
        <v>0</v>
      </c>
      <c r="N609" s="5">
        <f t="shared" si="53"/>
        <v>0</v>
      </c>
      <c r="O609" s="2">
        <f>VLOOKUP($A609,'By SKU - Old RTs'!$A:$V,12,FALSE)</f>
        <v>13.75</v>
      </c>
      <c r="P609" s="2">
        <f>VLOOKUP($A609,'By SKU - New RTs'!$A:$V,12,FALSE)</f>
        <v>13.75</v>
      </c>
      <c r="Q609" s="2">
        <f t="shared" si="54"/>
        <v>0</v>
      </c>
    </row>
    <row r="610" spans="1:17" x14ac:dyDescent="0.2">
      <c r="A610" s="3" t="str">
        <f>SKUs!A609</f>
        <v>PT88CH</v>
      </c>
      <c r="B610" s="4" t="str">
        <f>SKUs!B609</f>
        <v xml:space="preserve">CARGO PANT                      </v>
      </c>
      <c r="C610" s="2">
        <f>VLOOKUP($A610,'By SKU - Old RTs'!$A:$V,8,FALSE)</f>
        <v>0</v>
      </c>
      <c r="D610" s="2">
        <f>VLOOKUP($A610,'By SKU - New RTs'!$A:$V,8,FALSE)</f>
        <v>0</v>
      </c>
      <c r="E610" s="5">
        <f t="shared" si="50"/>
        <v>0</v>
      </c>
      <c r="F610" s="2">
        <f>VLOOKUP($A610,'By SKU - Old RTs'!$A:$V,9,FALSE)</f>
        <v>0</v>
      </c>
      <c r="G610" s="2">
        <f>VLOOKUP($A610,'By SKU - New RTs'!$A:$V,9,FALSE)</f>
        <v>0</v>
      </c>
      <c r="H610" s="5">
        <f t="shared" si="51"/>
        <v>0</v>
      </c>
      <c r="I610" s="2">
        <f>VLOOKUP($A610,'By SKU - Old RTs'!$A:$V,10,FALSE)</f>
        <v>0</v>
      </c>
      <c r="J610" s="2">
        <f>VLOOKUP($A610,'By SKU - New RTs'!$A:$V,10,FALSE)</f>
        <v>0</v>
      </c>
      <c r="K610" s="5">
        <f t="shared" si="52"/>
        <v>0</v>
      </c>
      <c r="L610" s="2">
        <f>VLOOKUP($A610,'By SKU - Old RTs'!$A:$V,11,FALSE)</f>
        <v>0</v>
      </c>
      <c r="M610" s="2">
        <f>VLOOKUP($A610,'By SKU - New RTs'!$A:$V,11,FALSE)</f>
        <v>0</v>
      </c>
      <c r="N610" s="5">
        <f t="shared" si="53"/>
        <v>0</v>
      </c>
      <c r="O610" s="2">
        <f>VLOOKUP($A610,'By SKU - Old RTs'!$A:$V,12,FALSE)</f>
        <v>25.25</v>
      </c>
      <c r="P610" s="2">
        <f>VLOOKUP($A610,'By SKU - New RTs'!$A:$V,12,FALSE)</f>
        <v>25.25</v>
      </c>
      <c r="Q610" s="2">
        <f t="shared" si="54"/>
        <v>0</v>
      </c>
    </row>
    <row r="611" spans="1:17" x14ac:dyDescent="0.2">
      <c r="A611" s="3" t="str">
        <f>SKUs!A610</f>
        <v>PT88KH</v>
      </c>
      <c r="B611" s="4" t="str">
        <f>SKUs!B610</f>
        <v>CARGO PANT</v>
      </c>
      <c r="C611" s="2">
        <f>VLOOKUP($A611,'By SKU - Old RTs'!$A:$V,8,FALSE)</f>
        <v>0</v>
      </c>
      <c r="D611" s="2">
        <f>VLOOKUP($A611,'By SKU - New RTs'!$A:$V,8,FALSE)</f>
        <v>0</v>
      </c>
      <c r="E611" s="5">
        <f t="shared" si="50"/>
        <v>0</v>
      </c>
      <c r="F611" s="2">
        <f>VLOOKUP($A611,'By SKU - Old RTs'!$A:$V,9,FALSE)</f>
        <v>0</v>
      </c>
      <c r="G611" s="2">
        <f>VLOOKUP($A611,'By SKU - New RTs'!$A:$V,9,FALSE)</f>
        <v>0</v>
      </c>
      <c r="H611" s="5">
        <f t="shared" si="51"/>
        <v>0</v>
      </c>
      <c r="I611" s="2">
        <f>VLOOKUP($A611,'By SKU - Old RTs'!$A:$V,10,FALSE)</f>
        <v>0</v>
      </c>
      <c r="J611" s="2">
        <f>VLOOKUP($A611,'By SKU - New RTs'!$A:$V,10,FALSE)</f>
        <v>0</v>
      </c>
      <c r="K611" s="5">
        <f t="shared" si="52"/>
        <v>0</v>
      </c>
      <c r="L611" s="2">
        <f>VLOOKUP($A611,'By SKU - Old RTs'!$A:$V,11,FALSE)</f>
        <v>1.25</v>
      </c>
      <c r="M611" s="2">
        <f>VLOOKUP($A611,'By SKU - New RTs'!$A:$V,11,FALSE)</f>
        <v>1.25</v>
      </c>
      <c r="N611" s="5">
        <f t="shared" si="53"/>
        <v>0</v>
      </c>
      <c r="O611" s="2">
        <f>VLOOKUP($A611,'By SKU - Old RTs'!$A:$V,12,FALSE)</f>
        <v>0</v>
      </c>
      <c r="P611" s="2">
        <f>VLOOKUP($A611,'By SKU - New RTs'!$A:$V,12,FALSE)</f>
        <v>0</v>
      </c>
      <c r="Q611" s="2">
        <f t="shared" si="54"/>
        <v>0</v>
      </c>
    </row>
    <row r="612" spans="1:17" x14ac:dyDescent="0.2">
      <c r="A612" s="3" t="str">
        <f>SKUs!A611</f>
        <v>PT88NV</v>
      </c>
      <c r="B612" s="4" t="str">
        <f>SKUs!B611</f>
        <v xml:space="preserve">CARGO PANT                      </v>
      </c>
      <c r="C612" s="2">
        <f>VLOOKUP($A612,'By SKU - Old RTs'!$A:$V,8,FALSE)</f>
        <v>0</v>
      </c>
      <c r="D612" s="2">
        <f>VLOOKUP($A612,'By SKU - New RTs'!$A:$V,8,FALSE)</f>
        <v>0</v>
      </c>
      <c r="E612" s="5">
        <f t="shared" si="50"/>
        <v>0</v>
      </c>
      <c r="F612" s="2">
        <f>VLOOKUP($A612,'By SKU - Old RTs'!$A:$V,9,FALSE)</f>
        <v>0</v>
      </c>
      <c r="G612" s="2">
        <f>VLOOKUP($A612,'By SKU - New RTs'!$A:$V,9,FALSE)</f>
        <v>0</v>
      </c>
      <c r="H612" s="5">
        <f t="shared" si="51"/>
        <v>0</v>
      </c>
      <c r="I612" s="2">
        <f>VLOOKUP($A612,'By SKU - Old RTs'!$A:$V,10,FALSE)</f>
        <v>0</v>
      </c>
      <c r="J612" s="2">
        <f>VLOOKUP($A612,'By SKU - New RTs'!$A:$V,10,FALSE)</f>
        <v>0</v>
      </c>
      <c r="K612" s="5">
        <f t="shared" si="52"/>
        <v>0</v>
      </c>
      <c r="L612" s="2">
        <f>VLOOKUP($A612,'By SKU - Old RTs'!$A:$V,11,FALSE)</f>
        <v>18.25</v>
      </c>
      <c r="M612" s="2">
        <f>VLOOKUP($A612,'By SKU - New RTs'!$A:$V,11,FALSE)</f>
        <v>18.25</v>
      </c>
      <c r="N612" s="5">
        <f t="shared" si="53"/>
        <v>0</v>
      </c>
      <c r="O612" s="2">
        <f>VLOOKUP($A612,'By SKU - Old RTs'!$A:$V,12,FALSE)</f>
        <v>6.75</v>
      </c>
      <c r="P612" s="2">
        <f>VLOOKUP($A612,'By SKU - New RTs'!$A:$V,12,FALSE)</f>
        <v>6.75</v>
      </c>
      <c r="Q612" s="2">
        <f t="shared" si="54"/>
        <v>0</v>
      </c>
    </row>
    <row r="613" spans="1:17" x14ac:dyDescent="0.2">
      <c r="A613" s="3" t="str">
        <f>SKUs!A612</f>
        <v>PX62BK</v>
      </c>
      <c r="B613" s="4" t="str">
        <f>SKUs!B612</f>
        <v>MIMIX PRO PANT</v>
      </c>
      <c r="C613" s="2">
        <f>VLOOKUP($A613,'By SKU - Old RTs'!$A:$V,8,FALSE)</f>
        <v>4.75</v>
      </c>
      <c r="D613" s="2">
        <f>VLOOKUP($A613,'By SKU - New RTs'!$A:$V,8,FALSE)</f>
        <v>4.75</v>
      </c>
      <c r="E613" s="5">
        <f t="shared" si="50"/>
        <v>0</v>
      </c>
      <c r="F613" s="2">
        <f>VLOOKUP($A613,'By SKU - Old RTs'!$A:$V,9,FALSE)</f>
        <v>19.25</v>
      </c>
      <c r="G613" s="2">
        <f>VLOOKUP($A613,'By SKU - New RTs'!$A:$V,9,FALSE)</f>
        <v>19.25</v>
      </c>
      <c r="H613" s="5">
        <f t="shared" si="51"/>
        <v>0</v>
      </c>
      <c r="I613" s="2">
        <f>VLOOKUP($A613,'By SKU - Old RTs'!$A:$V,10,FALSE)</f>
        <v>0</v>
      </c>
      <c r="J613" s="2">
        <f>VLOOKUP($A613,'By SKU - New RTs'!$A:$V,10,FALSE)</f>
        <v>0</v>
      </c>
      <c r="K613" s="5">
        <f t="shared" si="52"/>
        <v>0</v>
      </c>
      <c r="L613" s="2">
        <f>VLOOKUP($A613,'By SKU - Old RTs'!$A:$V,11,FALSE)</f>
        <v>0</v>
      </c>
      <c r="M613" s="2">
        <f>VLOOKUP($A613,'By SKU - New RTs'!$A:$V,11,FALSE)</f>
        <v>0</v>
      </c>
      <c r="N613" s="5">
        <f t="shared" si="53"/>
        <v>0</v>
      </c>
      <c r="O613" s="2">
        <f>VLOOKUP($A613,'By SKU - Old RTs'!$A:$V,12,FALSE)</f>
        <v>0</v>
      </c>
      <c r="P613" s="2">
        <f>VLOOKUP($A613,'By SKU - New RTs'!$A:$V,12,FALSE)</f>
        <v>0</v>
      </c>
      <c r="Q613" s="2">
        <f t="shared" si="54"/>
        <v>0</v>
      </c>
    </row>
    <row r="614" spans="1:17" x14ac:dyDescent="0.2">
      <c r="A614" s="3" t="str">
        <f>SKUs!A613</f>
        <v>PX62CH</v>
      </c>
      <c r="B614" s="4" t="str">
        <f>SKUs!B613</f>
        <v>MIMIX PRO PANT</v>
      </c>
      <c r="C614" s="2">
        <f>VLOOKUP($A614,'By SKU - Old RTs'!$A:$V,8,FALSE)</f>
        <v>5</v>
      </c>
      <c r="D614" s="2">
        <f>VLOOKUP($A614,'By SKU - New RTs'!$A:$V,8,FALSE)</f>
        <v>5</v>
      </c>
      <c r="E614" s="5">
        <f t="shared" si="50"/>
        <v>0</v>
      </c>
      <c r="F614" s="2">
        <f>VLOOKUP($A614,'By SKU - Old RTs'!$A:$V,9,FALSE)</f>
        <v>0</v>
      </c>
      <c r="G614" s="2">
        <f>VLOOKUP($A614,'By SKU - New RTs'!$A:$V,9,FALSE)</f>
        <v>0</v>
      </c>
      <c r="H614" s="5">
        <f t="shared" si="51"/>
        <v>0</v>
      </c>
      <c r="I614" s="2">
        <f>VLOOKUP($A614,'By SKU - Old RTs'!$A:$V,10,FALSE)</f>
        <v>0</v>
      </c>
      <c r="J614" s="2">
        <f>VLOOKUP($A614,'By SKU - New RTs'!$A:$V,10,FALSE)</f>
        <v>0</v>
      </c>
      <c r="K614" s="5">
        <f t="shared" si="52"/>
        <v>0</v>
      </c>
      <c r="L614" s="2">
        <f>VLOOKUP($A614,'By SKU - Old RTs'!$A:$V,11,FALSE)</f>
        <v>0</v>
      </c>
      <c r="M614" s="2">
        <f>VLOOKUP($A614,'By SKU - New RTs'!$A:$V,11,FALSE)</f>
        <v>0</v>
      </c>
      <c r="N614" s="5">
        <f t="shared" si="53"/>
        <v>0</v>
      </c>
      <c r="O614" s="2">
        <f>VLOOKUP($A614,'By SKU - Old RTs'!$A:$V,12,FALSE)</f>
        <v>4.25</v>
      </c>
      <c r="P614" s="2">
        <f>VLOOKUP($A614,'By SKU - New RTs'!$A:$V,12,FALSE)</f>
        <v>4.25</v>
      </c>
      <c r="Q614" s="2">
        <f t="shared" si="54"/>
        <v>0</v>
      </c>
    </row>
    <row r="615" spans="1:17" x14ac:dyDescent="0.2">
      <c r="A615" s="3" t="str">
        <f>SKUs!A614</f>
        <v>QP14_NV</v>
      </c>
      <c r="B615" s="4" t="str">
        <f>SKUs!B614</f>
        <v>FLAME RESIST LT W8 PANT</v>
      </c>
      <c r="C615" s="2">
        <f>VLOOKUP($A615,'By SKU - Old RTs'!$A:$V,8,FALSE)</f>
        <v>0</v>
      </c>
      <c r="D615" s="2">
        <f>VLOOKUP($A615,'By SKU - New RTs'!$A:$V,8,FALSE)</f>
        <v>0</v>
      </c>
      <c r="E615" s="5">
        <f t="shared" si="50"/>
        <v>0</v>
      </c>
      <c r="F615" s="2">
        <f>VLOOKUP($A615,'By SKU - Old RTs'!$A:$V,9,FALSE)</f>
        <v>10.5</v>
      </c>
      <c r="G615" s="2">
        <f>VLOOKUP($A615,'By SKU - New RTs'!$A:$V,9,FALSE)</f>
        <v>10.5</v>
      </c>
      <c r="H615" s="5">
        <f t="shared" si="51"/>
        <v>0</v>
      </c>
      <c r="I615" s="2">
        <f>VLOOKUP($A615,'By SKU - Old RTs'!$A:$V,10,FALSE)</f>
        <v>0</v>
      </c>
      <c r="J615" s="2">
        <f>VLOOKUP($A615,'By SKU - New RTs'!$A:$V,10,FALSE)</f>
        <v>0</v>
      </c>
      <c r="K615" s="5">
        <f t="shared" si="52"/>
        <v>0</v>
      </c>
      <c r="L615" s="2">
        <f>VLOOKUP($A615,'By SKU - Old RTs'!$A:$V,11,FALSE)</f>
        <v>0</v>
      </c>
      <c r="M615" s="2">
        <f>VLOOKUP($A615,'By SKU - New RTs'!$A:$V,11,FALSE)</f>
        <v>0</v>
      </c>
      <c r="N615" s="5">
        <f t="shared" si="53"/>
        <v>0</v>
      </c>
      <c r="O615" s="2">
        <f>VLOOKUP($A615,'By SKU - Old RTs'!$A:$V,12,FALSE)</f>
        <v>0</v>
      </c>
      <c r="P615" s="2">
        <f>VLOOKUP($A615,'By SKU - New RTs'!$A:$V,12,FALSE)</f>
        <v>0</v>
      </c>
      <c r="Q615" s="2">
        <f t="shared" si="54"/>
        <v>0</v>
      </c>
    </row>
    <row r="616" spans="1:17" x14ac:dyDescent="0.2">
      <c r="A616" s="3" t="str">
        <f>SKUs!A615</f>
        <v>S302BK</v>
      </c>
      <c r="B616" s="4" t="str">
        <f>SKUs!B615</f>
        <v xml:space="preserve">ST BAKER BLACK W POCKET    </v>
      </c>
      <c r="C616" s="2">
        <f>VLOOKUP($A616,'By SKU - Old RTs'!$A:$V,8,FALSE)</f>
        <v>0</v>
      </c>
      <c r="D616" s="2">
        <f>VLOOKUP($A616,'By SKU - New RTs'!$A:$V,8,FALSE)</f>
        <v>0</v>
      </c>
      <c r="E616" s="5">
        <f t="shared" si="50"/>
        <v>0</v>
      </c>
      <c r="F616" s="2">
        <f>VLOOKUP($A616,'By SKU - Old RTs'!$A:$V,9,FALSE)</f>
        <v>13.25</v>
      </c>
      <c r="G616" s="2">
        <f>VLOOKUP($A616,'By SKU - New RTs'!$A:$V,9,FALSE)</f>
        <v>13.25</v>
      </c>
      <c r="H616" s="5">
        <f t="shared" si="51"/>
        <v>0</v>
      </c>
      <c r="I616" s="2">
        <f>VLOOKUP($A616,'By SKU - Old RTs'!$A:$V,10,FALSE)</f>
        <v>28.25</v>
      </c>
      <c r="J616" s="2">
        <f>VLOOKUP($A616,'By SKU - New RTs'!$A:$V,10,FALSE)</f>
        <v>28.25</v>
      </c>
      <c r="K616" s="5">
        <f t="shared" si="52"/>
        <v>0</v>
      </c>
      <c r="L616" s="2">
        <f>VLOOKUP($A616,'By SKU - Old RTs'!$A:$V,11,FALSE)</f>
        <v>4.5</v>
      </c>
      <c r="M616" s="2">
        <f>VLOOKUP($A616,'By SKU - New RTs'!$A:$V,11,FALSE)</f>
        <v>12.75</v>
      </c>
      <c r="N616" s="5">
        <f t="shared" si="53"/>
        <v>8.25</v>
      </c>
      <c r="O616" s="2">
        <f>VLOOKUP($A616,'By SKU - Old RTs'!$A:$V,12,FALSE)</f>
        <v>8.25</v>
      </c>
      <c r="P616" s="2">
        <f>VLOOKUP($A616,'By SKU - New RTs'!$A:$V,12,FALSE)</f>
        <v>0</v>
      </c>
      <c r="Q616" s="2">
        <f t="shared" si="54"/>
        <v>-8.25</v>
      </c>
    </row>
    <row r="617" spans="1:17" x14ac:dyDescent="0.2">
      <c r="A617" s="3" t="str">
        <f>SKUs!A616</f>
        <v>S302WH</v>
      </c>
      <c r="B617" s="4" t="str">
        <f>SKUs!B616</f>
        <v xml:space="preserve">ST BAKER WHITE W POCKET    </v>
      </c>
      <c r="C617" s="2">
        <f>VLOOKUP($A617,'By SKU - Old RTs'!$A:$V,8,FALSE)</f>
        <v>0</v>
      </c>
      <c r="D617" s="2">
        <f>VLOOKUP($A617,'By SKU - New RTs'!$A:$V,8,FALSE)</f>
        <v>0</v>
      </c>
      <c r="E617" s="5">
        <f t="shared" si="50"/>
        <v>0</v>
      </c>
      <c r="F617" s="2">
        <f>VLOOKUP($A617,'By SKU - Old RTs'!$A:$V,9,FALSE)</f>
        <v>0</v>
      </c>
      <c r="G617" s="2">
        <f>VLOOKUP($A617,'By SKU - New RTs'!$A:$V,9,FALSE)</f>
        <v>0</v>
      </c>
      <c r="H617" s="5">
        <f t="shared" si="51"/>
        <v>0</v>
      </c>
      <c r="I617" s="2">
        <f>VLOOKUP($A617,'By SKU - Old RTs'!$A:$V,10,FALSE)</f>
        <v>3.5</v>
      </c>
      <c r="J617" s="2">
        <f>VLOOKUP($A617,'By SKU - New RTs'!$A:$V,10,FALSE)</f>
        <v>3.5</v>
      </c>
      <c r="K617" s="5">
        <f t="shared" si="52"/>
        <v>0</v>
      </c>
      <c r="L617" s="2">
        <f>VLOOKUP($A617,'By SKU - Old RTs'!$A:$V,11,FALSE)</f>
        <v>4.75</v>
      </c>
      <c r="M617" s="2">
        <f>VLOOKUP($A617,'By SKU - New RTs'!$A:$V,11,FALSE)</f>
        <v>4.75</v>
      </c>
      <c r="N617" s="5">
        <f t="shared" si="53"/>
        <v>0</v>
      </c>
      <c r="O617" s="2">
        <f>VLOOKUP($A617,'By SKU - Old RTs'!$A:$V,12,FALSE)</f>
        <v>0</v>
      </c>
      <c r="P617" s="2">
        <f>VLOOKUP($A617,'By SKU - New RTs'!$A:$V,12,FALSE)</f>
        <v>0</v>
      </c>
      <c r="Q617" s="2">
        <f t="shared" si="54"/>
        <v>0</v>
      </c>
    </row>
    <row r="618" spans="1:17" x14ac:dyDescent="0.2">
      <c r="A618" s="3" t="str">
        <f>SKUs!A617</f>
        <v>S315</v>
      </c>
      <c r="B618" s="4" t="str">
        <f>SKUs!B617</f>
        <v xml:space="preserve">ST BAKER                        </v>
      </c>
      <c r="C618" s="2">
        <f>VLOOKUP($A618,'By SKU - Old RTs'!$A:$V,8,FALSE)</f>
        <v>25</v>
      </c>
      <c r="D618" s="2">
        <f>VLOOKUP($A618,'By SKU - New RTs'!$A:$V,8,FALSE)</f>
        <v>25</v>
      </c>
      <c r="E618" s="5">
        <f t="shared" si="50"/>
        <v>0</v>
      </c>
      <c r="F618" s="2">
        <f>VLOOKUP($A618,'By SKU - Old RTs'!$A:$V,9,FALSE)</f>
        <v>0</v>
      </c>
      <c r="G618" s="2">
        <f>VLOOKUP($A618,'By SKU - New RTs'!$A:$V,9,FALSE)</f>
        <v>0</v>
      </c>
      <c r="H618" s="5">
        <f t="shared" si="51"/>
        <v>0</v>
      </c>
      <c r="I618" s="2">
        <f>VLOOKUP($A618,'By SKU - Old RTs'!$A:$V,10,FALSE)</f>
        <v>0</v>
      </c>
      <c r="J618" s="2">
        <f>VLOOKUP($A618,'By SKU - New RTs'!$A:$V,10,FALSE)</f>
        <v>0</v>
      </c>
      <c r="K618" s="5">
        <f t="shared" si="52"/>
        <v>0</v>
      </c>
      <c r="L618" s="2">
        <f>VLOOKUP($A618,'By SKU - Old RTs'!$A:$V,11,FALSE)</f>
        <v>0</v>
      </c>
      <c r="M618" s="2">
        <f>VLOOKUP($A618,'By SKU - New RTs'!$A:$V,11,FALSE)</f>
        <v>0</v>
      </c>
      <c r="N618" s="5">
        <f t="shared" si="53"/>
        <v>0</v>
      </c>
      <c r="O618" s="2">
        <f>VLOOKUP($A618,'By SKU - Old RTs'!$A:$V,12,FALSE)</f>
        <v>0.25</v>
      </c>
      <c r="P618" s="2">
        <f>VLOOKUP($A618,'By SKU - New RTs'!$A:$V,12,FALSE)</f>
        <v>0.25</v>
      </c>
      <c r="Q618" s="2">
        <f t="shared" si="54"/>
        <v>0</v>
      </c>
    </row>
    <row r="619" spans="1:17" x14ac:dyDescent="0.2">
      <c r="A619" s="3" t="str">
        <f>SKUs!A618</f>
        <v>S315WH</v>
      </c>
      <c r="B619" s="4" t="str">
        <f>SKUs!B618</f>
        <v xml:space="preserve">ST BAKER                        </v>
      </c>
      <c r="C619" s="2">
        <f>VLOOKUP($A619,'By SKU - Old RTs'!$A:$V,8,FALSE)</f>
        <v>0</v>
      </c>
      <c r="D619" s="2">
        <f>VLOOKUP($A619,'By SKU - New RTs'!$A:$V,8,FALSE)</f>
        <v>0</v>
      </c>
      <c r="E619" s="5">
        <f t="shared" si="50"/>
        <v>0</v>
      </c>
      <c r="F619" s="2">
        <f>VLOOKUP($A619,'By SKU - Old RTs'!$A:$V,9,FALSE)</f>
        <v>0</v>
      </c>
      <c r="G619" s="2">
        <f>VLOOKUP($A619,'By SKU - New RTs'!$A:$V,9,FALSE)</f>
        <v>0</v>
      </c>
      <c r="H619" s="5">
        <f t="shared" si="51"/>
        <v>0</v>
      </c>
      <c r="I619" s="2">
        <f>VLOOKUP($A619,'By SKU - Old RTs'!$A:$V,10,FALSE)</f>
        <v>0</v>
      </c>
      <c r="J619" s="2">
        <f>VLOOKUP($A619,'By SKU - New RTs'!$A:$V,10,FALSE)</f>
        <v>0</v>
      </c>
      <c r="K619" s="5">
        <f t="shared" si="52"/>
        <v>0</v>
      </c>
      <c r="L619" s="2">
        <f>VLOOKUP($A619,'By SKU - Old RTs'!$A:$V,11,FALSE)</f>
        <v>0</v>
      </c>
      <c r="M619" s="2">
        <f>VLOOKUP($A619,'By SKU - New RTs'!$A:$V,11,FALSE)</f>
        <v>0</v>
      </c>
      <c r="N619" s="5">
        <f t="shared" si="53"/>
        <v>0</v>
      </c>
      <c r="O619" s="2">
        <f>VLOOKUP($A619,'By SKU - Old RTs'!$A:$V,12,FALSE)</f>
        <v>2</v>
      </c>
      <c r="P619" s="2">
        <f>VLOOKUP($A619,'By SKU - New RTs'!$A:$V,12,FALSE)</f>
        <v>2</v>
      </c>
      <c r="Q619" s="2">
        <f t="shared" si="54"/>
        <v>0</v>
      </c>
    </row>
    <row r="620" spans="1:17" x14ac:dyDescent="0.2">
      <c r="A620" s="3" t="str">
        <f>SKUs!A619</f>
        <v>SC30EN</v>
      </c>
      <c r="B620" s="4" t="str">
        <f>SKUs!B619</f>
        <v>ST WORK COTTON ENHANCED</v>
      </c>
      <c r="C620" s="2">
        <f>VLOOKUP($A620,'By SKU - Old RTs'!$A:$V,8,FALSE)</f>
        <v>32.75</v>
      </c>
      <c r="D620" s="2">
        <f>VLOOKUP($A620,'By SKU - New RTs'!$A:$V,8,FALSE)</f>
        <v>32.75</v>
      </c>
      <c r="E620" s="5">
        <f t="shared" si="50"/>
        <v>0</v>
      </c>
      <c r="F620" s="2">
        <f>VLOOKUP($A620,'By SKU - Old RTs'!$A:$V,9,FALSE)</f>
        <v>0</v>
      </c>
      <c r="G620" s="2">
        <f>VLOOKUP($A620,'By SKU - New RTs'!$A:$V,9,FALSE)</f>
        <v>0</v>
      </c>
      <c r="H620" s="5">
        <f t="shared" si="51"/>
        <v>0</v>
      </c>
      <c r="I620" s="2">
        <f>VLOOKUP($A620,'By SKU - Old RTs'!$A:$V,10,FALSE)</f>
        <v>0</v>
      </c>
      <c r="J620" s="2">
        <f>VLOOKUP($A620,'By SKU - New RTs'!$A:$V,10,FALSE)</f>
        <v>0</v>
      </c>
      <c r="K620" s="5">
        <f t="shared" si="52"/>
        <v>0</v>
      </c>
      <c r="L620" s="2">
        <f>VLOOKUP($A620,'By SKU - Old RTs'!$A:$V,11,FALSE)</f>
        <v>0</v>
      </c>
      <c r="M620" s="2">
        <f>VLOOKUP($A620,'By SKU - New RTs'!$A:$V,11,FALSE)</f>
        <v>0</v>
      </c>
      <c r="N620" s="5">
        <f t="shared" si="53"/>
        <v>0</v>
      </c>
      <c r="O620" s="2">
        <f>VLOOKUP($A620,'By SKU - Old RTs'!$A:$V,12,FALSE)</f>
        <v>12</v>
      </c>
      <c r="P620" s="2">
        <f>VLOOKUP($A620,'By SKU - New RTs'!$A:$V,12,FALSE)</f>
        <v>12</v>
      </c>
      <c r="Q620" s="2">
        <f t="shared" si="54"/>
        <v>0</v>
      </c>
    </row>
    <row r="621" spans="1:17" x14ac:dyDescent="0.2">
      <c r="A621" s="3" t="str">
        <f>SKUs!A620</f>
        <v>SC30GG</v>
      </c>
      <c r="B621" s="4" t="str">
        <f>SKUs!B620</f>
        <v xml:space="preserve">ST WORK COTTON                  </v>
      </c>
      <c r="C621" s="2">
        <f>VLOOKUP($A621,'By SKU - Old RTs'!$A:$V,8,FALSE)</f>
        <v>17.75</v>
      </c>
      <c r="D621" s="2">
        <f>VLOOKUP($A621,'By SKU - New RTs'!$A:$V,8,FALSE)</f>
        <v>17.75</v>
      </c>
      <c r="E621" s="5">
        <f t="shared" si="50"/>
        <v>0</v>
      </c>
      <c r="F621" s="2">
        <f>VLOOKUP($A621,'By SKU - Old RTs'!$A:$V,9,FALSE)</f>
        <v>52.75</v>
      </c>
      <c r="G621" s="2">
        <f>VLOOKUP($A621,'By SKU - New RTs'!$A:$V,9,FALSE)</f>
        <v>60</v>
      </c>
      <c r="H621" s="5">
        <f t="shared" si="51"/>
        <v>7.25</v>
      </c>
      <c r="I621" s="2">
        <f>VLOOKUP($A621,'By SKU - Old RTs'!$A:$V,10,FALSE)</f>
        <v>0</v>
      </c>
      <c r="J621" s="2">
        <f>VLOOKUP($A621,'By SKU - New RTs'!$A:$V,10,FALSE)</f>
        <v>0</v>
      </c>
      <c r="K621" s="5">
        <f t="shared" si="52"/>
        <v>0</v>
      </c>
      <c r="L621" s="2">
        <f>VLOOKUP($A621,'By SKU - Old RTs'!$A:$V,11,FALSE)</f>
        <v>0</v>
      </c>
      <c r="M621" s="2">
        <f>VLOOKUP($A621,'By SKU - New RTs'!$A:$V,11,FALSE)</f>
        <v>0</v>
      </c>
      <c r="N621" s="5">
        <f t="shared" si="53"/>
        <v>0</v>
      </c>
      <c r="O621" s="2">
        <f>VLOOKUP($A621,'By SKU - Old RTs'!$A:$V,12,FALSE)</f>
        <v>17.75</v>
      </c>
      <c r="P621" s="2">
        <f>VLOOKUP($A621,'By SKU - New RTs'!$A:$V,12,FALSE)</f>
        <v>10.5</v>
      </c>
      <c r="Q621" s="2">
        <f t="shared" si="54"/>
        <v>-7.25</v>
      </c>
    </row>
    <row r="622" spans="1:17" x14ac:dyDescent="0.2">
      <c r="A622" s="3" t="str">
        <f>SKUs!A621</f>
        <v>SC30KH</v>
      </c>
      <c r="B622" s="4" t="str">
        <f>SKUs!B621</f>
        <v xml:space="preserve">ST WORK COTTON                  </v>
      </c>
      <c r="C622" s="2">
        <f>VLOOKUP($A622,'By SKU - Old RTs'!$A:$V,8,FALSE)</f>
        <v>0</v>
      </c>
      <c r="D622" s="2">
        <f>VLOOKUP($A622,'By SKU - New RTs'!$A:$V,8,FALSE)</f>
        <v>0</v>
      </c>
      <c r="E622" s="5">
        <f t="shared" si="50"/>
        <v>0</v>
      </c>
      <c r="F622" s="2">
        <f>VLOOKUP($A622,'By SKU - Old RTs'!$A:$V,9,FALSE)</f>
        <v>0.5</v>
      </c>
      <c r="G622" s="2">
        <f>VLOOKUP($A622,'By SKU - New RTs'!$A:$V,9,FALSE)</f>
        <v>0.5</v>
      </c>
      <c r="H622" s="5">
        <f t="shared" si="51"/>
        <v>0</v>
      </c>
      <c r="I622" s="2">
        <f>VLOOKUP($A622,'By SKU - Old RTs'!$A:$V,10,FALSE)</f>
        <v>12.5</v>
      </c>
      <c r="J622" s="2">
        <f>VLOOKUP($A622,'By SKU - New RTs'!$A:$V,10,FALSE)</f>
        <v>12.5</v>
      </c>
      <c r="K622" s="5">
        <f t="shared" si="52"/>
        <v>0</v>
      </c>
      <c r="L622" s="2">
        <f>VLOOKUP($A622,'By SKU - Old RTs'!$A:$V,11,FALSE)</f>
        <v>0</v>
      </c>
      <c r="M622" s="2">
        <f>VLOOKUP($A622,'By SKU - New RTs'!$A:$V,11,FALSE)</f>
        <v>0</v>
      </c>
      <c r="N622" s="5">
        <f t="shared" si="53"/>
        <v>0</v>
      </c>
      <c r="O622" s="2">
        <f>VLOOKUP($A622,'By SKU - Old RTs'!$A:$V,12,FALSE)</f>
        <v>0</v>
      </c>
      <c r="P622" s="2">
        <f>VLOOKUP($A622,'By SKU - New RTs'!$A:$V,12,FALSE)</f>
        <v>0</v>
      </c>
      <c r="Q622" s="2">
        <f t="shared" si="54"/>
        <v>0</v>
      </c>
    </row>
    <row r="623" spans="1:17" x14ac:dyDescent="0.2">
      <c r="A623" s="3" t="str">
        <f>SKUs!A622</f>
        <v>SC30LB</v>
      </c>
      <c r="B623" s="4" t="str">
        <f>SKUs!B622</f>
        <v xml:space="preserve">ST WORK COTTON                  </v>
      </c>
      <c r="C623" s="2">
        <f>VLOOKUP($A623,'By SKU - Old RTs'!$A:$V,8,FALSE)</f>
        <v>39.75</v>
      </c>
      <c r="D623" s="2">
        <f>VLOOKUP($A623,'By SKU - New RTs'!$A:$V,8,FALSE)</f>
        <v>39.75</v>
      </c>
      <c r="E623" s="5">
        <f t="shared" si="50"/>
        <v>0</v>
      </c>
      <c r="F623" s="2">
        <f>VLOOKUP($A623,'By SKU - Old RTs'!$A:$V,9,FALSE)</f>
        <v>0</v>
      </c>
      <c r="G623" s="2">
        <f>VLOOKUP($A623,'By SKU - New RTs'!$A:$V,9,FALSE)</f>
        <v>0</v>
      </c>
      <c r="H623" s="5">
        <f t="shared" si="51"/>
        <v>0</v>
      </c>
      <c r="I623" s="2">
        <f>VLOOKUP($A623,'By SKU - Old RTs'!$A:$V,10,FALSE)</f>
        <v>0</v>
      </c>
      <c r="J623" s="2">
        <f>VLOOKUP($A623,'By SKU - New RTs'!$A:$V,10,FALSE)</f>
        <v>0</v>
      </c>
      <c r="K623" s="5">
        <f t="shared" si="52"/>
        <v>0</v>
      </c>
      <c r="L623" s="2">
        <f>VLOOKUP($A623,'By SKU - Old RTs'!$A:$V,11,FALSE)</f>
        <v>0</v>
      </c>
      <c r="M623" s="2">
        <f>VLOOKUP($A623,'By SKU - New RTs'!$A:$V,11,FALSE)</f>
        <v>0</v>
      </c>
      <c r="N623" s="5">
        <f t="shared" si="53"/>
        <v>0</v>
      </c>
      <c r="O623" s="2">
        <f>VLOOKUP($A623,'By SKU - Old RTs'!$A:$V,12,FALSE)</f>
        <v>0</v>
      </c>
      <c r="P623" s="2">
        <f>VLOOKUP($A623,'By SKU - New RTs'!$A:$V,12,FALSE)</f>
        <v>0</v>
      </c>
      <c r="Q623" s="2">
        <f t="shared" si="54"/>
        <v>0</v>
      </c>
    </row>
    <row r="624" spans="1:17" x14ac:dyDescent="0.2">
      <c r="A624" s="3" t="str">
        <f>SKUs!A623</f>
        <v>SC30NV</v>
      </c>
      <c r="B624" s="4" t="str">
        <f>SKUs!B623</f>
        <v>ST WORK COTTON LS</v>
      </c>
      <c r="C624" s="2">
        <f>VLOOKUP($A624,'By SKU - Old RTs'!$A:$V,8,FALSE)</f>
        <v>41.25</v>
      </c>
      <c r="D624" s="2">
        <f>VLOOKUP($A624,'By SKU - New RTs'!$A:$V,8,FALSE)</f>
        <v>41.25</v>
      </c>
      <c r="E624" s="5">
        <f t="shared" si="50"/>
        <v>0</v>
      </c>
      <c r="F624" s="2">
        <f>VLOOKUP($A624,'By SKU - Old RTs'!$A:$V,9,FALSE)</f>
        <v>36.75</v>
      </c>
      <c r="G624" s="2">
        <f>VLOOKUP($A624,'By SKU - New RTs'!$A:$V,9,FALSE)</f>
        <v>36.75</v>
      </c>
      <c r="H624" s="5">
        <f t="shared" si="51"/>
        <v>0</v>
      </c>
      <c r="I624" s="2">
        <f>VLOOKUP($A624,'By SKU - Old RTs'!$A:$V,10,FALSE)</f>
        <v>23.5</v>
      </c>
      <c r="J624" s="2">
        <f>VLOOKUP($A624,'By SKU - New RTs'!$A:$V,10,FALSE)</f>
        <v>23.5</v>
      </c>
      <c r="K624" s="5">
        <f t="shared" si="52"/>
        <v>0</v>
      </c>
      <c r="L624" s="2">
        <f>VLOOKUP($A624,'By SKU - Old RTs'!$A:$V,11,FALSE)</f>
        <v>51.25</v>
      </c>
      <c r="M624" s="2">
        <f>VLOOKUP($A624,'By SKU - New RTs'!$A:$V,11,FALSE)</f>
        <v>51.25</v>
      </c>
      <c r="N624" s="5">
        <f t="shared" si="53"/>
        <v>0</v>
      </c>
      <c r="O624" s="2">
        <f>VLOOKUP($A624,'By SKU - Old RTs'!$A:$V,12,FALSE)</f>
        <v>34.75</v>
      </c>
      <c r="P624" s="2">
        <f>VLOOKUP($A624,'By SKU - New RTs'!$A:$V,12,FALSE)</f>
        <v>34.75</v>
      </c>
      <c r="Q624" s="2">
        <f t="shared" si="54"/>
        <v>0</v>
      </c>
    </row>
    <row r="625" spans="1:17" x14ac:dyDescent="0.2">
      <c r="A625" s="3" t="str">
        <f>SKUs!A624</f>
        <v>SC30PB</v>
      </c>
      <c r="B625" s="4" t="str">
        <f>SKUs!B624</f>
        <v xml:space="preserve">ST WORK COTTON                  </v>
      </c>
      <c r="C625" s="2">
        <f>VLOOKUP($A625,'By SKU - Old RTs'!$A:$V,8,FALSE)</f>
        <v>0</v>
      </c>
      <c r="D625" s="2">
        <f>VLOOKUP($A625,'By SKU - New RTs'!$A:$V,8,FALSE)</f>
        <v>0</v>
      </c>
      <c r="E625" s="5">
        <f t="shared" si="50"/>
        <v>0</v>
      </c>
      <c r="F625" s="2">
        <f>VLOOKUP($A625,'By SKU - Old RTs'!$A:$V,9,FALSE)</f>
        <v>0</v>
      </c>
      <c r="G625" s="2">
        <f>VLOOKUP($A625,'By SKU - New RTs'!$A:$V,9,FALSE)</f>
        <v>0</v>
      </c>
      <c r="H625" s="5">
        <f t="shared" si="51"/>
        <v>0</v>
      </c>
      <c r="I625" s="2">
        <f>VLOOKUP($A625,'By SKU - Old RTs'!$A:$V,10,FALSE)</f>
        <v>15.5</v>
      </c>
      <c r="J625" s="2">
        <f>VLOOKUP($A625,'By SKU - New RTs'!$A:$V,10,FALSE)</f>
        <v>15.5</v>
      </c>
      <c r="K625" s="5">
        <f t="shared" si="52"/>
        <v>0</v>
      </c>
      <c r="L625" s="2">
        <f>VLOOKUP($A625,'By SKU - Old RTs'!$A:$V,11,FALSE)</f>
        <v>4</v>
      </c>
      <c r="M625" s="2">
        <f>VLOOKUP($A625,'By SKU - New RTs'!$A:$V,11,FALSE)</f>
        <v>4</v>
      </c>
      <c r="N625" s="5">
        <f t="shared" si="53"/>
        <v>0</v>
      </c>
      <c r="O625" s="2">
        <f>VLOOKUP($A625,'By SKU - Old RTs'!$A:$V,12,FALSE)</f>
        <v>0</v>
      </c>
      <c r="P625" s="2">
        <f>VLOOKUP($A625,'By SKU - New RTs'!$A:$V,12,FALSE)</f>
        <v>0</v>
      </c>
      <c r="Q625" s="2">
        <f t="shared" si="54"/>
        <v>0</v>
      </c>
    </row>
    <row r="626" spans="1:17" x14ac:dyDescent="0.2">
      <c r="A626" s="3" t="str">
        <f>SKUs!A625</f>
        <v>SC40GG</v>
      </c>
      <c r="B626" s="4" t="str">
        <f>SKUs!B625</f>
        <v xml:space="preserve">ST WORK COTTON                  </v>
      </c>
      <c r="C626" s="2">
        <f>VLOOKUP($A626,'By SKU - Old RTs'!$A:$V,8,FALSE)</f>
        <v>1.25</v>
      </c>
      <c r="D626" s="2">
        <f>VLOOKUP($A626,'By SKU - New RTs'!$A:$V,8,FALSE)</f>
        <v>1.25</v>
      </c>
      <c r="E626" s="5">
        <f t="shared" si="50"/>
        <v>0</v>
      </c>
      <c r="F626" s="2">
        <f>VLOOKUP($A626,'By SKU - Old RTs'!$A:$V,9,FALSE)</f>
        <v>0</v>
      </c>
      <c r="G626" s="2">
        <f>VLOOKUP($A626,'By SKU - New RTs'!$A:$V,9,FALSE)</f>
        <v>0</v>
      </c>
      <c r="H626" s="5">
        <f t="shared" si="51"/>
        <v>0</v>
      </c>
      <c r="I626" s="2">
        <f>VLOOKUP($A626,'By SKU - Old RTs'!$A:$V,10,FALSE)</f>
        <v>0</v>
      </c>
      <c r="J626" s="2">
        <f>VLOOKUP($A626,'By SKU - New RTs'!$A:$V,10,FALSE)</f>
        <v>0</v>
      </c>
      <c r="K626" s="5">
        <f t="shared" si="52"/>
        <v>0</v>
      </c>
      <c r="L626" s="2">
        <f>VLOOKUP($A626,'By SKU - Old RTs'!$A:$V,11,FALSE)</f>
        <v>0</v>
      </c>
      <c r="M626" s="2">
        <f>VLOOKUP($A626,'By SKU - New RTs'!$A:$V,11,FALSE)</f>
        <v>0</v>
      </c>
      <c r="N626" s="5">
        <f t="shared" si="53"/>
        <v>0</v>
      </c>
      <c r="O626" s="2">
        <f>VLOOKUP($A626,'By SKU - Old RTs'!$A:$V,12,FALSE)</f>
        <v>0</v>
      </c>
      <c r="P626" s="2">
        <f>VLOOKUP($A626,'By SKU - New RTs'!$A:$V,12,FALSE)</f>
        <v>0</v>
      </c>
      <c r="Q626" s="2">
        <f t="shared" si="54"/>
        <v>0</v>
      </c>
    </row>
    <row r="627" spans="1:17" x14ac:dyDescent="0.2">
      <c r="A627" s="3" t="str">
        <f>SKUs!A626</f>
        <v>SC40LB</v>
      </c>
      <c r="B627" s="4" t="str">
        <f>SKUs!B626</f>
        <v xml:space="preserve">ST WORK COTTON                  </v>
      </c>
      <c r="C627" s="2">
        <f>VLOOKUP($A627,'By SKU - Old RTs'!$A:$V,8,FALSE)</f>
        <v>3.25</v>
      </c>
      <c r="D627" s="2">
        <f>VLOOKUP($A627,'By SKU - New RTs'!$A:$V,8,FALSE)</f>
        <v>3.25</v>
      </c>
      <c r="E627" s="5">
        <f t="shared" si="50"/>
        <v>0</v>
      </c>
      <c r="F627" s="2">
        <f>VLOOKUP($A627,'By SKU - Old RTs'!$A:$V,9,FALSE)</f>
        <v>0</v>
      </c>
      <c r="G627" s="2">
        <f>VLOOKUP($A627,'By SKU - New RTs'!$A:$V,9,FALSE)</f>
        <v>0</v>
      </c>
      <c r="H627" s="5">
        <f t="shared" si="51"/>
        <v>0</v>
      </c>
      <c r="I627" s="2">
        <f>VLOOKUP($A627,'By SKU - Old RTs'!$A:$V,10,FALSE)</f>
        <v>0</v>
      </c>
      <c r="J627" s="2">
        <f>VLOOKUP($A627,'By SKU - New RTs'!$A:$V,10,FALSE)</f>
        <v>0</v>
      </c>
      <c r="K627" s="5">
        <f t="shared" si="52"/>
        <v>0</v>
      </c>
      <c r="L627" s="2">
        <f>VLOOKUP($A627,'By SKU - Old RTs'!$A:$V,11,FALSE)</f>
        <v>0</v>
      </c>
      <c r="M627" s="2">
        <f>VLOOKUP($A627,'By SKU - New RTs'!$A:$V,11,FALSE)</f>
        <v>0</v>
      </c>
      <c r="N627" s="5">
        <f t="shared" si="53"/>
        <v>0</v>
      </c>
      <c r="O627" s="2">
        <f>VLOOKUP($A627,'By SKU - Old RTs'!$A:$V,12,FALSE)</f>
        <v>0</v>
      </c>
      <c r="P627" s="2">
        <f>VLOOKUP($A627,'By SKU - New RTs'!$A:$V,12,FALSE)</f>
        <v>0</v>
      </c>
      <c r="Q627" s="2">
        <f t="shared" si="54"/>
        <v>0</v>
      </c>
    </row>
    <row r="628" spans="1:17" x14ac:dyDescent="0.2">
      <c r="A628" s="3" t="str">
        <f>SKUs!A627</f>
        <v>SC40NV</v>
      </c>
      <c r="B628" s="4" t="str">
        <f>SKUs!B627</f>
        <v>ST WORK COTTON SS</v>
      </c>
      <c r="C628" s="2">
        <f>VLOOKUP($A628,'By SKU - Old RTs'!$A:$V,8,FALSE)</f>
        <v>5.75</v>
      </c>
      <c r="D628" s="2">
        <f>VLOOKUP($A628,'By SKU - New RTs'!$A:$V,8,FALSE)</f>
        <v>5.75</v>
      </c>
      <c r="E628" s="5">
        <f t="shared" si="50"/>
        <v>0</v>
      </c>
      <c r="F628" s="2">
        <f>VLOOKUP($A628,'By SKU - Old RTs'!$A:$V,9,FALSE)</f>
        <v>5.25</v>
      </c>
      <c r="G628" s="2">
        <f>VLOOKUP($A628,'By SKU - New RTs'!$A:$V,9,FALSE)</f>
        <v>0</v>
      </c>
      <c r="H628" s="5">
        <f t="shared" si="51"/>
        <v>-5.25</v>
      </c>
      <c r="I628" s="2">
        <f>VLOOKUP($A628,'By SKU - Old RTs'!$A:$V,10,FALSE)</f>
        <v>0</v>
      </c>
      <c r="J628" s="2">
        <f>VLOOKUP($A628,'By SKU - New RTs'!$A:$V,10,FALSE)</f>
        <v>0</v>
      </c>
      <c r="K628" s="5">
        <f t="shared" si="52"/>
        <v>0</v>
      </c>
      <c r="L628" s="2">
        <f>VLOOKUP($A628,'By SKU - Old RTs'!$A:$V,11,FALSE)</f>
        <v>1.25</v>
      </c>
      <c r="M628" s="2">
        <f>VLOOKUP($A628,'By SKU - New RTs'!$A:$V,11,FALSE)</f>
        <v>1.25</v>
      </c>
      <c r="N628" s="5">
        <f t="shared" si="53"/>
        <v>0</v>
      </c>
      <c r="O628" s="2">
        <f>VLOOKUP($A628,'By SKU - Old RTs'!$A:$V,12,FALSE)</f>
        <v>2.75</v>
      </c>
      <c r="P628" s="2">
        <f>VLOOKUP($A628,'By SKU - New RTs'!$A:$V,12,FALSE)</f>
        <v>8</v>
      </c>
      <c r="Q628" s="2">
        <f t="shared" si="54"/>
        <v>5.25</v>
      </c>
    </row>
    <row r="629" spans="1:17" x14ac:dyDescent="0.2">
      <c r="A629" s="3" t="str">
        <f>SKUs!A628</f>
        <v>SC40PB</v>
      </c>
      <c r="B629" s="4" t="str">
        <f>SKUs!B628</f>
        <v xml:space="preserve">ST WORK COTTON                  </v>
      </c>
      <c r="C629" s="2">
        <f>VLOOKUP($A629,'By SKU - Old RTs'!$A:$V,8,FALSE)</f>
        <v>0</v>
      </c>
      <c r="D629" s="2">
        <f>VLOOKUP($A629,'By SKU - New RTs'!$A:$V,8,FALSE)</f>
        <v>0</v>
      </c>
      <c r="E629" s="5">
        <f t="shared" si="50"/>
        <v>0</v>
      </c>
      <c r="F629" s="2">
        <f>VLOOKUP($A629,'By SKU - Old RTs'!$A:$V,9,FALSE)</f>
        <v>0</v>
      </c>
      <c r="G629" s="2">
        <f>VLOOKUP($A629,'By SKU - New RTs'!$A:$V,9,FALSE)</f>
        <v>0</v>
      </c>
      <c r="H629" s="5">
        <f t="shared" si="51"/>
        <v>0</v>
      </c>
      <c r="I629" s="2">
        <f>VLOOKUP($A629,'By SKU - Old RTs'!$A:$V,10,FALSE)</f>
        <v>26.25</v>
      </c>
      <c r="J629" s="2">
        <f>VLOOKUP($A629,'By SKU - New RTs'!$A:$V,10,FALSE)</f>
        <v>26.25</v>
      </c>
      <c r="K629" s="5">
        <f t="shared" si="52"/>
        <v>0</v>
      </c>
      <c r="L629" s="2">
        <f>VLOOKUP($A629,'By SKU - Old RTs'!$A:$V,11,FALSE)</f>
        <v>0</v>
      </c>
      <c r="M629" s="2">
        <f>VLOOKUP($A629,'By SKU - New RTs'!$A:$V,11,FALSE)</f>
        <v>0</v>
      </c>
      <c r="N629" s="5">
        <f t="shared" si="53"/>
        <v>0</v>
      </c>
      <c r="O629" s="2">
        <f>VLOOKUP($A629,'By SKU - Old RTs'!$A:$V,12,FALSE)</f>
        <v>0</v>
      </c>
      <c r="P629" s="2">
        <f>VLOOKUP($A629,'By SKU - New RTs'!$A:$V,12,FALSE)</f>
        <v>0</v>
      </c>
      <c r="Q629" s="2">
        <f t="shared" si="54"/>
        <v>0</v>
      </c>
    </row>
    <row r="630" spans="1:17" x14ac:dyDescent="0.2">
      <c r="A630" s="3" t="str">
        <f>SKUs!A629</f>
        <v>SL10WB</v>
      </c>
      <c r="B630" s="4" t="str">
        <f>SKUs!B629</f>
        <v xml:space="preserve">ST WORK                         </v>
      </c>
      <c r="C630" s="2">
        <f>VLOOKUP($A630,'By SKU - Old RTs'!$A:$V,8,FALSE)</f>
        <v>0</v>
      </c>
      <c r="D630" s="2">
        <f>VLOOKUP($A630,'By SKU - New RTs'!$A:$V,8,FALSE)</f>
        <v>0</v>
      </c>
      <c r="E630" s="5">
        <f t="shared" si="50"/>
        <v>0</v>
      </c>
      <c r="F630" s="2">
        <f>VLOOKUP($A630,'By SKU - Old RTs'!$A:$V,9,FALSE)</f>
        <v>0</v>
      </c>
      <c r="G630" s="2">
        <f>VLOOKUP($A630,'By SKU - New RTs'!$A:$V,9,FALSE)</f>
        <v>0</v>
      </c>
      <c r="H630" s="5">
        <f t="shared" si="51"/>
        <v>0</v>
      </c>
      <c r="I630" s="2">
        <f>VLOOKUP($A630,'By SKU - Old RTs'!$A:$V,10,FALSE)</f>
        <v>0</v>
      </c>
      <c r="J630" s="2">
        <f>VLOOKUP($A630,'By SKU - New RTs'!$A:$V,10,FALSE)</f>
        <v>0</v>
      </c>
      <c r="K630" s="5">
        <f t="shared" si="52"/>
        <v>0</v>
      </c>
      <c r="L630" s="2">
        <f>VLOOKUP($A630,'By SKU - Old RTs'!$A:$V,11,FALSE)</f>
        <v>0</v>
      </c>
      <c r="M630" s="2">
        <f>VLOOKUP($A630,'By SKU - New RTs'!$A:$V,11,FALSE)</f>
        <v>0</v>
      </c>
      <c r="N630" s="5">
        <f t="shared" si="53"/>
        <v>0</v>
      </c>
      <c r="O630" s="2">
        <f>VLOOKUP($A630,'By SKU - Old RTs'!$A:$V,12,FALSE)</f>
        <v>3</v>
      </c>
      <c r="P630" s="2">
        <f>VLOOKUP($A630,'By SKU - New RTs'!$A:$V,12,FALSE)</f>
        <v>3</v>
      </c>
      <c r="Q630" s="2">
        <f t="shared" si="54"/>
        <v>0</v>
      </c>
    </row>
    <row r="631" spans="1:17" x14ac:dyDescent="0.2">
      <c r="A631" s="3" t="str">
        <f>SKUs!A630</f>
        <v>SL20WB</v>
      </c>
      <c r="B631" s="4" t="str">
        <f>SKUs!B630</f>
        <v xml:space="preserve">ST WORK                         </v>
      </c>
      <c r="C631" s="2">
        <f>VLOOKUP($A631,'By SKU - Old RTs'!$A:$V,8,FALSE)</f>
        <v>0</v>
      </c>
      <c r="D631" s="2">
        <f>VLOOKUP($A631,'By SKU - New RTs'!$A:$V,8,FALSE)</f>
        <v>0</v>
      </c>
      <c r="E631" s="5">
        <f t="shared" si="50"/>
        <v>0</v>
      </c>
      <c r="F631" s="2">
        <f>VLOOKUP($A631,'By SKU - Old RTs'!$A:$V,9,FALSE)</f>
        <v>0</v>
      </c>
      <c r="G631" s="2">
        <f>VLOOKUP($A631,'By SKU - New RTs'!$A:$V,9,FALSE)</f>
        <v>0</v>
      </c>
      <c r="H631" s="5">
        <f t="shared" si="51"/>
        <v>0</v>
      </c>
      <c r="I631" s="2">
        <f>VLOOKUP($A631,'By SKU - Old RTs'!$A:$V,10,FALSE)</f>
        <v>0</v>
      </c>
      <c r="J631" s="2">
        <f>VLOOKUP($A631,'By SKU - New RTs'!$A:$V,10,FALSE)</f>
        <v>0</v>
      </c>
      <c r="K631" s="5">
        <f t="shared" si="52"/>
        <v>0</v>
      </c>
      <c r="L631" s="2">
        <f>VLOOKUP($A631,'By SKU - Old RTs'!$A:$V,11,FALSE)</f>
        <v>0</v>
      </c>
      <c r="M631" s="2">
        <f>VLOOKUP($A631,'By SKU - New RTs'!$A:$V,11,FALSE)</f>
        <v>0</v>
      </c>
      <c r="N631" s="5">
        <f t="shared" si="53"/>
        <v>0</v>
      </c>
      <c r="O631" s="2">
        <f>VLOOKUP($A631,'By SKU - Old RTs'!$A:$V,12,FALSE)</f>
        <v>1.5</v>
      </c>
      <c r="P631" s="2">
        <f>VLOOKUP($A631,'By SKU - New RTs'!$A:$V,12,FALSE)</f>
        <v>1.5</v>
      </c>
      <c r="Q631" s="2">
        <f t="shared" si="54"/>
        <v>0</v>
      </c>
    </row>
    <row r="632" spans="1:17" x14ac:dyDescent="0.2">
      <c r="A632" s="3" t="str">
        <f>SKUs!A631</f>
        <v>SLU8NV</v>
      </c>
      <c r="B632" s="4" t="str">
        <f>SKUs!B631</f>
        <v>ST FLAME RESISTANT</v>
      </c>
      <c r="C632" s="2">
        <f>VLOOKUP($A632,'By SKU - Old RTs'!$A:$V,8,FALSE)</f>
        <v>14.5</v>
      </c>
      <c r="D632" s="2">
        <f>VLOOKUP($A632,'By SKU - New RTs'!$A:$V,8,FALSE)</f>
        <v>14.5</v>
      </c>
      <c r="E632" s="5">
        <f t="shared" si="50"/>
        <v>0</v>
      </c>
      <c r="F632" s="2">
        <f>VLOOKUP($A632,'By SKU - Old RTs'!$A:$V,9,FALSE)</f>
        <v>35.25</v>
      </c>
      <c r="G632" s="2">
        <f>VLOOKUP($A632,'By SKU - New RTs'!$A:$V,9,FALSE)</f>
        <v>35.25</v>
      </c>
      <c r="H632" s="5">
        <f t="shared" si="51"/>
        <v>0</v>
      </c>
      <c r="I632" s="2">
        <f>VLOOKUP($A632,'By SKU - Old RTs'!$A:$V,10,FALSE)</f>
        <v>113.5</v>
      </c>
      <c r="J632" s="2">
        <f>VLOOKUP($A632,'By SKU - New RTs'!$A:$V,10,FALSE)</f>
        <v>113.5</v>
      </c>
      <c r="K632" s="5">
        <f t="shared" si="52"/>
        <v>0</v>
      </c>
      <c r="L632" s="2">
        <f>VLOOKUP($A632,'By SKU - Old RTs'!$A:$V,11,FALSE)</f>
        <v>10.25</v>
      </c>
      <c r="M632" s="2">
        <f>VLOOKUP($A632,'By SKU - New RTs'!$A:$V,11,FALSE)</f>
        <v>10.25</v>
      </c>
      <c r="N632" s="5">
        <f t="shared" si="53"/>
        <v>0</v>
      </c>
      <c r="O632" s="2">
        <f>VLOOKUP($A632,'By SKU - Old RTs'!$A:$V,12,FALSE)</f>
        <v>0</v>
      </c>
      <c r="P632" s="2">
        <f>VLOOKUP($A632,'By SKU - New RTs'!$A:$V,12,FALSE)</f>
        <v>0</v>
      </c>
      <c r="Q632" s="2">
        <f t="shared" si="54"/>
        <v>0</v>
      </c>
    </row>
    <row r="633" spans="1:17" x14ac:dyDescent="0.2">
      <c r="A633" s="3" t="str">
        <f>SKUs!A632</f>
        <v>SMT2NV</v>
      </c>
      <c r="B633" s="4" t="str">
        <f>SKUs!B632</f>
        <v>FLAME RESIST L/S TEE SHIRT</v>
      </c>
      <c r="C633" s="2">
        <f>VLOOKUP($A633,'By SKU - Old RTs'!$A:$V,8,FALSE)</f>
        <v>0</v>
      </c>
      <c r="D633" s="2">
        <f>VLOOKUP($A633,'By SKU - New RTs'!$A:$V,8,FALSE)</f>
        <v>0</v>
      </c>
      <c r="E633" s="5">
        <f t="shared" si="50"/>
        <v>0</v>
      </c>
      <c r="F633" s="2">
        <f>VLOOKUP($A633,'By SKU - Old RTs'!$A:$V,9,FALSE)</f>
        <v>24.75</v>
      </c>
      <c r="G633" s="2">
        <f>VLOOKUP($A633,'By SKU - New RTs'!$A:$V,9,FALSE)</f>
        <v>24.75</v>
      </c>
      <c r="H633" s="5">
        <f t="shared" si="51"/>
        <v>0</v>
      </c>
      <c r="I633" s="2">
        <f>VLOOKUP($A633,'By SKU - Old RTs'!$A:$V,10,FALSE)</f>
        <v>0</v>
      </c>
      <c r="J633" s="2">
        <f>VLOOKUP($A633,'By SKU - New RTs'!$A:$V,10,FALSE)</f>
        <v>0</v>
      </c>
      <c r="K633" s="5">
        <f t="shared" si="52"/>
        <v>0</v>
      </c>
      <c r="L633" s="2">
        <f>VLOOKUP($A633,'By SKU - Old RTs'!$A:$V,11,FALSE)</f>
        <v>0</v>
      </c>
      <c r="M633" s="2">
        <f>VLOOKUP($A633,'By SKU - New RTs'!$A:$V,11,FALSE)</f>
        <v>0</v>
      </c>
      <c r="N633" s="5">
        <f t="shared" si="53"/>
        <v>0</v>
      </c>
      <c r="O633" s="2">
        <f>VLOOKUP($A633,'By SKU - Old RTs'!$A:$V,12,FALSE)</f>
        <v>0</v>
      </c>
      <c r="P633" s="2">
        <f>VLOOKUP($A633,'By SKU - New RTs'!$A:$V,12,FALSE)</f>
        <v>0</v>
      </c>
      <c r="Q633" s="2">
        <f t="shared" si="54"/>
        <v>0</v>
      </c>
    </row>
    <row r="634" spans="1:17" x14ac:dyDescent="0.2">
      <c r="A634" s="3" t="str">
        <f>SKUs!A633</f>
        <v>SP10EX</v>
      </c>
      <c r="B634" s="4" t="str">
        <f>SKUs!B633</f>
        <v xml:space="preserve">ST WORK                         </v>
      </c>
      <c r="C634" s="2">
        <f>VLOOKUP($A634,'By SKU - Old RTs'!$A:$V,8,FALSE)</f>
        <v>7.25</v>
      </c>
      <c r="D634" s="2">
        <f>VLOOKUP($A634,'By SKU - New RTs'!$A:$V,8,FALSE)</f>
        <v>7.25</v>
      </c>
      <c r="E634" s="5">
        <f t="shared" si="50"/>
        <v>0</v>
      </c>
      <c r="F634" s="2">
        <f>VLOOKUP($A634,'By SKU - Old RTs'!$A:$V,9,FALSE)</f>
        <v>0</v>
      </c>
      <c r="G634" s="2">
        <f>VLOOKUP($A634,'By SKU - New RTs'!$A:$V,9,FALSE)</f>
        <v>0</v>
      </c>
      <c r="H634" s="5">
        <f t="shared" si="51"/>
        <v>0</v>
      </c>
      <c r="I634" s="2">
        <f>VLOOKUP($A634,'By SKU - Old RTs'!$A:$V,10,FALSE)</f>
        <v>7.75</v>
      </c>
      <c r="J634" s="2">
        <f>VLOOKUP($A634,'By SKU - New RTs'!$A:$V,10,FALSE)</f>
        <v>7.75</v>
      </c>
      <c r="K634" s="5">
        <f t="shared" si="52"/>
        <v>0</v>
      </c>
      <c r="L634" s="2">
        <f>VLOOKUP($A634,'By SKU - Old RTs'!$A:$V,11,FALSE)</f>
        <v>0</v>
      </c>
      <c r="M634" s="2">
        <f>VLOOKUP($A634,'By SKU - New RTs'!$A:$V,11,FALSE)</f>
        <v>0</v>
      </c>
      <c r="N634" s="5">
        <f t="shared" si="53"/>
        <v>0</v>
      </c>
      <c r="O634" s="2">
        <f>VLOOKUP($A634,'By SKU - Old RTs'!$A:$V,12,FALSE)</f>
        <v>0</v>
      </c>
      <c r="P634" s="2">
        <f>VLOOKUP($A634,'By SKU - New RTs'!$A:$V,12,FALSE)</f>
        <v>0</v>
      </c>
      <c r="Q634" s="2">
        <f t="shared" si="54"/>
        <v>0</v>
      </c>
    </row>
    <row r="635" spans="1:17" x14ac:dyDescent="0.2">
      <c r="A635" s="3" t="str">
        <f>SKUs!A634</f>
        <v>SP10GI</v>
      </c>
      <c r="B635" s="4" t="str">
        <f>SKUs!B634</f>
        <v xml:space="preserve">ST WORK BLEND                   </v>
      </c>
      <c r="C635" s="2">
        <f>VLOOKUP($A635,'By SKU - Old RTs'!$A:$V,8,FALSE)</f>
        <v>0</v>
      </c>
      <c r="D635" s="2">
        <f>VLOOKUP($A635,'By SKU - New RTs'!$A:$V,8,FALSE)</f>
        <v>0</v>
      </c>
      <c r="E635" s="5">
        <f t="shared" si="50"/>
        <v>0</v>
      </c>
      <c r="F635" s="2">
        <f>VLOOKUP($A635,'By SKU - Old RTs'!$A:$V,9,FALSE)</f>
        <v>0</v>
      </c>
      <c r="G635" s="2">
        <f>VLOOKUP($A635,'By SKU - New RTs'!$A:$V,9,FALSE)</f>
        <v>0</v>
      </c>
      <c r="H635" s="5">
        <f t="shared" si="51"/>
        <v>0</v>
      </c>
      <c r="I635" s="2">
        <f>VLOOKUP($A635,'By SKU - Old RTs'!$A:$V,10,FALSE)</f>
        <v>0</v>
      </c>
      <c r="J635" s="2">
        <f>VLOOKUP($A635,'By SKU - New RTs'!$A:$V,10,FALSE)</f>
        <v>0</v>
      </c>
      <c r="K635" s="5">
        <f t="shared" si="52"/>
        <v>0</v>
      </c>
      <c r="L635" s="2">
        <f>VLOOKUP($A635,'By SKU - Old RTs'!$A:$V,11,FALSE)</f>
        <v>0</v>
      </c>
      <c r="M635" s="2">
        <f>VLOOKUP($A635,'By SKU - New RTs'!$A:$V,11,FALSE)</f>
        <v>0</v>
      </c>
      <c r="N635" s="5">
        <f t="shared" si="53"/>
        <v>0</v>
      </c>
      <c r="O635" s="2">
        <f>VLOOKUP($A635,'By SKU - Old RTs'!$A:$V,12,FALSE)</f>
        <v>0</v>
      </c>
      <c r="P635" s="2">
        <f>VLOOKUP($A635,'By SKU - New RTs'!$A:$V,12,FALSE)</f>
        <v>0</v>
      </c>
      <c r="Q635" s="2">
        <f t="shared" si="54"/>
        <v>0</v>
      </c>
    </row>
    <row r="636" spans="1:17" x14ac:dyDescent="0.2">
      <c r="A636" s="3" t="str">
        <f>SKUs!A635</f>
        <v>SP10KB</v>
      </c>
      <c r="B636" s="4" t="str">
        <f>SKUs!B635</f>
        <v xml:space="preserve">ST WORK                         </v>
      </c>
      <c r="C636" s="2">
        <f>VLOOKUP($A636,'By SKU - Old RTs'!$A:$V,8,FALSE)</f>
        <v>0</v>
      </c>
      <c r="D636" s="2">
        <f>VLOOKUP($A636,'By SKU - New RTs'!$A:$V,8,FALSE)</f>
        <v>0</v>
      </c>
      <c r="E636" s="5">
        <f t="shared" si="50"/>
        <v>0</v>
      </c>
      <c r="F636" s="2">
        <f>VLOOKUP($A636,'By SKU - Old RTs'!$A:$V,9,FALSE)</f>
        <v>0</v>
      </c>
      <c r="G636" s="2">
        <f>VLOOKUP($A636,'By SKU - New RTs'!$A:$V,9,FALSE)</f>
        <v>0</v>
      </c>
      <c r="H636" s="5">
        <f t="shared" si="51"/>
        <v>0</v>
      </c>
      <c r="I636" s="2">
        <f>VLOOKUP($A636,'By SKU - Old RTs'!$A:$V,10,FALSE)</f>
        <v>0</v>
      </c>
      <c r="J636" s="2">
        <f>VLOOKUP($A636,'By SKU - New RTs'!$A:$V,10,FALSE)</f>
        <v>0</v>
      </c>
      <c r="K636" s="5">
        <f t="shared" si="52"/>
        <v>0</v>
      </c>
      <c r="L636" s="2">
        <f>VLOOKUP($A636,'By SKU - Old RTs'!$A:$V,11,FALSE)</f>
        <v>41.75</v>
      </c>
      <c r="M636" s="2">
        <f>VLOOKUP($A636,'By SKU - New RTs'!$A:$V,11,FALSE)</f>
        <v>41.75</v>
      </c>
      <c r="N636" s="5">
        <f t="shared" si="53"/>
        <v>0</v>
      </c>
      <c r="O636" s="2">
        <f>VLOOKUP($A636,'By SKU - Old RTs'!$A:$V,12,FALSE)</f>
        <v>0</v>
      </c>
      <c r="P636" s="2">
        <f>VLOOKUP($A636,'By SKU - New RTs'!$A:$V,12,FALSE)</f>
        <v>0</v>
      </c>
      <c r="Q636" s="2">
        <f t="shared" si="54"/>
        <v>0</v>
      </c>
    </row>
    <row r="637" spans="1:17" x14ac:dyDescent="0.2">
      <c r="A637" s="3" t="str">
        <f>SKUs!A636</f>
        <v>SP14BK</v>
      </c>
      <c r="B637" s="4" t="str">
        <f>SKUs!B636</f>
        <v xml:space="preserve">ST WORK                         </v>
      </c>
      <c r="C637" s="2">
        <f>VLOOKUP($A637,'By SKU - Old RTs'!$A:$V,8,FALSE)</f>
        <v>0</v>
      </c>
      <c r="D637" s="2">
        <f>VLOOKUP($A637,'By SKU - New RTs'!$A:$V,8,FALSE)</f>
        <v>0</v>
      </c>
      <c r="E637" s="5">
        <f t="shared" si="50"/>
        <v>0</v>
      </c>
      <c r="F637" s="2">
        <f>VLOOKUP($A637,'By SKU - Old RTs'!$A:$V,9,FALSE)</f>
        <v>0</v>
      </c>
      <c r="G637" s="2">
        <f>VLOOKUP($A637,'By SKU - New RTs'!$A:$V,9,FALSE)</f>
        <v>0</v>
      </c>
      <c r="H637" s="5">
        <f t="shared" si="51"/>
        <v>0</v>
      </c>
      <c r="I637" s="2">
        <f>VLOOKUP($A637,'By SKU - Old RTs'!$A:$V,10,FALSE)</f>
        <v>0</v>
      </c>
      <c r="J637" s="2">
        <f>VLOOKUP($A637,'By SKU - New RTs'!$A:$V,10,FALSE)</f>
        <v>0</v>
      </c>
      <c r="K637" s="5">
        <f t="shared" si="52"/>
        <v>0</v>
      </c>
      <c r="L637" s="2">
        <f>VLOOKUP($A637,'By SKU - Old RTs'!$A:$V,11,FALSE)</f>
        <v>0</v>
      </c>
      <c r="M637" s="2">
        <f>VLOOKUP($A637,'By SKU - New RTs'!$A:$V,11,FALSE)</f>
        <v>0</v>
      </c>
      <c r="N637" s="5">
        <f t="shared" si="53"/>
        <v>0</v>
      </c>
      <c r="O637" s="2">
        <f>VLOOKUP($A637,'By SKU - Old RTs'!$A:$V,12,FALSE)</f>
        <v>3.75</v>
      </c>
      <c r="P637" s="2">
        <f>VLOOKUP($A637,'By SKU - New RTs'!$A:$V,12,FALSE)</f>
        <v>3.75</v>
      </c>
      <c r="Q637" s="2">
        <f t="shared" si="54"/>
        <v>0</v>
      </c>
    </row>
    <row r="638" spans="1:17" x14ac:dyDescent="0.2">
      <c r="A638" s="3" t="str">
        <f>SKUs!A637</f>
        <v>SP14BY</v>
      </c>
      <c r="B638" s="4" t="str">
        <f>SKUs!B637</f>
        <v>ST WORK</v>
      </c>
      <c r="C638" s="2">
        <f>VLOOKUP($A638,'By SKU - Old RTs'!$A:$V,8,FALSE)</f>
        <v>0</v>
      </c>
      <c r="D638" s="2">
        <f>VLOOKUP($A638,'By SKU - New RTs'!$A:$V,8,FALSE)</f>
        <v>0</v>
      </c>
      <c r="E638" s="5">
        <f t="shared" si="50"/>
        <v>0</v>
      </c>
      <c r="F638" s="2">
        <f>VLOOKUP($A638,'By SKU - Old RTs'!$A:$V,9,FALSE)</f>
        <v>0</v>
      </c>
      <c r="G638" s="2">
        <f>VLOOKUP($A638,'By SKU - New RTs'!$A:$V,9,FALSE)</f>
        <v>0</v>
      </c>
      <c r="H638" s="5">
        <f t="shared" si="51"/>
        <v>0</v>
      </c>
      <c r="I638" s="2">
        <f>VLOOKUP($A638,'By SKU - Old RTs'!$A:$V,10,FALSE)</f>
        <v>0</v>
      </c>
      <c r="J638" s="2">
        <f>VLOOKUP($A638,'By SKU - New RTs'!$A:$V,10,FALSE)</f>
        <v>0</v>
      </c>
      <c r="K638" s="5">
        <f t="shared" si="52"/>
        <v>0</v>
      </c>
      <c r="L638" s="2">
        <f>VLOOKUP($A638,'By SKU - Old RTs'!$A:$V,11,FALSE)</f>
        <v>1</v>
      </c>
      <c r="M638" s="2">
        <f>VLOOKUP($A638,'By SKU - New RTs'!$A:$V,11,FALSE)</f>
        <v>1</v>
      </c>
      <c r="N638" s="5">
        <f t="shared" si="53"/>
        <v>0</v>
      </c>
      <c r="O638" s="2">
        <f>VLOOKUP($A638,'By SKU - Old RTs'!$A:$V,12,FALSE)</f>
        <v>0</v>
      </c>
      <c r="P638" s="2">
        <f>VLOOKUP($A638,'By SKU - New RTs'!$A:$V,12,FALSE)</f>
        <v>0</v>
      </c>
      <c r="Q638" s="2">
        <f t="shared" si="54"/>
        <v>0</v>
      </c>
    </row>
    <row r="639" spans="1:17" x14ac:dyDescent="0.2">
      <c r="A639" s="3" t="str">
        <f>SKUs!A638</f>
        <v>SP14CH</v>
      </c>
      <c r="B639" s="4" t="str">
        <f>SKUs!B638</f>
        <v xml:space="preserve">ST WORK                         </v>
      </c>
      <c r="C639" s="2">
        <f>VLOOKUP($A639,'By SKU - Old RTs'!$A:$V,8,FALSE)</f>
        <v>0</v>
      </c>
      <c r="D639" s="2">
        <f>VLOOKUP($A639,'By SKU - New RTs'!$A:$V,8,FALSE)</f>
        <v>0</v>
      </c>
      <c r="E639" s="5">
        <f t="shared" si="50"/>
        <v>0</v>
      </c>
      <c r="F639" s="2">
        <f>VLOOKUP($A639,'By SKU - Old RTs'!$A:$V,9,FALSE)</f>
        <v>2</v>
      </c>
      <c r="G639" s="2">
        <f>VLOOKUP($A639,'By SKU - New RTs'!$A:$V,9,FALSE)</f>
        <v>2</v>
      </c>
      <c r="H639" s="5">
        <f t="shared" si="51"/>
        <v>0</v>
      </c>
      <c r="I639" s="2">
        <f>VLOOKUP($A639,'By SKU - Old RTs'!$A:$V,10,FALSE)</f>
        <v>0</v>
      </c>
      <c r="J639" s="2">
        <f>VLOOKUP($A639,'By SKU - New RTs'!$A:$V,10,FALSE)</f>
        <v>0</v>
      </c>
      <c r="K639" s="5">
        <f t="shared" si="52"/>
        <v>0</v>
      </c>
      <c r="L639" s="2">
        <f>VLOOKUP($A639,'By SKU - Old RTs'!$A:$V,11,FALSE)</f>
        <v>0</v>
      </c>
      <c r="M639" s="2">
        <f>VLOOKUP($A639,'By SKU - New RTs'!$A:$V,11,FALSE)</f>
        <v>0</v>
      </c>
      <c r="N639" s="5">
        <f t="shared" si="53"/>
        <v>0</v>
      </c>
      <c r="O639" s="2">
        <f>VLOOKUP($A639,'By SKU - Old RTs'!$A:$V,12,FALSE)</f>
        <v>0</v>
      </c>
      <c r="P639" s="2">
        <f>VLOOKUP($A639,'By SKU - New RTs'!$A:$V,12,FALSE)</f>
        <v>0</v>
      </c>
      <c r="Q639" s="2">
        <f t="shared" si="54"/>
        <v>0</v>
      </c>
    </row>
    <row r="640" spans="1:17" x14ac:dyDescent="0.2">
      <c r="A640" s="3" t="str">
        <f>SKUs!A639</f>
        <v>SP14CR</v>
      </c>
      <c r="B640" s="4" t="str">
        <f>SKUs!B639</f>
        <v xml:space="preserve">ST WORK BLEND                   </v>
      </c>
      <c r="C640" s="2">
        <f>VLOOKUP($A640,'By SKU - Old RTs'!$A:$V,8,FALSE)</f>
        <v>0</v>
      </c>
      <c r="D640" s="2">
        <f>VLOOKUP($A640,'By SKU - New RTs'!$A:$V,8,FALSE)</f>
        <v>0</v>
      </c>
      <c r="E640" s="5">
        <f t="shared" si="50"/>
        <v>0</v>
      </c>
      <c r="F640" s="2">
        <f>VLOOKUP($A640,'By SKU - Old RTs'!$A:$V,9,FALSE)</f>
        <v>1.5</v>
      </c>
      <c r="G640" s="2">
        <f>VLOOKUP($A640,'By SKU - New RTs'!$A:$V,9,FALSE)</f>
        <v>1.5</v>
      </c>
      <c r="H640" s="5">
        <f t="shared" si="51"/>
        <v>0</v>
      </c>
      <c r="I640" s="2">
        <f>VLOOKUP($A640,'By SKU - Old RTs'!$A:$V,10,FALSE)</f>
        <v>0</v>
      </c>
      <c r="J640" s="2">
        <f>VLOOKUP($A640,'By SKU - New RTs'!$A:$V,10,FALSE)</f>
        <v>0</v>
      </c>
      <c r="K640" s="5">
        <f t="shared" si="52"/>
        <v>0</v>
      </c>
      <c r="L640" s="2">
        <f>VLOOKUP($A640,'By SKU - Old RTs'!$A:$V,11,FALSE)</f>
        <v>0</v>
      </c>
      <c r="M640" s="2">
        <f>VLOOKUP($A640,'By SKU - New RTs'!$A:$V,11,FALSE)</f>
        <v>0</v>
      </c>
      <c r="N640" s="5">
        <f t="shared" si="53"/>
        <v>0</v>
      </c>
      <c r="O640" s="2">
        <f>VLOOKUP($A640,'By SKU - Old RTs'!$A:$V,12,FALSE)</f>
        <v>0</v>
      </c>
      <c r="P640" s="2">
        <f>VLOOKUP($A640,'By SKU - New RTs'!$A:$V,12,FALSE)</f>
        <v>0</v>
      </c>
      <c r="Q640" s="2">
        <f t="shared" si="54"/>
        <v>0</v>
      </c>
    </row>
    <row r="641" spans="1:17" x14ac:dyDescent="0.2">
      <c r="A641" s="3" t="str">
        <f>SKUs!A640</f>
        <v>SP14DN</v>
      </c>
      <c r="B641" s="4" t="str">
        <f>SKUs!B640</f>
        <v xml:space="preserve">ST WORK                         </v>
      </c>
      <c r="C641" s="2">
        <f>VLOOKUP($A641,'By SKU - Old RTs'!$A:$V,8,FALSE)</f>
        <v>16</v>
      </c>
      <c r="D641" s="2">
        <f>VLOOKUP($A641,'By SKU - New RTs'!$A:$V,8,FALSE)</f>
        <v>16</v>
      </c>
      <c r="E641" s="5">
        <f t="shared" si="50"/>
        <v>0</v>
      </c>
      <c r="F641" s="2">
        <f>VLOOKUP($A641,'By SKU - Old RTs'!$A:$V,9,FALSE)</f>
        <v>0</v>
      </c>
      <c r="G641" s="2">
        <f>VLOOKUP($A641,'By SKU - New RTs'!$A:$V,9,FALSE)</f>
        <v>0</v>
      </c>
      <c r="H641" s="5">
        <f t="shared" si="51"/>
        <v>0</v>
      </c>
      <c r="I641" s="2">
        <f>VLOOKUP($A641,'By SKU - Old RTs'!$A:$V,10,FALSE)</f>
        <v>0</v>
      </c>
      <c r="J641" s="2">
        <f>VLOOKUP($A641,'By SKU - New RTs'!$A:$V,10,FALSE)</f>
        <v>0</v>
      </c>
      <c r="K641" s="5">
        <f t="shared" si="52"/>
        <v>0</v>
      </c>
      <c r="L641" s="2">
        <f>VLOOKUP($A641,'By SKU - Old RTs'!$A:$V,11,FALSE)</f>
        <v>4.25</v>
      </c>
      <c r="M641" s="2">
        <f>VLOOKUP($A641,'By SKU - New RTs'!$A:$V,11,FALSE)</f>
        <v>4.25</v>
      </c>
      <c r="N641" s="5">
        <f t="shared" si="53"/>
        <v>0</v>
      </c>
      <c r="O641" s="2">
        <f>VLOOKUP($A641,'By SKU - Old RTs'!$A:$V,12,FALSE)</f>
        <v>0</v>
      </c>
      <c r="P641" s="2">
        <f>VLOOKUP($A641,'By SKU - New RTs'!$A:$V,12,FALSE)</f>
        <v>0</v>
      </c>
      <c r="Q641" s="2">
        <f t="shared" si="54"/>
        <v>0</v>
      </c>
    </row>
    <row r="642" spans="1:17" x14ac:dyDescent="0.2">
      <c r="A642" s="3" t="str">
        <f>SKUs!A641</f>
        <v>SP14EX</v>
      </c>
      <c r="B642" s="4" t="str">
        <f>SKUs!B641</f>
        <v>ST WORK LS</v>
      </c>
      <c r="C642" s="2">
        <f>VLOOKUP($A642,'By SKU - Old RTs'!$A:$V,8,FALSE)</f>
        <v>2.25</v>
      </c>
      <c r="D642" s="2">
        <f>VLOOKUP($A642,'By SKU - New RTs'!$A:$V,8,FALSE)</f>
        <v>2.25</v>
      </c>
      <c r="E642" s="5">
        <f t="shared" si="50"/>
        <v>0</v>
      </c>
      <c r="F642" s="2">
        <f>VLOOKUP($A642,'By SKU - Old RTs'!$A:$V,9,FALSE)</f>
        <v>5</v>
      </c>
      <c r="G642" s="2">
        <f>VLOOKUP($A642,'By SKU - New RTs'!$A:$V,9,FALSE)</f>
        <v>5</v>
      </c>
      <c r="H642" s="5">
        <f t="shared" si="51"/>
        <v>0</v>
      </c>
      <c r="I642" s="2">
        <f>VLOOKUP($A642,'By SKU - Old RTs'!$A:$V,10,FALSE)</f>
        <v>0.25</v>
      </c>
      <c r="J642" s="2">
        <f>VLOOKUP($A642,'By SKU - New RTs'!$A:$V,10,FALSE)</f>
        <v>0.25</v>
      </c>
      <c r="K642" s="5">
        <f t="shared" si="52"/>
        <v>0</v>
      </c>
      <c r="L642" s="2">
        <f>VLOOKUP($A642,'By SKU - Old RTs'!$A:$V,11,FALSE)</f>
        <v>0</v>
      </c>
      <c r="M642" s="2">
        <f>VLOOKUP($A642,'By SKU - New RTs'!$A:$V,11,FALSE)</f>
        <v>0</v>
      </c>
      <c r="N642" s="5">
        <f t="shared" si="53"/>
        <v>0</v>
      </c>
      <c r="O642" s="2">
        <f>VLOOKUP($A642,'By SKU - Old RTs'!$A:$V,12,FALSE)</f>
        <v>0</v>
      </c>
      <c r="P642" s="2">
        <f>VLOOKUP($A642,'By SKU - New RTs'!$A:$V,12,FALSE)</f>
        <v>0</v>
      </c>
      <c r="Q642" s="2">
        <f t="shared" si="54"/>
        <v>0</v>
      </c>
    </row>
    <row r="643" spans="1:17" x14ac:dyDescent="0.2">
      <c r="A643" s="3" t="str">
        <f>SKUs!A642</f>
        <v>SP14GB</v>
      </c>
      <c r="B643" s="4" t="str">
        <f>SKUs!B642</f>
        <v xml:space="preserve">ST WORK                         </v>
      </c>
      <c r="C643" s="2">
        <f>VLOOKUP($A643,'By SKU - Old RTs'!$A:$V,8,FALSE)</f>
        <v>0</v>
      </c>
      <c r="D643" s="2">
        <f>VLOOKUP($A643,'By SKU - New RTs'!$A:$V,8,FALSE)</f>
        <v>0</v>
      </c>
      <c r="E643" s="5">
        <f t="shared" si="50"/>
        <v>0</v>
      </c>
      <c r="F643" s="2">
        <f>VLOOKUP($A643,'By SKU - Old RTs'!$A:$V,9,FALSE)</f>
        <v>0</v>
      </c>
      <c r="G643" s="2">
        <f>VLOOKUP($A643,'By SKU - New RTs'!$A:$V,9,FALSE)</f>
        <v>0</v>
      </c>
      <c r="H643" s="5">
        <f t="shared" si="51"/>
        <v>0</v>
      </c>
      <c r="I643" s="2">
        <f>VLOOKUP($A643,'By SKU - Old RTs'!$A:$V,10,FALSE)</f>
        <v>27.75</v>
      </c>
      <c r="J643" s="2">
        <f>VLOOKUP($A643,'By SKU - New RTs'!$A:$V,10,FALSE)</f>
        <v>27.75</v>
      </c>
      <c r="K643" s="5">
        <f t="shared" si="52"/>
        <v>0</v>
      </c>
      <c r="L643" s="2">
        <f>VLOOKUP($A643,'By SKU - Old RTs'!$A:$V,11,FALSE)</f>
        <v>6.75</v>
      </c>
      <c r="M643" s="2">
        <f>VLOOKUP($A643,'By SKU - New RTs'!$A:$V,11,FALSE)</f>
        <v>6.75</v>
      </c>
      <c r="N643" s="5">
        <f t="shared" si="53"/>
        <v>0</v>
      </c>
      <c r="O643" s="2">
        <f>VLOOKUP($A643,'By SKU - Old RTs'!$A:$V,12,FALSE)</f>
        <v>0.75</v>
      </c>
      <c r="P643" s="2">
        <f>VLOOKUP($A643,'By SKU - New RTs'!$A:$V,12,FALSE)</f>
        <v>0.75</v>
      </c>
      <c r="Q643" s="2">
        <f t="shared" si="54"/>
        <v>0</v>
      </c>
    </row>
    <row r="644" spans="1:17" x14ac:dyDescent="0.2">
      <c r="A644" s="3" t="str">
        <f>SKUs!A643</f>
        <v>SP14KB</v>
      </c>
      <c r="B644" s="4" t="str">
        <f>SKUs!B643</f>
        <v xml:space="preserve">ST WORK                         </v>
      </c>
      <c r="C644" s="2">
        <f>VLOOKUP($A644,'By SKU - Old RTs'!$A:$V,8,FALSE)</f>
        <v>0</v>
      </c>
      <c r="D644" s="2">
        <f>VLOOKUP($A644,'By SKU - New RTs'!$A:$V,8,FALSE)</f>
        <v>0</v>
      </c>
      <c r="E644" s="5">
        <f t="shared" si="50"/>
        <v>0</v>
      </c>
      <c r="F644" s="2">
        <f>VLOOKUP($A644,'By SKU - Old RTs'!$A:$V,9,FALSE)</f>
        <v>0</v>
      </c>
      <c r="G644" s="2">
        <f>VLOOKUP($A644,'By SKU - New RTs'!$A:$V,9,FALSE)</f>
        <v>0</v>
      </c>
      <c r="H644" s="5">
        <f t="shared" si="51"/>
        <v>0</v>
      </c>
      <c r="I644" s="2">
        <f>VLOOKUP($A644,'By SKU - Old RTs'!$A:$V,10,FALSE)</f>
        <v>0</v>
      </c>
      <c r="J644" s="2">
        <f>VLOOKUP($A644,'By SKU - New RTs'!$A:$V,10,FALSE)</f>
        <v>0</v>
      </c>
      <c r="K644" s="5">
        <f t="shared" si="52"/>
        <v>0</v>
      </c>
      <c r="L644" s="2">
        <f>VLOOKUP($A644,'By SKU - Old RTs'!$A:$V,11,FALSE)</f>
        <v>8.25</v>
      </c>
      <c r="M644" s="2">
        <f>VLOOKUP($A644,'By SKU - New RTs'!$A:$V,11,FALSE)</f>
        <v>8.25</v>
      </c>
      <c r="N644" s="5">
        <f t="shared" si="53"/>
        <v>0</v>
      </c>
      <c r="O644" s="2">
        <f>VLOOKUP($A644,'By SKU - Old RTs'!$A:$V,12,FALSE)</f>
        <v>0</v>
      </c>
      <c r="P644" s="2">
        <f>VLOOKUP($A644,'By SKU - New RTs'!$A:$V,12,FALSE)</f>
        <v>0</v>
      </c>
      <c r="Q644" s="2">
        <f t="shared" si="54"/>
        <v>0</v>
      </c>
    </row>
    <row r="645" spans="1:17" x14ac:dyDescent="0.2">
      <c r="A645" s="3" t="str">
        <f>SKUs!A644</f>
        <v>SP14KK</v>
      </c>
      <c r="B645" s="4" t="str">
        <f>SKUs!B644</f>
        <v>ST WORK</v>
      </c>
      <c r="C645" s="2">
        <f>VLOOKUP($A645,'By SKU - Old RTs'!$A:$V,8,FALSE)</f>
        <v>0</v>
      </c>
      <c r="D645" s="2">
        <f>VLOOKUP($A645,'By SKU - New RTs'!$A:$V,8,FALSE)</f>
        <v>0</v>
      </c>
      <c r="E645" s="5">
        <f t="shared" si="50"/>
        <v>0</v>
      </c>
      <c r="F645" s="2">
        <f>VLOOKUP($A645,'By SKU - Old RTs'!$A:$V,9,FALSE)</f>
        <v>0</v>
      </c>
      <c r="G645" s="2">
        <f>VLOOKUP($A645,'By SKU - New RTs'!$A:$V,9,FALSE)</f>
        <v>0</v>
      </c>
      <c r="H645" s="5">
        <f t="shared" si="51"/>
        <v>0</v>
      </c>
      <c r="I645" s="2">
        <f>VLOOKUP($A645,'By SKU - Old RTs'!$A:$V,10,FALSE)</f>
        <v>0</v>
      </c>
      <c r="J645" s="2">
        <f>VLOOKUP($A645,'By SKU - New RTs'!$A:$V,10,FALSE)</f>
        <v>0</v>
      </c>
      <c r="K645" s="5">
        <f t="shared" si="52"/>
        <v>0</v>
      </c>
      <c r="L645" s="2">
        <f>VLOOKUP($A645,'By SKU - Old RTs'!$A:$V,11,FALSE)</f>
        <v>0</v>
      </c>
      <c r="M645" s="2">
        <f>VLOOKUP($A645,'By SKU - New RTs'!$A:$V,11,FALSE)</f>
        <v>0</v>
      </c>
      <c r="N645" s="5">
        <f t="shared" si="53"/>
        <v>0</v>
      </c>
      <c r="O645" s="2">
        <f>VLOOKUP($A645,'By SKU - Old RTs'!$A:$V,12,FALSE)</f>
        <v>8</v>
      </c>
      <c r="P645" s="2">
        <f>VLOOKUP($A645,'By SKU - New RTs'!$A:$V,12,FALSE)</f>
        <v>8</v>
      </c>
      <c r="Q645" s="2">
        <f t="shared" si="54"/>
        <v>0</v>
      </c>
    </row>
    <row r="646" spans="1:17" x14ac:dyDescent="0.2">
      <c r="A646" s="3" t="str">
        <f>SKUs!A645</f>
        <v>SP14LA</v>
      </c>
      <c r="B646" s="4" t="str">
        <f>SKUs!B645</f>
        <v xml:space="preserve">ST WORK                         </v>
      </c>
      <c r="C646" s="2">
        <f>VLOOKUP($A646,'By SKU - Old RTs'!$A:$V,8,FALSE)</f>
        <v>0</v>
      </c>
      <c r="D646" s="2">
        <f>VLOOKUP($A646,'By SKU - New RTs'!$A:$V,8,FALSE)</f>
        <v>0</v>
      </c>
      <c r="E646" s="5">
        <f t="shared" si="50"/>
        <v>0</v>
      </c>
      <c r="F646" s="2">
        <f>VLOOKUP($A646,'By SKU - Old RTs'!$A:$V,9,FALSE)</f>
        <v>2</v>
      </c>
      <c r="G646" s="2">
        <f>VLOOKUP($A646,'By SKU - New RTs'!$A:$V,9,FALSE)</f>
        <v>2</v>
      </c>
      <c r="H646" s="5">
        <f t="shared" si="51"/>
        <v>0</v>
      </c>
      <c r="I646" s="2">
        <f>VLOOKUP($A646,'By SKU - Old RTs'!$A:$V,10,FALSE)</f>
        <v>0</v>
      </c>
      <c r="J646" s="2">
        <f>VLOOKUP($A646,'By SKU - New RTs'!$A:$V,10,FALSE)</f>
        <v>0</v>
      </c>
      <c r="K646" s="5">
        <f t="shared" si="52"/>
        <v>0</v>
      </c>
      <c r="L646" s="2">
        <f>VLOOKUP($A646,'By SKU - Old RTs'!$A:$V,11,FALSE)</f>
        <v>0</v>
      </c>
      <c r="M646" s="2">
        <f>VLOOKUP($A646,'By SKU - New RTs'!$A:$V,11,FALSE)</f>
        <v>0</v>
      </c>
      <c r="N646" s="5">
        <f t="shared" si="53"/>
        <v>0</v>
      </c>
      <c r="O646" s="2">
        <f>VLOOKUP($A646,'By SKU - Old RTs'!$A:$V,12,FALSE)</f>
        <v>0</v>
      </c>
      <c r="P646" s="2">
        <f>VLOOKUP($A646,'By SKU - New RTs'!$A:$V,12,FALSE)</f>
        <v>0</v>
      </c>
      <c r="Q646" s="2">
        <f t="shared" si="54"/>
        <v>0</v>
      </c>
    </row>
    <row r="647" spans="1:17" x14ac:dyDescent="0.2">
      <c r="A647" s="3" t="str">
        <f>SKUs!A646</f>
        <v>SP14LB</v>
      </c>
      <c r="B647" s="4" t="str">
        <f>SKUs!B646</f>
        <v xml:space="preserve">ST WORK BLEND                   </v>
      </c>
      <c r="C647" s="2">
        <f>VLOOKUP($A647,'By SKU - Old RTs'!$A:$V,8,FALSE)</f>
        <v>4.75</v>
      </c>
      <c r="D647" s="2">
        <f>VLOOKUP($A647,'By SKU - New RTs'!$A:$V,8,FALSE)</f>
        <v>4.75</v>
      </c>
      <c r="E647" s="5">
        <f t="shared" si="50"/>
        <v>0</v>
      </c>
      <c r="F647" s="2">
        <f>VLOOKUP($A647,'By SKU - Old RTs'!$A:$V,9,FALSE)</f>
        <v>0</v>
      </c>
      <c r="G647" s="2">
        <f>VLOOKUP($A647,'By SKU - New RTs'!$A:$V,9,FALSE)</f>
        <v>0</v>
      </c>
      <c r="H647" s="5">
        <f t="shared" si="51"/>
        <v>0</v>
      </c>
      <c r="I647" s="2">
        <f>VLOOKUP($A647,'By SKU - Old RTs'!$A:$V,10,FALSE)</f>
        <v>0</v>
      </c>
      <c r="J647" s="2">
        <f>VLOOKUP($A647,'By SKU - New RTs'!$A:$V,10,FALSE)</f>
        <v>0</v>
      </c>
      <c r="K647" s="5">
        <f t="shared" si="52"/>
        <v>0</v>
      </c>
      <c r="L647" s="2">
        <f>VLOOKUP($A647,'By SKU - Old RTs'!$A:$V,11,FALSE)</f>
        <v>0</v>
      </c>
      <c r="M647" s="2">
        <f>VLOOKUP($A647,'By SKU - New RTs'!$A:$V,11,FALSE)</f>
        <v>0</v>
      </c>
      <c r="N647" s="5">
        <f t="shared" si="53"/>
        <v>0</v>
      </c>
      <c r="O647" s="2">
        <f>VLOOKUP($A647,'By SKU - Old RTs'!$A:$V,12,FALSE)</f>
        <v>0</v>
      </c>
      <c r="P647" s="2">
        <f>VLOOKUP($A647,'By SKU - New RTs'!$A:$V,12,FALSE)</f>
        <v>0</v>
      </c>
      <c r="Q647" s="2">
        <f t="shared" si="54"/>
        <v>0</v>
      </c>
    </row>
    <row r="648" spans="1:17" x14ac:dyDescent="0.2">
      <c r="A648" s="3" t="str">
        <f>SKUs!A647</f>
        <v>SP14LT</v>
      </c>
      <c r="B648" s="4" t="str">
        <f>SKUs!B647</f>
        <v xml:space="preserve">ST WORK                         </v>
      </c>
      <c r="C648" s="2">
        <f>VLOOKUP($A648,'By SKU - Old RTs'!$A:$V,8,FALSE)</f>
        <v>5</v>
      </c>
      <c r="D648" s="2">
        <f>VLOOKUP($A648,'By SKU - New RTs'!$A:$V,8,FALSE)</f>
        <v>5</v>
      </c>
      <c r="E648" s="5">
        <f t="shared" si="50"/>
        <v>0</v>
      </c>
      <c r="F648" s="2">
        <f>VLOOKUP($A648,'By SKU - Old RTs'!$A:$V,9,FALSE)</f>
        <v>0</v>
      </c>
      <c r="G648" s="2">
        <f>VLOOKUP($A648,'By SKU - New RTs'!$A:$V,9,FALSE)</f>
        <v>0</v>
      </c>
      <c r="H648" s="5">
        <f t="shared" si="51"/>
        <v>0</v>
      </c>
      <c r="I648" s="2">
        <f>VLOOKUP($A648,'By SKU - Old RTs'!$A:$V,10,FALSE)</f>
        <v>0</v>
      </c>
      <c r="J648" s="2">
        <f>VLOOKUP($A648,'By SKU - New RTs'!$A:$V,10,FALSE)</f>
        <v>0</v>
      </c>
      <c r="K648" s="5">
        <f t="shared" si="52"/>
        <v>0</v>
      </c>
      <c r="L648" s="2">
        <f>VLOOKUP($A648,'By SKU - Old RTs'!$A:$V,11,FALSE)</f>
        <v>0</v>
      </c>
      <c r="M648" s="2">
        <f>VLOOKUP($A648,'By SKU - New RTs'!$A:$V,11,FALSE)</f>
        <v>0</v>
      </c>
      <c r="N648" s="5">
        <f t="shared" si="53"/>
        <v>0</v>
      </c>
      <c r="O648" s="2">
        <f>VLOOKUP($A648,'By SKU - Old RTs'!$A:$V,12,FALSE)</f>
        <v>0</v>
      </c>
      <c r="P648" s="2">
        <f>VLOOKUP($A648,'By SKU - New RTs'!$A:$V,12,FALSE)</f>
        <v>0</v>
      </c>
      <c r="Q648" s="2">
        <f t="shared" si="54"/>
        <v>0</v>
      </c>
    </row>
    <row r="649" spans="1:17" x14ac:dyDescent="0.2">
      <c r="A649" s="3" t="str">
        <f>SKUs!A648</f>
        <v>SP14MB</v>
      </c>
      <c r="B649" s="4" t="str">
        <f>SKUs!B648</f>
        <v xml:space="preserve">ST WORK BLEND                   </v>
      </c>
      <c r="C649" s="2">
        <f>VLOOKUP($A649,'By SKU - Old RTs'!$A:$V,8,FALSE)</f>
        <v>0</v>
      </c>
      <c r="D649" s="2">
        <f>VLOOKUP($A649,'By SKU - New RTs'!$A:$V,8,FALSE)</f>
        <v>0</v>
      </c>
      <c r="E649" s="5">
        <f t="shared" ref="E649:E668" si="55">D649-C649</f>
        <v>0</v>
      </c>
      <c r="F649" s="2">
        <f>VLOOKUP($A649,'By SKU - Old RTs'!$A:$V,9,FALSE)</f>
        <v>7.25</v>
      </c>
      <c r="G649" s="2">
        <f>VLOOKUP($A649,'By SKU - New RTs'!$A:$V,9,FALSE)</f>
        <v>7.25</v>
      </c>
      <c r="H649" s="5">
        <f t="shared" ref="H649:H668" si="56">G649-F649</f>
        <v>0</v>
      </c>
      <c r="I649" s="2">
        <f>VLOOKUP($A649,'By SKU - Old RTs'!$A:$V,10,FALSE)</f>
        <v>0</v>
      </c>
      <c r="J649" s="2">
        <f>VLOOKUP($A649,'By SKU - New RTs'!$A:$V,10,FALSE)</f>
        <v>0</v>
      </c>
      <c r="K649" s="5">
        <f t="shared" ref="K649:K668" si="57">J649-I649</f>
        <v>0</v>
      </c>
      <c r="L649" s="2">
        <f>VLOOKUP($A649,'By SKU - Old RTs'!$A:$V,11,FALSE)</f>
        <v>0</v>
      </c>
      <c r="M649" s="2">
        <f>VLOOKUP($A649,'By SKU - New RTs'!$A:$V,11,FALSE)</f>
        <v>0</v>
      </c>
      <c r="N649" s="5">
        <f t="shared" ref="N649:N668" si="58">M649-L649</f>
        <v>0</v>
      </c>
      <c r="O649" s="2">
        <f>VLOOKUP($A649,'By SKU - Old RTs'!$A:$V,12,FALSE)</f>
        <v>5</v>
      </c>
      <c r="P649" s="2">
        <f>VLOOKUP($A649,'By SKU - New RTs'!$A:$V,12,FALSE)</f>
        <v>5</v>
      </c>
      <c r="Q649" s="2">
        <f t="shared" ref="Q649:Q668" si="59">P649-O649</f>
        <v>0</v>
      </c>
    </row>
    <row r="650" spans="1:17" x14ac:dyDescent="0.2">
      <c r="A650" s="3" t="str">
        <f>SKUs!A649</f>
        <v>SP14NL</v>
      </c>
      <c r="B650" s="4" t="str">
        <f>SKUs!B649</f>
        <v xml:space="preserve">ST WORK                         </v>
      </c>
      <c r="C650" s="2">
        <f>VLOOKUP($A650,'By SKU - Old RTs'!$A:$V,8,FALSE)</f>
        <v>16.75</v>
      </c>
      <c r="D650" s="2">
        <f>VLOOKUP($A650,'By SKU - New RTs'!$A:$V,8,FALSE)</f>
        <v>16.75</v>
      </c>
      <c r="E650" s="5">
        <f t="shared" si="55"/>
        <v>0</v>
      </c>
      <c r="F650" s="2">
        <f>VLOOKUP($A650,'By SKU - Old RTs'!$A:$V,9,FALSE)</f>
        <v>1.25</v>
      </c>
      <c r="G650" s="2">
        <f>VLOOKUP($A650,'By SKU - New RTs'!$A:$V,9,FALSE)</f>
        <v>1.25</v>
      </c>
      <c r="H650" s="5">
        <f t="shared" si="56"/>
        <v>0</v>
      </c>
      <c r="I650" s="2">
        <f>VLOOKUP($A650,'By SKU - Old RTs'!$A:$V,10,FALSE)</f>
        <v>0</v>
      </c>
      <c r="J650" s="2">
        <f>VLOOKUP($A650,'By SKU - New RTs'!$A:$V,10,FALSE)</f>
        <v>0</v>
      </c>
      <c r="K650" s="5">
        <f t="shared" si="57"/>
        <v>0</v>
      </c>
      <c r="L650" s="2">
        <f>VLOOKUP($A650,'By SKU - Old RTs'!$A:$V,11,FALSE)</f>
        <v>0</v>
      </c>
      <c r="M650" s="2">
        <f>VLOOKUP($A650,'By SKU - New RTs'!$A:$V,11,FALSE)</f>
        <v>0</v>
      </c>
      <c r="N650" s="5">
        <f t="shared" si="58"/>
        <v>0</v>
      </c>
      <c r="O650" s="2">
        <f>VLOOKUP($A650,'By SKU - Old RTs'!$A:$V,12,FALSE)</f>
        <v>0</v>
      </c>
      <c r="P650" s="2">
        <f>VLOOKUP($A650,'By SKU - New RTs'!$A:$V,12,FALSE)</f>
        <v>0</v>
      </c>
      <c r="Q650" s="2">
        <f t="shared" si="59"/>
        <v>0</v>
      </c>
    </row>
    <row r="651" spans="1:17" x14ac:dyDescent="0.2">
      <c r="A651" s="3" t="str">
        <f>SKUs!A650</f>
        <v>SP14NV</v>
      </c>
      <c r="B651" s="4" t="str">
        <f>SKUs!B650</f>
        <v xml:space="preserve">ST WORK BLEND                   </v>
      </c>
      <c r="C651" s="2">
        <f>VLOOKUP($A651,'By SKU - Old RTs'!$A:$V,8,FALSE)</f>
        <v>9.75</v>
      </c>
      <c r="D651" s="2">
        <f>VLOOKUP($A651,'By SKU - New RTs'!$A:$V,8,FALSE)</f>
        <v>9.75</v>
      </c>
      <c r="E651" s="5">
        <f t="shared" si="55"/>
        <v>0</v>
      </c>
      <c r="F651" s="2">
        <f>VLOOKUP($A651,'By SKU - Old RTs'!$A:$V,9,FALSE)</f>
        <v>13.75</v>
      </c>
      <c r="G651" s="2">
        <f>VLOOKUP($A651,'By SKU - New RTs'!$A:$V,9,FALSE)</f>
        <v>13.75</v>
      </c>
      <c r="H651" s="5">
        <f t="shared" si="56"/>
        <v>0</v>
      </c>
      <c r="I651" s="2">
        <f>VLOOKUP($A651,'By SKU - Old RTs'!$A:$V,10,FALSE)</f>
        <v>10.75</v>
      </c>
      <c r="J651" s="2">
        <f>VLOOKUP($A651,'By SKU - New RTs'!$A:$V,10,FALSE)</f>
        <v>10.75</v>
      </c>
      <c r="K651" s="5">
        <f t="shared" si="57"/>
        <v>0</v>
      </c>
      <c r="L651" s="2">
        <f>VLOOKUP($A651,'By SKU - Old RTs'!$A:$V,11,FALSE)</f>
        <v>0.25</v>
      </c>
      <c r="M651" s="2">
        <f>VLOOKUP($A651,'By SKU - New RTs'!$A:$V,11,FALSE)</f>
        <v>0.25</v>
      </c>
      <c r="N651" s="5">
        <f t="shared" si="58"/>
        <v>0</v>
      </c>
      <c r="O651" s="2">
        <f>VLOOKUP($A651,'By SKU - Old RTs'!$A:$V,12,FALSE)</f>
        <v>31.25</v>
      </c>
      <c r="P651" s="2">
        <f>VLOOKUP($A651,'By SKU - New RTs'!$A:$V,12,FALSE)</f>
        <v>31.25</v>
      </c>
      <c r="Q651" s="2">
        <f t="shared" si="59"/>
        <v>0</v>
      </c>
    </row>
    <row r="652" spans="1:17" x14ac:dyDescent="0.2">
      <c r="A652" s="3" t="str">
        <f>SKUs!A651</f>
        <v>SP14SG</v>
      </c>
      <c r="B652" s="4" t="str">
        <f>SKUs!B651</f>
        <v xml:space="preserve">ST WORK                         </v>
      </c>
      <c r="C652" s="2">
        <f>VLOOKUP($A652,'By SKU - Old RTs'!$A:$V,8,FALSE)</f>
        <v>1.25</v>
      </c>
      <c r="D652" s="2">
        <f>VLOOKUP($A652,'By SKU - New RTs'!$A:$V,8,FALSE)</f>
        <v>1.25</v>
      </c>
      <c r="E652" s="5">
        <f t="shared" si="55"/>
        <v>0</v>
      </c>
      <c r="F652" s="2">
        <f>VLOOKUP($A652,'By SKU - Old RTs'!$A:$V,9,FALSE)</f>
        <v>0</v>
      </c>
      <c r="G652" s="2">
        <f>VLOOKUP($A652,'By SKU - New RTs'!$A:$V,9,FALSE)</f>
        <v>0</v>
      </c>
      <c r="H652" s="5">
        <f t="shared" si="56"/>
        <v>0</v>
      </c>
      <c r="I652" s="2">
        <f>VLOOKUP($A652,'By SKU - Old RTs'!$A:$V,10,FALSE)</f>
        <v>0</v>
      </c>
      <c r="J652" s="2">
        <f>VLOOKUP($A652,'By SKU - New RTs'!$A:$V,10,FALSE)</f>
        <v>0</v>
      </c>
      <c r="K652" s="5">
        <f t="shared" si="57"/>
        <v>0</v>
      </c>
      <c r="L652" s="2">
        <f>VLOOKUP($A652,'By SKU - Old RTs'!$A:$V,11,FALSE)</f>
        <v>0</v>
      </c>
      <c r="M652" s="2">
        <f>VLOOKUP($A652,'By SKU - New RTs'!$A:$V,11,FALSE)</f>
        <v>0</v>
      </c>
      <c r="N652" s="5">
        <f t="shared" si="58"/>
        <v>0</v>
      </c>
      <c r="O652" s="2">
        <f>VLOOKUP($A652,'By SKU - Old RTs'!$A:$V,12,FALSE)</f>
        <v>0</v>
      </c>
      <c r="P652" s="2">
        <f>VLOOKUP($A652,'By SKU - New RTs'!$A:$V,12,FALSE)</f>
        <v>0</v>
      </c>
      <c r="Q652" s="2">
        <f t="shared" si="59"/>
        <v>0</v>
      </c>
    </row>
    <row r="653" spans="1:17" x14ac:dyDescent="0.2">
      <c r="A653" s="3" t="str">
        <f>SKUs!A652</f>
        <v>SP14WH</v>
      </c>
      <c r="B653" s="4" t="str">
        <f>SKUs!B652</f>
        <v xml:space="preserve">ST WORK                         </v>
      </c>
      <c r="C653" s="2">
        <f>VLOOKUP($A653,'By SKU - Old RTs'!$A:$V,8,FALSE)</f>
        <v>0</v>
      </c>
      <c r="D653" s="2">
        <f>VLOOKUP($A653,'By SKU - New RTs'!$A:$V,8,FALSE)</f>
        <v>0</v>
      </c>
      <c r="E653" s="5">
        <f t="shared" si="55"/>
        <v>0</v>
      </c>
      <c r="F653" s="2">
        <f>VLOOKUP($A653,'By SKU - Old RTs'!$A:$V,9,FALSE)</f>
        <v>0</v>
      </c>
      <c r="G653" s="2">
        <f>VLOOKUP($A653,'By SKU - New RTs'!$A:$V,9,FALSE)</f>
        <v>0</v>
      </c>
      <c r="H653" s="5">
        <f t="shared" si="56"/>
        <v>0</v>
      </c>
      <c r="I653" s="2">
        <f>VLOOKUP($A653,'By SKU - Old RTs'!$A:$V,10,FALSE)</f>
        <v>0</v>
      </c>
      <c r="J653" s="2">
        <f>VLOOKUP($A653,'By SKU - New RTs'!$A:$V,10,FALSE)</f>
        <v>0</v>
      </c>
      <c r="K653" s="5">
        <f t="shared" si="57"/>
        <v>0</v>
      </c>
      <c r="L653" s="2">
        <f>VLOOKUP($A653,'By SKU - Old RTs'!$A:$V,11,FALSE)</f>
        <v>0</v>
      </c>
      <c r="M653" s="2">
        <f>VLOOKUP($A653,'By SKU - New RTs'!$A:$V,11,FALSE)</f>
        <v>0</v>
      </c>
      <c r="N653" s="5">
        <f t="shared" si="58"/>
        <v>0</v>
      </c>
      <c r="O653" s="2">
        <f>VLOOKUP($A653,'By SKU - Old RTs'!$A:$V,12,FALSE)</f>
        <v>5.5</v>
      </c>
      <c r="P653" s="2">
        <f>VLOOKUP($A653,'By SKU - New RTs'!$A:$V,12,FALSE)</f>
        <v>5.5</v>
      </c>
      <c r="Q653" s="2">
        <f t="shared" si="59"/>
        <v>0</v>
      </c>
    </row>
    <row r="654" spans="1:17" x14ac:dyDescent="0.2">
      <c r="A654" s="3" t="str">
        <f>SKUs!A653</f>
        <v>SP18BG</v>
      </c>
      <c r="B654" s="4" t="str">
        <f>SKUs!B653</f>
        <v xml:space="preserve">ST WORK                         </v>
      </c>
      <c r="C654" s="2">
        <f>VLOOKUP($A654,'By SKU - Old RTs'!$A:$V,8,FALSE)</f>
        <v>4.75</v>
      </c>
      <c r="D654" s="2">
        <f>VLOOKUP($A654,'By SKU - New RTs'!$A:$V,8,FALSE)</f>
        <v>4.75</v>
      </c>
      <c r="E654" s="5">
        <f t="shared" si="55"/>
        <v>0</v>
      </c>
      <c r="F654" s="2">
        <f>VLOOKUP($A654,'By SKU - Old RTs'!$A:$V,9,FALSE)</f>
        <v>0</v>
      </c>
      <c r="G654" s="2">
        <f>VLOOKUP($A654,'By SKU - New RTs'!$A:$V,9,FALSE)</f>
        <v>0</v>
      </c>
      <c r="H654" s="5">
        <f t="shared" si="56"/>
        <v>0</v>
      </c>
      <c r="I654" s="2">
        <f>VLOOKUP($A654,'By SKU - Old RTs'!$A:$V,10,FALSE)</f>
        <v>0</v>
      </c>
      <c r="J654" s="2">
        <f>VLOOKUP($A654,'By SKU - New RTs'!$A:$V,10,FALSE)</f>
        <v>0</v>
      </c>
      <c r="K654" s="5">
        <f t="shared" si="57"/>
        <v>0</v>
      </c>
      <c r="L654" s="2">
        <f>VLOOKUP($A654,'By SKU - Old RTs'!$A:$V,11,FALSE)</f>
        <v>0</v>
      </c>
      <c r="M654" s="2">
        <f>VLOOKUP($A654,'By SKU - New RTs'!$A:$V,11,FALSE)</f>
        <v>0</v>
      </c>
      <c r="N654" s="5">
        <f t="shared" si="58"/>
        <v>0</v>
      </c>
      <c r="O654" s="2">
        <f>VLOOKUP($A654,'By SKU - Old RTs'!$A:$V,12,FALSE)</f>
        <v>15.25</v>
      </c>
      <c r="P654" s="2">
        <f>VLOOKUP($A654,'By SKU - New RTs'!$A:$V,12,FALSE)</f>
        <v>15.25</v>
      </c>
      <c r="Q654" s="2">
        <f t="shared" si="59"/>
        <v>0</v>
      </c>
    </row>
    <row r="655" spans="1:17" x14ac:dyDescent="0.2">
      <c r="A655" s="3" t="str">
        <f>SKUs!A654</f>
        <v>SP20EX</v>
      </c>
      <c r="B655" s="4" t="str">
        <f>SKUs!B654</f>
        <v xml:space="preserve">ST WORK                         </v>
      </c>
      <c r="C655" s="2">
        <f>VLOOKUP($A655,'By SKU - Old RTs'!$A:$V,8,FALSE)</f>
        <v>10</v>
      </c>
      <c r="D655" s="2">
        <f>VLOOKUP($A655,'By SKU - New RTs'!$A:$V,8,FALSE)</f>
        <v>10</v>
      </c>
      <c r="E655" s="5">
        <f t="shared" si="55"/>
        <v>0</v>
      </c>
      <c r="F655" s="2">
        <f>VLOOKUP($A655,'By SKU - Old RTs'!$A:$V,9,FALSE)</f>
        <v>2.75</v>
      </c>
      <c r="G655" s="2">
        <f>VLOOKUP($A655,'By SKU - New RTs'!$A:$V,9,FALSE)</f>
        <v>2.75</v>
      </c>
      <c r="H655" s="5">
        <f t="shared" si="56"/>
        <v>0</v>
      </c>
      <c r="I655" s="2">
        <f>VLOOKUP($A655,'By SKU - Old RTs'!$A:$V,10,FALSE)</f>
        <v>1.25</v>
      </c>
      <c r="J655" s="2">
        <f>VLOOKUP($A655,'By SKU - New RTs'!$A:$V,10,FALSE)</f>
        <v>1.25</v>
      </c>
      <c r="K655" s="5">
        <f t="shared" si="57"/>
        <v>0</v>
      </c>
      <c r="L655" s="2">
        <f>VLOOKUP($A655,'By SKU - Old RTs'!$A:$V,11,FALSE)</f>
        <v>0</v>
      </c>
      <c r="M655" s="2">
        <f>VLOOKUP($A655,'By SKU - New RTs'!$A:$V,11,FALSE)</f>
        <v>0</v>
      </c>
      <c r="N655" s="5">
        <f t="shared" si="58"/>
        <v>0</v>
      </c>
      <c r="O655" s="2">
        <f>VLOOKUP($A655,'By SKU - Old RTs'!$A:$V,12,FALSE)</f>
        <v>0</v>
      </c>
      <c r="P655" s="2">
        <f>VLOOKUP($A655,'By SKU - New RTs'!$A:$V,12,FALSE)</f>
        <v>0</v>
      </c>
      <c r="Q655" s="2">
        <f t="shared" si="59"/>
        <v>0</v>
      </c>
    </row>
    <row r="656" spans="1:17" x14ac:dyDescent="0.2">
      <c r="A656" s="3" t="str">
        <f>SKUs!A655</f>
        <v>SP20GI</v>
      </c>
      <c r="B656" s="4" t="str">
        <f>SKUs!B655</f>
        <v xml:space="preserve">ST WORK                         </v>
      </c>
      <c r="C656" s="2">
        <f>VLOOKUP($A656,'By SKU - Old RTs'!$A:$V,8,FALSE)</f>
        <v>0</v>
      </c>
      <c r="D656" s="2">
        <f>VLOOKUP($A656,'By SKU - New RTs'!$A:$V,8,FALSE)</f>
        <v>0</v>
      </c>
      <c r="E656" s="5">
        <f t="shared" si="55"/>
        <v>0</v>
      </c>
      <c r="F656" s="2">
        <f>VLOOKUP($A656,'By SKU - Old RTs'!$A:$V,9,FALSE)</f>
        <v>0</v>
      </c>
      <c r="G656" s="2">
        <f>VLOOKUP($A656,'By SKU - New RTs'!$A:$V,9,FALSE)</f>
        <v>0</v>
      </c>
      <c r="H656" s="5">
        <f t="shared" si="56"/>
        <v>0</v>
      </c>
      <c r="I656" s="2">
        <f>VLOOKUP($A656,'By SKU - Old RTs'!$A:$V,10,FALSE)</f>
        <v>0</v>
      </c>
      <c r="J656" s="2">
        <f>VLOOKUP($A656,'By SKU - New RTs'!$A:$V,10,FALSE)</f>
        <v>0</v>
      </c>
      <c r="K656" s="5">
        <f t="shared" si="57"/>
        <v>0</v>
      </c>
      <c r="L656" s="2">
        <f>VLOOKUP($A656,'By SKU - Old RTs'!$A:$V,11,FALSE)</f>
        <v>0</v>
      </c>
      <c r="M656" s="2">
        <f>VLOOKUP($A656,'By SKU - New RTs'!$A:$V,11,FALSE)</f>
        <v>0</v>
      </c>
      <c r="N656" s="5">
        <f t="shared" si="58"/>
        <v>0</v>
      </c>
      <c r="O656" s="2">
        <f>VLOOKUP($A656,'By SKU - Old RTs'!$A:$V,12,FALSE)</f>
        <v>6.25</v>
      </c>
      <c r="P656" s="2">
        <f>VLOOKUP($A656,'By SKU - New RTs'!$A:$V,12,FALSE)</f>
        <v>6.25</v>
      </c>
      <c r="Q656" s="2">
        <f t="shared" si="59"/>
        <v>0</v>
      </c>
    </row>
    <row r="657" spans="1:17" x14ac:dyDescent="0.2">
      <c r="A657" s="3" t="str">
        <f>SKUs!A656</f>
        <v>SP20HK</v>
      </c>
      <c r="B657" s="4" t="str">
        <f>SKUs!B656</f>
        <v xml:space="preserve">ST WORK                         </v>
      </c>
      <c r="C657" s="2">
        <f>VLOOKUP($A657,'By SKU - Old RTs'!$A:$V,8,FALSE)</f>
        <v>0</v>
      </c>
      <c r="D657" s="2">
        <f>VLOOKUP($A657,'By SKU - New RTs'!$A:$V,8,FALSE)</f>
        <v>0</v>
      </c>
      <c r="E657" s="5">
        <f t="shared" si="55"/>
        <v>0</v>
      </c>
      <c r="F657" s="2">
        <f>VLOOKUP($A657,'By SKU - Old RTs'!$A:$V,9,FALSE)</f>
        <v>0</v>
      </c>
      <c r="G657" s="2">
        <f>VLOOKUP($A657,'By SKU - New RTs'!$A:$V,9,FALSE)</f>
        <v>0</v>
      </c>
      <c r="H657" s="5">
        <f t="shared" si="56"/>
        <v>0</v>
      </c>
      <c r="I657" s="2">
        <f>VLOOKUP($A657,'By SKU - Old RTs'!$A:$V,10,FALSE)</f>
        <v>2</v>
      </c>
      <c r="J657" s="2">
        <f>VLOOKUP($A657,'By SKU - New RTs'!$A:$V,10,FALSE)</f>
        <v>2</v>
      </c>
      <c r="K657" s="5">
        <f t="shared" si="57"/>
        <v>0</v>
      </c>
      <c r="L657" s="2">
        <f>VLOOKUP($A657,'By SKU - Old RTs'!$A:$V,11,FALSE)</f>
        <v>0</v>
      </c>
      <c r="M657" s="2">
        <f>VLOOKUP($A657,'By SKU - New RTs'!$A:$V,11,FALSE)</f>
        <v>0</v>
      </c>
      <c r="N657" s="5">
        <f t="shared" si="58"/>
        <v>0</v>
      </c>
      <c r="O657" s="2">
        <f>VLOOKUP($A657,'By SKU - Old RTs'!$A:$V,12,FALSE)</f>
        <v>0</v>
      </c>
      <c r="P657" s="2">
        <f>VLOOKUP($A657,'By SKU - New RTs'!$A:$V,12,FALSE)</f>
        <v>0</v>
      </c>
      <c r="Q657" s="2">
        <f t="shared" si="59"/>
        <v>0</v>
      </c>
    </row>
    <row r="658" spans="1:17" x14ac:dyDescent="0.2">
      <c r="A658" s="3" t="str">
        <f>SKUs!A657</f>
        <v>SP23BK</v>
      </c>
      <c r="B658" s="4" t="str">
        <f>SKUs!B657</f>
        <v>ST WORK LADYS</v>
      </c>
      <c r="C658" s="2">
        <f>VLOOKUP($A658,'By SKU - Old RTs'!$A:$V,8,FALSE)</f>
        <v>0.75</v>
      </c>
      <c r="D658" s="2">
        <f>VLOOKUP($A658,'By SKU - New RTs'!$A:$V,8,FALSE)</f>
        <v>0.75</v>
      </c>
      <c r="E658" s="5">
        <f t="shared" si="55"/>
        <v>0</v>
      </c>
      <c r="F658" s="2">
        <f>VLOOKUP($A658,'By SKU - Old RTs'!$A:$V,9,FALSE)</f>
        <v>0</v>
      </c>
      <c r="G658" s="2">
        <f>VLOOKUP($A658,'By SKU - New RTs'!$A:$V,9,FALSE)</f>
        <v>0</v>
      </c>
      <c r="H658" s="5">
        <f t="shared" si="56"/>
        <v>0</v>
      </c>
      <c r="I658" s="2">
        <f>VLOOKUP($A658,'By SKU - Old RTs'!$A:$V,10,FALSE)</f>
        <v>0</v>
      </c>
      <c r="J658" s="2">
        <f>VLOOKUP($A658,'By SKU - New RTs'!$A:$V,10,FALSE)</f>
        <v>0</v>
      </c>
      <c r="K658" s="5">
        <f t="shared" si="57"/>
        <v>0</v>
      </c>
      <c r="L658" s="2">
        <f>VLOOKUP($A658,'By SKU - Old RTs'!$A:$V,11,FALSE)</f>
        <v>0</v>
      </c>
      <c r="M658" s="2">
        <f>VLOOKUP($A658,'By SKU - New RTs'!$A:$V,11,FALSE)</f>
        <v>0</v>
      </c>
      <c r="N658" s="5">
        <f t="shared" si="58"/>
        <v>0</v>
      </c>
      <c r="O658" s="2">
        <f>VLOOKUP($A658,'By SKU - Old RTs'!$A:$V,12,FALSE)</f>
        <v>0</v>
      </c>
      <c r="P658" s="2">
        <f>VLOOKUP($A658,'By SKU - New RTs'!$A:$V,12,FALSE)</f>
        <v>0</v>
      </c>
      <c r="Q658" s="2">
        <f t="shared" si="59"/>
        <v>0</v>
      </c>
    </row>
    <row r="659" spans="1:17" x14ac:dyDescent="0.2">
      <c r="A659" s="3" t="str">
        <f>SKUs!A658</f>
        <v>SP23NV</v>
      </c>
      <c r="B659" s="4" t="str">
        <f>SKUs!B658</f>
        <v>ST WORK LADYS</v>
      </c>
      <c r="C659" s="2">
        <f>VLOOKUP($A659,'By SKU - Old RTs'!$A:$V,8,FALSE)</f>
        <v>1.5</v>
      </c>
      <c r="D659" s="2">
        <f>VLOOKUP($A659,'By SKU - New RTs'!$A:$V,8,FALSE)</f>
        <v>1.5</v>
      </c>
      <c r="E659" s="5">
        <f t="shared" si="55"/>
        <v>0</v>
      </c>
      <c r="F659" s="2">
        <f>VLOOKUP($A659,'By SKU - Old RTs'!$A:$V,9,FALSE)</f>
        <v>0</v>
      </c>
      <c r="G659" s="2">
        <f>VLOOKUP($A659,'By SKU - New RTs'!$A:$V,9,FALSE)</f>
        <v>0</v>
      </c>
      <c r="H659" s="5">
        <f t="shared" si="56"/>
        <v>0</v>
      </c>
      <c r="I659" s="2">
        <f>VLOOKUP($A659,'By SKU - Old RTs'!$A:$V,10,FALSE)</f>
        <v>0</v>
      </c>
      <c r="J659" s="2">
        <f>VLOOKUP($A659,'By SKU - New RTs'!$A:$V,10,FALSE)</f>
        <v>0</v>
      </c>
      <c r="K659" s="5">
        <f t="shared" si="57"/>
        <v>0</v>
      </c>
      <c r="L659" s="2">
        <f>VLOOKUP($A659,'By SKU - Old RTs'!$A:$V,11,FALSE)</f>
        <v>0</v>
      </c>
      <c r="M659" s="2">
        <f>VLOOKUP($A659,'By SKU - New RTs'!$A:$V,11,FALSE)</f>
        <v>0</v>
      </c>
      <c r="N659" s="5">
        <f t="shared" si="58"/>
        <v>0</v>
      </c>
      <c r="O659" s="2">
        <f>VLOOKUP($A659,'By SKU - Old RTs'!$A:$V,12,FALSE)</f>
        <v>0</v>
      </c>
      <c r="P659" s="2">
        <f>VLOOKUP($A659,'By SKU - New RTs'!$A:$V,12,FALSE)</f>
        <v>0</v>
      </c>
      <c r="Q659" s="2">
        <f t="shared" si="59"/>
        <v>0</v>
      </c>
    </row>
    <row r="660" spans="1:17" x14ac:dyDescent="0.2">
      <c r="A660" s="3" t="str">
        <f>SKUs!A659</f>
        <v>SP24AC</v>
      </c>
      <c r="B660" s="4" t="str">
        <f>SKUs!B659</f>
        <v xml:space="preserve">ST WORK                         </v>
      </c>
      <c r="C660" s="2">
        <f>VLOOKUP($A660,'By SKU - Old RTs'!$A:$V,8,FALSE)</f>
        <v>0</v>
      </c>
      <c r="D660" s="2">
        <f>VLOOKUP($A660,'By SKU - New RTs'!$A:$V,8,FALSE)</f>
        <v>0</v>
      </c>
      <c r="E660" s="5">
        <f t="shared" si="55"/>
        <v>0</v>
      </c>
      <c r="F660" s="2">
        <f>VLOOKUP($A660,'By SKU - Old RTs'!$A:$V,9,FALSE)</f>
        <v>0</v>
      </c>
      <c r="G660" s="2">
        <f>VLOOKUP($A660,'By SKU - New RTs'!$A:$V,9,FALSE)</f>
        <v>0</v>
      </c>
      <c r="H660" s="5">
        <f t="shared" si="56"/>
        <v>0</v>
      </c>
      <c r="I660" s="2">
        <f>VLOOKUP($A660,'By SKU - Old RTs'!$A:$V,10,FALSE)</f>
        <v>0</v>
      </c>
      <c r="J660" s="2">
        <f>VLOOKUP($A660,'By SKU - New RTs'!$A:$V,10,FALSE)</f>
        <v>0</v>
      </c>
      <c r="K660" s="5">
        <f t="shared" si="57"/>
        <v>0</v>
      </c>
      <c r="L660" s="2">
        <f>VLOOKUP($A660,'By SKU - Old RTs'!$A:$V,11,FALSE)</f>
        <v>7</v>
      </c>
      <c r="M660" s="2">
        <f>VLOOKUP($A660,'By SKU - New RTs'!$A:$V,11,FALSE)</f>
        <v>7</v>
      </c>
      <c r="N660" s="5">
        <f t="shared" si="58"/>
        <v>0</v>
      </c>
      <c r="O660" s="2">
        <f>VLOOKUP($A660,'By SKU - Old RTs'!$A:$V,12,FALSE)</f>
        <v>0</v>
      </c>
      <c r="P660" s="2">
        <f>VLOOKUP($A660,'By SKU - New RTs'!$A:$V,12,FALSE)</f>
        <v>0</v>
      </c>
      <c r="Q660" s="2">
        <f t="shared" si="59"/>
        <v>0</v>
      </c>
    </row>
    <row r="661" spans="1:17" x14ac:dyDescent="0.2">
      <c r="A661" s="3" t="str">
        <f>SKUs!A660</f>
        <v>SP24BK</v>
      </c>
      <c r="B661" s="4" t="str">
        <f>SKUs!B660</f>
        <v xml:space="preserve">ST WORK                         </v>
      </c>
      <c r="C661" s="2">
        <f>VLOOKUP($A661,'By SKU - Old RTs'!$A:$V,8,FALSE)</f>
        <v>12.5</v>
      </c>
      <c r="D661" s="2">
        <f>VLOOKUP($A661,'By SKU - New RTs'!$A:$V,8,FALSE)</f>
        <v>12.5</v>
      </c>
      <c r="E661" s="5">
        <f t="shared" si="55"/>
        <v>0</v>
      </c>
      <c r="F661" s="2">
        <f>VLOOKUP($A661,'By SKU - Old RTs'!$A:$V,9,FALSE)</f>
        <v>0</v>
      </c>
      <c r="G661" s="2">
        <f>VLOOKUP($A661,'By SKU - New RTs'!$A:$V,9,FALSE)</f>
        <v>0</v>
      </c>
      <c r="H661" s="5">
        <f t="shared" si="56"/>
        <v>0</v>
      </c>
      <c r="I661" s="2">
        <f>VLOOKUP($A661,'By SKU - Old RTs'!$A:$V,10,FALSE)</f>
        <v>0</v>
      </c>
      <c r="J661" s="2">
        <f>VLOOKUP($A661,'By SKU - New RTs'!$A:$V,10,FALSE)</f>
        <v>0</v>
      </c>
      <c r="K661" s="5">
        <f t="shared" si="57"/>
        <v>0</v>
      </c>
      <c r="L661" s="2">
        <f>VLOOKUP($A661,'By SKU - Old RTs'!$A:$V,11,FALSE)</f>
        <v>0</v>
      </c>
      <c r="M661" s="2">
        <f>VLOOKUP($A661,'By SKU - New RTs'!$A:$V,11,FALSE)</f>
        <v>0</v>
      </c>
      <c r="N661" s="5">
        <f t="shared" si="58"/>
        <v>0</v>
      </c>
      <c r="O661" s="2">
        <f>VLOOKUP($A661,'By SKU - Old RTs'!$A:$V,12,FALSE)</f>
        <v>0</v>
      </c>
      <c r="P661" s="2">
        <f>VLOOKUP($A661,'By SKU - New RTs'!$A:$V,12,FALSE)</f>
        <v>0</v>
      </c>
      <c r="Q661" s="2">
        <f t="shared" si="59"/>
        <v>0</v>
      </c>
    </row>
    <row r="662" spans="1:17" x14ac:dyDescent="0.2">
      <c r="A662" s="3" t="str">
        <f>SKUs!A661</f>
        <v>SP24CH</v>
      </c>
      <c r="B662" s="4" t="str">
        <f>SKUs!B661</f>
        <v xml:space="preserve">ST WORK                         </v>
      </c>
      <c r="C662" s="2">
        <f>VLOOKUP($A662,'By SKU - Old RTs'!$A:$V,8,FALSE)</f>
        <v>0</v>
      </c>
      <c r="D662" s="2">
        <f>VLOOKUP($A662,'By SKU - New RTs'!$A:$V,8,FALSE)</f>
        <v>0</v>
      </c>
      <c r="E662" s="5">
        <f t="shared" si="55"/>
        <v>0</v>
      </c>
      <c r="F662" s="2">
        <f>VLOOKUP($A662,'By SKU - Old RTs'!$A:$V,9,FALSE)</f>
        <v>6</v>
      </c>
      <c r="G662" s="2">
        <f>VLOOKUP($A662,'By SKU - New RTs'!$A:$V,9,FALSE)</f>
        <v>6</v>
      </c>
      <c r="H662" s="5">
        <f t="shared" si="56"/>
        <v>0</v>
      </c>
      <c r="I662" s="2">
        <f>VLOOKUP($A662,'By SKU - Old RTs'!$A:$V,10,FALSE)</f>
        <v>0</v>
      </c>
      <c r="J662" s="2">
        <f>VLOOKUP($A662,'By SKU - New RTs'!$A:$V,10,FALSE)</f>
        <v>0</v>
      </c>
      <c r="K662" s="5">
        <f t="shared" si="57"/>
        <v>0</v>
      </c>
      <c r="L662" s="2">
        <f>VLOOKUP($A662,'By SKU - Old RTs'!$A:$V,11,FALSE)</f>
        <v>5.75</v>
      </c>
      <c r="M662" s="2">
        <f>VLOOKUP($A662,'By SKU - New RTs'!$A:$V,11,FALSE)</f>
        <v>5.75</v>
      </c>
      <c r="N662" s="5">
        <f t="shared" si="58"/>
        <v>0</v>
      </c>
      <c r="O662" s="2">
        <f>VLOOKUP($A662,'By SKU - Old RTs'!$A:$V,12,FALSE)</f>
        <v>0</v>
      </c>
      <c r="P662" s="2">
        <f>VLOOKUP($A662,'By SKU - New RTs'!$A:$V,12,FALSE)</f>
        <v>0</v>
      </c>
      <c r="Q662" s="2">
        <f t="shared" si="59"/>
        <v>0</v>
      </c>
    </row>
    <row r="663" spans="1:17" x14ac:dyDescent="0.2">
      <c r="A663" s="3" t="str">
        <f>SKUs!A662</f>
        <v>SP24DN</v>
      </c>
      <c r="B663" s="4" t="str">
        <f>SKUs!B662</f>
        <v xml:space="preserve">ST WORK                         </v>
      </c>
      <c r="C663" s="2">
        <f>VLOOKUP($A663,'By SKU - Old RTs'!$A:$V,8,FALSE)</f>
        <v>80.75</v>
      </c>
      <c r="D663" s="2">
        <f>VLOOKUP($A663,'By SKU - New RTs'!$A:$V,8,FALSE)</f>
        <v>80.75</v>
      </c>
      <c r="E663" s="5">
        <f t="shared" si="55"/>
        <v>0</v>
      </c>
      <c r="F663" s="2">
        <f>VLOOKUP($A663,'By SKU - Old RTs'!$A:$V,9,FALSE)</f>
        <v>0</v>
      </c>
      <c r="G663" s="2">
        <f>VLOOKUP($A663,'By SKU - New RTs'!$A:$V,9,FALSE)</f>
        <v>0</v>
      </c>
      <c r="H663" s="5">
        <f t="shared" si="56"/>
        <v>0</v>
      </c>
      <c r="I663" s="2">
        <f>VLOOKUP($A663,'By SKU - Old RTs'!$A:$V,10,FALSE)</f>
        <v>0</v>
      </c>
      <c r="J663" s="2">
        <f>VLOOKUP($A663,'By SKU - New RTs'!$A:$V,10,FALSE)</f>
        <v>0</v>
      </c>
      <c r="K663" s="5">
        <f t="shared" si="57"/>
        <v>0</v>
      </c>
      <c r="L663" s="2">
        <f>VLOOKUP($A663,'By SKU - Old RTs'!$A:$V,11,FALSE)</f>
        <v>0</v>
      </c>
      <c r="M663" s="2">
        <f>VLOOKUP($A663,'By SKU - New RTs'!$A:$V,11,FALSE)</f>
        <v>0</v>
      </c>
      <c r="N663" s="5">
        <f t="shared" si="58"/>
        <v>0</v>
      </c>
      <c r="O663" s="2">
        <f>VLOOKUP($A663,'By SKU - Old RTs'!$A:$V,12,FALSE)</f>
        <v>0</v>
      </c>
      <c r="P663" s="2">
        <f>VLOOKUP($A663,'By SKU - New RTs'!$A:$V,12,FALSE)</f>
        <v>0</v>
      </c>
      <c r="Q663" s="2">
        <f t="shared" si="59"/>
        <v>0</v>
      </c>
    </row>
    <row r="664" spans="1:17" x14ac:dyDescent="0.2">
      <c r="A664" s="3" t="str">
        <f>SKUs!A663</f>
        <v>SP24EX</v>
      </c>
      <c r="B664" s="4" t="str">
        <f>SKUs!B663</f>
        <v>ST WORK SS</v>
      </c>
      <c r="C664" s="2">
        <f>VLOOKUP($A664,'By SKU - Old RTs'!$A:$V,8,FALSE)</f>
        <v>1</v>
      </c>
      <c r="D664" s="2">
        <f>VLOOKUP($A664,'By SKU - New RTs'!$A:$V,8,FALSE)</f>
        <v>1</v>
      </c>
      <c r="E664" s="5">
        <f t="shared" si="55"/>
        <v>0</v>
      </c>
      <c r="F664" s="2">
        <f>VLOOKUP($A664,'By SKU - Old RTs'!$A:$V,9,FALSE)</f>
        <v>5.25</v>
      </c>
      <c r="G664" s="2">
        <f>VLOOKUP($A664,'By SKU - New RTs'!$A:$V,9,FALSE)</f>
        <v>5.25</v>
      </c>
      <c r="H664" s="5">
        <f t="shared" si="56"/>
        <v>0</v>
      </c>
      <c r="I664" s="2">
        <f>VLOOKUP($A664,'By SKU - Old RTs'!$A:$V,10,FALSE)</f>
        <v>1.75</v>
      </c>
      <c r="J664" s="2">
        <f>VLOOKUP($A664,'By SKU - New RTs'!$A:$V,10,FALSE)</f>
        <v>1.75</v>
      </c>
      <c r="K664" s="5">
        <f t="shared" si="57"/>
        <v>0</v>
      </c>
      <c r="L664" s="2">
        <f>VLOOKUP($A664,'By SKU - Old RTs'!$A:$V,11,FALSE)</f>
        <v>0</v>
      </c>
      <c r="M664" s="2">
        <f>VLOOKUP($A664,'By SKU - New RTs'!$A:$V,11,FALSE)</f>
        <v>0</v>
      </c>
      <c r="N664" s="5">
        <f t="shared" si="58"/>
        <v>0</v>
      </c>
      <c r="O664" s="2">
        <f>VLOOKUP($A664,'By SKU - Old RTs'!$A:$V,12,FALSE)</f>
        <v>5.25</v>
      </c>
      <c r="P664" s="2">
        <f>VLOOKUP($A664,'By SKU - New RTs'!$A:$V,12,FALSE)</f>
        <v>5.25</v>
      </c>
      <c r="Q664" s="2">
        <f t="shared" si="59"/>
        <v>0</v>
      </c>
    </row>
    <row r="665" spans="1:17" x14ac:dyDescent="0.2">
      <c r="A665" s="3" t="str">
        <f>SKUs!A664</f>
        <v>SP24GB</v>
      </c>
      <c r="B665" s="4" t="str">
        <f>SKUs!B664</f>
        <v xml:space="preserve">ST WORK                         </v>
      </c>
      <c r="C665" s="2">
        <f>VLOOKUP($A665,'By SKU - Old RTs'!$A:$V,8,FALSE)</f>
        <v>14.5</v>
      </c>
      <c r="D665" s="2">
        <f>VLOOKUP($A665,'By SKU - New RTs'!$A:$V,8,FALSE)</f>
        <v>14.5</v>
      </c>
      <c r="E665" s="5">
        <f t="shared" si="55"/>
        <v>0</v>
      </c>
      <c r="F665" s="2">
        <f>VLOOKUP($A665,'By SKU - Old RTs'!$A:$V,9,FALSE)</f>
        <v>3</v>
      </c>
      <c r="G665" s="2">
        <f>VLOOKUP($A665,'By SKU - New RTs'!$A:$V,9,FALSE)</f>
        <v>3</v>
      </c>
      <c r="H665" s="5">
        <f t="shared" si="56"/>
        <v>0</v>
      </c>
      <c r="I665" s="2">
        <f>VLOOKUP($A665,'By SKU - Old RTs'!$A:$V,10,FALSE)</f>
        <v>55.75</v>
      </c>
      <c r="J665" s="2">
        <f>VLOOKUP($A665,'By SKU - New RTs'!$A:$V,10,FALSE)</f>
        <v>55.75</v>
      </c>
      <c r="K665" s="5">
        <f t="shared" si="57"/>
        <v>0</v>
      </c>
      <c r="L665" s="2">
        <f>VLOOKUP($A665,'By SKU - Old RTs'!$A:$V,11,FALSE)</f>
        <v>2</v>
      </c>
      <c r="M665" s="2">
        <f>VLOOKUP($A665,'By SKU - New RTs'!$A:$V,11,FALSE)</f>
        <v>2</v>
      </c>
      <c r="N665" s="5">
        <f t="shared" si="58"/>
        <v>0</v>
      </c>
      <c r="O665" s="2">
        <f>VLOOKUP($A665,'By SKU - Old RTs'!$A:$V,12,FALSE)</f>
        <v>0</v>
      </c>
      <c r="P665" s="2">
        <f>VLOOKUP($A665,'By SKU - New RTs'!$A:$V,12,FALSE)</f>
        <v>0</v>
      </c>
      <c r="Q665" s="2">
        <f t="shared" si="59"/>
        <v>0</v>
      </c>
    </row>
    <row r="666" spans="1:17" x14ac:dyDescent="0.2">
      <c r="A666" s="3" t="str">
        <f>SKUs!A665</f>
        <v>SP24KB</v>
      </c>
      <c r="B666" s="4" t="str">
        <f>SKUs!B665</f>
        <v xml:space="preserve">ST WORK                         </v>
      </c>
      <c r="C666" s="2">
        <f>VLOOKUP($A666,'By SKU - Old RTs'!$A:$V,8,FALSE)</f>
        <v>0</v>
      </c>
      <c r="D666" s="2">
        <f>VLOOKUP($A666,'By SKU - New RTs'!$A:$V,8,FALSE)</f>
        <v>0</v>
      </c>
      <c r="E666" s="5">
        <f t="shared" si="55"/>
        <v>0</v>
      </c>
      <c r="F666" s="2">
        <f>VLOOKUP($A666,'By SKU - Old RTs'!$A:$V,9,FALSE)</f>
        <v>0</v>
      </c>
      <c r="G666" s="2">
        <f>VLOOKUP($A666,'By SKU - New RTs'!$A:$V,9,FALSE)</f>
        <v>0</v>
      </c>
      <c r="H666" s="5">
        <f t="shared" si="56"/>
        <v>0</v>
      </c>
      <c r="I666" s="2">
        <f>VLOOKUP($A666,'By SKU - Old RTs'!$A:$V,10,FALSE)</f>
        <v>0</v>
      </c>
      <c r="J666" s="2">
        <f>VLOOKUP($A666,'By SKU - New RTs'!$A:$V,10,FALSE)</f>
        <v>0</v>
      </c>
      <c r="K666" s="5">
        <f t="shared" si="57"/>
        <v>0</v>
      </c>
      <c r="L666" s="2">
        <f>VLOOKUP($A666,'By SKU - Old RTs'!$A:$V,11,FALSE)</f>
        <v>8.5</v>
      </c>
      <c r="M666" s="2">
        <f>VLOOKUP($A666,'By SKU - New RTs'!$A:$V,11,FALSE)</f>
        <v>8.5</v>
      </c>
      <c r="N666" s="5">
        <f t="shared" si="58"/>
        <v>0</v>
      </c>
      <c r="O666" s="2">
        <f>VLOOKUP($A666,'By SKU - Old RTs'!$A:$V,12,FALSE)</f>
        <v>0</v>
      </c>
      <c r="P666" s="2">
        <f>VLOOKUP($A666,'By SKU - New RTs'!$A:$V,12,FALSE)</f>
        <v>0</v>
      </c>
      <c r="Q666" s="2">
        <f t="shared" si="59"/>
        <v>0</v>
      </c>
    </row>
    <row r="667" spans="1:17" x14ac:dyDescent="0.2">
      <c r="A667" s="3" t="str">
        <f>SKUs!A666</f>
        <v>SP24LA</v>
      </c>
      <c r="B667" s="4" t="str">
        <f>SKUs!B666</f>
        <v xml:space="preserve">ST WORK                         </v>
      </c>
      <c r="C667" s="2">
        <f>VLOOKUP($A667,'By SKU - Old RTs'!$A:$V,8,FALSE)</f>
        <v>0</v>
      </c>
      <c r="D667" s="2">
        <f>VLOOKUP($A667,'By SKU - New RTs'!$A:$V,8,FALSE)</f>
        <v>0</v>
      </c>
      <c r="E667" s="5">
        <f t="shared" si="55"/>
        <v>0</v>
      </c>
      <c r="F667" s="2">
        <f>VLOOKUP($A667,'By SKU - Old RTs'!$A:$V,9,FALSE)</f>
        <v>3</v>
      </c>
      <c r="G667" s="2">
        <f>VLOOKUP($A667,'By SKU - New RTs'!$A:$V,9,FALSE)</f>
        <v>3</v>
      </c>
      <c r="H667" s="5">
        <f t="shared" si="56"/>
        <v>0</v>
      </c>
      <c r="I667" s="2">
        <f>VLOOKUP($A667,'By SKU - Old RTs'!$A:$V,10,FALSE)</f>
        <v>0</v>
      </c>
      <c r="J667" s="2">
        <f>VLOOKUP($A667,'By SKU - New RTs'!$A:$V,10,FALSE)</f>
        <v>0</v>
      </c>
      <c r="K667" s="5">
        <f t="shared" si="57"/>
        <v>0</v>
      </c>
      <c r="L667" s="2">
        <f>VLOOKUP($A667,'By SKU - Old RTs'!$A:$V,11,FALSE)</f>
        <v>0</v>
      </c>
      <c r="M667" s="2">
        <f>VLOOKUP($A667,'By SKU - New RTs'!$A:$V,11,FALSE)</f>
        <v>0</v>
      </c>
      <c r="N667" s="5">
        <f t="shared" si="58"/>
        <v>0</v>
      </c>
      <c r="O667" s="2">
        <f>VLOOKUP($A667,'By SKU - Old RTs'!$A:$V,12,FALSE)</f>
        <v>0</v>
      </c>
      <c r="P667" s="2">
        <f>VLOOKUP($A667,'By SKU - New RTs'!$A:$V,12,FALSE)</f>
        <v>0</v>
      </c>
      <c r="Q667" s="2">
        <f t="shared" si="59"/>
        <v>0</v>
      </c>
    </row>
    <row r="668" spans="1:17" x14ac:dyDescent="0.2">
      <c r="A668" s="3" t="str">
        <f>SKUs!A667</f>
        <v>SP24MB</v>
      </c>
      <c r="B668" s="4" t="str">
        <f>SKUs!B667</f>
        <v xml:space="preserve">ST WORK                         </v>
      </c>
      <c r="C668" s="2">
        <f>VLOOKUP($A668,'By SKU - Old RTs'!$A:$V,8,FALSE)</f>
        <v>0</v>
      </c>
      <c r="D668" s="2">
        <f>VLOOKUP($A668,'By SKU - New RTs'!$A:$V,8,FALSE)</f>
        <v>0</v>
      </c>
      <c r="E668" s="5">
        <f t="shared" si="55"/>
        <v>0</v>
      </c>
      <c r="F668" s="2">
        <f>VLOOKUP($A668,'By SKU - Old RTs'!$A:$V,9,FALSE)</f>
        <v>3.75</v>
      </c>
      <c r="G668" s="2">
        <f>VLOOKUP($A668,'By SKU - New RTs'!$A:$V,9,FALSE)</f>
        <v>3.75</v>
      </c>
      <c r="H668" s="5">
        <f t="shared" si="56"/>
        <v>0</v>
      </c>
      <c r="I668" s="2">
        <f>VLOOKUP($A668,'By SKU - Old RTs'!$A:$V,10,FALSE)</f>
        <v>0</v>
      </c>
      <c r="J668" s="2">
        <f>VLOOKUP($A668,'By SKU - New RTs'!$A:$V,10,FALSE)</f>
        <v>0</v>
      </c>
      <c r="K668" s="5">
        <f t="shared" si="57"/>
        <v>0</v>
      </c>
      <c r="L668" s="2">
        <f>VLOOKUP($A668,'By SKU - Old RTs'!$A:$V,11,FALSE)</f>
        <v>0</v>
      </c>
      <c r="M668" s="2">
        <f>VLOOKUP($A668,'By SKU - New RTs'!$A:$V,11,FALSE)</f>
        <v>0</v>
      </c>
      <c r="N668" s="5">
        <f t="shared" si="58"/>
        <v>0</v>
      </c>
      <c r="O668" s="2">
        <f>VLOOKUP($A668,'By SKU - Old RTs'!$A:$V,12,FALSE)</f>
        <v>3.25</v>
      </c>
      <c r="P668" s="2">
        <f>VLOOKUP($A668,'By SKU - New RTs'!$A:$V,12,FALSE)</f>
        <v>3.25</v>
      </c>
      <c r="Q668" s="2">
        <f t="shared" si="59"/>
        <v>0</v>
      </c>
    </row>
    <row r="669" spans="1:17" x14ac:dyDescent="0.2">
      <c r="A669" s="3" t="str">
        <f>SKUs!A668</f>
        <v>SP24NL</v>
      </c>
      <c r="B669" s="4" t="str">
        <f>SKUs!B668</f>
        <v xml:space="preserve">ST WORK                         </v>
      </c>
      <c r="C669" s="2">
        <f>VLOOKUP($A669,'By SKU - Old RTs'!$A:$V,8,FALSE)</f>
        <v>2.75</v>
      </c>
      <c r="D669" s="2">
        <f>VLOOKUP($A669,'By SKU - New RTs'!$A:$V,8,FALSE)</f>
        <v>2.75</v>
      </c>
      <c r="E669" s="5">
        <f t="shared" ref="E669:E679" si="60">D669-C669</f>
        <v>0</v>
      </c>
      <c r="F669" s="2">
        <f>VLOOKUP($A669,'By SKU - Old RTs'!$A:$V,9,FALSE)</f>
        <v>0</v>
      </c>
      <c r="G669" s="2">
        <f>VLOOKUP($A669,'By SKU - New RTs'!$A:$V,9,FALSE)</f>
        <v>0</v>
      </c>
      <c r="H669" s="5">
        <f t="shared" ref="H669:H679" si="61">G669-F669</f>
        <v>0</v>
      </c>
      <c r="I669" s="2">
        <f>VLOOKUP($A669,'By SKU - Old RTs'!$A:$V,10,FALSE)</f>
        <v>0</v>
      </c>
      <c r="J669" s="2">
        <f>VLOOKUP($A669,'By SKU - New RTs'!$A:$V,10,FALSE)</f>
        <v>0</v>
      </c>
      <c r="K669" s="5">
        <f t="shared" ref="K669:K679" si="62">J669-I669</f>
        <v>0</v>
      </c>
      <c r="L669" s="2">
        <f>VLOOKUP($A669,'By SKU - Old RTs'!$A:$V,11,FALSE)</f>
        <v>0</v>
      </c>
      <c r="M669" s="2">
        <f>VLOOKUP($A669,'By SKU - New RTs'!$A:$V,11,FALSE)</f>
        <v>0</v>
      </c>
      <c r="N669" s="5">
        <f t="shared" ref="N669:N679" si="63">M669-L669</f>
        <v>0</v>
      </c>
      <c r="O669" s="2">
        <f>VLOOKUP($A669,'By SKU - Old RTs'!$A:$V,12,FALSE)</f>
        <v>0</v>
      </c>
      <c r="P669" s="2">
        <f>VLOOKUP($A669,'By SKU - New RTs'!$A:$V,12,FALSE)</f>
        <v>0</v>
      </c>
      <c r="Q669" s="2">
        <f t="shared" ref="Q669:Q679" si="64">P669-O669</f>
        <v>0</v>
      </c>
    </row>
    <row r="670" spans="1:17" x14ac:dyDescent="0.2">
      <c r="A670" s="3" t="str">
        <f>SKUs!A669</f>
        <v>SP24NV</v>
      </c>
      <c r="B670" s="4" t="str">
        <f>SKUs!B669</f>
        <v xml:space="preserve">ST WORK                         </v>
      </c>
      <c r="C670" s="2">
        <f>VLOOKUP($A670,'By SKU - Old RTs'!$A:$V,8,FALSE)</f>
        <v>5.5</v>
      </c>
      <c r="D670" s="2">
        <f>VLOOKUP($A670,'By SKU - New RTs'!$A:$V,8,FALSE)</f>
        <v>5.5</v>
      </c>
      <c r="E670" s="5">
        <f t="shared" si="60"/>
        <v>0</v>
      </c>
      <c r="F670" s="2">
        <f>VLOOKUP($A670,'By SKU - Old RTs'!$A:$V,9,FALSE)</f>
        <v>34.25</v>
      </c>
      <c r="G670" s="2">
        <f>VLOOKUP($A670,'By SKU - New RTs'!$A:$V,9,FALSE)</f>
        <v>28.25</v>
      </c>
      <c r="H670" s="5">
        <f t="shared" si="61"/>
        <v>-6</v>
      </c>
      <c r="I670" s="2">
        <f>VLOOKUP($A670,'By SKU - Old RTs'!$A:$V,10,FALSE)</f>
        <v>0</v>
      </c>
      <c r="J670" s="2">
        <f>VLOOKUP($A670,'By SKU - New RTs'!$A:$V,10,FALSE)</f>
        <v>0</v>
      </c>
      <c r="K670" s="5">
        <f t="shared" si="62"/>
        <v>0</v>
      </c>
      <c r="L670" s="2">
        <f>VLOOKUP($A670,'By SKU - Old RTs'!$A:$V,11,FALSE)</f>
        <v>1.5</v>
      </c>
      <c r="M670" s="2">
        <f>VLOOKUP($A670,'By SKU - New RTs'!$A:$V,11,FALSE)</f>
        <v>1.5</v>
      </c>
      <c r="N670" s="5">
        <f t="shared" si="63"/>
        <v>0</v>
      </c>
      <c r="O670" s="2">
        <f>VLOOKUP($A670,'By SKU - Old RTs'!$A:$V,12,FALSE)</f>
        <v>0</v>
      </c>
      <c r="P670" s="2">
        <f>VLOOKUP($A670,'By SKU - New RTs'!$A:$V,12,FALSE)</f>
        <v>6</v>
      </c>
      <c r="Q670" s="2">
        <f t="shared" si="64"/>
        <v>6</v>
      </c>
    </row>
    <row r="671" spans="1:17" x14ac:dyDescent="0.2">
      <c r="A671" s="3" t="str">
        <f>SKUs!A670</f>
        <v>SP24SG</v>
      </c>
      <c r="B671" s="4" t="str">
        <f>SKUs!B670</f>
        <v xml:space="preserve">ST WORK                         </v>
      </c>
      <c r="C671" s="2">
        <f>VLOOKUP($A671,'By SKU - Old RTs'!$A:$V,8,FALSE)</f>
        <v>0.75</v>
      </c>
      <c r="D671" s="2">
        <f>VLOOKUP($A671,'By SKU - New RTs'!$A:$V,8,FALSE)</f>
        <v>0.75</v>
      </c>
      <c r="E671" s="5">
        <f t="shared" si="60"/>
        <v>0</v>
      </c>
      <c r="F671" s="2">
        <f>VLOOKUP($A671,'By SKU - Old RTs'!$A:$V,9,FALSE)</f>
        <v>0</v>
      </c>
      <c r="G671" s="2">
        <f>VLOOKUP($A671,'By SKU - New RTs'!$A:$V,9,FALSE)</f>
        <v>0</v>
      </c>
      <c r="H671" s="5">
        <f t="shared" si="61"/>
        <v>0</v>
      </c>
      <c r="I671" s="2">
        <f>VLOOKUP($A671,'By SKU - Old RTs'!$A:$V,10,FALSE)</f>
        <v>0</v>
      </c>
      <c r="J671" s="2">
        <f>VLOOKUP($A671,'By SKU - New RTs'!$A:$V,10,FALSE)</f>
        <v>0</v>
      </c>
      <c r="K671" s="5">
        <f t="shared" si="62"/>
        <v>0</v>
      </c>
      <c r="L671" s="2">
        <f>VLOOKUP($A671,'By SKU - Old RTs'!$A:$V,11,FALSE)</f>
        <v>0</v>
      </c>
      <c r="M671" s="2">
        <f>VLOOKUP($A671,'By SKU - New RTs'!$A:$V,11,FALSE)</f>
        <v>0</v>
      </c>
      <c r="N671" s="5">
        <f t="shared" si="63"/>
        <v>0</v>
      </c>
      <c r="O671" s="2">
        <f>VLOOKUP($A671,'By SKU - Old RTs'!$A:$V,12,FALSE)</f>
        <v>0</v>
      </c>
      <c r="P671" s="2">
        <f>VLOOKUP($A671,'By SKU - New RTs'!$A:$V,12,FALSE)</f>
        <v>0</v>
      </c>
      <c r="Q671" s="2">
        <f t="shared" si="64"/>
        <v>0</v>
      </c>
    </row>
    <row r="672" spans="1:17" x14ac:dyDescent="0.2">
      <c r="A672" s="3" t="str">
        <f>SKUs!A671</f>
        <v>SP24WH</v>
      </c>
      <c r="B672" s="4" t="str">
        <f>SKUs!B671</f>
        <v xml:space="preserve">ST WORK                         </v>
      </c>
      <c r="C672" s="2">
        <f>VLOOKUP($A672,'By SKU - Old RTs'!$A:$V,8,FALSE)</f>
        <v>0</v>
      </c>
      <c r="D672" s="2">
        <f>VLOOKUP($A672,'By SKU - New RTs'!$A:$V,8,FALSE)</f>
        <v>0</v>
      </c>
      <c r="E672" s="5">
        <f t="shared" si="60"/>
        <v>0</v>
      </c>
      <c r="F672" s="2">
        <f>VLOOKUP($A672,'By SKU - Old RTs'!$A:$V,9,FALSE)</f>
        <v>0</v>
      </c>
      <c r="G672" s="2">
        <f>VLOOKUP($A672,'By SKU - New RTs'!$A:$V,9,FALSE)</f>
        <v>0</v>
      </c>
      <c r="H672" s="5">
        <f t="shared" si="61"/>
        <v>0</v>
      </c>
      <c r="I672" s="2">
        <f>VLOOKUP($A672,'By SKU - Old RTs'!$A:$V,10,FALSE)</f>
        <v>0</v>
      </c>
      <c r="J672" s="2">
        <f>VLOOKUP($A672,'By SKU - New RTs'!$A:$V,10,FALSE)</f>
        <v>0</v>
      </c>
      <c r="K672" s="5">
        <f t="shared" si="62"/>
        <v>0</v>
      </c>
      <c r="L672" s="2">
        <f>VLOOKUP($A672,'By SKU - Old RTs'!$A:$V,11,FALSE)</f>
        <v>0</v>
      </c>
      <c r="M672" s="2">
        <f>VLOOKUP($A672,'By SKU - New RTs'!$A:$V,11,FALSE)</f>
        <v>0</v>
      </c>
      <c r="N672" s="5">
        <f t="shared" si="63"/>
        <v>0</v>
      </c>
      <c r="O672" s="2">
        <f>VLOOKUP($A672,'By SKU - Old RTs'!$A:$V,12,FALSE)</f>
        <v>2.25</v>
      </c>
      <c r="P672" s="2">
        <f>VLOOKUP($A672,'By SKU - New RTs'!$A:$V,12,FALSE)</f>
        <v>2.25</v>
      </c>
      <c r="Q672" s="2">
        <f t="shared" si="64"/>
        <v>0</v>
      </c>
    </row>
    <row r="673" spans="1:17" x14ac:dyDescent="0.2">
      <c r="A673" s="3" t="str">
        <f>SKUs!A672</f>
        <v>SP28BG</v>
      </c>
      <c r="B673" s="4" t="str">
        <f>SKUs!B672</f>
        <v xml:space="preserve">ST WORK                         </v>
      </c>
      <c r="C673" s="2">
        <f>VLOOKUP($A673,'By SKU - Old RTs'!$A:$V,8,FALSE)</f>
        <v>0.5</v>
      </c>
      <c r="D673" s="2">
        <f>VLOOKUP($A673,'By SKU - New RTs'!$A:$V,8,FALSE)</f>
        <v>0.5</v>
      </c>
      <c r="E673" s="5">
        <f t="shared" si="60"/>
        <v>0</v>
      </c>
      <c r="F673" s="2">
        <f>VLOOKUP($A673,'By SKU - Old RTs'!$A:$V,9,FALSE)</f>
        <v>0</v>
      </c>
      <c r="G673" s="2">
        <f>VLOOKUP($A673,'By SKU - New RTs'!$A:$V,9,FALSE)</f>
        <v>0</v>
      </c>
      <c r="H673" s="5">
        <f t="shared" si="61"/>
        <v>0</v>
      </c>
      <c r="I673" s="2">
        <f>VLOOKUP($A673,'By SKU - Old RTs'!$A:$V,10,FALSE)</f>
        <v>0</v>
      </c>
      <c r="J673" s="2">
        <f>VLOOKUP($A673,'By SKU - New RTs'!$A:$V,10,FALSE)</f>
        <v>0</v>
      </c>
      <c r="K673" s="5">
        <f t="shared" si="62"/>
        <v>0</v>
      </c>
      <c r="L673" s="2">
        <f>VLOOKUP($A673,'By SKU - Old RTs'!$A:$V,11,FALSE)</f>
        <v>0</v>
      </c>
      <c r="M673" s="2">
        <f>VLOOKUP($A673,'By SKU - New RTs'!$A:$V,11,FALSE)</f>
        <v>0</v>
      </c>
      <c r="N673" s="5">
        <f t="shared" si="63"/>
        <v>0</v>
      </c>
      <c r="O673" s="2">
        <f>VLOOKUP($A673,'By SKU - Old RTs'!$A:$V,12,FALSE)</f>
        <v>0</v>
      </c>
      <c r="P673" s="2">
        <f>VLOOKUP($A673,'By SKU - New RTs'!$A:$V,12,FALSE)</f>
        <v>0</v>
      </c>
      <c r="Q673" s="2">
        <f t="shared" si="64"/>
        <v>0</v>
      </c>
    </row>
    <row r="674" spans="1:17" x14ac:dyDescent="0.2">
      <c r="A674" s="3" t="str">
        <f>SKUs!A673</f>
        <v>SP4ACH</v>
      </c>
      <c r="B674" s="4" t="str">
        <f>SKUs!B673</f>
        <v>PRO AIRFLOW SHIRT</v>
      </c>
      <c r="C674" s="2">
        <f>VLOOKUP($A674,'By SKU - Old RTs'!$A:$V,8,FALSE)</f>
        <v>0</v>
      </c>
      <c r="D674" s="2">
        <f>VLOOKUP($A674,'By SKU - New RTs'!$A:$V,8,FALSE)</f>
        <v>0</v>
      </c>
      <c r="E674" s="5">
        <f t="shared" si="60"/>
        <v>0</v>
      </c>
      <c r="F674" s="2">
        <f>VLOOKUP($A674,'By SKU - Old RTs'!$A:$V,9,FALSE)</f>
        <v>0</v>
      </c>
      <c r="G674" s="2">
        <f>VLOOKUP($A674,'By SKU - New RTs'!$A:$V,9,FALSE)</f>
        <v>0</v>
      </c>
      <c r="H674" s="5">
        <f t="shared" si="61"/>
        <v>0</v>
      </c>
      <c r="I674" s="2">
        <f>VLOOKUP($A674,'By SKU - Old RTs'!$A:$V,10,FALSE)</f>
        <v>0</v>
      </c>
      <c r="J674" s="2">
        <f>VLOOKUP($A674,'By SKU - New RTs'!$A:$V,10,FALSE)</f>
        <v>0</v>
      </c>
      <c r="K674" s="5">
        <f t="shared" si="62"/>
        <v>0</v>
      </c>
      <c r="L674" s="2">
        <f>VLOOKUP($A674,'By SKU - Old RTs'!$A:$V,11,FALSE)</f>
        <v>0</v>
      </c>
      <c r="M674" s="2">
        <f>VLOOKUP($A674,'By SKU - New RTs'!$A:$V,11,FALSE)</f>
        <v>0</v>
      </c>
      <c r="N674" s="5">
        <f t="shared" si="63"/>
        <v>0</v>
      </c>
      <c r="O674" s="2">
        <f>VLOOKUP($A674,'By SKU - Old RTs'!$A:$V,12,FALSE)</f>
        <v>3.25</v>
      </c>
      <c r="P674" s="2">
        <f>VLOOKUP($A674,'By SKU - New RTs'!$A:$V,12,FALSE)</f>
        <v>3.25</v>
      </c>
      <c r="Q674" s="2">
        <f t="shared" si="64"/>
        <v>0</v>
      </c>
    </row>
    <row r="675" spans="1:17" x14ac:dyDescent="0.2">
      <c r="A675" s="3" t="str">
        <f>SKUs!A674</f>
        <v>SP4ANV</v>
      </c>
      <c r="B675" s="4" t="str">
        <f>SKUs!B674</f>
        <v>PRO AIRFLOW SHIRT</v>
      </c>
      <c r="C675" s="2">
        <f>VLOOKUP($A675,'By SKU - Old RTs'!$A:$V,8,FALSE)</f>
        <v>0</v>
      </c>
      <c r="D675" s="2">
        <f>VLOOKUP($A675,'By SKU - New RTs'!$A:$V,8,FALSE)</f>
        <v>0</v>
      </c>
      <c r="E675" s="5">
        <f t="shared" si="60"/>
        <v>0</v>
      </c>
      <c r="F675" s="2">
        <f>VLOOKUP($A675,'By SKU - Old RTs'!$A:$V,9,FALSE)</f>
        <v>0</v>
      </c>
      <c r="G675" s="2">
        <f>VLOOKUP($A675,'By SKU - New RTs'!$A:$V,9,FALSE)</f>
        <v>0</v>
      </c>
      <c r="H675" s="5">
        <f t="shared" si="61"/>
        <v>0</v>
      </c>
      <c r="I675" s="2">
        <f>VLOOKUP($A675,'By SKU - Old RTs'!$A:$V,10,FALSE)</f>
        <v>0</v>
      </c>
      <c r="J675" s="2">
        <f>VLOOKUP($A675,'By SKU - New RTs'!$A:$V,10,FALSE)</f>
        <v>0</v>
      </c>
      <c r="K675" s="5">
        <f t="shared" si="62"/>
        <v>0</v>
      </c>
      <c r="L675" s="2">
        <f>VLOOKUP($A675,'By SKU - Old RTs'!$A:$V,11,FALSE)</f>
        <v>0</v>
      </c>
      <c r="M675" s="2">
        <f>VLOOKUP($A675,'By SKU - New RTs'!$A:$V,11,FALSE)</f>
        <v>0</v>
      </c>
      <c r="N675" s="5">
        <f t="shared" si="63"/>
        <v>0</v>
      </c>
      <c r="O675" s="2">
        <f>VLOOKUP($A675,'By SKU - Old RTs'!$A:$V,12,FALSE)</f>
        <v>0</v>
      </c>
      <c r="P675" s="2">
        <f>VLOOKUP($A675,'By SKU - New RTs'!$A:$V,12,FALSE)</f>
        <v>0</v>
      </c>
      <c r="Q675" s="2">
        <f t="shared" si="64"/>
        <v>0</v>
      </c>
    </row>
    <row r="676" spans="1:17" x14ac:dyDescent="0.2">
      <c r="A676" s="3" t="str">
        <f>SKUs!A675</f>
        <v>SP80RB</v>
      </c>
      <c r="B676" s="4" t="str">
        <f>SKUs!B675</f>
        <v xml:space="preserve">ST WORK                         </v>
      </c>
      <c r="C676" s="2">
        <f>VLOOKUP($A676,'By SKU - Old RTs'!$A:$V,8,FALSE)</f>
        <v>2.75</v>
      </c>
      <c r="D676" s="2">
        <f>VLOOKUP($A676,'By SKU - New RTs'!$A:$V,8,FALSE)</f>
        <v>2.75</v>
      </c>
      <c r="E676" s="5">
        <f t="shared" si="60"/>
        <v>0</v>
      </c>
      <c r="F676" s="2">
        <f>VLOOKUP($A676,'By SKU - Old RTs'!$A:$V,9,FALSE)</f>
        <v>0</v>
      </c>
      <c r="G676" s="2">
        <f>VLOOKUP($A676,'By SKU - New RTs'!$A:$V,9,FALSE)</f>
        <v>0</v>
      </c>
      <c r="H676" s="5">
        <f t="shared" si="61"/>
        <v>0</v>
      </c>
      <c r="I676" s="2">
        <f>VLOOKUP($A676,'By SKU - Old RTs'!$A:$V,10,FALSE)</f>
        <v>0</v>
      </c>
      <c r="J676" s="2">
        <f>VLOOKUP($A676,'By SKU - New RTs'!$A:$V,10,FALSE)</f>
        <v>0</v>
      </c>
      <c r="K676" s="5">
        <f t="shared" si="62"/>
        <v>0</v>
      </c>
      <c r="L676" s="2">
        <f>VLOOKUP($A676,'By SKU - Old RTs'!$A:$V,11,FALSE)</f>
        <v>5</v>
      </c>
      <c r="M676" s="2">
        <f>VLOOKUP($A676,'By SKU - New RTs'!$A:$V,11,FALSE)</f>
        <v>5</v>
      </c>
      <c r="N676" s="5">
        <f t="shared" si="63"/>
        <v>0</v>
      </c>
      <c r="O676" s="2">
        <f>VLOOKUP($A676,'By SKU - Old RTs'!$A:$V,12,FALSE)</f>
        <v>0</v>
      </c>
      <c r="P676" s="2">
        <f>VLOOKUP($A676,'By SKU - New RTs'!$A:$V,12,FALSE)</f>
        <v>0</v>
      </c>
      <c r="Q676" s="2">
        <f t="shared" si="64"/>
        <v>0</v>
      </c>
    </row>
    <row r="677" spans="1:17" x14ac:dyDescent="0.2">
      <c r="A677" s="3" t="str">
        <f>SKUs!A676</f>
        <v>SP90RB</v>
      </c>
      <c r="B677" s="4" t="str">
        <f>SKUs!B676</f>
        <v xml:space="preserve">ST POPLIN SOFT                  </v>
      </c>
      <c r="C677" s="2">
        <f>VLOOKUP($A677,'By SKU - Old RTs'!$A:$V,8,FALSE)</f>
        <v>0</v>
      </c>
      <c r="D677" s="2">
        <f>VLOOKUP($A677,'By SKU - New RTs'!$A:$V,8,FALSE)</f>
        <v>0</v>
      </c>
      <c r="E677" s="5">
        <f t="shared" si="60"/>
        <v>0</v>
      </c>
      <c r="F677" s="2">
        <f>VLOOKUP($A677,'By SKU - Old RTs'!$A:$V,9,FALSE)</f>
        <v>0</v>
      </c>
      <c r="G677" s="2">
        <f>VLOOKUP($A677,'By SKU - New RTs'!$A:$V,9,FALSE)</f>
        <v>0</v>
      </c>
      <c r="H677" s="5">
        <f t="shared" si="61"/>
        <v>0</v>
      </c>
      <c r="I677" s="2">
        <f>VLOOKUP($A677,'By SKU - Old RTs'!$A:$V,10,FALSE)</f>
        <v>0</v>
      </c>
      <c r="J677" s="2">
        <f>VLOOKUP($A677,'By SKU - New RTs'!$A:$V,10,FALSE)</f>
        <v>0</v>
      </c>
      <c r="K677" s="5">
        <f t="shared" si="62"/>
        <v>0</v>
      </c>
      <c r="L677" s="2">
        <f>VLOOKUP($A677,'By SKU - Old RTs'!$A:$V,11,FALSE)</f>
        <v>1.25</v>
      </c>
      <c r="M677" s="2">
        <f>VLOOKUP($A677,'By SKU - New RTs'!$A:$V,11,FALSE)</f>
        <v>1.25</v>
      </c>
      <c r="N677" s="5">
        <f t="shared" si="63"/>
        <v>0</v>
      </c>
      <c r="O677" s="2">
        <f>VLOOKUP($A677,'By SKU - Old RTs'!$A:$V,12,FALSE)</f>
        <v>0</v>
      </c>
      <c r="P677" s="2">
        <f>VLOOKUP($A677,'By SKU - New RTs'!$A:$V,12,FALSE)</f>
        <v>0</v>
      </c>
      <c r="Q677" s="2">
        <f t="shared" si="64"/>
        <v>0</v>
      </c>
    </row>
    <row r="678" spans="1:17" x14ac:dyDescent="0.2">
      <c r="A678" s="3" t="str">
        <f>SKUs!A677</f>
        <v>SP90WH</v>
      </c>
      <c r="B678" s="4" t="str">
        <f>SKUs!B677</f>
        <v xml:space="preserve">ST POPLIN SOFT                  </v>
      </c>
      <c r="C678" s="2">
        <f>VLOOKUP($A678,'By SKU - Old RTs'!$A:$V,8,FALSE)</f>
        <v>0</v>
      </c>
      <c r="D678" s="2">
        <f>VLOOKUP($A678,'By SKU - New RTs'!$A:$V,8,FALSE)</f>
        <v>0</v>
      </c>
      <c r="E678" s="5">
        <f t="shared" si="60"/>
        <v>0</v>
      </c>
      <c r="F678" s="2">
        <f>VLOOKUP($A678,'By SKU - Old RTs'!$A:$V,9,FALSE)</f>
        <v>0</v>
      </c>
      <c r="G678" s="2">
        <f>VLOOKUP($A678,'By SKU - New RTs'!$A:$V,9,FALSE)</f>
        <v>0</v>
      </c>
      <c r="H678" s="5">
        <f t="shared" si="61"/>
        <v>0</v>
      </c>
      <c r="I678" s="2">
        <f>VLOOKUP($A678,'By SKU - Old RTs'!$A:$V,10,FALSE)</f>
        <v>0</v>
      </c>
      <c r="J678" s="2">
        <f>VLOOKUP($A678,'By SKU - New RTs'!$A:$V,10,FALSE)</f>
        <v>0</v>
      </c>
      <c r="K678" s="5">
        <f t="shared" si="62"/>
        <v>0</v>
      </c>
      <c r="L678" s="2">
        <f>VLOOKUP($A678,'By SKU - Old RTs'!$A:$V,11,FALSE)</f>
        <v>0.25</v>
      </c>
      <c r="M678" s="2">
        <f>VLOOKUP($A678,'By SKU - New RTs'!$A:$V,11,FALSE)</f>
        <v>0.25</v>
      </c>
      <c r="N678" s="5">
        <f t="shared" si="63"/>
        <v>0</v>
      </c>
      <c r="O678" s="2">
        <f>VLOOKUP($A678,'By SKU - Old RTs'!$A:$V,12,FALSE)</f>
        <v>0</v>
      </c>
      <c r="P678" s="2">
        <f>VLOOKUP($A678,'By SKU - New RTs'!$A:$V,12,FALSE)</f>
        <v>0</v>
      </c>
      <c r="Q678" s="2">
        <f t="shared" si="64"/>
        <v>0</v>
      </c>
    </row>
    <row r="679" spans="1:17" x14ac:dyDescent="0.2">
      <c r="A679" s="3" t="str">
        <f>SKUs!A678</f>
        <v>SP91WH</v>
      </c>
      <c r="B679" s="4" t="str">
        <f>SKUs!B678</f>
        <v>ST LADIES POPLIN SOFT</v>
      </c>
      <c r="C679" s="2">
        <f>VLOOKUP($A679,'By SKU - Old RTs'!$A:$V,8,FALSE)</f>
        <v>0</v>
      </c>
      <c r="D679" s="2">
        <f>VLOOKUP($A679,'By SKU - New RTs'!$A:$V,8,FALSE)</f>
        <v>0</v>
      </c>
      <c r="E679" s="5">
        <f t="shared" si="60"/>
        <v>0</v>
      </c>
      <c r="F679" s="2">
        <f>VLOOKUP($A679,'By SKU - Old RTs'!$A:$V,9,FALSE)</f>
        <v>0</v>
      </c>
      <c r="G679" s="2">
        <f>VLOOKUP($A679,'By SKU - New RTs'!$A:$V,9,FALSE)</f>
        <v>0</v>
      </c>
      <c r="H679" s="5">
        <f t="shared" si="61"/>
        <v>0</v>
      </c>
      <c r="I679" s="2">
        <f>VLOOKUP($A679,'By SKU - Old RTs'!$A:$V,10,FALSE)</f>
        <v>0</v>
      </c>
      <c r="J679" s="2">
        <f>VLOOKUP($A679,'By SKU - New RTs'!$A:$V,10,FALSE)</f>
        <v>0</v>
      </c>
      <c r="K679" s="5">
        <f t="shared" si="62"/>
        <v>0</v>
      </c>
      <c r="L679" s="2">
        <f>VLOOKUP($A679,'By SKU - Old RTs'!$A:$V,11,FALSE)</f>
        <v>1.75</v>
      </c>
      <c r="M679" s="2">
        <f>VLOOKUP($A679,'By SKU - New RTs'!$A:$V,11,FALSE)</f>
        <v>1.75</v>
      </c>
      <c r="N679" s="5">
        <f t="shared" si="63"/>
        <v>0</v>
      </c>
      <c r="O679" s="2">
        <f>VLOOKUP($A679,'By SKU - Old RTs'!$A:$V,12,FALSE)</f>
        <v>0</v>
      </c>
      <c r="P679" s="2">
        <f>VLOOKUP($A679,'By SKU - New RTs'!$A:$V,12,FALSE)</f>
        <v>0</v>
      </c>
      <c r="Q679" s="2">
        <f t="shared" si="64"/>
        <v>0</v>
      </c>
    </row>
    <row r="680" spans="1:17" x14ac:dyDescent="0.2">
      <c r="A680" s="3" t="str">
        <f>SKUs!A679</f>
        <v>SS14HV</v>
      </c>
      <c r="B680" s="4" t="str">
        <f>SKUs!B679</f>
        <v xml:space="preserve">ST HI-VIS                       </v>
      </c>
      <c r="C680" s="2">
        <f>VLOOKUP($A680,'By SKU - Old RTs'!$A:$V,8,FALSE)</f>
        <v>0</v>
      </c>
      <c r="D680" s="2">
        <f>VLOOKUP($A680,'By SKU - New RTs'!$A:$V,8,FALSE)</f>
        <v>0</v>
      </c>
      <c r="E680" s="5">
        <f t="shared" ref="E680:E707" si="65">D680-C680</f>
        <v>0</v>
      </c>
      <c r="F680" s="2">
        <f>VLOOKUP($A680,'By SKU - Old RTs'!$A:$V,9,FALSE)</f>
        <v>0.75</v>
      </c>
      <c r="G680" s="2">
        <f>VLOOKUP($A680,'By SKU - New RTs'!$A:$V,9,FALSE)</f>
        <v>0.75</v>
      </c>
      <c r="H680" s="5">
        <f t="shared" ref="H680:H707" si="66">G680-F680</f>
        <v>0</v>
      </c>
      <c r="I680" s="2">
        <f>VLOOKUP($A680,'By SKU - Old RTs'!$A:$V,10,FALSE)</f>
        <v>0</v>
      </c>
      <c r="J680" s="2">
        <f>VLOOKUP($A680,'By SKU - New RTs'!$A:$V,10,FALSE)</f>
        <v>0</v>
      </c>
      <c r="K680" s="5">
        <f t="shared" ref="K680:K707" si="67">J680-I680</f>
        <v>0</v>
      </c>
      <c r="L680" s="2">
        <f>VLOOKUP($A680,'By SKU - Old RTs'!$A:$V,11,FALSE)</f>
        <v>0</v>
      </c>
      <c r="M680" s="2">
        <f>VLOOKUP($A680,'By SKU - New RTs'!$A:$V,11,FALSE)</f>
        <v>0</v>
      </c>
      <c r="N680" s="5">
        <f t="shared" ref="N680:N707" si="68">M680-L680</f>
        <v>0</v>
      </c>
      <c r="O680" s="2">
        <f>VLOOKUP($A680,'By SKU - Old RTs'!$A:$V,12,FALSE)</f>
        <v>0</v>
      </c>
      <c r="P680" s="2">
        <f>VLOOKUP($A680,'By SKU - New RTs'!$A:$V,12,FALSE)</f>
        <v>0</v>
      </c>
      <c r="Q680" s="2">
        <f t="shared" ref="Q680:Q707" si="69">P680-O680</f>
        <v>0</v>
      </c>
    </row>
    <row r="681" spans="1:17" x14ac:dyDescent="0.2">
      <c r="A681" s="3" t="str">
        <f>SKUs!A680</f>
        <v>SV02</v>
      </c>
      <c r="B681" s="4" t="str">
        <f>SKUs!B680</f>
        <v>ORANGE MESH HI-VIS VEST</v>
      </c>
      <c r="C681" s="2">
        <f>VLOOKUP($A681,'By SKU - Old RTs'!$A:$V,8,FALSE)</f>
        <v>0</v>
      </c>
      <c r="D681" s="2">
        <f>VLOOKUP($A681,'By SKU - New RTs'!$A:$V,8,FALSE)</f>
        <v>0</v>
      </c>
      <c r="E681" s="5">
        <f t="shared" si="65"/>
        <v>0</v>
      </c>
      <c r="F681" s="2">
        <f>VLOOKUP($A681,'By SKU - Old RTs'!$A:$V,9,FALSE)</f>
        <v>0</v>
      </c>
      <c r="G681" s="2">
        <f>VLOOKUP($A681,'By SKU - New RTs'!$A:$V,9,FALSE)</f>
        <v>0</v>
      </c>
      <c r="H681" s="5">
        <f t="shared" si="66"/>
        <v>0</v>
      </c>
      <c r="I681" s="2">
        <f>VLOOKUP($A681,'By SKU - Old RTs'!$A:$V,10,FALSE)</f>
        <v>0</v>
      </c>
      <c r="J681" s="2">
        <f>VLOOKUP($A681,'By SKU - New RTs'!$A:$V,10,FALSE)</f>
        <v>0</v>
      </c>
      <c r="K681" s="5">
        <f t="shared" si="67"/>
        <v>0</v>
      </c>
      <c r="L681" s="2">
        <f>VLOOKUP($A681,'By SKU - Old RTs'!$A:$V,11,FALSE)</f>
        <v>0</v>
      </c>
      <c r="M681" s="2">
        <f>VLOOKUP($A681,'By SKU - New RTs'!$A:$V,11,FALSE)</f>
        <v>0</v>
      </c>
      <c r="N681" s="5">
        <f t="shared" si="68"/>
        <v>0</v>
      </c>
      <c r="O681" s="2">
        <f>VLOOKUP($A681,'By SKU - Old RTs'!$A:$V,12,FALSE)</f>
        <v>0</v>
      </c>
      <c r="P681" s="2">
        <f>VLOOKUP($A681,'By SKU - New RTs'!$A:$V,12,FALSE)</f>
        <v>0</v>
      </c>
      <c r="Q681" s="2">
        <f t="shared" si="69"/>
        <v>0</v>
      </c>
    </row>
    <row r="682" spans="1:17" x14ac:dyDescent="0.2">
      <c r="A682" s="3" t="str">
        <f>SKUs!A681</f>
        <v>SY10BC</v>
      </c>
      <c r="B682" s="4" t="str">
        <f>SKUs!B681</f>
        <v xml:space="preserve">ST WORK BLEND                   </v>
      </c>
      <c r="C682" s="2">
        <f>VLOOKUP($A682,'By SKU - Old RTs'!$A:$V,8,FALSE)</f>
        <v>0</v>
      </c>
      <c r="D682" s="2">
        <f>VLOOKUP($A682,'By SKU - New RTs'!$A:$V,8,FALSE)</f>
        <v>0</v>
      </c>
      <c r="E682" s="5">
        <f t="shared" si="65"/>
        <v>0</v>
      </c>
      <c r="F682" s="2">
        <f>VLOOKUP($A682,'By SKU - Old RTs'!$A:$V,9,FALSE)</f>
        <v>1</v>
      </c>
      <c r="G682" s="2">
        <f>VLOOKUP($A682,'By SKU - New RTs'!$A:$V,9,FALSE)</f>
        <v>1</v>
      </c>
      <c r="H682" s="5">
        <f t="shared" si="66"/>
        <v>0</v>
      </c>
      <c r="I682" s="2">
        <f>VLOOKUP($A682,'By SKU - Old RTs'!$A:$V,10,FALSE)</f>
        <v>12.75</v>
      </c>
      <c r="J682" s="2">
        <f>VLOOKUP($A682,'By SKU - New RTs'!$A:$V,10,FALSE)</f>
        <v>12.75</v>
      </c>
      <c r="K682" s="5">
        <f t="shared" si="67"/>
        <v>0</v>
      </c>
      <c r="L682" s="2">
        <f>VLOOKUP($A682,'By SKU - Old RTs'!$A:$V,11,FALSE)</f>
        <v>0</v>
      </c>
      <c r="M682" s="2">
        <f>VLOOKUP($A682,'By SKU - New RTs'!$A:$V,11,FALSE)</f>
        <v>0</v>
      </c>
      <c r="N682" s="5">
        <f t="shared" si="68"/>
        <v>0</v>
      </c>
      <c r="O682" s="2">
        <f>VLOOKUP($A682,'By SKU - Old RTs'!$A:$V,12,FALSE)</f>
        <v>21</v>
      </c>
      <c r="P682" s="2">
        <f>VLOOKUP($A682,'By SKU - New RTs'!$A:$V,12,FALSE)</f>
        <v>21</v>
      </c>
      <c r="Q682" s="2">
        <f t="shared" si="69"/>
        <v>0</v>
      </c>
    </row>
    <row r="683" spans="1:17" x14ac:dyDescent="0.2">
      <c r="A683" s="3" t="str">
        <f>SKUs!A682</f>
        <v>SY10BR</v>
      </c>
      <c r="B683" s="4" t="str">
        <f>SKUs!B682</f>
        <v xml:space="preserve">ST WORK BLEND                   </v>
      </c>
      <c r="C683" s="2">
        <f>VLOOKUP($A683,'By SKU - Old RTs'!$A:$V,8,FALSE)</f>
        <v>0</v>
      </c>
      <c r="D683" s="2">
        <f>VLOOKUP($A683,'By SKU - New RTs'!$A:$V,8,FALSE)</f>
        <v>0</v>
      </c>
      <c r="E683" s="5">
        <f t="shared" si="65"/>
        <v>0</v>
      </c>
      <c r="F683" s="2">
        <f>VLOOKUP($A683,'By SKU - Old RTs'!$A:$V,9,FALSE)</f>
        <v>0</v>
      </c>
      <c r="G683" s="2">
        <f>VLOOKUP($A683,'By SKU - New RTs'!$A:$V,9,FALSE)</f>
        <v>0</v>
      </c>
      <c r="H683" s="5">
        <f t="shared" si="66"/>
        <v>0</v>
      </c>
      <c r="I683" s="2">
        <f>VLOOKUP($A683,'By SKU - Old RTs'!$A:$V,10,FALSE)</f>
        <v>0</v>
      </c>
      <c r="J683" s="2">
        <f>VLOOKUP($A683,'By SKU - New RTs'!$A:$V,10,FALSE)</f>
        <v>0</v>
      </c>
      <c r="K683" s="5">
        <f t="shared" si="67"/>
        <v>0</v>
      </c>
      <c r="L683" s="2">
        <f>VLOOKUP($A683,'By SKU - Old RTs'!$A:$V,11,FALSE)</f>
        <v>7.75</v>
      </c>
      <c r="M683" s="2">
        <f>VLOOKUP($A683,'By SKU - New RTs'!$A:$V,11,FALSE)</f>
        <v>7.75</v>
      </c>
      <c r="N683" s="5">
        <f t="shared" si="68"/>
        <v>0</v>
      </c>
      <c r="O683" s="2">
        <f>VLOOKUP($A683,'By SKU - Old RTs'!$A:$V,12,FALSE)</f>
        <v>0</v>
      </c>
      <c r="P683" s="2">
        <f>VLOOKUP($A683,'By SKU - New RTs'!$A:$V,12,FALSE)</f>
        <v>0</v>
      </c>
      <c r="Q683" s="2">
        <f t="shared" si="69"/>
        <v>0</v>
      </c>
    </row>
    <row r="684" spans="1:17" x14ac:dyDescent="0.2">
      <c r="A684" s="3" t="str">
        <f>SKUs!A683</f>
        <v>SY10CG</v>
      </c>
      <c r="B684" s="4" t="str">
        <f>SKUs!B683</f>
        <v>ST WORK</v>
      </c>
      <c r="C684" s="2">
        <f>VLOOKUP($A684,'By SKU - Old RTs'!$A:$V,8,FALSE)</f>
        <v>0</v>
      </c>
      <c r="D684" s="2">
        <f>VLOOKUP($A684,'By SKU - New RTs'!$A:$V,8,FALSE)</f>
        <v>0</v>
      </c>
      <c r="E684" s="5">
        <f t="shared" si="65"/>
        <v>0</v>
      </c>
      <c r="F684" s="2">
        <f>VLOOKUP($A684,'By SKU - Old RTs'!$A:$V,9,FALSE)</f>
        <v>0</v>
      </c>
      <c r="G684" s="2">
        <f>VLOOKUP($A684,'By SKU - New RTs'!$A:$V,9,FALSE)</f>
        <v>0</v>
      </c>
      <c r="H684" s="5">
        <f t="shared" si="66"/>
        <v>0</v>
      </c>
      <c r="I684" s="2">
        <f>VLOOKUP($A684,'By SKU - Old RTs'!$A:$V,10,FALSE)</f>
        <v>0</v>
      </c>
      <c r="J684" s="2">
        <f>VLOOKUP($A684,'By SKU - New RTs'!$A:$V,10,FALSE)</f>
        <v>0</v>
      </c>
      <c r="K684" s="5">
        <f t="shared" si="67"/>
        <v>0</v>
      </c>
      <c r="L684" s="2">
        <f>VLOOKUP($A684,'By SKU - Old RTs'!$A:$V,11,FALSE)</f>
        <v>0</v>
      </c>
      <c r="M684" s="2">
        <f>VLOOKUP($A684,'By SKU - New RTs'!$A:$V,11,FALSE)</f>
        <v>0</v>
      </c>
      <c r="N684" s="5">
        <f t="shared" si="68"/>
        <v>0</v>
      </c>
      <c r="O684" s="2">
        <f>VLOOKUP($A684,'By SKU - Old RTs'!$A:$V,12,FALSE)</f>
        <v>11</v>
      </c>
      <c r="P684" s="2">
        <f>VLOOKUP($A684,'By SKU - New RTs'!$A:$V,12,FALSE)</f>
        <v>11</v>
      </c>
      <c r="Q684" s="2">
        <f t="shared" si="69"/>
        <v>0</v>
      </c>
    </row>
    <row r="685" spans="1:17" x14ac:dyDescent="0.2">
      <c r="A685" s="3" t="str">
        <f>SKUs!A684</f>
        <v>SY10CH</v>
      </c>
      <c r="B685" s="4" t="str">
        <f>SKUs!B684</f>
        <v>ST WORK</v>
      </c>
      <c r="C685" s="2">
        <f>VLOOKUP($A685,'By SKU - Old RTs'!$A:$V,8,FALSE)</f>
        <v>0</v>
      </c>
      <c r="D685" s="2">
        <f>VLOOKUP($A685,'By SKU - New RTs'!$A:$V,8,FALSE)</f>
        <v>0</v>
      </c>
      <c r="E685" s="5">
        <f t="shared" si="65"/>
        <v>0</v>
      </c>
      <c r="F685" s="2">
        <f>VLOOKUP($A685,'By SKU - Old RTs'!$A:$V,9,FALSE)</f>
        <v>0</v>
      </c>
      <c r="G685" s="2">
        <f>VLOOKUP($A685,'By SKU - New RTs'!$A:$V,9,FALSE)</f>
        <v>0</v>
      </c>
      <c r="H685" s="5">
        <f t="shared" si="66"/>
        <v>0</v>
      </c>
      <c r="I685" s="2">
        <f>VLOOKUP($A685,'By SKU - Old RTs'!$A:$V,10,FALSE)</f>
        <v>0</v>
      </c>
      <c r="J685" s="2">
        <f>VLOOKUP($A685,'By SKU - New RTs'!$A:$V,10,FALSE)</f>
        <v>0</v>
      </c>
      <c r="K685" s="5">
        <f t="shared" si="67"/>
        <v>0</v>
      </c>
      <c r="L685" s="2">
        <f>VLOOKUP($A685,'By SKU - Old RTs'!$A:$V,11,FALSE)</f>
        <v>21.25</v>
      </c>
      <c r="M685" s="2">
        <f>VLOOKUP($A685,'By SKU - New RTs'!$A:$V,11,FALSE)</f>
        <v>21.25</v>
      </c>
      <c r="N685" s="5">
        <f t="shared" si="68"/>
        <v>0</v>
      </c>
      <c r="O685" s="2">
        <f>VLOOKUP($A685,'By SKU - Old RTs'!$A:$V,12,FALSE)</f>
        <v>0</v>
      </c>
      <c r="P685" s="2">
        <f>VLOOKUP($A685,'By SKU - New RTs'!$A:$V,12,FALSE)</f>
        <v>0</v>
      </c>
      <c r="Q685" s="2">
        <f t="shared" si="69"/>
        <v>0</v>
      </c>
    </row>
    <row r="686" spans="1:17" x14ac:dyDescent="0.2">
      <c r="A686" s="3" t="str">
        <f>SKUs!A685</f>
        <v>SY10CR</v>
      </c>
      <c r="B686" s="4" t="str">
        <f>SKUs!B685</f>
        <v xml:space="preserve">ST WORK BLEND                   </v>
      </c>
      <c r="C686" s="2">
        <f>VLOOKUP($A686,'By SKU - Old RTs'!$A:$V,8,FALSE)</f>
        <v>0</v>
      </c>
      <c r="D686" s="2">
        <f>VLOOKUP($A686,'By SKU - New RTs'!$A:$V,8,FALSE)</f>
        <v>0</v>
      </c>
      <c r="E686" s="5">
        <f t="shared" si="65"/>
        <v>0</v>
      </c>
      <c r="F686" s="2">
        <f>VLOOKUP($A686,'By SKU - Old RTs'!$A:$V,9,FALSE)</f>
        <v>7.5</v>
      </c>
      <c r="G686" s="2">
        <f>VLOOKUP($A686,'By SKU - New RTs'!$A:$V,9,FALSE)</f>
        <v>7.5</v>
      </c>
      <c r="H686" s="5">
        <f t="shared" si="66"/>
        <v>0</v>
      </c>
      <c r="I686" s="2">
        <f>VLOOKUP($A686,'By SKU - Old RTs'!$A:$V,10,FALSE)</f>
        <v>6</v>
      </c>
      <c r="J686" s="2">
        <f>VLOOKUP($A686,'By SKU - New RTs'!$A:$V,10,FALSE)</f>
        <v>6</v>
      </c>
      <c r="K686" s="5">
        <f t="shared" si="67"/>
        <v>0</v>
      </c>
      <c r="L686" s="2">
        <f>VLOOKUP($A686,'By SKU - Old RTs'!$A:$V,11,FALSE)</f>
        <v>5.75</v>
      </c>
      <c r="M686" s="2">
        <f>VLOOKUP($A686,'By SKU - New RTs'!$A:$V,11,FALSE)</f>
        <v>5.75</v>
      </c>
      <c r="N686" s="5">
        <f t="shared" si="68"/>
        <v>0</v>
      </c>
      <c r="O686" s="2">
        <f>VLOOKUP($A686,'By SKU - Old RTs'!$A:$V,12,FALSE)</f>
        <v>0</v>
      </c>
      <c r="P686" s="2">
        <f>VLOOKUP($A686,'By SKU - New RTs'!$A:$V,12,FALSE)</f>
        <v>0</v>
      </c>
      <c r="Q686" s="2">
        <f t="shared" si="69"/>
        <v>0</v>
      </c>
    </row>
    <row r="687" spans="1:17" x14ac:dyDescent="0.2">
      <c r="A687" s="3" t="str">
        <f>SKUs!A686</f>
        <v>SY14CV</v>
      </c>
      <c r="B687" s="4" t="str">
        <f>SKUs!B686</f>
        <v xml:space="preserve">ST WORK BLEND                   </v>
      </c>
      <c r="C687" s="2">
        <f>VLOOKUP($A687,'By SKU - Old RTs'!$A:$V,8,FALSE)</f>
        <v>9.75</v>
      </c>
      <c r="D687" s="2">
        <f>VLOOKUP($A687,'By SKU - New RTs'!$A:$V,8,FALSE)</f>
        <v>9.75</v>
      </c>
      <c r="E687" s="5">
        <f t="shared" si="65"/>
        <v>0</v>
      </c>
      <c r="F687" s="2">
        <f>VLOOKUP($A687,'By SKU - Old RTs'!$A:$V,9,FALSE)</f>
        <v>0</v>
      </c>
      <c r="G687" s="2">
        <f>VLOOKUP($A687,'By SKU - New RTs'!$A:$V,9,FALSE)</f>
        <v>0</v>
      </c>
      <c r="H687" s="5">
        <f t="shared" si="66"/>
        <v>0</v>
      </c>
      <c r="I687" s="2">
        <f>VLOOKUP($A687,'By SKU - Old RTs'!$A:$V,10,FALSE)</f>
        <v>1</v>
      </c>
      <c r="J687" s="2">
        <f>VLOOKUP($A687,'By SKU - New RTs'!$A:$V,10,FALSE)</f>
        <v>1</v>
      </c>
      <c r="K687" s="5">
        <f t="shared" si="67"/>
        <v>0</v>
      </c>
      <c r="L687" s="2">
        <f>VLOOKUP($A687,'By SKU - Old RTs'!$A:$V,11,FALSE)</f>
        <v>0</v>
      </c>
      <c r="M687" s="2">
        <f>VLOOKUP($A687,'By SKU - New RTs'!$A:$V,11,FALSE)</f>
        <v>0</v>
      </c>
      <c r="N687" s="5">
        <f t="shared" si="68"/>
        <v>0</v>
      </c>
      <c r="O687" s="2">
        <f>VLOOKUP($A687,'By SKU - Old RTs'!$A:$V,12,FALSE)</f>
        <v>0</v>
      </c>
      <c r="P687" s="2">
        <f>VLOOKUP($A687,'By SKU - New RTs'!$A:$V,12,FALSE)</f>
        <v>0</v>
      </c>
      <c r="Q687" s="2">
        <f t="shared" si="69"/>
        <v>0</v>
      </c>
    </row>
    <row r="688" spans="1:17" x14ac:dyDescent="0.2">
      <c r="A688" s="3" t="str">
        <f>SKUs!A687</f>
        <v>SY14MP</v>
      </c>
      <c r="B688" s="4" t="str">
        <f>SKUs!B687</f>
        <v xml:space="preserve">ST WORK                         </v>
      </c>
      <c r="C688" s="2">
        <f>VLOOKUP($A688,'By SKU - Old RTs'!$A:$V,8,FALSE)</f>
        <v>1.75</v>
      </c>
      <c r="D688" s="2">
        <f>VLOOKUP($A688,'By SKU - New RTs'!$A:$V,8,FALSE)</f>
        <v>1.75</v>
      </c>
      <c r="E688" s="5">
        <f t="shared" si="65"/>
        <v>0</v>
      </c>
      <c r="F688" s="2">
        <f>VLOOKUP($A688,'By SKU - Old RTs'!$A:$V,9,FALSE)</f>
        <v>0</v>
      </c>
      <c r="G688" s="2">
        <f>VLOOKUP($A688,'By SKU - New RTs'!$A:$V,9,FALSE)</f>
        <v>0</v>
      </c>
      <c r="H688" s="5">
        <f t="shared" si="66"/>
        <v>0</v>
      </c>
      <c r="I688" s="2">
        <f>VLOOKUP($A688,'By SKU - Old RTs'!$A:$V,10,FALSE)</f>
        <v>0</v>
      </c>
      <c r="J688" s="2">
        <f>VLOOKUP($A688,'By SKU - New RTs'!$A:$V,10,FALSE)</f>
        <v>0</v>
      </c>
      <c r="K688" s="5">
        <f t="shared" si="67"/>
        <v>0</v>
      </c>
      <c r="L688" s="2">
        <f>VLOOKUP($A688,'By SKU - Old RTs'!$A:$V,11,FALSE)</f>
        <v>0</v>
      </c>
      <c r="M688" s="2">
        <f>VLOOKUP($A688,'By SKU - New RTs'!$A:$V,11,FALSE)</f>
        <v>0</v>
      </c>
      <c r="N688" s="5">
        <f t="shared" si="68"/>
        <v>0</v>
      </c>
      <c r="O688" s="2">
        <f>VLOOKUP($A688,'By SKU - Old RTs'!$A:$V,12,FALSE)</f>
        <v>0</v>
      </c>
      <c r="P688" s="2">
        <f>VLOOKUP($A688,'By SKU - New RTs'!$A:$V,12,FALSE)</f>
        <v>0</v>
      </c>
      <c r="Q688" s="2">
        <f t="shared" si="69"/>
        <v>0</v>
      </c>
    </row>
    <row r="689" spans="1:17" x14ac:dyDescent="0.2">
      <c r="A689" s="3" t="str">
        <f>SKUs!A688</f>
        <v>SY14YN</v>
      </c>
      <c r="B689" s="4" t="str">
        <f>SKUs!B688</f>
        <v>ST HI VIZ RIPSTOP L/S</v>
      </c>
      <c r="C689" s="2">
        <f>VLOOKUP($A689,'By SKU - Old RTs'!$A:$V,8,FALSE)</f>
        <v>0.5</v>
      </c>
      <c r="D689" s="2">
        <f>VLOOKUP($A689,'By SKU - New RTs'!$A:$V,8,FALSE)</f>
        <v>0.5</v>
      </c>
      <c r="E689" s="5">
        <f t="shared" si="65"/>
        <v>0</v>
      </c>
      <c r="F689" s="2">
        <f>VLOOKUP($A689,'By SKU - Old RTs'!$A:$V,9,FALSE)</f>
        <v>0</v>
      </c>
      <c r="G689" s="2">
        <f>VLOOKUP($A689,'By SKU - New RTs'!$A:$V,9,FALSE)</f>
        <v>0</v>
      </c>
      <c r="H689" s="5">
        <f t="shared" si="66"/>
        <v>0</v>
      </c>
      <c r="I689" s="2">
        <f>VLOOKUP($A689,'By SKU - Old RTs'!$A:$V,10,FALSE)</f>
        <v>0</v>
      </c>
      <c r="J689" s="2">
        <f>VLOOKUP($A689,'By SKU - New RTs'!$A:$V,10,FALSE)</f>
        <v>0</v>
      </c>
      <c r="K689" s="5">
        <f t="shared" si="67"/>
        <v>0</v>
      </c>
      <c r="L689" s="2">
        <f>VLOOKUP($A689,'By SKU - Old RTs'!$A:$V,11,FALSE)</f>
        <v>0</v>
      </c>
      <c r="M689" s="2">
        <f>VLOOKUP($A689,'By SKU - New RTs'!$A:$V,11,FALSE)</f>
        <v>0</v>
      </c>
      <c r="N689" s="5">
        <f t="shared" si="68"/>
        <v>0</v>
      </c>
      <c r="O689" s="2">
        <f>VLOOKUP($A689,'By SKU - Old RTs'!$A:$V,12,FALSE)</f>
        <v>0</v>
      </c>
      <c r="P689" s="2">
        <f>VLOOKUP($A689,'By SKU - New RTs'!$A:$V,12,FALSE)</f>
        <v>0</v>
      </c>
      <c r="Q689" s="2">
        <f t="shared" si="69"/>
        <v>0</v>
      </c>
    </row>
    <row r="690" spans="1:17" x14ac:dyDescent="0.2">
      <c r="A690" s="3" t="str">
        <f>SKUs!A689</f>
        <v>SY20BC</v>
      </c>
      <c r="B690" s="4" t="str">
        <f>SKUs!B689</f>
        <v>ST WORK BLEND</v>
      </c>
      <c r="C690" s="2">
        <f>VLOOKUP($A690,'By SKU - Old RTs'!$A:$V,8,FALSE)</f>
        <v>3</v>
      </c>
      <c r="D690" s="2">
        <f>VLOOKUP($A690,'By SKU - New RTs'!$A:$V,8,FALSE)</f>
        <v>3</v>
      </c>
      <c r="E690" s="5">
        <f t="shared" si="65"/>
        <v>0</v>
      </c>
      <c r="F690" s="2">
        <f>VLOOKUP($A690,'By SKU - Old RTs'!$A:$V,9,FALSE)</f>
        <v>18</v>
      </c>
      <c r="G690" s="2">
        <f>VLOOKUP($A690,'By SKU - New RTs'!$A:$V,9,FALSE)</f>
        <v>18</v>
      </c>
      <c r="H690" s="5">
        <f t="shared" si="66"/>
        <v>0</v>
      </c>
      <c r="I690" s="2">
        <f>VLOOKUP($A690,'By SKU - Old RTs'!$A:$V,10,FALSE)</f>
        <v>0</v>
      </c>
      <c r="J690" s="2">
        <f>VLOOKUP($A690,'By SKU - New RTs'!$A:$V,10,FALSE)</f>
        <v>0</v>
      </c>
      <c r="K690" s="5">
        <f t="shared" si="67"/>
        <v>0</v>
      </c>
      <c r="L690" s="2">
        <f>VLOOKUP($A690,'By SKU - Old RTs'!$A:$V,11,FALSE)</f>
        <v>0</v>
      </c>
      <c r="M690" s="2">
        <f>VLOOKUP($A690,'By SKU - New RTs'!$A:$V,11,FALSE)</f>
        <v>0</v>
      </c>
      <c r="N690" s="5">
        <f t="shared" si="68"/>
        <v>0</v>
      </c>
      <c r="O690" s="2">
        <f>VLOOKUP($A690,'By SKU - Old RTs'!$A:$V,12,FALSE)</f>
        <v>26.5</v>
      </c>
      <c r="P690" s="2">
        <f>VLOOKUP($A690,'By SKU - New RTs'!$A:$V,12,FALSE)</f>
        <v>26.5</v>
      </c>
      <c r="Q690" s="2">
        <f t="shared" si="69"/>
        <v>0</v>
      </c>
    </row>
    <row r="691" spans="1:17" x14ac:dyDescent="0.2">
      <c r="A691" s="3" t="str">
        <f>SKUs!A690</f>
        <v>SY20BR</v>
      </c>
      <c r="B691" s="4" t="str">
        <f>SKUs!B690</f>
        <v>ST WORK</v>
      </c>
      <c r="C691" s="2">
        <f>VLOOKUP($A691,'By SKU - Old RTs'!$A:$V,8,FALSE)</f>
        <v>0</v>
      </c>
      <c r="D691" s="2">
        <f>VLOOKUP($A691,'By SKU - New RTs'!$A:$V,8,FALSE)</f>
        <v>0</v>
      </c>
      <c r="E691" s="5">
        <f t="shared" si="65"/>
        <v>0</v>
      </c>
      <c r="F691" s="2">
        <f>VLOOKUP($A691,'By SKU - Old RTs'!$A:$V,9,FALSE)</f>
        <v>0</v>
      </c>
      <c r="G691" s="2">
        <f>VLOOKUP($A691,'By SKU - New RTs'!$A:$V,9,FALSE)</f>
        <v>0</v>
      </c>
      <c r="H691" s="5">
        <f t="shared" si="66"/>
        <v>0</v>
      </c>
      <c r="I691" s="2">
        <f>VLOOKUP($A691,'By SKU - Old RTs'!$A:$V,10,FALSE)</f>
        <v>0</v>
      </c>
      <c r="J691" s="2">
        <f>VLOOKUP($A691,'By SKU - New RTs'!$A:$V,10,FALSE)</f>
        <v>0</v>
      </c>
      <c r="K691" s="5">
        <f t="shared" si="67"/>
        <v>0</v>
      </c>
      <c r="L691" s="2">
        <f>VLOOKUP($A691,'By SKU - Old RTs'!$A:$V,11,FALSE)</f>
        <v>3.25</v>
      </c>
      <c r="M691" s="2">
        <f>VLOOKUP($A691,'By SKU - New RTs'!$A:$V,11,FALSE)</f>
        <v>3.25</v>
      </c>
      <c r="N691" s="5">
        <f t="shared" si="68"/>
        <v>0</v>
      </c>
      <c r="O691" s="2">
        <f>VLOOKUP($A691,'By SKU - Old RTs'!$A:$V,12,FALSE)</f>
        <v>0</v>
      </c>
      <c r="P691" s="2">
        <f>VLOOKUP($A691,'By SKU - New RTs'!$A:$V,12,FALSE)</f>
        <v>0</v>
      </c>
      <c r="Q691" s="2">
        <f t="shared" si="69"/>
        <v>0</v>
      </c>
    </row>
    <row r="692" spans="1:17" x14ac:dyDescent="0.2">
      <c r="A692" s="3" t="str">
        <f>SKUs!A691</f>
        <v>SY20CG</v>
      </c>
      <c r="B692" s="4" t="str">
        <f>SKUs!B691</f>
        <v>ST WORK</v>
      </c>
      <c r="C692" s="2">
        <f>VLOOKUP($A692,'By SKU - Old RTs'!$A:$V,8,FALSE)</f>
        <v>0</v>
      </c>
      <c r="D692" s="2">
        <f>VLOOKUP($A692,'By SKU - New RTs'!$A:$V,8,FALSE)</f>
        <v>0</v>
      </c>
      <c r="E692" s="5">
        <f t="shared" si="65"/>
        <v>0</v>
      </c>
      <c r="F692" s="2">
        <f>VLOOKUP($A692,'By SKU - Old RTs'!$A:$V,9,FALSE)</f>
        <v>0</v>
      </c>
      <c r="G692" s="2">
        <f>VLOOKUP($A692,'By SKU - New RTs'!$A:$V,9,FALSE)</f>
        <v>0</v>
      </c>
      <c r="H692" s="5">
        <f t="shared" si="66"/>
        <v>0</v>
      </c>
      <c r="I692" s="2">
        <f>VLOOKUP($A692,'By SKU - Old RTs'!$A:$V,10,FALSE)</f>
        <v>0</v>
      </c>
      <c r="J692" s="2">
        <f>VLOOKUP($A692,'By SKU - New RTs'!$A:$V,10,FALSE)</f>
        <v>0</v>
      </c>
      <c r="K692" s="5">
        <f t="shared" si="67"/>
        <v>0</v>
      </c>
      <c r="L692" s="2">
        <f>VLOOKUP($A692,'By SKU - Old RTs'!$A:$V,11,FALSE)</f>
        <v>0</v>
      </c>
      <c r="M692" s="2">
        <f>VLOOKUP($A692,'By SKU - New RTs'!$A:$V,11,FALSE)</f>
        <v>0</v>
      </c>
      <c r="N692" s="5">
        <f t="shared" si="68"/>
        <v>0</v>
      </c>
      <c r="O692" s="2">
        <f>VLOOKUP($A692,'By SKU - Old RTs'!$A:$V,12,FALSE)</f>
        <v>15.5</v>
      </c>
      <c r="P692" s="2">
        <f>VLOOKUP($A692,'By SKU - New RTs'!$A:$V,12,FALSE)</f>
        <v>15.5</v>
      </c>
      <c r="Q692" s="2">
        <f t="shared" si="69"/>
        <v>0</v>
      </c>
    </row>
    <row r="693" spans="1:17" x14ac:dyDescent="0.2">
      <c r="A693" s="3" t="str">
        <f>SKUs!A692</f>
        <v>SY20CH</v>
      </c>
      <c r="B693" s="4" t="str">
        <f>SKUs!B692</f>
        <v>ST WORK BLEND</v>
      </c>
      <c r="C693" s="2">
        <f>VLOOKUP($A693,'By SKU - Old RTs'!$A:$V,8,FALSE)</f>
        <v>0</v>
      </c>
      <c r="D693" s="2">
        <f>VLOOKUP($A693,'By SKU - New RTs'!$A:$V,8,FALSE)</f>
        <v>0</v>
      </c>
      <c r="E693" s="5">
        <f t="shared" si="65"/>
        <v>0</v>
      </c>
      <c r="F693" s="2">
        <f>VLOOKUP($A693,'By SKU - Old RTs'!$A:$V,9,FALSE)</f>
        <v>0</v>
      </c>
      <c r="G693" s="2">
        <f>VLOOKUP($A693,'By SKU - New RTs'!$A:$V,9,FALSE)</f>
        <v>0</v>
      </c>
      <c r="H693" s="5">
        <f t="shared" si="66"/>
        <v>0</v>
      </c>
      <c r="I693" s="2">
        <f>VLOOKUP($A693,'By SKU - Old RTs'!$A:$V,10,FALSE)</f>
        <v>0</v>
      </c>
      <c r="J693" s="2">
        <f>VLOOKUP($A693,'By SKU - New RTs'!$A:$V,10,FALSE)</f>
        <v>0</v>
      </c>
      <c r="K693" s="5">
        <f t="shared" si="67"/>
        <v>0</v>
      </c>
      <c r="L693" s="2">
        <f>VLOOKUP($A693,'By SKU - Old RTs'!$A:$V,11,FALSE)</f>
        <v>1.75</v>
      </c>
      <c r="M693" s="2">
        <f>VLOOKUP($A693,'By SKU - New RTs'!$A:$V,11,FALSE)</f>
        <v>1.75</v>
      </c>
      <c r="N693" s="5">
        <f t="shared" si="68"/>
        <v>0</v>
      </c>
      <c r="O693" s="2">
        <f>VLOOKUP($A693,'By SKU - Old RTs'!$A:$V,12,FALSE)</f>
        <v>0</v>
      </c>
      <c r="P693" s="2">
        <f>VLOOKUP($A693,'By SKU - New RTs'!$A:$V,12,FALSE)</f>
        <v>0</v>
      </c>
      <c r="Q693" s="2">
        <f t="shared" si="69"/>
        <v>0</v>
      </c>
    </row>
    <row r="694" spans="1:17" x14ac:dyDescent="0.2">
      <c r="A694" s="3" t="str">
        <f>SKUs!A693</f>
        <v>SY20CR</v>
      </c>
      <c r="B694" s="4" t="str">
        <f>SKUs!B693</f>
        <v xml:space="preserve">ST WORK                         </v>
      </c>
      <c r="C694" s="2">
        <f>VLOOKUP($A694,'By SKU - Old RTs'!$A:$V,8,FALSE)</f>
        <v>0</v>
      </c>
      <c r="D694" s="2">
        <f>VLOOKUP($A694,'By SKU - New RTs'!$A:$V,8,FALSE)</f>
        <v>0</v>
      </c>
      <c r="E694" s="5">
        <f t="shared" si="65"/>
        <v>0</v>
      </c>
      <c r="F694" s="2">
        <f>VLOOKUP($A694,'By SKU - Old RTs'!$A:$V,9,FALSE)</f>
        <v>5.25</v>
      </c>
      <c r="G694" s="2">
        <f>VLOOKUP($A694,'By SKU - New RTs'!$A:$V,9,FALSE)</f>
        <v>5.25</v>
      </c>
      <c r="H694" s="5">
        <f t="shared" si="66"/>
        <v>0</v>
      </c>
      <c r="I694" s="2">
        <f>VLOOKUP($A694,'By SKU - Old RTs'!$A:$V,10,FALSE)</f>
        <v>0</v>
      </c>
      <c r="J694" s="2">
        <f>VLOOKUP($A694,'By SKU - New RTs'!$A:$V,10,FALSE)</f>
        <v>0</v>
      </c>
      <c r="K694" s="5">
        <f t="shared" si="67"/>
        <v>0</v>
      </c>
      <c r="L694" s="2">
        <f>VLOOKUP($A694,'By SKU - Old RTs'!$A:$V,11,FALSE)</f>
        <v>0</v>
      </c>
      <c r="M694" s="2">
        <f>VLOOKUP($A694,'By SKU - New RTs'!$A:$V,11,FALSE)</f>
        <v>0</v>
      </c>
      <c r="N694" s="5">
        <f t="shared" si="68"/>
        <v>0</v>
      </c>
      <c r="O694" s="2">
        <f>VLOOKUP($A694,'By SKU - Old RTs'!$A:$V,12,FALSE)</f>
        <v>14.25</v>
      </c>
      <c r="P694" s="2">
        <f>VLOOKUP($A694,'By SKU - New RTs'!$A:$V,12,FALSE)</f>
        <v>14.25</v>
      </c>
      <c r="Q694" s="2">
        <f t="shared" si="69"/>
        <v>0</v>
      </c>
    </row>
    <row r="695" spans="1:17" x14ac:dyDescent="0.2">
      <c r="A695" s="3" t="str">
        <f>SKUs!A694</f>
        <v>SY24CV</v>
      </c>
      <c r="B695" s="4" t="str">
        <f>SKUs!B694</f>
        <v>ST WORK</v>
      </c>
      <c r="C695" s="2">
        <f>VLOOKUP($A695,'By SKU - Old RTs'!$A:$V,8,FALSE)</f>
        <v>10.75</v>
      </c>
      <c r="D695" s="2">
        <f>VLOOKUP($A695,'By SKU - New RTs'!$A:$V,8,FALSE)</f>
        <v>10.75</v>
      </c>
      <c r="E695" s="5">
        <f t="shared" si="65"/>
        <v>0</v>
      </c>
      <c r="F695" s="2">
        <f>VLOOKUP($A695,'By SKU - Old RTs'!$A:$V,9,FALSE)</f>
        <v>0</v>
      </c>
      <c r="G695" s="2">
        <f>VLOOKUP($A695,'By SKU - New RTs'!$A:$V,9,FALSE)</f>
        <v>0</v>
      </c>
      <c r="H695" s="5">
        <f t="shared" si="66"/>
        <v>0</v>
      </c>
      <c r="I695" s="2">
        <f>VLOOKUP($A695,'By SKU - Old RTs'!$A:$V,10,FALSE)</f>
        <v>15.75</v>
      </c>
      <c r="J695" s="2">
        <f>VLOOKUP($A695,'By SKU - New RTs'!$A:$V,10,FALSE)</f>
        <v>15.75</v>
      </c>
      <c r="K695" s="5">
        <f t="shared" si="67"/>
        <v>0</v>
      </c>
      <c r="L695" s="2">
        <f>VLOOKUP($A695,'By SKU - Old RTs'!$A:$V,11,FALSE)</f>
        <v>0</v>
      </c>
      <c r="M695" s="2">
        <f>VLOOKUP($A695,'By SKU - New RTs'!$A:$V,11,FALSE)</f>
        <v>0</v>
      </c>
      <c r="N695" s="5">
        <f t="shared" si="68"/>
        <v>0</v>
      </c>
      <c r="O695" s="2">
        <f>VLOOKUP($A695,'By SKU - Old RTs'!$A:$V,12,FALSE)</f>
        <v>0</v>
      </c>
      <c r="P695" s="2">
        <f>VLOOKUP($A695,'By SKU - New RTs'!$A:$V,12,FALSE)</f>
        <v>0</v>
      </c>
      <c r="Q695" s="2">
        <f t="shared" si="69"/>
        <v>0</v>
      </c>
    </row>
    <row r="696" spans="1:17" x14ac:dyDescent="0.2">
      <c r="A696" s="3" t="str">
        <f>SKUs!A695</f>
        <v>SY24MP</v>
      </c>
      <c r="B696" s="4" t="str">
        <f>SKUs!B695</f>
        <v xml:space="preserve">ST WORK                         </v>
      </c>
      <c r="C696" s="2">
        <f>VLOOKUP($A696,'By SKU - Old RTs'!$A:$V,8,FALSE)</f>
        <v>16.25</v>
      </c>
      <c r="D696" s="2">
        <f>VLOOKUP($A696,'By SKU - New RTs'!$A:$V,8,FALSE)</f>
        <v>16.25</v>
      </c>
      <c r="E696" s="5">
        <f t="shared" si="65"/>
        <v>0</v>
      </c>
      <c r="F696" s="2">
        <f>VLOOKUP($A696,'By SKU - Old RTs'!$A:$V,9,FALSE)</f>
        <v>0</v>
      </c>
      <c r="G696" s="2">
        <f>VLOOKUP($A696,'By SKU - New RTs'!$A:$V,9,FALSE)</f>
        <v>0</v>
      </c>
      <c r="H696" s="5">
        <f t="shared" si="66"/>
        <v>0</v>
      </c>
      <c r="I696" s="2">
        <f>VLOOKUP($A696,'By SKU - Old RTs'!$A:$V,10,FALSE)</f>
        <v>0</v>
      </c>
      <c r="J696" s="2">
        <f>VLOOKUP($A696,'By SKU - New RTs'!$A:$V,10,FALSE)</f>
        <v>0</v>
      </c>
      <c r="K696" s="5">
        <f t="shared" si="67"/>
        <v>0</v>
      </c>
      <c r="L696" s="2">
        <f>VLOOKUP($A696,'By SKU - Old RTs'!$A:$V,11,FALSE)</f>
        <v>0</v>
      </c>
      <c r="M696" s="2">
        <f>VLOOKUP($A696,'By SKU - New RTs'!$A:$V,11,FALSE)</f>
        <v>0</v>
      </c>
      <c r="N696" s="5">
        <f t="shared" si="68"/>
        <v>0</v>
      </c>
      <c r="O696" s="2">
        <f>VLOOKUP($A696,'By SKU - Old RTs'!$A:$V,12,FALSE)</f>
        <v>0</v>
      </c>
      <c r="P696" s="2">
        <f>VLOOKUP($A696,'By SKU - New RTs'!$A:$V,12,FALSE)</f>
        <v>0</v>
      </c>
      <c r="Q696" s="2">
        <f t="shared" si="69"/>
        <v>0</v>
      </c>
    </row>
    <row r="697" spans="1:17" x14ac:dyDescent="0.2">
      <c r="A697" s="3" t="str">
        <f>SKUs!A696</f>
        <v>SY24YN</v>
      </c>
      <c r="B697" s="4" t="str">
        <f>SKUs!B696</f>
        <v>ST HI VIZ RIPSTOP S/S</v>
      </c>
      <c r="C697" s="2">
        <f>VLOOKUP($A697,'By SKU - Old RTs'!$A:$V,8,FALSE)</f>
        <v>0</v>
      </c>
      <c r="D697" s="2">
        <f>VLOOKUP($A697,'By SKU - New RTs'!$A:$V,8,FALSE)</f>
        <v>0</v>
      </c>
      <c r="E697" s="5">
        <f t="shared" si="65"/>
        <v>0</v>
      </c>
      <c r="F697" s="2">
        <f>VLOOKUP($A697,'By SKU - Old RTs'!$A:$V,9,FALSE)</f>
        <v>0</v>
      </c>
      <c r="G697" s="2">
        <f>VLOOKUP($A697,'By SKU - New RTs'!$A:$V,9,FALSE)</f>
        <v>0</v>
      </c>
      <c r="H697" s="5">
        <f t="shared" si="66"/>
        <v>0</v>
      </c>
      <c r="I697" s="2">
        <f>VLOOKUP($A697,'By SKU - Old RTs'!$A:$V,10,FALSE)</f>
        <v>0</v>
      </c>
      <c r="J697" s="2">
        <f>VLOOKUP($A697,'By SKU - New RTs'!$A:$V,10,FALSE)</f>
        <v>0</v>
      </c>
      <c r="K697" s="5">
        <f t="shared" si="67"/>
        <v>0</v>
      </c>
      <c r="L697" s="2">
        <f>VLOOKUP($A697,'By SKU - Old RTs'!$A:$V,11,FALSE)</f>
        <v>0</v>
      </c>
      <c r="M697" s="2">
        <f>VLOOKUP($A697,'By SKU - New RTs'!$A:$V,11,FALSE)</f>
        <v>0</v>
      </c>
      <c r="N697" s="5">
        <f t="shared" si="68"/>
        <v>0</v>
      </c>
      <c r="O697" s="2">
        <f>VLOOKUP($A697,'By SKU - Old RTs'!$A:$V,12,FALSE)</f>
        <v>0</v>
      </c>
      <c r="P697" s="2">
        <f>VLOOKUP($A697,'By SKU - New RTs'!$A:$V,12,FALSE)</f>
        <v>0</v>
      </c>
      <c r="Q697" s="2">
        <f t="shared" si="69"/>
        <v>0</v>
      </c>
    </row>
    <row r="698" spans="1:17" x14ac:dyDescent="0.2">
      <c r="A698" s="3" t="str">
        <f>SKUs!A697</f>
        <v>SY32BC</v>
      </c>
      <c r="B698" s="4" t="str">
        <f>SKUs!B697</f>
        <v xml:space="preserve">ST WORK BLEND                   </v>
      </c>
      <c r="C698" s="2">
        <f>VLOOKUP($A698,'By SKU - Old RTs'!$A:$V,8,FALSE)</f>
        <v>6.75</v>
      </c>
      <c r="D698" s="2">
        <f>VLOOKUP($A698,'By SKU - New RTs'!$A:$V,8,FALSE)</f>
        <v>6.75</v>
      </c>
      <c r="E698" s="5">
        <f t="shared" si="65"/>
        <v>0</v>
      </c>
      <c r="F698" s="2">
        <f>VLOOKUP($A698,'By SKU - Old RTs'!$A:$V,9,FALSE)</f>
        <v>10</v>
      </c>
      <c r="G698" s="2">
        <f>VLOOKUP($A698,'By SKU - New RTs'!$A:$V,9,FALSE)</f>
        <v>10</v>
      </c>
      <c r="H698" s="5">
        <f t="shared" si="66"/>
        <v>0</v>
      </c>
      <c r="I698" s="2">
        <f>VLOOKUP($A698,'By SKU - Old RTs'!$A:$V,10,FALSE)</f>
        <v>0</v>
      </c>
      <c r="J698" s="2">
        <f>VLOOKUP($A698,'By SKU - New RTs'!$A:$V,10,FALSE)</f>
        <v>0</v>
      </c>
      <c r="K698" s="5">
        <f t="shared" si="67"/>
        <v>0</v>
      </c>
      <c r="L698" s="2">
        <f>VLOOKUP($A698,'By SKU - Old RTs'!$A:$V,11,FALSE)</f>
        <v>18.5</v>
      </c>
      <c r="M698" s="2">
        <f>VLOOKUP($A698,'By SKU - New RTs'!$A:$V,11,FALSE)</f>
        <v>18.5</v>
      </c>
      <c r="N698" s="5">
        <f t="shared" si="68"/>
        <v>0</v>
      </c>
      <c r="O698" s="2">
        <f>VLOOKUP($A698,'By SKU - Old RTs'!$A:$V,12,FALSE)</f>
        <v>0</v>
      </c>
      <c r="P698" s="2">
        <f>VLOOKUP($A698,'By SKU - New RTs'!$A:$V,12,FALSE)</f>
        <v>0</v>
      </c>
      <c r="Q698" s="2">
        <f t="shared" si="69"/>
        <v>0</v>
      </c>
    </row>
    <row r="699" spans="1:17" x14ac:dyDescent="0.2">
      <c r="A699" s="3" t="str">
        <f>SKUs!A698</f>
        <v>SY32BR</v>
      </c>
      <c r="B699" s="4" t="str">
        <f>SKUs!B698</f>
        <v xml:space="preserve">ST WORK BLEND                   </v>
      </c>
      <c r="C699" s="2">
        <f>VLOOKUP($A699,'By SKU - Old RTs'!$A:$V,8,FALSE)</f>
        <v>13</v>
      </c>
      <c r="D699" s="2">
        <f>VLOOKUP($A699,'By SKU - New RTs'!$A:$V,8,FALSE)</f>
        <v>13</v>
      </c>
      <c r="E699" s="5">
        <f t="shared" si="65"/>
        <v>0</v>
      </c>
      <c r="F699" s="2">
        <f>VLOOKUP($A699,'By SKU - Old RTs'!$A:$V,9,FALSE)</f>
        <v>14.25</v>
      </c>
      <c r="G699" s="2">
        <f>VLOOKUP($A699,'By SKU - New RTs'!$A:$V,9,FALSE)</f>
        <v>14.25</v>
      </c>
      <c r="H699" s="5">
        <f t="shared" si="66"/>
        <v>0</v>
      </c>
      <c r="I699" s="2">
        <f>VLOOKUP($A699,'By SKU - Old RTs'!$A:$V,10,FALSE)</f>
        <v>1.25</v>
      </c>
      <c r="J699" s="2">
        <f>VLOOKUP($A699,'By SKU - New RTs'!$A:$V,10,FALSE)</f>
        <v>1.25</v>
      </c>
      <c r="K699" s="5">
        <f t="shared" si="67"/>
        <v>0</v>
      </c>
      <c r="L699" s="2">
        <f>VLOOKUP($A699,'By SKU - Old RTs'!$A:$V,11,FALSE)</f>
        <v>7</v>
      </c>
      <c r="M699" s="2">
        <f>VLOOKUP($A699,'By SKU - New RTs'!$A:$V,11,FALSE)</f>
        <v>7</v>
      </c>
      <c r="N699" s="5">
        <f t="shared" si="68"/>
        <v>0</v>
      </c>
      <c r="O699" s="2">
        <f>VLOOKUP($A699,'By SKU - Old RTs'!$A:$V,12,FALSE)</f>
        <v>0</v>
      </c>
      <c r="P699" s="2">
        <f>VLOOKUP($A699,'By SKU - New RTs'!$A:$V,12,FALSE)</f>
        <v>0</v>
      </c>
      <c r="Q699" s="2">
        <f t="shared" si="69"/>
        <v>0</v>
      </c>
    </row>
    <row r="700" spans="1:17" x14ac:dyDescent="0.2">
      <c r="A700" s="3" t="str">
        <f>SKUs!A699</f>
        <v>SY32CF</v>
      </c>
      <c r="B700" s="4" t="str">
        <f>SKUs!B699</f>
        <v xml:space="preserve">ST WORK BLEND                   </v>
      </c>
      <c r="C700" s="2">
        <f>VLOOKUP($A700,'By SKU - Old RTs'!$A:$V,8,FALSE)</f>
        <v>15.75</v>
      </c>
      <c r="D700" s="2">
        <f>VLOOKUP($A700,'By SKU - New RTs'!$A:$V,8,FALSE)</f>
        <v>15.75</v>
      </c>
      <c r="E700" s="5">
        <f t="shared" si="65"/>
        <v>0</v>
      </c>
      <c r="F700" s="2">
        <f>VLOOKUP($A700,'By SKU - Old RTs'!$A:$V,9,FALSE)</f>
        <v>0</v>
      </c>
      <c r="G700" s="2">
        <f>VLOOKUP($A700,'By SKU - New RTs'!$A:$V,9,FALSE)</f>
        <v>0</v>
      </c>
      <c r="H700" s="5">
        <f t="shared" si="66"/>
        <v>0</v>
      </c>
      <c r="I700" s="2">
        <f>VLOOKUP($A700,'By SKU - Old RTs'!$A:$V,10,FALSE)</f>
        <v>0</v>
      </c>
      <c r="J700" s="2">
        <f>VLOOKUP($A700,'By SKU - New RTs'!$A:$V,10,FALSE)</f>
        <v>0</v>
      </c>
      <c r="K700" s="5">
        <f t="shared" si="67"/>
        <v>0</v>
      </c>
      <c r="L700" s="2">
        <f>VLOOKUP($A700,'By SKU - Old RTs'!$A:$V,11,FALSE)</f>
        <v>0</v>
      </c>
      <c r="M700" s="2">
        <f>VLOOKUP($A700,'By SKU - New RTs'!$A:$V,11,FALSE)</f>
        <v>0</v>
      </c>
      <c r="N700" s="5">
        <f t="shared" si="68"/>
        <v>0</v>
      </c>
      <c r="O700" s="2">
        <f>VLOOKUP($A700,'By SKU - Old RTs'!$A:$V,12,FALSE)</f>
        <v>5</v>
      </c>
      <c r="P700" s="2">
        <f>VLOOKUP($A700,'By SKU - New RTs'!$A:$V,12,FALSE)</f>
        <v>5</v>
      </c>
      <c r="Q700" s="2">
        <f t="shared" si="69"/>
        <v>0</v>
      </c>
    </row>
    <row r="701" spans="1:17" x14ac:dyDescent="0.2">
      <c r="A701" s="3" t="str">
        <f>SKUs!A700</f>
        <v>SY42BC</v>
      </c>
      <c r="B701" s="4" t="str">
        <f>SKUs!B700</f>
        <v xml:space="preserve">ST WORK BLEND                   </v>
      </c>
      <c r="C701" s="2">
        <f>VLOOKUP($A701,'By SKU - Old RTs'!$A:$V,8,FALSE)</f>
        <v>0</v>
      </c>
      <c r="D701" s="2">
        <f>VLOOKUP($A701,'By SKU - New RTs'!$A:$V,8,FALSE)</f>
        <v>0</v>
      </c>
      <c r="E701" s="5">
        <f t="shared" si="65"/>
        <v>0</v>
      </c>
      <c r="F701" s="2">
        <f>VLOOKUP($A701,'By SKU - Old RTs'!$A:$V,9,FALSE)</f>
        <v>14.75</v>
      </c>
      <c r="G701" s="2">
        <f>VLOOKUP($A701,'By SKU - New RTs'!$A:$V,9,FALSE)</f>
        <v>14.75</v>
      </c>
      <c r="H701" s="5">
        <f t="shared" si="66"/>
        <v>0</v>
      </c>
      <c r="I701" s="2">
        <f>VLOOKUP($A701,'By SKU - Old RTs'!$A:$V,10,FALSE)</f>
        <v>10.5</v>
      </c>
      <c r="J701" s="2">
        <f>VLOOKUP($A701,'By SKU - New RTs'!$A:$V,10,FALSE)</f>
        <v>10.5</v>
      </c>
      <c r="K701" s="5">
        <f t="shared" si="67"/>
        <v>0</v>
      </c>
      <c r="L701" s="2">
        <f>VLOOKUP($A701,'By SKU - Old RTs'!$A:$V,11,FALSE)</f>
        <v>0.25</v>
      </c>
      <c r="M701" s="2">
        <f>VLOOKUP($A701,'By SKU - New RTs'!$A:$V,11,FALSE)</f>
        <v>0.25</v>
      </c>
      <c r="N701" s="5">
        <f t="shared" si="68"/>
        <v>0</v>
      </c>
      <c r="O701" s="2">
        <f>VLOOKUP($A701,'By SKU - Old RTs'!$A:$V,12,FALSE)</f>
        <v>4.5</v>
      </c>
      <c r="P701" s="2">
        <f>VLOOKUP($A701,'By SKU - New RTs'!$A:$V,12,FALSE)</f>
        <v>4.5</v>
      </c>
      <c r="Q701" s="2">
        <f t="shared" si="69"/>
        <v>0</v>
      </c>
    </row>
    <row r="702" spans="1:17" x14ac:dyDescent="0.2">
      <c r="A702" s="3" t="str">
        <f>SKUs!A701</f>
        <v>SY42BR</v>
      </c>
      <c r="B702" s="4" t="str">
        <f>SKUs!B701</f>
        <v xml:space="preserve">ST WORK BLEND                   </v>
      </c>
      <c r="C702" s="2">
        <f>VLOOKUP($A702,'By SKU - Old RTs'!$A:$V,8,FALSE)</f>
        <v>6.5</v>
      </c>
      <c r="D702" s="2">
        <f>VLOOKUP($A702,'By SKU - New RTs'!$A:$V,8,FALSE)</f>
        <v>6.5</v>
      </c>
      <c r="E702" s="5">
        <f t="shared" si="65"/>
        <v>0</v>
      </c>
      <c r="F702" s="2">
        <f>VLOOKUP($A702,'By SKU - Old RTs'!$A:$V,9,FALSE)</f>
        <v>15.25</v>
      </c>
      <c r="G702" s="2">
        <f>VLOOKUP($A702,'By SKU - New RTs'!$A:$V,9,FALSE)</f>
        <v>15.25</v>
      </c>
      <c r="H702" s="5">
        <f t="shared" si="66"/>
        <v>0</v>
      </c>
      <c r="I702" s="2">
        <f>VLOOKUP($A702,'By SKU - Old RTs'!$A:$V,10,FALSE)</f>
        <v>7.25</v>
      </c>
      <c r="J702" s="2">
        <f>VLOOKUP($A702,'By SKU - New RTs'!$A:$V,10,FALSE)</f>
        <v>7.25</v>
      </c>
      <c r="K702" s="5">
        <f t="shared" si="67"/>
        <v>0</v>
      </c>
      <c r="L702" s="2">
        <f>VLOOKUP($A702,'By SKU - Old RTs'!$A:$V,11,FALSE)</f>
        <v>2</v>
      </c>
      <c r="M702" s="2">
        <f>VLOOKUP($A702,'By SKU - New RTs'!$A:$V,11,FALSE)</f>
        <v>2</v>
      </c>
      <c r="N702" s="5">
        <f t="shared" si="68"/>
        <v>0</v>
      </c>
      <c r="O702" s="2">
        <f>VLOOKUP($A702,'By SKU - Old RTs'!$A:$V,12,FALSE)</f>
        <v>0</v>
      </c>
      <c r="P702" s="2">
        <f>VLOOKUP($A702,'By SKU - New RTs'!$A:$V,12,FALSE)</f>
        <v>0</v>
      </c>
      <c r="Q702" s="2">
        <f t="shared" si="69"/>
        <v>0</v>
      </c>
    </row>
    <row r="703" spans="1:17" x14ac:dyDescent="0.2">
      <c r="A703" s="3" t="str">
        <f>SKUs!A702</f>
        <v>SY42CF</v>
      </c>
      <c r="B703" s="4" t="str">
        <f>SKUs!B702</f>
        <v xml:space="preserve">ST WORK BLEND                   </v>
      </c>
      <c r="C703" s="2">
        <f>VLOOKUP($A703,'By SKU - Old RTs'!$A:$V,8,FALSE)</f>
        <v>13</v>
      </c>
      <c r="D703" s="2">
        <f>VLOOKUP($A703,'By SKU - New RTs'!$A:$V,8,FALSE)</f>
        <v>13</v>
      </c>
      <c r="E703" s="5">
        <f t="shared" si="65"/>
        <v>0</v>
      </c>
      <c r="F703" s="2">
        <f>VLOOKUP($A703,'By SKU - Old RTs'!$A:$V,9,FALSE)</f>
        <v>0</v>
      </c>
      <c r="G703" s="2">
        <f>VLOOKUP($A703,'By SKU - New RTs'!$A:$V,9,FALSE)</f>
        <v>0</v>
      </c>
      <c r="H703" s="5">
        <f t="shared" si="66"/>
        <v>0</v>
      </c>
      <c r="I703" s="2">
        <f>VLOOKUP($A703,'By SKU - Old RTs'!$A:$V,10,FALSE)</f>
        <v>0</v>
      </c>
      <c r="J703" s="2">
        <f>VLOOKUP($A703,'By SKU - New RTs'!$A:$V,10,FALSE)</f>
        <v>0</v>
      </c>
      <c r="K703" s="5">
        <f t="shared" si="67"/>
        <v>0</v>
      </c>
      <c r="L703" s="2">
        <f>VLOOKUP($A703,'By SKU - Old RTs'!$A:$V,11,FALSE)</f>
        <v>0</v>
      </c>
      <c r="M703" s="2">
        <f>VLOOKUP($A703,'By SKU - New RTs'!$A:$V,11,FALSE)</f>
        <v>0</v>
      </c>
      <c r="N703" s="5">
        <f t="shared" si="68"/>
        <v>0</v>
      </c>
      <c r="O703" s="2">
        <f>VLOOKUP($A703,'By SKU - Old RTs'!$A:$V,12,FALSE)</f>
        <v>9</v>
      </c>
      <c r="P703" s="2">
        <f>VLOOKUP($A703,'By SKU - New RTs'!$A:$V,12,FALSE)</f>
        <v>9</v>
      </c>
      <c r="Q703" s="2">
        <f t="shared" si="69"/>
        <v>0</v>
      </c>
    </row>
    <row r="704" spans="1:17" x14ac:dyDescent="0.2">
      <c r="A704" s="3" t="str">
        <f>SKUs!A703</f>
        <v>TP11WH</v>
      </c>
      <c r="B704" s="4" t="str">
        <f>SKUs!B703</f>
        <v>WOMENS SMOCK 3/4 SLEEVE</v>
      </c>
      <c r="C704" s="2">
        <f>VLOOKUP($A704,'By SKU - Old RTs'!$A:$V,8,FALSE)</f>
        <v>0</v>
      </c>
      <c r="D704" s="2">
        <f>VLOOKUP($A704,'By SKU - New RTs'!$A:$V,8,FALSE)</f>
        <v>0</v>
      </c>
      <c r="E704" s="5">
        <f t="shared" si="65"/>
        <v>0</v>
      </c>
      <c r="F704" s="2">
        <f>VLOOKUP($A704,'By SKU - Old RTs'!$A:$V,9,FALSE)</f>
        <v>0</v>
      </c>
      <c r="G704" s="2">
        <f>VLOOKUP($A704,'By SKU - New RTs'!$A:$V,9,FALSE)</f>
        <v>0</v>
      </c>
      <c r="H704" s="5">
        <f t="shared" si="66"/>
        <v>0</v>
      </c>
      <c r="I704" s="2">
        <f>VLOOKUP($A704,'By SKU - Old RTs'!$A:$V,10,FALSE)</f>
        <v>0</v>
      </c>
      <c r="J704" s="2">
        <f>VLOOKUP($A704,'By SKU - New RTs'!$A:$V,10,FALSE)</f>
        <v>0</v>
      </c>
      <c r="K704" s="5">
        <f t="shared" si="67"/>
        <v>0</v>
      </c>
      <c r="L704" s="2">
        <f>VLOOKUP($A704,'By SKU - Old RTs'!$A:$V,11,FALSE)</f>
        <v>142.75</v>
      </c>
      <c r="M704" s="2">
        <f>VLOOKUP($A704,'By SKU - New RTs'!$A:$V,11,FALSE)</f>
        <v>142.75</v>
      </c>
      <c r="N704" s="5">
        <f t="shared" si="68"/>
        <v>0</v>
      </c>
      <c r="O704" s="2">
        <f>VLOOKUP($A704,'By SKU - Old RTs'!$A:$V,12,FALSE)</f>
        <v>0</v>
      </c>
      <c r="P704" s="2">
        <f>VLOOKUP($A704,'By SKU - New RTs'!$A:$V,12,FALSE)</f>
        <v>0</v>
      </c>
      <c r="Q704" s="2">
        <f t="shared" si="69"/>
        <v>0</v>
      </c>
    </row>
    <row r="705" spans="1:17" x14ac:dyDescent="0.2">
      <c r="A705" s="3" t="str">
        <f>SKUs!A704</f>
        <v>WS450BK</v>
      </c>
      <c r="B705" s="4" t="str">
        <f>SKUs!B704</f>
        <v>ST T-SHIRT</v>
      </c>
      <c r="C705" s="2">
        <f>VLOOKUP($A705,'By SKU - Old RTs'!$A:$V,8,FALSE)</f>
        <v>13.25</v>
      </c>
      <c r="D705" s="2">
        <f>VLOOKUP($A705,'By SKU - New RTs'!$A:$V,8,FALSE)</f>
        <v>13.25</v>
      </c>
      <c r="E705" s="5">
        <f t="shared" si="65"/>
        <v>0</v>
      </c>
      <c r="F705" s="2">
        <f>VLOOKUP($A705,'By SKU - Old RTs'!$A:$V,9,FALSE)</f>
        <v>5</v>
      </c>
      <c r="G705" s="2">
        <f>VLOOKUP($A705,'By SKU - New RTs'!$A:$V,9,FALSE)</f>
        <v>5</v>
      </c>
      <c r="H705" s="5">
        <f t="shared" si="66"/>
        <v>0</v>
      </c>
      <c r="I705" s="2">
        <f>VLOOKUP($A705,'By SKU - Old RTs'!$A:$V,10,FALSE)</f>
        <v>0</v>
      </c>
      <c r="J705" s="2">
        <f>VLOOKUP($A705,'By SKU - New RTs'!$A:$V,10,FALSE)</f>
        <v>0</v>
      </c>
      <c r="K705" s="5">
        <f t="shared" si="67"/>
        <v>0</v>
      </c>
      <c r="L705" s="2">
        <f>VLOOKUP($A705,'By SKU - Old RTs'!$A:$V,11,FALSE)</f>
        <v>0</v>
      </c>
      <c r="M705" s="2">
        <f>VLOOKUP($A705,'By SKU - New RTs'!$A:$V,11,FALSE)</f>
        <v>0</v>
      </c>
      <c r="N705" s="5">
        <f t="shared" si="68"/>
        <v>0</v>
      </c>
      <c r="O705" s="2">
        <f>VLOOKUP($A705,'By SKU - Old RTs'!$A:$V,12,FALSE)</f>
        <v>0</v>
      </c>
      <c r="P705" s="2">
        <f>VLOOKUP($A705,'By SKU - New RTs'!$A:$V,12,FALSE)</f>
        <v>0</v>
      </c>
      <c r="Q705" s="2">
        <f t="shared" si="69"/>
        <v>0</v>
      </c>
    </row>
    <row r="706" spans="1:17" x14ac:dyDescent="0.2">
      <c r="A706" s="3" t="str">
        <f>SKUs!A705</f>
        <v>WS450DN</v>
      </c>
      <c r="B706" s="4" t="str">
        <f>SKUs!B705</f>
        <v>ST T-SHIRT</v>
      </c>
      <c r="C706" s="2">
        <f>VLOOKUP($A706,'By SKU - Old RTs'!$A:$V,8,FALSE)</f>
        <v>0</v>
      </c>
      <c r="D706" s="2">
        <f>VLOOKUP($A706,'By SKU - New RTs'!$A:$V,8,FALSE)</f>
        <v>0</v>
      </c>
      <c r="E706" s="5">
        <f t="shared" si="65"/>
        <v>0</v>
      </c>
      <c r="F706" s="2">
        <f>VLOOKUP($A706,'By SKU - Old RTs'!$A:$V,9,FALSE)</f>
        <v>5.5</v>
      </c>
      <c r="G706" s="2">
        <f>VLOOKUP($A706,'By SKU - New RTs'!$A:$V,9,FALSE)</f>
        <v>5.5</v>
      </c>
      <c r="H706" s="5">
        <f t="shared" si="66"/>
        <v>0</v>
      </c>
      <c r="I706" s="2">
        <f>VLOOKUP($A706,'By SKU - Old RTs'!$A:$V,10,FALSE)</f>
        <v>0</v>
      </c>
      <c r="J706" s="2">
        <f>VLOOKUP($A706,'By SKU - New RTs'!$A:$V,10,FALSE)</f>
        <v>0</v>
      </c>
      <c r="K706" s="5">
        <f t="shared" si="67"/>
        <v>0</v>
      </c>
      <c r="L706" s="2">
        <f>VLOOKUP($A706,'By SKU - Old RTs'!$A:$V,11,FALSE)</f>
        <v>0</v>
      </c>
      <c r="M706" s="2">
        <f>VLOOKUP($A706,'By SKU - New RTs'!$A:$V,11,FALSE)</f>
        <v>0</v>
      </c>
      <c r="N706" s="5">
        <f t="shared" si="68"/>
        <v>0</v>
      </c>
      <c r="O706" s="2">
        <f>VLOOKUP($A706,'By SKU - Old RTs'!$A:$V,12,FALSE)</f>
        <v>0</v>
      </c>
      <c r="P706" s="2">
        <f>VLOOKUP($A706,'By SKU - New RTs'!$A:$V,12,FALSE)</f>
        <v>0</v>
      </c>
      <c r="Q706" s="2">
        <f t="shared" si="69"/>
        <v>0</v>
      </c>
    </row>
    <row r="707" spans="1:17" x14ac:dyDescent="0.2">
      <c r="A707" s="3" t="str">
        <f>SKUs!A706</f>
        <v>WS450HG</v>
      </c>
      <c r="B707" s="4" t="str">
        <f>SKUs!B706</f>
        <v>ST T-SHIRT</v>
      </c>
      <c r="C707" s="2">
        <f>VLOOKUP($A707,'By SKU - Old RTs'!$A:$V,8,FALSE)</f>
        <v>0</v>
      </c>
      <c r="D707" s="2">
        <f>VLOOKUP($A707,'By SKU - New RTs'!$A:$V,8,FALSE)</f>
        <v>0</v>
      </c>
      <c r="E707" s="5">
        <f t="shared" si="65"/>
        <v>0</v>
      </c>
      <c r="F707" s="2">
        <f>VLOOKUP($A707,'By SKU - Old RTs'!$A:$V,9,FALSE)</f>
        <v>0</v>
      </c>
      <c r="G707" s="2">
        <f>VLOOKUP($A707,'By SKU - New RTs'!$A:$V,9,FALSE)</f>
        <v>0</v>
      </c>
      <c r="H707" s="5">
        <f t="shared" si="66"/>
        <v>0</v>
      </c>
      <c r="I707" s="2">
        <f>VLOOKUP($A707,'By SKU - Old RTs'!$A:$V,10,FALSE)</f>
        <v>0</v>
      </c>
      <c r="J707" s="2">
        <f>VLOOKUP($A707,'By SKU - New RTs'!$A:$V,10,FALSE)</f>
        <v>0</v>
      </c>
      <c r="K707" s="5">
        <f t="shared" si="67"/>
        <v>0</v>
      </c>
      <c r="L707" s="2">
        <f>VLOOKUP($A707,'By SKU - Old RTs'!$A:$V,11,FALSE)</f>
        <v>0</v>
      </c>
      <c r="M707" s="2">
        <f>VLOOKUP($A707,'By SKU - New RTs'!$A:$V,11,FALSE)</f>
        <v>0</v>
      </c>
      <c r="N707" s="5">
        <f t="shared" si="68"/>
        <v>0</v>
      </c>
      <c r="O707" s="2">
        <f>VLOOKUP($A707,'By SKU - Old RTs'!$A:$V,12,FALSE)</f>
        <v>4.5</v>
      </c>
      <c r="P707" s="2">
        <f>VLOOKUP($A707,'By SKU - New RTs'!$A:$V,12,FALSE)</f>
        <v>4.5</v>
      </c>
      <c r="Q707" s="2">
        <f t="shared" si="69"/>
        <v>0</v>
      </c>
    </row>
  </sheetData>
  <mergeCells count="5">
    <mergeCell ref="C1:E1"/>
    <mergeCell ref="F1:H1"/>
    <mergeCell ref="I1:K1"/>
    <mergeCell ref="L1:N1"/>
    <mergeCell ref="O1:Q1"/>
  </mergeCells>
  <conditionalFormatting sqref="E1 H1 K1 N1 Q1 Q3:Q1048576 N3:N1048576 K3:K1048576 H3:H1048576 E3:E1048576">
    <cfRule type="cellIs" dxfId="8" priority="1" operator="equal">
      <formula>0</formula>
    </cfRule>
    <cfRule type="cellIs" dxfId="7" priority="2" operator="lessThan">
      <formula>0</formula>
    </cfRule>
    <cfRule type="cellIs" dxfId="6" priority="3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D247-DEE3-4F06-BA00-D51FE71D18BB}">
  <dimension ref="A1:Q70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9.42578125" style="3" bestFit="1" customWidth="1"/>
    <col min="2" max="2" width="24.5703125" customWidth="1"/>
    <col min="3" max="4" width="9.140625" style="2"/>
    <col min="5" max="5" width="9.140625" style="5"/>
    <col min="6" max="7" width="9.140625" style="2"/>
    <col min="8" max="8" width="9.140625" style="5"/>
    <col min="9" max="10" width="9.140625" style="2"/>
    <col min="11" max="11" width="9.140625" style="5"/>
    <col min="12" max="13" width="9.140625" style="2"/>
    <col min="14" max="14" width="9.140625" style="5"/>
    <col min="15" max="17" width="9.140625" style="2"/>
  </cols>
  <sheetData>
    <row r="1" spans="1:17" x14ac:dyDescent="0.2">
      <c r="C1" s="26" t="s">
        <v>203</v>
      </c>
      <c r="D1" s="26"/>
      <c r="E1" s="27"/>
      <c r="F1" s="26" t="s">
        <v>204</v>
      </c>
      <c r="G1" s="26"/>
      <c r="H1" s="27"/>
      <c r="I1" s="26" t="s">
        <v>205</v>
      </c>
      <c r="J1" s="26"/>
      <c r="K1" s="27"/>
      <c r="L1" s="26" t="s">
        <v>206</v>
      </c>
      <c r="M1" s="26"/>
      <c r="N1" s="27"/>
      <c r="O1" s="26" t="s">
        <v>207</v>
      </c>
      <c r="P1" s="26"/>
      <c r="Q1" s="26"/>
    </row>
    <row r="2" spans="1:17" s="10" customFormat="1" x14ac:dyDescent="0.2">
      <c r="A2" s="6" t="s">
        <v>0</v>
      </c>
      <c r="B2" s="10" t="s">
        <v>199</v>
      </c>
      <c r="C2" s="8" t="s">
        <v>200</v>
      </c>
      <c r="D2" s="8" t="s">
        <v>201</v>
      </c>
      <c r="E2" s="9" t="s">
        <v>202</v>
      </c>
      <c r="F2" s="8" t="s">
        <v>200</v>
      </c>
      <c r="G2" s="8" t="s">
        <v>201</v>
      </c>
      <c r="H2" s="9" t="s">
        <v>202</v>
      </c>
      <c r="I2" s="8" t="s">
        <v>200</v>
      </c>
      <c r="J2" s="8" t="s">
        <v>201</v>
      </c>
      <c r="K2" s="9" t="s">
        <v>202</v>
      </c>
      <c r="L2" s="8" t="s">
        <v>200</v>
      </c>
      <c r="M2" s="8" t="s">
        <v>201</v>
      </c>
      <c r="N2" s="9" t="s">
        <v>202</v>
      </c>
      <c r="O2" s="8" t="s">
        <v>200</v>
      </c>
      <c r="P2" s="8" t="s">
        <v>201</v>
      </c>
      <c r="Q2" s="8" t="s">
        <v>202</v>
      </c>
    </row>
    <row r="3" spans="1:17" x14ac:dyDescent="0.2">
      <c r="A3" s="3">
        <f>SKUs!A2</f>
        <v>2</v>
      </c>
      <c r="B3" s="4" t="str">
        <f>SKUs!B2</f>
        <v xml:space="preserve">AP BIB RED          </v>
      </c>
      <c r="C3" s="2">
        <f>VLOOKUP($A3,'By SKU - Old RTs'!$A:$V,13,FALSE)</f>
        <v>176.5</v>
      </c>
      <c r="D3" s="2">
        <f>VLOOKUP($A3,'By SKU - New RTs'!$A:$V,13,FALSE)</f>
        <v>176.5</v>
      </c>
      <c r="E3" s="5">
        <f>D3-C3</f>
        <v>0</v>
      </c>
      <c r="F3" s="2">
        <f>VLOOKUP($A3,'By SKU - Old RTs'!$A:$V,14,FALSE)</f>
        <v>92.25</v>
      </c>
      <c r="G3" s="2">
        <f>VLOOKUP($A3,'By SKU - New RTs'!$A:$V,14,FALSE)</f>
        <v>92.25</v>
      </c>
      <c r="H3" s="5">
        <f>G3-F3</f>
        <v>0</v>
      </c>
      <c r="I3" s="2">
        <f>VLOOKUP($A3,'By SKU - Old RTs'!$A:$V,15,FALSE)</f>
        <v>153.5</v>
      </c>
      <c r="J3" s="2">
        <f>VLOOKUP($A3,'By SKU - New RTs'!$A:$V,15,FALSE)</f>
        <v>153.5</v>
      </c>
      <c r="K3" s="5">
        <f>J3-I3</f>
        <v>0</v>
      </c>
      <c r="L3" s="2">
        <f>VLOOKUP($A3,'By SKU - Old RTs'!$A:$V,16,FALSE)</f>
        <v>140</v>
      </c>
      <c r="M3" s="2">
        <f>VLOOKUP($A3,'By SKU - New RTs'!$A:$V,16,FALSE)</f>
        <v>140</v>
      </c>
      <c r="N3" s="5">
        <f>M3-L3</f>
        <v>0</v>
      </c>
      <c r="O3" s="2">
        <f>VLOOKUP($A3,'By SKU - Old RTs'!$A:$V,17,FALSE)</f>
        <v>113.25</v>
      </c>
      <c r="P3" s="2">
        <f>VLOOKUP($A3,'By SKU - New RTs'!$A:$V,17,FALSE)</f>
        <v>113.25</v>
      </c>
      <c r="Q3" s="2">
        <f>P3-O3</f>
        <v>0</v>
      </c>
    </row>
    <row r="4" spans="1:17" x14ac:dyDescent="0.2">
      <c r="A4" s="3">
        <f>SKUs!A3</f>
        <v>3</v>
      </c>
      <c r="B4" s="4" t="str">
        <f>SKUs!B3</f>
        <v xml:space="preserve">AP BIB DARK GRN     </v>
      </c>
      <c r="C4" s="2">
        <f>VLOOKUP($A4,'By SKU - Old RTs'!$A:$V,13,FALSE)</f>
        <v>27</v>
      </c>
      <c r="D4" s="2">
        <f>VLOOKUP($A4,'By SKU - New RTs'!$A:$V,13,FALSE)</f>
        <v>27</v>
      </c>
      <c r="E4" s="5">
        <f t="shared" ref="E4:E67" si="0">D4-C4</f>
        <v>0</v>
      </c>
      <c r="F4" s="2">
        <f>VLOOKUP($A4,'By SKU - Old RTs'!$A:$V,14,FALSE)</f>
        <v>15</v>
      </c>
      <c r="G4" s="2">
        <f>VLOOKUP($A4,'By SKU - New RTs'!$A:$V,14,FALSE)</f>
        <v>15</v>
      </c>
      <c r="H4" s="5">
        <f t="shared" ref="H4:H67" si="1">G4-F4</f>
        <v>0</v>
      </c>
      <c r="I4" s="2">
        <f>VLOOKUP($A4,'By SKU - Old RTs'!$A:$V,15,FALSE)</f>
        <v>7</v>
      </c>
      <c r="J4" s="2">
        <f>VLOOKUP($A4,'By SKU - New RTs'!$A:$V,15,FALSE)</f>
        <v>7</v>
      </c>
      <c r="K4" s="5">
        <f t="shared" ref="K4:K67" si="2">J4-I4</f>
        <v>0</v>
      </c>
      <c r="L4" s="2">
        <f>VLOOKUP($A4,'By SKU - Old RTs'!$A:$V,16,FALSE)</f>
        <v>0</v>
      </c>
      <c r="M4" s="2">
        <f>VLOOKUP($A4,'By SKU - New RTs'!$A:$V,16,FALSE)</f>
        <v>0</v>
      </c>
      <c r="N4" s="5">
        <f t="shared" ref="N4:N67" si="3">M4-L4</f>
        <v>0</v>
      </c>
      <c r="O4" s="2">
        <f>VLOOKUP($A4,'By SKU - Old RTs'!$A:$V,17,FALSE)</f>
        <v>15</v>
      </c>
      <c r="P4" s="2">
        <f>VLOOKUP($A4,'By SKU - New RTs'!$A:$V,17,FALSE)</f>
        <v>15</v>
      </c>
      <c r="Q4" s="2">
        <f t="shared" ref="Q4:Q67" si="4">P4-O4</f>
        <v>0</v>
      </c>
    </row>
    <row r="5" spans="1:17" x14ac:dyDescent="0.2">
      <c r="A5" s="3">
        <f>SKUs!A4</f>
        <v>4</v>
      </c>
      <c r="B5" s="4" t="str">
        <f>SKUs!B4</f>
        <v xml:space="preserve">AP BIB DENIM        </v>
      </c>
      <c r="C5" s="2">
        <f>VLOOKUP($A5,'By SKU - Old RTs'!$A:$V,13,FALSE)</f>
        <v>0</v>
      </c>
      <c r="D5" s="2">
        <f>VLOOKUP($A5,'By SKU - New RTs'!$A:$V,13,FALSE)</f>
        <v>0</v>
      </c>
      <c r="E5" s="5">
        <f t="shared" si="0"/>
        <v>0</v>
      </c>
      <c r="F5" s="2">
        <f>VLOOKUP($A5,'By SKU - Old RTs'!$A:$V,14,FALSE)</f>
        <v>7.5</v>
      </c>
      <c r="G5" s="2">
        <f>VLOOKUP($A5,'By SKU - New RTs'!$A:$V,14,FALSE)</f>
        <v>0</v>
      </c>
      <c r="H5" s="5">
        <f t="shared" si="1"/>
        <v>-7.5</v>
      </c>
      <c r="I5" s="2">
        <f>VLOOKUP($A5,'By SKU - Old RTs'!$A:$V,15,FALSE)</f>
        <v>0.75</v>
      </c>
      <c r="J5" s="2">
        <f>VLOOKUP($A5,'By SKU - New RTs'!$A:$V,15,FALSE)</f>
        <v>0.75</v>
      </c>
      <c r="K5" s="5">
        <f t="shared" si="2"/>
        <v>0</v>
      </c>
      <c r="L5" s="2">
        <f>VLOOKUP($A5,'By SKU - Old RTs'!$A:$V,16,FALSE)</f>
        <v>0</v>
      </c>
      <c r="M5" s="2">
        <f>VLOOKUP($A5,'By SKU - New RTs'!$A:$V,16,FALSE)</f>
        <v>0</v>
      </c>
      <c r="N5" s="5">
        <f t="shared" si="3"/>
        <v>0</v>
      </c>
      <c r="O5" s="2">
        <f>VLOOKUP($A5,'By SKU - Old RTs'!$A:$V,17,FALSE)</f>
        <v>1.75</v>
      </c>
      <c r="P5" s="2">
        <f>VLOOKUP($A5,'By SKU - New RTs'!$A:$V,17,FALSE)</f>
        <v>9.25</v>
      </c>
      <c r="Q5" s="2">
        <f t="shared" si="4"/>
        <v>7.5</v>
      </c>
    </row>
    <row r="6" spans="1:17" x14ac:dyDescent="0.2">
      <c r="A6" s="3">
        <f>SKUs!A5</f>
        <v>7</v>
      </c>
      <c r="B6" s="4" t="str">
        <f>SKUs!B5</f>
        <v xml:space="preserve">AP BIB ROYAL BLUE     </v>
      </c>
      <c r="C6" s="2">
        <f>VLOOKUP($A6,'By SKU - Old RTs'!$A:$V,13,FALSE)</f>
        <v>0</v>
      </c>
      <c r="D6" s="2">
        <f>VLOOKUP($A6,'By SKU - New RTs'!$A:$V,13,FALSE)</f>
        <v>0</v>
      </c>
      <c r="E6" s="5">
        <f t="shared" si="0"/>
        <v>0</v>
      </c>
      <c r="F6" s="2">
        <f>VLOOKUP($A6,'By SKU - Old RTs'!$A:$V,14,FALSE)</f>
        <v>19</v>
      </c>
      <c r="G6" s="2">
        <f>VLOOKUP($A6,'By SKU - New RTs'!$A:$V,14,FALSE)</f>
        <v>19</v>
      </c>
      <c r="H6" s="5">
        <f t="shared" si="1"/>
        <v>0</v>
      </c>
      <c r="I6" s="2">
        <f>VLOOKUP($A6,'By SKU - Old RTs'!$A:$V,15,FALSE)</f>
        <v>87.75</v>
      </c>
      <c r="J6" s="2">
        <f>VLOOKUP($A6,'By SKU - New RTs'!$A:$V,15,FALSE)</f>
        <v>87.75</v>
      </c>
      <c r="K6" s="5">
        <f t="shared" si="2"/>
        <v>0</v>
      </c>
      <c r="L6" s="2">
        <f>VLOOKUP($A6,'By SKU - Old RTs'!$A:$V,16,FALSE)</f>
        <v>40</v>
      </c>
      <c r="M6" s="2">
        <f>VLOOKUP($A6,'By SKU - New RTs'!$A:$V,16,FALSE)</f>
        <v>40</v>
      </c>
      <c r="N6" s="5">
        <f t="shared" si="3"/>
        <v>0</v>
      </c>
      <c r="O6" s="2">
        <f>VLOOKUP($A6,'By SKU - Old RTs'!$A:$V,17,FALSE)</f>
        <v>21</v>
      </c>
      <c r="P6" s="2">
        <f>VLOOKUP($A6,'By SKU - New RTs'!$A:$V,17,FALSE)</f>
        <v>21</v>
      </c>
      <c r="Q6" s="2">
        <f t="shared" si="4"/>
        <v>0</v>
      </c>
    </row>
    <row r="7" spans="1:17" x14ac:dyDescent="0.2">
      <c r="A7" s="3">
        <f>SKUs!A6</f>
        <v>8</v>
      </c>
      <c r="B7" s="4" t="str">
        <f>SKUs!B6</f>
        <v xml:space="preserve">AP BIB NAVY BLUE      </v>
      </c>
      <c r="C7" s="2">
        <f>VLOOKUP($A7,'By SKU - Old RTs'!$A:$V,13,FALSE)</f>
        <v>115</v>
      </c>
      <c r="D7" s="2">
        <f>VLOOKUP($A7,'By SKU - New RTs'!$A:$V,13,FALSE)</f>
        <v>115</v>
      </c>
      <c r="E7" s="5">
        <f t="shared" si="0"/>
        <v>0</v>
      </c>
      <c r="F7" s="2">
        <f>VLOOKUP($A7,'By SKU - Old RTs'!$A:$V,14,FALSE)</f>
        <v>0</v>
      </c>
      <c r="G7" s="2">
        <f>VLOOKUP($A7,'By SKU - New RTs'!$A:$V,14,FALSE)</f>
        <v>0</v>
      </c>
      <c r="H7" s="5">
        <f t="shared" si="1"/>
        <v>0</v>
      </c>
      <c r="I7" s="2">
        <f>VLOOKUP($A7,'By SKU - Old RTs'!$A:$V,15,FALSE)</f>
        <v>25</v>
      </c>
      <c r="J7" s="2">
        <f>VLOOKUP($A7,'By SKU - New RTs'!$A:$V,15,FALSE)</f>
        <v>25</v>
      </c>
      <c r="K7" s="5">
        <f t="shared" si="2"/>
        <v>0</v>
      </c>
      <c r="L7" s="2">
        <f>VLOOKUP($A7,'By SKU - Old RTs'!$A:$V,16,FALSE)</f>
        <v>0</v>
      </c>
      <c r="M7" s="2">
        <f>VLOOKUP($A7,'By SKU - New RTs'!$A:$V,16,FALSE)</f>
        <v>0</v>
      </c>
      <c r="N7" s="5">
        <f t="shared" si="3"/>
        <v>0</v>
      </c>
      <c r="O7" s="2">
        <f>VLOOKUP($A7,'By SKU - Old RTs'!$A:$V,17,FALSE)</f>
        <v>0</v>
      </c>
      <c r="P7" s="2">
        <f>VLOOKUP($A7,'By SKU - New RTs'!$A:$V,17,FALSE)</f>
        <v>0</v>
      </c>
      <c r="Q7" s="2">
        <f t="shared" si="4"/>
        <v>0</v>
      </c>
    </row>
    <row r="8" spans="1:17" x14ac:dyDescent="0.2">
      <c r="A8" s="3">
        <f>SKUs!A7</f>
        <v>11</v>
      </c>
      <c r="B8" s="4" t="str">
        <f>SKUs!B7</f>
        <v xml:space="preserve">AP BIB WT SELECT       </v>
      </c>
      <c r="C8" s="2">
        <f>VLOOKUP($A8,'By SKU - Old RTs'!$A:$V,13,FALSE)</f>
        <v>792.25</v>
      </c>
      <c r="D8" s="2">
        <f>VLOOKUP($A8,'By SKU - New RTs'!$A:$V,13,FALSE)</f>
        <v>854.25</v>
      </c>
      <c r="E8" s="5">
        <f t="shared" si="0"/>
        <v>62</v>
      </c>
      <c r="F8" s="2">
        <f>VLOOKUP($A8,'By SKU - Old RTs'!$A:$V,14,FALSE)</f>
        <v>425</v>
      </c>
      <c r="G8" s="2">
        <f>VLOOKUP($A8,'By SKU - New RTs'!$A:$V,14,FALSE)</f>
        <v>440</v>
      </c>
      <c r="H8" s="5">
        <f t="shared" si="1"/>
        <v>15</v>
      </c>
      <c r="I8" s="2">
        <f>VLOOKUP($A8,'By SKU - Old RTs'!$A:$V,15,FALSE)</f>
        <v>451</v>
      </c>
      <c r="J8" s="2">
        <f>VLOOKUP($A8,'By SKU - New RTs'!$A:$V,15,FALSE)</f>
        <v>476</v>
      </c>
      <c r="K8" s="5">
        <f t="shared" si="2"/>
        <v>25</v>
      </c>
      <c r="L8" s="2">
        <f>VLOOKUP($A8,'By SKU - Old RTs'!$A:$V,16,FALSE)</f>
        <v>369.5</v>
      </c>
      <c r="M8" s="2">
        <f>VLOOKUP($A8,'By SKU - New RTs'!$A:$V,16,FALSE)</f>
        <v>339.5</v>
      </c>
      <c r="N8" s="5">
        <f t="shared" si="3"/>
        <v>-30</v>
      </c>
      <c r="O8" s="2">
        <f>VLOOKUP($A8,'By SKU - Old RTs'!$A:$V,17,FALSE)</f>
        <v>283.25</v>
      </c>
      <c r="P8" s="2">
        <f>VLOOKUP($A8,'By SKU - New RTs'!$A:$V,17,FALSE)</f>
        <v>209.25</v>
      </c>
      <c r="Q8" s="2">
        <f t="shared" si="4"/>
        <v>-74</v>
      </c>
    </row>
    <row r="9" spans="1:17" x14ac:dyDescent="0.2">
      <c r="A9" s="3">
        <f>SKUs!A8</f>
        <v>16</v>
      </c>
      <c r="B9" s="4" t="str">
        <f>SKUs!B8</f>
        <v xml:space="preserve">AP BISTRO BLACK     </v>
      </c>
      <c r="C9" s="2">
        <f>VLOOKUP($A9,'By SKU - Old RTs'!$A:$V,13,FALSE)</f>
        <v>0</v>
      </c>
      <c r="D9" s="2">
        <f>VLOOKUP($A9,'By SKU - New RTs'!$A:$V,13,FALSE)</f>
        <v>0</v>
      </c>
      <c r="E9" s="5">
        <f t="shared" si="0"/>
        <v>0</v>
      </c>
      <c r="F9" s="2">
        <f>VLOOKUP($A9,'By SKU - Old RTs'!$A:$V,14,FALSE)</f>
        <v>0</v>
      </c>
      <c r="G9" s="2">
        <f>VLOOKUP($A9,'By SKU - New RTs'!$A:$V,14,FALSE)</f>
        <v>0</v>
      </c>
      <c r="H9" s="5">
        <f t="shared" si="1"/>
        <v>0</v>
      </c>
      <c r="I9" s="2">
        <f>VLOOKUP($A9,'By SKU - Old RTs'!$A:$V,15,FALSE)</f>
        <v>0</v>
      </c>
      <c r="J9" s="2">
        <f>VLOOKUP($A9,'By SKU - New RTs'!$A:$V,15,FALSE)</f>
        <v>0</v>
      </c>
      <c r="K9" s="5">
        <f t="shared" si="2"/>
        <v>0</v>
      </c>
      <c r="L9" s="2">
        <f>VLOOKUP($A9,'By SKU - Old RTs'!$A:$V,16,FALSE)</f>
        <v>0</v>
      </c>
      <c r="M9" s="2">
        <f>VLOOKUP($A9,'By SKU - New RTs'!$A:$V,16,FALSE)</f>
        <v>0</v>
      </c>
      <c r="N9" s="5">
        <f t="shared" si="3"/>
        <v>0</v>
      </c>
      <c r="O9" s="2">
        <f>VLOOKUP($A9,'By SKU - Old RTs'!$A:$V,17,FALSE)</f>
        <v>0</v>
      </c>
      <c r="P9" s="2">
        <f>VLOOKUP($A9,'By SKU - New RTs'!$A:$V,17,FALSE)</f>
        <v>0</v>
      </c>
      <c r="Q9" s="2">
        <f t="shared" si="4"/>
        <v>0</v>
      </c>
    </row>
    <row r="10" spans="1:17" x14ac:dyDescent="0.2">
      <c r="A10" s="3">
        <f>SKUs!A9</f>
        <v>21</v>
      </c>
      <c r="B10" s="4" t="str">
        <f>SKUs!B9</f>
        <v>AP BIB BLACK</v>
      </c>
      <c r="C10" s="2">
        <f>VLOOKUP($A10,'By SKU - Old RTs'!$A:$V,13,FALSE)</f>
        <v>238</v>
      </c>
      <c r="D10" s="2">
        <f>VLOOKUP($A10,'By SKU - New RTs'!$A:$V,13,FALSE)</f>
        <v>255</v>
      </c>
      <c r="E10" s="5">
        <f t="shared" si="0"/>
        <v>17</v>
      </c>
      <c r="F10" s="2">
        <f>VLOOKUP($A10,'By SKU - Old RTs'!$A:$V,14,FALSE)</f>
        <v>416.5</v>
      </c>
      <c r="G10" s="2">
        <f>VLOOKUP($A10,'By SKU - New RTs'!$A:$V,14,FALSE)</f>
        <v>416.5</v>
      </c>
      <c r="H10" s="5">
        <f t="shared" si="1"/>
        <v>0</v>
      </c>
      <c r="I10" s="2">
        <f>VLOOKUP($A10,'By SKU - Old RTs'!$A:$V,15,FALSE)</f>
        <v>534.25</v>
      </c>
      <c r="J10" s="2">
        <f>VLOOKUP($A10,'By SKU - New RTs'!$A:$V,15,FALSE)</f>
        <v>551.25</v>
      </c>
      <c r="K10" s="5">
        <f t="shared" si="2"/>
        <v>17</v>
      </c>
      <c r="L10" s="2">
        <f>VLOOKUP($A10,'By SKU - Old RTs'!$A:$V,16,FALSE)</f>
        <v>379</v>
      </c>
      <c r="M10" s="2">
        <f>VLOOKUP($A10,'By SKU - New RTs'!$A:$V,16,FALSE)</f>
        <v>404.5</v>
      </c>
      <c r="N10" s="5">
        <f t="shared" si="3"/>
        <v>25.5</v>
      </c>
      <c r="O10" s="2">
        <f>VLOOKUP($A10,'By SKU - Old RTs'!$A:$V,17,FALSE)</f>
        <v>438.5</v>
      </c>
      <c r="P10" s="2">
        <f>VLOOKUP($A10,'By SKU - New RTs'!$A:$V,17,FALSE)</f>
        <v>379</v>
      </c>
      <c r="Q10" s="2">
        <f t="shared" si="4"/>
        <v>-59.5</v>
      </c>
    </row>
    <row r="11" spans="1:17" x14ac:dyDescent="0.2">
      <c r="A11" s="3">
        <f>SKUs!A10</f>
        <v>23</v>
      </c>
      <c r="B11" s="4" t="str">
        <f>SKUs!B10</f>
        <v xml:space="preserve">AP BIB KELLY GREEN   </v>
      </c>
      <c r="C11" s="2">
        <f>VLOOKUP($A11,'By SKU - Old RTs'!$A:$V,13,FALSE)</f>
        <v>0</v>
      </c>
      <c r="D11" s="2">
        <f>VLOOKUP($A11,'By SKU - New RTs'!$A:$V,13,FALSE)</f>
        <v>0</v>
      </c>
      <c r="E11" s="5">
        <f t="shared" si="0"/>
        <v>0</v>
      </c>
      <c r="F11" s="2">
        <f>VLOOKUP($A11,'By SKU - Old RTs'!$A:$V,14,FALSE)</f>
        <v>0</v>
      </c>
      <c r="G11" s="2">
        <f>VLOOKUP($A11,'By SKU - New RTs'!$A:$V,14,FALSE)</f>
        <v>0</v>
      </c>
      <c r="H11" s="5">
        <f t="shared" si="1"/>
        <v>0</v>
      </c>
      <c r="I11" s="2">
        <f>VLOOKUP($A11,'By SKU - Old RTs'!$A:$V,15,FALSE)</f>
        <v>0</v>
      </c>
      <c r="J11" s="2">
        <f>VLOOKUP($A11,'By SKU - New RTs'!$A:$V,15,FALSE)</f>
        <v>0</v>
      </c>
      <c r="K11" s="5">
        <f t="shared" si="2"/>
        <v>0</v>
      </c>
      <c r="L11" s="2">
        <f>VLOOKUP($A11,'By SKU - Old RTs'!$A:$V,16,FALSE)</f>
        <v>0</v>
      </c>
      <c r="M11" s="2">
        <f>VLOOKUP($A11,'By SKU - New RTs'!$A:$V,16,FALSE)</f>
        <v>0</v>
      </c>
      <c r="N11" s="5">
        <f t="shared" si="3"/>
        <v>0</v>
      </c>
      <c r="O11" s="2">
        <f>VLOOKUP($A11,'By SKU - Old RTs'!$A:$V,17,FALSE)</f>
        <v>0</v>
      </c>
      <c r="P11" s="2">
        <f>VLOOKUP($A11,'By SKU - New RTs'!$A:$V,17,FALSE)</f>
        <v>0</v>
      </c>
      <c r="Q11" s="2">
        <f t="shared" si="4"/>
        <v>0</v>
      </c>
    </row>
    <row r="12" spans="1:17" x14ac:dyDescent="0.2">
      <c r="A12" s="3">
        <f>SKUs!A11</f>
        <v>31</v>
      </c>
      <c r="B12" s="4" t="str">
        <f>SKUs!B11</f>
        <v xml:space="preserve">AP BIB BURGANDY    </v>
      </c>
      <c r="C12" s="2">
        <f>VLOOKUP($A12,'By SKU - Old RTs'!$A:$V,13,FALSE)</f>
        <v>0</v>
      </c>
      <c r="D12" s="2">
        <f>VLOOKUP($A12,'By SKU - New RTs'!$A:$V,13,FALSE)</f>
        <v>0</v>
      </c>
      <c r="E12" s="5">
        <f t="shared" si="0"/>
        <v>0</v>
      </c>
      <c r="F12" s="2">
        <f>VLOOKUP($A12,'By SKU - Old RTs'!$A:$V,14,FALSE)</f>
        <v>99</v>
      </c>
      <c r="G12" s="2">
        <f>VLOOKUP($A12,'By SKU - New RTs'!$A:$V,14,FALSE)</f>
        <v>99</v>
      </c>
      <c r="H12" s="5">
        <f t="shared" si="1"/>
        <v>0</v>
      </c>
      <c r="I12" s="2">
        <f>VLOOKUP($A12,'By SKU - Old RTs'!$A:$V,15,FALSE)</f>
        <v>35</v>
      </c>
      <c r="J12" s="2">
        <f>VLOOKUP($A12,'By SKU - New RTs'!$A:$V,15,FALSE)</f>
        <v>35</v>
      </c>
      <c r="K12" s="5">
        <f t="shared" si="2"/>
        <v>0</v>
      </c>
      <c r="L12" s="2">
        <f>VLOOKUP($A12,'By SKU - Old RTs'!$A:$V,16,FALSE)</f>
        <v>0</v>
      </c>
      <c r="M12" s="2">
        <f>VLOOKUP($A12,'By SKU - New RTs'!$A:$V,16,FALSE)</f>
        <v>0</v>
      </c>
      <c r="N12" s="5">
        <f t="shared" si="3"/>
        <v>0</v>
      </c>
      <c r="O12" s="2">
        <f>VLOOKUP($A12,'By SKU - Old RTs'!$A:$V,17,FALSE)</f>
        <v>33.75</v>
      </c>
      <c r="P12" s="2">
        <f>VLOOKUP($A12,'By SKU - New RTs'!$A:$V,17,FALSE)</f>
        <v>33.75</v>
      </c>
      <c r="Q12" s="2">
        <f t="shared" si="4"/>
        <v>0</v>
      </c>
    </row>
    <row r="13" spans="1:17" x14ac:dyDescent="0.2">
      <c r="A13" s="3">
        <f>SKUs!A12</f>
        <v>40</v>
      </c>
      <c r="B13" s="4" t="str">
        <f>SKUs!B12</f>
        <v>PILLOW CASE</v>
      </c>
      <c r="C13" s="2">
        <f>VLOOKUP($A13,'By SKU - Old RTs'!$A:$V,13,FALSE)</f>
        <v>0</v>
      </c>
      <c r="D13" s="2">
        <f>VLOOKUP($A13,'By SKU - New RTs'!$A:$V,13,FALSE)</f>
        <v>60</v>
      </c>
      <c r="E13" s="5">
        <f t="shared" si="0"/>
        <v>60</v>
      </c>
      <c r="F13" s="2">
        <f>VLOOKUP($A13,'By SKU - Old RTs'!$A:$V,14,FALSE)</f>
        <v>0</v>
      </c>
      <c r="G13" s="2">
        <f>VLOOKUP($A13,'By SKU - New RTs'!$A:$V,14,FALSE)</f>
        <v>0</v>
      </c>
      <c r="H13" s="5">
        <f t="shared" si="1"/>
        <v>0</v>
      </c>
      <c r="I13" s="2">
        <f>VLOOKUP($A13,'By SKU - Old RTs'!$A:$V,15,FALSE)</f>
        <v>121</v>
      </c>
      <c r="J13" s="2">
        <f>VLOOKUP($A13,'By SKU - New RTs'!$A:$V,15,FALSE)</f>
        <v>121</v>
      </c>
      <c r="K13" s="5">
        <f t="shared" si="2"/>
        <v>0</v>
      </c>
      <c r="L13" s="2">
        <f>VLOOKUP($A13,'By SKU - Old RTs'!$A:$V,16,FALSE)</f>
        <v>12.5</v>
      </c>
      <c r="M13" s="2">
        <f>VLOOKUP($A13,'By SKU - New RTs'!$A:$V,16,FALSE)</f>
        <v>12.5</v>
      </c>
      <c r="N13" s="5">
        <f t="shared" si="3"/>
        <v>0</v>
      </c>
      <c r="O13" s="2">
        <f>VLOOKUP($A13,'By SKU - Old RTs'!$A:$V,17,FALSE)</f>
        <v>129.25</v>
      </c>
      <c r="P13" s="2">
        <f>VLOOKUP($A13,'By SKU - New RTs'!$A:$V,17,FALSE)</f>
        <v>69.25</v>
      </c>
      <c r="Q13" s="2">
        <f t="shared" si="4"/>
        <v>-60</v>
      </c>
    </row>
    <row r="14" spans="1:17" x14ac:dyDescent="0.2">
      <c r="A14" s="3">
        <f>SKUs!A13</f>
        <v>41</v>
      </c>
      <c r="B14" s="4" t="str">
        <f>SKUs!B13</f>
        <v xml:space="preserve">SHEETS 54 FLAT      </v>
      </c>
      <c r="C14" s="2">
        <f>VLOOKUP($A14,'By SKU - Old RTs'!$A:$V,13,FALSE)</f>
        <v>0</v>
      </c>
      <c r="D14" s="2">
        <f>VLOOKUP($A14,'By SKU - New RTs'!$A:$V,13,FALSE)</f>
        <v>0</v>
      </c>
      <c r="E14" s="5">
        <f t="shared" si="0"/>
        <v>0</v>
      </c>
      <c r="F14" s="2">
        <f>VLOOKUP($A14,'By SKU - Old RTs'!$A:$V,14,FALSE)</f>
        <v>0</v>
      </c>
      <c r="G14" s="2">
        <f>VLOOKUP($A14,'By SKU - New RTs'!$A:$V,14,FALSE)</f>
        <v>0</v>
      </c>
      <c r="H14" s="5">
        <f t="shared" si="1"/>
        <v>0</v>
      </c>
      <c r="I14" s="2">
        <f>VLOOKUP($A14,'By SKU - Old RTs'!$A:$V,15,FALSE)</f>
        <v>72</v>
      </c>
      <c r="J14" s="2">
        <f>VLOOKUP($A14,'By SKU - New RTs'!$A:$V,15,FALSE)</f>
        <v>72</v>
      </c>
      <c r="K14" s="5">
        <f t="shared" si="2"/>
        <v>0</v>
      </c>
      <c r="L14" s="2">
        <f>VLOOKUP($A14,'By SKU - Old RTs'!$A:$V,16,FALSE)</f>
        <v>0</v>
      </c>
      <c r="M14" s="2">
        <f>VLOOKUP($A14,'By SKU - New RTs'!$A:$V,16,FALSE)</f>
        <v>0</v>
      </c>
      <c r="N14" s="5">
        <f t="shared" si="3"/>
        <v>0</v>
      </c>
      <c r="O14" s="2">
        <f>VLOOKUP($A14,'By SKU - Old RTs'!$A:$V,17,FALSE)</f>
        <v>20</v>
      </c>
      <c r="P14" s="2">
        <f>VLOOKUP($A14,'By SKU - New RTs'!$A:$V,17,FALSE)</f>
        <v>20</v>
      </c>
      <c r="Q14" s="2">
        <f t="shared" si="4"/>
        <v>0</v>
      </c>
    </row>
    <row r="15" spans="1:17" x14ac:dyDescent="0.2">
      <c r="A15" s="3">
        <f>SKUs!A14</f>
        <v>43</v>
      </c>
      <c r="B15" s="4" t="str">
        <f>SKUs!B14</f>
        <v xml:space="preserve">SHEETS 72 FLAT      </v>
      </c>
      <c r="C15" s="2">
        <f>VLOOKUP($A15,'By SKU - Old RTs'!$A:$V,13,FALSE)</f>
        <v>0</v>
      </c>
      <c r="D15" s="2">
        <f>VLOOKUP($A15,'By SKU - New RTs'!$A:$V,13,FALSE)</f>
        <v>27</v>
      </c>
      <c r="E15" s="5">
        <f t="shared" si="0"/>
        <v>27</v>
      </c>
      <c r="F15" s="2">
        <f>VLOOKUP($A15,'By SKU - Old RTs'!$A:$V,14,FALSE)</f>
        <v>0</v>
      </c>
      <c r="G15" s="2">
        <f>VLOOKUP($A15,'By SKU - New RTs'!$A:$V,14,FALSE)</f>
        <v>0</v>
      </c>
      <c r="H15" s="5">
        <f t="shared" si="1"/>
        <v>0</v>
      </c>
      <c r="I15" s="2">
        <f>VLOOKUP($A15,'By SKU - Old RTs'!$A:$V,15,FALSE)</f>
        <v>0</v>
      </c>
      <c r="J15" s="2">
        <f>VLOOKUP($A15,'By SKU - New RTs'!$A:$V,15,FALSE)</f>
        <v>0</v>
      </c>
      <c r="K15" s="5">
        <f t="shared" si="2"/>
        <v>0</v>
      </c>
      <c r="L15" s="2">
        <f>VLOOKUP($A15,'By SKU - Old RTs'!$A:$V,16,FALSE)</f>
        <v>0</v>
      </c>
      <c r="M15" s="2">
        <f>VLOOKUP($A15,'By SKU - New RTs'!$A:$V,16,FALSE)</f>
        <v>0</v>
      </c>
      <c r="N15" s="5">
        <f t="shared" si="3"/>
        <v>0</v>
      </c>
      <c r="O15" s="2">
        <f>VLOOKUP($A15,'By SKU - Old RTs'!$A:$V,17,FALSE)</f>
        <v>47</v>
      </c>
      <c r="P15" s="2">
        <f>VLOOKUP($A15,'By SKU - New RTs'!$A:$V,17,FALSE)</f>
        <v>20</v>
      </c>
      <c r="Q15" s="2">
        <f t="shared" si="4"/>
        <v>-27</v>
      </c>
    </row>
    <row r="16" spans="1:17" x14ac:dyDescent="0.2">
      <c r="A16" s="3">
        <f>SKUs!A15</f>
        <v>44</v>
      </c>
      <c r="B16" s="4" t="str">
        <f>SKUs!B15</f>
        <v xml:space="preserve">SHEETS 81 FLAT      </v>
      </c>
      <c r="C16" s="2">
        <f>VLOOKUP($A16,'By SKU - Old RTs'!$A:$V,13,FALSE)</f>
        <v>0</v>
      </c>
      <c r="D16" s="2">
        <f>VLOOKUP($A16,'By SKU - New RTs'!$A:$V,13,FALSE)</f>
        <v>0</v>
      </c>
      <c r="E16" s="5">
        <f t="shared" si="0"/>
        <v>0</v>
      </c>
      <c r="F16" s="2">
        <f>VLOOKUP($A16,'By SKU - Old RTs'!$A:$V,14,FALSE)</f>
        <v>0</v>
      </c>
      <c r="G16" s="2">
        <f>VLOOKUP($A16,'By SKU - New RTs'!$A:$V,14,FALSE)</f>
        <v>0</v>
      </c>
      <c r="H16" s="5">
        <f t="shared" si="1"/>
        <v>0</v>
      </c>
      <c r="I16" s="2">
        <f>VLOOKUP($A16,'By SKU - Old RTs'!$A:$V,15,FALSE)</f>
        <v>3.5</v>
      </c>
      <c r="J16" s="2">
        <f>VLOOKUP($A16,'By SKU - New RTs'!$A:$V,15,FALSE)</f>
        <v>3.5</v>
      </c>
      <c r="K16" s="5">
        <f t="shared" si="2"/>
        <v>0</v>
      </c>
      <c r="L16" s="2">
        <f>VLOOKUP($A16,'By SKU - Old RTs'!$A:$V,16,FALSE)</f>
        <v>0</v>
      </c>
      <c r="M16" s="2">
        <f>VLOOKUP($A16,'By SKU - New RTs'!$A:$V,16,FALSE)</f>
        <v>0</v>
      </c>
      <c r="N16" s="5">
        <f t="shared" si="3"/>
        <v>0</v>
      </c>
      <c r="O16" s="2">
        <f>VLOOKUP($A16,'By SKU - Old RTs'!$A:$V,17,FALSE)</f>
        <v>0</v>
      </c>
      <c r="P16" s="2">
        <f>VLOOKUP($A16,'By SKU - New RTs'!$A:$V,17,FALSE)</f>
        <v>0</v>
      </c>
      <c r="Q16" s="2">
        <f t="shared" si="4"/>
        <v>0</v>
      </c>
    </row>
    <row r="17" spans="1:17" x14ac:dyDescent="0.2">
      <c r="A17" s="3">
        <f>SKUs!A16</f>
        <v>45</v>
      </c>
      <c r="B17" s="4" t="str">
        <f>SKUs!B16</f>
        <v xml:space="preserve">FITTED GURNEY       </v>
      </c>
      <c r="C17" s="2">
        <f>VLOOKUP($A17,'By SKU - Old RTs'!$A:$V,13,FALSE)</f>
        <v>0</v>
      </c>
      <c r="D17" s="2">
        <f>VLOOKUP($A17,'By SKU - New RTs'!$A:$V,13,FALSE)</f>
        <v>0</v>
      </c>
      <c r="E17" s="5">
        <f t="shared" si="0"/>
        <v>0</v>
      </c>
      <c r="F17" s="2">
        <f>VLOOKUP($A17,'By SKU - Old RTs'!$A:$V,14,FALSE)</f>
        <v>0</v>
      </c>
      <c r="G17" s="2">
        <f>VLOOKUP($A17,'By SKU - New RTs'!$A:$V,14,FALSE)</f>
        <v>0</v>
      </c>
      <c r="H17" s="5">
        <f t="shared" si="1"/>
        <v>0</v>
      </c>
      <c r="I17" s="2">
        <f>VLOOKUP($A17,'By SKU - Old RTs'!$A:$V,15,FALSE)</f>
        <v>72</v>
      </c>
      <c r="J17" s="2">
        <f>VLOOKUP($A17,'By SKU - New RTs'!$A:$V,15,FALSE)</f>
        <v>72</v>
      </c>
      <c r="K17" s="5">
        <f t="shared" si="2"/>
        <v>0</v>
      </c>
      <c r="L17" s="2">
        <f>VLOOKUP($A17,'By SKU - Old RTs'!$A:$V,16,FALSE)</f>
        <v>0</v>
      </c>
      <c r="M17" s="2">
        <f>VLOOKUP($A17,'By SKU - New RTs'!$A:$V,16,FALSE)</f>
        <v>0</v>
      </c>
      <c r="N17" s="5">
        <f t="shared" si="3"/>
        <v>0</v>
      </c>
      <c r="O17" s="2">
        <f>VLOOKUP($A17,'By SKU - Old RTs'!$A:$V,17,FALSE)</f>
        <v>0</v>
      </c>
      <c r="P17" s="2">
        <f>VLOOKUP($A17,'By SKU - New RTs'!$A:$V,17,FALSE)</f>
        <v>0</v>
      </c>
      <c r="Q17" s="2">
        <f t="shared" si="4"/>
        <v>0</v>
      </c>
    </row>
    <row r="18" spans="1:17" x14ac:dyDescent="0.2">
      <c r="A18" s="3">
        <f>SKUs!A17</f>
        <v>48</v>
      </c>
      <c r="B18" s="4" t="str">
        <f>SKUs!B17</f>
        <v xml:space="preserve">SHEETS QUEEN FL     </v>
      </c>
      <c r="C18" s="2">
        <f>VLOOKUP($A18,'By SKU - Old RTs'!$A:$V,13,FALSE)</f>
        <v>0</v>
      </c>
      <c r="D18" s="2">
        <f>VLOOKUP($A18,'By SKU - New RTs'!$A:$V,13,FALSE)</f>
        <v>0</v>
      </c>
      <c r="E18" s="5">
        <f t="shared" si="0"/>
        <v>0</v>
      </c>
      <c r="F18" s="2">
        <f>VLOOKUP($A18,'By SKU - Old RTs'!$A:$V,14,FALSE)</f>
        <v>0</v>
      </c>
      <c r="G18" s="2">
        <f>VLOOKUP($A18,'By SKU - New RTs'!$A:$V,14,FALSE)</f>
        <v>0</v>
      </c>
      <c r="H18" s="5">
        <f t="shared" si="1"/>
        <v>0</v>
      </c>
      <c r="I18" s="2">
        <f>VLOOKUP($A18,'By SKU - Old RTs'!$A:$V,15,FALSE)</f>
        <v>1.5</v>
      </c>
      <c r="J18" s="2">
        <f>VLOOKUP($A18,'By SKU - New RTs'!$A:$V,15,FALSE)</f>
        <v>1.5</v>
      </c>
      <c r="K18" s="5">
        <f t="shared" si="2"/>
        <v>0</v>
      </c>
      <c r="L18" s="2">
        <f>VLOOKUP($A18,'By SKU - Old RTs'!$A:$V,16,FALSE)</f>
        <v>12.5</v>
      </c>
      <c r="M18" s="2">
        <f>VLOOKUP($A18,'By SKU - New RTs'!$A:$V,16,FALSE)</f>
        <v>12.5</v>
      </c>
      <c r="N18" s="5">
        <f t="shared" si="3"/>
        <v>0</v>
      </c>
      <c r="O18" s="2">
        <f>VLOOKUP($A18,'By SKU - Old RTs'!$A:$V,17,FALSE)</f>
        <v>2.5</v>
      </c>
      <c r="P18" s="2">
        <f>VLOOKUP($A18,'By SKU - New RTs'!$A:$V,17,FALSE)</f>
        <v>2.5</v>
      </c>
      <c r="Q18" s="2">
        <f t="shared" si="4"/>
        <v>0</v>
      </c>
    </row>
    <row r="19" spans="1:17" x14ac:dyDescent="0.2">
      <c r="A19" s="3">
        <f>SKUs!A18</f>
        <v>50</v>
      </c>
      <c r="B19" s="4" t="str">
        <f>SKUs!B18</f>
        <v xml:space="preserve">BAG CLOTH           </v>
      </c>
      <c r="C19" s="2">
        <f>VLOOKUP($A19,'By SKU - Old RTs'!$A:$V,13,FALSE)</f>
        <v>188.75</v>
      </c>
      <c r="D19" s="2">
        <f>VLOOKUP($A19,'By SKU - New RTs'!$A:$V,13,FALSE)</f>
        <v>193.75</v>
      </c>
      <c r="E19" s="5">
        <f t="shared" si="0"/>
        <v>5</v>
      </c>
      <c r="F19" s="2">
        <f>VLOOKUP($A19,'By SKU - Old RTs'!$A:$V,14,FALSE)</f>
        <v>198</v>
      </c>
      <c r="G19" s="2">
        <f>VLOOKUP($A19,'By SKU - New RTs'!$A:$V,14,FALSE)</f>
        <v>202.75</v>
      </c>
      <c r="H19" s="5">
        <f t="shared" si="1"/>
        <v>4.75</v>
      </c>
      <c r="I19" s="2">
        <f>VLOOKUP($A19,'By SKU - Old RTs'!$A:$V,15,FALSE)</f>
        <v>189</v>
      </c>
      <c r="J19" s="2">
        <f>VLOOKUP($A19,'By SKU - New RTs'!$A:$V,15,FALSE)</f>
        <v>197</v>
      </c>
      <c r="K19" s="5">
        <f t="shared" si="2"/>
        <v>8</v>
      </c>
      <c r="L19" s="2">
        <f>VLOOKUP($A19,'By SKU - Old RTs'!$A:$V,16,FALSE)</f>
        <v>172.5</v>
      </c>
      <c r="M19" s="2">
        <f>VLOOKUP($A19,'By SKU - New RTs'!$A:$V,16,FALSE)</f>
        <v>162.5</v>
      </c>
      <c r="N19" s="5">
        <f t="shared" si="3"/>
        <v>-10</v>
      </c>
      <c r="O19" s="2">
        <f>VLOOKUP($A19,'By SKU - Old RTs'!$A:$V,17,FALSE)</f>
        <v>195.5</v>
      </c>
      <c r="P19" s="2">
        <f>VLOOKUP($A19,'By SKU - New RTs'!$A:$V,17,FALSE)</f>
        <v>189.25</v>
      </c>
      <c r="Q19" s="2">
        <f t="shared" si="4"/>
        <v>-6.25</v>
      </c>
    </row>
    <row r="20" spans="1:17" x14ac:dyDescent="0.2">
      <c r="A20" s="3">
        <f>SKUs!A19</f>
        <v>53</v>
      </c>
      <c r="B20" s="4" t="str">
        <f>SKUs!B19</f>
        <v xml:space="preserve">BED PADS            </v>
      </c>
      <c r="C20" s="2">
        <f>VLOOKUP($A20,'By SKU - Old RTs'!$A:$V,13,FALSE)</f>
        <v>0</v>
      </c>
      <c r="D20" s="2">
        <f>VLOOKUP($A20,'By SKU - New RTs'!$A:$V,13,FALSE)</f>
        <v>0</v>
      </c>
      <c r="E20" s="5">
        <f t="shared" si="0"/>
        <v>0</v>
      </c>
      <c r="F20" s="2">
        <f>VLOOKUP($A20,'By SKU - Old RTs'!$A:$V,14,FALSE)</f>
        <v>0</v>
      </c>
      <c r="G20" s="2">
        <f>VLOOKUP($A20,'By SKU - New RTs'!$A:$V,14,FALSE)</f>
        <v>0</v>
      </c>
      <c r="H20" s="5">
        <f t="shared" si="1"/>
        <v>0</v>
      </c>
      <c r="I20" s="2">
        <f>VLOOKUP($A20,'By SKU - Old RTs'!$A:$V,15,FALSE)</f>
        <v>0</v>
      </c>
      <c r="J20" s="2">
        <f>VLOOKUP($A20,'By SKU - New RTs'!$A:$V,15,FALSE)</f>
        <v>0</v>
      </c>
      <c r="K20" s="5">
        <f t="shared" si="2"/>
        <v>0</v>
      </c>
      <c r="L20" s="2">
        <f>VLOOKUP($A20,'By SKU - Old RTs'!$A:$V,16,FALSE)</f>
        <v>0</v>
      </c>
      <c r="M20" s="2">
        <f>VLOOKUP($A20,'By SKU - New RTs'!$A:$V,16,FALSE)</f>
        <v>0</v>
      </c>
      <c r="N20" s="5">
        <f t="shared" si="3"/>
        <v>0</v>
      </c>
      <c r="O20" s="2">
        <f>VLOOKUP($A20,'By SKU - Old RTs'!$A:$V,17,FALSE)</f>
        <v>45</v>
      </c>
      <c r="P20" s="2">
        <f>VLOOKUP($A20,'By SKU - New RTs'!$A:$V,17,FALSE)</f>
        <v>45</v>
      </c>
      <c r="Q20" s="2">
        <f t="shared" si="4"/>
        <v>0</v>
      </c>
    </row>
    <row r="21" spans="1:17" x14ac:dyDescent="0.2">
      <c r="A21" s="3">
        <f>SKUs!A20</f>
        <v>56</v>
      </c>
      <c r="B21" s="4" t="str">
        <f>SKUs!B20</f>
        <v xml:space="preserve">SHEET FULL FIT      </v>
      </c>
      <c r="C21" s="2">
        <f>VLOOKUP($A21,'By SKU - Old RTs'!$A:$V,13,FALSE)</f>
        <v>0</v>
      </c>
      <c r="D21" s="2">
        <f>VLOOKUP($A21,'By SKU - New RTs'!$A:$V,13,FALSE)</f>
        <v>0</v>
      </c>
      <c r="E21" s="5">
        <f t="shared" si="0"/>
        <v>0</v>
      </c>
      <c r="F21" s="2">
        <f>VLOOKUP($A21,'By SKU - Old RTs'!$A:$V,14,FALSE)</f>
        <v>0</v>
      </c>
      <c r="G21" s="2">
        <f>VLOOKUP($A21,'By SKU - New RTs'!$A:$V,14,FALSE)</f>
        <v>0</v>
      </c>
      <c r="H21" s="5">
        <f t="shared" si="1"/>
        <v>0</v>
      </c>
      <c r="I21" s="2">
        <f>VLOOKUP($A21,'By SKU - Old RTs'!$A:$V,15,FALSE)</f>
        <v>3.5</v>
      </c>
      <c r="J21" s="2">
        <f>VLOOKUP($A21,'By SKU - New RTs'!$A:$V,15,FALSE)</f>
        <v>3.5</v>
      </c>
      <c r="K21" s="5">
        <f t="shared" si="2"/>
        <v>0</v>
      </c>
      <c r="L21" s="2">
        <f>VLOOKUP($A21,'By SKU - Old RTs'!$A:$V,16,FALSE)</f>
        <v>7.5</v>
      </c>
      <c r="M21" s="2">
        <f>VLOOKUP($A21,'By SKU - New RTs'!$A:$V,16,FALSE)</f>
        <v>7.5</v>
      </c>
      <c r="N21" s="5">
        <f t="shared" si="3"/>
        <v>0</v>
      </c>
      <c r="O21" s="2">
        <f>VLOOKUP($A21,'By SKU - Old RTs'!$A:$V,17,FALSE)</f>
        <v>0</v>
      </c>
      <c r="P21" s="2">
        <f>VLOOKUP($A21,'By SKU - New RTs'!$A:$V,17,FALSE)</f>
        <v>0</v>
      </c>
      <c r="Q21" s="2">
        <f t="shared" si="4"/>
        <v>0</v>
      </c>
    </row>
    <row r="22" spans="1:17" x14ac:dyDescent="0.2">
      <c r="A22" s="3">
        <f>SKUs!A21</f>
        <v>57</v>
      </c>
      <c r="B22" s="4" t="str">
        <f>SKUs!B21</f>
        <v xml:space="preserve">SHEET QUEEN FIT     </v>
      </c>
      <c r="C22" s="2">
        <f>VLOOKUP($A22,'By SKU - Old RTs'!$A:$V,13,FALSE)</f>
        <v>0</v>
      </c>
      <c r="D22" s="2">
        <f>VLOOKUP($A22,'By SKU - New RTs'!$A:$V,13,FALSE)</f>
        <v>0</v>
      </c>
      <c r="E22" s="5">
        <f t="shared" si="0"/>
        <v>0</v>
      </c>
      <c r="F22" s="2">
        <f>VLOOKUP($A22,'By SKU - Old RTs'!$A:$V,14,FALSE)</f>
        <v>0</v>
      </c>
      <c r="G22" s="2">
        <f>VLOOKUP($A22,'By SKU - New RTs'!$A:$V,14,FALSE)</f>
        <v>0</v>
      </c>
      <c r="H22" s="5">
        <f t="shared" si="1"/>
        <v>0</v>
      </c>
      <c r="I22" s="2">
        <f>VLOOKUP($A22,'By SKU - Old RTs'!$A:$V,15,FALSE)</f>
        <v>1.5</v>
      </c>
      <c r="J22" s="2">
        <f>VLOOKUP($A22,'By SKU - New RTs'!$A:$V,15,FALSE)</f>
        <v>1.5</v>
      </c>
      <c r="K22" s="5">
        <f t="shared" si="2"/>
        <v>0</v>
      </c>
      <c r="L22" s="2">
        <f>VLOOKUP($A22,'By SKU - Old RTs'!$A:$V,16,FALSE)</f>
        <v>5</v>
      </c>
      <c r="M22" s="2">
        <f>VLOOKUP($A22,'By SKU - New RTs'!$A:$V,16,FALSE)</f>
        <v>5</v>
      </c>
      <c r="N22" s="5">
        <f t="shared" si="3"/>
        <v>0</v>
      </c>
      <c r="O22" s="2">
        <f>VLOOKUP($A22,'By SKU - Old RTs'!$A:$V,17,FALSE)</f>
        <v>5</v>
      </c>
      <c r="P22" s="2">
        <f>VLOOKUP($A22,'By SKU - New RTs'!$A:$V,17,FALSE)</f>
        <v>5</v>
      </c>
      <c r="Q22" s="2">
        <f t="shared" si="4"/>
        <v>0</v>
      </c>
    </row>
    <row r="23" spans="1:17" x14ac:dyDescent="0.2">
      <c r="A23" s="3">
        <f>SKUs!A22</f>
        <v>59</v>
      </c>
      <c r="B23" s="4" t="str">
        <f>SKUs!B22</f>
        <v>UTILITY BAG CLOTH</v>
      </c>
      <c r="C23" s="2">
        <f>VLOOKUP($A23,'By SKU - Old RTs'!$A:$V,13,FALSE)</f>
        <v>2</v>
      </c>
      <c r="D23" s="2">
        <f>VLOOKUP($A23,'By SKU - New RTs'!$A:$V,13,FALSE)</f>
        <v>2</v>
      </c>
      <c r="E23" s="5">
        <f t="shared" si="0"/>
        <v>0</v>
      </c>
      <c r="F23" s="2">
        <f>VLOOKUP($A23,'By SKU - Old RTs'!$A:$V,14,FALSE)</f>
        <v>3</v>
      </c>
      <c r="G23" s="2">
        <f>VLOOKUP($A23,'By SKU - New RTs'!$A:$V,14,FALSE)</f>
        <v>3</v>
      </c>
      <c r="H23" s="5">
        <f t="shared" si="1"/>
        <v>0</v>
      </c>
      <c r="I23" s="2">
        <f>VLOOKUP($A23,'By SKU - Old RTs'!$A:$V,15,FALSE)</f>
        <v>2</v>
      </c>
      <c r="J23" s="2">
        <f>VLOOKUP($A23,'By SKU - New RTs'!$A:$V,15,FALSE)</f>
        <v>2</v>
      </c>
      <c r="K23" s="5">
        <f t="shared" si="2"/>
        <v>0</v>
      </c>
      <c r="L23" s="2">
        <f>VLOOKUP($A23,'By SKU - Old RTs'!$A:$V,16,FALSE)</f>
        <v>1</v>
      </c>
      <c r="M23" s="2">
        <f>VLOOKUP($A23,'By SKU - New RTs'!$A:$V,16,FALSE)</f>
        <v>1</v>
      </c>
      <c r="N23" s="5">
        <f t="shared" si="3"/>
        <v>0</v>
      </c>
      <c r="O23" s="2">
        <f>VLOOKUP($A23,'By SKU - Old RTs'!$A:$V,17,FALSE)</f>
        <v>2</v>
      </c>
      <c r="P23" s="2">
        <f>VLOOKUP($A23,'By SKU - New RTs'!$A:$V,17,FALSE)</f>
        <v>2</v>
      </c>
      <c r="Q23" s="2">
        <f t="shared" si="4"/>
        <v>0</v>
      </c>
    </row>
    <row r="24" spans="1:17" x14ac:dyDescent="0.2">
      <c r="A24" s="3">
        <f>SKUs!A23</f>
        <v>60</v>
      </c>
      <c r="B24" s="4" t="str">
        <f>SKUs!B23</f>
        <v>KNITTED FITTED TWIN</v>
      </c>
      <c r="C24" s="2">
        <f>VLOOKUP($A24,'By SKU - Old RTs'!$A:$V,13,FALSE)</f>
        <v>0</v>
      </c>
      <c r="D24" s="2">
        <f>VLOOKUP($A24,'By SKU - New RTs'!$A:$V,13,FALSE)</f>
        <v>0</v>
      </c>
      <c r="E24" s="5">
        <f t="shared" si="0"/>
        <v>0</v>
      </c>
      <c r="F24" s="2">
        <f>VLOOKUP($A24,'By SKU - Old RTs'!$A:$V,14,FALSE)</f>
        <v>0</v>
      </c>
      <c r="G24" s="2">
        <f>VLOOKUP($A24,'By SKU - New RTs'!$A:$V,14,FALSE)</f>
        <v>0</v>
      </c>
      <c r="H24" s="5">
        <f t="shared" si="1"/>
        <v>0</v>
      </c>
      <c r="I24" s="2">
        <f>VLOOKUP($A24,'By SKU - Old RTs'!$A:$V,15,FALSE)</f>
        <v>0</v>
      </c>
      <c r="J24" s="2">
        <f>VLOOKUP($A24,'By SKU - New RTs'!$A:$V,15,FALSE)</f>
        <v>0</v>
      </c>
      <c r="K24" s="5">
        <f t="shared" si="2"/>
        <v>0</v>
      </c>
      <c r="L24" s="2">
        <f>VLOOKUP($A24,'By SKU - Old RTs'!$A:$V,16,FALSE)</f>
        <v>0</v>
      </c>
      <c r="M24" s="2">
        <f>VLOOKUP($A24,'By SKU - New RTs'!$A:$V,16,FALSE)</f>
        <v>0</v>
      </c>
      <c r="N24" s="5">
        <f t="shared" si="3"/>
        <v>0</v>
      </c>
      <c r="O24" s="2">
        <f>VLOOKUP($A24,'By SKU - Old RTs'!$A:$V,17,FALSE)</f>
        <v>40</v>
      </c>
      <c r="P24" s="2">
        <f>VLOOKUP($A24,'By SKU - New RTs'!$A:$V,17,FALSE)</f>
        <v>40</v>
      </c>
      <c r="Q24" s="2">
        <f t="shared" si="4"/>
        <v>0</v>
      </c>
    </row>
    <row r="25" spans="1:17" x14ac:dyDescent="0.2">
      <c r="A25" s="3">
        <f>SKUs!A24</f>
        <v>70</v>
      </c>
      <c r="B25" s="4" t="str">
        <f>SKUs!B24</f>
        <v>PLASTIC SOIL BAG</v>
      </c>
      <c r="C25" s="2">
        <f>VLOOKUP($A25,'By SKU - Old RTs'!$A:$V,13,FALSE)</f>
        <v>21.5</v>
      </c>
      <c r="D25" s="2">
        <f>VLOOKUP($A25,'By SKU - New RTs'!$A:$V,13,FALSE)</f>
        <v>24.5</v>
      </c>
      <c r="E25" s="5">
        <f t="shared" si="0"/>
        <v>3</v>
      </c>
      <c r="F25" s="2">
        <f>VLOOKUP($A25,'By SKU - Old RTs'!$A:$V,14,FALSE)</f>
        <v>15.5</v>
      </c>
      <c r="G25" s="2">
        <f>VLOOKUP($A25,'By SKU - New RTs'!$A:$V,14,FALSE)</f>
        <v>12.5</v>
      </c>
      <c r="H25" s="5">
        <f t="shared" si="1"/>
        <v>-3</v>
      </c>
      <c r="I25" s="2">
        <f>VLOOKUP($A25,'By SKU - Old RTs'!$A:$V,15,FALSE)</f>
        <v>23</v>
      </c>
      <c r="J25" s="2">
        <f>VLOOKUP($A25,'By SKU - New RTs'!$A:$V,15,FALSE)</f>
        <v>23</v>
      </c>
      <c r="K25" s="5">
        <f t="shared" si="2"/>
        <v>0</v>
      </c>
      <c r="L25" s="2">
        <f>VLOOKUP($A25,'By SKU - Old RTs'!$A:$V,16,FALSE)</f>
        <v>9</v>
      </c>
      <c r="M25" s="2">
        <f>VLOOKUP($A25,'By SKU - New RTs'!$A:$V,16,FALSE)</f>
        <v>9</v>
      </c>
      <c r="N25" s="5">
        <f t="shared" si="3"/>
        <v>0</v>
      </c>
      <c r="O25" s="2">
        <f>VLOOKUP($A25,'By SKU - Old RTs'!$A:$V,17,FALSE)</f>
        <v>32</v>
      </c>
      <c r="P25" s="2">
        <f>VLOOKUP($A25,'By SKU - New RTs'!$A:$V,17,FALSE)</f>
        <v>31.5</v>
      </c>
      <c r="Q25" s="2">
        <f t="shared" si="4"/>
        <v>-0.5</v>
      </c>
    </row>
    <row r="26" spans="1:17" x14ac:dyDescent="0.2">
      <c r="A26" s="3">
        <f>SKUs!A25</f>
        <v>102</v>
      </c>
      <c r="B26" s="4" t="str">
        <f>SKUs!B25</f>
        <v xml:space="preserve">NAPKIN RED          </v>
      </c>
      <c r="C26" s="2">
        <f>VLOOKUP($A26,'By SKU - Old RTs'!$A:$V,13,FALSE)</f>
        <v>0</v>
      </c>
      <c r="D26" s="2">
        <f>VLOOKUP($A26,'By SKU - New RTs'!$A:$V,13,FALSE)</f>
        <v>0</v>
      </c>
      <c r="E26" s="5">
        <f t="shared" si="0"/>
        <v>0</v>
      </c>
      <c r="F26" s="2">
        <f>VLOOKUP($A26,'By SKU - Old RTs'!$A:$V,14,FALSE)</f>
        <v>0</v>
      </c>
      <c r="G26" s="2">
        <f>VLOOKUP($A26,'By SKU - New RTs'!$A:$V,14,FALSE)</f>
        <v>0</v>
      </c>
      <c r="H26" s="5">
        <f t="shared" si="1"/>
        <v>0</v>
      </c>
      <c r="I26" s="2">
        <f>VLOOKUP($A26,'By SKU - Old RTs'!$A:$V,15,FALSE)</f>
        <v>100</v>
      </c>
      <c r="J26" s="2">
        <f>VLOOKUP($A26,'By SKU - New RTs'!$A:$V,15,FALSE)</f>
        <v>100</v>
      </c>
      <c r="K26" s="5">
        <f t="shared" si="2"/>
        <v>0</v>
      </c>
      <c r="L26" s="2">
        <f>VLOOKUP($A26,'By SKU - Old RTs'!$A:$V,16,FALSE)</f>
        <v>0</v>
      </c>
      <c r="M26" s="2">
        <f>VLOOKUP($A26,'By SKU - New RTs'!$A:$V,16,FALSE)</f>
        <v>0</v>
      </c>
      <c r="N26" s="5">
        <f t="shared" si="3"/>
        <v>0</v>
      </c>
      <c r="O26" s="2">
        <f>VLOOKUP($A26,'By SKU - Old RTs'!$A:$V,17,FALSE)</f>
        <v>0</v>
      </c>
      <c r="P26" s="2">
        <f>VLOOKUP($A26,'By SKU - New RTs'!$A:$V,17,FALSE)</f>
        <v>0</v>
      </c>
      <c r="Q26" s="2">
        <f t="shared" si="4"/>
        <v>0</v>
      </c>
    </row>
    <row r="27" spans="1:17" x14ac:dyDescent="0.2">
      <c r="A27" s="3">
        <f>SKUs!A26</f>
        <v>104</v>
      </c>
      <c r="B27" s="4" t="str">
        <f>SKUs!B26</f>
        <v>NAPKIN CHOCOLATE</v>
      </c>
      <c r="C27" s="2">
        <f>VLOOKUP($A27,'By SKU - Old RTs'!$A:$V,13,FALSE)</f>
        <v>0</v>
      </c>
      <c r="D27" s="2">
        <f>VLOOKUP($A27,'By SKU - New RTs'!$A:$V,13,FALSE)</f>
        <v>0</v>
      </c>
      <c r="E27" s="5">
        <f t="shared" si="0"/>
        <v>0</v>
      </c>
      <c r="F27" s="2">
        <f>VLOOKUP($A27,'By SKU - Old RTs'!$A:$V,14,FALSE)</f>
        <v>0</v>
      </c>
      <c r="G27" s="2">
        <f>VLOOKUP($A27,'By SKU - New RTs'!$A:$V,14,FALSE)</f>
        <v>0</v>
      </c>
      <c r="H27" s="5">
        <f t="shared" si="1"/>
        <v>0</v>
      </c>
      <c r="I27" s="2">
        <f>VLOOKUP($A27,'By SKU - Old RTs'!$A:$V,15,FALSE)</f>
        <v>0</v>
      </c>
      <c r="J27" s="2">
        <f>VLOOKUP($A27,'By SKU - New RTs'!$A:$V,15,FALSE)</f>
        <v>0</v>
      </c>
      <c r="K27" s="5">
        <f t="shared" si="2"/>
        <v>0</v>
      </c>
      <c r="L27" s="2">
        <f>VLOOKUP($A27,'By SKU - Old RTs'!$A:$V,16,FALSE)</f>
        <v>0</v>
      </c>
      <c r="M27" s="2">
        <f>VLOOKUP($A27,'By SKU - New RTs'!$A:$V,16,FALSE)</f>
        <v>0</v>
      </c>
      <c r="N27" s="5">
        <f t="shared" si="3"/>
        <v>0</v>
      </c>
      <c r="O27" s="2">
        <f>VLOOKUP($A27,'By SKU - Old RTs'!$A:$V,17,FALSE)</f>
        <v>0</v>
      </c>
      <c r="P27" s="2">
        <f>VLOOKUP($A27,'By SKU - New RTs'!$A:$V,17,FALSE)</f>
        <v>0</v>
      </c>
      <c r="Q27" s="2">
        <f t="shared" si="4"/>
        <v>0</v>
      </c>
    </row>
    <row r="28" spans="1:17" x14ac:dyDescent="0.2">
      <c r="A28" s="3">
        <f>SKUs!A27</f>
        <v>113</v>
      </c>
      <c r="B28" s="4" t="str">
        <f>SKUs!B27</f>
        <v>NAPKIN SEASPRAY</v>
      </c>
      <c r="C28" s="2">
        <f>VLOOKUP($A28,'By SKU - Old RTs'!$A:$V,13,FALSE)</f>
        <v>0</v>
      </c>
      <c r="D28" s="2">
        <f>VLOOKUP($A28,'By SKU - New RTs'!$A:$V,13,FALSE)</f>
        <v>0</v>
      </c>
      <c r="E28" s="5">
        <f t="shared" si="0"/>
        <v>0</v>
      </c>
      <c r="F28" s="2">
        <f>VLOOKUP($A28,'By SKU - Old RTs'!$A:$V,14,FALSE)</f>
        <v>0</v>
      </c>
      <c r="G28" s="2">
        <f>VLOOKUP($A28,'By SKU - New RTs'!$A:$V,14,FALSE)</f>
        <v>0</v>
      </c>
      <c r="H28" s="5">
        <f t="shared" si="1"/>
        <v>0</v>
      </c>
      <c r="I28" s="2">
        <f>VLOOKUP($A28,'By SKU - Old RTs'!$A:$V,15,FALSE)</f>
        <v>0</v>
      </c>
      <c r="J28" s="2">
        <f>VLOOKUP($A28,'By SKU - New RTs'!$A:$V,15,FALSE)</f>
        <v>0</v>
      </c>
      <c r="K28" s="5">
        <f t="shared" si="2"/>
        <v>0</v>
      </c>
      <c r="L28" s="2">
        <f>VLOOKUP($A28,'By SKU - Old RTs'!$A:$V,16,FALSE)</f>
        <v>0</v>
      </c>
      <c r="M28" s="2">
        <f>VLOOKUP($A28,'By SKU - New RTs'!$A:$V,16,FALSE)</f>
        <v>0</v>
      </c>
      <c r="N28" s="5">
        <f t="shared" si="3"/>
        <v>0</v>
      </c>
      <c r="O28" s="2">
        <f>VLOOKUP($A28,'By SKU - Old RTs'!$A:$V,17,FALSE)</f>
        <v>0</v>
      </c>
      <c r="P28" s="2">
        <f>VLOOKUP($A28,'By SKU - New RTs'!$A:$V,17,FALSE)</f>
        <v>0</v>
      </c>
      <c r="Q28" s="2">
        <f t="shared" si="4"/>
        <v>0</v>
      </c>
    </row>
    <row r="29" spans="1:17" x14ac:dyDescent="0.2">
      <c r="A29" s="3">
        <f>SKUs!A28</f>
        <v>115</v>
      </c>
      <c r="B29" s="4" t="str">
        <f>SKUs!B28</f>
        <v xml:space="preserve">NAPKIN BURGUNDY     </v>
      </c>
      <c r="C29" s="2">
        <f>VLOOKUP($A29,'By SKU - Old RTs'!$A:$V,13,FALSE)</f>
        <v>0</v>
      </c>
      <c r="D29" s="2">
        <f>VLOOKUP($A29,'By SKU - New RTs'!$A:$V,13,FALSE)</f>
        <v>0</v>
      </c>
      <c r="E29" s="5">
        <f t="shared" si="0"/>
        <v>0</v>
      </c>
      <c r="F29" s="2">
        <f>VLOOKUP($A29,'By SKU - Old RTs'!$A:$V,14,FALSE)</f>
        <v>0</v>
      </c>
      <c r="G29" s="2">
        <f>VLOOKUP($A29,'By SKU - New RTs'!$A:$V,14,FALSE)</f>
        <v>0</v>
      </c>
      <c r="H29" s="5">
        <f t="shared" si="1"/>
        <v>0</v>
      </c>
      <c r="I29" s="2">
        <f>VLOOKUP($A29,'By SKU - Old RTs'!$A:$V,15,FALSE)</f>
        <v>0</v>
      </c>
      <c r="J29" s="2">
        <f>VLOOKUP($A29,'By SKU - New RTs'!$A:$V,15,FALSE)</f>
        <v>0</v>
      </c>
      <c r="K29" s="5">
        <f t="shared" si="2"/>
        <v>0</v>
      </c>
      <c r="L29" s="2">
        <f>VLOOKUP($A29,'By SKU - Old RTs'!$A:$V,16,FALSE)</f>
        <v>425</v>
      </c>
      <c r="M29" s="2">
        <f>VLOOKUP($A29,'By SKU - New RTs'!$A:$V,16,FALSE)</f>
        <v>425</v>
      </c>
      <c r="N29" s="5">
        <f t="shared" si="3"/>
        <v>0</v>
      </c>
      <c r="O29" s="2">
        <f>VLOOKUP($A29,'By SKU - Old RTs'!$A:$V,17,FALSE)</f>
        <v>0</v>
      </c>
      <c r="P29" s="2">
        <f>VLOOKUP($A29,'By SKU - New RTs'!$A:$V,17,FALSE)</f>
        <v>0</v>
      </c>
      <c r="Q29" s="2">
        <f t="shared" si="4"/>
        <v>0</v>
      </c>
    </row>
    <row r="30" spans="1:17" x14ac:dyDescent="0.2">
      <c r="A30" s="3">
        <f>SKUs!A29</f>
        <v>116</v>
      </c>
      <c r="B30" s="4" t="str">
        <f>SKUs!B29</f>
        <v xml:space="preserve">NAPKIN NAVY         </v>
      </c>
      <c r="C30" s="2">
        <f>VLOOKUP($A30,'By SKU - Old RTs'!$A:$V,13,FALSE)</f>
        <v>6</v>
      </c>
      <c r="D30" s="2">
        <f>VLOOKUP($A30,'By SKU - New RTs'!$A:$V,13,FALSE)</f>
        <v>6</v>
      </c>
      <c r="E30" s="5">
        <f t="shared" si="0"/>
        <v>0</v>
      </c>
      <c r="F30" s="2">
        <f>VLOOKUP($A30,'By SKU - Old RTs'!$A:$V,14,FALSE)</f>
        <v>0</v>
      </c>
      <c r="G30" s="2">
        <f>VLOOKUP($A30,'By SKU - New RTs'!$A:$V,14,FALSE)</f>
        <v>0</v>
      </c>
      <c r="H30" s="5">
        <f t="shared" si="1"/>
        <v>0</v>
      </c>
      <c r="I30" s="2">
        <f>VLOOKUP($A30,'By SKU - Old RTs'!$A:$V,15,FALSE)</f>
        <v>13.75</v>
      </c>
      <c r="J30" s="2">
        <f>VLOOKUP($A30,'By SKU - New RTs'!$A:$V,15,FALSE)</f>
        <v>13.75</v>
      </c>
      <c r="K30" s="5">
        <f t="shared" si="2"/>
        <v>0</v>
      </c>
      <c r="L30" s="2">
        <f>VLOOKUP($A30,'By SKU - Old RTs'!$A:$V,16,FALSE)</f>
        <v>0</v>
      </c>
      <c r="M30" s="2">
        <f>VLOOKUP($A30,'By SKU - New RTs'!$A:$V,16,FALSE)</f>
        <v>0</v>
      </c>
      <c r="N30" s="5">
        <f t="shared" si="3"/>
        <v>0</v>
      </c>
      <c r="O30" s="2">
        <f>VLOOKUP($A30,'By SKU - Old RTs'!$A:$V,17,FALSE)</f>
        <v>0</v>
      </c>
      <c r="P30" s="2">
        <f>VLOOKUP($A30,'By SKU - New RTs'!$A:$V,17,FALSE)</f>
        <v>0</v>
      </c>
      <c r="Q30" s="2">
        <f t="shared" si="4"/>
        <v>0</v>
      </c>
    </row>
    <row r="31" spans="1:17" x14ac:dyDescent="0.2">
      <c r="A31" s="3">
        <f>SKUs!A30</f>
        <v>118</v>
      </c>
      <c r="B31" s="4" t="str">
        <f>SKUs!B30</f>
        <v>NAPKIN LIGHT BLUE</v>
      </c>
      <c r="C31" s="2">
        <f>VLOOKUP($A31,'By SKU - Old RTs'!$A:$V,13,FALSE)</f>
        <v>0</v>
      </c>
      <c r="D31" s="2">
        <f>VLOOKUP($A31,'By SKU - New RTs'!$A:$V,13,FALSE)</f>
        <v>0</v>
      </c>
      <c r="E31" s="5">
        <f t="shared" si="0"/>
        <v>0</v>
      </c>
      <c r="F31" s="2">
        <f>VLOOKUP($A31,'By SKU - Old RTs'!$A:$V,14,FALSE)</f>
        <v>0</v>
      </c>
      <c r="G31" s="2">
        <f>VLOOKUP($A31,'By SKU - New RTs'!$A:$V,14,FALSE)</f>
        <v>0</v>
      </c>
      <c r="H31" s="5">
        <f t="shared" si="1"/>
        <v>0</v>
      </c>
      <c r="I31" s="2">
        <f>VLOOKUP($A31,'By SKU - Old RTs'!$A:$V,15,FALSE)</f>
        <v>0</v>
      </c>
      <c r="J31" s="2">
        <f>VLOOKUP($A31,'By SKU - New RTs'!$A:$V,15,FALSE)</f>
        <v>0</v>
      </c>
      <c r="K31" s="5">
        <f t="shared" si="2"/>
        <v>0</v>
      </c>
      <c r="L31" s="2">
        <f>VLOOKUP($A31,'By SKU - Old RTs'!$A:$V,16,FALSE)</f>
        <v>0</v>
      </c>
      <c r="M31" s="2">
        <f>VLOOKUP($A31,'By SKU - New RTs'!$A:$V,16,FALSE)</f>
        <v>0</v>
      </c>
      <c r="N31" s="5">
        <f t="shared" si="3"/>
        <v>0</v>
      </c>
      <c r="O31" s="2">
        <f>VLOOKUP($A31,'By SKU - Old RTs'!$A:$V,17,FALSE)</f>
        <v>0</v>
      </c>
      <c r="P31" s="2">
        <f>VLOOKUP($A31,'By SKU - New RTs'!$A:$V,17,FALSE)</f>
        <v>0</v>
      </c>
      <c r="Q31" s="2">
        <f t="shared" si="4"/>
        <v>0</v>
      </c>
    </row>
    <row r="32" spans="1:17" x14ac:dyDescent="0.2">
      <c r="A32" s="3">
        <f>SKUs!A31</f>
        <v>120</v>
      </c>
      <c r="B32" s="4" t="str">
        <f>SKUs!B31</f>
        <v xml:space="preserve">NPKN DOLCE WHITE        </v>
      </c>
      <c r="C32" s="2">
        <f>VLOOKUP($A32,'By SKU - Old RTs'!$A:$V,13,FALSE)</f>
        <v>0</v>
      </c>
      <c r="D32" s="2">
        <f>VLOOKUP($A32,'By SKU - New RTs'!$A:$V,13,FALSE)</f>
        <v>0</v>
      </c>
      <c r="E32" s="5">
        <f t="shared" si="0"/>
        <v>0</v>
      </c>
      <c r="F32" s="2">
        <f>VLOOKUP($A32,'By SKU - Old RTs'!$A:$V,14,FALSE)</f>
        <v>0</v>
      </c>
      <c r="G32" s="2">
        <f>VLOOKUP($A32,'By SKU - New RTs'!$A:$V,14,FALSE)</f>
        <v>0</v>
      </c>
      <c r="H32" s="5">
        <f t="shared" si="1"/>
        <v>0</v>
      </c>
      <c r="I32" s="2">
        <f>VLOOKUP($A32,'By SKU - Old RTs'!$A:$V,15,FALSE)</f>
        <v>0</v>
      </c>
      <c r="J32" s="2">
        <f>VLOOKUP($A32,'By SKU - New RTs'!$A:$V,15,FALSE)</f>
        <v>0</v>
      </c>
      <c r="K32" s="5">
        <f t="shared" si="2"/>
        <v>0</v>
      </c>
      <c r="L32" s="2">
        <f>VLOOKUP($A32,'By SKU - Old RTs'!$A:$V,16,FALSE)</f>
        <v>0</v>
      </c>
      <c r="M32" s="2">
        <f>VLOOKUP($A32,'By SKU - New RTs'!$A:$V,16,FALSE)</f>
        <v>0</v>
      </c>
      <c r="N32" s="5">
        <f t="shared" si="3"/>
        <v>0</v>
      </c>
      <c r="O32" s="2">
        <f>VLOOKUP($A32,'By SKU - Old RTs'!$A:$V,17,FALSE)</f>
        <v>0</v>
      </c>
      <c r="P32" s="2">
        <f>VLOOKUP($A32,'By SKU - New RTs'!$A:$V,17,FALSE)</f>
        <v>0</v>
      </c>
      <c r="Q32" s="2">
        <f t="shared" si="4"/>
        <v>0</v>
      </c>
    </row>
    <row r="33" spans="1:17" x14ac:dyDescent="0.2">
      <c r="A33" s="3">
        <f>SKUs!A32</f>
        <v>125</v>
      </c>
      <c r="B33" s="4" t="str">
        <f>SKUs!B32</f>
        <v>TC 72X72 MAIZE</v>
      </c>
      <c r="C33" s="2">
        <f>VLOOKUP($A33,'By SKU - Old RTs'!$A:$V,13,FALSE)</f>
        <v>0</v>
      </c>
      <c r="D33" s="2">
        <f>VLOOKUP($A33,'By SKU - New RTs'!$A:$V,13,FALSE)</f>
        <v>0</v>
      </c>
      <c r="E33" s="5">
        <f t="shared" si="0"/>
        <v>0</v>
      </c>
      <c r="F33" s="2">
        <f>VLOOKUP($A33,'By SKU - Old RTs'!$A:$V,14,FALSE)</f>
        <v>0</v>
      </c>
      <c r="G33" s="2">
        <f>VLOOKUP($A33,'By SKU - New RTs'!$A:$V,14,FALSE)</f>
        <v>0</v>
      </c>
      <c r="H33" s="5">
        <f t="shared" si="1"/>
        <v>0</v>
      </c>
      <c r="I33" s="2">
        <f>VLOOKUP($A33,'By SKU - Old RTs'!$A:$V,15,FALSE)</f>
        <v>7.5</v>
      </c>
      <c r="J33" s="2">
        <f>VLOOKUP($A33,'By SKU - New RTs'!$A:$V,15,FALSE)</f>
        <v>7.5</v>
      </c>
      <c r="K33" s="5">
        <f t="shared" si="2"/>
        <v>0</v>
      </c>
      <c r="L33" s="2">
        <f>VLOOKUP($A33,'By SKU - Old RTs'!$A:$V,16,FALSE)</f>
        <v>0</v>
      </c>
      <c r="M33" s="2">
        <f>VLOOKUP($A33,'By SKU - New RTs'!$A:$V,16,FALSE)</f>
        <v>0</v>
      </c>
      <c r="N33" s="5">
        <f t="shared" si="3"/>
        <v>0</v>
      </c>
      <c r="O33" s="2">
        <f>VLOOKUP($A33,'By SKU - Old RTs'!$A:$V,17,FALSE)</f>
        <v>0</v>
      </c>
      <c r="P33" s="2">
        <f>VLOOKUP($A33,'By SKU - New RTs'!$A:$V,17,FALSE)</f>
        <v>0</v>
      </c>
      <c r="Q33" s="2">
        <f t="shared" si="4"/>
        <v>0</v>
      </c>
    </row>
    <row r="34" spans="1:17" x14ac:dyDescent="0.2">
      <c r="A34" s="3">
        <f>SKUs!A33</f>
        <v>126</v>
      </c>
      <c r="B34" s="4" t="str">
        <f>SKUs!B33</f>
        <v>TC 52X114 BLACK</v>
      </c>
      <c r="C34" s="2">
        <f>VLOOKUP($A34,'By SKU - Old RTs'!$A:$V,13,FALSE)</f>
        <v>2.75</v>
      </c>
      <c r="D34" s="2">
        <f>VLOOKUP($A34,'By SKU - New RTs'!$A:$V,13,FALSE)</f>
        <v>2.75</v>
      </c>
      <c r="E34" s="5">
        <f t="shared" si="0"/>
        <v>0</v>
      </c>
      <c r="F34" s="2">
        <f>VLOOKUP($A34,'By SKU - Old RTs'!$A:$V,14,FALSE)</f>
        <v>5</v>
      </c>
      <c r="G34" s="2">
        <f>VLOOKUP($A34,'By SKU - New RTs'!$A:$V,14,FALSE)</f>
        <v>37.5</v>
      </c>
      <c r="H34" s="5">
        <f t="shared" si="1"/>
        <v>32.5</v>
      </c>
      <c r="I34" s="2">
        <f>VLOOKUP($A34,'By SKU - Old RTs'!$A:$V,15,FALSE)</f>
        <v>62.5</v>
      </c>
      <c r="J34" s="2">
        <f>VLOOKUP($A34,'By SKU - New RTs'!$A:$V,15,FALSE)</f>
        <v>30</v>
      </c>
      <c r="K34" s="5">
        <f t="shared" si="2"/>
        <v>-32.5</v>
      </c>
      <c r="L34" s="2">
        <f>VLOOKUP($A34,'By SKU - Old RTs'!$A:$V,16,FALSE)</f>
        <v>10</v>
      </c>
      <c r="M34" s="2">
        <f>VLOOKUP($A34,'By SKU - New RTs'!$A:$V,16,FALSE)</f>
        <v>10</v>
      </c>
      <c r="N34" s="5">
        <f t="shared" si="3"/>
        <v>0</v>
      </c>
      <c r="O34" s="2">
        <f>VLOOKUP($A34,'By SKU - Old RTs'!$A:$V,17,FALSE)</f>
        <v>0</v>
      </c>
      <c r="P34" s="2">
        <f>VLOOKUP($A34,'By SKU - New RTs'!$A:$V,17,FALSE)</f>
        <v>0</v>
      </c>
      <c r="Q34" s="2">
        <f t="shared" si="4"/>
        <v>0</v>
      </c>
    </row>
    <row r="35" spans="1:17" x14ac:dyDescent="0.2">
      <c r="A35" s="3">
        <f>SKUs!A34</f>
        <v>128</v>
      </c>
      <c r="B35" s="4" t="str">
        <f>SKUs!B34</f>
        <v>TC 52X52 GOLD</v>
      </c>
      <c r="C35" s="2">
        <f>VLOOKUP($A35,'By SKU - Old RTs'!$A:$V,13,FALSE)</f>
        <v>0</v>
      </c>
      <c r="D35" s="2">
        <f>VLOOKUP($A35,'By SKU - New RTs'!$A:$V,13,FALSE)</f>
        <v>0</v>
      </c>
      <c r="E35" s="5">
        <f t="shared" si="0"/>
        <v>0</v>
      </c>
      <c r="F35" s="2">
        <f>VLOOKUP($A35,'By SKU - Old RTs'!$A:$V,14,FALSE)</f>
        <v>0</v>
      </c>
      <c r="G35" s="2">
        <f>VLOOKUP($A35,'By SKU - New RTs'!$A:$V,14,FALSE)</f>
        <v>0</v>
      </c>
      <c r="H35" s="5">
        <f t="shared" si="1"/>
        <v>0</v>
      </c>
      <c r="I35" s="2">
        <f>VLOOKUP($A35,'By SKU - Old RTs'!$A:$V,15,FALSE)</f>
        <v>0</v>
      </c>
      <c r="J35" s="2">
        <f>VLOOKUP($A35,'By SKU - New RTs'!$A:$V,15,FALSE)</f>
        <v>0</v>
      </c>
      <c r="K35" s="5">
        <f t="shared" si="2"/>
        <v>0</v>
      </c>
      <c r="L35" s="2">
        <f>VLOOKUP($A35,'By SKU - Old RTs'!$A:$V,16,FALSE)</f>
        <v>0</v>
      </c>
      <c r="M35" s="2">
        <f>VLOOKUP($A35,'By SKU - New RTs'!$A:$V,16,FALSE)</f>
        <v>0</v>
      </c>
      <c r="N35" s="5">
        <f t="shared" si="3"/>
        <v>0</v>
      </c>
      <c r="O35" s="2">
        <f>VLOOKUP($A35,'By SKU - Old RTs'!$A:$V,17,FALSE)</f>
        <v>0</v>
      </c>
      <c r="P35" s="2">
        <f>VLOOKUP($A35,'By SKU - New RTs'!$A:$V,17,FALSE)</f>
        <v>0</v>
      </c>
      <c r="Q35" s="2">
        <f t="shared" si="4"/>
        <v>0</v>
      </c>
    </row>
    <row r="36" spans="1:17" x14ac:dyDescent="0.2">
      <c r="A36" s="3">
        <f>SKUs!A35</f>
        <v>135</v>
      </c>
      <c r="B36" s="4" t="str">
        <f>SKUs!B35</f>
        <v>TC 52X72 BLACK</v>
      </c>
      <c r="C36" s="2">
        <f>VLOOKUP($A36,'By SKU - Old RTs'!$A:$V,13,FALSE)</f>
        <v>0</v>
      </c>
      <c r="D36" s="2">
        <f>VLOOKUP($A36,'By SKU - New RTs'!$A:$V,13,FALSE)</f>
        <v>0</v>
      </c>
      <c r="E36" s="5">
        <f t="shared" si="0"/>
        <v>0</v>
      </c>
      <c r="F36" s="2">
        <f>VLOOKUP($A36,'By SKU - Old RTs'!$A:$V,14,FALSE)</f>
        <v>0</v>
      </c>
      <c r="G36" s="2">
        <f>VLOOKUP($A36,'By SKU - New RTs'!$A:$V,14,FALSE)</f>
        <v>0</v>
      </c>
      <c r="H36" s="5">
        <f t="shared" si="1"/>
        <v>0</v>
      </c>
      <c r="I36" s="2">
        <f>VLOOKUP($A36,'By SKU - Old RTs'!$A:$V,15,FALSE)</f>
        <v>0</v>
      </c>
      <c r="J36" s="2">
        <f>VLOOKUP($A36,'By SKU - New RTs'!$A:$V,15,FALSE)</f>
        <v>0</v>
      </c>
      <c r="K36" s="5">
        <f t="shared" si="2"/>
        <v>0</v>
      </c>
      <c r="L36" s="2">
        <f>VLOOKUP($A36,'By SKU - Old RTs'!$A:$V,16,FALSE)</f>
        <v>0</v>
      </c>
      <c r="M36" s="2">
        <f>VLOOKUP($A36,'By SKU - New RTs'!$A:$V,16,FALSE)</f>
        <v>0</v>
      </c>
      <c r="N36" s="5">
        <f t="shared" si="3"/>
        <v>0</v>
      </c>
      <c r="O36" s="2">
        <f>VLOOKUP($A36,'By SKU - Old RTs'!$A:$V,17,FALSE)</f>
        <v>0</v>
      </c>
      <c r="P36" s="2">
        <f>VLOOKUP($A36,'By SKU - New RTs'!$A:$V,17,FALSE)</f>
        <v>0</v>
      </c>
      <c r="Q36" s="2">
        <f t="shared" si="4"/>
        <v>0</v>
      </c>
    </row>
    <row r="37" spans="1:17" x14ac:dyDescent="0.2">
      <c r="A37" s="3">
        <f>SKUs!A36</f>
        <v>140</v>
      </c>
      <c r="B37" s="4" t="str">
        <f>SKUs!B36</f>
        <v>TC 90" ROUND BLACK</v>
      </c>
      <c r="C37" s="2">
        <f>VLOOKUP($A37,'By SKU - Old RTs'!$A:$V,13,FALSE)</f>
        <v>0</v>
      </c>
      <c r="D37" s="2">
        <f>VLOOKUP($A37,'By SKU - New RTs'!$A:$V,13,FALSE)</f>
        <v>0</v>
      </c>
      <c r="E37" s="5">
        <f t="shared" si="0"/>
        <v>0</v>
      </c>
      <c r="F37" s="2">
        <f>VLOOKUP($A37,'By SKU - Old RTs'!$A:$V,14,FALSE)</f>
        <v>0</v>
      </c>
      <c r="G37" s="2">
        <f>VLOOKUP($A37,'By SKU - New RTs'!$A:$V,14,FALSE)</f>
        <v>0</v>
      </c>
      <c r="H37" s="5">
        <f t="shared" si="1"/>
        <v>0</v>
      </c>
      <c r="I37" s="2">
        <f>VLOOKUP($A37,'By SKU - Old RTs'!$A:$V,15,FALSE)</f>
        <v>0</v>
      </c>
      <c r="J37" s="2">
        <f>VLOOKUP($A37,'By SKU - New RTs'!$A:$V,15,FALSE)</f>
        <v>0</v>
      </c>
      <c r="K37" s="5">
        <f t="shared" si="2"/>
        <v>0</v>
      </c>
      <c r="L37" s="2">
        <f>VLOOKUP($A37,'By SKU - Old RTs'!$A:$V,16,FALSE)</f>
        <v>0</v>
      </c>
      <c r="M37" s="2">
        <f>VLOOKUP($A37,'By SKU - New RTs'!$A:$V,16,FALSE)</f>
        <v>0</v>
      </c>
      <c r="N37" s="5">
        <f t="shared" si="3"/>
        <v>0</v>
      </c>
      <c r="O37" s="2">
        <f>VLOOKUP($A37,'By SKU - Old RTs'!$A:$V,17,FALSE)</f>
        <v>0</v>
      </c>
      <c r="P37" s="2">
        <f>VLOOKUP($A37,'By SKU - New RTs'!$A:$V,17,FALSE)</f>
        <v>0</v>
      </c>
      <c r="Q37" s="2">
        <f t="shared" si="4"/>
        <v>0</v>
      </c>
    </row>
    <row r="38" spans="1:17" x14ac:dyDescent="0.2">
      <c r="A38" s="3">
        <f>SKUs!A37</f>
        <v>141</v>
      </c>
      <c r="B38" s="4" t="str">
        <f>SKUs!B37</f>
        <v>TC 85X85 RED</v>
      </c>
      <c r="C38" s="2">
        <f>VLOOKUP($A38,'By SKU - Old RTs'!$A:$V,13,FALSE)</f>
        <v>0.25</v>
      </c>
      <c r="D38" s="2">
        <f>VLOOKUP($A38,'By SKU - New RTs'!$A:$V,13,FALSE)</f>
        <v>0.25</v>
      </c>
      <c r="E38" s="5">
        <f t="shared" si="0"/>
        <v>0</v>
      </c>
      <c r="F38" s="2">
        <f>VLOOKUP($A38,'By SKU - Old RTs'!$A:$V,14,FALSE)</f>
        <v>0</v>
      </c>
      <c r="G38" s="2">
        <f>VLOOKUP($A38,'By SKU - New RTs'!$A:$V,14,FALSE)</f>
        <v>0</v>
      </c>
      <c r="H38" s="5">
        <f t="shared" si="1"/>
        <v>0</v>
      </c>
      <c r="I38" s="2">
        <f>VLOOKUP($A38,'By SKU - Old RTs'!$A:$V,15,FALSE)</f>
        <v>0</v>
      </c>
      <c r="J38" s="2">
        <f>VLOOKUP($A38,'By SKU - New RTs'!$A:$V,15,FALSE)</f>
        <v>0</v>
      </c>
      <c r="K38" s="5">
        <f t="shared" si="2"/>
        <v>0</v>
      </c>
      <c r="L38" s="2">
        <f>VLOOKUP($A38,'By SKU - Old RTs'!$A:$V,16,FALSE)</f>
        <v>0</v>
      </c>
      <c r="M38" s="2">
        <f>VLOOKUP($A38,'By SKU - New RTs'!$A:$V,16,FALSE)</f>
        <v>0</v>
      </c>
      <c r="N38" s="5">
        <f t="shared" si="3"/>
        <v>0</v>
      </c>
      <c r="O38" s="2">
        <f>VLOOKUP($A38,'By SKU - Old RTs'!$A:$V,17,FALSE)</f>
        <v>0</v>
      </c>
      <c r="P38" s="2">
        <f>VLOOKUP($A38,'By SKU - New RTs'!$A:$V,17,FALSE)</f>
        <v>0</v>
      </c>
      <c r="Q38" s="2">
        <f t="shared" si="4"/>
        <v>0</v>
      </c>
    </row>
    <row r="39" spans="1:17" x14ac:dyDescent="0.2">
      <c r="A39" s="3">
        <f>SKUs!A38</f>
        <v>142</v>
      </c>
      <c r="B39" s="4" t="str">
        <f>SKUs!B38</f>
        <v>TC 132 ROUND BLACK</v>
      </c>
      <c r="C39" s="2">
        <f>VLOOKUP($A39,'By SKU - Old RTs'!$A:$V,13,FALSE)</f>
        <v>0</v>
      </c>
      <c r="D39" s="2">
        <f>VLOOKUP($A39,'By SKU - New RTs'!$A:$V,13,FALSE)</f>
        <v>0</v>
      </c>
      <c r="E39" s="5">
        <f t="shared" si="0"/>
        <v>0</v>
      </c>
      <c r="F39" s="2">
        <f>VLOOKUP($A39,'By SKU - Old RTs'!$A:$V,14,FALSE)</f>
        <v>0</v>
      </c>
      <c r="G39" s="2">
        <f>VLOOKUP($A39,'By SKU - New RTs'!$A:$V,14,FALSE)</f>
        <v>0</v>
      </c>
      <c r="H39" s="5">
        <f t="shared" si="1"/>
        <v>0</v>
      </c>
      <c r="I39" s="2">
        <f>VLOOKUP($A39,'By SKU - Old RTs'!$A:$V,15,FALSE)</f>
        <v>0</v>
      </c>
      <c r="J39" s="2">
        <f>VLOOKUP($A39,'By SKU - New RTs'!$A:$V,15,FALSE)</f>
        <v>0</v>
      </c>
      <c r="K39" s="5">
        <f t="shared" si="2"/>
        <v>0</v>
      </c>
      <c r="L39" s="2">
        <f>VLOOKUP($A39,'By SKU - Old RTs'!$A:$V,16,FALSE)</f>
        <v>0</v>
      </c>
      <c r="M39" s="2">
        <f>VLOOKUP($A39,'By SKU - New RTs'!$A:$V,16,FALSE)</f>
        <v>0</v>
      </c>
      <c r="N39" s="5">
        <f t="shared" si="3"/>
        <v>0</v>
      </c>
      <c r="O39" s="2">
        <f>VLOOKUP($A39,'By SKU - Old RTs'!$A:$V,17,FALSE)</f>
        <v>0</v>
      </c>
      <c r="P39" s="2">
        <f>VLOOKUP($A39,'By SKU - New RTs'!$A:$V,17,FALSE)</f>
        <v>0</v>
      </c>
      <c r="Q39" s="2">
        <f t="shared" si="4"/>
        <v>0</v>
      </c>
    </row>
    <row r="40" spans="1:17" x14ac:dyDescent="0.2">
      <c r="A40" s="3">
        <f>SKUs!A39</f>
        <v>145</v>
      </c>
      <c r="B40" s="4" t="str">
        <f>SKUs!B39</f>
        <v>TC 52X114 GOLD</v>
      </c>
      <c r="C40" s="2">
        <f>VLOOKUP($A40,'By SKU - Old RTs'!$A:$V,13,FALSE)</f>
        <v>0</v>
      </c>
      <c r="D40" s="2">
        <f>VLOOKUP($A40,'By SKU - New RTs'!$A:$V,13,FALSE)</f>
        <v>0</v>
      </c>
      <c r="E40" s="5">
        <f t="shared" si="0"/>
        <v>0</v>
      </c>
      <c r="F40" s="2">
        <f>VLOOKUP($A40,'By SKU - Old RTs'!$A:$V,14,FALSE)</f>
        <v>0</v>
      </c>
      <c r="G40" s="2">
        <f>VLOOKUP($A40,'By SKU - New RTs'!$A:$V,14,FALSE)</f>
        <v>0</v>
      </c>
      <c r="H40" s="5">
        <f t="shared" si="1"/>
        <v>0</v>
      </c>
      <c r="I40" s="2">
        <f>VLOOKUP($A40,'By SKU - Old RTs'!$A:$V,15,FALSE)</f>
        <v>2.5</v>
      </c>
      <c r="J40" s="2">
        <f>VLOOKUP($A40,'By SKU - New RTs'!$A:$V,15,FALSE)</f>
        <v>2.5</v>
      </c>
      <c r="K40" s="5">
        <f t="shared" si="2"/>
        <v>0</v>
      </c>
      <c r="L40" s="2">
        <f>VLOOKUP($A40,'By SKU - Old RTs'!$A:$V,16,FALSE)</f>
        <v>0</v>
      </c>
      <c r="M40" s="2">
        <f>VLOOKUP($A40,'By SKU - New RTs'!$A:$V,16,FALSE)</f>
        <v>0</v>
      </c>
      <c r="N40" s="5">
        <f t="shared" si="3"/>
        <v>0</v>
      </c>
      <c r="O40" s="2">
        <f>VLOOKUP($A40,'By SKU - Old RTs'!$A:$V,17,FALSE)</f>
        <v>0</v>
      </c>
      <c r="P40" s="2">
        <f>VLOOKUP($A40,'By SKU - New RTs'!$A:$V,17,FALSE)</f>
        <v>0</v>
      </c>
      <c r="Q40" s="2">
        <f t="shared" si="4"/>
        <v>0</v>
      </c>
    </row>
    <row r="41" spans="1:17" x14ac:dyDescent="0.2">
      <c r="A41" s="3">
        <f>SKUs!A40</f>
        <v>146</v>
      </c>
      <c r="B41" s="4" t="str">
        <f>SKUs!B40</f>
        <v>TC 85X85 GREEN</v>
      </c>
      <c r="C41" s="2">
        <f>VLOOKUP($A41,'By SKU - Old RTs'!$A:$V,13,FALSE)</f>
        <v>0</v>
      </c>
      <c r="D41" s="2">
        <f>VLOOKUP($A41,'By SKU - New RTs'!$A:$V,13,FALSE)</f>
        <v>0</v>
      </c>
      <c r="E41" s="5">
        <f t="shared" si="0"/>
        <v>0</v>
      </c>
      <c r="F41" s="2">
        <f>VLOOKUP($A41,'By SKU - Old RTs'!$A:$V,14,FALSE)</f>
        <v>0</v>
      </c>
      <c r="G41" s="2">
        <f>VLOOKUP($A41,'By SKU - New RTs'!$A:$V,14,FALSE)</f>
        <v>0</v>
      </c>
      <c r="H41" s="5">
        <f t="shared" si="1"/>
        <v>0</v>
      </c>
      <c r="I41" s="2">
        <f>VLOOKUP($A41,'By SKU - Old RTs'!$A:$V,15,FALSE)</f>
        <v>0</v>
      </c>
      <c r="J41" s="2">
        <f>VLOOKUP($A41,'By SKU - New RTs'!$A:$V,15,FALSE)</f>
        <v>0</v>
      </c>
      <c r="K41" s="5">
        <f t="shared" si="2"/>
        <v>0</v>
      </c>
      <c r="L41" s="2">
        <f>VLOOKUP($A41,'By SKU - Old RTs'!$A:$V,16,FALSE)</f>
        <v>0</v>
      </c>
      <c r="M41" s="2">
        <f>VLOOKUP($A41,'By SKU - New RTs'!$A:$V,16,FALSE)</f>
        <v>0</v>
      </c>
      <c r="N41" s="5">
        <f t="shared" si="3"/>
        <v>0</v>
      </c>
      <c r="O41" s="2">
        <f>VLOOKUP($A41,'By SKU - Old RTs'!$A:$V,17,FALSE)</f>
        <v>0</v>
      </c>
      <c r="P41" s="2">
        <f>VLOOKUP($A41,'By SKU - New RTs'!$A:$V,17,FALSE)</f>
        <v>0</v>
      </c>
      <c r="Q41" s="2">
        <f t="shared" si="4"/>
        <v>0</v>
      </c>
    </row>
    <row r="42" spans="1:17" x14ac:dyDescent="0.2">
      <c r="A42" s="3">
        <f>SKUs!A41</f>
        <v>148</v>
      </c>
      <c r="B42" s="4" t="str">
        <f>SKUs!B41</f>
        <v>NAPKIN BISTRO</v>
      </c>
      <c r="C42" s="2">
        <f>VLOOKUP($A42,'By SKU - Old RTs'!$A:$V,13,FALSE)</f>
        <v>0</v>
      </c>
      <c r="D42" s="2">
        <f>VLOOKUP($A42,'By SKU - New RTs'!$A:$V,13,FALSE)</f>
        <v>0</v>
      </c>
      <c r="E42" s="5">
        <f t="shared" si="0"/>
        <v>0</v>
      </c>
      <c r="F42" s="2">
        <f>VLOOKUP($A42,'By SKU - Old RTs'!$A:$V,14,FALSE)</f>
        <v>250</v>
      </c>
      <c r="G42" s="2">
        <f>VLOOKUP($A42,'By SKU - New RTs'!$A:$V,14,FALSE)</f>
        <v>250</v>
      </c>
      <c r="H42" s="5">
        <f t="shared" si="1"/>
        <v>0</v>
      </c>
      <c r="I42" s="2">
        <f>VLOOKUP($A42,'By SKU - Old RTs'!$A:$V,15,FALSE)</f>
        <v>0</v>
      </c>
      <c r="J42" s="2">
        <f>VLOOKUP($A42,'By SKU - New RTs'!$A:$V,15,FALSE)</f>
        <v>0</v>
      </c>
      <c r="K42" s="5">
        <f t="shared" si="2"/>
        <v>0</v>
      </c>
      <c r="L42" s="2">
        <f>VLOOKUP($A42,'By SKU - Old RTs'!$A:$V,16,FALSE)</f>
        <v>0</v>
      </c>
      <c r="M42" s="2">
        <f>VLOOKUP($A42,'By SKU - New RTs'!$A:$V,16,FALSE)</f>
        <v>0</v>
      </c>
      <c r="N42" s="5">
        <f t="shared" si="3"/>
        <v>0</v>
      </c>
      <c r="O42" s="2">
        <f>VLOOKUP($A42,'By SKU - Old RTs'!$A:$V,17,FALSE)</f>
        <v>0</v>
      </c>
      <c r="P42" s="2">
        <f>VLOOKUP($A42,'By SKU - New RTs'!$A:$V,17,FALSE)</f>
        <v>0</v>
      </c>
      <c r="Q42" s="2">
        <f t="shared" si="4"/>
        <v>0</v>
      </c>
    </row>
    <row r="43" spans="1:17" x14ac:dyDescent="0.2">
      <c r="A43" s="3">
        <f>SKUs!A42</f>
        <v>150</v>
      </c>
      <c r="B43" s="4" t="str">
        <f>SKUs!B42</f>
        <v xml:space="preserve">NAPKIN WHITE        </v>
      </c>
      <c r="C43" s="2">
        <f>VLOOKUP($A43,'By SKU - Old RTs'!$A:$V,13,FALSE)</f>
        <v>0</v>
      </c>
      <c r="D43" s="2">
        <f>VLOOKUP($A43,'By SKU - New RTs'!$A:$V,13,FALSE)</f>
        <v>0</v>
      </c>
      <c r="E43" s="5">
        <f t="shared" si="0"/>
        <v>0</v>
      </c>
      <c r="F43" s="2">
        <f>VLOOKUP($A43,'By SKU - Old RTs'!$A:$V,14,FALSE)</f>
        <v>875</v>
      </c>
      <c r="G43" s="2">
        <f>VLOOKUP($A43,'By SKU - New RTs'!$A:$V,14,FALSE)</f>
        <v>875</v>
      </c>
      <c r="H43" s="5">
        <f t="shared" si="1"/>
        <v>0</v>
      </c>
      <c r="I43" s="2">
        <f>VLOOKUP($A43,'By SKU - Old RTs'!$A:$V,15,FALSE)</f>
        <v>25</v>
      </c>
      <c r="J43" s="2">
        <f>VLOOKUP($A43,'By SKU - New RTs'!$A:$V,15,FALSE)</f>
        <v>25</v>
      </c>
      <c r="K43" s="5">
        <f t="shared" si="2"/>
        <v>0</v>
      </c>
      <c r="L43" s="2">
        <f>VLOOKUP($A43,'By SKU - Old RTs'!$A:$V,16,FALSE)</f>
        <v>50</v>
      </c>
      <c r="M43" s="2">
        <f>VLOOKUP($A43,'By SKU - New RTs'!$A:$V,16,FALSE)</f>
        <v>50</v>
      </c>
      <c r="N43" s="5">
        <f t="shared" si="3"/>
        <v>0</v>
      </c>
      <c r="O43" s="2">
        <f>VLOOKUP($A43,'By SKU - Old RTs'!$A:$V,17,FALSE)</f>
        <v>0</v>
      </c>
      <c r="P43" s="2">
        <f>VLOOKUP($A43,'By SKU - New RTs'!$A:$V,17,FALSE)</f>
        <v>0</v>
      </c>
      <c r="Q43" s="2">
        <f t="shared" si="4"/>
        <v>0</v>
      </c>
    </row>
    <row r="44" spans="1:17" x14ac:dyDescent="0.2">
      <c r="A44" s="3">
        <f>SKUs!A43</f>
        <v>151</v>
      </c>
      <c r="B44" s="4" t="str">
        <f>SKUs!B43</f>
        <v xml:space="preserve">NAPKIN PINK         </v>
      </c>
      <c r="C44" s="2">
        <f>VLOOKUP($A44,'By SKU - Old RTs'!$A:$V,13,FALSE)</f>
        <v>0</v>
      </c>
      <c r="D44" s="2">
        <f>VLOOKUP($A44,'By SKU - New RTs'!$A:$V,13,FALSE)</f>
        <v>0</v>
      </c>
      <c r="E44" s="5">
        <f t="shared" si="0"/>
        <v>0</v>
      </c>
      <c r="F44" s="2">
        <f>VLOOKUP($A44,'By SKU - Old RTs'!$A:$V,14,FALSE)</f>
        <v>0</v>
      </c>
      <c r="G44" s="2">
        <f>VLOOKUP($A44,'By SKU - New RTs'!$A:$V,14,FALSE)</f>
        <v>0</v>
      </c>
      <c r="H44" s="5">
        <f t="shared" si="1"/>
        <v>0</v>
      </c>
      <c r="I44" s="2">
        <f>VLOOKUP($A44,'By SKU - Old RTs'!$A:$V,15,FALSE)</f>
        <v>0</v>
      </c>
      <c r="J44" s="2">
        <f>VLOOKUP($A44,'By SKU - New RTs'!$A:$V,15,FALSE)</f>
        <v>0</v>
      </c>
      <c r="K44" s="5">
        <f t="shared" si="2"/>
        <v>0</v>
      </c>
      <c r="L44" s="2">
        <f>VLOOKUP($A44,'By SKU - Old RTs'!$A:$V,16,FALSE)</f>
        <v>0</v>
      </c>
      <c r="M44" s="2">
        <f>VLOOKUP($A44,'By SKU - New RTs'!$A:$V,16,FALSE)</f>
        <v>0</v>
      </c>
      <c r="N44" s="5">
        <f t="shared" si="3"/>
        <v>0</v>
      </c>
      <c r="O44" s="2">
        <f>VLOOKUP($A44,'By SKU - Old RTs'!$A:$V,17,FALSE)</f>
        <v>0</v>
      </c>
      <c r="P44" s="2">
        <f>VLOOKUP($A44,'By SKU - New RTs'!$A:$V,17,FALSE)</f>
        <v>0</v>
      </c>
      <c r="Q44" s="2">
        <f t="shared" si="4"/>
        <v>0</v>
      </c>
    </row>
    <row r="45" spans="1:17" x14ac:dyDescent="0.2">
      <c r="A45" s="3">
        <f>SKUs!A44</f>
        <v>154</v>
      </c>
      <c r="B45" s="4" t="str">
        <f>SKUs!B44</f>
        <v xml:space="preserve">NAPKIN EGGPLANT     </v>
      </c>
      <c r="C45" s="2">
        <f>VLOOKUP($A45,'By SKU - Old RTs'!$A:$V,13,FALSE)</f>
        <v>0</v>
      </c>
      <c r="D45" s="2">
        <f>VLOOKUP($A45,'By SKU - New RTs'!$A:$V,13,FALSE)</f>
        <v>0</v>
      </c>
      <c r="E45" s="5">
        <f t="shared" si="0"/>
        <v>0</v>
      </c>
      <c r="F45" s="2">
        <f>VLOOKUP($A45,'By SKU - Old RTs'!$A:$V,14,FALSE)</f>
        <v>0</v>
      </c>
      <c r="G45" s="2">
        <f>VLOOKUP($A45,'By SKU - New RTs'!$A:$V,14,FALSE)</f>
        <v>0</v>
      </c>
      <c r="H45" s="5">
        <f t="shared" si="1"/>
        <v>0</v>
      </c>
      <c r="I45" s="2">
        <f>VLOOKUP($A45,'By SKU - Old RTs'!$A:$V,15,FALSE)</f>
        <v>0</v>
      </c>
      <c r="J45" s="2">
        <f>VLOOKUP($A45,'By SKU - New RTs'!$A:$V,15,FALSE)</f>
        <v>0</v>
      </c>
      <c r="K45" s="5">
        <f t="shared" si="2"/>
        <v>0</v>
      </c>
      <c r="L45" s="2">
        <f>VLOOKUP($A45,'By SKU - Old RTs'!$A:$V,16,FALSE)</f>
        <v>0</v>
      </c>
      <c r="M45" s="2">
        <f>VLOOKUP($A45,'By SKU - New RTs'!$A:$V,16,FALSE)</f>
        <v>0</v>
      </c>
      <c r="N45" s="5">
        <f t="shared" si="3"/>
        <v>0</v>
      </c>
      <c r="O45" s="2">
        <f>VLOOKUP($A45,'By SKU - Old RTs'!$A:$V,17,FALSE)</f>
        <v>0</v>
      </c>
      <c r="P45" s="2">
        <f>VLOOKUP($A45,'By SKU - New RTs'!$A:$V,17,FALSE)</f>
        <v>0</v>
      </c>
      <c r="Q45" s="2">
        <f t="shared" si="4"/>
        <v>0</v>
      </c>
    </row>
    <row r="46" spans="1:17" x14ac:dyDescent="0.2">
      <c r="A46" s="3">
        <f>SKUs!A45</f>
        <v>155</v>
      </c>
      <c r="B46" s="4" t="str">
        <f>SKUs!B45</f>
        <v xml:space="preserve">NAPKIN GOLD         </v>
      </c>
      <c r="C46" s="2">
        <f>VLOOKUP($A46,'By SKU - Old RTs'!$A:$V,13,FALSE)</f>
        <v>0</v>
      </c>
      <c r="D46" s="2">
        <f>VLOOKUP($A46,'By SKU - New RTs'!$A:$V,13,FALSE)</f>
        <v>0</v>
      </c>
      <c r="E46" s="5">
        <f t="shared" si="0"/>
        <v>0</v>
      </c>
      <c r="F46" s="2">
        <f>VLOOKUP($A46,'By SKU - Old RTs'!$A:$V,14,FALSE)</f>
        <v>0</v>
      </c>
      <c r="G46" s="2">
        <f>VLOOKUP($A46,'By SKU - New RTs'!$A:$V,14,FALSE)</f>
        <v>0</v>
      </c>
      <c r="H46" s="5">
        <f t="shared" si="1"/>
        <v>0</v>
      </c>
      <c r="I46" s="2">
        <f>VLOOKUP($A46,'By SKU - Old RTs'!$A:$V,15,FALSE)</f>
        <v>0</v>
      </c>
      <c r="J46" s="2">
        <f>VLOOKUP($A46,'By SKU - New RTs'!$A:$V,15,FALSE)</f>
        <v>0</v>
      </c>
      <c r="K46" s="5">
        <f t="shared" si="2"/>
        <v>0</v>
      </c>
      <c r="L46" s="2">
        <f>VLOOKUP($A46,'By SKU - Old RTs'!$A:$V,16,FALSE)</f>
        <v>0</v>
      </c>
      <c r="M46" s="2">
        <f>VLOOKUP($A46,'By SKU - New RTs'!$A:$V,16,FALSE)</f>
        <v>0</v>
      </c>
      <c r="N46" s="5">
        <f t="shared" si="3"/>
        <v>0</v>
      </c>
      <c r="O46" s="2">
        <f>VLOOKUP($A46,'By SKU - Old RTs'!$A:$V,17,FALSE)</f>
        <v>0</v>
      </c>
      <c r="P46" s="2">
        <f>VLOOKUP($A46,'By SKU - New RTs'!$A:$V,17,FALSE)</f>
        <v>0</v>
      </c>
      <c r="Q46" s="2">
        <f t="shared" si="4"/>
        <v>0</v>
      </c>
    </row>
    <row r="47" spans="1:17" x14ac:dyDescent="0.2">
      <c r="A47" s="3">
        <f>SKUs!A46</f>
        <v>157</v>
      </c>
      <c r="B47" s="4" t="str">
        <f>SKUs!B46</f>
        <v>NAPKIN ROYAL BLUE</v>
      </c>
      <c r="C47" s="2">
        <f>VLOOKUP($A47,'By SKU - Old RTs'!$A:$V,13,FALSE)</f>
        <v>0</v>
      </c>
      <c r="D47" s="2">
        <f>VLOOKUP($A47,'By SKU - New RTs'!$A:$V,13,FALSE)</f>
        <v>0</v>
      </c>
      <c r="E47" s="5">
        <f t="shared" si="0"/>
        <v>0</v>
      </c>
      <c r="F47" s="2">
        <f>VLOOKUP($A47,'By SKU - Old RTs'!$A:$V,14,FALSE)</f>
        <v>0</v>
      </c>
      <c r="G47" s="2">
        <f>VLOOKUP($A47,'By SKU - New RTs'!$A:$V,14,FALSE)</f>
        <v>0</v>
      </c>
      <c r="H47" s="5">
        <f t="shared" si="1"/>
        <v>0</v>
      </c>
      <c r="I47" s="2">
        <f>VLOOKUP($A47,'By SKU - Old RTs'!$A:$V,15,FALSE)</f>
        <v>0</v>
      </c>
      <c r="J47" s="2">
        <f>VLOOKUP($A47,'By SKU - New RTs'!$A:$V,15,FALSE)</f>
        <v>0</v>
      </c>
      <c r="K47" s="5">
        <f t="shared" si="2"/>
        <v>0</v>
      </c>
      <c r="L47" s="2">
        <f>VLOOKUP($A47,'By SKU - Old RTs'!$A:$V,16,FALSE)</f>
        <v>0</v>
      </c>
      <c r="M47" s="2">
        <f>VLOOKUP($A47,'By SKU - New RTs'!$A:$V,16,FALSE)</f>
        <v>0</v>
      </c>
      <c r="N47" s="5">
        <f t="shared" si="3"/>
        <v>0</v>
      </c>
      <c r="O47" s="2">
        <f>VLOOKUP($A47,'By SKU - Old RTs'!$A:$V,17,FALSE)</f>
        <v>0</v>
      </c>
      <c r="P47" s="2">
        <f>VLOOKUP($A47,'By SKU - New RTs'!$A:$V,17,FALSE)</f>
        <v>0</v>
      </c>
      <c r="Q47" s="2">
        <f t="shared" si="4"/>
        <v>0</v>
      </c>
    </row>
    <row r="48" spans="1:17" x14ac:dyDescent="0.2">
      <c r="A48" s="3">
        <f>SKUs!A47</f>
        <v>159</v>
      </c>
      <c r="B48" s="4" t="str">
        <f>SKUs!B47</f>
        <v>NAPKIN HUNTER GREEN</v>
      </c>
      <c r="C48" s="2">
        <f>VLOOKUP($A48,'By SKU - Old RTs'!$A:$V,13,FALSE)</f>
        <v>0</v>
      </c>
      <c r="D48" s="2">
        <f>VLOOKUP($A48,'By SKU - New RTs'!$A:$V,13,FALSE)</f>
        <v>0</v>
      </c>
      <c r="E48" s="5">
        <f t="shared" si="0"/>
        <v>0</v>
      </c>
      <c r="F48" s="2">
        <f>VLOOKUP($A48,'By SKU - Old RTs'!$A:$V,14,FALSE)</f>
        <v>0</v>
      </c>
      <c r="G48" s="2">
        <f>VLOOKUP($A48,'By SKU - New RTs'!$A:$V,14,FALSE)</f>
        <v>0</v>
      </c>
      <c r="H48" s="5">
        <f t="shared" si="1"/>
        <v>0</v>
      </c>
      <c r="I48" s="2">
        <f>VLOOKUP($A48,'By SKU - Old RTs'!$A:$V,15,FALSE)</f>
        <v>0</v>
      </c>
      <c r="J48" s="2">
        <f>VLOOKUP($A48,'By SKU - New RTs'!$A:$V,15,FALSE)</f>
        <v>0</v>
      </c>
      <c r="K48" s="5">
        <f t="shared" si="2"/>
        <v>0</v>
      </c>
      <c r="L48" s="2">
        <f>VLOOKUP($A48,'By SKU - Old RTs'!$A:$V,16,FALSE)</f>
        <v>0</v>
      </c>
      <c r="M48" s="2">
        <f>VLOOKUP($A48,'By SKU - New RTs'!$A:$V,16,FALSE)</f>
        <v>0</v>
      </c>
      <c r="N48" s="5">
        <f t="shared" si="3"/>
        <v>0</v>
      </c>
      <c r="O48" s="2">
        <f>VLOOKUP($A48,'By SKU - Old RTs'!$A:$V,17,FALSE)</f>
        <v>0</v>
      </c>
      <c r="P48" s="2">
        <f>VLOOKUP($A48,'By SKU - New RTs'!$A:$V,17,FALSE)</f>
        <v>0</v>
      </c>
      <c r="Q48" s="2">
        <f t="shared" si="4"/>
        <v>0</v>
      </c>
    </row>
    <row r="49" spans="1:17" x14ac:dyDescent="0.2">
      <c r="A49" s="3">
        <f>SKUs!A48</f>
        <v>160</v>
      </c>
      <c r="B49" s="4" t="str">
        <f>SKUs!B48</f>
        <v xml:space="preserve">NAPKIN YELLOW       </v>
      </c>
      <c r="C49" s="2">
        <f>VLOOKUP($A49,'By SKU - Old RTs'!$A:$V,13,FALSE)</f>
        <v>6</v>
      </c>
      <c r="D49" s="2">
        <f>VLOOKUP($A49,'By SKU - New RTs'!$A:$V,13,FALSE)</f>
        <v>6</v>
      </c>
      <c r="E49" s="5">
        <f t="shared" si="0"/>
        <v>0</v>
      </c>
      <c r="F49" s="2">
        <f>VLOOKUP($A49,'By SKU - Old RTs'!$A:$V,14,FALSE)</f>
        <v>0</v>
      </c>
      <c r="G49" s="2">
        <f>VLOOKUP($A49,'By SKU - New RTs'!$A:$V,14,FALSE)</f>
        <v>0</v>
      </c>
      <c r="H49" s="5">
        <f t="shared" si="1"/>
        <v>0</v>
      </c>
      <c r="I49" s="2">
        <f>VLOOKUP($A49,'By SKU - Old RTs'!$A:$V,15,FALSE)</f>
        <v>0</v>
      </c>
      <c r="J49" s="2">
        <f>VLOOKUP($A49,'By SKU - New RTs'!$A:$V,15,FALSE)</f>
        <v>0</v>
      </c>
      <c r="K49" s="5">
        <f t="shared" si="2"/>
        <v>0</v>
      </c>
      <c r="L49" s="2">
        <f>VLOOKUP($A49,'By SKU - Old RTs'!$A:$V,16,FALSE)</f>
        <v>0</v>
      </c>
      <c r="M49" s="2">
        <f>VLOOKUP($A49,'By SKU - New RTs'!$A:$V,16,FALSE)</f>
        <v>0</v>
      </c>
      <c r="N49" s="5">
        <f t="shared" si="3"/>
        <v>0</v>
      </c>
      <c r="O49" s="2">
        <f>VLOOKUP($A49,'By SKU - Old RTs'!$A:$V,17,FALSE)</f>
        <v>0</v>
      </c>
      <c r="P49" s="2">
        <f>VLOOKUP($A49,'By SKU - New RTs'!$A:$V,17,FALSE)</f>
        <v>0</v>
      </c>
      <c r="Q49" s="2">
        <f t="shared" si="4"/>
        <v>0</v>
      </c>
    </row>
    <row r="50" spans="1:17" x14ac:dyDescent="0.2">
      <c r="A50" s="3">
        <f>SKUs!A49</f>
        <v>162</v>
      </c>
      <c r="B50" s="4" t="str">
        <f>SKUs!B49</f>
        <v xml:space="preserve">NAPKIN PEACH        </v>
      </c>
      <c r="C50" s="2">
        <f>VLOOKUP($A50,'By SKU - Old RTs'!$A:$V,13,FALSE)</f>
        <v>0</v>
      </c>
      <c r="D50" s="2">
        <f>VLOOKUP($A50,'By SKU - New RTs'!$A:$V,13,FALSE)</f>
        <v>0</v>
      </c>
      <c r="E50" s="5">
        <f t="shared" si="0"/>
        <v>0</v>
      </c>
      <c r="F50" s="2">
        <f>VLOOKUP($A50,'By SKU - Old RTs'!$A:$V,14,FALSE)</f>
        <v>0</v>
      </c>
      <c r="G50" s="2">
        <f>VLOOKUP($A50,'By SKU - New RTs'!$A:$V,14,FALSE)</f>
        <v>0</v>
      </c>
      <c r="H50" s="5">
        <f t="shared" si="1"/>
        <v>0</v>
      </c>
      <c r="I50" s="2">
        <f>VLOOKUP($A50,'By SKU - Old RTs'!$A:$V,15,FALSE)</f>
        <v>0</v>
      </c>
      <c r="J50" s="2">
        <f>VLOOKUP($A50,'By SKU - New RTs'!$A:$V,15,FALSE)</f>
        <v>0</v>
      </c>
      <c r="K50" s="5">
        <f t="shared" si="2"/>
        <v>0</v>
      </c>
      <c r="L50" s="2">
        <f>VLOOKUP($A50,'By SKU - Old RTs'!$A:$V,16,FALSE)</f>
        <v>0</v>
      </c>
      <c r="M50" s="2">
        <f>VLOOKUP($A50,'By SKU - New RTs'!$A:$V,16,FALSE)</f>
        <v>0</v>
      </c>
      <c r="N50" s="5">
        <f t="shared" si="3"/>
        <v>0</v>
      </c>
      <c r="O50" s="2">
        <f>VLOOKUP($A50,'By SKU - Old RTs'!$A:$V,17,FALSE)</f>
        <v>0</v>
      </c>
      <c r="P50" s="2">
        <f>VLOOKUP($A50,'By SKU - New RTs'!$A:$V,17,FALSE)</f>
        <v>0</v>
      </c>
      <c r="Q50" s="2">
        <f t="shared" si="4"/>
        <v>0</v>
      </c>
    </row>
    <row r="51" spans="1:17" x14ac:dyDescent="0.2">
      <c r="A51" s="3">
        <f>SKUs!A50</f>
        <v>163</v>
      </c>
      <c r="B51" s="4" t="str">
        <f>SKUs!B50</f>
        <v xml:space="preserve">NAPKIN BLACK        </v>
      </c>
      <c r="C51" s="2">
        <f>VLOOKUP($A51,'By SKU - Old RTs'!$A:$V,13,FALSE)</f>
        <v>503.75</v>
      </c>
      <c r="D51" s="2">
        <f>VLOOKUP($A51,'By SKU - New RTs'!$A:$V,13,FALSE)</f>
        <v>503.75</v>
      </c>
      <c r="E51" s="5">
        <f t="shared" si="0"/>
        <v>0</v>
      </c>
      <c r="F51" s="2">
        <f>VLOOKUP($A51,'By SKU - Old RTs'!$A:$V,14,FALSE)</f>
        <v>625</v>
      </c>
      <c r="G51" s="2">
        <f>VLOOKUP($A51,'By SKU - New RTs'!$A:$V,14,FALSE)</f>
        <v>1050</v>
      </c>
      <c r="H51" s="5">
        <f t="shared" si="1"/>
        <v>425</v>
      </c>
      <c r="I51" s="2">
        <f>VLOOKUP($A51,'By SKU - Old RTs'!$A:$V,15,FALSE)</f>
        <v>550</v>
      </c>
      <c r="J51" s="2">
        <f>VLOOKUP($A51,'By SKU - New RTs'!$A:$V,15,FALSE)</f>
        <v>125</v>
      </c>
      <c r="K51" s="5">
        <f t="shared" si="2"/>
        <v>-425</v>
      </c>
      <c r="L51" s="2">
        <f>VLOOKUP($A51,'By SKU - Old RTs'!$A:$V,16,FALSE)</f>
        <v>875</v>
      </c>
      <c r="M51" s="2">
        <f>VLOOKUP($A51,'By SKU - New RTs'!$A:$V,16,FALSE)</f>
        <v>875</v>
      </c>
      <c r="N51" s="5">
        <f t="shared" si="3"/>
        <v>0</v>
      </c>
      <c r="O51" s="2">
        <f>VLOOKUP($A51,'By SKU - Old RTs'!$A:$V,17,FALSE)</f>
        <v>850</v>
      </c>
      <c r="P51" s="2">
        <f>VLOOKUP($A51,'By SKU - New RTs'!$A:$V,17,FALSE)</f>
        <v>850</v>
      </c>
      <c r="Q51" s="2">
        <f t="shared" si="4"/>
        <v>0</v>
      </c>
    </row>
    <row r="52" spans="1:17" x14ac:dyDescent="0.2">
      <c r="A52" s="3">
        <f>SKUs!A51</f>
        <v>166</v>
      </c>
      <c r="B52" s="4" t="str">
        <f>SKUs!B51</f>
        <v xml:space="preserve">NAPKIN ORANGE       </v>
      </c>
      <c r="C52" s="2">
        <f>VLOOKUP($A52,'By SKU - Old RTs'!$A:$V,13,FALSE)</f>
        <v>0</v>
      </c>
      <c r="D52" s="2">
        <f>VLOOKUP($A52,'By SKU - New RTs'!$A:$V,13,FALSE)</f>
        <v>0</v>
      </c>
      <c r="E52" s="5">
        <f t="shared" si="0"/>
        <v>0</v>
      </c>
      <c r="F52" s="2">
        <f>VLOOKUP($A52,'By SKU - Old RTs'!$A:$V,14,FALSE)</f>
        <v>0</v>
      </c>
      <c r="G52" s="2">
        <f>VLOOKUP($A52,'By SKU - New RTs'!$A:$V,14,FALSE)</f>
        <v>0</v>
      </c>
      <c r="H52" s="5">
        <f t="shared" si="1"/>
        <v>0</v>
      </c>
      <c r="I52" s="2">
        <f>VLOOKUP($A52,'By SKU - Old RTs'!$A:$V,15,FALSE)</f>
        <v>0</v>
      </c>
      <c r="J52" s="2">
        <f>VLOOKUP($A52,'By SKU - New RTs'!$A:$V,15,FALSE)</f>
        <v>0</v>
      </c>
      <c r="K52" s="5">
        <f t="shared" si="2"/>
        <v>0</v>
      </c>
      <c r="L52" s="2">
        <f>VLOOKUP($A52,'By SKU - Old RTs'!$A:$V,16,FALSE)</f>
        <v>0</v>
      </c>
      <c r="M52" s="2">
        <f>VLOOKUP($A52,'By SKU - New RTs'!$A:$V,16,FALSE)</f>
        <v>0</v>
      </c>
      <c r="N52" s="5">
        <f t="shared" si="3"/>
        <v>0</v>
      </c>
      <c r="O52" s="2">
        <f>VLOOKUP($A52,'By SKU - Old RTs'!$A:$V,17,FALSE)</f>
        <v>0</v>
      </c>
      <c r="P52" s="2">
        <f>VLOOKUP($A52,'By SKU - New RTs'!$A:$V,17,FALSE)</f>
        <v>0</v>
      </c>
      <c r="Q52" s="2">
        <f t="shared" si="4"/>
        <v>0</v>
      </c>
    </row>
    <row r="53" spans="1:17" x14ac:dyDescent="0.2">
      <c r="A53" s="3">
        <f>SKUs!A52</f>
        <v>168</v>
      </c>
      <c r="B53" s="4" t="str">
        <f>SKUs!B52</f>
        <v xml:space="preserve">NAPKIN IVORY        </v>
      </c>
      <c r="C53" s="2">
        <f>VLOOKUP($A53,'By SKU - Old RTs'!$A:$V,13,FALSE)</f>
        <v>0</v>
      </c>
      <c r="D53" s="2">
        <f>VLOOKUP($A53,'By SKU - New RTs'!$A:$V,13,FALSE)</f>
        <v>0</v>
      </c>
      <c r="E53" s="5">
        <f t="shared" si="0"/>
        <v>0</v>
      </c>
      <c r="F53" s="2">
        <f>VLOOKUP($A53,'By SKU - Old RTs'!$A:$V,14,FALSE)</f>
        <v>0</v>
      </c>
      <c r="G53" s="2">
        <f>VLOOKUP($A53,'By SKU - New RTs'!$A:$V,14,FALSE)</f>
        <v>0</v>
      </c>
      <c r="H53" s="5">
        <f t="shared" si="1"/>
        <v>0</v>
      </c>
      <c r="I53" s="2">
        <f>VLOOKUP($A53,'By SKU - Old RTs'!$A:$V,15,FALSE)</f>
        <v>0</v>
      </c>
      <c r="J53" s="2">
        <f>VLOOKUP($A53,'By SKU - New RTs'!$A:$V,15,FALSE)</f>
        <v>0</v>
      </c>
      <c r="K53" s="5">
        <f t="shared" si="2"/>
        <v>0</v>
      </c>
      <c r="L53" s="2">
        <f>VLOOKUP($A53,'By SKU - Old RTs'!$A:$V,16,FALSE)</f>
        <v>0</v>
      </c>
      <c r="M53" s="2">
        <f>VLOOKUP($A53,'By SKU - New RTs'!$A:$V,16,FALSE)</f>
        <v>0</v>
      </c>
      <c r="N53" s="5">
        <f t="shared" si="3"/>
        <v>0</v>
      </c>
      <c r="O53" s="2">
        <f>VLOOKUP($A53,'By SKU - Old RTs'!$A:$V,17,FALSE)</f>
        <v>0</v>
      </c>
      <c r="P53" s="2">
        <f>VLOOKUP($A53,'By SKU - New RTs'!$A:$V,17,FALSE)</f>
        <v>0</v>
      </c>
      <c r="Q53" s="2">
        <f t="shared" si="4"/>
        <v>0</v>
      </c>
    </row>
    <row r="54" spans="1:17" x14ac:dyDescent="0.2">
      <c r="A54" s="3">
        <f>SKUs!A53</f>
        <v>169</v>
      </c>
      <c r="B54" s="4" t="str">
        <f>SKUs!B53</f>
        <v xml:space="preserve">NAPKIN PURPLE       </v>
      </c>
      <c r="C54" s="2">
        <f>VLOOKUP($A54,'By SKU - Old RTs'!$A:$V,13,FALSE)</f>
        <v>0</v>
      </c>
      <c r="D54" s="2">
        <f>VLOOKUP($A54,'By SKU - New RTs'!$A:$V,13,FALSE)</f>
        <v>0</v>
      </c>
      <c r="E54" s="5">
        <f t="shared" si="0"/>
        <v>0</v>
      </c>
      <c r="F54" s="2">
        <f>VLOOKUP($A54,'By SKU - Old RTs'!$A:$V,14,FALSE)</f>
        <v>0</v>
      </c>
      <c r="G54" s="2">
        <f>VLOOKUP($A54,'By SKU - New RTs'!$A:$V,14,FALSE)</f>
        <v>0</v>
      </c>
      <c r="H54" s="5">
        <f t="shared" si="1"/>
        <v>0</v>
      </c>
      <c r="I54" s="2">
        <f>VLOOKUP($A54,'By SKU - Old RTs'!$A:$V,15,FALSE)</f>
        <v>0</v>
      </c>
      <c r="J54" s="2">
        <f>VLOOKUP($A54,'By SKU - New RTs'!$A:$V,15,FALSE)</f>
        <v>0</v>
      </c>
      <c r="K54" s="5">
        <f t="shared" si="2"/>
        <v>0</v>
      </c>
      <c r="L54" s="2">
        <f>VLOOKUP($A54,'By SKU - Old RTs'!$A:$V,16,FALSE)</f>
        <v>0</v>
      </c>
      <c r="M54" s="2">
        <f>VLOOKUP($A54,'By SKU - New RTs'!$A:$V,16,FALSE)</f>
        <v>0</v>
      </c>
      <c r="N54" s="5">
        <f t="shared" si="3"/>
        <v>0</v>
      </c>
      <c r="O54" s="2">
        <f>VLOOKUP($A54,'By SKU - Old RTs'!$A:$V,17,FALSE)</f>
        <v>0</v>
      </c>
      <c r="P54" s="2">
        <f>VLOOKUP($A54,'By SKU - New RTs'!$A:$V,17,FALSE)</f>
        <v>0</v>
      </c>
      <c r="Q54" s="2">
        <f t="shared" si="4"/>
        <v>0</v>
      </c>
    </row>
    <row r="55" spans="1:17" x14ac:dyDescent="0.2">
      <c r="A55" s="3">
        <f>SKUs!A54</f>
        <v>170</v>
      </c>
      <c r="B55" s="4" t="str">
        <f>SKUs!B54</f>
        <v xml:space="preserve">NAPKIN LAVENDER     </v>
      </c>
      <c r="C55" s="2">
        <f>VLOOKUP($A55,'By SKU - Old RTs'!$A:$V,13,FALSE)</f>
        <v>0</v>
      </c>
      <c r="D55" s="2">
        <f>VLOOKUP($A55,'By SKU - New RTs'!$A:$V,13,FALSE)</f>
        <v>0</v>
      </c>
      <c r="E55" s="5">
        <f t="shared" si="0"/>
        <v>0</v>
      </c>
      <c r="F55" s="2">
        <f>VLOOKUP($A55,'By SKU - Old RTs'!$A:$V,14,FALSE)</f>
        <v>0</v>
      </c>
      <c r="G55" s="2">
        <f>VLOOKUP($A55,'By SKU - New RTs'!$A:$V,14,FALSE)</f>
        <v>0</v>
      </c>
      <c r="H55" s="5">
        <f t="shared" si="1"/>
        <v>0</v>
      </c>
      <c r="I55" s="2">
        <f>VLOOKUP($A55,'By SKU - Old RTs'!$A:$V,15,FALSE)</f>
        <v>0</v>
      </c>
      <c r="J55" s="2">
        <f>VLOOKUP($A55,'By SKU - New RTs'!$A:$V,15,FALSE)</f>
        <v>0</v>
      </c>
      <c r="K55" s="5">
        <f t="shared" si="2"/>
        <v>0</v>
      </c>
      <c r="L55" s="2">
        <f>VLOOKUP($A55,'By SKU - Old RTs'!$A:$V,16,FALSE)</f>
        <v>0</v>
      </c>
      <c r="M55" s="2">
        <f>VLOOKUP($A55,'By SKU - New RTs'!$A:$V,16,FALSE)</f>
        <v>0</v>
      </c>
      <c r="N55" s="5">
        <f t="shared" si="3"/>
        <v>0</v>
      </c>
      <c r="O55" s="2">
        <f>VLOOKUP($A55,'By SKU - Old RTs'!$A:$V,17,FALSE)</f>
        <v>0</v>
      </c>
      <c r="P55" s="2">
        <f>VLOOKUP($A55,'By SKU - New RTs'!$A:$V,17,FALSE)</f>
        <v>0</v>
      </c>
      <c r="Q55" s="2">
        <f t="shared" si="4"/>
        <v>0</v>
      </c>
    </row>
    <row r="56" spans="1:17" x14ac:dyDescent="0.2">
      <c r="A56" s="3">
        <f>SKUs!A55</f>
        <v>171</v>
      </c>
      <c r="B56" s="4" t="str">
        <f>SKUs!B55</f>
        <v>NAPKIN POWDER GRAY</v>
      </c>
      <c r="C56" s="2">
        <f>VLOOKUP($A56,'By SKU - Old RTs'!$A:$V,13,FALSE)</f>
        <v>0</v>
      </c>
      <c r="D56" s="2">
        <f>VLOOKUP($A56,'By SKU - New RTs'!$A:$V,13,FALSE)</f>
        <v>0</v>
      </c>
      <c r="E56" s="5">
        <f t="shared" si="0"/>
        <v>0</v>
      </c>
      <c r="F56" s="2">
        <f>VLOOKUP($A56,'By SKU - Old RTs'!$A:$V,14,FALSE)</f>
        <v>0</v>
      </c>
      <c r="G56" s="2">
        <f>VLOOKUP($A56,'By SKU - New RTs'!$A:$V,14,FALSE)</f>
        <v>0</v>
      </c>
      <c r="H56" s="5">
        <f t="shared" si="1"/>
        <v>0</v>
      </c>
      <c r="I56" s="2">
        <f>VLOOKUP($A56,'By SKU - Old RTs'!$A:$V,15,FALSE)</f>
        <v>0</v>
      </c>
      <c r="J56" s="2">
        <f>VLOOKUP($A56,'By SKU - New RTs'!$A:$V,15,FALSE)</f>
        <v>0</v>
      </c>
      <c r="K56" s="5">
        <f t="shared" si="2"/>
        <v>0</v>
      </c>
      <c r="L56" s="2">
        <f>VLOOKUP($A56,'By SKU - Old RTs'!$A:$V,16,FALSE)</f>
        <v>0</v>
      </c>
      <c r="M56" s="2">
        <f>VLOOKUP($A56,'By SKU - New RTs'!$A:$V,16,FALSE)</f>
        <v>0</v>
      </c>
      <c r="N56" s="5">
        <f t="shared" si="3"/>
        <v>0</v>
      </c>
      <c r="O56" s="2">
        <f>VLOOKUP($A56,'By SKU - Old RTs'!$A:$V,17,FALSE)</f>
        <v>0</v>
      </c>
      <c r="P56" s="2">
        <f>VLOOKUP($A56,'By SKU - New RTs'!$A:$V,17,FALSE)</f>
        <v>0</v>
      </c>
      <c r="Q56" s="2">
        <f t="shared" si="4"/>
        <v>0</v>
      </c>
    </row>
    <row r="57" spans="1:17" x14ac:dyDescent="0.2">
      <c r="A57" s="3">
        <f>SKUs!A56</f>
        <v>172</v>
      </c>
      <c r="B57" s="4" t="str">
        <f>SKUs!B56</f>
        <v xml:space="preserve">NAPKIN SANDWOOD     </v>
      </c>
      <c r="C57" s="2">
        <f>VLOOKUP($A57,'By SKU - Old RTs'!$A:$V,13,FALSE)</f>
        <v>0</v>
      </c>
      <c r="D57" s="2">
        <f>VLOOKUP($A57,'By SKU - New RTs'!$A:$V,13,FALSE)</f>
        <v>0</v>
      </c>
      <c r="E57" s="5">
        <f t="shared" si="0"/>
        <v>0</v>
      </c>
      <c r="F57" s="2">
        <f>VLOOKUP($A57,'By SKU - Old RTs'!$A:$V,14,FALSE)</f>
        <v>0</v>
      </c>
      <c r="G57" s="2">
        <f>VLOOKUP($A57,'By SKU - New RTs'!$A:$V,14,FALSE)</f>
        <v>0</v>
      </c>
      <c r="H57" s="5">
        <f t="shared" si="1"/>
        <v>0</v>
      </c>
      <c r="I57" s="2">
        <f>VLOOKUP($A57,'By SKU - Old RTs'!$A:$V,15,FALSE)</f>
        <v>0</v>
      </c>
      <c r="J57" s="2">
        <f>VLOOKUP($A57,'By SKU - New RTs'!$A:$V,15,FALSE)</f>
        <v>0</v>
      </c>
      <c r="K57" s="5">
        <f t="shared" si="2"/>
        <v>0</v>
      </c>
      <c r="L57" s="2">
        <f>VLOOKUP($A57,'By SKU - Old RTs'!$A:$V,16,FALSE)</f>
        <v>0</v>
      </c>
      <c r="M57" s="2">
        <f>VLOOKUP($A57,'By SKU - New RTs'!$A:$V,16,FALSE)</f>
        <v>0</v>
      </c>
      <c r="N57" s="5">
        <f t="shared" si="3"/>
        <v>0</v>
      </c>
      <c r="O57" s="2">
        <f>VLOOKUP($A57,'By SKU - Old RTs'!$A:$V,17,FALSE)</f>
        <v>0</v>
      </c>
      <c r="P57" s="2">
        <f>VLOOKUP($A57,'By SKU - New RTs'!$A:$V,17,FALSE)</f>
        <v>0</v>
      </c>
      <c r="Q57" s="2">
        <f t="shared" si="4"/>
        <v>0</v>
      </c>
    </row>
    <row r="58" spans="1:17" x14ac:dyDescent="0.2">
      <c r="A58" s="3">
        <f>SKUs!A57</f>
        <v>173</v>
      </c>
      <c r="B58" s="4" t="str">
        <f>SKUs!B57</f>
        <v xml:space="preserve">NAPKIN MAIZE        </v>
      </c>
      <c r="C58" s="2">
        <f>VLOOKUP($A58,'By SKU - Old RTs'!$A:$V,13,FALSE)</f>
        <v>0</v>
      </c>
      <c r="D58" s="2">
        <f>VLOOKUP($A58,'By SKU - New RTs'!$A:$V,13,FALSE)</f>
        <v>0</v>
      </c>
      <c r="E58" s="5">
        <f t="shared" si="0"/>
        <v>0</v>
      </c>
      <c r="F58" s="2">
        <f>VLOOKUP($A58,'By SKU - Old RTs'!$A:$V,14,FALSE)</f>
        <v>0</v>
      </c>
      <c r="G58" s="2">
        <f>VLOOKUP($A58,'By SKU - New RTs'!$A:$V,14,FALSE)</f>
        <v>0</v>
      </c>
      <c r="H58" s="5">
        <f t="shared" si="1"/>
        <v>0</v>
      </c>
      <c r="I58" s="2">
        <f>VLOOKUP($A58,'By SKU - Old RTs'!$A:$V,15,FALSE)</f>
        <v>0</v>
      </c>
      <c r="J58" s="2">
        <f>VLOOKUP($A58,'By SKU - New RTs'!$A:$V,15,FALSE)</f>
        <v>0</v>
      </c>
      <c r="K58" s="5">
        <f t="shared" si="2"/>
        <v>0</v>
      </c>
      <c r="L58" s="2">
        <f>VLOOKUP($A58,'By SKU - Old RTs'!$A:$V,16,FALSE)</f>
        <v>0</v>
      </c>
      <c r="M58" s="2">
        <f>VLOOKUP($A58,'By SKU - New RTs'!$A:$V,16,FALSE)</f>
        <v>0</v>
      </c>
      <c r="N58" s="5">
        <f t="shared" si="3"/>
        <v>0</v>
      </c>
      <c r="O58" s="2">
        <f>VLOOKUP($A58,'By SKU - Old RTs'!$A:$V,17,FALSE)</f>
        <v>0</v>
      </c>
      <c r="P58" s="2">
        <f>VLOOKUP($A58,'By SKU - New RTs'!$A:$V,17,FALSE)</f>
        <v>0</v>
      </c>
      <c r="Q58" s="2">
        <f t="shared" si="4"/>
        <v>0</v>
      </c>
    </row>
    <row r="59" spans="1:17" x14ac:dyDescent="0.2">
      <c r="A59" s="3">
        <f>SKUs!A58</f>
        <v>175</v>
      </c>
      <c r="B59" s="4" t="str">
        <f>SKUs!B58</f>
        <v xml:space="preserve">NAPKIN TEAL         </v>
      </c>
      <c r="C59" s="2">
        <f>VLOOKUP($A59,'By SKU - Old RTs'!$A:$V,13,FALSE)</f>
        <v>0</v>
      </c>
      <c r="D59" s="2">
        <f>VLOOKUP($A59,'By SKU - New RTs'!$A:$V,13,FALSE)</f>
        <v>0</v>
      </c>
      <c r="E59" s="5">
        <f t="shared" si="0"/>
        <v>0</v>
      </c>
      <c r="F59" s="2">
        <f>VLOOKUP($A59,'By SKU - Old RTs'!$A:$V,14,FALSE)</f>
        <v>0</v>
      </c>
      <c r="G59" s="2">
        <f>VLOOKUP($A59,'By SKU - New RTs'!$A:$V,14,FALSE)</f>
        <v>0</v>
      </c>
      <c r="H59" s="5">
        <f t="shared" si="1"/>
        <v>0</v>
      </c>
      <c r="I59" s="2">
        <f>VLOOKUP($A59,'By SKU - Old RTs'!$A:$V,15,FALSE)</f>
        <v>0</v>
      </c>
      <c r="J59" s="2">
        <f>VLOOKUP($A59,'By SKU - New RTs'!$A:$V,15,FALSE)</f>
        <v>0</v>
      </c>
      <c r="K59" s="5">
        <f t="shared" si="2"/>
        <v>0</v>
      </c>
      <c r="L59" s="2">
        <f>VLOOKUP($A59,'By SKU - Old RTs'!$A:$V,16,FALSE)</f>
        <v>0</v>
      </c>
      <c r="M59" s="2">
        <f>VLOOKUP($A59,'By SKU - New RTs'!$A:$V,16,FALSE)</f>
        <v>0</v>
      </c>
      <c r="N59" s="5">
        <f t="shared" si="3"/>
        <v>0</v>
      </c>
      <c r="O59" s="2">
        <f>VLOOKUP($A59,'By SKU - Old RTs'!$A:$V,17,FALSE)</f>
        <v>0</v>
      </c>
      <c r="P59" s="2">
        <f>VLOOKUP($A59,'By SKU - New RTs'!$A:$V,17,FALSE)</f>
        <v>0</v>
      </c>
      <c r="Q59" s="2">
        <f t="shared" si="4"/>
        <v>0</v>
      </c>
    </row>
    <row r="60" spans="1:17" x14ac:dyDescent="0.2">
      <c r="A60" s="3">
        <f>SKUs!A59</f>
        <v>179</v>
      </c>
      <c r="B60" s="4" t="str">
        <f>SKUs!B59</f>
        <v>NAPKIN KELLY GREEN</v>
      </c>
      <c r="C60" s="2">
        <f>VLOOKUP($A60,'By SKU - Old RTs'!$A:$V,13,FALSE)</f>
        <v>3.75</v>
      </c>
      <c r="D60" s="2">
        <f>VLOOKUP($A60,'By SKU - New RTs'!$A:$V,13,FALSE)</f>
        <v>3.75</v>
      </c>
      <c r="E60" s="5">
        <f t="shared" si="0"/>
        <v>0</v>
      </c>
      <c r="F60" s="2">
        <f>VLOOKUP($A60,'By SKU - Old RTs'!$A:$V,14,FALSE)</f>
        <v>0</v>
      </c>
      <c r="G60" s="2">
        <f>VLOOKUP($A60,'By SKU - New RTs'!$A:$V,14,FALSE)</f>
        <v>0</v>
      </c>
      <c r="H60" s="5">
        <f t="shared" si="1"/>
        <v>0</v>
      </c>
      <c r="I60" s="2">
        <f>VLOOKUP($A60,'By SKU - Old RTs'!$A:$V,15,FALSE)</f>
        <v>0</v>
      </c>
      <c r="J60" s="2">
        <f>VLOOKUP($A60,'By SKU - New RTs'!$A:$V,15,FALSE)</f>
        <v>0</v>
      </c>
      <c r="K60" s="5">
        <f t="shared" si="2"/>
        <v>0</v>
      </c>
      <c r="L60" s="2">
        <f>VLOOKUP($A60,'By SKU - Old RTs'!$A:$V,16,FALSE)</f>
        <v>0</v>
      </c>
      <c r="M60" s="2">
        <f>VLOOKUP($A60,'By SKU - New RTs'!$A:$V,16,FALSE)</f>
        <v>0</v>
      </c>
      <c r="N60" s="5">
        <f t="shared" si="3"/>
        <v>0</v>
      </c>
      <c r="O60" s="2">
        <f>VLOOKUP($A60,'By SKU - Old RTs'!$A:$V,17,FALSE)</f>
        <v>0</v>
      </c>
      <c r="P60" s="2">
        <f>VLOOKUP($A60,'By SKU - New RTs'!$A:$V,17,FALSE)</f>
        <v>0</v>
      </c>
      <c r="Q60" s="2">
        <f t="shared" si="4"/>
        <v>0</v>
      </c>
    </row>
    <row r="61" spans="1:17" x14ac:dyDescent="0.2">
      <c r="A61" s="3">
        <f>SKUs!A60</f>
        <v>180</v>
      </c>
      <c r="B61" s="4" t="str">
        <f>SKUs!B60</f>
        <v>TC 52X114 BURGUNDY</v>
      </c>
      <c r="C61" s="2">
        <f>VLOOKUP($A61,'By SKU - Old RTs'!$A:$V,13,FALSE)</f>
        <v>0</v>
      </c>
      <c r="D61" s="2">
        <f>VLOOKUP($A61,'By SKU - New RTs'!$A:$V,13,FALSE)</f>
        <v>0</v>
      </c>
      <c r="E61" s="5">
        <f t="shared" si="0"/>
        <v>0</v>
      </c>
      <c r="F61" s="2">
        <f>VLOOKUP($A61,'By SKU - Old RTs'!$A:$V,14,FALSE)</f>
        <v>0</v>
      </c>
      <c r="G61" s="2">
        <f>VLOOKUP($A61,'By SKU - New RTs'!$A:$V,14,FALSE)</f>
        <v>0</v>
      </c>
      <c r="H61" s="5">
        <f t="shared" si="1"/>
        <v>0</v>
      </c>
      <c r="I61" s="2">
        <f>VLOOKUP($A61,'By SKU - Old RTs'!$A:$V,15,FALSE)</f>
        <v>0</v>
      </c>
      <c r="J61" s="2">
        <f>VLOOKUP($A61,'By SKU - New RTs'!$A:$V,15,FALSE)</f>
        <v>0</v>
      </c>
      <c r="K61" s="5">
        <f t="shared" si="2"/>
        <v>0</v>
      </c>
      <c r="L61" s="2">
        <f>VLOOKUP($A61,'By SKU - Old RTs'!$A:$V,16,FALSE)</f>
        <v>0</v>
      </c>
      <c r="M61" s="2">
        <f>VLOOKUP($A61,'By SKU - New RTs'!$A:$V,16,FALSE)</f>
        <v>0</v>
      </c>
      <c r="N61" s="5">
        <f t="shared" si="3"/>
        <v>0</v>
      </c>
      <c r="O61" s="2">
        <f>VLOOKUP($A61,'By SKU - Old RTs'!$A:$V,17,FALSE)</f>
        <v>0</v>
      </c>
      <c r="P61" s="2">
        <f>VLOOKUP($A61,'By SKU - New RTs'!$A:$V,17,FALSE)</f>
        <v>0</v>
      </c>
      <c r="Q61" s="2">
        <f t="shared" si="4"/>
        <v>0</v>
      </c>
    </row>
    <row r="62" spans="1:17" x14ac:dyDescent="0.2">
      <c r="A62" s="3">
        <f>SKUs!A61</f>
        <v>190</v>
      </c>
      <c r="B62" s="4" t="str">
        <f>SKUs!B61</f>
        <v>TC 72X72 RED</v>
      </c>
      <c r="C62" s="2">
        <f>VLOOKUP($A62,'By SKU - Old RTs'!$A:$V,13,FALSE)</f>
        <v>0</v>
      </c>
      <c r="D62" s="2">
        <f>VLOOKUP($A62,'By SKU - New RTs'!$A:$V,13,FALSE)</f>
        <v>0</v>
      </c>
      <c r="E62" s="5">
        <f t="shared" si="0"/>
        <v>0</v>
      </c>
      <c r="F62" s="2">
        <f>VLOOKUP($A62,'By SKU - Old RTs'!$A:$V,14,FALSE)</f>
        <v>0</v>
      </c>
      <c r="G62" s="2">
        <f>VLOOKUP($A62,'By SKU - New RTs'!$A:$V,14,FALSE)</f>
        <v>0</v>
      </c>
      <c r="H62" s="5">
        <f t="shared" si="1"/>
        <v>0</v>
      </c>
      <c r="I62" s="2">
        <f>VLOOKUP($A62,'By SKU - Old RTs'!$A:$V,15,FALSE)</f>
        <v>0</v>
      </c>
      <c r="J62" s="2">
        <f>VLOOKUP($A62,'By SKU - New RTs'!$A:$V,15,FALSE)</f>
        <v>0</v>
      </c>
      <c r="K62" s="5">
        <f t="shared" si="2"/>
        <v>0</v>
      </c>
      <c r="L62" s="2">
        <f>VLOOKUP($A62,'By SKU - Old RTs'!$A:$V,16,FALSE)</f>
        <v>0</v>
      </c>
      <c r="M62" s="2">
        <f>VLOOKUP($A62,'By SKU - New RTs'!$A:$V,16,FALSE)</f>
        <v>0</v>
      </c>
      <c r="N62" s="5">
        <f t="shared" si="3"/>
        <v>0</v>
      </c>
      <c r="O62" s="2">
        <f>VLOOKUP($A62,'By SKU - Old RTs'!$A:$V,17,FALSE)</f>
        <v>0</v>
      </c>
      <c r="P62" s="2">
        <f>VLOOKUP($A62,'By SKU - New RTs'!$A:$V,17,FALSE)</f>
        <v>0</v>
      </c>
      <c r="Q62" s="2">
        <f t="shared" si="4"/>
        <v>0</v>
      </c>
    </row>
    <row r="63" spans="1:17" x14ac:dyDescent="0.2">
      <c r="A63" s="3">
        <f>SKUs!A62</f>
        <v>192</v>
      </c>
      <c r="B63" s="4" t="str">
        <f>SKUs!B62</f>
        <v>TC 72X72 BLACK</v>
      </c>
      <c r="C63" s="2">
        <f>VLOOKUP($A63,'By SKU - Old RTs'!$A:$V,13,FALSE)</f>
        <v>2.5</v>
      </c>
      <c r="D63" s="2">
        <f>VLOOKUP($A63,'By SKU - New RTs'!$A:$V,13,FALSE)</f>
        <v>2.5</v>
      </c>
      <c r="E63" s="5">
        <f t="shared" si="0"/>
        <v>0</v>
      </c>
      <c r="F63" s="2">
        <f>VLOOKUP($A63,'By SKU - Old RTs'!$A:$V,14,FALSE)</f>
        <v>0</v>
      </c>
      <c r="G63" s="2">
        <f>VLOOKUP($A63,'By SKU - New RTs'!$A:$V,14,FALSE)</f>
        <v>80</v>
      </c>
      <c r="H63" s="5">
        <f t="shared" si="1"/>
        <v>80</v>
      </c>
      <c r="I63" s="2">
        <f>VLOOKUP($A63,'By SKU - Old RTs'!$A:$V,15,FALSE)</f>
        <v>80</v>
      </c>
      <c r="J63" s="2">
        <f>VLOOKUP($A63,'By SKU - New RTs'!$A:$V,15,FALSE)</f>
        <v>0</v>
      </c>
      <c r="K63" s="5">
        <f t="shared" si="2"/>
        <v>-80</v>
      </c>
      <c r="L63" s="2">
        <f>VLOOKUP($A63,'By SKU - Old RTs'!$A:$V,16,FALSE)</f>
        <v>0</v>
      </c>
      <c r="M63" s="2">
        <f>VLOOKUP($A63,'By SKU - New RTs'!$A:$V,16,FALSE)</f>
        <v>0</v>
      </c>
      <c r="N63" s="5">
        <f t="shared" si="3"/>
        <v>0</v>
      </c>
      <c r="O63" s="2">
        <f>VLOOKUP($A63,'By SKU - Old RTs'!$A:$V,17,FALSE)</f>
        <v>0</v>
      </c>
      <c r="P63" s="2">
        <f>VLOOKUP($A63,'By SKU - New RTs'!$A:$V,17,FALSE)</f>
        <v>0</v>
      </c>
      <c r="Q63" s="2">
        <f t="shared" si="4"/>
        <v>0</v>
      </c>
    </row>
    <row r="64" spans="1:17" x14ac:dyDescent="0.2">
      <c r="A64" s="3">
        <f>SKUs!A63</f>
        <v>196</v>
      </c>
      <c r="B64" s="4" t="str">
        <f>SKUs!B63</f>
        <v>TC 72X72 HUNTER GREEN</v>
      </c>
      <c r="C64" s="2">
        <f>VLOOKUP($A64,'By SKU - Old RTs'!$A:$V,13,FALSE)</f>
        <v>0</v>
      </c>
      <c r="D64" s="2">
        <f>VLOOKUP($A64,'By SKU - New RTs'!$A:$V,13,FALSE)</f>
        <v>0</v>
      </c>
      <c r="E64" s="5">
        <f t="shared" si="0"/>
        <v>0</v>
      </c>
      <c r="F64" s="2">
        <f>VLOOKUP($A64,'By SKU - Old RTs'!$A:$V,14,FALSE)</f>
        <v>0</v>
      </c>
      <c r="G64" s="2">
        <f>VLOOKUP($A64,'By SKU - New RTs'!$A:$V,14,FALSE)</f>
        <v>0</v>
      </c>
      <c r="H64" s="5">
        <f t="shared" si="1"/>
        <v>0</v>
      </c>
      <c r="I64" s="2">
        <f>VLOOKUP($A64,'By SKU - Old RTs'!$A:$V,15,FALSE)</f>
        <v>0</v>
      </c>
      <c r="J64" s="2">
        <f>VLOOKUP($A64,'By SKU - New RTs'!$A:$V,15,FALSE)</f>
        <v>0</v>
      </c>
      <c r="K64" s="5">
        <f t="shared" si="2"/>
        <v>0</v>
      </c>
      <c r="L64" s="2">
        <f>VLOOKUP($A64,'By SKU - Old RTs'!$A:$V,16,FALSE)</f>
        <v>0</v>
      </c>
      <c r="M64" s="2">
        <f>VLOOKUP($A64,'By SKU - New RTs'!$A:$V,16,FALSE)</f>
        <v>0</v>
      </c>
      <c r="N64" s="5">
        <f t="shared" si="3"/>
        <v>0</v>
      </c>
      <c r="O64" s="2">
        <f>VLOOKUP($A64,'By SKU - Old RTs'!$A:$V,17,FALSE)</f>
        <v>0</v>
      </c>
      <c r="P64" s="2">
        <f>VLOOKUP($A64,'By SKU - New RTs'!$A:$V,17,FALSE)</f>
        <v>0</v>
      </c>
      <c r="Q64" s="2">
        <f t="shared" si="4"/>
        <v>0</v>
      </c>
    </row>
    <row r="65" spans="1:17" x14ac:dyDescent="0.2">
      <c r="A65" s="3">
        <f>SKUs!A64</f>
        <v>200</v>
      </c>
      <c r="B65" s="4" t="str">
        <f>SKUs!B64</f>
        <v>TC 42X42 WHITE</v>
      </c>
      <c r="C65" s="2">
        <f>VLOOKUP($A65,'By SKU - Old RTs'!$A:$V,13,FALSE)</f>
        <v>0</v>
      </c>
      <c r="D65" s="2">
        <f>VLOOKUP($A65,'By SKU - New RTs'!$A:$V,13,FALSE)</f>
        <v>0</v>
      </c>
      <c r="E65" s="5">
        <f t="shared" si="0"/>
        <v>0</v>
      </c>
      <c r="F65" s="2">
        <f>VLOOKUP($A65,'By SKU - Old RTs'!$A:$V,14,FALSE)</f>
        <v>0</v>
      </c>
      <c r="G65" s="2">
        <f>VLOOKUP($A65,'By SKU - New RTs'!$A:$V,14,FALSE)</f>
        <v>0</v>
      </c>
      <c r="H65" s="5">
        <f t="shared" si="1"/>
        <v>0</v>
      </c>
      <c r="I65" s="2">
        <f>VLOOKUP($A65,'By SKU - Old RTs'!$A:$V,15,FALSE)</f>
        <v>0</v>
      </c>
      <c r="J65" s="2">
        <f>VLOOKUP($A65,'By SKU - New RTs'!$A:$V,15,FALSE)</f>
        <v>0</v>
      </c>
      <c r="K65" s="5">
        <f t="shared" si="2"/>
        <v>0</v>
      </c>
      <c r="L65" s="2">
        <f>VLOOKUP($A65,'By SKU - Old RTs'!$A:$V,16,FALSE)</f>
        <v>0</v>
      </c>
      <c r="M65" s="2">
        <f>VLOOKUP($A65,'By SKU - New RTs'!$A:$V,16,FALSE)</f>
        <v>0</v>
      </c>
      <c r="N65" s="5">
        <f t="shared" si="3"/>
        <v>0</v>
      </c>
      <c r="O65" s="2">
        <f>VLOOKUP($A65,'By SKU - Old RTs'!$A:$V,17,FALSE)</f>
        <v>0</v>
      </c>
      <c r="P65" s="2">
        <f>VLOOKUP($A65,'By SKU - New RTs'!$A:$V,17,FALSE)</f>
        <v>0</v>
      </c>
      <c r="Q65" s="2">
        <f t="shared" si="4"/>
        <v>0</v>
      </c>
    </row>
    <row r="66" spans="1:17" x14ac:dyDescent="0.2">
      <c r="A66" s="3">
        <f>SKUs!A65</f>
        <v>202</v>
      </c>
      <c r="B66" s="4" t="str">
        <f>SKUs!B65</f>
        <v>TC 90" ROUND WHITE</v>
      </c>
      <c r="C66" s="2">
        <f>VLOOKUP($A66,'By SKU - Old RTs'!$A:$V,13,FALSE)</f>
        <v>0</v>
      </c>
      <c r="D66" s="2">
        <f>VLOOKUP($A66,'By SKU - New RTs'!$A:$V,13,FALSE)</f>
        <v>0</v>
      </c>
      <c r="E66" s="5">
        <f t="shared" si="0"/>
        <v>0</v>
      </c>
      <c r="F66" s="2">
        <f>VLOOKUP($A66,'By SKU - Old RTs'!$A:$V,14,FALSE)</f>
        <v>0</v>
      </c>
      <c r="G66" s="2">
        <f>VLOOKUP($A66,'By SKU - New RTs'!$A:$V,14,FALSE)</f>
        <v>0</v>
      </c>
      <c r="H66" s="5">
        <f t="shared" si="1"/>
        <v>0</v>
      </c>
      <c r="I66" s="2">
        <f>VLOOKUP($A66,'By SKU - Old RTs'!$A:$V,15,FALSE)</f>
        <v>0</v>
      </c>
      <c r="J66" s="2">
        <f>VLOOKUP($A66,'By SKU - New RTs'!$A:$V,15,FALSE)</f>
        <v>0</v>
      </c>
      <c r="K66" s="5">
        <f t="shared" si="2"/>
        <v>0</v>
      </c>
      <c r="L66" s="2">
        <f>VLOOKUP($A66,'By SKU - Old RTs'!$A:$V,16,FALSE)</f>
        <v>0</v>
      </c>
      <c r="M66" s="2">
        <f>VLOOKUP($A66,'By SKU - New RTs'!$A:$V,16,FALSE)</f>
        <v>0</v>
      </c>
      <c r="N66" s="5">
        <f t="shared" si="3"/>
        <v>0</v>
      </c>
      <c r="O66" s="2">
        <f>VLOOKUP($A66,'By SKU - Old RTs'!$A:$V,17,FALSE)</f>
        <v>0</v>
      </c>
      <c r="P66" s="2">
        <f>VLOOKUP($A66,'By SKU - New RTs'!$A:$V,17,FALSE)</f>
        <v>0</v>
      </c>
      <c r="Q66" s="2">
        <f t="shared" si="4"/>
        <v>0</v>
      </c>
    </row>
    <row r="67" spans="1:17" x14ac:dyDescent="0.2">
      <c r="A67" s="3">
        <f>SKUs!A66</f>
        <v>203</v>
      </c>
      <c r="B67" s="4" t="str">
        <f>SKUs!B66</f>
        <v>TC 132" ROUND WHITE</v>
      </c>
      <c r="C67" s="2">
        <f>VLOOKUP($A67,'By SKU - Old RTs'!$A:$V,13,FALSE)</f>
        <v>0</v>
      </c>
      <c r="D67" s="2">
        <f>VLOOKUP($A67,'By SKU - New RTs'!$A:$V,13,FALSE)</f>
        <v>0</v>
      </c>
      <c r="E67" s="5">
        <f t="shared" si="0"/>
        <v>0</v>
      </c>
      <c r="F67" s="2">
        <f>VLOOKUP($A67,'By SKU - Old RTs'!$A:$V,14,FALSE)</f>
        <v>0</v>
      </c>
      <c r="G67" s="2">
        <f>VLOOKUP($A67,'By SKU - New RTs'!$A:$V,14,FALSE)</f>
        <v>0</v>
      </c>
      <c r="H67" s="5">
        <f t="shared" si="1"/>
        <v>0</v>
      </c>
      <c r="I67" s="2">
        <f>VLOOKUP($A67,'By SKU - Old RTs'!$A:$V,15,FALSE)</f>
        <v>0</v>
      </c>
      <c r="J67" s="2">
        <f>VLOOKUP($A67,'By SKU - New RTs'!$A:$V,15,FALSE)</f>
        <v>0</v>
      </c>
      <c r="K67" s="5">
        <f t="shared" si="2"/>
        <v>0</v>
      </c>
      <c r="L67" s="2">
        <f>VLOOKUP($A67,'By SKU - Old RTs'!$A:$V,16,FALSE)</f>
        <v>0</v>
      </c>
      <c r="M67" s="2">
        <f>VLOOKUP($A67,'By SKU - New RTs'!$A:$V,16,FALSE)</f>
        <v>0</v>
      </c>
      <c r="N67" s="5">
        <f t="shared" si="3"/>
        <v>0</v>
      </c>
      <c r="O67" s="2">
        <f>VLOOKUP($A67,'By SKU - Old RTs'!$A:$V,17,FALSE)</f>
        <v>0</v>
      </c>
      <c r="P67" s="2">
        <f>VLOOKUP($A67,'By SKU - New RTs'!$A:$V,17,FALSE)</f>
        <v>0</v>
      </c>
      <c r="Q67" s="2">
        <f t="shared" si="4"/>
        <v>0</v>
      </c>
    </row>
    <row r="68" spans="1:17" x14ac:dyDescent="0.2">
      <c r="A68" s="3">
        <f>SKUs!A67</f>
        <v>206</v>
      </c>
      <c r="B68" s="4" t="str">
        <f>SKUs!B67</f>
        <v>TC 42X42 NAVY</v>
      </c>
      <c r="C68" s="2">
        <f>VLOOKUP($A68,'By SKU - Old RTs'!$A:$V,13,FALSE)</f>
        <v>0</v>
      </c>
      <c r="D68" s="2">
        <f>VLOOKUP($A68,'By SKU - New RTs'!$A:$V,13,FALSE)</f>
        <v>0</v>
      </c>
      <c r="E68" s="5">
        <f t="shared" ref="E68:E131" si="5">D68-C68</f>
        <v>0</v>
      </c>
      <c r="F68" s="2">
        <f>VLOOKUP($A68,'By SKU - Old RTs'!$A:$V,14,FALSE)</f>
        <v>0</v>
      </c>
      <c r="G68" s="2">
        <f>VLOOKUP($A68,'By SKU - New RTs'!$A:$V,14,FALSE)</f>
        <v>0</v>
      </c>
      <c r="H68" s="5">
        <f t="shared" ref="H68:H131" si="6">G68-F68</f>
        <v>0</v>
      </c>
      <c r="I68" s="2">
        <f>VLOOKUP($A68,'By SKU - Old RTs'!$A:$V,15,FALSE)</f>
        <v>0</v>
      </c>
      <c r="J68" s="2">
        <f>VLOOKUP($A68,'By SKU - New RTs'!$A:$V,15,FALSE)</f>
        <v>0</v>
      </c>
      <c r="K68" s="5">
        <f t="shared" ref="K68:K131" si="7">J68-I68</f>
        <v>0</v>
      </c>
      <c r="L68" s="2">
        <f>VLOOKUP($A68,'By SKU - Old RTs'!$A:$V,16,FALSE)</f>
        <v>0</v>
      </c>
      <c r="M68" s="2">
        <f>VLOOKUP($A68,'By SKU - New RTs'!$A:$V,16,FALSE)</f>
        <v>0</v>
      </c>
      <c r="N68" s="5">
        <f t="shared" ref="N68:N131" si="8">M68-L68</f>
        <v>0</v>
      </c>
      <c r="O68" s="2">
        <f>VLOOKUP($A68,'By SKU - Old RTs'!$A:$V,17,FALSE)</f>
        <v>0</v>
      </c>
      <c r="P68" s="2">
        <f>VLOOKUP($A68,'By SKU - New RTs'!$A:$V,17,FALSE)</f>
        <v>0</v>
      </c>
      <c r="Q68" s="2">
        <f t="shared" ref="Q68:Q131" si="9">P68-O68</f>
        <v>0</v>
      </c>
    </row>
    <row r="69" spans="1:17" x14ac:dyDescent="0.2">
      <c r="A69" s="3">
        <f>SKUs!A68</f>
        <v>208</v>
      </c>
      <c r="B69" s="4" t="str">
        <f>SKUs!B68</f>
        <v>TC 52X52 BLACK</v>
      </c>
      <c r="C69" s="2">
        <f>VLOOKUP($A69,'By SKU - Old RTs'!$A:$V,13,FALSE)</f>
        <v>0</v>
      </c>
      <c r="D69" s="2">
        <f>VLOOKUP($A69,'By SKU - New RTs'!$A:$V,13,FALSE)</f>
        <v>0</v>
      </c>
      <c r="E69" s="5">
        <f t="shared" si="5"/>
        <v>0</v>
      </c>
      <c r="F69" s="2">
        <f>VLOOKUP($A69,'By SKU - Old RTs'!$A:$V,14,FALSE)</f>
        <v>0</v>
      </c>
      <c r="G69" s="2">
        <f>VLOOKUP($A69,'By SKU - New RTs'!$A:$V,14,FALSE)</f>
        <v>0</v>
      </c>
      <c r="H69" s="5">
        <f t="shared" si="6"/>
        <v>0</v>
      </c>
      <c r="I69" s="2">
        <f>VLOOKUP($A69,'By SKU - Old RTs'!$A:$V,15,FALSE)</f>
        <v>0</v>
      </c>
      <c r="J69" s="2">
        <f>VLOOKUP($A69,'By SKU - New RTs'!$A:$V,15,FALSE)</f>
        <v>0</v>
      </c>
      <c r="K69" s="5">
        <f t="shared" si="7"/>
        <v>0</v>
      </c>
      <c r="L69" s="2">
        <f>VLOOKUP($A69,'By SKU - Old RTs'!$A:$V,16,FALSE)</f>
        <v>0</v>
      </c>
      <c r="M69" s="2">
        <f>VLOOKUP($A69,'By SKU - New RTs'!$A:$V,16,FALSE)</f>
        <v>0</v>
      </c>
      <c r="N69" s="5">
        <f t="shared" si="8"/>
        <v>0</v>
      </c>
      <c r="O69" s="2">
        <f>VLOOKUP($A69,'By SKU - Old RTs'!$A:$V,17,FALSE)</f>
        <v>0</v>
      </c>
      <c r="P69" s="2">
        <f>VLOOKUP($A69,'By SKU - New RTs'!$A:$V,17,FALSE)</f>
        <v>0</v>
      </c>
      <c r="Q69" s="2">
        <f t="shared" si="9"/>
        <v>0</v>
      </c>
    </row>
    <row r="70" spans="1:17" x14ac:dyDescent="0.2">
      <c r="A70" s="3">
        <f>SKUs!A69</f>
        <v>209</v>
      </c>
      <c r="B70" s="4" t="str">
        <f>SKUs!B69</f>
        <v xml:space="preserve">TC 85X85 BLACK      </v>
      </c>
      <c r="C70" s="2">
        <f>VLOOKUP($A70,'By SKU - Old RTs'!$A:$V,13,FALSE)</f>
        <v>0</v>
      </c>
      <c r="D70" s="2">
        <f>VLOOKUP($A70,'By SKU - New RTs'!$A:$V,13,FALSE)</f>
        <v>0</v>
      </c>
      <c r="E70" s="5">
        <f t="shared" si="5"/>
        <v>0</v>
      </c>
      <c r="F70" s="2">
        <f>VLOOKUP($A70,'By SKU - Old RTs'!$A:$V,14,FALSE)</f>
        <v>0</v>
      </c>
      <c r="G70" s="2">
        <f>VLOOKUP($A70,'By SKU - New RTs'!$A:$V,14,FALSE)</f>
        <v>0</v>
      </c>
      <c r="H70" s="5">
        <f t="shared" si="6"/>
        <v>0</v>
      </c>
      <c r="I70" s="2">
        <f>VLOOKUP($A70,'By SKU - Old RTs'!$A:$V,15,FALSE)</f>
        <v>18.75</v>
      </c>
      <c r="J70" s="2">
        <f>VLOOKUP($A70,'By SKU - New RTs'!$A:$V,15,FALSE)</f>
        <v>18.75</v>
      </c>
      <c r="K70" s="5">
        <f t="shared" si="7"/>
        <v>0</v>
      </c>
      <c r="L70" s="2">
        <f>VLOOKUP($A70,'By SKU - Old RTs'!$A:$V,16,FALSE)</f>
        <v>0</v>
      </c>
      <c r="M70" s="2">
        <f>VLOOKUP($A70,'By SKU - New RTs'!$A:$V,16,FALSE)</f>
        <v>0</v>
      </c>
      <c r="N70" s="5">
        <f t="shared" si="8"/>
        <v>0</v>
      </c>
      <c r="O70" s="2">
        <f>VLOOKUP($A70,'By SKU - Old RTs'!$A:$V,17,FALSE)</f>
        <v>0</v>
      </c>
      <c r="P70" s="2">
        <f>VLOOKUP($A70,'By SKU - New RTs'!$A:$V,17,FALSE)</f>
        <v>0</v>
      </c>
      <c r="Q70" s="2">
        <f t="shared" si="9"/>
        <v>0</v>
      </c>
    </row>
    <row r="71" spans="1:17" x14ac:dyDescent="0.2">
      <c r="A71" s="3">
        <f>SKUs!A70</f>
        <v>211</v>
      </c>
      <c r="B71" s="4" t="str">
        <f>SKUs!B70</f>
        <v>TC 52X52 IVORY</v>
      </c>
      <c r="C71" s="2">
        <f>VLOOKUP($A71,'By SKU - Old RTs'!$A:$V,13,FALSE)</f>
        <v>0</v>
      </c>
      <c r="D71" s="2">
        <f>VLOOKUP($A71,'By SKU - New RTs'!$A:$V,13,FALSE)</f>
        <v>0</v>
      </c>
      <c r="E71" s="5">
        <f t="shared" si="5"/>
        <v>0</v>
      </c>
      <c r="F71" s="2">
        <f>VLOOKUP($A71,'By SKU - Old RTs'!$A:$V,14,FALSE)</f>
        <v>0</v>
      </c>
      <c r="G71" s="2">
        <f>VLOOKUP($A71,'By SKU - New RTs'!$A:$V,14,FALSE)</f>
        <v>0</v>
      </c>
      <c r="H71" s="5">
        <f t="shared" si="6"/>
        <v>0</v>
      </c>
      <c r="I71" s="2">
        <f>VLOOKUP($A71,'By SKU - Old RTs'!$A:$V,15,FALSE)</f>
        <v>0</v>
      </c>
      <c r="J71" s="2">
        <f>VLOOKUP($A71,'By SKU - New RTs'!$A:$V,15,FALSE)</f>
        <v>0</v>
      </c>
      <c r="K71" s="5">
        <f t="shared" si="7"/>
        <v>0</v>
      </c>
      <c r="L71" s="2">
        <f>VLOOKUP($A71,'By SKU - Old RTs'!$A:$V,16,FALSE)</f>
        <v>0</v>
      </c>
      <c r="M71" s="2">
        <f>VLOOKUP($A71,'By SKU - New RTs'!$A:$V,16,FALSE)</f>
        <v>0</v>
      </c>
      <c r="N71" s="5">
        <f t="shared" si="8"/>
        <v>0</v>
      </c>
      <c r="O71" s="2">
        <f>VLOOKUP($A71,'By SKU - Old RTs'!$A:$V,17,FALSE)</f>
        <v>25</v>
      </c>
      <c r="P71" s="2">
        <f>VLOOKUP($A71,'By SKU - New RTs'!$A:$V,17,FALSE)</f>
        <v>25</v>
      </c>
      <c r="Q71" s="2">
        <f t="shared" si="9"/>
        <v>0</v>
      </c>
    </row>
    <row r="72" spans="1:17" x14ac:dyDescent="0.2">
      <c r="A72" s="3">
        <f>SKUs!A71</f>
        <v>212</v>
      </c>
      <c r="B72" s="4" t="str">
        <f>SKUs!B71</f>
        <v>TC 90" ROUND IVORY</v>
      </c>
      <c r="C72" s="2">
        <f>VLOOKUP($A72,'By SKU - Old RTs'!$A:$V,13,FALSE)</f>
        <v>0</v>
      </c>
      <c r="D72" s="2">
        <f>VLOOKUP($A72,'By SKU - New RTs'!$A:$V,13,FALSE)</f>
        <v>0</v>
      </c>
      <c r="E72" s="5">
        <f t="shared" si="5"/>
        <v>0</v>
      </c>
      <c r="F72" s="2">
        <f>VLOOKUP($A72,'By SKU - Old RTs'!$A:$V,14,FALSE)</f>
        <v>0</v>
      </c>
      <c r="G72" s="2">
        <f>VLOOKUP($A72,'By SKU - New RTs'!$A:$V,14,FALSE)</f>
        <v>0</v>
      </c>
      <c r="H72" s="5">
        <f t="shared" si="6"/>
        <v>0</v>
      </c>
      <c r="I72" s="2">
        <f>VLOOKUP($A72,'By SKU - Old RTs'!$A:$V,15,FALSE)</f>
        <v>0</v>
      </c>
      <c r="J72" s="2">
        <f>VLOOKUP($A72,'By SKU - New RTs'!$A:$V,15,FALSE)</f>
        <v>0</v>
      </c>
      <c r="K72" s="5">
        <f t="shared" si="7"/>
        <v>0</v>
      </c>
      <c r="L72" s="2">
        <f>VLOOKUP($A72,'By SKU - Old RTs'!$A:$V,16,FALSE)</f>
        <v>0</v>
      </c>
      <c r="M72" s="2">
        <f>VLOOKUP($A72,'By SKU - New RTs'!$A:$V,16,FALSE)</f>
        <v>0</v>
      </c>
      <c r="N72" s="5">
        <f t="shared" si="8"/>
        <v>0</v>
      </c>
      <c r="O72" s="2">
        <f>VLOOKUP($A72,'By SKU - Old RTs'!$A:$V,17,FALSE)</f>
        <v>0</v>
      </c>
      <c r="P72" s="2">
        <f>VLOOKUP($A72,'By SKU - New RTs'!$A:$V,17,FALSE)</f>
        <v>0</v>
      </c>
      <c r="Q72" s="2">
        <f t="shared" si="9"/>
        <v>0</v>
      </c>
    </row>
    <row r="73" spans="1:17" x14ac:dyDescent="0.2">
      <c r="A73" s="3">
        <f>SKUs!A72</f>
        <v>216</v>
      </c>
      <c r="B73" s="4" t="str">
        <f>SKUs!B72</f>
        <v>TC 52X52 BURGUNDY</v>
      </c>
      <c r="C73" s="2">
        <f>VLOOKUP($A73,'By SKU - Old RTs'!$A:$V,13,FALSE)</f>
        <v>0</v>
      </c>
      <c r="D73" s="2">
        <f>VLOOKUP($A73,'By SKU - New RTs'!$A:$V,13,FALSE)</f>
        <v>0</v>
      </c>
      <c r="E73" s="5">
        <f t="shared" si="5"/>
        <v>0</v>
      </c>
      <c r="F73" s="2">
        <f>VLOOKUP($A73,'By SKU - Old RTs'!$A:$V,14,FALSE)</f>
        <v>0</v>
      </c>
      <c r="G73" s="2">
        <f>VLOOKUP($A73,'By SKU - New RTs'!$A:$V,14,FALSE)</f>
        <v>0</v>
      </c>
      <c r="H73" s="5">
        <f t="shared" si="6"/>
        <v>0</v>
      </c>
      <c r="I73" s="2">
        <f>VLOOKUP($A73,'By SKU - Old RTs'!$A:$V,15,FALSE)</f>
        <v>0</v>
      </c>
      <c r="J73" s="2">
        <f>VLOOKUP($A73,'By SKU - New RTs'!$A:$V,15,FALSE)</f>
        <v>0</v>
      </c>
      <c r="K73" s="5">
        <f t="shared" si="7"/>
        <v>0</v>
      </c>
      <c r="L73" s="2">
        <f>VLOOKUP($A73,'By SKU - Old RTs'!$A:$V,16,FALSE)</f>
        <v>50</v>
      </c>
      <c r="M73" s="2">
        <f>VLOOKUP($A73,'By SKU - New RTs'!$A:$V,16,FALSE)</f>
        <v>50</v>
      </c>
      <c r="N73" s="5">
        <f t="shared" si="8"/>
        <v>0</v>
      </c>
      <c r="O73" s="2">
        <f>VLOOKUP($A73,'By SKU - Old RTs'!$A:$V,17,FALSE)</f>
        <v>0</v>
      </c>
      <c r="P73" s="2">
        <f>VLOOKUP($A73,'By SKU - New RTs'!$A:$V,17,FALSE)</f>
        <v>0</v>
      </c>
      <c r="Q73" s="2">
        <f t="shared" si="9"/>
        <v>0</v>
      </c>
    </row>
    <row r="74" spans="1:17" x14ac:dyDescent="0.2">
      <c r="A74" s="3">
        <f>SKUs!A73</f>
        <v>217</v>
      </c>
      <c r="B74" s="4" t="str">
        <f>SKUs!B73</f>
        <v>TC 52X52 CHOCOLATE</v>
      </c>
      <c r="C74" s="2">
        <f>VLOOKUP($A74,'By SKU - Old RTs'!$A:$V,13,FALSE)</f>
        <v>0</v>
      </c>
      <c r="D74" s="2">
        <f>VLOOKUP($A74,'By SKU - New RTs'!$A:$V,13,FALSE)</f>
        <v>0</v>
      </c>
      <c r="E74" s="5">
        <f t="shared" si="5"/>
        <v>0</v>
      </c>
      <c r="F74" s="2">
        <f>VLOOKUP($A74,'By SKU - Old RTs'!$A:$V,14,FALSE)</f>
        <v>0</v>
      </c>
      <c r="G74" s="2">
        <f>VLOOKUP($A74,'By SKU - New RTs'!$A:$V,14,FALSE)</f>
        <v>0</v>
      </c>
      <c r="H74" s="5">
        <f t="shared" si="6"/>
        <v>0</v>
      </c>
      <c r="I74" s="2">
        <f>VLOOKUP($A74,'By SKU - Old RTs'!$A:$V,15,FALSE)</f>
        <v>0</v>
      </c>
      <c r="J74" s="2">
        <f>VLOOKUP($A74,'By SKU - New RTs'!$A:$V,15,FALSE)</f>
        <v>0</v>
      </c>
      <c r="K74" s="5">
        <f t="shared" si="7"/>
        <v>0</v>
      </c>
      <c r="L74" s="2">
        <f>VLOOKUP($A74,'By SKU - Old RTs'!$A:$V,16,FALSE)</f>
        <v>0</v>
      </c>
      <c r="M74" s="2">
        <f>VLOOKUP($A74,'By SKU - New RTs'!$A:$V,16,FALSE)</f>
        <v>0</v>
      </c>
      <c r="N74" s="5">
        <f t="shared" si="8"/>
        <v>0</v>
      </c>
      <c r="O74" s="2">
        <f>VLOOKUP($A74,'By SKU - Old RTs'!$A:$V,17,FALSE)</f>
        <v>0</v>
      </c>
      <c r="P74" s="2">
        <f>VLOOKUP($A74,'By SKU - New RTs'!$A:$V,17,FALSE)</f>
        <v>0</v>
      </c>
      <c r="Q74" s="2">
        <f t="shared" si="9"/>
        <v>0</v>
      </c>
    </row>
    <row r="75" spans="1:17" x14ac:dyDescent="0.2">
      <c r="A75" s="3">
        <f>SKUs!A74</f>
        <v>218</v>
      </c>
      <c r="B75" s="4" t="str">
        <f>SKUs!B74</f>
        <v>TC 90X132 WHITE</v>
      </c>
      <c r="C75" s="2">
        <f>VLOOKUP($A75,'By SKU - Old RTs'!$A:$V,13,FALSE)</f>
        <v>0</v>
      </c>
      <c r="D75" s="2">
        <f>VLOOKUP($A75,'By SKU - New RTs'!$A:$V,13,FALSE)</f>
        <v>0</v>
      </c>
      <c r="E75" s="5">
        <f t="shared" si="5"/>
        <v>0</v>
      </c>
      <c r="F75" s="2">
        <f>VLOOKUP($A75,'By SKU - Old RTs'!$A:$V,14,FALSE)</f>
        <v>0</v>
      </c>
      <c r="G75" s="2">
        <f>VLOOKUP($A75,'By SKU - New RTs'!$A:$V,14,FALSE)</f>
        <v>0</v>
      </c>
      <c r="H75" s="5">
        <f t="shared" si="6"/>
        <v>0</v>
      </c>
      <c r="I75" s="2">
        <f>VLOOKUP($A75,'By SKU - Old RTs'!$A:$V,15,FALSE)</f>
        <v>0</v>
      </c>
      <c r="J75" s="2">
        <f>VLOOKUP($A75,'By SKU - New RTs'!$A:$V,15,FALSE)</f>
        <v>0</v>
      </c>
      <c r="K75" s="5">
        <f t="shared" si="7"/>
        <v>0</v>
      </c>
      <c r="L75" s="2">
        <f>VLOOKUP($A75,'By SKU - Old RTs'!$A:$V,16,FALSE)</f>
        <v>0</v>
      </c>
      <c r="M75" s="2">
        <f>VLOOKUP($A75,'By SKU - New RTs'!$A:$V,16,FALSE)</f>
        <v>0</v>
      </c>
      <c r="N75" s="5">
        <f t="shared" si="8"/>
        <v>0</v>
      </c>
      <c r="O75" s="2">
        <f>VLOOKUP($A75,'By SKU - Old RTs'!$A:$V,17,FALSE)</f>
        <v>0</v>
      </c>
      <c r="P75" s="2">
        <f>VLOOKUP($A75,'By SKU - New RTs'!$A:$V,17,FALSE)</f>
        <v>0</v>
      </c>
      <c r="Q75" s="2">
        <f t="shared" si="9"/>
        <v>0</v>
      </c>
    </row>
    <row r="76" spans="1:17" x14ac:dyDescent="0.2">
      <c r="A76" s="3">
        <f>SKUs!A75</f>
        <v>224</v>
      </c>
      <c r="B76" s="4" t="str">
        <f>SKUs!B75</f>
        <v>TC 42X42 BLACK</v>
      </c>
      <c r="C76" s="2">
        <f>VLOOKUP($A76,'By SKU - Old RTs'!$A:$V,13,FALSE)</f>
        <v>2.5</v>
      </c>
      <c r="D76" s="2">
        <f>VLOOKUP($A76,'By SKU - New RTs'!$A:$V,13,FALSE)</f>
        <v>2.5</v>
      </c>
      <c r="E76" s="5">
        <f t="shared" si="5"/>
        <v>0</v>
      </c>
      <c r="F76" s="2">
        <f>VLOOKUP($A76,'By SKU - Old RTs'!$A:$V,14,FALSE)</f>
        <v>0</v>
      </c>
      <c r="G76" s="2">
        <f>VLOOKUP($A76,'By SKU - New RTs'!$A:$V,14,FALSE)</f>
        <v>0</v>
      </c>
      <c r="H76" s="5">
        <f t="shared" si="6"/>
        <v>0</v>
      </c>
      <c r="I76" s="2">
        <f>VLOOKUP($A76,'By SKU - Old RTs'!$A:$V,15,FALSE)</f>
        <v>0</v>
      </c>
      <c r="J76" s="2">
        <f>VLOOKUP($A76,'By SKU - New RTs'!$A:$V,15,FALSE)</f>
        <v>0</v>
      </c>
      <c r="K76" s="5">
        <f t="shared" si="7"/>
        <v>0</v>
      </c>
      <c r="L76" s="2">
        <f>VLOOKUP($A76,'By SKU - Old RTs'!$A:$V,16,FALSE)</f>
        <v>0</v>
      </c>
      <c r="M76" s="2">
        <f>VLOOKUP($A76,'By SKU - New RTs'!$A:$V,16,FALSE)</f>
        <v>0</v>
      </c>
      <c r="N76" s="5">
        <f t="shared" si="8"/>
        <v>0</v>
      </c>
      <c r="O76" s="2">
        <f>VLOOKUP($A76,'By SKU - Old RTs'!$A:$V,17,FALSE)</f>
        <v>0</v>
      </c>
      <c r="P76" s="2">
        <f>VLOOKUP($A76,'By SKU - New RTs'!$A:$V,17,FALSE)</f>
        <v>0</v>
      </c>
      <c r="Q76" s="2">
        <f t="shared" si="9"/>
        <v>0</v>
      </c>
    </row>
    <row r="77" spans="1:17" x14ac:dyDescent="0.2">
      <c r="A77" s="3">
        <f>SKUs!A76</f>
        <v>225</v>
      </c>
      <c r="B77" s="4" t="str">
        <f>SKUs!B76</f>
        <v>TC 62X62 BLACK</v>
      </c>
      <c r="C77" s="2">
        <f>VLOOKUP($A77,'By SKU - Old RTs'!$A:$V,13,FALSE)</f>
        <v>0</v>
      </c>
      <c r="D77" s="2">
        <f>VLOOKUP($A77,'By SKU - New RTs'!$A:$V,13,FALSE)</f>
        <v>0</v>
      </c>
      <c r="E77" s="5">
        <f t="shared" si="5"/>
        <v>0</v>
      </c>
      <c r="F77" s="2">
        <f>VLOOKUP($A77,'By SKU - Old RTs'!$A:$V,14,FALSE)</f>
        <v>2.5</v>
      </c>
      <c r="G77" s="2">
        <f>VLOOKUP($A77,'By SKU - New RTs'!$A:$V,14,FALSE)</f>
        <v>2.5</v>
      </c>
      <c r="H77" s="5">
        <f t="shared" si="6"/>
        <v>0</v>
      </c>
      <c r="I77" s="2">
        <f>VLOOKUP($A77,'By SKU - Old RTs'!$A:$V,15,FALSE)</f>
        <v>0</v>
      </c>
      <c r="J77" s="2">
        <f>VLOOKUP($A77,'By SKU - New RTs'!$A:$V,15,FALSE)</f>
        <v>0</v>
      </c>
      <c r="K77" s="5">
        <f t="shared" si="7"/>
        <v>0</v>
      </c>
      <c r="L77" s="2">
        <f>VLOOKUP($A77,'By SKU - Old RTs'!$A:$V,16,FALSE)</f>
        <v>0</v>
      </c>
      <c r="M77" s="2">
        <f>VLOOKUP($A77,'By SKU - New RTs'!$A:$V,16,FALSE)</f>
        <v>0</v>
      </c>
      <c r="N77" s="5">
        <f t="shared" si="8"/>
        <v>0</v>
      </c>
      <c r="O77" s="2">
        <f>VLOOKUP($A77,'By SKU - Old RTs'!$A:$V,17,FALSE)</f>
        <v>0</v>
      </c>
      <c r="P77" s="2">
        <f>VLOOKUP($A77,'By SKU - New RTs'!$A:$V,17,FALSE)</f>
        <v>0</v>
      </c>
      <c r="Q77" s="2">
        <f t="shared" si="9"/>
        <v>0</v>
      </c>
    </row>
    <row r="78" spans="1:17" x14ac:dyDescent="0.2">
      <c r="A78" s="3">
        <f>SKUs!A77</f>
        <v>228</v>
      </c>
      <c r="B78" s="4" t="str">
        <f>SKUs!B77</f>
        <v>TC 52X90 BLACK</v>
      </c>
      <c r="C78" s="2">
        <f>VLOOKUP($A78,'By SKU - Old RTs'!$A:$V,13,FALSE)</f>
        <v>0</v>
      </c>
      <c r="D78" s="2">
        <f>VLOOKUP($A78,'By SKU - New RTs'!$A:$V,13,FALSE)</f>
        <v>0</v>
      </c>
      <c r="E78" s="5">
        <f t="shared" si="5"/>
        <v>0</v>
      </c>
      <c r="F78" s="2">
        <f>VLOOKUP($A78,'By SKU - Old RTs'!$A:$V,14,FALSE)</f>
        <v>10</v>
      </c>
      <c r="G78" s="2">
        <f>VLOOKUP($A78,'By SKU - New RTs'!$A:$V,14,FALSE)</f>
        <v>10</v>
      </c>
      <c r="H78" s="5">
        <f t="shared" si="6"/>
        <v>0</v>
      </c>
      <c r="I78" s="2">
        <f>VLOOKUP($A78,'By SKU - Old RTs'!$A:$V,15,FALSE)</f>
        <v>0</v>
      </c>
      <c r="J78" s="2">
        <f>VLOOKUP($A78,'By SKU - New RTs'!$A:$V,15,FALSE)</f>
        <v>0</v>
      </c>
      <c r="K78" s="5">
        <f t="shared" si="7"/>
        <v>0</v>
      </c>
      <c r="L78" s="2">
        <f>VLOOKUP($A78,'By SKU - Old RTs'!$A:$V,16,FALSE)</f>
        <v>0</v>
      </c>
      <c r="M78" s="2">
        <f>VLOOKUP($A78,'By SKU - New RTs'!$A:$V,16,FALSE)</f>
        <v>0</v>
      </c>
      <c r="N78" s="5">
        <f t="shared" si="8"/>
        <v>0</v>
      </c>
      <c r="O78" s="2">
        <f>VLOOKUP($A78,'By SKU - Old RTs'!$A:$V,17,FALSE)</f>
        <v>0</v>
      </c>
      <c r="P78" s="2">
        <f>VLOOKUP($A78,'By SKU - New RTs'!$A:$V,17,FALSE)</f>
        <v>0</v>
      </c>
      <c r="Q78" s="2">
        <f t="shared" si="9"/>
        <v>0</v>
      </c>
    </row>
    <row r="79" spans="1:17" x14ac:dyDescent="0.2">
      <c r="A79" s="3">
        <f>SKUs!A78</f>
        <v>229</v>
      </c>
      <c r="B79" s="4" t="str">
        <f>SKUs!B78</f>
        <v>TC 85X85 WHITE</v>
      </c>
      <c r="C79" s="2">
        <f>VLOOKUP($A79,'By SKU - Old RTs'!$A:$V,13,FALSE)</f>
        <v>0</v>
      </c>
      <c r="D79" s="2">
        <f>VLOOKUP($A79,'By SKU - New RTs'!$A:$V,13,FALSE)</f>
        <v>0</v>
      </c>
      <c r="E79" s="5">
        <f t="shared" si="5"/>
        <v>0</v>
      </c>
      <c r="F79" s="2">
        <f>VLOOKUP($A79,'By SKU - Old RTs'!$A:$V,14,FALSE)</f>
        <v>0</v>
      </c>
      <c r="G79" s="2">
        <f>VLOOKUP($A79,'By SKU - New RTs'!$A:$V,14,FALSE)</f>
        <v>0</v>
      </c>
      <c r="H79" s="5">
        <f t="shared" si="6"/>
        <v>0</v>
      </c>
      <c r="I79" s="2">
        <f>VLOOKUP($A79,'By SKU - Old RTs'!$A:$V,15,FALSE)</f>
        <v>12.5</v>
      </c>
      <c r="J79" s="2">
        <f>VLOOKUP($A79,'By SKU - New RTs'!$A:$V,15,FALSE)</f>
        <v>12.5</v>
      </c>
      <c r="K79" s="5">
        <f t="shared" si="7"/>
        <v>0</v>
      </c>
      <c r="L79" s="2">
        <f>VLOOKUP($A79,'By SKU - Old RTs'!$A:$V,16,FALSE)</f>
        <v>0</v>
      </c>
      <c r="M79" s="2">
        <f>VLOOKUP($A79,'By SKU - New RTs'!$A:$V,16,FALSE)</f>
        <v>0</v>
      </c>
      <c r="N79" s="5">
        <f t="shared" si="8"/>
        <v>0</v>
      </c>
      <c r="O79" s="2">
        <f>VLOOKUP($A79,'By SKU - Old RTs'!$A:$V,17,FALSE)</f>
        <v>0</v>
      </c>
      <c r="P79" s="2">
        <f>VLOOKUP($A79,'By SKU - New RTs'!$A:$V,17,FALSE)</f>
        <v>0</v>
      </c>
      <c r="Q79" s="2">
        <f t="shared" si="9"/>
        <v>0</v>
      </c>
    </row>
    <row r="80" spans="1:17" x14ac:dyDescent="0.2">
      <c r="A80" s="3">
        <f>SKUs!A79</f>
        <v>230</v>
      </c>
      <c r="B80" s="4" t="str">
        <f>SKUs!B79</f>
        <v>TC 90X156 WHITE</v>
      </c>
      <c r="C80" s="2">
        <f>VLOOKUP($A80,'By SKU - Old RTs'!$A:$V,13,FALSE)</f>
        <v>0</v>
      </c>
      <c r="D80" s="2">
        <f>VLOOKUP($A80,'By SKU - New RTs'!$A:$V,13,FALSE)</f>
        <v>0</v>
      </c>
      <c r="E80" s="5">
        <f t="shared" si="5"/>
        <v>0</v>
      </c>
      <c r="F80" s="2">
        <f>VLOOKUP($A80,'By SKU - Old RTs'!$A:$V,14,FALSE)</f>
        <v>0</v>
      </c>
      <c r="G80" s="2">
        <f>VLOOKUP($A80,'By SKU - New RTs'!$A:$V,14,FALSE)</f>
        <v>0</v>
      </c>
      <c r="H80" s="5">
        <f t="shared" si="6"/>
        <v>0</v>
      </c>
      <c r="I80" s="2">
        <f>VLOOKUP($A80,'By SKU - Old RTs'!$A:$V,15,FALSE)</f>
        <v>0</v>
      </c>
      <c r="J80" s="2">
        <f>VLOOKUP($A80,'By SKU - New RTs'!$A:$V,15,FALSE)</f>
        <v>0</v>
      </c>
      <c r="K80" s="5">
        <f t="shared" si="7"/>
        <v>0</v>
      </c>
      <c r="L80" s="2">
        <f>VLOOKUP($A80,'By SKU - Old RTs'!$A:$V,16,FALSE)</f>
        <v>0</v>
      </c>
      <c r="M80" s="2">
        <f>VLOOKUP($A80,'By SKU - New RTs'!$A:$V,16,FALSE)</f>
        <v>0</v>
      </c>
      <c r="N80" s="5">
        <f t="shared" si="8"/>
        <v>0</v>
      </c>
      <c r="O80" s="2">
        <f>VLOOKUP($A80,'By SKU - Old RTs'!$A:$V,17,FALSE)</f>
        <v>0</v>
      </c>
      <c r="P80" s="2">
        <f>VLOOKUP($A80,'By SKU - New RTs'!$A:$V,17,FALSE)</f>
        <v>0</v>
      </c>
      <c r="Q80" s="2">
        <f t="shared" si="9"/>
        <v>0</v>
      </c>
    </row>
    <row r="81" spans="1:17" x14ac:dyDescent="0.2">
      <c r="A81" s="3">
        <f>SKUs!A80</f>
        <v>234</v>
      </c>
      <c r="B81" s="4" t="str">
        <f>SKUs!B80</f>
        <v>TC 62X62 RED</v>
      </c>
      <c r="C81" s="2">
        <f>VLOOKUP($A81,'By SKU - Old RTs'!$A:$V,13,FALSE)</f>
        <v>0</v>
      </c>
      <c r="D81" s="2">
        <f>VLOOKUP($A81,'By SKU - New RTs'!$A:$V,13,FALSE)</f>
        <v>0</v>
      </c>
      <c r="E81" s="5">
        <f t="shared" si="5"/>
        <v>0</v>
      </c>
      <c r="F81" s="2">
        <f>VLOOKUP($A81,'By SKU - Old RTs'!$A:$V,14,FALSE)</f>
        <v>0</v>
      </c>
      <c r="G81" s="2">
        <f>VLOOKUP($A81,'By SKU - New RTs'!$A:$V,14,FALSE)</f>
        <v>0</v>
      </c>
      <c r="H81" s="5">
        <f t="shared" si="6"/>
        <v>0</v>
      </c>
      <c r="I81" s="2">
        <f>VLOOKUP($A81,'By SKU - Old RTs'!$A:$V,15,FALSE)</f>
        <v>0</v>
      </c>
      <c r="J81" s="2">
        <f>VLOOKUP($A81,'By SKU - New RTs'!$A:$V,15,FALSE)</f>
        <v>0</v>
      </c>
      <c r="K81" s="5">
        <f t="shared" si="7"/>
        <v>0</v>
      </c>
      <c r="L81" s="2">
        <f>VLOOKUP($A81,'By SKU - Old RTs'!$A:$V,16,FALSE)</f>
        <v>0</v>
      </c>
      <c r="M81" s="2">
        <f>VLOOKUP($A81,'By SKU - New RTs'!$A:$V,16,FALSE)</f>
        <v>0</v>
      </c>
      <c r="N81" s="5">
        <f t="shared" si="8"/>
        <v>0</v>
      </c>
      <c r="O81" s="2">
        <f>VLOOKUP($A81,'By SKU - Old RTs'!$A:$V,17,FALSE)</f>
        <v>0</v>
      </c>
      <c r="P81" s="2">
        <f>VLOOKUP($A81,'By SKU - New RTs'!$A:$V,17,FALSE)</f>
        <v>0</v>
      </c>
      <c r="Q81" s="2">
        <f t="shared" si="9"/>
        <v>0</v>
      </c>
    </row>
    <row r="82" spans="1:17" x14ac:dyDescent="0.2">
      <c r="A82" s="3">
        <f>SKUs!A81</f>
        <v>237</v>
      </c>
      <c r="B82" s="4" t="str">
        <f>SKUs!B81</f>
        <v xml:space="preserve">TC 72X72 LT BLU     </v>
      </c>
      <c r="C82" s="2">
        <f>VLOOKUP($A82,'By SKU - Old RTs'!$A:$V,13,FALSE)</f>
        <v>0</v>
      </c>
      <c r="D82" s="2">
        <f>VLOOKUP($A82,'By SKU - New RTs'!$A:$V,13,FALSE)</f>
        <v>0</v>
      </c>
      <c r="E82" s="5">
        <f t="shared" si="5"/>
        <v>0</v>
      </c>
      <c r="F82" s="2">
        <f>VLOOKUP($A82,'By SKU - Old RTs'!$A:$V,14,FALSE)</f>
        <v>0</v>
      </c>
      <c r="G82" s="2">
        <f>VLOOKUP($A82,'By SKU - New RTs'!$A:$V,14,FALSE)</f>
        <v>0</v>
      </c>
      <c r="H82" s="5">
        <f t="shared" si="6"/>
        <v>0</v>
      </c>
      <c r="I82" s="2">
        <f>VLOOKUP($A82,'By SKU - Old RTs'!$A:$V,15,FALSE)</f>
        <v>0</v>
      </c>
      <c r="J82" s="2">
        <f>VLOOKUP($A82,'By SKU - New RTs'!$A:$V,15,FALSE)</f>
        <v>0</v>
      </c>
      <c r="K82" s="5">
        <f t="shared" si="7"/>
        <v>0</v>
      </c>
      <c r="L82" s="2">
        <f>VLOOKUP($A82,'By SKU - Old RTs'!$A:$V,16,FALSE)</f>
        <v>0</v>
      </c>
      <c r="M82" s="2">
        <f>VLOOKUP($A82,'By SKU - New RTs'!$A:$V,16,FALSE)</f>
        <v>0</v>
      </c>
      <c r="N82" s="5">
        <f t="shared" si="8"/>
        <v>0</v>
      </c>
      <c r="O82" s="2">
        <f>VLOOKUP($A82,'By SKU - Old RTs'!$A:$V,17,FALSE)</f>
        <v>0</v>
      </c>
      <c r="P82" s="2">
        <f>VLOOKUP($A82,'By SKU - New RTs'!$A:$V,17,FALSE)</f>
        <v>0</v>
      </c>
      <c r="Q82" s="2">
        <f t="shared" si="9"/>
        <v>0</v>
      </c>
    </row>
    <row r="83" spans="1:17" x14ac:dyDescent="0.2">
      <c r="A83" s="3">
        <f>SKUs!A82</f>
        <v>240</v>
      </c>
      <c r="B83" s="4" t="str">
        <f>SKUs!B82</f>
        <v>TC 52X114 RED</v>
      </c>
      <c r="C83" s="2">
        <f>VLOOKUP($A83,'By SKU - Old RTs'!$A:$V,13,FALSE)</f>
        <v>0</v>
      </c>
      <c r="D83" s="2">
        <f>VLOOKUP($A83,'By SKU - New RTs'!$A:$V,13,FALSE)</f>
        <v>0</v>
      </c>
      <c r="E83" s="5">
        <f t="shared" si="5"/>
        <v>0</v>
      </c>
      <c r="F83" s="2">
        <f>VLOOKUP($A83,'By SKU - Old RTs'!$A:$V,14,FALSE)</f>
        <v>0</v>
      </c>
      <c r="G83" s="2">
        <f>VLOOKUP($A83,'By SKU - New RTs'!$A:$V,14,FALSE)</f>
        <v>0</v>
      </c>
      <c r="H83" s="5">
        <f t="shared" si="6"/>
        <v>0</v>
      </c>
      <c r="I83" s="2">
        <f>VLOOKUP($A83,'By SKU - Old RTs'!$A:$V,15,FALSE)</f>
        <v>25</v>
      </c>
      <c r="J83" s="2">
        <f>VLOOKUP($A83,'By SKU - New RTs'!$A:$V,15,FALSE)</f>
        <v>25</v>
      </c>
      <c r="K83" s="5">
        <f t="shared" si="7"/>
        <v>0</v>
      </c>
      <c r="L83" s="2">
        <f>VLOOKUP($A83,'By SKU - Old RTs'!$A:$V,16,FALSE)</f>
        <v>0</v>
      </c>
      <c r="M83" s="2">
        <f>VLOOKUP($A83,'By SKU - New RTs'!$A:$V,16,FALSE)</f>
        <v>0</v>
      </c>
      <c r="N83" s="5">
        <f t="shared" si="8"/>
        <v>0</v>
      </c>
      <c r="O83" s="2">
        <f>VLOOKUP($A83,'By SKU - Old RTs'!$A:$V,17,FALSE)</f>
        <v>0</v>
      </c>
      <c r="P83" s="2">
        <f>VLOOKUP($A83,'By SKU - New RTs'!$A:$V,17,FALSE)</f>
        <v>0</v>
      </c>
      <c r="Q83" s="2">
        <f t="shared" si="9"/>
        <v>0</v>
      </c>
    </row>
    <row r="84" spans="1:17" x14ac:dyDescent="0.2">
      <c r="A84" s="3">
        <f>SKUs!A83</f>
        <v>242</v>
      </c>
      <c r="B84" s="4" t="str">
        <f>SKUs!B83</f>
        <v>TC 62X62 SATIN BAND</v>
      </c>
      <c r="C84" s="2">
        <f>VLOOKUP($A84,'By SKU - Old RTs'!$A:$V,13,FALSE)</f>
        <v>150</v>
      </c>
      <c r="D84" s="2">
        <f>VLOOKUP($A84,'By SKU - New RTs'!$A:$V,13,FALSE)</f>
        <v>150</v>
      </c>
      <c r="E84" s="5">
        <f t="shared" si="5"/>
        <v>0</v>
      </c>
      <c r="F84" s="2">
        <f>VLOOKUP($A84,'By SKU - Old RTs'!$A:$V,14,FALSE)</f>
        <v>0</v>
      </c>
      <c r="G84" s="2">
        <f>VLOOKUP($A84,'By SKU - New RTs'!$A:$V,14,FALSE)</f>
        <v>0</v>
      </c>
      <c r="H84" s="5">
        <f t="shared" si="6"/>
        <v>0</v>
      </c>
      <c r="I84" s="2">
        <f>VLOOKUP($A84,'By SKU - Old RTs'!$A:$V,15,FALSE)</f>
        <v>0</v>
      </c>
      <c r="J84" s="2">
        <f>VLOOKUP($A84,'By SKU - New RTs'!$A:$V,15,FALSE)</f>
        <v>0</v>
      </c>
      <c r="K84" s="5">
        <f t="shared" si="7"/>
        <v>0</v>
      </c>
      <c r="L84" s="2">
        <f>VLOOKUP($A84,'By SKU - Old RTs'!$A:$V,16,FALSE)</f>
        <v>0</v>
      </c>
      <c r="M84" s="2">
        <f>VLOOKUP($A84,'By SKU - New RTs'!$A:$V,16,FALSE)</f>
        <v>0</v>
      </c>
      <c r="N84" s="5">
        <f t="shared" si="8"/>
        <v>0</v>
      </c>
      <c r="O84" s="2">
        <f>VLOOKUP($A84,'By SKU - Old RTs'!$A:$V,17,FALSE)</f>
        <v>0</v>
      </c>
      <c r="P84" s="2">
        <f>VLOOKUP($A84,'By SKU - New RTs'!$A:$V,17,FALSE)</f>
        <v>0</v>
      </c>
      <c r="Q84" s="2">
        <f t="shared" si="9"/>
        <v>0</v>
      </c>
    </row>
    <row r="85" spans="1:17" x14ac:dyDescent="0.2">
      <c r="A85" s="3">
        <f>SKUs!A84</f>
        <v>243</v>
      </c>
      <c r="B85" s="4" t="str">
        <f>SKUs!B84</f>
        <v xml:space="preserve">TC 52X52 SATIN BAND     </v>
      </c>
      <c r="C85" s="2">
        <f>VLOOKUP($A85,'By SKU - Old RTs'!$A:$V,13,FALSE)</f>
        <v>30</v>
      </c>
      <c r="D85" s="2">
        <f>VLOOKUP($A85,'By SKU - New RTs'!$A:$V,13,FALSE)</f>
        <v>30</v>
      </c>
      <c r="E85" s="5">
        <f t="shared" si="5"/>
        <v>0</v>
      </c>
      <c r="F85" s="2">
        <f>VLOOKUP($A85,'By SKU - Old RTs'!$A:$V,14,FALSE)</f>
        <v>0</v>
      </c>
      <c r="G85" s="2">
        <f>VLOOKUP($A85,'By SKU - New RTs'!$A:$V,14,FALSE)</f>
        <v>0</v>
      </c>
      <c r="H85" s="5">
        <f t="shared" si="6"/>
        <v>0</v>
      </c>
      <c r="I85" s="2">
        <f>VLOOKUP($A85,'By SKU - Old RTs'!$A:$V,15,FALSE)</f>
        <v>0</v>
      </c>
      <c r="J85" s="2">
        <f>VLOOKUP($A85,'By SKU - New RTs'!$A:$V,15,FALSE)</f>
        <v>0</v>
      </c>
      <c r="K85" s="5">
        <f t="shared" si="7"/>
        <v>0</v>
      </c>
      <c r="L85" s="2">
        <f>VLOOKUP($A85,'By SKU - Old RTs'!$A:$V,16,FALSE)</f>
        <v>0</v>
      </c>
      <c r="M85" s="2">
        <f>VLOOKUP($A85,'By SKU - New RTs'!$A:$V,16,FALSE)</f>
        <v>0</v>
      </c>
      <c r="N85" s="5">
        <f t="shared" si="8"/>
        <v>0</v>
      </c>
      <c r="O85" s="2">
        <f>VLOOKUP($A85,'By SKU - Old RTs'!$A:$V,17,FALSE)</f>
        <v>0</v>
      </c>
      <c r="P85" s="2">
        <f>VLOOKUP($A85,'By SKU - New RTs'!$A:$V,17,FALSE)</f>
        <v>0</v>
      </c>
      <c r="Q85" s="2">
        <f t="shared" si="9"/>
        <v>0</v>
      </c>
    </row>
    <row r="86" spans="1:17" x14ac:dyDescent="0.2">
      <c r="A86" s="3">
        <f>SKUs!A85</f>
        <v>245</v>
      </c>
      <c r="B86" s="4" t="str">
        <f>SKUs!B85</f>
        <v>TC 90X156 BLACK</v>
      </c>
      <c r="C86" s="2">
        <f>VLOOKUP($A86,'By SKU - Old RTs'!$A:$V,13,FALSE)</f>
        <v>0</v>
      </c>
      <c r="D86" s="2">
        <f>VLOOKUP($A86,'By SKU - New RTs'!$A:$V,13,FALSE)</f>
        <v>0</v>
      </c>
      <c r="E86" s="5">
        <f t="shared" si="5"/>
        <v>0</v>
      </c>
      <c r="F86" s="2">
        <f>VLOOKUP($A86,'By SKU - Old RTs'!$A:$V,14,FALSE)</f>
        <v>0</v>
      </c>
      <c r="G86" s="2">
        <f>VLOOKUP($A86,'By SKU - New RTs'!$A:$V,14,FALSE)</f>
        <v>0</v>
      </c>
      <c r="H86" s="5">
        <f t="shared" si="6"/>
        <v>0</v>
      </c>
      <c r="I86" s="2">
        <f>VLOOKUP($A86,'By SKU - Old RTs'!$A:$V,15,FALSE)</f>
        <v>0</v>
      </c>
      <c r="J86" s="2">
        <f>VLOOKUP($A86,'By SKU - New RTs'!$A:$V,15,FALSE)</f>
        <v>0</v>
      </c>
      <c r="K86" s="5">
        <f t="shared" si="7"/>
        <v>0</v>
      </c>
      <c r="L86" s="2">
        <f>VLOOKUP($A86,'By SKU - Old RTs'!$A:$V,16,FALSE)</f>
        <v>0</v>
      </c>
      <c r="M86" s="2">
        <f>VLOOKUP($A86,'By SKU - New RTs'!$A:$V,16,FALSE)</f>
        <v>0</v>
      </c>
      <c r="N86" s="5">
        <f t="shared" si="8"/>
        <v>0</v>
      </c>
      <c r="O86" s="2">
        <f>VLOOKUP($A86,'By SKU - Old RTs'!$A:$V,17,FALSE)</f>
        <v>0</v>
      </c>
      <c r="P86" s="2">
        <f>VLOOKUP($A86,'By SKU - New RTs'!$A:$V,17,FALSE)</f>
        <v>0</v>
      </c>
      <c r="Q86" s="2">
        <f t="shared" si="9"/>
        <v>0</v>
      </c>
    </row>
    <row r="87" spans="1:17" x14ac:dyDescent="0.2">
      <c r="A87" s="3">
        <f>SKUs!A86</f>
        <v>246</v>
      </c>
      <c r="B87" s="4" t="str">
        <f>SKUs!B86</f>
        <v>TC 52X114 HUNTER GREEN</v>
      </c>
      <c r="C87" s="2">
        <f>VLOOKUP($A87,'By SKU - Old RTs'!$A:$V,13,FALSE)</f>
        <v>0</v>
      </c>
      <c r="D87" s="2">
        <f>VLOOKUP($A87,'By SKU - New RTs'!$A:$V,13,FALSE)</f>
        <v>0</v>
      </c>
      <c r="E87" s="5">
        <f t="shared" si="5"/>
        <v>0</v>
      </c>
      <c r="F87" s="2">
        <f>VLOOKUP($A87,'By SKU - Old RTs'!$A:$V,14,FALSE)</f>
        <v>0</v>
      </c>
      <c r="G87" s="2">
        <f>VLOOKUP($A87,'By SKU - New RTs'!$A:$V,14,FALSE)</f>
        <v>0</v>
      </c>
      <c r="H87" s="5">
        <f t="shared" si="6"/>
        <v>0</v>
      </c>
      <c r="I87" s="2">
        <f>VLOOKUP($A87,'By SKU - Old RTs'!$A:$V,15,FALSE)</f>
        <v>0</v>
      </c>
      <c r="J87" s="2">
        <f>VLOOKUP($A87,'By SKU - New RTs'!$A:$V,15,FALSE)</f>
        <v>0</v>
      </c>
      <c r="K87" s="5">
        <f t="shared" si="7"/>
        <v>0</v>
      </c>
      <c r="L87" s="2">
        <f>VLOOKUP($A87,'By SKU - Old RTs'!$A:$V,16,FALSE)</f>
        <v>0</v>
      </c>
      <c r="M87" s="2">
        <f>VLOOKUP($A87,'By SKU - New RTs'!$A:$V,16,FALSE)</f>
        <v>0</v>
      </c>
      <c r="N87" s="5">
        <f t="shared" si="8"/>
        <v>0</v>
      </c>
      <c r="O87" s="2">
        <f>VLOOKUP($A87,'By SKU - Old RTs'!$A:$V,17,FALSE)</f>
        <v>0</v>
      </c>
      <c r="P87" s="2">
        <f>VLOOKUP($A87,'By SKU - New RTs'!$A:$V,17,FALSE)</f>
        <v>0</v>
      </c>
      <c r="Q87" s="2">
        <f t="shared" si="9"/>
        <v>0</v>
      </c>
    </row>
    <row r="88" spans="1:17" x14ac:dyDescent="0.2">
      <c r="A88" s="3">
        <f>SKUs!A87</f>
        <v>247</v>
      </c>
      <c r="B88" s="4" t="str">
        <f>SKUs!B87</f>
        <v xml:space="preserve">TC 72X72 SATIN BAND </v>
      </c>
      <c r="C88" s="2">
        <f>VLOOKUP($A88,'By SKU - Old RTs'!$A:$V,13,FALSE)</f>
        <v>10</v>
      </c>
      <c r="D88" s="2">
        <f>VLOOKUP($A88,'By SKU - New RTs'!$A:$V,13,FALSE)</f>
        <v>10</v>
      </c>
      <c r="E88" s="5">
        <f t="shared" si="5"/>
        <v>0</v>
      </c>
      <c r="F88" s="2">
        <f>VLOOKUP($A88,'By SKU - Old RTs'!$A:$V,14,FALSE)</f>
        <v>0</v>
      </c>
      <c r="G88" s="2">
        <f>VLOOKUP($A88,'By SKU - New RTs'!$A:$V,14,FALSE)</f>
        <v>0</v>
      </c>
      <c r="H88" s="5">
        <f t="shared" si="6"/>
        <v>0</v>
      </c>
      <c r="I88" s="2">
        <f>VLOOKUP($A88,'By SKU - Old RTs'!$A:$V,15,FALSE)</f>
        <v>0</v>
      </c>
      <c r="J88" s="2">
        <f>VLOOKUP($A88,'By SKU - New RTs'!$A:$V,15,FALSE)</f>
        <v>0</v>
      </c>
      <c r="K88" s="5">
        <f t="shared" si="7"/>
        <v>0</v>
      </c>
      <c r="L88" s="2">
        <f>VLOOKUP($A88,'By SKU - Old RTs'!$A:$V,16,FALSE)</f>
        <v>0</v>
      </c>
      <c r="M88" s="2">
        <f>VLOOKUP($A88,'By SKU - New RTs'!$A:$V,16,FALSE)</f>
        <v>0</v>
      </c>
      <c r="N88" s="5">
        <f t="shared" si="8"/>
        <v>0</v>
      </c>
      <c r="O88" s="2">
        <f>VLOOKUP($A88,'By SKU - Old RTs'!$A:$V,17,FALSE)</f>
        <v>0</v>
      </c>
      <c r="P88" s="2">
        <f>VLOOKUP($A88,'By SKU - New RTs'!$A:$V,17,FALSE)</f>
        <v>0</v>
      </c>
      <c r="Q88" s="2">
        <f t="shared" si="9"/>
        <v>0</v>
      </c>
    </row>
    <row r="89" spans="1:17" x14ac:dyDescent="0.2">
      <c r="A89" s="3">
        <f>SKUs!A88</f>
        <v>253</v>
      </c>
      <c r="B89" s="4" t="str">
        <f>SKUs!B88</f>
        <v>TC 52X52 GREEN</v>
      </c>
      <c r="C89" s="2">
        <f>VLOOKUP($A89,'By SKU - Old RTs'!$A:$V,13,FALSE)</f>
        <v>0</v>
      </c>
      <c r="D89" s="2">
        <f>VLOOKUP($A89,'By SKU - New RTs'!$A:$V,13,FALSE)</f>
        <v>0</v>
      </c>
      <c r="E89" s="5">
        <f t="shared" si="5"/>
        <v>0</v>
      </c>
      <c r="F89" s="2">
        <f>VLOOKUP($A89,'By SKU - Old RTs'!$A:$V,14,FALSE)</f>
        <v>0</v>
      </c>
      <c r="G89" s="2">
        <f>VLOOKUP($A89,'By SKU - New RTs'!$A:$V,14,FALSE)</f>
        <v>0</v>
      </c>
      <c r="H89" s="5">
        <f t="shared" si="6"/>
        <v>0</v>
      </c>
      <c r="I89" s="2">
        <f>VLOOKUP($A89,'By SKU - Old RTs'!$A:$V,15,FALSE)</f>
        <v>0</v>
      </c>
      <c r="J89" s="2">
        <f>VLOOKUP($A89,'By SKU - New RTs'!$A:$V,15,FALSE)</f>
        <v>0</v>
      </c>
      <c r="K89" s="5">
        <f t="shared" si="7"/>
        <v>0</v>
      </c>
      <c r="L89" s="2">
        <f>VLOOKUP($A89,'By SKU - Old RTs'!$A:$V,16,FALSE)</f>
        <v>0</v>
      </c>
      <c r="M89" s="2">
        <f>VLOOKUP($A89,'By SKU - New RTs'!$A:$V,16,FALSE)</f>
        <v>0</v>
      </c>
      <c r="N89" s="5">
        <f t="shared" si="8"/>
        <v>0</v>
      </c>
      <c r="O89" s="2">
        <f>VLOOKUP($A89,'By SKU - Old RTs'!$A:$V,17,FALSE)</f>
        <v>0</v>
      </c>
      <c r="P89" s="2">
        <f>VLOOKUP($A89,'By SKU - New RTs'!$A:$V,17,FALSE)</f>
        <v>0</v>
      </c>
      <c r="Q89" s="2">
        <f t="shared" si="9"/>
        <v>0</v>
      </c>
    </row>
    <row r="90" spans="1:17" x14ac:dyDescent="0.2">
      <c r="A90" s="3">
        <f>SKUs!A89</f>
        <v>257</v>
      </c>
      <c r="B90" s="4" t="str">
        <f>SKUs!B89</f>
        <v>TC 120" ROUND BLACK</v>
      </c>
      <c r="C90" s="2">
        <f>VLOOKUP($A90,'By SKU - Old RTs'!$A:$V,13,FALSE)</f>
        <v>2</v>
      </c>
      <c r="D90" s="2">
        <f>VLOOKUP($A90,'By SKU - New RTs'!$A:$V,13,FALSE)</f>
        <v>2</v>
      </c>
      <c r="E90" s="5">
        <f t="shared" si="5"/>
        <v>0</v>
      </c>
      <c r="F90" s="2">
        <f>VLOOKUP($A90,'By SKU - Old RTs'!$A:$V,14,FALSE)</f>
        <v>0</v>
      </c>
      <c r="G90" s="2">
        <f>VLOOKUP($A90,'By SKU - New RTs'!$A:$V,14,FALSE)</f>
        <v>0</v>
      </c>
      <c r="H90" s="5">
        <f t="shared" si="6"/>
        <v>0</v>
      </c>
      <c r="I90" s="2">
        <f>VLOOKUP($A90,'By SKU - Old RTs'!$A:$V,15,FALSE)</f>
        <v>0</v>
      </c>
      <c r="J90" s="2">
        <f>VLOOKUP($A90,'By SKU - New RTs'!$A:$V,15,FALSE)</f>
        <v>0</v>
      </c>
      <c r="K90" s="5">
        <f t="shared" si="7"/>
        <v>0</v>
      </c>
      <c r="L90" s="2">
        <f>VLOOKUP($A90,'By SKU - Old RTs'!$A:$V,16,FALSE)</f>
        <v>0</v>
      </c>
      <c r="M90" s="2">
        <f>VLOOKUP($A90,'By SKU - New RTs'!$A:$V,16,FALSE)</f>
        <v>0</v>
      </c>
      <c r="N90" s="5">
        <f t="shared" si="8"/>
        <v>0</v>
      </c>
      <c r="O90" s="2">
        <f>VLOOKUP($A90,'By SKU - Old RTs'!$A:$V,17,FALSE)</f>
        <v>0</v>
      </c>
      <c r="P90" s="2">
        <f>VLOOKUP($A90,'By SKU - New RTs'!$A:$V,17,FALSE)</f>
        <v>0</v>
      </c>
      <c r="Q90" s="2">
        <f t="shared" si="9"/>
        <v>0</v>
      </c>
    </row>
    <row r="91" spans="1:17" x14ac:dyDescent="0.2">
      <c r="A91" s="3">
        <f>SKUs!A90</f>
        <v>259</v>
      </c>
      <c r="B91" s="4" t="str">
        <f>SKUs!B90</f>
        <v>TC 62X62 HUNTER GREEN</v>
      </c>
      <c r="C91" s="2">
        <f>VLOOKUP($A91,'By SKU - Old RTs'!$A:$V,13,FALSE)</f>
        <v>0</v>
      </c>
      <c r="D91" s="2">
        <f>VLOOKUP($A91,'By SKU - New RTs'!$A:$V,13,FALSE)</f>
        <v>0</v>
      </c>
      <c r="E91" s="5">
        <f t="shared" si="5"/>
        <v>0</v>
      </c>
      <c r="F91" s="2">
        <f>VLOOKUP($A91,'By SKU - Old RTs'!$A:$V,14,FALSE)</f>
        <v>0</v>
      </c>
      <c r="G91" s="2">
        <f>VLOOKUP($A91,'By SKU - New RTs'!$A:$V,14,FALSE)</f>
        <v>0</v>
      </c>
      <c r="H91" s="5">
        <f t="shared" si="6"/>
        <v>0</v>
      </c>
      <c r="I91" s="2">
        <f>VLOOKUP($A91,'By SKU - Old RTs'!$A:$V,15,FALSE)</f>
        <v>0</v>
      </c>
      <c r="J91" s="2">
        <f>VLOOKUP($A91,'By SKU - New RTs'!$A:$V,15,FALSE)</f>
        <v>0</v>
      </c>
      <c r="K91" s="5">
        <f t="shared" si="7"/>
        <v>0</v>
      </c>
      <c r="L91" s="2">
        <f>VLOOKUP($A91,'By SKU - Old RTs'!$A:$V,16,FALSE)</f>
        <v>0</v>
      </c>
      <c r="M91" s="2">
        <f>VLOOKUP($A91,'By SKU - New RTs'!$A:$V,16,FALSE)</f>
        <v>0</v>
      </c>
      <c r="N91" s="5">
        <f t="shared" si="8"/>
        <v>0</v>
      </c>
      <c r="O91" s="2">
        <f>VLOOKUP($A91,'By SKU - Old RTs'!$A:$V,17,FALSE)</f>
        <v>0</v>
      </c>
      <c r="P91" s="2">
        <f>VLOOKUP($A91,'By SKU - New RTs'!$A:$V,17,FALSE)</f>
        <v>0</v>
      </c>
      <c r="Q91" s="2">
        <f t="shared" si="9"/>
        <v>0</v>
      </c>
    </row>
    <row r="92" spans="1:17" x14ac:dyDescent="0.2">
      <c r="A92" s="3">
        <f>SKUs!A91</f>
        <v>260</v>
      </c>
      <c r="B92" s="4" t="str">
        <f>SKUs!B91</f>
        <v>TC 62X62 RED/WHT CHECK</v>
      </c>
      <c r="C92" s="2">
        <f>VLOOKUP($A92,'By SKU - Old RTs'!$A:$V,13,FALSE)</f>
        <v>0</v>
      </c>
      <c r="D92" s="2">
        <f>VLOOKUP($A92,'By SKU - New RTs'!$A:$V,13,FALSE)</f>
        <v>0</v>
      </c>
      <c r="E92" s="5">
        <f t="shared" si="5"/>
        <v>0</v>
      </c>
      <c r="F92" s="2">
        <f>VLOOKUP($A92,'By SKU - Old RTs'!$A:$V,14,FALSE)</f>
        <v>0</v>
      </c>
      <c r="G92" s="2">
        <f>VLOOKUP($A92,'By SKU - New RTs'!$A:$V,14,FALSE)</f>
        <v>0</v>
      </c>
      <c r="H92" s="5">
        <f t="shared" si="6"/>
        <v>0</v>
      </c>
      <c r="I92" s="2">
        <f>VLOOKUP($A92,'By SKU - Old RTs'!$A:$V,15,FALSE)</f>
        <v>0</v>
      </c>
      <c r="J92" s="2">
        <f>VLOOKUP($A92,'By SKU - New RTs'!$A:$V,15,FALSE)</f>
        <v>0</v>
      </c>
      <c r="K92" s="5">
        <f t="shared" si="7"/>
        <v>0</v>
      </c>
      <c r="L92" s="2">
        <f>VLOOKUP($A92,'By SKU - Old RTs'!$A:$V,16,FALSE)</f>
        <v>0</v>
      </c>
      <c r="M92" s="2">
        <f>VLOOKUP($A92,'By SKU - New RTs'!$A:$V,16,FALSE)</f>
        <v>0</v>
      </c>
      <c r="N92" s="5">
        <f t="shared" si="8"/>
        <v>0</v>
      </c>
      <c r="O92" s="2">
        <f>VLOOKUP($A92,'By SKU - Old RTs'!$A:$V,17,FALSE)</f>
        <v>0</v>
      </c>
      <c r="P92" s="2">
        <f>VLOOKUP($A92,'By SKU - New RTs'!$A:$V,17,FALSE)</f>
        <v>0</v>
      </c>
      <c r="Q92" s="2">
        <f t="shared" si="9"/>
        <v>0</v>
      </c>
    </row>
    <row r="93" spans="1:17" x14ac:dyDescent="0.2">
      <c r="A93" s="3">
        <f>SKUs!A92</f>
        <v>273</v>
      </c>
      <c r="B93" s="4" t="str">
        <f>SKUs!B92</f>
        <v>TC 52X52 NAVY</v>
      </c>
      <c r="C93" s="2">
        <f>VLOOKUP($A93,'By SKU - Old RTs'!$A:$V,13,FALSE)</f>
        <v>0</v>
      </c>
      <c r="D93" s="2">
        <f>VLOOKUP($A93,'By SKU - New RTs'!$A:$V,13,FALSE)</f>
        <v>0</v>
      </c>
      <c r="E93" s="5">
        <f t="shared" si="5"/>
        <v>0</v>
      </c>
      <c r="F93" s="2">
        <f>VLOOKUP($A93,'By SKU - Old RTs'!$A:$V,14,FALSE)</f>
        <v>0</v>
      </c>
      <c r="G93" s="2">
        <f>VLOOKUP($A93,'By SKU - New RTs'!$A:$V,14,FALSE)</f>
        <v>0</v>
      </c>
      <c r="H93" s="5">
        <f t="shared" si="6"/>
        <v>0</v>
      </c>
      <c r="I93" s="2">
        <f>VLOOKUP($A93,'By SKU - Old RTs'!$A:$V,15,FALSE)</f>
        <v>0</v>
      </c>
      <c r="J93" s="2">
        <f>VLOOKUP($A93,'By SKU - New RTs'!$A:$V,15,FALSE)</f>
        <v>0</v>
      </c>
      <c r="K93" s="5">
        <f t="shared" si="7"/>
        <v>0</v>
      </c>
      <c r="L93" s="2">
        <f>VLOOKUP($A93,'By SKU - Old RTs'!$A:$V,16,FALSE)</f>
        <v>0</v>
      </c>
      <c r="M93" s="2">
        <f>VLOOKUP($A93,'By SKU - New RTs'!$A:$V,16,FALSE)</f>
        <v>0</v>
      </c>
      <c r="N93" s="5">
        <f t="shared" si="8"/>
        <v>0</v>
      </c>
      <c r="O93" s="2">
        <f>VLOOKUP($A93,'By SKU - Old RTs'!$A:$V,17,FALSE)</f>
        <v>0</v>
      </c>
      <c r="P93" s="2">
        <f>VLOOKUP($A93,'By SKU - New RTs'!$A:$V,17,FALSE)</f>
        <v>0</v>
      </c>
      <c r="Q93" s="2">
        <f t="shared" si="9"/>
        <v>0</v>
      </c>
    </row>
    <row r="94" spans="1:17" x14ac:dyDescent="0.2">
      <c r="A94" s="3">
        <f>SKUs!A93</f>
        <v>276</v>
      </c>
      <c r="B94" s="4" t="str">
        <f>SKUs!B93</f>
        <v xml:space="preserve">TC 90X90 BLACK      </v>
      </c>
      <c r="C94" s="2">
        <f>VLOOKUP($A94,'By SKU - Old RTs'!$A:$V,13,FALSE)</f>
        <v>0</v>
      </c>
      <c r="D94" s="2">
        <f>VLOOKUP($A94,'By SKU - New RTs'!$A:$V,13,FALSE)</f>
        <v>0</v>
      </c>
      <c r="E94" s="5">
        <f t="shared" si="5"/>
        <v>0</v>
      </c>
      <c r="F94" s="2">
        <f>VLOOKUP($A94,'By SKU - Old RTs'!$A:$V,14,FALSE)</f>
        <v>0</v>
      </c>
      <c r="G94" s="2">
        <f>VLOOKUP($A94,'By SKU - New RTs'!$A:$V,14,FALSE)</f>
        <v>0</v>
      </c>
      <c r="H94" s="5">
        <f t="shared" si="6"/>
        <v>0</v>
      </c>
      <c r="I94" s="2">
        <f>VLOOKUP($A94,'By SKU - Old RTs'!$A:$V,15,FALSE)</f>
        <v>0</v>
      </c>
      <c r="J94" s="2">
        <f>VLOOKUP($A94,'By SKU - New RTs'!$A:$V,15,FALSE)</f>
        <v>0</v>
      </c>
      <c r="K94" s="5">
        <f t="shared" si="7"/>
        <v>0</v>
      </c>
      <c r="L94" s="2">
        <f>VLOOKUP($A94,'By SKU - Old RTs'!$A:$V,16,FALSE)</f>
        <v>5</v>
      </c>
      <c r="M94" s="2">
        <f>VLOOKUP($A94,'By SKU - New RTs'!$A:$V,16,FALSE)</f>
        <v>5</v>
      </c>
      <c r="N94" s="5">
        <f t="shared" si="8"/>
        <v>0</v>
      </c>
      <c r="O94" s="2">
        <f>VLOOKUP($A94,'By SKU - Old RTs'!$A:$V,17,FALSE)</f>
        <v>0</v>
      </c>
      <c r="P94" s="2">
        <f>VLOOKUP($A94,'By SKU - New RTs'!$A:$V,17,FALSE)</f>
        <v>0</v>
      </c>
      <c r="Q94" s="2">
        <f t="shared" si="9"/>
        <v>0</v>
      </c>
    </row>
    <row r="95" spans="1:17" x14ac:dyDescent="0.2">
      <c r="A95" s="3">
        <f>SKUs!A94</f>
        <v>279</v>
      </c>
      <c r="B95" s="4" t="str">
        <f>SKUs!B94</f>
        <v>TC 72X72 LAVA</v>
      </c>
      <c r="C95" s="2">
        <f>VLOOKUP($A95,'By SKU - Old RTs'!$A:$V,13,FALSE)</f>
        <v>0</v>
      </c>
      <c r="D95" s="2">
        <f>VLOOKUP($A95,'By SKU - New RTs'!$A:$V,13,FALSE)</f>
        <v>0</v>
      </c>
      <c r="E95" s="5">
        <f t="shared" si="5"/>
        <v>0</v>
      </c>
      <c r="F95" s="2">
        <f>VLOOKUP($A95,'By SKU - Old RTs'!$A:$V,14,FALSE)</f>
        <v>0</v>
      </c>
      <c r="G95" s="2">
        <f>VLOOKUP($A95,'By SKU - New RTs'!$A:$V,14,FALSE)</f>
        <v>0</v>
      </c>
      <c r="H95" s="5">
        <f t="shared" si="6"/>
        <v>0</v>
      </c>
      <c r="I95" s="2">
        <f>VLOOKUP($A95,'By SKU - Old RTs'!$A:$V,15,FALSE)</f>
        <v>0</v>
      </c>
      <c r="J95" s="2">
        <f>VLOOKUP($A95,'By SKU - New RTs'!$A:$V,15,FALSE)</f>
        <v>0</v>
      </c>
      <c r="K95" s="5">
        <f t="shared" si="7"/>
        <v>0</v>
      </c>
      <c r="L95" s="2">
        <f>VLOOKUP($A95,'By SKU - Old RTs'!$A:$V,16,FALSE)</f>
        <v>0</v>
      </c>
      <c r="M95" s="2">
        <f>VLOOKUP($A95,'By SKU - New RTs'!$A:$V,16,FALSE)</f>
        <v>0</v>
      </c>
      <c r="N95" s="5">
        <f t="shared" si="8"/>
        <v>0</v>
      </c>
      <c r="O95" s="2">
        <f>VLOOKUP($A95,'By SKU - Old RTs'!$A:$V,17,FALSE)</f>
        <v>0</v>
      </c>
      <c r="P95" s="2">
        <f>VLOOKUP($A95,'By SKU - New RTs'!$A:$V,17,FALSE)</f>
        <v>0</v>
      </c>
      <c r="Q95" s="2">
        <f t="shared" si="9"/>
        <v>0</v>
      </c>
    </row>
    <row r="96" spans="1:17" x14ac:dyDescent="0.2">
      <c r="A96" s="3">
        <f>SKUs!A95</f>
        <v>280</v>
      </c>
      <c r="B96" s="4" t="str">
        <f>SKUs!B95</f>
        <v>TC 52X114 WHITE</v>
      </c>
      <c r="C96" s="2">
        <f>VLOOKUP($A96,'By SKU - Old RTs'!$A:$V,13,FALSE)</f>
        <v>8.75</v>
      </c>
      <c r="D96" s="2">
        <f>VLOOKUP($A96,'By SKU - New RTs'!$A:$V,13,FALSE)</f>
        <v>8.75</v>
      </c>
      <c r="E96" s="5">
        <f t="shared" si="5"/>
        <v>0</v>
      </c>
      <c r="F96" s="2">
        <f>VLOOKUP($A96,'By SKU - Old RTs'!$A:$V,14,FALSE)</f>
        <v>10</v>
      </c>
      <c r="G96" s="2">
        <f>VLOOKUP($A96,'By SKU - New RTs'!$A:$V,14,FALSE)</f>
        <v>10</v>
      </c>
      <c r="H96" s="5">
        <f t="shared" si="6"/>
        <v>0</v>
      </c>
      <c r="I96" s="2">
        <f>VLOOKUP($A96,'By SKU - Old RTs'!$A:$V,15,FALSE)</f>
        <v>43.75</v>
      </c>
      <c r="J96" s="2">
        <f>VLOOKUP($A96,'By SKU - New RTs'!$A:$V,15,FALSE)</f>
        <v>43.75</v>
      </c>
      <c r="K96" s="5">
        <f t="shared" si="7"/>
        <v>0</v>
      </c>
      <c r="L96" s="2">
        <f>VLOOKUP($A96,'By SKU - Old RTs'!$A:$V,16,FALSE)</f>
        <v>17.5</v>
      </c>
      <c r="M96" s="2">
        <f>VLOOKUP($A96,'By SKU - New RTs'!$A:$V,16,FALSE)</f>
        <v>17.5</v>
      </c>
      <c r="N96" s="5">
        <f t="shared" si="8"/>
        <v>0</v>
      </c>
      <c r="O96" s="2">
        <f>VLOOKUP($A96,'By SKU - Old RTs'!$A:$V,17,FALSE)</f>
        <v>0</v>
      </c>
      <c r="P96" s="2">
        <f>VLOOKUP($A96,'By SKU - New RTs'!$A:$V,17,FALSE)</f>
        <v>0</v>
      </c>
      <c r="Q96" s="2">
        <f t="shared" si="9"/>
        <v>0</v>
      </c>
    </row>
    <row r="97" spans="1:17" x14ac:dyDescent="0.2">
      <c r="A97" s="3">
        <f>SKUs!A96</f>
        <v>281</v>
      </c>
      <c r="B97" s="4" t="str">
        <f>SKUs!B96</f>
        <v>TC 52X52 WHITE</v>
      </c>
      <c r="C97" s="2">
        <f>VLOOKUP($A97,'By SKU - Old RTs'!$A:$V,13,FALSE)</f>
        <v>0</v>
      </c>
      <c r="D97" s="2">
        <f>VLOOKUP($A97,'By SKU - New RTs'!$A:$V,13,FALSE)</f>
        <v>0</v>
      </c>
      <c r="E97" s="5">
        <f t="shared" si="5"/>
        <v>0</v>
      </c>
      <c r="F97" s="2">
        <f>VLOOKUP($A97,'By SKU - Old RTs'!$A:$V,14,FALSE)</f>
        <v>0</v>
      </c>
      <c r="G97" s="2">
        <f>VLOOKUP($A97,'By SKU - New RTs'!$A:$V,14,FALSE)</f>
        <v>0</v>
      </c>
      <c r="H97" s="5">
        <f t="shared" si="6"/>
        <v>0</v>
      </c>
      <c r="I97" s="2">
        <f>VLOOKUP($A97,'By SKU - Old RTs'!$A:$V,15,FALSE)</f>
        <v>0</v>
      </c>
      <c r="J97" s="2">
        <f>VLOOKUP($A97,'By SKU - New RTs'!$A:$V,15,FALSE)</f>
        <v>0</v>
      </c>
      <c r="K97" s="5">
        <f t="shared" si="7"/>
        <v>0</v>
      </c>
      <c r="L97" s="2">
        <f>VLOOKUP($A97,'By SKU - Old RTs'!$A:$V,16,FALSE)</f>
        <v>0</v>
      </c>
      <c r="M97" s="2">
        <f>VLOOKUP($A97,'By SKU - New RTs'!$A:$V,16,FALSE)</f>
        <v>0</v>
      </c>
      <c r="N97" s="5">
        <f t="shared" si="8"/>
        <v>0</v>
      </c>
      <c r="O97" s="2">
        <f>VLOOKUP($A97,'By SKU - Old RTs'!$A:$V,17,FALSE)</f>
        <v>0</v>
      </c>
      <c r="P97" s="2">
        <f>VLOOKUP($A97,'By SKU - New RTs'!$A:$V,17,FALSE)</f>
        <v>0</v>
      </c>
      <c r="Q97" s="2">
        <f t="shared" si="9"/>
        <v>0</v>
      </c>
    </row>
    <row r="98" spans="1:17" x14ac:dyDescent="0.2">
      <c r="A98" s="3">
        <f>SKUs!A97</f>
        <v>282</v>
      </c>
      <c r="B98" s="4" t="str">
        <f>SKUs!B97</f>
        <v>TC 52X90 WHITE</v>
      </c>
      <c r="C98" s="2">
        <f>VLOOKUP($A98,'By SKU - Old RTs'!$A:$V,13,FALSE)</f>
        <v>4</v>
      </c>
      <c r="D98" s="2">
        <f>VLOOKUP($A98,'By SKU - New RTs'!$A:$V,13,FALSE)</f>
        <v>4</v>
      </c>
      <c r="E98" s="5">
        <f t="shared" si="5"/>
        <v>0</v>
      </c>
      <c r="F98" s="2">
        <f>VLOOKUP($A98,'By SKU - Old RTs'!$A:$V,14,FALSE)</f>
        <v>0</v>
      </c>
      <c r="G98" s="2">
        <f>VLOOKUP($A98,'By SKU - New RTs'!$A:$V,14,FALSE)</f>
        <v>0</v>
      </c>
      <c r="H98" s="5">
        <f t="shared" si="6"/>
        <v>0</v>
      </c>
      <c r="I98" s="2">
        <f>VLOOKUP($A98,'By SKU - Old RTs'!$A:$V,15,FALSE)</f>
        <v>10</v>
      </c>
      <c r="J98" s="2">
        <f>VLOOKUP($A98,'By SKU - New RTs'!$A:$V,15,FALSE)</f>
        <v>10</v>
      </c>
      <c r="K98" s="5">
        <f t="shared" si="7"/>
        <v>0</v>
      </c>
      <c r="L98" s="2">
        <f>VLOOKUP($A98,'By SKU - Old RTs'!$A:$V,16,FALSE)</f>
        <v>0</v>
      </c>
      <c r="M98" s="2">
        <f>VLOOKUP($A98,'By SKU - New RTs'!$A:$V,16,FALSE)</f>
        <v>0</v>
      </c>
      <c r="N98" s="5">
        <f t="shared" si="8"/>
        <v>0</v>
      </c>
      <c r="O98" s="2">
        <f>VLOOKUP($A98,'By SKU - Old RTs'!$A:$V,17,FALSE)</f>
        <v>0</v>
      </c>
      <c r="P98" s="2">
        <f>VLOOKUP($A98,'By SKU - New RTs'!$A:$V,17,FALSE)</f>
        <v>0</v>
      </c>
      <c r="Q98" s="2">
        <f t="shared" si="9"/>
        <v>0</v>
      </c>
    </row>
    <row r="99" spans="1:17" x14ac:dyDescent="0.2">
      <c r="A99" s="3">
        <f>SKUs!A98</f>
        <v>283</v>
      </c>
      <c r="B99" s="4" t="str">
        <f>SKUs!B98</f>
        <v>TC 62X62 WHITE</v>
      </c>
      <c r="C99" s="2">
        <f>VLOOKUP($A99,'By SKU - Old RTs'!$A:$V,13,FALSE)</f>
        <v>0</v>
      </c>
      <c r="D99" s="2">
        <f>VLOOKUP($A99,'By SKU - New RTs'!$A:$V,13,FALSE)</f>
        <v>0</v>
      </c>
      <c r="E99" s="5">
        <f t="shared" si="5"/>
        <v>0</v>
      </c>
      <c r="F99" s="2">
        <f>VLOOKUP($A99,'By SKU - Old RTs'!$A:$V,14,FALSE)</f>
        <v>0</v>
      </c>
      <c r="G99" s="2">
        <f>VLOOKUP($A99,'By SKU - New RTs'!$A:$V,14,FALSE)</f>
        <v>0</v>
      </c>
      <c r="H99" s="5">
        <f t="shared" si="6"/>
        <v>0</v>
      </c>
      <c r="I99" s="2">
        <f>VLOOKUP($A99,'By SKU - Old RTs'!$A:$V,15,FALSE)</f>
        <v>11.25</v>
      </c>
      <c r="J99" s="2">
        <f>VLOOKUP($A99,'By SKU - New RTs'!$A:$V,15,FALSE)</f>
        <v>11.25</v>
      </c>
      <c r="K99" s="5">
        <f t="shared" si="7"/>
        <v>0</v>
      </c>
      <c r="L99" s="2">
        <f>VLOOKUP($A99,'By SKU - Old RTs'!$A:$V,16,FALSE)</f>
        <v>30</v>
      </c>
      <c r="M99" s="2">
        <f>VLOOKUP($A99,'By SKU - New RTs'!$A:$V,16,FALSE)</f>
        <v>30</v>
      </c>
      <c r="N99" s="5">
        <f t="shared" si="8"/>
        <v>0</v>
      </c>
      <c r="O99" s="2">
        <f>VLOOKUP($A99,'By SKU - Old RTs'!$A:$V,17,FALSE)</f>
        <v>0</v>
      </c>
      <c r="P99" s="2">
        <f>VLOOKUP($A99,'By SKU - New RTs'!$A:$V,17,FALSE)</f>
        <v>0</v>
      </c>
      <c r="Q99" s="2">
        <f t="shared" si="9"/>
        <v>0</v>
      </c>
    </row>
    <row r="100" spans="1:17" x14ac:dyDescent="0.2">
      <c r="A100" s="3">
        <f>SKUs!A99</f>
        <v>284</v>
      </c>
      <c r="B100" s="4" t="str">
        <f>SKUs!B99</f>
        <v>TC 72X72 WHITE</v>
      </c>
      <c r="C100" s="2">
        <f>VLOOKUP($A100,'By SKU - Old RTs'!$A:$V,13,FALSE)</f>
        <v>0</v>
      </c>
      <c r="D100" s="2">
        <f>VLOOKUP($A100,'By SKU - New RTs'!$A:$V,13,FALSE)</f>
        <v>0</v>
      </c>
      <c r="E100" s="5">
        <f t="shared" si="5"/>
        <v>0</v>
      </c>
      <c r="F100" s="2">
        <f>VLOOKUP($A100,'By SKU - Old RTs'!$A:$V,14,FALSE)</f>
        <v>10</v>
      </c>
      <c r="G100" s="2">
        <f>VLOOKUP($A100,'By SKU - New RTs'!$A:$V,14,FALSE)</f>
        <v>10</v>
      </c>
      <c r="H100" s="5">
        <f t="shared" si="6"/>
        <v>0</v>
      </c>
      <c r="I100" s="2">
        <f>VLOOKUP($A100,'By SKU - Old RTs'!$A:$V,15,FALSE)</f>
        <v>5</v>
      </c>
      <c r="J100" s="2">
        <f>VLOOKUP($A100,'By SKU - New RTs'!$A:$V,15,FALSE)</f>
        <v>5</v>
      </c>
      <c r="K100" s="5">
        <f t="shared" si="7"/>
        <v>0</v>
      </c>
      <c r="L100" s="2">
        <f>VLOOKUP($A100,'By SKU - Old RTs'!$A:$V,16,FALSE)</f>
        <v>2.5</v>
      </c>
      <c r="M100" s="2">
        <f>VLOOKUP($A100,'By SKU - New RTs'!$A:$V,16,FALSE)</f>
        <v>2.5</v>
      </c>
      <c r="N100" s="5">
        <f t="shared" si="8"/>
        <v>0</v>
      </c>
      <c r="O100" s="2">
        <f>VLOOKUP($A100,'By SKU - Old RTs'!$A:$V,17,FALSE)</f>
        <v>0</v>
      </c>
      <c r="P100" s="2">
        <f>VLOOKUP($A100,'By SKU - New RTs'!$A:$V,17,FALSE)</f>
        <v>0</v>
      </c>
      <c r="Q100" s="2">
        <f t="shared" si="9"/>
        <v>0</v>
      </c>
    </row>
    <row r="101" spans="1:17" x14ac:dyDescent="0.2">
      <c r="A101" s="3">
        <f>SKUs!A100</f>
        <v>286</v>
      </c>
      <c r="B101" s="4" t="str">
        <f>SKUs!B100</f>
        <v>TC 90X90 WHITE</v>
      </c>
      <c r="C101" s="2">
        <f>VLOOKUP($A101,'By SKU - Old RTs'!$A:$V,13,FALSE)</f>
        <v>3</v>
      </c>
      <c r="D101" s="2">
        <f>VLOOKUP($A101,'By SKU - New RTs'!$A:$V,13,FALSE)</f>
        <v>3</v>
      </c>
      <c r="E101" s="5">
        <f t="shared" si="5"/>
        <v>0</v>
      </c>
      <c r="F101" s="2">
        <f>VLOOKUP($A101,'By SKU - Old RTs'!$A:$V,14,FALSE)</f>
        <v>0</v>
      </c>
      <c r="G101" s="2">
        <f>VLOOKUP($A101,'By SKU - New RTs'!$A:$V,14,FALSE)</f>
        <v>0</v>
      </c>
      <c r="H101" s="5">
        <f t="shared" si="6"/>
        <v>0</v>
      </c>
      <c r="I101" s="2">
        <f>VLOOKUP($A101,'By SKU - Old RTs'!$A:$V,15,FALSE)</f>
        <v>0</v>
      </c>
      <c r="J101" s="2">
        <f>VLOOKUP($A101,'By SKU - New RTs'!$A:$V,15,FALSE)</f>
        <v>0</v>
      </c>
      <c r="K101" s="5">
        <f t="shared" si="7"/>
        <v>0</v>
      </c>
      <c r="L101" s="2">
        <f>VLOOKUP($A101,'By SKU - Old RTs'!$A:$V,16,FALSE)</f>
        <v>7.5</v>
      </c>
      <c r="M101" s="2">
        <f>VLOOKUP($A101,'By SKU - New RTs'!$A:$V,16,FALSE)</f>
        <v>7.5</v>
      </c>
      <c r="N101" s="5">
        <f t="shared" si="8"/>
        <v>0</v>
      </c>
      <c r="O101" s="2">
        <f>VLOOKUP($A101,'By SKU - Old RTs'!$A:$V,17,FALSE)</f>
        <v>0</v>
      </c>
      <c r="P101" s="2">
        <f>VLOOKUP($A101,'By SKU - New RTs'!$A:$V,17,FALSE)</f>
        <v>0</v>
      </c>
      <c r="Q101" s="2">
        <f t="shared" si="9"/>
        <v>0</v>
      </c>
    </row>
    <row r="102" spans="1:17" x14ac:dyDescent="0.2">
      <c r="A102" s="3">
        <f>SKUs!A101</f>
        <v>287</v>
      </c>
      <c r="B102" s="4" t="str">
        <f>SKUs!B101</f>
        <v>TC 52X72 WHITE</v>
      </c>
      <c r="C102" s="2">
        <f>VLOOKUP($A102,'By SKU - Old RTs'!$A:$V,13,FALSE)</f>
        <v>0</v>
      </c>
      <c r="D102" s="2">
        <f>VLOOKUP($A102,'By SKU - New RTs'!$A:$V,13,FALSE)</f>
        <v>0</v>
      </c>
      <c r="E102" s="5">
        <f t="shared" si="5"/>
        <v>0</v>
      </c>
      <c r="F102" s="2">
        <f>VLOOKUP($A102,'By SKU - Old RTs'!$A:$V,14,FALSE)</f>
        <v>2.5</v>
      </c>
      <c r="G102" s="2">
        <f>VLOOKUP($A102,'By SKU - New RTs'!$A:$V,14,FALSE)</f>
        <v>2.5</v>
      </c>
      <c r="H102" s="5">
        <f t="shared" si="6"/>
        <v>0</v>
      </c>
      <c r="I102" s="2">
        <f>VLOOKUP($A102,'By SKU - Old RTs'!$A:$V,15,FALSE)</f>
        <v>0</v>
      </c>
      <c r="J102" s="2">
        <f>VLOOKUP($A102,'By SKU - New RTs'!$A:$V,15,FALSE)</f>
        <v>0</v>
      </c>
      <c r="K102" s="5">
        <f t="shared" si="7"/>
        <v>0</v>
      </c>
      <c r="L102" s="2">
        <f>VLOOKUP($A102,'By SKU - Old RTs'!$A:$V,16,FALSE)</f>
        <v>0</v>
      </c>
      <c r="M102" s="2">
        <f>VLOOKUP($A102,'By SKU - New RTs'!$A:$V,16,FALSE)</f>
        <v>0</v>
      </c>
      <c r="N102" s="5">
        <f t="shared" si="8"/>
        <v>0</v>
      </c>
      <c r="O102" s="2">
        <f>VLOOKUP($A102,'By SKU - Old RTs'!$A:$V,17,FALSE)</f>
        <v>0</v>
      </c>
      <c r="P102" s="2">
        <f>VLOOKUP($A102,'By SKU - New RTs'!$A:$V,17,FALSE)</f>
        <v>0</v>
      </c>
      <c r="Q102" s="2">
        <f t="shared" si="9"/>
        <v>0</v>
      </c>
    </row>
    <row r="103" spans="1:17" x14ac:dyDescent="0.2">
      <c r="A103" s="3">
        <f>SKUs!A102</f>
        <v>288</v>
      </c>
      <c r="B103" s="4" t="str">
        <f>SKUs!B102</f>
        <v>TC 52X114 IVORY</v>
      </c>
      <c r="C103" s="2">
        <f>VLOOKUP($A103,'By SKU - Old RTs'!$A:$V,13,FALSE)</f>
        <v>0</v>
      </c>
      <c r="D103" s="2">
        <f>VLOOKUP($A103,'By SKU - New RTs'!$A:$V,13,FALSE)</f>
        <v>0</v>
      </c>
      <c r="E103" s="5">
        <f t="shared" si="5"/>
        <v>0</v>
      </c>
      <c r="F103" s="2">
        <f>VLOOKUP($A103,'By SKU - Old RTs'!$A:$V,14,FALSE)</f>
        <v>0</v>
      </c>
      <c r="G103" s="2">
        <f>VLOOKUP($A103,'By SKU - New RTs'!$A:$V,14,FALSE)</f>
        <v>0</v>
      </c>
      <c r="H103" s="5">
        <f t="shared" si="6"/>
        <v>0</v>
      </c>
      <c r="I103" s="2">
        <f>VLOOKUP($A103,'By SKU - Old RTs'!$A:$V,15,FALSE)</f>
        <v>0</v>
      </c>
      <c r="J103" s="2">
        <f>VLOOKUP($A103,'By SKU - New RTs'!$A:$V,15,FALSE)</f>
        <v>0</v>
      </c>
      <c r="K103" s="5">
        <f t="shared" si="7"/>
        <v>0</v>
      </c>
      <c r="L103" s="2">
        <f>VLOOKUP($A103,'By SKU - Old RTs'!$A:$V,16,FALSE)</f>
        <v>0</v>
      </c>
      <c r="M103" s="2">
        <f>VLOOKUP($A103,'By SKU - New RTs'!$A:$V,16,FALSE)</f>
        <v>0</v>
      </c>
      <c r="N103" s="5">
        <f t="shared" si="8"/>
        <v>0</v>
      </c>
      <c r="O103" s="2">
        <f>VLOOKUP($A103,'By SKU - Old RTs'!$A:$V,17,FALSE)</f>
        <v>0</v>
      </c>
      <c r="P103" s="2">
        <f>VLOOKUP($A103,'By SKU - New RTs'!$A:$V,17,FALSE)</f>
        <v>0</v>
      </c>
      <c r="Q103" s="2">
        <f t="shared" si="9"/>
        <v>0</v>
      </c>
    </row>
    <row r="104" spans="1:17" x14ac:dyDescent="0.2">
      <c r="A104" s="3">
        <f>SKUs!A103</f>
        <v>289</v>
      </c>
      <c r="B104" s="4" t="str">
        <f>SKUs!B103</f>
        <v>TC 52X96 IVORY</v>
      </c>
      <c r="C104" s="2">
        <f>VLOOKUP($A104,'By SKU - Old RTs'!$A:$V,13,FALSE)</f>
        <v>0</v>
      </c>
      <c r="D104" s="2">
        <f>VLOOKUP($A104,'By SKU - New RTs'!$A:$V,13,FALSE)</f>
        <v>0</v>
      </c>
      <c r="E104" s="5">
        <f t="shared" si="5"/>
        <v>0</v>
      </c>
      <c r="F104" s="2">
        <f>VLOOKUP($A104,'By SKU - Old RTs'!$A:$V,14,FALSE)</f>
        <v>0</v>
      </c>
      <c r="G104" s="2">
        <f>VLOOKUP($A104,'By SKU - New RTs'!$A:$V,14,FALSE)</f>
        <v>0</v>
      </c>
      <c r="H104" s="5">
        <f t="shared" si="6"/>
        <v>0</v>
      </c>
      <c r="I104" s="2">
        <f>VLOOKUP($A104,'By SKU - Old RTs'!$A:$V,15,FALSE)</f>
        <v>0</v>
      </c>
      <c r="J104" s="2">
        <f>VLOOKUP($A104,'By SKU - New RTs'!$A:$V,15,FALSE)</f>
        <v>0</v>
      </c>
      <c r="K104" s="5">
        <f t="shared" si="7"/>
        <v>0</v>
      </c>
      <c r="L104" s="2">
        <f>VLOOKUP($A104,'By SKU - Old RTs'!$A:$V,16,FALSE)</f>
        <v>0</v>
      </c>
      <c r="M104" s="2">
        <f>VLOOKUP($A104,'By SKU - New RTs'!$A:$V,16,FALSE)</f>
        <v>0</v>
      </c>
      <c r="N104" s="5">
        <f t="shared" si="8"/>
        <v>0</v>
      </c>
      <c r="O104" s="2">
        <f>VLOOKUP($A104,'By SKU - Old RTs'!$A:$V,17,FALSE)</f>
        <v>0</v>
      </c>
      <c r="P104" s="2">
        <f>VLOOKUP($A104,'By SKU - New RTs'!$A:$V,17,FALSE)</f>
        <v>0</v>
      </c>
      <c r="Q104" s="2">
        <f t="shared" si="9"/>
        <v>0</v>
      </c>
    </row>
    <row r="105" spans="1:17" x14ac:dyDescent="0.2">
      <c r="A105" s="3">
        <f>SKUs!A104</f>
        <v>290</v>
      </c>
      <c r="B105" s="4" t="str">
        <f>SKUs!B104</f>
        <v>TC 72X72 IVORY</v>
      </c>
      <c r="C105" s="2">
        <f>VLOOKUP($A105,'By SKU - Old RTs'!$A:$V,13,FALSE)</f>
        <v>0</v>
      </c>
      <c r="D105" s="2">
        <f>VLOOKUP($A105,'By SKU - New RTs'!$A:$V,13,FALSE)</f>
        <v>0</v>
      </c>
      <c r="E105" s="5">
        <f t="shared" si="5"/>
        <v>0</v>
      </c>
      <c r="F105" s="2">
        <f>VLOOKUP($A105,'By SKU - Old RTs'!$A:$V,14,FALSE)</f>
        <v>0</v>
      </c>
      <c r="G105" s="2">
        <f>VLOOKUP($A105,'By SKU - New RTs'!$A:$V,14,FALSE)</f>
        <v>0</v>
      </c>
      <c r="H105" s="5">
        <f t="shared" si="6"/>
        <v>0</v>
      </c>
      <c r="I105" s="2">
        <f>VLOOKUP($A105,'By SKU - Old RTs'!$A:$V,15,FALSE)</f>
        <v>0</v>
      </c>
      <c r="J105" s="2">
        <f>VLOOKUP($A105,'By SKU - New RTs'!$A:$V,15,FALSE)</f>
        <v>0</v>
      </c>
      <c r="K105" s="5">
        <f t="shared" si="7"/>
        <v>0</v>
      </c>
      <c r="L105" s="2">
        <f>VLOOKUP($A105,'By SKU - Old RTs'!$A:$V,16,FALSE)</f>
        <v>0</v>
      </c>
      <c r="M105" s="2">
        <f>VLOOKUP($A105,'By SKU - New RTs'!$A:$V,16,FALSE)</f>
        <v>0</v>
      </c>
      <c r="N105" s="5">
        <f t="shared" si="8"/>
        <v>0</v>
      </c>
      <c r="O105" s="2">
        <f>VLOOKUP($A105,'By SKU - Old RTs'!$A:$V,17,FALSE)</f>
        <v>65</v>
      </c>
      <c r="P105" s="2">
        <f>VLOOKUP($A105,'By SKU - New RTs'!$A:$V,17,FALSE)</f>
        <v>65</v>
      </c>
      <c r="Q105" s="2">
        <f t="shared" si="9"/>
        <v>0</v>
      </c>
    </row>
    <row r="106" spans="1:17" x14ac:dyDescent="0.2">
      <c r="A106" s="3">
        <f>SKUs!A105</f>
        <v>291</v>
      </c>
      <c r="B106" s="4" t="str">
        <f>SKUs!B105</f>
        <v>TC 62X62 IVORY</v>
      </c>
      <c r="C106" s="2">
        <f>VLOOKUP($A106,'By SKU - Old RTs'!$A:$V,13,FALSE)</f>
        <v>0</v>
      </c>
      <c r="D106" s="2">
        <f>VLOOKUP($A106,'By SKU - New RTs'!$A:$V,13,FALSE)</f>
        <v>0</v>
      </c>
      <c r="E106" s="5">
        <f t="shared" si="5"/>
        <v>0</v>
      </c>
      <c r="F106" s="2">
        <f>VLOOKUP($A106,'By SKU - Old RTs'!$A:$V,14,FALSE)</f>
        <v>0</v>
      </c>
      <c r="G106" s="2">
        <f>VLOOKUP($A106,'By SKU - New RTs'!$A:$V,14,FALSE)</f>
        <v>0</v>
      </c>
      <c r="H106" s="5">
        <f t="shared" si="6"/>
        <v>0</v>
      </c>
      <c r="I106" s="2">
        <f>VLOOKUP($A106,'By SKU - Old RTs'!$A:$V,15,FALSE)</f>
        <v>0</v>
      </c>
      <c r="J106" s="2">
        <f>VLOOKUP($A106,'By SKU - New RTs'!$A:$V,15,FALSE)</f>
        <v>0</v>
      </c>
      <c r="K106" s="5">
        <f t="shared" si="7"/>
        <v>0</v>
      </c>
      <c r="L106" s="2">
        <f>VLOOKUP($A106,'By SKU - Old RTs'!$A:$V,16,FALSE)</f>
        <v>0</v>
      </c>
      <c r="M106" s="2">
        <f>VLOOKUP($A106,'By SKU - New RTs'!$A:$V,16,FALSE)</f>
        <v>0</v>
      </c>
      <c r="N106" s="5">
        <f t="shared" si="8"/>
        <v>0</v>
      </c>
      <c r="O106" s="2">
        <f>VLOOKUP($A106,'By SKU - Old RTs'!$A:$V,17,FALSE)</f>
        <v>97.5</v>
      </c>
      <c r="P106" s="2">
        <f>VLOOKUP($A106,'By SKU - New RTs'!$A:$V,17,FALSE)</f>
        <v>97.5</v>
      </c>
      <c r="Q106" s="2">
        <f t="shared" si="9"/>
        <v>0</v>
      </c>
    </row>
    <row r="107" spans="1:17" x14ac:dyDescent="0.2">
      <c r="A107" s="3">
        <f>SKUs!A106</f>
        <v>292</v>
      </c>
      <c r="B107" s="4" t="str">
        <f>SKUs!B106</f>
        <v>TC 90X90 IVORY</v>
      </c>
      <c r="C107" s="2">
        <f>VLOOKUP($A107,'By SKU - Old RTs'!$A:$V,13,FALSE)</f>
        <v>0</v>
      </c>
      <c r="D107" s="2">
        <f>VLOOKUP($A107,'By SKU - New RTs'!$A:$V,13,FALSE)</f>
        <v>0</v>
      </c>
      <c r="E107" s="5">
        <f t="shared" si="5"/>
        <v>0</v>
      </c>
      <c r="F107" s="2">
        <f>VLOOKUP($A107,'By SKU - Old RTs'!$A:$V,14,FALSE)</f>
        <v>0</v>
      </c>
      <c r="G107" s="2">
        <f>VLOOKUP($A107,'By SKU - New RTs'!$A:$V,14,FALSE)</f>
        <v>0</v>
      </c>
      <c r="H107" s="5">
        <f t="shared" si="6"/>
        <v>0</v>
      </c>
      <c r="I107" s="2">
        <f>VLOOKUP($A107,'By SKU - Old RTs'!$A:$V,15,FALSE)</f>
        <v>0</v>
      </c>
      <c r="J107" s="2">
        <f>VLOOKUP($A107,'By SKU - New RTs'!$A:$V,15,FALSE)</f>
        <v>0</v>
      </c>
      <c r="K107" s="5">
        <f t="shared" si="7"/>
        <v>0</v>
      </c>
      <c r="L107" s="2">
        <f>VLOOKUP($A107,'By SKU - Old RTs'!$A:$V,16,FALSE)</f>
        <v>0</v>
      </c>
      <c r="M107" s="2">
        <f>VLOOKUP($A107,'By SKU - New RTs'!$A:$V,16,FALSE)</f>
        <v>0</v>
      </c>
      <c r="N107" s="5">
        <f t="shared" si="8"/>
        <v>0</v>
      </c>
      <c r="O107" s="2">
        <f>VLOOKUP($A107,'By SKU - Old RTs'!$A:$V,17,FALSE)</f>
        <v>3.75</v>
      </c>
      <c r="P107" s="2">
        <f>VLOOKUP($A107,'By SKU - New RTs'!$A:$V,17,FALSE)</f>
        <v>3.75</v>
      </c>
      <c r="Q107" s="2">
        <f t="shared" si="9"/>
        <v>0</v>
      </c>
    </row>
    <row r="108" spans="1:17" x14ac:dyDescent="0.2">
      <c r="A108" s="3">
        <f>SKUs!A107</f>
        <v>298</v>
      </c>
      <c r="B108" s="4" t="str">
        <f>SKUs!B107</f>
        <v>TC 120" ROUND WHITE</v>
      </c>
      <c r="C108" s="2">
        <f>VLOOKUP($A108,'By SKU - Old RTs'!$A:$V,13,FALSE)</f>
        <v>0</v>
      </c>
      <c r="D108" s="2">
        <f>VLOOKUP($A108,'By SKU - New RTs'!$A:$V,13,FALSE)</f>
        <v>0</v>
      </c>
      <c r="E108" s="5">
        <f t="shared" si="5"/>
        <v>0</v>
      </c>
      <c r="F108" s="2">
        <f>VLOOKUP($A108,'By SKU - Old RTs'!$A:$V,14,FALSE)</f>
        <v>0</v>
      </c>
      <c r="G108" s="2">
        <f>VLOOKUP($A108,'By SKU - New RTs'!$A:$V,14,FALSE)</f>
        <v>0</v>
      </c>
      <c r="H108" s="5">
        <f t="shared" si="6"/>
        <v>0</v>
      </c>
      <c r="I108" s="2">
        <f>VLOOKUP($A108,'By SKU - Old RTs'!$A:$V,15,FALSE)</f>
        <v>0</v>
      </c>
      <c r="J108" s="2">
        <f>VLOOKUP($A108,'By SKU - New RTs'!$A:$V,15,FALSE)</f>
        <v>0</v>
      </c>
      <c r="K108" s="5">
        <f t="shared" si="7"/>
        <v>0</v>
      </c>
      <c r="L108" s="2">
        <f>VLOOKUP($A108,'By SKU - Old RTs'!$A:$V,16,FALSE)</f>
        <v>0</v>
      </c>
      <c r="M108" s="2">
        <f>VLOOKUP($A108,'By SKU - New RTs'!$A:$V,16,FALSE)</f>
        <v>0</v>
      </c>
      <c r="N108" s="5">
        <f t="shared" si="8"/>
        <v>0</v>
      </c>
      <c r="O108" s="2">
        <f>VLOOKUP($A108,'By SKU - Old RTs'!$A:$V,17,FALSE)</f>
        <v>0</v>
      </c>
      <c r="P108" s="2">
        <f>VLOOKUP($A108,'By SKU - New RTs'!$A:$V,17,FALSE)</f>
        <v>0</v>
      </c>
      <c r="Q108" s="2">
        <f t="shared" si="9"/>
        <v>0</v>
      </c>
    </row>
    <row r="109" spans="1:17" x14ac:dyDescent="0.2">
      <c r="A109" s="3">
        <f>SKUs!A108</f>
        <v>301</v>
      </c>
      <c r="B109" s="4" t="str">
        <f>SKUs!B108</f>
        <v>TWL BAR SELECT</v>
      </c>
      <c r="C109" s="2">
        <f>VLOOKUP($A109,'By SKU - Old RTs'!$A:$V,13,FALSE)</f>
        <v>3812.5</v>
      </c>
      <c r="D109" s="2">
        <f>VLOOKUP($A109,'By SKU - New RTs'!$A:$V,13,FALSE)</f>
        <v>3917.5</v>
      </c>
      <c r="E109" s="5">
        <f t="shared" si="5"/>
        <v>105</v>
      </c>
      <c r="F109" s="2">
        <f>VLOOKUP($A109,'By SKU - Old RTs'!$A:$V,14,FALSE)</f>
        <v>3488</v>
      </c>
      <c r="G109" s="2">
        <f>VLOOKUP($A109,'By SKU - New RTs'!$A:$V,14,FALSE)</f>
        <v>3116</v>
      </c>
      <c r="H109" s="5">
        <f t="shared" si="6"/>
        <v>-372</v>
      </c>
      <c r="I109" s="2">
        <f>VLOOKUP($A109,'By SKU - Old RTs'!$A:$V,15,FALSE)</f>
        <v>3823.5</v>
      </c>
      <c r="J109" s="2">
        <f>VLOOKUP($A109,'By SKU - New RTs'!$A:$V,15,FALSE)</f>
        <v>4868.5</v>
      </c>
      <c r="K109" s="5">
        <f t="shared" si="7"/>
        <v>1045</v>
      </c>
      <c r="L109" s="2">
        <f>VLOOKUP($A109,'By SKU - Old RTs'!$A:$V,16,FALSE)</f>
        <v>5666.75</v>
      </c>
      <c r="M109" s="2">
        <f>VLOOKUP($A109,'By SKU - New RTs'!$A:$V,16,FALSE)</f>
        <v>5245.75</v>
      </c>
      <c r="N109" s="5">
        <f t="shared" si="8"/>
        <v>-421</v>
      </c>
      <c r="O109" s="2">
        <f>VLOOKUP($A109,'By SKU - Old RTs'!$A:$V,17,FALSE)</f>
        <v>3067</v>
      </c>
      <c r="P109" s="2">
        <f>VLOOKUP($A109,'By SKU - New RTs'!$A:$V,17,FALSE)</f>
        <v>2693</v>
      </c>
      <c r="Q109" s="2">
        <f t="shared" si="9"/>
        <v>-374</v>
      </c>
    </row>
    <row r="110" spans="1:17" x14ac:dyDescent="0.2">
      <c r="A110" s="3">
        <f>SKUs!A109</f>
        <v>306</v>
      </c>
      <c r="B110" s="4" t="str">
        <f>SKUs!B109</f>
        <v xml:space="preserve">TWL KTCHN SLECT     </v>
      </c>
      <c r="C110" s="2">
        <f>VLOOKUP($A110,'By SKU - Old RTs'!$A:$V,13,FALSE)</f>
        <v>359.5</v>
      </c>
      <c r="D110" s="2">
        <f>VLOOKUP($A110,'By SKU - New RTs'!$A:$V,13,FALSE)</f>
        <v>359.5</v>
      </c>
      <c r="E110" s="5">
        <f t="shared" si="5"/>
        <v>0</v>
      </c>
      <c r="F110" s="2">
        <f>VLOOKUP($A110,'By SKU - Old RTs'!$A:$V,14,FALSE)</f>
        <v>134.75</v>
      </c>
      <c r="G110" s="2">
        <f>VLOOKUP($A110,'By SKU - New RTs'!$A:$V,14,FALSE)</f>
        <v>134.75</v>
      </c>
      <c r="H110" s="5">
        <f t="shared" si="6"/>
        <v>0</v>
      </c>
      <c r="I110" s="2">
        <f>VLOOKUP($A110,'By SKU - Old RTs'!$A:$V,15,FALSE)</f>
        <v>273.75</v>
      </c>
      <c r="J110" s="2">
        <f>VLOOKUP($A110,'By SKU - New RTs'!$A:$V,15,FALSE)</f>
        <v>340.75</v>
      </c>
      <c r="K110" s="5">
        <f t="shared" si="7"/>
        <v>67</v>
      </c>
      <c r="L110" s="2">
        <f>VLOOKUP($A110,'By SKU - Old RTs'!$A:$V,16,FALSE)</f>
        <v>466.25</v>
      </c>
      <c r="M110" s="2">
        <f>VLOOKUP($A110,'By SKU - New RTs'!$A:$V,16,FALSE)</f>
        <v>466.25</v>
      </c>
      <c r="N110" s="5">
        <f t="shared" si="8"/>
        <v>0</v>
      </c>
      <c r="O110" s="2">
        <f>VLOOKUP($A110,'By SKU - Old RTs'!$A:$V,17,FALSE)</f>
        <v>124.5</v>
      </c>
      <c r="P110" s="2">
        <f>VLOOKUP($A110,'By SKU - New RTs'!$A:$V,17,FALSE)</f>
        <v>124.5</v>
      </c>
      <c r="Q110" s="2">
        <f t="shared" si="9"/>
        <v>0</v>
      </c>
    </row>
    <row r="111" spans="1:17" x14ac:dyDescent="0.2">
      <c r="A111" s="3">
        <f>SKUs!A110</f>
        <v>307</v>
      </c>
      <c r="B111" s="4" t="str">
        <f>SKUs!B110</f>
        <v xml:space="preserve">MICROTEX BAR TL     </v>
      </c>
      <c r="C111" s="2">
        <f>VLOOKUP($A111,'By SKU - Old RTs'!$A:$V,13,FALSE)</f>
        <v>3650.25</v>
      </c>
      <c r="D111" s="2">
        <f>VLOOKUP($A111,'By SKU - New RTs'!$A:$V,13,FALSE)</f>
        <v>3710.25</v>
      </c>
      <c r="E111" s="5">
        <f t="shared" si="5"/>
        <v>60</v>
      </c>
      <c r="F111" s="2">
        <f>VLOOKUP($A111,'By SKU - Old RTs'!$A:$V,14,FALSE)</f>
        <v>3938</v>
      </c>
      <c r="G111" s="2">
        <f>VLOOKUP($A111,'By SKU - New RTs'!$A:$V,14,FALSE)</f>
        <v>4063</v>
      </c>
      <c r="H111" s="5">
        <f t="shared" si="6"/>
        <v>125</v>
      </c>
      <c r="I111" s="2">
        <f>VLOOKUP($A111,'By SKU - Old RTs'!$A:$V,15,FALSE)</f>
        <v>4325.75</v>
      </c>
      <c r="J111" s="2">
        <f>VLOOKUP($A111,'By SKU - New RTs'!$A:$V,15,FALSE)</f>
        <v>4325.75</v>
      </c>
      <c r="K111" s="5">
        <f t="shared" si="7"/>
        <v>0</v>
      </c>
      <c r="L111" s="2">
        <f>VLOOKUP($A111,'By SKU - Old RTs'!$A:$V,16,FALSE)</f>
        <v>3134.25</v>
      </c>
      <c r="M111" s="2">
        <f>VLOOKUP($A111,'By SKU - New RTs'!$A:$V,16,FALSE)</f>
        <v>2976.25</v>
      </c>
      <c r="N111" s="5">
        <f t="shared" si="8"/>
        <v>-158</v>
      </c>
      <c r="O111" s="2">
        <f>VLOOKUP($A111,'By SKU - Old RTs'!$A:$V,17,FALSE)</f>
        <v>3356.25</v>
      </c>
      <c r="P111" s="2">
        <f>VLOOKUP($A111,'By SKU - New RTs'!$A:$V,17,FALSE)</f>
        <v>3312.25</v>
      </c>
      <c r="Q111" s="2">
        <f t="shared" si="9"/>
        <v>-44</v>
      </c>
    </row>
    <row r="112" spans="1:17" x14ac:dyDescent="0.2">
      <c r="A112" s="3">
        <f>SKUs!A111</f>
        <v>309</v>
      </c>
      <c r="B112" s="4" t="str">
        <f>SKUs!B111</f>
        <v xml:space="preserve">TWL GRILL           </v>
      </c>
      <c r="C112" s="2">
        <f>VLOOKUP($A112,'By SKU - Old RTs'!$A:$V,13,FALSE)</f>
        <v>8.5</v>
      </c>
      <c r="D112" s="2">
        <f>VLOOKUP($A112,'By SKU - New RTs'!$A:$V,13,FALSE)</f>
        <v>8.5</v>
      </c>
      <c r="E112" s="5">
        <f t="shared" si="5"/>
        <v>0</v>
      </c>
      <c r="F112" s="2">
        <f>VLOOKUP($A112,'By SKU - Old RTs'!$A:$V,14,FALSE)</f>
        <v>0</v>
      </c>
      <c r="G112" s="2">
        <f>VLOOKUP($A112,'By SKU - New RTs'!$A:$V,14,FALSE)</f>
        <v>0</v>
      </c>
      <c r="H112" s="5">
        <f t="shared" si="6"/>
        <v>0</v>
      </c>
      <c r="I112" s="2">
        <f>VLOOKUP($A112,'By SKU - Old RTs'!$A:$V,15,FALSE)</f>
        <v>5.25</v>
      </c>
      <c r="J112" s="2">
        <f>VLOOKUP($A112,'By SKU - New RTs'!$A:$V,15,FALSE)</f>
        <v>5.25</v>
      </c>
      <c r="K112" s="5">
        <f t="shared" si="7"/>
        <v>0</v>
      </c>
      <c r="L112" s="2">
        <f>VLOOKUP($A112,'By SKU - Old RTs'!$A:$V,16,FALSE)</f>
        <v>5</v>
      </c>
      <c r="M112" s="2">
        <f>VLOOKUP($A112,'By SKU - New RTs'!$A:$V,16,FALSE)</f>
        <v>5</v>
      </c>
      <c r="N112" s="5">
        <f t="shared" si="8"/>
        <v>0</v>
      </c>
      <c r="O112" s="2">
        <f>VLOOKUP($A112,'By SKU - Old RTs'!$A:$V,17,FALSE)</f>
        <v>14</v>
      </c>
      <c r="P112" s="2">
        <f>VLOOKUP($A112,'By SKU - New RTs'!$A:$V,17,FALSE)</f>
        <v>14</v>
      </c>
      <c r="Q112" s="2">
        <f t="shared" si="9"/>
        <v>0</v>
      </c>
    </row>
    <row r="113" spans="1:17" x14ac:dyDescent="0.2">
      <c r="A113" s="3">
        <f>SKUs!A112</f>
        <v>318</v>
      </c>
      <c r="B113" s="4" t="str">
        <f>SKUs!B112</f>
        <v>TC 120" ROUND IVORY</v>
      </c>
      <c r="C113" s="2">
        <f>VLOOKUP($A113,'By SKU - Old RTs'!$A:$V,13,FALSE)</f>
        <v>0</v>
      </c>
      <c r="D113" s="2">
        <f>VLOOKUP($A113,'By SKU - New RTs'!$A:$V,13,FALSE)</f>
        <v>0</v>
      </c>
      <c r="E113" s="5">
        <f t="shared" si="5"/>
        <v>0</v>
      </c>
      <c r="F113" s="2">
        <f>VLOOKUP($A113,'By SKU - Old RTs'!$A:$V,14,FALSE)</f>
        <v>0</v>
      </c>
      <c r="G113" s="2">
        <f>VLOOKUP($A113,'By SKU - New RTs'!$A:$V,14,FALSE)</f>
        <v>0</v>
      </c>
      <c r="H113" s="5">
        <f t="shared" si="6"/>
        <v>0</v>
      </c>
      <c r="I113" s="2">
        <f>VLOOKUP($A113,'By SKU - Old RTs'!$A:$V,15,FALSE)</f>
        <v>0</v>
      </c>
      <c r="J113" s="2">
        <f>VLOOKUP($A113,'By SKU - New RTs'!$A:$V,15,FALSE)</f>
        <v>0</v>
      </c>
      <c r="K113" s="5">
        <f t="shared" si="7"/>
        <v>0</v>
      </c>
      <c r="L113" s="2">
        <f>VLOOKUP($A113,'By SKU - Old RTs'!$A:$V,16,FALSE)</f>
        <v>0</v>
      </c>
      <c r="M113" s="2">
        <f>VLOOKUP($A113,'By SKU - New RTs'!$A:$V,16,FALSE)</f>
        <v>0</v>
      </c>
      <c r="N113" s="5">
        <f t="shared" si="8"/>
        <v>0</v>
      </c>
      <c r="O113" s="2">
        <f>VLOOKUP($A113,'By SKU - Old RTs'!$A:$V,17,FALSE)</f>
        <v>0</v>
      </c>
      <c r="P113" s="2">
        <f>VLOOKUP($A113,'By SKU - New RTs'!$A:$V,17,FALSE)</f>
        <v>0</v>
      </c>
      <c r="Q113" s="2">
        <f t="shared" si="9"/>
        <v>0</v>
      </c>
    </row>
    <row r="114" spans="1:17" x14ac:dyDescent="0.2">
      <c r="A114" s="3">
        <f>SKUs!A113</f>
        <v>325</v>
      </c>
      <c r="B114" s="4" t="str">
        <f>SKUs!B113</f>
        <v xml:space="preserve">TWL LUXURY BATH     </v>
      </c>
      <c r="C114" s="2">
        <f>VLOOKUP($A114,'By SKU - Old RTs'!$A:$V,13,FALSE)</f>
        <v>0</v>
      </c>
      <c r="D114" s="2">
        <f>VLOOKUP($A114,'By SKU - New RTs'!$A:$V,13,FALSE)</f>
        <v>0</v>
      </c>
      <c r="E114" s="5">
        <f t="shared" si="5"/>
        <v>0</v>
      </c>
      <c r="F114" s="2">
        <f>VLOOKUP($A114,'By SKU - Old RTs'!$A:$V,14,FALSE)</f>
        <v>0</v>
      </c>
      <c r="G114" s="2">
        <f>VLOOKUP($A114,'By SKU - New RTs'!$A:$V,14,FALSE)</f>
        <v>0</v>
      </c>
      <c r="H114" s="5">
        <f t="shared" si="6"/>
        <v>0</v>
      </c>
      <c r="I114" s="2">
        <f>VLOOKUP($A114,'By SKU - Old RTs'!$A:$V,15,FALSE)</f>
        <v>0</v>
      </c>
      <c r="J114" s="2">
        <f>VLOOKUP($A114,'By SKU - New RTs'!$A:$V,15,FALSE)</f>
        <v>0</v>
      </c>
      <c r="K114" s="5">
        <f t="shared" si="7"/>
        <v>0</v>
      </c>
      <c r="L114" s="2">
        <f>VLOOKUP($A114,'By SKU - Old RTs'!$A:$V,16,FALSE)</f>
        <v>0</v>
      </c>
      <c r="M114" s="2">
        <f>VLOOKUP($A114,'By SKU - New RTs'!$A:$V,16,FALSE)</f>
        <v>0</v>
      </c>
      <c r="N114" s="5">
        <f t="shared" si="8"/>
        <v>0</v>
      </c>
      <c r="O114" s="2">
        <f>VLOOKUP($A114,'By SKU - Old RTs'!$A:$V,17,FALSE)</f>
        <v>27.5</v>
      </c>
      <c r="P114" s="2">
        <f>VLOOKUP($A114,'By SKU - New RTs'!$A:$V,17,FALSE)</f>
        <v>27.5</v>
      </c>
      <c r="Q114" s="2">
        <f t="shared" si="9"/>
        <v>0</v>
      </c>
    </row>
    <row r="115" spans="1:17" x14ac:dyDescent="0.2">
      <c r="A115" s="3">
        <f>SKUs!A114</f>
        <v>327</v>
      </c>
      <c r="B115" s="4" t="str">
        <f>SKUs!B114</f>
        <v xml:space="preserve">TWL BATH BLU ST     </v>
      </c>
      <c r="C115" s="2">
        <f>VLOOKUP($A115,'By SKU - Old RTs'!$A:$V,13,FALSE)</f>
        <v>0</v>
      </c>
      <c r="D115" s="2">
        <f>VLOOKUP($A115,'By SKU - New RTs'!$A:$V,13,FALSE)</f>
        <v>0</v>
      </c>
      <c r="E115" s="5">
        <f t="shared" si="5"/>
        <v>0</v>
      </c>
      <c r="F115" s="2">
        <f>VLOOKUP($A115,'By SKU - Old RTs'!$A:$V,14,FALSE)</f>
        <v>0</v>
      </c>
      <c r="G115" s="2">
        <f>VLOOKUP($A115,'By SKU - New RTs'!$A:$V,14,FALSE)</f>
        <v>0</v>
      </c>
      <c r="H115" s="5">
        <f t="shared" si="6"/>
        <v>0</v>
      </c>
      <c r="I115" s="2">
        <f>VLOOKUP($A115,'By SKU - Old RTs'!$A:$V,15,FALSE)</f>
        <v>25</v>
      </c>
      <c r="J115" s="2">
        <f>VLOOKUP($A115,'By SKU - New RTs'!$A:$V,15,FALSE)</f>
        <v>25</v>
      </c>
      <c r="K115" s="5">
        <f t="shared" si="7"/>
        <v>0</v>
      </c>
      <c r="L115" s="2">
        <f>VLOOKUP($A115,'By SKU - Old RTs'!$A:$V,16,FALSE)</f>
        <v>0</v>
      </c>
      <c r="M115" s="2">
        <f>VLOOKUP($A115,'By SKU - New RTs'!$A:$V,16,FALSE)</f>
        <v>0</v>
      </c>
      <c r="N115" s="5">
        <f t="shared" si="8"/>
        <v>0</v>
      </c>
      <c r="O115" s="2">
        <f>VLOOKUP($A115,'By SKU - Old RTs'!$A:$V,17,FALSE)</f>
        <v>0</v>
      </c>
      <c r="P115" s="2">
        <f>VLOOKUP($A115,'By SKU - New RTs'!$A:$V,17,FALSE)</f>
        <v>0</v>
      </c>
      <c r="Q115" s="2">
        <f t="shared" si="9"/>
        <v>0</v>
      </c>
    </row>
    <row r="116" spans="1:17" x14ac:dyDescent="0.2">
      <c r="A116" s="3">
        <f>SKUs!A115</f>
        <v>330</v>
      </c>
      <c r="B116" s="4" t="str">
        <f>SKUs!B115</f>
        <v xml:space="preserve">#2 BATH DELUXE      </v>
      </c>
      <c r="C116" s="2">
        <f>VLOOKUP($A116,'By SKU - Old RTs'!$A:$V,13,FALSE)</f>
        <v>95.5</v>
      </c>
      <c r="D116" s="2">
        <f>VLOOKUP($A116,'By SKU - New RTs'!$A:$V,13,FALSE)</f>
        <v>95.5</v>
      </c>
      <c r="E116" s="5">
        <f t="shared" si="5"/>
        <v>0</v>
      </c>
      <c r="F116" s="2">
        <f>VLOOKUP($A116,'By SKU - Old RTs'!$A:$V,14,FALSE)</f>
        <v>0</v>
      </c>
      <c r="G116" s="2">
        <f>VLOOKUP($A116,'By SKU - New RTs'!$A:$V,14,FALSE)</f>
        <v>0</v>
      </c>
      <c r="H116" s="5">
        <f t="shared" si="6"/>
        <v>0</v>
      </c>
      <c r="I116" s="2">
        <f>VLOOKUP($A116,'By SKU - Old RTs'!$A:$V,15,FALSE)</f>
        <v>0</v>
      </c>
      <c r="J116" s="2">
        <f>VLOOKUP($A116,'By SKU - New RTs'!$A:$V,15,FALSE)</f>
        <v>0</v>
      </c>
      <c r="K116" s="5">
        <f t="shared" si="7"/>
        <v>0</v>
      </c>
      <c r="L116" s="2">
        <f>VLOOKUP($A116,'By SKU - Old RTs'!$A:$V,16,FALSE)</f>
        <v>5</v>
      </c>
      <c r="M116" s="2">
        <f>VLOOKUP($A116,'By SKU - New RTs'!$A:$V,16,FALSE)</f>
        <v>5</v>
      </c>
      <c r="N116" s="5">
        <f t="shared" si="8"/>
        <v>0</v>
      </c>
      <c r="O116" s="2">
        <f>VLOOKUP($A116,'By SKU - Old RTs'!$A:$V,17,FALSE)</f>
        <v>124</v>
      </c>
      <c r="P116" s="2">
        <f>VLOOKUP($A116,'By SKU - New RTs'!$A:$V,17,FALSE)</f>
        <v>124</v>
      </c>
      <c r="Q116" s="2">
        <f t="shared" si="9"/>
        <v>0</v>
      </c>
    </row>
    <row r="117" spans="1:17" x14ac:dyDescent="0.2">
      <c r="A117" s="3">
        <f>SKUs!A116</f>
        <v>331</v>
      </c>
      <c r="B117" s="4" t="str">
        <f>SKUs!B116</f>
        <v xml:space="preserve">TWL BATH DELUXE     </v>
      </c>
      <c r="C117" s="2">
        <f>VLOOKUP($A117,'By SKU - Old RTs'!$A:$V,13,FALSE)</f>
        <v>8</v>
      </c>
      <c r="D117" s="2">
        <f>VLOOKUP($A117,'By SKU - New RTs'!$A:$V,13,FALSE)</f>
        <v>8</v>
      </c>
      <c r="E117" s="5">
        <f t="shared" si="5"/>
        <v>0</v>
      </c>
      <c r="F117" s="2">
        <f>VLOOKUP($A117,'By SKU - Old RTs'!$A:$V,14,FALSE)</f>
        <v>26.25</v>
      </c>
      <c r="G117" s="2">
        <f>VLOOKUP($A117,'By SKU - New RTs'!$A:$V,14,FALSE)</f>
        <v>26.25</v>
      </c>
      <c r="H117" s="5">
        <f t="shared" si="6"/>
        <v>0</v>
      </c>
      <c r="I117" s="2">
        <f>VLOOKUP($A117,'By SKU - Old RTs'!$A:$V,15,FALSE)</f>
        <v>21.25</v>
      </c>
      <c r="J117" s="2">
        <f>VLOOKUP($A117,'By SKU - New RTs'!$A:$V,15,FALSE)</f>
        <v>21.25</v>
      </c>
      <c r="K117" s="5">
        <f t="shared" si="7"/>
        <v>0</v>
      </c>
      <c r="L117" s="2">
        <f>VLOOKUP($A117,'By SKU - Old RTs'!$A:$V,16,FALSE)</f>
        <v>0</v>
      </c>
      <c r="M117" s="2">
        <f>VLOOKUP($A117,'By SKU - New RTs'!$A:$V,16,FALSE)</f>
        <v>0</v>
      </c>
      <c r="N117" s="5">
        <f t="shared" si="8"/>
        <v>0</v>
      </c>
      <c r="O117" s="2">
        <f>VLOOKUP($A117,'By SKU - Old RTs'!$A:$V,17,FALSE)</f>
        <v>210</v>
      </c>
      <c r="P117" s="2">
        <f>VLOOKUP($A117,'By SKU - New RTs'!$A:$V,17,FALSE)</f>
        <v>210</v>
      </c>
      <c r="Q117" s="2">
        <f t="shared" si="9"/>
        <v>0</v>
      </c>
    </row>
    <row r="118" spans="1:17" x14ac:dyDescent="0.2">
      <c r="A118" s="3">
        <f>SKUs!A117</f>
        <v>333</v>
      </c>
      <c r="B118" s="4" t="str">
        <f>SKUs!B117</f>
        <v xml:space="preserve">TWL BATH MAT        </v>
      </c>
      <c r="C118" s="2">
        <f>VLOOKUP($A118,'By SKU - Old RTs'!$A:$V,13,FALSE)</f>
        <v>0</v>
      </c>
      <c r="D118" s="2">
        <f>VLOOKUP($A118,'By SKU - New RTs'!$A:$V,13,FALSE)</f>
        <v>0</v>
      </c>
      <c r="E118" s="5">
        <f t="shared" si="5"/>
        <v>0</v>
      </c>
      <c r="F118" s="2">
        <f>VLOOKUP($A118,'By SKU - Old RTs'!$A:$V,14,FALSE)</f>
        <v>0</v>
      </c>
      <c r="G118" s="2">
        <f>VLOOKUP($A118,'By SKU - New RTs'!$A:$V,14,FALSE)</f>
        <v>0</v>
      </c>
      <c r="H118" s="5">
        <f t="shared" si="6"/>
        <v>0</v>
      </c>
      <c r="I118" s="2">
        <f>VLOOKUP($A118,'By SKU - Old RTs'!$A:$V,15,FALSE)</f>
        <v>5</v>
      </c>
      <c r="J118" s="2">
        <f>VLOOKUP($A118,'By SKU - New RTs'!$A:$V,15,FALSE)</f>
        <v>5</v>
      </c>
      <c r="K118" s="5">
        <f t="shared" si="7"/>
        <v>0</v>
      </c>
      <c r="L118" s="2">
        <f>VLOOKUP($A118,'By SKU - Old RTs'!$A:$V,16,FALSE)</f>
        <v>0</v>
      </c>
      <c r="M118" s="2">
        <f>VLOOKUP($A118,'By SKU - New RTs'!$A:$V,16,FALSE)</f>
        <v>0</v>
      </c>
      <c r="N118" s="5">
        <f t="shared" si="8"/>
        <v>0</v>
      </c>
      <c r="O118" s="2">
        <f>VLOOKUP($A118,'By SKU - Old RTs'!$A:$V,17,FALSE)</f>
        <v>10</v>
      </c>
      <c r="P118" s="2">
        <f>VLOOKUP($A118,'By SKU - New RTs'!$A:$V,17,FALSE)</f>
        <v>10</v>
      </c>
      <c r="Q118" s="2">
        <f t="shared" si="9"/>
        <v>0</v>
      </c>
    </row>
    <row r="119" spans="1:17" x14ac:dyDescent="0.2">
      <c r="A119" s="3">
        <f>SKUs!A118</f>
        <v>334</v>
      </c>
      <c r="B119" s="4" t="str">
        <f>SKUs!B118</f>
        <v xml:space="preserve">TWL WASH CLOTH      </v>
      </c>
      <c r="C119" s="2">
        <f>VLOOKUP($A119,'By SKU - Old RTs'!$A:$V,13,FALSE)</f>
        <v>0</v>
      </c>
      <c r="D119" s="2">
        <f>VLOOKUP($A119,'By SKU - New RTs'!$A:$V,13,FALSE)</f>
        <v>0</v>
      </c>
      <c r="E119" s="5">
        <f t="shared" si="5"/>
        <v>0</v>
      </c>
      <c r="F119" s="2">
        <f>VLOOKUP($A119,'By SKU - Old RTs'!$A:$V,14,FALSE)</f>
        <v>0</v>
      </c>
      <c r="G119" s="2">
        <f>VLOOKUP($A119,'By SKU - New RTs'!$A:$V,14,FALSE)</f>
        <v>0</v>
      </c>
      <c r="H119" s="5">
        <f t="shared" si="6"/>
        <v>0</v>
      </c>
      <c r="I119" s="2">
        <f>VLOOKUP($A119,'By SKU - Old RTs'!$A:$V,15,FALSE)</f>
        <v>25.5</v>
      </c>
      <c r="J119" s="2">
        <f>VLOOKUP($A119,'By SKU - New RTs'!$A:$V,15,FALSE)</f>
        <v>25.5</v>
      </c>
      <c r="K119" s="5">
        <f t="shared" si="7"/>
        <v>0</v>
      </c>
      <c r="L119" s="2">
        <f>VLOOKUP($A119,'By SKU - Old RTs'!$A:$V,16,FALSE)</f>
        <v>27.5</v>
      </c>
      <c r="M119" s="2">
        <f>VLOOKUP($A119,'By SKU - New RTs'!$A:$V,16,FALSE)</f>
        <v>27.5</v>
      </c>
      <c r="N119" s="5">
        <f t="shared" si="8"/>
        <v>0</v>
      </c>
      <c r="O119" s="2">
        <f>VLOOKUP($A119,'By SKU - Old RTs'!$A:$V,17,FALSE)</f>
        <v>151.5</v>
      </c>
      <c r="P119" s="2">
        <f>VLOOKUP($A119,'By SKU - New RTs'!$A:$V,17,FALSE)</f>
        <v>151.5</v>
      </c>
      <c r="Q119" s="2">
        <f t="shared" si="9"/>
        <v>0</v>
      </c>
    </row>
    <row r="120" spans="1:17" x14ac:dyDescent="0.2">
      <c r="A120" s="3">
        <f>SKUs!A119</f>
        <v>337</v>
      </c>
      <c r="B120" s="4" t="str">
        <f>SKUs!B119</f>
        <v xml:space="preserve">TWL COUNTER         </v>
      </c>
      <c r="C120" s="2">
        <f>VLOOKUP($A120,'By SKU - Old RTs'!$A:$V,13,FALSE)</f>
        <v>186.25</v>
      </c>
      <c r="D120" s="2">
        <f>VLOOKUP($A120,'By SKU - New RTs'!$A:$V,13,FALSE)</f>
        <v>186.25</v>
      </c>
      <c r="E120" s="5">
        <f t="shared" si="5"/>
        <v>0</v>
      </c>
      <c r="F120" s="2">
        <f>VLOOKUP($A120,'By SKU - Old RTs'!$A:$V,14,FALSE)</f>
        <v>0</v>
      </c>
      <c r="G120" s="2">
        <f>VLOOKUP($A120,'By SKU - New RTs'!$A:$V,14,FALSE)</f>
        <v>0</v>
      </c>
      <c r="H120" s="5">
        <f t="shared" si="6"/>
        <v>0</v>
      </c>
      <c r="I120" s="2">
        <f>VLOOKUP($A120,'By SKU - Old RTs'!$A:$V,15,FALSE)</f>
        <v>0</v>
      </c>
      <c r="J120" s="2">
        <f>VLOOKUP($A120,'By SKU - New RTs'!$A:$V,15,FALSE)</f>
        <v>0</v>
      </c>
      <c r="K120" s="5">
        <f t="shared" si="7"/>
        <v>0</v>
      </c>
      <c r="L120" s="2">
        <f>VLOOKUP($A120,'By SKU - Old RTs'!$A:$V,16,FALSE)</f>
        <v>0</v>
      </c>
      <c r="M120" s="2">
        <f>VLOOKUP($A120,'By SKU - New RTs'!$A:$V,16,FALSE)</f>
        <v>0</v>
      </c>
      <c r="N120" s="5">
        <f t="shared" si="8"/>
        <v>0</v>
      </c>
      <c r="O120" s="2">
        <f>VLOOKUP($A120,'By SKU - Old RTs'!$A:$V,17,FALSE)</f>
        <v>0</v>
      </c>
      <c r="P120" s="2">
        <f>VLOOKUP($A120,'By SKU - New RTs'!$A:$V,17,FALSE)</f>
        <v>0</v>
      </c>
      <c r="Q120" s="2">
        <f t="shared" si="9"/>
        <v>0</v>
      </c>
    </row>
    <row r="121" spans="1:17" x14ac:dyDescent="0.2">
      <c r="A121" s="3">
        <f>SKUs!A120</f>
        <v>338</v>
      </c>
      <c r="B121" s="4" t="str">
        <f>SKUs!B120</f>
        <v xml:space="preserve">TWL WHITE UTILITY         </v>
      </c>
      <c r="C121" s="2">
        <f>VLOOKUP($A121,'By SKU - Old RTs'!$A:$V,13,FALSE)</f>
        <v>17</v>
      </c>
      <c r="D121" s="2">
        <f>VLOOKUP($A121,'By SKU - New RTs'!$A:$V,13,FALSE)</f>
        <v>17</v>
      </c>
      <c r="E121" s="5">
        <f t="shared" si="5"/>
        <v>0</v>
      </c>
      <c r="F121" s="2">
        <f>VLOOKUP($A121,'By SKU - Old RTs'!$A:$V,14,FALSE)</f>
        <v>0</v>
      </c>
      <c r="G121" s="2">
        <f>VLOOKUP($A121,'By SKU - New RTs'!$A:$V,14,FALSE)</f>
        <v>0</v>
      </c>
      <c r="H121" s="5">
        <f t="shared" si="6"/>
        <v>0</v>
      </c>
      <c r="I121" s="2">
        <f>VLOOKUP($A121,'By SKU - Old RTs'!$A:$V,15,FALSE)</f>
        <v>12.75</v>
      </c>
      <c r="J121" s="2">
        <f>VLOOKUP($A121,'By SKU - New RTs'!$A:$V,15,FALSE)</f>
        <v>12.75</v>
      </c>
      <c r="K121" s="5">
        <f t="shared" si="7"/>
        <v>0</v>
      </c>
      <c r="L121" s="2">
        <f>VLOOKUP($A121,'By SKU - Old RTs'!$A:$V,16,FALSE)</f>
        <v>227.5</v>
      </c>
      <c r="M121" s="2">
        <f>VLOOKUP($A121,'By SKU - New RTs'!$A:$V,16,FALSE)</f>
        <v>227.5</v>
      </c>
      <c r="N121" s="5">
        <f t="shared" si="8"/>
        <v>0</v>
      </c>
      <c r="O121" s="2">
        <f>VLOOKUP($A121,'By SKU - Old RTs'!$A:$V,17,FALSE)</f>
        <v>381.5</v>
      </c>
      <c r="P121" s="2">
        <f>VLOOKUP($A121,'By SKU - New RTs'!$A:$V,17,FALSE)</f>
        <v>381.5</v>
      </c>
      <c r="Q121" s="2">
        <f t="shared" si="9"/>
        <v>0</v>
      </c>
    </row>
    <row r="122" spans="1:17" x14ac:dyDescent="0.2">
      <c r="A122" s="3">
        <f>SKUs!A121</f>
        <v>340</v>
      </c>
      <c r="B122" s="4" t="str">
        <f>SKUs!B121</f>
        <v xml:space="preserve">TWL GLASS MICRO     </v>
      </c>
      <c r="C122" s="2">
        <f>VLOOKUP($A122,'By SKU - Old RTs'!$A:$V,13,FALSE)</f>
        <v>17</v>
      </c>
      <c r="D122" s="2">
        <f>VLOOKUP($A122,'By SKU - New RTs'!$A:$V,13,FALSE)</f>
        <v>17</v>
      </c>
      <c r="E122" s="5">
        <f t="shared" si="5"/>
        <v>0</v>
      </c>
      <c r="F122" s="2">
        <f>VLOOKUP($A122,'By SKU - Old RTs'!$A:$V,14,FALSE)</f>
        <v>7</v>
      </c>
      <c r="G122" s="2">
        <f>VLOOKUP($A122,'By SKU - New RTs'!$A:$V,14,FALSE)</f>
        <v>7</v>
      </c>
      <c r="H122" s="5">
        <f t="shared" si="6"/>
        <v>0</v>
      </c>
      <c r="I122" s="2">
        <f>VLOOKUP($A122,'By SKU - Old RTs'!$A:$V,15,FALSE)</f>
        <v>7</v>
      </c>
      <c r="J122" s="2">
        <f>VLOOKUP($A122,'By SKU - New RTs'!$A:$V,15,FALSE)</f>
        <v>7</v>
      </c>
      <c r="K122" s="5">
        <f t="shared" si="7"/>
        <v>0</v>
      </c>
      <c r="L122" s="2">
        <f>VLOOKUP($A122,'By SKU - Old RTs'!$A:$V,16,FALSE)</f>
        <v>53.5</v>
      </c>
      <c r="M122" s="2">
        <f>VLOOKUP($A122,'By SKU - New RTs'!$A:$V,16,FALSE)</f>
        <v>53.5</v>
      </c>
      <c r="N122" s="5">
        <f t="shared" si="8"/>
        <v>0</v>
      </c>
      <c r="O122" s="2">
        <f>VLOOKUP($A122,'By SKU - Old RTs'!$A:$V,17,FALSE)</f>
        <v>18.75</v>
      </c>
      <c r="P122" s="2">
        <f>VLOOKUP($A122,'By SKU - New RTs'!$A:$V,17,FALSE)</f>
        <v>18.75</v>
      </c>
      <c r="Q122" s="2">
        <f t="shared" si="9"/>
        <v>0</v>
      </c>
    </row>
    <row r="123" spans="1:17" x14ac:dyDescent="0.2">
      <c r="A123" s="3">
        <f>SKUs!A122</f>
        <v>342</v>
      </c>
      <c r="B123" s="4" t="str">
        <f>SKUs!B122</f>
        <v xml:space="preserve">TWL SALON           </v>
      </c>
      <c r="C123" s="2">
        <f>VLOOKUP($A123,'By SKU - Old RTs'!$A:$V,13,FALSE)</f>
        <v>27</v>
      </c>
      <c r="D123" s="2">
        <f>VLOOKUP($A123,'By SKU - New RTs'!$A:$V,13,FALSE)</f>
        <v>27</v>
      </c>
      <c r="E123" s="5">
        <f t="shared" si="5"/>
        <v>0</v>
      </c>
      <c r="F123" s="2">
        <f>VLOOKUP($A123,'By SKU - Old RTs'!$A:$V,14,FALSE)</f>
        <v>0</v>
      </c>
      <c r="G123" s="2">
        <f>VLOOKUP($A123,'By SKU - New RTs'!$A:$V,14,FALSE)</f>
        <v>0</v>
      </c>
      <c r="H123" s="5">
        <f t="shared" si="6"/>
        <v>0</v>
      </c>
      <c r="I123" s="2">
        <f>VLOOKUP($A123,'By SKU - Old RTs'!$A:$V,15,FALSE)</f>
        <v>10.5</v>
      </c>
      <c r="J123" s="2">
        <f>VLOOKUP($A123,'By SKU - New RTs'!$A:$V,15,FALSE)</f>
        <v>10.5</v>
      </c>
      <c r="K123" s="5">
        <f t="shared" si="7"/>
        <v>0</v>
      </c>
      <c r="L123" s="2">
        <f>VLOOKUP($A123,'By SKU - Old RTs'!$A:$V,16,FALSE)</f>
        <v>0</v>
      </c>
      <c r="M123" s="2">
        <f>VLOOKUP($A123,'By SKU - New RTs'!$A:$V,16,FALSE)</f>
        <v>0</v>
      </c>
      <c r="N123" s="5">
        <f t="shared" si="8"/>
        <v>0</v>
      </c>
      <c r="O123" s="2">
        <f>VLOOKUP($A123,'By SKU - Old RTs'!$A:$V,17,FALSE)</f>
        <v>60</v>
      </c>
      <c r="P123" s="2">
        <f>VLOOKUP($A123,'By SKU - New RTs'!$A:$V,17,FALSE)</f>
        <v>60</v>
      </c>
      <c r="Q123" s="2">
        <f t="shared" si="9"/>
        <v>0</v>
      </c>
    </row>
    <row r="124" spans="1:17" x14ac:dyDescent="0.2">
      <c r="A124" s="3">
        <f>SKUs!A123</f>
        <v>348</v>
      </c>
      <c r="B124" s="4" t="str">
        <f>SKUs!B123</f>
        <v>TWL BLACK MICRO</v>
      </c>
      <c r="C124" s="2">
        <f>VLOOKUP($A124,'By SKU - Old RTs'!$A:$V,13,FALSE)</f>
        <v>35</v>
      </c>
      <c r="D124" s="2">
        <f>VLOOKUP($A124,'By SKU - New RTs'!$A:$V,13,FALSE)</f>
        <v>35</v>
      </c>
      <c r="E124" s="5">
        <f t="shared" si="5"/>
        <v>0</v>
      </c>
      <c r="F124" s="2">
        <f>VLOOKUP($A124,'By SKU - Old RTs'!$A:$V,14,FALSE)</f>
        <v>0</v>
      </c>
      <c r="G124" s="2">
        <f>VLOOKUP($A124,'By SKU - New RTs'!$A:$V,14,FALSE)</f>
        <v>0</v>
      </c>
      <c r="H124" s="5">
        <f t="shared" si="6"/>
        <v>0</v>
      </c>
      <c r="I124" s="2">
        <f>VLOOKUP($A124,'By SKU - Old RTs'!$A:$V,15,FALSE)</f>
        <v>0</v>
      </c>
      <c r="J124" s="2">
        <f>VLOOKUP($A124,'By SKU - New RTs'!$A:$V,15,FALSE)</f>
        <v>0</v>
      </c>
      <c r="K124" s="5">
        <f t="shared" si="7"/>
        <v>0</v>
      </c>
      <c r="L124" s="2">
        <f>VLOOKUP($A124,'By SKU - Old RTs'!$A:$V,16,FALSE)</f>
        <v>0</v>
      </c>
      <c r="M124" s="2">
        <f>VLOOKUP($A124,'By SKU - New RTs'!$A:$V,16,FALSE)</f>
        <v>0</v>
      </c>
      <c r="N124" s="5">
        <f t="shared" si="8"/>
        <v>0</v>
      </c>
      <c r="O124" s="2">
        <f>VLOOKUP($A124,'By SKU - Old RTs'!$A:$V,17,FALSE)</f>
        <v>0</v>
      </c>
      <c r="P124" s="2">
        <f>VLOOKUP($A124,'By SKU - New RTs'!$A:$V,17,FALSE)</f>
        <v>0</v>
      </c>
      <c r="Q124" s="2">
        <f t="shared" si="9"/>
        <v>0</v>
      </c>
    </row>
    <row r="125" spans="1:17" x14ac:dyDescent="0.2">
      <c r="A125" s="3">
        <f>SKUs!A124</f>
        <v>349</v>
      </c>
      <c r="B125" s="4" t="str">
        <f>SKUs!B124</f>
        <v>LT DUTY MICROFIBER  LB</v>
      </c>
      <c r="C125" s="2">
        <f>VLOOKUP($A125,'By SKU - Old RTs'!$A:$V,13,FALSE)</f>
        <v>102.5</v>
      </c>
      <c r="D125" s="2">
        <f>VLOOKUP($A125,'By SKU - New RTs'!$A:$V,13,FALSE)</f>
        <v>102.5</v>
      </c>
      <c r="E125" s="5">
        <f t="shared" si="5"/>
        <v>0</v>
      </c>
      <c r="F125" s="2">
        <f>VLOOKUP($A125,'By SKU - Old RTs'!$A:$V,14,FALSE)</f>
        <v>582.5</v>
      </c>
      <c r="G125" s="2">
        <f>VLOOKUP($A125,'By SKU - New RTs'!$A:$V,14,FALSE)</f>
        <v>663.75</v>
      </c>
      <c r="H125" s="5">
        <f t="shared" si="6"/>
        <v>81.25</v>
      </c>
      <c r="I125" s="2">
        <f>VLOOKUP($A125,'By SKU - Old RTs'!$A:$V,15,FALSE)</f>
        <v>75</v>
      </c>
      <c r="J125" s="2">
        <f>VLOOKUP($A125,'By SKU - New RTs'!$A:$V,15,FALSE)</f>
        <v>150</v>
      </c>
      <c r="K125" s="5">
        <f t="shared" si="7"/>
        <v>75</v>
      </c>
      <c r="L125" s="2">
        <f>VLOOKUP($A125,'By SKU - Old RTs'!$A:$V,16,FALSE)</f>
        <v>75</v>
      </c>
      <c r="M125" s="2">
        <f>VLOOKUP($A125,'By SKU - New RTs'!$A:$V,16,FALSE)</f>
        <v>0</v>
      </c>
      <c r="N125" s="5">
        <f t="shared" si="8"/>
        <v>-75</v>
      </c>
      <c r="O125" s="2">
        <f>VLOOKUP($A125,'By SKU - Old RTs'!$A:$V,17,FALSE)</f>
        <v>98.25</v>
      </c>
      <c r="P125" s="2">
        <f>VLOOKUP($A125,'By SKU - New RTs'!$A:$V,17,FALSE)</f>
        <v>0</v>
      </c>
      <c r="Q125" s="2">
        <f t="shared" si="9"/>
        <v>-98.25</v>
      </c>
    </row>
    <row r="126" spans="1:17" x14ac:dyDescent="0.2">
      <c r="A126" s="3">
        <f>SKUs!A125</f>
        <v>350</v>
      </c>
      <c r="B126" s="4" t="str">
        <f>SKUs!B125</f>
        <v xml:space="preserve">TWL SHOP SM WHT     </v>
      </c>
      <c r="C126" s="2">
        <f>VLOOKUP($A126,'By SKU - Old RTs'!$A:$V,13,FALSE)</f>
        <v>0</v>
      </c>
      <c r="D126" s="2">
        <f>VLOOKUP($A126,'By SKU - New RTs'!$A:$V,13,FALSE)</f>
        <v>0</v>
      </c>
      <c r="E126" s="5">
        <f t="shared" si="5"/>
        <v>0</v>
      </c>
      <c r="F126" s="2">
        <f>VLOOKUP($A126,'By SKU - Old RTs'!$A:$V,14,FALSE)</f>
        <v>0</v>
      </c>
      <c r="G126" s="2">
        <f>VLOOKUP($A126,'By SKU - New RTs'!$A:$V,14,FALSE)</f>
        <v>0</v>
      </c>
      <c r="H126" s="5">
        <f t="shared" si="6"/>
        <v>0</v>
      </c>
      <c r="I126" s="2">
        <f>VLOOKUP($A126,'By SKU - Old RTs'!$A:$V,15,FALSE)</f>
        <v>815.75</v>
      </c>
      <c r="J126" s="2">
        <f>VLOOKUP($A126,'By SKU - New RTs'!$A:$V,15,FALSE)</f>
        <v>815.75</v>
      </c>
      <c r="K126" s="5">
        <f t="shared" si="7"/>
        <v>0</v>
      </c>
      <c r="L126" s="2">
        <f>VLOOKUP($A126,'By SKU - Old RTs'!$A:$V,16,FALSE)</f>
        <v>100</v>
      </c>
      <c r="M126" s="2">
        <f>VLOOKUP($A126,'By SKU - New RTs'!$A:$V,16,FALSE)</f>
        <v>100</v>
      </c>
      <c r="N126" s="5">
        <f t="shared" si="8"/>
        <v>0</v>
      </c>
      <c r="O126" s="2">
        <f>VLOOKUP($A126,'By SKU - Old RTs'!$A:$V,17,FALSE)</f>
        <v>26.25</v>
      </c>
      <c r="P126" s="2">
        <f>VLOOKUP($A126,'By SKU - New RTs'!$A:$V,17,FALSE)</f>
        <v>26.25</v>
      </c>
      <c r="Q126" s="2">
        <f t="shared" si="9"/>
        <v>0</v>
      </c>
    </row>
    <row r="127" spans="1:17" x14ac:dyDescent="0.2">
      <c r="A127" s="3">
        <f>SKUs!A126</f>
        <v>352</v>
      </c>
      <c r="B127" s="4" t="str">
        <f>SKUs!B126</f>
        <v xml:space="preserve">TWL SHOP SM RED     </v>
      </c>
      <c r="C127" s="2">
        <f>VLOOKUP($A127,'By SKU - Old RTs'!$A:$V,13,FALSE)</f>
        <v>2375.5</v>
      </c>
      <c r="D127" s="2">
        <f>VLOOKUP($A127,'By SKU - New RTs'!$A:$V,13,FALSE)</f>
        <v>2445.5</v>
      </c>
      <c r="E127" s="5">
        <f t="shared" si="5"/>
        <v>70</v>
      </c>
      <c r="F127" s="2">
        <f>VLOOKUP($A127,'By SKU - Old RTs'!$A:$V,14,FALSE)</f>
        <v>1945.75</v>
      </c>
      <c r="G127" s="2">
        <f>VLOOKUP($A127,'By SKU - New RTs'!$A:$V,14,FALSE)</f>
        <v>1733.25</v>
      </c>
      <c r="H127" s="5">
        <f t="shared" si="6"/>
        <v>-212.5</v>
      </c>
      <c r="I127" s="2">
        <f>VLOOKUP($A127,'By SKU - Old RTs'!$A:$V,15,FALSE)</f>
        <v>958.75</v>
      </c>
      <c r="J127" s="2">
        <f>VLOOKUP($A127,'By SKU - New RTs'!$A:$V,15,FALSE)</f>
        <v>958.75</v>
      </c>
      <c r="K127" s="5">
        <f t="shared" si="7"/>
        <v>0</v>
      </c>
      <c r="L127" s="2">
        <f>VLOOKUP($A127,'By SKU - Old RTs'!$A:$V,16,FALSE)</f>
        <v>710.5</v>
      </c>
      <c r="M127" s="2">
        <f>VLOOKUP($A127,'By SKU - New RTs'!$A:$V,16,FALSE)</f>
        <v>710.5</v>
      </c>
      <c r="N127" s="5">
        <f t="shared" si="8"/>
        <v>0</v>
      </c>
      <c r="O127" s="2">
        <f>VLOOKUP($A127,'By SKU - Old RTs'!$A:$V,17,FALSE)</f>
        <v>3511.25</v>
      </c>
      <c r="P127" s="2">
        <f>VLOOKUP($A127,'By SKU - New RTs'!$A:$V,17,FALSE)</f>
        <v>3653.75</v>
      </c>
      <c r="Q127" s="2">
        <f t="shared" si="9"/>
        <v>142.5</v>
      </c>
    </row>
    <row r="128" spans="1:17" x14ac:dyDescent="0.2">
      <c r="A128" s="3">
        <f>SKUs!A127</f>
        <v>353</v>
      </c>
      <c r="B128" s="4" t="str">
        <f>SKUs!B127</f>
        <v xml:space="preserve">TWL PRINT SM BL     </v>
      </c>
      <c r="C128" s="2">
        <f>VLOOKUP($A128,'By SKU - Old RTs'!$A:$V,13,FALSE)</f>
        <v>0</v>
      </c>
      <c r="D128" s="2">
        <f>VLOOKUP($A128,'By SKU - New RTs'!$A:$V,13,FALSE)</f>
        <v>200</v>
      </c>
      <c r="E128" s="5">
        <f t="shared" si="5"/>
        <v>200</v>
      </c>
      <c r="F128" s="2">
        <f>VLOOKUP($A128,'By SKU - Old RTs'!$A:$V,14,FALSE)</f>
        <v>50</v>
      </c>
      <c r="G128" s="2">
        <f>VLOOKUP($A128,'By SKU - New RTs'!$A:$V,14,FALSE)</f>
        <v>50</v>
      </c>
      <c r="H128" s="5">
        <f t="shared" si="6"/>
        <v>0</v>
      </c>
      <c r="I128" s="2">
        <f>VLOOKUP($A128,'By SKU - Old RTs'!$A:$V,15,FALSE)</f>
        <v>0</v>
      </c>
      <c r="J128" s="2">
        <f>VLOOKUP($A128,'By SKU - New RTs'!$A:$V,15,FALSE)</f>
        <v>0</v>
      </c>
      <c r="K128" s="5">
        <f t="shared" si="7"/>
        <v>0</v>
      </c>
      <c r="L128" s="2">
        <f>VLOOKUP($A128,'By SKU - Old RTs'!$A:$V,16,FALSE)</f>
        <v>0</v>
      </c>
      <c r="M128" s="2">
        <f>VLOOKUP($A128,'By SKU - New RTs'!$A:$V,16,FALSE)</f>
        <v>0</v>
      </c>
      <c r="N128" s="5">
        <f t="shared" si="8"/>
        <v>0</v>
      </c>
      <c r="O128" s="2">
        <f>VLOOKUP($A128,'By SKU - Old RTs'!$A:$V,17,FALSE)</f>
        <v>270</v>
      </c>
      <c r="P128" s="2">
        <f>VLOOKUP($A128,'By SKU - New RTs'!$A:$V,17,FALSE)</f>
        <v>0</v>
      </c>
      <c r="Q128" s="2">
        <f t="shared" si="9"/>
        <v>-270</v>
      </c>
    </row>
    <row r="129" spans="1:17" x14ac:dyDescent="0.2">
      <c r="A129" s="3">
        <f>SKUs!A128</f>
        <v>357</v>
      </c>
      <c r="B129" s="4" t="str">
        <f>SKUs!B128</f>
        <v>TWL SHOP GRAY</v>
      </c>
      <c r="C129" s="2">
        <f>VLOOKUP($A129,'By SKU - Old RTs'!$A:$V,13,FALSE)</f>
        <v>312</v>
      </c>
      <c r="D129" s="2">
        <f>VLOOKUP($A129,'By SKU - New RTs'!$A:$V,13,FALSE)</f>
        <v>312</v>
      </c>
      <c r="E129" s="5">
        <f t="shared" si="5"/>
        <v>0</v>
      </c>
      <c r="F129" s="2">
        <f>VLOOKUP($A129,'By SKU - Old RTs'!$A:$V,14,FALSE)</f>
        <v>0</v>
      </c>
      <c r="G129" s="2">
        <f>VLOOKUP($A129,'By SKU - New RTs'!$A:$V,14,FALSE)</f>
        <v>0</v>
      </c>
      <c r="H129" s="5">
        <f t="shared" si="6"/>
        <v>0</v>
      </c>
      <c r="I129" s="2">
        <f>VLOOKUP($A129,'By SKU - Old RTs'!$A:$V,15,FALSE)</f>
        <v>552.5</v>
      </c>
      <c r="J129" s="2">
        <f>VLOOKUP($A129,'By SKU - New RTs'!$A:$V,15,FALSE)</f>
        <v>552.5</v>
      </c>
      <c r="K129" s="5">
        <f t="shared" si="7"/>
        <v>0</v>
      </c>
      <c r="L129" s="2">
        <f>VLOOKUP($A129,'By SKU - Old RTs'!$A:$V,16,FALSE)</f>
        <v>200</v>
      </c>
      <c r="M129" s="2">
        <f>VLOOKUP($A129,'By SKU - New RTs'!$A:$V,16,FALSE)</f>
        <v>200</v>
      </c>
      <c r="N129" s="5">
        <f t="shared" si="8"/>
        <v>0</v>
      </c>
      <c r="O129" s="2">
        <f>VLOOKUP($A129,'By SKU - Old RTs'!$A:$V,17,FALSE)</f>
        <v>0</v>
      </c>
      <c r="P129" s="2">
        <f>VLOOKUP($A129,'By SKU - New RTs'!$A:$V,17,FALSE)</f>
        <v>0</v>
      </c>
      <c r="Q129" s="2">
        <f t="shared" si="9"/>
        <v>0</v>
      </c>
    </row>
    <row r="130" spans="1:17" x14ac:dyDescent="0.2">
      <c r="A130" s="3">
        <f>SKUs!A129</f>
        <v>359</v>
      </c>
      <c r="B130" s="4" t="str">
        <f>SKUs!B129</f>
        <v xml:space="preserve">FENDER COVER        </v>
      </c>
      <c r="C130" s="2">
        <f>VLOOKUP($A130,'By SKU - Old RTs'!$A:$V,13,FALSE)</f>
        <v>0</v>
      </c>
      <c r="D130" s="2">
        <f>VLOOKUP($A130,'By SKU - New RTs'!$A:$V,13,FALSE)</f>
        <v>0</v>
      </c>
      <c r="E130" s="5">
        <f t="shared" si="5"/>
        <v>0</v>
      </c>
      <c r="F130" s="2">
        <f>VLOOKUP($A130,'By SKU - Old RTs'!$A:$V,14,FALSE)</f>
        <v>1.5</v>
      </c>
      <c r="G130" s="2">
        <f>VLOOKUP($A130,'By SKU - New RTs'!$A:$V,14,FALSE)</f>
        <v>1.5</v>
      </c>
      <c r="H130" s="5">
        <f t="shared" si="6"/>
        <v>0</v>
      </c>
      <c r="I130" s="2">
        <f>VLOOKUP($A130,'By SKU - Old RTs'!$A:$V,15,FALSE)</f>
        <v>0.75</v>
      </c>
      <c r="J130" s="2">
        <f>VLOOKUP($A130,'By SKU - New RTs'!$A:$V,15,FALSE)</f>
        <v>0.75</v>
      </c>
      <c r="K130" s="5">
        <f t="shared" si="7"/>
        <v>0</v>
      </c>
      <c r="L130" s="2">
        <f>VLOOKUP($A130,'By SKU - Old RTs'!$A:$V,16,FALSE)</f>
        <v>0</v>
      </c>
      <c r="M130" s="2">
        <f>VLOOKUP($A130,'By SKU - New RTs'!$A:$V,16,FALSE)</f>
        <v>0</v>
      </c>
      <c r="N130" s="5">
        <f t="shared" si="8"/>
        <v>0</v>
      </c>
      <c r="O130" s="2">
        <f>VLOOKUP($A130,'By SKU - Old RTs'!$A:$V,17,FALSE)</f>
        <v>0</v>
      </c>
      <c r="P130" s="2">
        <f>VLOOKUP($A130,'By SKU - New RTs'!$A:$V,17,FALSE)</f>
        <v>0</v>
      </c>
      <c r="Q130" s="2">
        <f t="shared" si="9"/>
        <v>0</v>
      </c>
    </row>
    <row r="131" spans="1:17" x14ac:dyDescent="0.2">
      <c r="A131" s="3">
        <f>SKUs!A130</f>
        <v>360</v>
      </c>
      <c r="B131" s="4" t="str">
        <f>SKUs!B130</f>
        <v xml:space="preserve">TWL ROLL SELECT     </v>
      </c>
      <c r="C131" s="2">
        <f>VLOOKUP($A131,'By SKU - Old RTs'!$A:$V,13,FALSE)</f>
        <v>0</v>
      </c>
      <c r="D131" s="2">
        <f>VLOOKUP($A131,'By SKU - New RTs'!$A:$V,13,FALSE)</f>
        <v>0</v>
      </c>
      <c r="E131" s="5">
        <f t="shared" si="5"/>
        <v>0</v>
      </c>
      <c r="F131" s="2">
        <f>VLOOKUP($A131,'By SKU - Old RTs'!$A:$V,14,FALSE)</f>
        <v>0</v>
      </c>
      <c r="G131" s="2">
        <f>VLOOKUP($A131,'By SKU - New RTs'!$A:$V,14,FALSE)</f>
        <v>0</v>
      </c>
      <c r="H131" s="5">
        <f t="shared" si="6"/>
        <v>0</v>
      </c>
      <c r="I131" s="2">
        <f>VLOOKUP($A131,'By SKU - Old RTs'!$A:$V,15,FALSE)</f>
        <v>0</v>
      </c>
      <c r="J131" s="2">
        <f>VLOOKUP($A131,'By SKU - New RTs'!$A:$V,15,FALSE)</f>
        <v>0</v>
      </c>
      <c r="K131" s="5">
        <f t="shared" si="7"/>
        <v>0</v>
      </c>
      <c r="L131" s="2">
        <f>VLOOKUP($A131,'By SKU - Old RTs'!$A:$V,16,FALSE)</f>
        <v>0</v>
      </c>
      <c r="M131" s="2">
        <f>VLOOKUP($A131,'By SKU - New RTs'!$A:$V,16,FALSE)</f>
        <v>0</v>
      </c>
      <c r="N131" s="5">
        <f t="shared" si="8"/>
        <v>0</v>
      </c>
      <c r="O131" s="2">
        <f>VLOOKUP($A131,'By SKU - Old RTs'!$A:$V,17,FALSE)</f>
        <v>0</v>
      </c>
      <c r="P131" s="2">
        <f>VLOOKUP($A131,'By SKU - New RTs'!$A:$V,17,FALSE)</f>
        <v>0</v>
      </c>
      <c r="Q131" s="2">
        <f t="shared" si="9"/>
        <v>0</v>
      </c>
    </row>
    <row r="132" spans="1:17" x14ac:dyDescent="0.2">
      <c r="A132" s="3">
        <f>SKUs!A131</f>
        <v>361</v>
      </c>
      <c r="B132" s="4" t="str">
        <f>SKUs!B131</f>
        <v xml:space="preserve">TWL ROLL MAINT      </v>
      </c>
      <c r="C132" s="2">
        <f>VLOOKUP($A132,'By SKU - Old RTs'!$A:$V,13,FALSE)</f>
        <v>8.25</v>
      </c>
      <c r="D132" s="2">
        <f>VLOOKUP($A132,'By SKU - New RTs'!$A:$V,13,FALSE)</f>
        <v>8.25</v>
      </c>
      <c r="E132" s="5">
        <f t="shared" ref="E132:E195" si="10">D132-C132</f>
        <v>0</v>
      </c>
      <c r="F132" s="2">
        <f>VLOOKUP($A132,'By SKU - Old RTs'!$A:$V,14,FALSE)</f>
        <v>9.75</v>
      </c>
      <c r="G132" s="2">
        <f>VLOOKUP($A132,'By SKU - New RTs'!$A:$V,14,FALSE)</f>
        <v>8.75</v>
      </c>
      <c r="H132" s="5">
        <f t="shared" ref="H132:H195" si="11">G132-F132</f>
        <v>-1</v>
      </c>
      <c r="I132" s="2">
        <f>VLOOKUP($A132,'By SKU - Old RTs'!$A:$V,15,FALSE)</f>
        <v>8.25</v>
      </c>
      <c r="J132" s="2">
        <f>VLOOKUP($A132,'By SKU - New RTs'!$A:$V,15,FALSE)</f>
        <v>8.25</v>
      </c>
      <c r="K132" s="5">
        <f t="shared" ref="K132:K195" si="12">J132-I132</f>
        <v>0</v>
      </c>
      <c r="L132" s="2">
        <f>VLOOKUP($A132,'By SKU - Old RTs'!$A:$V,16,FALSE)</f>
        <v>3</v>
      </c>
      <c r="M132" s="2">
        <f>VLOOKUP($A132,'By SKU - New RTs'!$A:$V,16,FALSE)</f>
        <v>3</v>
      </c>
      <c r="N132" s="5">
        <f t="shared" ref="N132:N195" si="13">M132-L132</f>
        <v>0</v>
      </c>
      <c r="O132" s="2">
        <f>VLOOKUP($A132,'By SKU - Old RTs'!$A:$V,17,FALSE)</f>
        <v>14</v>
      </c>
      <c r="P132" s="2">
        <f>VLOOKUP($A132,'By SKU - New RTs'!$A:$V,17,FALSE)</f>
        <v>15</v>
      </c>
      <c r="Q132" s="2">
        <f t="shared" ref="Q132:Q195" si="14">P132-O132</f>
        <v>1</v>
      </c>
    </row>
    <row r="133" spans="1:17" x14ac:dyDescent="0.2">
      <c r="A133" s="3">
        <f>SKUs!A132</f>
        <v>374</v>
      </c>
      <c r="B133" s="4" t="str">
        <f>SKUs!B132</f>
        <v>TC 90X156 IVORY</v>
      </c>
      <c r="C133" s="2">
        <f>VLOOKUP($A133,'By SKU - Old RTs'!$A:$V,13,FALSE)</f>
        <v>0</v>
      </c>
      <c r="D133" s="2">
        <f>VLOOKUP($A133,'By SKU - New RTs'!$A:$V,13,FALSE)</f>
        <v>0</v>
      </c>
      <c r="E133" s="5">
        <f t="shared" si="10"/>
        <v>0</v>
      </c>
      <c r="F133" s="2">
        <f>VLOOKUP($A133,'By SKU - Old RTs'!$A:$V,14,FALSE)</f>
        <v>0</v>
      </c>
      <c r="G133" s="2">
        <f>VLOOKUP($A133,'By SKU - New RTs'!$A:$V,14,FALSE)</f>
        <v>0</v>
      </c>
      <c r="H133" s="5">
        <f t="shared" si="11"/>
        <v>0</v>
      </c>
      <c r="I133" s="2">
        <f>VLOOKUP($A133,'By SKU - Old RTs'!$A:$V,15,FALSE)</f>
        <v>0</v>
      </c>
      <c r="J133" s="2">
        <f>VLOOKUP($A133,'By SKU - New RTs'!$A:$V,15,FALSE)</f>
        <v>0</v>
      </c>
      <c r="K133" s="5">
        <f t="shared" si="12"/>
        <v>0</v>
      </c>
      <c r="L133" s="2">
        <f>VLOOKUP($A133,'By SKU - Old RTs'!$A:$V,16,FALSE)</f>
        <v>0</v>
      </c>
      <c r="M133" s="2">
        <f>VLOOKUP($A133,'By SKU - New RTs'!$A:$V,16,FALSE)</f>
        <v>0</v>
      </c>
      <c r="N133" s="5">
        <f t="shared" si="13"/>
        <v>0</v>
      </c>
      <c r="O133" s="2">
        <f>VLOOKUP($A133,'By SKU - Old RTs'!$A:$V,17,FALSE)</f>
        <v>0</v>
      </c>
      <c r="P133" s="2">
        <f>VLOOKUP($A133,'By SKU - New RTs'!$A:$V,17,FALSE)</f>
        <v>0</v>
      </c>
      <c r="Q133" s="2">
        <f t="shared" si="14"/>
        <v>0</v>
      </c>
    </row>
    <row r="134" spans="1:17" x14ac:dyDescent="0.2">
      <c r="A134" s="3">
        <f>SKUs!A133</f>
        <v>400</v>
      </c>
      <c r="B134" s="4" t="str">
        <f>SKUs!B133</f>
        <v xml:space="preserve">GLOVES CVR/TEX      </v>
      </c>
      <c r="C134" s="2">
        <f>VLOOKUP($A134,'By SKU - Old RTs'!$A:$V,13,FALSE)</f>
        <v>33.25</v>
      </c>
      <c r="D134" s="2">
        <f>VLOOKUP($A134,'By SKU - New RTs'!$A:$V,13,FALSE)</f>
        <v>33.25</v>
      </c>
      <c r="E134" s="5">
        <f t="shared" si="10"/>
        <v>0</v>
      </c>
      <c r="F134" s="2">
        <f>VLOOKUP($A134,'By SKU - Old RTs'!$A:$V,14,FALSE)</f>
        <v>24</v>
      </c>
      <c r="G134" s="2">
        <f>VLOOKUP($A134,'By SKU - New RTs'!$A:$V,14,FALSE)</f>
        <v>24</v>
      </c>
      <c r="H134" s="5">
        <f t="shared" si="11"/>
        <v>0</v>
      </c>
      <c r="I134" s="2">
        <f>VLOOKUP($A134,'By SKU - Old RTs'!$A:$V,15,FALSE)</f>
        <v>0</v>
      </c>
      <c r="J134" s="2">
        <f>VLOOKUP($A134,'By SKU - New RTs'!$A:$V,15,FALSE)</f>
        <v>0</v>
      </c>
      <c r="K134" s="5">
        <f t="shared" si="12"/>
        <v>0</v>
      </c>
      <c r="L134" s="2">
        <f>VLOOKUP($A134,'By SKU - Old RTs'!$A:$V,16,FALSE)</f>
        <v>15</v>
      </c>
      <c r="M134" s="2">
        <f>VLOOKUP($A134,'By SKU - New RTs'!$A:$V,16,FALSE)</f>
        <v>15</v>
      </c>
      <c r="N134" s="5">
        <f t="shared" si="13"/>
        <v>0</v>
      </c>
      <c r="O134" s="2">
        <f>VLOOKUP($A134,'By SKU - Old RTs'!$A:$V,17,FALSE)</f>
        <v>0</v>
      </c>
      <c r="P134" s="2">
        <f>VLOOKUP($A134,'By SKU - New RTs'!$A:$V,17,FALSE)</f>
        <v>0</v>
      </c>
      <c r="Q134" s="2">
        <f t="shared" si="14"/>
        <v>0</v>
      </c>
    </row>
    <row r="135" spans="1:17" x14ac:dyDescent="0.2">
      <c r="A135" s="3">
        <f>SKUs!A134</f>
        <v>405</v>
      </c>
      <c r="B135" s="4" t="str">
        <f>SKUs!B134</f>
        <v>VINYL PF SM CS</v>
      </c>
      <c r="C135" s="2">
        <f>VLOOKUP($A135,'By SKU - Old RTs'!$A:$V,13,FALSE)</f>
        <v>0</v>
      </c>
      <c r="D135" s="2">
        <f>VLOOKUP($A135,'By SKU - New RTs'!$A:$V,13,FALSE)</f>
        <v>0</v>
      </c>
      <c r="E135" s="5">
        <f t="shared" si="10"/>
        <v>0</v>
      </c>
      <c r="F135" s="2">
        <f>VLOOKUP($A135,'By SKU - Old RTs'!$A:$V,14,FALSE)</f>
        <v>0</v>
      </c>
      <c r="G135" s="2">
        <f>VLOOKUP($A135,'By SKU - New RTs'!$A:$V,14,FALSE)</f>
        <v>0</v>
      </c>
      <c r="H135" s="5">
        <f t="shared" si="11"/>
        <v>0</v>
      </c>
      <c r="I135" s="2">
        <f>VLOOKUP($A135,'By SKU - Old RTs'!$A:$V,15,FALSE)</f>
        <v>0</v>
      </c>
      <c r="J135" s="2">
        <f>VLOOKUP($A135,'By SKU - New RTs'!$A:$V,15,FALSE)</f>
        <v>0</v>
      </c>
      <c r="K135" s="5">
        <f t="shared" si="12"/>
        <v>0</v>
      </c>
      <c r="L135" s="2">
        <f>VLOOKUP($A135,'By SKU - Old RTs'!$A:$V,16,FALSE)</f>
        <v>0</v>
      </c>
      <c r="M135" s="2">
        <f>VLOOKUP($A135,'By SKU - New RTs'!$A:$V,16,FALSE)</f>
        <v>0</v>
      </c>
      <c r="N135" s="5">
        <f t="shared" si="13"/>
        <v>0</v>
      </c>
      <c r="O135" s="2">
        <f>VLOOKUP($A135,'By SKU - Old RTs'!$A:$V,17,FALSE)</f>
        <v>0.25</v>
      </c>
      <c r="P135" s="2">
        <f>VLOOKUP($A135,'By SKU - New RTs'!$A:$V,17,FALSE)</f>
        <v>0.25</v>
      </c>
      <c r="Q135" s="2">
        <f t="shared" si="14"/>
        <v>0</v>
      </c>
    </row>
    <row r="136" spans="1:17" x14ac:dyDescent="0.2">
      <c r="A136" s="3">
        <f>SKUs!A135</f>
        <v>406</v>
      </c>
      <c r="B136" s="4" t="str">
        <f>SKUs!B135</f>
        <v>VINYL PF MED CS</v>
      </c>
      <c r="C136" s="2">
        <f>VLOOKUP($A136,'By SKU - Old RTs'!$A:$V,13,FALSE)</f>
        <v>0</v>
      </c>
      <c r="D136" s="2">
        <f>VLOOKUP($A136,'By SKU - New RTs'!$A:$V,13,FALSE)</f>
        <v>0</v>
      </c>
      <c r="E136" s="5">
        <f t="shared" si="10"/>
        <v>0</v>
      </c>
      <c r="F136" s="2">
        <f>VLOOKUP($A136,'By SKU - Old RTs'!$A:$V,14,FALSE)</f>
        <v>0</v>
      </c>
      <c r="G136" s="2">
        <f>VLOOKUP($A136,'By SKU - New RTs'!$A:$V,14,FALSE)</f>
        <v>0</v>
      </c>
      <c r="H136" s="5">
        <f t="shared" si="11"/>
        <v>0</v>
      </c>
      <c r="I136" s="2">
        <f>VLOOKUP($A136,'By SKU - Old RTs'!$A:$V,15,FALSE)</f>
        <v>0.25</v>
      </c>
      <c r="J136" s="2">
        <f>VLOOKUP($A136,'By SKU - New RTs'!$A:$V,15,FALSE)</f>
        <v>0.25</v>
      </c>
      <c r="K136" s="5">
        <f t="shared" si="12"/>
        <v>0</v>
      </c>
      <c r="L136" s="2">
        <f>VLOOKUP($A136,'By SKU - Old RTs'!$A:$V,16,FALSE)</f>
        <v>0</v>
      </c>
      <c r="M136" s="2">
        <f>VLOOKUP($A136,'By SKU - New RTs'!$A:$V,16,FALSE)</f>
        <v>0</v>
      </c>
      <c r="N136" s="5">
        <f t="shared" si="13"/>
        <v>0</v>
      </c>
      <c r="O136" s="2">
        <f>VLOOKUP($A136,'By SKU - Old RTs'!$A:$V,17,FALSE)</f>
        <v>0.5</v>
      </c>
      <c r="P136" s="2">
        <f>VLOOKUP($A136,'By SKU - New RTs'!$A:$V,17,FALSE)</f>
        <v>0.5</v>
      </c>
      <c r="Q136" s="2">
        <f t="shared" si="14"/>
        <v>0</v>
      </c>
    </row>
    <row r="137" spans="1:17" x14ac:dyDescent="0.2">
      <c r="A137" s="3">
        <f>SKUs!A136</f>
        <v>407</v>
      </c>
      <c r="B137" s="4" t="str">
        <f>SKUs!B136</f>
        <v>VINYL PF LG CS</v>
      </c>
      <c r="C137" s="2">
        <f>VLOOKUP($A137,'By SKU - Old RTs'!$A:$V,13,FALSE)</f>
        <v>0</v>
      </c>
      <c r="D137" s="2">
        <f>VLOOKUP($A137,'By SKU - New RTs'!$A:$V,13,FALSE)</f>
        <v>0</v>
      </c>
      <c r="E137" s="5">
        <f t="shared" si="10"/>
        <v>0</v>
      </c>
      <c r="F137" s="2">
        <f>VLOOKUP($A137,'By SKU - Old RTs'!$A:$V,14,FALSE)</f>
        <v>0.25</v>
      </c>
      <c r="G137" s="2">
        <f>VLOOKUP($A137,'By SKU - New RTs'!$A:$V,14,FALSE)</f>
        <v>0.25</v>
      </c>
      <c r="H137" s="5">
        <f t="shared" si="11"/>
        <v>0</v>
      </c>
      <c r="I137" s="2">
        <f>VLOOKUP($A137,'By SKU - Old RTs'!$A:$V,15,FALSE)</f>
        <v>0.25</v>
      </c>
      <c r="J137" s="2">
        <f>VLOOKUP($A137,'By SKU - New RTs'!$A:$V,15,FALSE)</f>
        <v>0.25</v>
      </c>
      <c r="K137" s="5">
        <f t="shared" si="12"/>
        <v>0</v>
      </c>
      <c r="L137" s="2">
        <f>VLOOKUP($A137,'By SKU - Old RTs'!$A:$V,16,FALSE)</f>
        <v>0.25</v>
      </c>
      <c r="M137" s="2">
        <f>VLOOKUP($A137,'By SKU - New RTs'!$A:$V,16,FALSE)</f>
        <v>0.25</v>
      </c>
      <c r="N137" s="5">
        <f t="shared" si="13"/>
        <v>0</v>
      </c>
      <c r="O137" s="2">
        <f>VLOOKUP($A137,'By SKU - Old RTs'!$A:$V,17,FALSE)</f>
        <v>0.5</v>
      </c>
      <c r="P137" s="2">
        <f>VLOOKUP($A137,'By SKU - New RTs'!$A:$V,17,FALSE)</f>
        <v>0.5</v>
      </c>
      <c r="Q137" s="2">
        <f t="shared" si="14"/>
        <v>0</v>
      </c>
    </row>
    <row r="138" spans="1:17" x14ac:dyDescent="0.2">
      <c r="A138" s="3">
        <f>SKUs!A137</f>
        <v>408</v>
      </c>
      <c r="B138" s="4" t="str">
        <f>SKUs!B137</f>
        <v>VINYL PF XL CS</v>
      </c>
      <c r="C138" s="2">
        <f>VLOOKUP($A138,'By SKU - Old RTs'!$A:$V,13,FALSE)</f>
        <v>0</v>
      </c>
      <c r="D138" s="2">
        <f>VLOOKUP($A138,'By SKU - New RTs'!$A:$V,13,FALSE)</f>
        <v>0</v>
      </c>
      <c r="E138" s="5">
        <f t="shared" si="10"/>
        <v>0</v>
      </c>
      <c r="F138" s="2">
        <f>VLOOKUP($A138,'By SKU - Old RTs'!$A:$V,14,FALSE)</f>
        <v>0.25</v>
      </c>
      <c r="G138" s="2">
        <f>VLOOKUP($A138,'By SKU - New RTs'!$A:$V,14,FALSE)</f>
        <v>0.25</v>
      </c>
      <c r="H138" s="5">
        <f t="shared" si="11"/>
        <v>0</v>
      </c>
      <c r="I138" s="2">
        <f>VLOOKUP($A138,'By SKU - Old RTs'!$A:$V,15,FALSE)</f>
        <v>0</v>
      </c>
      <c r="J138" s="2">
        <f>VLOOKUP($A138,'By SKU - New RTs'!$A:$V,15,FALSE)</f>
        <v>0</v>
      </c>
      <c r="K138" s="5">
        <f t="shared" si="12"/>
        <v>0</v>
      </c>
      <c r="L138" s="2">
        <f>VLOOKUP($A138,'By SKU - Old RTs'!$A:$V,16,FALSE)</f>
        <v>0</v>
      </c>
      <c r="M138" s="2">
        <f>VLOOKUP($A138,'By SKU - New RTs'!$A:$V,16,FALSE)</f>
        <v>0</v>
      </c>
      <c r="N138" s="5">
        <f t="shared" si="13"/>
        <v>0</v>
      </c>
      <c r="O138" s="2">
        <f>VLOOKUP($A138,'By SKU - Old RTs'!$A:$V,17,FALSE)</f>
        <v>0.25</v>
      </c>
      <c r="P138" s="2">
        <f>VLOOKUP($A138,'By SKU - New RTs'!$A:$V,17,FALSE)</f>
        <v>0.25</v>
      </c>
      <c r="Q138" s="2">
        <f t="shared" si="14"/>
        <v>0</v>
      </c>
    </row>
    <row r="139" spans="1:17" x14ac:dyDescent="0.2">
      <c r="A139" s="3">
        <f>SKUs!A138</f>
        <v>413</v>
      </c>
      <c r="B139" s="4" t="str">
        <f>SKUs!B138</f>
        <v>VINYL PWDR LG CS</v>
      </c>
      <c r="C139" s="2">
        <f>VLOOKUP($A139,'By SKU - Old RTs'!$A:$V,13,FALSE)</f>
        <v>0</v>
      </c>
      <c r="D139" s="2">
        <f>VLOOKUP($A139,'By SKU - New RTs'!$A:$V,13,FALSE)</f>
        <v>0</v>
      </c>
      <c r="E139" s="5">
        <f t="shared" si="10"/>
        <v>0</v>
      </c>
      <c r="F139" s="2">
        <f>VLOOKUP($A139,'By SKU - Old RTs'!$A:$V,14,FALSE)</f>
        <v>0</v>
      </c>
      <c r="G139" s="2">
        <f>VLOOKUP($A139,'By SKU - New RTs'!$A:$V,14,FALSE)</f>
        <v>0</v>
      </c>
      <c r="H139" s="5">
        <f t="shared" si="11"/>
        <v>0</v>
      </c>
      <c r="I139" s="2">
        <f>VLOOKUP($A139,'By SKU - Old RTs'!$A:$V,15,FALSE)</f>
        <v>0</v>
      </c>
      <c r="J139" s="2">
        <f>VLOOKUP($A139,'By SKU - New RTs'!$A:$V,15,FALSE)</f>
        <v>0</v>
      </c>
      <c r="K139" s="5">
        <f t="shared" si="12"/>
        <v>0</v>
      </c>
      <c r="L139" s="2">
        <f>VLOOKUP($A139,'By SKU - Old RTs'!$A:$V,16,FALSE)</f>
        <v>0</v>
      </c>
      <c r="M139" s="2">
        <f>VLOOKUP($A139,'By SKU - New RTs'!$A:$V,16,FALSE)</f>
        <v>0</v>
      </c>
      <c r="N139" s="5">
        <f t="shared" si="13"/>
        <v>0</v>
      </c>
      <c r="O139" s="2">
        <f>VLOOKUP($A139,'By SKU - Old RTs'!$A:$V,17,FALSE)</f>
        <v>0</v>
      </c>
      <c r="P139" s="2">
        <f>VLOOKUP($A139,'By SKU - New RTs'!$A:$V,17,FALSE)</f>
        <v>0</v>
      </c>
      <c r="Q139" s="2">
        <f t="shared" si="14"/>
        <v>0</v>
      </c>
    </row>
    <row r="140" spans="1:17" x14ac:dyDescent="0.2">
      <c r="A140" s="3">
        <f>SKUs!A139</f>
        <v>414</v>
      </c>
      <c r="B140" s="4" t="str">
        <f>SKUs!B139</f>
        <v>VINYL PWDR XL CS</v>
      </c>
      <c r="C140" s="2">
        <f>VLOOKUP($A140,'By SKU - Old RTs'!$A:$V,13,FALSE)</f>
        <v>0</v>
      </c>
      <c r="D140" s="2">
        <f>VLOOKUP($A140,'By SKU - New RTs'!$A:$V,13,FALSE)</f>
        <v>0</v>
      </c>
      <c r="E140" s="5">
        <f t="shared" si="10"/>
        <v>0</v>
      </c>
      <c r="F140" s="2">
        <f>VLOOKUP($A140,'By SKU - Old RTs'!$A:$V,14,FALSE)</f>
        <v>0</v>
      </c>
      <c r="G140" s="2">
        <f>VLOOKUP($A140,'By SKU - New RTs'!$A:$V,14,FALSE)</f>
        <v>0</v>
      </c>
      <c r="H140" s="5">
        <f t="shared" si="11"/>
        <v>0</v>
      </c>
      <c r="I140" s="2">
        <f>VLOOKUP($A140,'By SKU - Old RTs'!$A:$V,15,FALSE)</f>
        <v>0</v>
      </c>
      <c r="J140" s="2">
        <f>VLOOKUP($A140,'By SKU - New RTs'!$A:$V,15,FALSE)</f>
        <v>0</v>
      </c>
      <c r="K140" s="5">
        <f t="shared" si="12"/>
        <v>0</v>
      </c>
      <c r="L140" s="2">
        <f>VLOOKUP($A140,'By SKU - Old RTs'!$A:$V,16,FALSE)</f>
        <v>0</v>
      </c>
      <c r="M140" s="2">
        <f>VLOOKUP($A140,'By SKU - New RTs'!$A:$V,16,FALSE)</f>
        <v>0</v>
      </c>
      <c r="N140" s="5">
        <f t="shared" si="13"/>
        <v>0</v>
      </c>
      <c r="O140" s="2">
        <f>VLOOKUP($A140,'By SKU - Old RTs'!$A:$V,17,FALSE)</f>
        <v>0</v>
      </c>
      <c r="P140" s="2">
        <f>VLOOKUP($A140,'By SKU - New RTs'!$A:$V,17,FALSE)</f>
        <v>0</v>
      </c>
      <c r="Q140" s="2">
        <f t="shared" si="14"/>
        <v>0</v>
      </c>
    </row>
    <row r="141" spans="1:17" x14ac:dyDescent="0.2">
      <c r="A141" s="3">
        <f>SKUs!A140</f>
        <v>416</v>
      </c>
      <c r="B141" s="4" t="str">
        <f>SKUs!B140</f>
        <v xml:space="preserve">LATEX PF MD CS      </v>
      </c>
      <c r="C141" s="2">
        <f>VLOOKUP($A141,'By SKU - Old RTs'!$A:$V,13,FALSE)</f>
        <v>0</v>
      </c>
      <c r="D141" s="2">
        <f>VLOOKUP($A141,'By SKU - New RTs'!$A:$V,13,FALSE)</f>
        <v>2</v>
      </c>
      <c r="E141" s="5">
        <f t="shared" si="10"/>
        <v>2</v>
      </c>
      <c r="F141" s="2">
        <f>VLOOKUP($A141,'By SKU - Old RTs'!$A:$V,14,FALSE)</f>
        <v>0</v>
      </c>
      <c r="G141" s="2">
        <f>VLOOKUP($A141,'By SKU - New RTs'!$A:$V,14,FALSE)</f>
        <v>0</v>
      </c>
      <c r="H141" s="5">
        <f t="shared" si="11"/>
        <v>0</v>
      </c>
      <c r="I141" s="2">
        <f>VLOOKUP($A141,'By SKU - Old RTs'!$A:$V,15,FALSE)</f>
        <v>0</v>
      </c>
      <c r="J141" s="2">
        <f>VLOOKUP($A141,'By SKU - New RTs'!$A:$V,15,FALSE)</f>
        <v>0</v>
      </c>
      <c r="K141" s="5">
        <f t="shared" si="12"/>
        <v>0</v>
      </c>
      <c r="L141" s="2">
        <f>VLOOKUP($A141,'By SKU - Old RTs'!$A:$V,16,FALSE)</f>
        <v>0</v>
      </c>
      <c r="M141" s="2">
        <f>VLOOKUP($A141,'By SKU - New RTs'!$A:$V,16,FALSE)</f>
        <v>0</v>
      </c>
      <c r="N141" s="5">
        <f t="shared" si="13"/>
        <v>0</v>
      </c>
      <c r="O141" s="2">
        <f>VLOOKUP($A141,'By SKU - Old RTs'!$A:$V,17,FALSE)</f>
        <v>2</v>
      </c>
      <c r="P141" s="2">
        <f>VLOOKUP($A141,'By SKU - New RTs'!$A:$V,17,FALSE)</f>
        <v>0</v>
      </c>
      <c r="Q141" s="2">
        <f t="shared" si="14"/>
        <v>-2</v>
      </c>
    </row>
    <row r="142" spans="1:17" x14ac:dyDescent="0.2">
      <c r="A142" s="3">
        <f>SKUs!A141</f>
        <v>417</v>
      </c>
      <c r="B142" s="4" t="str">
        <f>SKUs!B141</f>
        <v xml:space="preserve">LATEX PF LG CS      </v>
      </c>
      <c r="C142" s="2">
        <f>VLOOKUP($A142,'By SKU - Old RTs'!$A:$V,13,FALSE)</f>
        <v>0</v>
      </c>
      <c r="D142" s="2">
        <f>VLOOKUP($A142,'By SKU - New RTs'!$A:$V,13,FALSE)</f>
        <v>1</v>
      </c>
      <c r="E142" s="5">
        <f t="shared" si="10"/>
        <v>1</v>
      </c>
      <c r="F142" s="2">
        <f>VLOOKUP($A142,'By SKU - Old RTs'!$A:$V,14,FALSE)</f>
        <v>0</v>
      </c>
      <c r="G142" s="2">
        <f>VLOOKUP($A142,'By SKU - New RTs'!$A:$V,14,FALSE)</f>
        <v>0</v>
      </c>
      <c r="H142" s="5">
        <f t="shared" si="11"/>
        <v>0</v>
      </c>
      <c r="I142" s="2">
        <f>VLOOKUP($A142,'By SKU - Old RTs'!$A:$V,15,FALSE)</f>
        <v>0</v>
      </c>
      <c r="J142" s="2">
        <f>VLOOKUP($A142,'By SKU - New RTs'!$A:$V,15,FALSE)</f>
        <v>0</v>
      </c>
      <c r="K142" s="5">
        <f t="shared" si="12"/>
        <v>0</v>
      </c>
      <c r="L142" s="2">
        <f>VLOOKUP($A142,'By SKU - Old RTs'!$A:$V,16,FALSE)</f>
        <v>0</v>
      </c>
      <c r="M142" s="2">
        <f>VLOOKUP($A142,'By SKU - New RTs'!$A:$V,16,FALSE)</f>
        <v>0</v>
      </c>
      <c r="N142" s="5">
        <f t="shared" si="13"/>
        <v>0</v>
      </c>
      <c r="O142" s="2">
        <f>VLOOKUP($A142,'By SKU - Old RTs'!$A:$V,17,FALSE)</f>
        <v>1</v>
      </c>
      <c r="P142" s="2">
        <f>VLOOKUP($A142,'By SKU - New RTs'!$A:$V,17,FALSE)</f>
        <v>0</v>
      </c>
      <c r="Q142" s="2">
        <f t="shared" si="14"/>
        <v>-1</v>
      </c>
    </row>
    <row r="143" spans="1:17" x14ac:dyDescent="0.2">
      <c r="A143" s="3">
        <f>SKUs!A142</f>
        <v>418</v>
      </c>
      <c r="B143" s="4" t="str">
        <f>SKUs!B142</f>
        <v xml:space="preserve">LATEX PF 1X CS      </v>
      </c>
      <c r="C143" s="2">
        <f>VLOOKUP($A143,'By SKU - Old RTs'!$A:$V,13,FALSE)</f>
        <v>0</v>
      </c>
      <c r="D143" s="2">
        <f>VLOOKUP($A143,'By SKU - New RTs'!$A:$V,13,FALSE)</f>
        <v>0</v>
      </c>
      <c r="E143" s="5">
        <f t="shared" si="10"/>
        <v>0</v>
      </c>
      <c r="F143" s="2">
        <f>VLOOKUP($A143,'By SKU - Old RTs'!$A:$V,14,FALSE)</f>
        <v>0</v>
      </c>
      <c r="G143" s="2">
        <f>VLOOKUP($A143,'By SKU - New RTs'!$A:$V,14,FALSE)</f>
        <v>0</v>
      </c>
      <c r="H143" s="5">
        <f t="shared" si="11"/>
        <v>0</v>
      </c>
      <c r="I143" s="2">
        <f>VLOOKUP($A143,'By SKU - Old RTs'!$A:$V,15,FALSE)</f>
        <v>0</v>
      </c>
      <c r="J143" s="2">
        <f>VLOOKUP($A143,'By SKU - New RTs'!$A:$V,15,FALSE)</f>
        <v>0</v>
      </c>
      <c r="K143" s="5">
        <f t="shared" si="12"/>
        <v>0</v>
      </c>
      <c r="L143" s="2">
        <f>VLOOKUP($A143,'By SKU - Old RTs'!$A:$V,16,FALSE)</f>
        <v>0</v>
      </c>
      <c r="M143" s="2">
        <f>VLOOKUP($A143,'By SKU - New RTs'!$A:$V,16,FALSE)</f>
        <v>0</v>
      </c>
      <c r="N143" s="5">
        <f t="shared" si="13"/>
        <v>0</v>
      </c>
      <c r="O143" s="2">
        <f>VLOOKUP($A143,'By SKU - Old RTs'!$A:$V,17,FALSE)</f>
        <v>0</v>
      </c>
      <c r="P143" s="2">
        <f>VLOOKUP($A143,'By SKU - New RTs'!$A:$V,17,FALSE)</f>
        <v>0</v>
      </c>
      <c r="Q143" s="2">
        <f t="shared" si="14"/>
        <v>0</v>
      </c>
    </row>
    <row r="144" spans="1:17" x14ac:dyDescent="0.2">
      <c r="A144" s="3">
        <f>SKUs!A143</f>
        <v>421</v>
      </c>
      <c r="B144" s="4" t="str">
        <f>SKUs!B143</f>
        <v>LATEX PWD LG CS</v>
      </c>
      <c r="C144" s="2">
        <f>VLOOKUP($A144,'By SKU - Old RTs'!$A:$V,13,FALSE)</f>
        <v>0</v>
      </c>
      <c r="D144" s="2">
        <f>VLOOKUP($A144,'By SKU - New RTs'!$A:$V,13,FALSE)</f>
        <v>0</v>
      </c>
      <c r="E144" s="5">
        <f t="shared" si="10"/>
        <v>0</v>
      </c>
      <c r="F144" s="2">
        <f>VLOOKUP($A144,'By SKU - Old RTs'!$A:$V,14,FALSE)</f>
        <v>0</v>
      </c>
      <c r="G144" s="2">
        <f>VLOOKUP($A144,'By SKU - New RTs'!$A:$V,14,FALSE)</f>
        <v>0</v>
      </c>
      <c r="H144" s="5">
        <f t="shared" si="11"/>
        <v>0</v>
      </c>
      <c r="I144" s="2">
        <f>VLOOKUP($A144,'By SKU - Old RTs'!$A:$V,15,FALSE)</f>
        <v>0</v>
      </c>
      <c r="J144" s="2">
        <f>VLOOKUP($A144,'By SKU - New RTs'!$A:$V,15,FALSE)</f>
        <v>0</v>
      </c>
      <c r="K144" s="5">
        <f t="shared" si="12"/>
        <v>0</v>
      </c>
      <c r="L144" s="2">
        <f>VLOOKUP($A144,'By SKU - Old RTs'!$A:$V,16,FALSE)</f>
        <v>0</v>
      </c>
      <c r="M144" s="2">
        <f>VLOOKUP($A144,'By SKU - New RTs'!$A:$V,16,FALSE)</f>
        <v>0</v>
      </c>
      <c r="N144" s="5">
        <f t="shared" si="13"/>
        <v>0</v>
      </c>
      <c r="O144" s="2">
        <f>VLOOKUP($A144,'By SKU - Old RTs'!$A:$V,17,FALSE)</f>
        <v>0</v>
      </c>
      <c r="P144" s="2">
        <f>VLOOKUP($A144,'By SKU - New RTs'!$A:$V,17,FALSE)</f>
        <v>0</v>
      </c>
      <c r="Q144" s="2">
        <f t="shared" si="14"/>
        <v>0</v>
      </c>
    </row>
    <row r="145" spans="1:17" x14ac:dyDescent="0.2">
      <c r="A145" s="3">
        <f>SKUs!A144</f>
        <v>422</v>
      </c>
      <c r="B145" s="4" t="str">
        <f>SKUs!B144</f>
        <v>LATEX PWD 1X CS</v>
      </c>
      <c r="C145" s="2">
        <f>VLOOKUP($A145,'By SKU - Old RTs'!$A:$V,13,FALSE)</f>
        <v>0</v>
      </c>
      <c r="D145" s="2">
        <f>VLOOKUP($A145,'By SKU - New RTs'!$A:$V,13,FALSE)</f>
        <v>0</v>
      </c>
      <c r="E145" s="5">
        <f t="shared" si="10"/>
        <v>0</v>
      </c>
      <c r="F145" s="2">
        <f>VLOOKUP($A145,'By SKU - Old RTs'!$A:$V,14,FALSE)</f>
        <v>0</v>
      </c>
      <c r="G145" s="2">
        <f>VLOOKUP($A145,'By SKU - New RTs'!$A:$V,14,FALSE)</f>
        <v>0</v>
      </c>
      <c r="H145" s="5">
        <f t="shared" si="11"/>
        <v>0</v>
      </c>
      <c r="I145" s="2">
        <f>VLOOKUP($A145,'By SKU - Old RTs'!$A:$V,15,FALSE)</f>
        <v>0</v>
      </c>
      <c r="J145" s="2">
        <f>VLOOKUP($A145,'By SKU - New RTs'!$A:$V,15,FALSE)</f>
        <v>0</v>
      </c>
      <c r="K145" s="5">
        <f t="shared" si="12"/>
        <v>0</v>
      </c>
      <c r="L145" s="2">
        <f>VLOOKUP($A145,'By SKU - Old RTs'!$A:$V,16,FALSE)</f>
        <v>0</v>
      </c>
      <c r="M145" s="2">
        <f>VLOOKUP($A145,'By SKU - New RTs'!$A:$V,16,FALSE)</f>
        <v>0</v>
      </c>
      <c r="N145" s="5">
        <f t="shared" si="13"/>
        <v>0</v>
      </c>
      <c r="O145" s="2">
        <f>VLOOKUP($A145,'By SKU - Old RTs'!$A:$V,17,FALSE)</f>
        <v>0</v>
      </c>
      <c r="P145" s="2">
        <f>VLOOKUP($A145,'By SKU - New RTs'!$A:$V,17,FALSE)</f>
        <v>0</v>
      </c>
      <c r="Q145" s="2">
        <f t="shared" si="14"/>
        <v>0</v>
      </c>
    </row>
    <row r="146" spans="1:17" x14ac:dyDescent="0.2">
      <c r="A146" s="3">
        <f>SKUs!A145</f>
        <v>426</v>
      </c>
      <c r="B146" s="4" t="str">
        <f>SKUs!B145</f>
        <v>NITRL PWD BLUE MD</v>
      </c>
      <c r="C146" s="2">
        <f>VLOOKUP($A146,'By SKU - Old RTs'!$A:$V,13,FALSE)</f>
        <v>0</v>
      </c>
      <c r="D146" s="2">
        <f>VLOOKUP($A146,'By SKU - New RTs'!$A:$V,13,FALSE)</f>
        <v>0</v>
      </c>
      <c r="E146" s="5">
        <f t="shared" si="10"/>
        <v>0</v>
      </c>
      <c r="F146" s="2">
        <f>VLOOKUP($A146,'By SKU - Old RTs'!$A:$V,14,FALSE)</f>
        <v>0</v>
      </c>
      <c r="G146" s="2">
        <f>VLOOKUP($A146,'By SKU - New RTs'!$A:$V,14,FALSE)</f>
        <v>0</v>
      </c>
      <c r="H146" s="5">
        <f t="shared" si="11"/>
        <v>0</v>
      </c>
      <c r="I146" s="2">
        <f>VLOOKUP($A146,'By SKU - Old RTs'!$A:$V,15,FALSE)</f>
        <v>0</v>
      </c>
      <c r="J146" s="2">
        <f>VLOOKUP($A146,'By SKU - New RTs'!$A:$V,15,FALSE)</f>
        <v>0</v>
      </c>
      <c r="K146" s="5">
        <f t="shared" si="12"/>
        <v>0</v>
      </c>
      <c r="L146" s="2">
        <f>VLOOKUP($A146,'By SKU - Old RTs'!$A:$V,16,FALSE)</f>
        <v>0</v>
      </c>
      <c r="M146" s="2">
        <f>VLOOKUP($A146,'By SKU - New RTs'!$A:$V,16,FALSE)</f>
        <v>0</v>
      </c>
      <c r="N146" s="5">
        <f t="shared" si="13"/>
        <v>0</v>
      </c>
      <c r="O146" s="2">
        <f>VLOOKUP($A146,'By SKU - Old RTs'!$A:$V,17,FALSE)</f>
        <v>0</v>
      </c>
      <c r="P146" s="2">
        <f>VLOOKUP($A146,'By SKU - New RTs'!$A:$V,17,FALSE)</f>
        <v>0</v>
      </c>
      <c r="Q146" s="2">
        <f t="shared" si="14"/>
        <v>0</v>
      </c>
    </row>
    <row r="147" spans="1:17" x14ac:dyDescent="0.2">
      <c r="A147" s="3">
        <f>SKUs!A146</f>
        <v>427</v>
      </c>
      <c r="B147" s="4" t="str">
        <f>SKUs!B146</f>
        <v>NITRL PWD BLUE LG</v>
      </c>
      <c r="C147" s="2">
        <f>VLOOKUP($A147,'By SKU - Old RTs'!$A:$V,13,FALSE)</f>
        <v>0</v>
      </c>
      <c r="D147" s="2">
        <f>VLOOKUP($A147,'By SKU - New RTs'!$A:$V,13,FALSE)</f>
        <v>0</v>
      </c>
      <c r="E147" s="5">
        <f t="shared" si="10"/>
        <v>0</v>
      </c>
      <c r="F147" s="2">
        <f>VLOOKUP($A147,'By SKU - Old RTs'!$A:$V,14,FALSE)</f>
        <v>0</v>
      </c>
      <c r="G147" s="2">
        <f>VLOOKUP($A147,'By SKU - New RTs'!$A:$V,14,FALSE)</f>
        <v>0</v>
      </c>
      <c r="H147" s="5">
        <f t="shared" si="11"/>
        <v>0</v>
      </c>
      <c r="I147" s="2">
        <f>VLOOKUP($A147,'By SKU - Old RTs'!$A:$V,15,FALSE)</f>
        <v>0</v>
      </c>
      <c r="J147" s="2">
        <f>VLOOKUP($A147,'By SKU - New RTs'!$A:$V,15,FALSE)</f>
        <v>0</v>
      </c>
      <c r="K147" s="5">
        <f t="shared" si="12"/>
        <v>0</v>
      </c>
      <c r="L147" s="2">
        <f>VLOOKUP($A147,'By SKU - Old RTs'!$A:$V,16,FALSE)</f>
        <v>0</v>
      </c>
      <c r="M147" s="2">
        <f>VLOOKUP($A147,'By SKU - New RTs'!$A:$V,16,FALSE)</f>
        <v>0</v>
      </c>
      <c r="N147" s="5">
        <f t="shared" si="13"/>
        <v>0</v>
      </c>
      <c r="O147" s="2">
        <f>VLOOKUP($A147,'By SKU - Old RTs'!$A:$V,17,FALSE)</f>
        <v>0</v>
      </c>
      <c r="P147" s="2">
        <f>VLOOKUP($A147,'By SKU - New RTs'!$A:$V,17,FALSE)</f>
        <v>0</v>
      </c>
      <c r="Q147" s="2">
        <f t="shared" si="14"/>
        <v>0</v>
      </c>
    </row>
    <row r="148" spans="1:17" x14ac:dyDescent="0.2">
      <c r="A148" s="3">
        <f>SKUs!A147</f>
        <v>436</v>
      </c>
      <c r="B148" s="4" t="str">
        <f>SKUs!B147</f>
        <v>NITRL PF EXAM BLUE MD</v>
      </c>
      <c r="C148" s="2">
        <f>VLOOKUP($A148,'By SKU - Old RTs'!$A:$V,13,FALSE)</f>
        <v>0</v>
      </c>
      <c r="D148" s="2">
        <f>VLOOKUP($A148,'By SKU - New RTs'!$A:$V,13,FALSE)</f>
        <v>0</v>
      </c>
      <c r="E148" s="5">
        <f t="shared" si="10"/>
        <v>0</v>
      </c>
      <c r="F148" s="2">
        <f>VLOOKUP($A148,'By SKU - Old RTs'!$A:$V,14,FALSE)</f>
        <v>0</v>
      </c>
      <c r="G148" s="2">
        <f>VLOOKUP($A148,'By SKU - New RTs'!$A:$V,14,FALSE)</f>
        <v>0</v>
      </c>
      <c r="H148" s="5">
        <f t="shared" si="11"/>
        <v>0</v>
      </c>
      <c r="I148" s="2">
        <f>VLOOKUP($A148,'By SKU - Old RTs'!$A:$V,15,FALSE)</f>
        <v>0</v>
      </c>
      <c r="J148" s="2">
        <f>VLOOKUP($A148,'By SKU - New RTs'!$A:$V,15,FALSE)</f>
        <v>0</v>
      </c>
      <c r="K148" s="5">
        <f t="shared" si="12"/>
        <v>0</v>
      </c>
      <c r="L148" s="2">
        <f>VLOOKUP($A148,'By SKU - Old RTs'!$A:$V,16,FALSE)</f>
        <v>0</v>
      </c>
      <c r="M148" s="2">
        <f>VLOOKUP($A148,'By SKU - New RTs'!$A:$V,16,FALSE)</f>
        <v>0</v>
      </c>
      <c r="N148" s="5">
        <f t="shared" si="13"/>
        <v>0</v>
      </c>
      <c r="O148" s="2">
        <f>VLOOKUP($A148,'By SKU - Old RTs'!$A:$V,17,FALSE)</f>
        <v>0</v>
      </c>
      <c r="P148" s="2">
        <f>VLOOKUP($A148,'By SKU - New RTs'!$A:$V,17,FALSE)</f>
        <v>0</v>
      </c>
      <c r="Q148" s="2">
        <f t="shared" si="14"/>
        <v>0</v>
      </c>
    </row>
    <row r="149" spans="1:17" x14ac:dyDescent="0.2">
      <c r="A149" s="3">
        <f>SKUs!A148</f>
        <v>439</v>
      </c>
      <c r="B149" s="4" t="str">
        <f>SKUs!B148</f>
        <v>POLY FS LG CS</v>
      </c>
      <c r="C149" s="2">
        <f>VLOOKUP($A149,'By SKU - Old RTs'!$A:$V,13,FALSE)</f>
        <v>0</v>
      </c>
      <c r="D149" s="2">
        <f>VLOOKUP($A149,'By SKU - New RTs'!$A:$V,13,FALSE)</f>
        <v>0</v>
      </c>
      <c r="E149" s="5">
        <f t="shared" si="10"/>
        <v>0</v>
      </c>
      <c r="F149" s="2">
        <f>VLOOKUP($A149,'By SKU - Old RTs'!$A:$V,14,FALSE)</f>
        <v>0</v>
      </c>
      <c r="G149" s="2">
        <f>VLOOKUP($A149,'By SKU - New RTs'!$A:$V,14,FALSE)</f>
        <v>0</v>
      </c>
      <c r="H149" s="5">
        <f t="shared" si="11"/>
        <v>0</v>
      </c>
      <c r="I149" s="2">
        <f>VLOOKUP($A149,'By SKU - Old RTs'!$A:$V,15,FALSE)</f>
        <v>0</v>
      </c>
      <c r="J149" s="2">
        <f>VLOOKUP($A149,'By SKU - New RTs'!$A:$V,15,FALSE)</f>
        <v>0</v>
      </c>
      <c r="K149" s="5">
        <f t="shared" si="12"/>
        <v>0</v>
      </c>
      <c r="L149" s="2">
        <f>VLOOKUP($A149,'By SKU - Old RTs'!$A:$V,16,FALSE)</f>
        <v>0</v>
      </c>
      <c r="M149" s="2">
        <f>VLOOKUP($A149,'By SKU - New RTs'!$A:$V,16,FALSE)</f>
        <v>0</v>
      </c>
      <c r="N149" s="5">
        <f t="shared" si="13"/>
        <v>0</v>
      </c>
      <c r="O149" s="2">
        <f>VLOOKUP($A149,'By SKU - Old RTs'!$A:$V,17,FALSE)</f>
        <v>0</v>
      </c>
      <c r="P149" s="2">
        <f>VLOOKUP($A149,'By SKU - New RTs'!$A:$V,17,FALSE)</f>
        <v>0</v>
      </c>
      <c r="Q149" s="2">
        <f t="shared" si="14"/>
        <v>0</v>
      </c>
    </row>
    <row r="150" spans="1:17" x14ac:dyDescent="0.2">
      <c r="A150" s="3">
        <f>SKUs!A149</f>
        <v>443</v>
      </c>
      <c r="B150" s="4" t="str">
        <f>SKUs!B149</f>
        <v xml:space="preserve">ST VINYL LG CS      </v>
      </c>
      <c r="C150" s="2">
        <f>VLOOKUP($A150,'By SKU - Old RTs'!$A:$V,13,FALSE)</f>
        <v>0</v>
      </c>
      <c r="D150" s="2">
        <f>VLOOKUP($A150,'By SKU - New RTs'!$A:$V,13,FALSE)</f>
        <v>0</v>
      </c>
      <c r="E150" s="5">
        <f t="shared" si="10"/>
        <v>0</v>
      </c>
      <c r="F150" s="2">
        <f>VLOOKUP($A150,'By SKU - Old RTs'!$A:$V,14,FALSE)</f>
        <v>0</v>
      </c>
      <c r="G150" s="2">
        <f>VLOOKUP($A150,'By SKU - New RTs'!$A:$V,14,FALSE)</f>
        <v>0</v>
      </c>
      <c r="H150" s="5">
        <f t="shared" si="11"/>
        <v>0</v>
      </c>
      <c r="I150" s="2">
        <f>VLOOKUP($A150,'By SKU - Old RTs'!$A:$V,15,FALSE)</f>
        <v>0</v>
      </c>
      <c r="J150" s="2">
        <f>VLOOKUP($A150,'By SKU - New RTs'!$A:$V,15,FALSE)</f>
        <v>0</v>
      </c>
      <c r="K150" s="5">
        <f t="shared" si="12"/>
        <v>0</v>
      </c>
      <c r="L150" s="2">
        <f>VLOOKUP($A150,'By SKU - Old RTs'!$A:$V,16,FALSE)</f>
        <v>0</v>
      </c>
      <c r="M150" s="2">
        <f>VLOOKUP($A150,'By SKU - New RTs'!$A:$V,16,FALSE)</f>
        <v>0</v>
      </c>
      <c r="N150" s="5">
        <f t="shared" si="13"/>
        <v>0</v>
      </c>
      <c r="O150" s="2">
        <f>VLOOKUP($A150,'By SKU - Old RTs'!$A:$V,17,FALSE)</f>
        <v>0</v>
      </c>
      <c r="P150" s="2">
        <f>VLOOKUP($A150,'By SKU - New RTs'!$A:$V,17,FALSE)</f>
        <v>0</v>
      </c>
      <c r="Q150" s="2">
        <f t="shared" si="14"/>
        <v>0</v>
      </c>
    </row>
    <row r="151" spans="1:17" x14ac:dyDescent="0.2">
      <c r="A151" s="3">
        <f>SKUs!A150</f>
        <v>444</v>
      </c>
      <c r="B151" s="4" t="str">
        <f>SKUs!B150</f>
        <v xml:space="preserve">ST VINYL 1X CS      </v>
      </c>
      <c r="C151" s="2">
        <f>VLOOKUP($A151,'By SKU - Old RTs'!$A:$V,13,FALSE)</f>
        <v>0</v>
      </c>
      <c r="D151" s="2">
        <f>VLOOKUP($A151,'By SKU - New RTs'!$A:$V,13,FALSE)</f>
        <v>0</v>
      </c>
      <c r="E151" s="5">
        <f t="shared" si="10"/>
        <v>0</v>
      </c>
      <c r="F151" s="2">
        <f>VLOOKUP($A151,'By SKU - Old RTs'!$A:$V,14,FALSE)</f>
        <v>0</v>
      </c>
      <c r="G151" s="2">
        <f>VLOOKUP($A151,'By SKU - New RTs'!$A:$V,14,FALSE)</f>
        <v>0</v>
      </c>
      <c r="H151" s="5">
        <f t="shared" si="11"/>
        <v>0</v>
      </c>
      <c r="I151" s="2">
        <f>VLOOKUP($A151,'By SKU - Old RTs'!$A:$V,15,FALSE)</f>
        <v>0</v>
      </c>
      <c r="J151" s="2">
        <f>VLOOKUP($A151,'By SKU - New RTs'!$A:$V,15,FALSE)</f>
        <v>0</v>
      </c>
      <c r="K151" s="5">
        <f t="shared" si="12"/>
        <v>0</v>
      </c>
      <c r="L151" s="2">
        <f>VLOOKUP($A151,'By SKU - Old RTs'!$A:$V,16,FALSE)</f>
        <v>0</v>
      </c>
      <c r="M151" s="2">
        <f>VLOOKUP($A151,'By SKU - New RTs'!$A:$V,16,FALSE)</f>
        <v>0</v>
      </c>
      <c r="N151" s="5">
        <f t="shared" si="13"/>
        <v>0</v>
      </c>
      <c r="O151" s="2">
        <f>VLOOKUP($A151,'By SKU - Old RTs'!$A:$V,17,FALSE)</f>
        <v>0</v>
      </c>
      <c r="P151" s="2">
        <f>VLOOKUP($A151,'By SKU - New RTs'!$A:$V,17,FALSE)</f>
        <v>0</v>
      </c>
      <c r="Q151" s="2">
        <f t="shared" si="14"/>
        <v>0</v>
      </c>
    </row>
    <row r="152" spans="1:17" x14ac:dyDescent="0.2">
      <c r="A152" s="3">
        <f>SKUs!A151</f>
        <v>447</v>
      </c>
      <c r="B152" s="4" t="str">
        <f>SKUs!B151</f>
        <v xml:space="preserve">3ML VL PF LG CS     </v>
      </c>
      <c r="C152" s="2">
        <f>VLOOKUP($A152,'By SKU - Old RTs'!$A:$V,13,FALSE)</f>
        <v>0</v>
      </c>
      <c r="D152" s="2">
        <f>VLOOKUP($A152,'By SKU - New RTs'!$A:$V,13,FALSE)</f>
        <v>0</v>
      </c>
      <c r="E152" s="5">
        <f t="shared" si="10"/>
        <v>0</v>
      </c>
      <c r="F152" s="2">
        <f>VLOOKUP($A152,'By SKU - Old RTs'!$A:$V,14,FALSE)</f>
        <v>0</v>
      </c>
      <c r="G152" s="2">
        <f>VLOOKUP($A152,'By SKU - New RTs'!$A:$V,14,FALSE)</f>
        <v>0</v>
      </c>
      <c r="H152" s="5">
        <f t="shared" si="11"/>
        <v>0</v>
      </c>
      <c r="I152" s="2">
        <f>VLOOKUP($A152,'By SKU - Old RTs'!$A:$V,15,FALSE)</f>
        <v>0</v>
      </c>
      <c r="J152" s="2">
        <f>VLOOKUP($A152,'By SKU - New RTs'!$A:$V,15,FALSE)</f>
        <v>0</v>
      </c>
      <c r="K152" s="5">
        <f t="shared" si="12"/>
        <v>0</v>
      </c>
      <c r="L152" s="2">
        <f>VLOOKUP($A152,'By SKU - Old RTs'!$A:$V,16,FALSE)</f>
        <v>0</v>
      </c>
      <c r="M152" s="2">
        <f>VLOOKUP($A152,'By SKU - New RTs'!$A:$V,16,FALSE)</f>
        <v>0</v>
      </c>
      <c r="N152" s="5">
        <f t="shared" si="13"/>
        <v>0</v>
      </c>
      <c r="O152" s="2">
        <f>VLOOKUP($A152,'By SKU - Old RTs'!$A:$V,17,FALSE)</f>
        <v>0</v>
      </c>
      <c r="P152" s="2">
        <f>VLOOKUP($A152,'By SKU - New RTs'!$A:$V,17,FALSE)</f>
        <v>0</v>
      </c>
      <c r="Q152" s="2">
        <f t="shared" si="14"/>
        <v>0</v>
      </c>
    </row>
    <row r="153" spans="1:17" x14ac:dyDescent="0.2">
      <c r="A153" s="3">
        <f>SKUs!A152</f>
        <v>448</v>
      </c>
      <c r="B153" s="4" t="str">
        <f>SKUs!B152</f>
        <v xml:space="preserve">3ML VL PF 1X CS     </v>
      </c>
      <c r="C153" s="2">
        <f>VLOOKUP($A153,'By SKU - Old RTs'!$A:$V,13,FALSE)</f>
        <v>0</v>
      </c>
      <c r="D153" s="2">
        <f>VLOOKUP($A153,'By SKU - New RTs'!$A:$V,13,FALSE)</f>
        <v>0</v>
      </c>
      <c r="E153" s="5">
        <f t="shared" si="10"/>
        <v>0</v>
      </c>
      <c r="F153" s="2">
        <f>VLOOKUP($A153,'By SKU - Old RTs'!$A:$V,14,FALSE)</f>
        <v>0</v>
      </c>
      <c r="G153" s="2">
        <f>VLOOKUP($A153,'By SKU - New RTs'!$A:$V,14,FALSE)</f>
        <v>0</v>
      </c>
      <c r="H153" s="5">
        <f t="shared" si="11"/>
        <v>0</v>
      </c>
      <c r="I153" s="2">
        <f>VLOOKUP($A153,'By SKU - Old RTs'!$A:$V,15,FALSE)</f>
        <v>0</v>
      </c>
      <c r="J153" s="2">
        <f>VLOOKUP($A153,'By SKU - New RTs'!$A:$V,15,FALSE)</f>
        <v>0</v>
      </c>
      <c r="K153" s="5">
        <f t="shared" si="12"/>
        <v>0</v>
      </c>
      <c r="L153" s="2">
        <f>VLOOKUP($A153,'By SKU - Old RTs'!$A:$V,16,FALSE)</f>
        <v>0</v>
      </c>
      <c r="M153" s="2">
        <f>VLOOKUP($A153,'By SKU - New RTs'!$A:$V,16,FALSE)</f>
        <v>0</v>
      </c>
      <c r="N153" s="5">
        <f t="shared" si="13"/>
        <v>0</v>
      </c>
      <c r="O153" s="2">
        <f>VLOOKUP($A153,'By SKU - Old RTs'!$A:$V,17,FALSE)</f>
        <v>0</v>
      </c>
      <c r="P153" s="2">
        <f>VLOOKUP($A153,'By SKU - New RTs'!$A:$V,17,FALSE)</f>
        <v>0</v>
      </c>
      <c r="Q153" s="2">
        <f t="shared" si="14"/>
        <v>0</v>
      </c>
    </row>
    <row r="154" spans="1:17" x14ac:dyDescent="0.2">
      <c r="A154" s="3">
        <f>SKUs!A153</f>
        <v>451</v>
      </c>
      <c r="B154" s="4" t="str">
        <f>SKUs!B153</f>
        <v>NITRL PF BLUE SM</v>
      </c>
      <c r="C154" s="2">
        <f>VLOOKUP($A154,'By SKU - Old RTs'!$A:$V,13,FALSE)</f>
        <v>0</v>
      </c>
      <c r="D154" s="2">
        <f>VLOOKUP($A154,'By SKU - New RTs'!$A:$V,13,FALSE)</f>
        <v>0</v>
      </c>
      <c r="E154" s="5">
        <f t="shared" si="10"/>
        <v>0</v>
      </c>
      <c r="F154" s="2">
        <f>VLOOKUP($A154,'By SKU - Old RTs'!$A:$V,14,FALSE)</f>
        <v>0.5</v>
      </c>
      <c r="G154" s="2">
        <f>VLOOKUP($A154,'By SKU - New RTs'!$A:$V,14,FALSE)</f>
        <v>0.5</v>
      </c>
      <c r="H154" s="5">
        <f t="shared" si="11"/>
        <v>0</v>
      </c>
      <c r="I154" s="2">
        <f>VLOOKUP($A154,'By SKU - Old RTs'!$A:$V,15,FALSE)</f>
        <v>0.5</v>
      </c>
      <c r="J154" s="2">
        <f>VLOOKUP($A154,'By SKU - New RTs'!$A:$V,15,FALSE)</f>
        <v>0.5</v>
      </c>
      <c r="K154" s="5">
        <f t="shared" si="12"/>
        <v>0</v>
      </c>
      <c r="L154" s="2">
        <f>VLOOKUP($A154,'By SKU - Old RTs'!$A:$V,16,FALSE)</f>
        <v>3</v>
      </c>
      <c r="M154" s="2">
        <f>VLOOKUP($A154,'By SKU - New RTs'!$A:$V,16,FALSE)</f>
        <v>3</v>
      </c>
      <c r="N154" s="5">
        <f t="shared" si="13"/>
        <v>0</v>
      </c>
      <c r="O154" s="2">
        <f>VLOOKUP($A154,'By SKU - Old RTs'!$A:$V,17,FALSE)</f>
        <v>0.25</v>
      </c>
      <c r="P154" s="2">
        <f>VLOOKUP($A154,'By SKU - New RTs'!$A:$V,17,FALSE)</f>
        <v>0.25</v>
      </c>
      <c r="Q154" s="2">
        <f t="shared" si="14"/>
        <v>0</v>
      </c>
    </row>
    <row r="155" spans="1:17" x14ac:dyDescent="0.2">
      <c r="A155" s="3">
        <f>SKUs!A154</f>
        <v>452</v>
      </c>
      <c r="B155" s="4" t="str">
        <f>SKUs!B154</f>
        <v>NITRL PF BLUE MD</v>
      </c>
      <c r="C155" s="2">
        <f>VLOOKUP($A155,'By SKU - Old RTs'!$A:$V,13,FALSE)</f>
        <v>0</v>
      </c>
      <c r="D155" s="2">
        <f>VLOOKUP($A155,'By SKU - New RTs'!$A:$V,13,FALSE)</f>
        <v>0</v>
      </c>
      <c r="E155" s="5">
        <f t="shared" si="10"/>
        <v>0</v>
      </c>
      <c r="F155" s="2">
        <f>VLOOKUP($A155,'By SKU - Old RTs'!$A:$V,14,FALSE)</f>
        <v>1.25</v>
      </c>
      <c r="G155" s="2">
        <f>VLOOKUP($A155,'By SKU - New RTs'!$A:$V,14,FALSE)</f>
        <v>1.25</v>
      </c>
      <c r="H155" s="5">
        <f t="shared" si="11"/>
        <v>0</v>
      </c>
      <c r="I155" s="2">
        <f>VLOOKUP($A155,'By SKU - Old RTs'!$A:$V,15,FALSE)</f>
        <v>0.5</v>
      </c>
      <c r="J155" s="2">
        <f>VLOOKUP($A155,'By SKU - New RTs'!$A:$V,15,FALSE)</f>
        <v>0.5</v>
      </c>
      <c r="K155" s="5">
        <f t="shared" si="12"/>
        <v>0</v>
      </c>
      <c r="L155" s="2">
        <f>VLOOKUP($A155,'By SKU - Old RTs'!$A:$V,16,FALSE)</f>
        <v>6.5</v>
      </c>
      <c r="M155" s="2">
        <f>VLOOKUP($A155,'By SKU - New RTs'!$A:$V,16,FALSE)</f>
        <v>6.5</v>
      </c>
      <c r="N155" s="5">
        <f t="shared" si="13"/>
        <v>0</v>
      </c>
      <c r="O155" s="2">
        <f>VLOOKUP($A155,'By SKU - Old RTs'!$A:$V,17,FALSE)</f>
        <v>1</v>
      </c>
      <c r="P155" s="2">
        <f>VLOOKUP($A155,'By SKU - New RTs'!$A:$V,17,FALSE)</f>
        <v>1</v>
      </c>
      <c r="Q155" s="2">
        <f t="shared" si="14"/>
        <v>0</v>
      </c>
    </row>
    <row r="156" spans="1:17" x14ac:dyDescent="0.2">
      <c r="A156" s="3">
        <f>SKUs!A155</f>
        <v>453</v>
      </c>
      <c r="B156" s="4" t="str">
        <f>SKUs!B155</f>
        <v>NITRL PF BLUE LG</v>
      </c>
      <c r="C156" s="2">
        <f>VLOOKUP($A156,'By SKU - Old RTs'!$A:$V,13,FALSE)</f>
        <v>0</v>
      </c>
      <c r="D156" s="2">
        <f>VLOOKUP($A156,'By SKU - New RTs'!$A:$V,13,FALSE)</f>
        <v>0</v>
      </c>
      <c r="E156" s="5">
        <f t="shared" si="10"/>
        <v>0</v>
      </c>
      <c r="F156" s="2">
        <f>VLOOKUP($A156,'By SKU - Old RTs'!$A:$V,14,FALSE)</f>
        <v>1.25</v>
      </c>
      <c r="G156" s="2">
        <f>VLOOKUP($A156,'By SKU - New RTs'!$A:$V,14,FALSE)</f>
        <v>1.25</v>
      </c>
      <c r="H156" s="5">
        <f t="shared" si="11"/>
        <v>0</v>
      </c>
      <c r="I156" s="2">
        <f>VLOOKUP($A156,'By SKU - Old RTs'!$A:$V,15,FALSE)</f>
        <v>0.75</v>
      </c>
      <c r="J156" s="2">
        <f>VLOOKUP($A156,'By SKU - New RTs'!$A:$V,15,FALSE)</f>
        <v>0.75</v>
      </c>
      <c r="K156" s="5">
        <f t="shared" si="12"/>
        <v>0</v>
      </c>
      <c r="L156" s="2">
        <f>VLOOKUP($A156,'By SKU - Old RTs'!$A:$V,16,FALSE)</f>
        <v>2.75</v>
      </c>
      <c r="M156" s="2">
        <f>VLOOKUP($A156,'By SKU - New RTs'!$A:$V,16,FALSE)</f>
        <v>2.75</v>
      </c>
      <c r="N156" s="5">
        <f t="shared" si="13"/>
        <v>0</v>
      </c>
      <c r="O156" s="2">
        <f>VLOOKUP($A156,'By SKU - Old RTs'!$A:$V,17,FALSE)</f>
        <v>2</v>
      </c>
      <c r="P156" s="2">
        <f>VLOOKUP($A156,'By SKU - New RTs'!$A:$V,17,FALSE)</f>
        <v>2</v>
      </c>
      <c r="Q156" s="2">
        <f t="shared" si="14"/>
        <v>0</v>
      </c>
    </row>
    <row r="157" spans="1:17" x14ac:dyDescent="0.2">
      <c r="A157" s="3">
        <f>SKUs!A156</f>
        <v>454</v>
      </c>
      <c r="B157" s="4" t="str">
        <f>SKUs!B156</f>
        <v>NITRL PF BLUE 1X</v>
      </c>
      <c r="C157" s="2">
        <f>VLOOKUP($A157,'By SKU - Old RTs'!$A:$V,13,FALSE)</f>
        <v>0</v>
      </c>
      <c r="D157" s="2">
        <f>VLOOKUP($A157,'By SKU - New RTs'!$A:$V,13,FALSE)</f>
        <v>0</v>
      </c>
      <c r="E157" s="5">
        <f t="shared" si="10"/>
        <v>0</v>
      </c>
      <c r="F157" s="2">
        <f>VLOOKUP($A157,'By SKU - Old RTs'!$A:$V,14,FALSE)</f>
        <v>0</v>
      </c>
      <c r="G157" s="2">
        <f>VLOOKUP($A157,'By SKU - New RTs'!$A:$V,14,FALSE)</f>
        <v>0</v>
      </c>
      <c r="H157" s="5">
        <f t="shared" si="11"/>
        <v>0</v>
      </c>
      <c r="I157" s="2">
        <f>VLOOKUP($A157,'By SKU - Old RTs'!$A:$V,15,FALSE)</f>
        <v>0.75</v>
      </c>
      <c r="J157" s="2">
        <f>VLOOKUP($A157,'By SKU - New RTs'!$A:$V,15,FALSE)</f>
        <v>0.75</v>
      </c>
      <c r="K157" s="5">
        <f t="shared" si="12"/>
        <v>0</v>
      </c>
      <c r="L157" s="2">
        <f>VLOOKUP($A157,'By SKU - Old RTs'!$A:$V,16,FALSE)</f>
        <v>2.25</v>
      </c>
      <c r="M157" s="2">
        <f>VLOOKUP($A157,'By SKU - New RTs'!$A:$V,16,FALSE)</f>
        <v>2.25</v>
      </c>
      <c r="N157" s="5">
        <f t="shared" si="13"/>
        <v>0</v>
      </c>
      <c r="O157" s="2">
        <f>VLOOKUP($A157,'By SKU - Old RTs'!$A:$V,17,FALSE)</f>
        <v>1.25</v>
      </c>
      <c r="P157" s="2">
        <f>VLOOKUP($A157,'By SKU - New RTs'!$A:$V,17,FALSE)</f>
        <v>1.25</v>
      </c>
      <c r="Q157" s="2">
        <f t="shared" si="14"/>
        <v>0</v>
      </c>
    </row>
    <row r="158" spans="1:17" x14ac:dyDescent="0.2">
      <c r="A158" s="3">
        <f>SKUs!A157</f>
        <v>462</v>
      </c>
      <c r="B158" s="4" t="str">
        <f>SKUs!B157</f>
        <v>NITRL PF EXAM BLK LG</v>
      </c>
      <c r="C158" s="2">
        <f>VLOOKUP($A158,'By SKU - Old RTs'!$A:$V,13,FALSE)</f>
        <v>0</v>
      </c>
      <c r="D158" s="2">
        <f>VLOOKUP($A158,'By SKU - New RTs'!$A:$V,13,FALSE)</f>
        <v>0</v>
      </c>
      <c r="E158" s="5">
        <f t="shared" si="10"/>
        <v>0</v>
      </c>
      <c r="F158" s="2">
        <f>VLOOKUP($A158,'By SKU - Old RTs'!$A:$V,14,FALSE)</f>
        <v>0.25</v>
      </c>
      <c r="G158" s="2">
        <f>VLOOKUP($A158,'By SKU - New RTs'!$A:$V,14,FALSE)</f>
        <v>0.25</v>
      </c>
      <c r="H158" s="5">
        <f t="shared" si="11"/>
        <v>0</v>
      </c>
      <c r="I158" s="2">
        <f>VLOOKUP($A158,'By SKU - Old RTs'!$A:$V,15,FALSE)</f>
        <v>0.5</v>
      </c>
      <c r="J158" s="2">
        <f>VLOOKUP($A158,'By SKU - New RTs'!$A:$V,15,FALSE)</f>
        <v>0.5</v>
      </c>
      <c r="K158" s="5">
        <f t="shared" si="12"/>
        <v>0</v>
      </c>
      <c r="L158" s="2">
        <f>VLOOKUP($A158,'By SKU - Old RTs'!$A:$V,16,FALSE)</f>
        <v>0.25</v>
      </c>
      <c r="M158" s="2">
        <f>VLOOKUP($A158,'By SKU - New RTs'!$A:$V,16,FALSE)</f>
        <v>0.25</v>
      </c>
      <c r="N158" s="5">
        <f t="shared" si="13"/>
        <v>0</v>
      </c>
      <c r="O158" s="2">
        <f>VLOOKUP($A158,'By SKU - Old RTs'!$A:$V,17,FALSE)</f>
        <v>0</v>
      </c>
      <c r="P158" s="2">
        <f>VLOOKUP($A158,'By SKU - New RTs'!$A:$V,17,FALSE)</f>
        <v>0</v>
      </c>
      <c r="Q158" s="2">
        <f t="shared" si="14"/>
        <v>0</v>
      </c>
    </row>
    <row r="159" spans="1:17" x14ac:dyDescent="0.2">
      <c r="A159" s="3">
        <f>SKUs!A158</f>
        <v>463</v>
      </c>
      <c r="B159" s="4" t="str">
        <f>SKUs!B158</f>
        <v>NITRL PF EXAM BLK 1X</v>
      </c>
      <c r="C159" s="2">
        <f>VLOOKUP($A159,'By SKU - Old RTs'!$A:$V,13,FALSE)</f>
        <v>0.5</v>
      </c>
      <c r="D159" s="2">
        <f>VLOOKUP($A159,'By SKU - New RTs'!$A:$V,13,FALSE)</f>
        <v>0.5</v>
      </c>
      <c r="E159" s="5">
        <f t="shared" si="10"/>
        <v>0</v>
      </c>
      <c r="F159" s="2">
        <f>VLOOKUP($A159,'By SKU - Old RTs'!$A:$V,14,FALSE)</f>
        <v>0</v>
      </c>
      <c r="G159" s="2">
        <f>VLOOKUP($A159,'By SKU - New RTs'!$A:$V,14,FALSE)</f>
        <v>0</v>
      </c>
      <c r="H159" s="5">
        <f t="shared" si="11"/>
        <v>0</v>
      </c>
      <c r="I159" s="2">
        <f>VLOOKUP($A159,'By SKU - Old RTs'!$A:$V,15,FALSE)</f>
        <v>0.5</v>
      </c>
      <c r="J159" s="2">
        <f>VLOOKUP($A159,'By SKU - New RTs'!$A:$V,15,FALSE)</f>
        <v>0.5</v>
      </c>
      <c r="K159" s="5">
        <f t="shared" si="12"/>
        <v>0</v>
      </c>
      <c r="L159" s="2">
        <f>VLOOKUP($A159,'By SKU - Old RTs'!$A:$V,16,FALSE)</f>
        <v>0.25</v>
      </c>
      <c r="M159" s="2">
        <f>VLOOKUP($A159,'By SKU - New RTs'!$A:$V,16,FALSE)</f>
        <v>0.25</v>
      </c>
      <c r="N159" s="5">
        <f t="shared" si="13"/>
        <v>0</v>
      </c>
      <c r="O159" s="2">
        <f>VLOOKUP($A159,'By SKU - Old RTs'!$A:$V,17,FALSE)</f>
        <v>0.75</v>
      </c>
      <c r="P159" s="2">
        <f>VLOOKUP($A159,'By SKU - New RTs'!$A:$V,17,FALSE)</f>
        <v>0.75</v>
      </c>
      <c r="Q159" s="2">
        <f t="shared" si="14"/>
        <v>0</v>
      </c>
    </row>
    <row r="160" spans="1:17" x14ac:dyDescent="0.2">
      <c r="A160" s="3">
        <f>SKUs!A159</f>
        <v>467</v>
      </c>
      <c r="B160" s="4" t="str">
        <f>SKUs!B159</f>
        <v>NITRL PF EXAM BLK 2X</v>
      </c>
      <c r="C160" s="2">
        <f>VLOOKUP($A160,'By SKU - Old RTs'!$A:$V,13,FALSE)</f>
        <v>0</v>
      </c>
      <c r="D160" s="2">
        <f>VLOOKUP($A160,'By SKU - New RTs'!$A:$V,13,FALSE)</f>
        <v>0</v>
      </c>
      <c r="E160" s="5">
        <f t="shared" si="10"/>
        <v>0</v>
      </c>
      <c r="F160" s="2">
        <f>VLOOKUP($A160,'By SKU - Old RTs'!$A:$V,14,FALSE)</f>
        <v>0</v>
      </c>
      <c r="G160" s="2">
        <f>VLOOKUP($A160,'By SKU - New RTs'!$A:$V,14,FALSE)</f>
        <v>0</v>
      </c>
      <c r="H160" s="5">
        <f t="shared" si="11"/>
        <v>0</v>
      </c>
      <c r="I160" s="2">
        <f>VLOOKUP($A160,'By SKU - Old RTs'!$A:$V,15,FALSE)</f>
        <v>0</v>
      </c>
      <c r="J160" s="2">
        <f>VLOOKUP($A160,'By SKU - New RTs'!$A:$V,15,FALSE)</f>
        <v>0</v>
      </c>
      <c r="K160" s="5">
        <f t="shared" si="12"/>
        <v>0</v>
      </c>
      <c r="L160" s="2">
        <f>VLOOKUP($A160,'By SKU - Old RTs'!$A:$V,16,FALSE)</f>
        <v>0</v>
      </c>
      <c r="M160" s="2">
        <f>VLOOKUP($A160,'By SKU - New RTs'!$A:$V,16,FALSE)</f>
        <v>0</v>
      </c>
      <c r="N160" s="5">
        <f t="shared" si="13"/>
        <v>0</v>
      </c>
      <c r="O160" s="2">
        <f>VLOOKUP($A160,'By SKU - Old RTs'!$A:$V,17,FALSE)</f>
        <v>0</v>
      </c>
      <c r="P160" s="2">
        <f>VLOOKUP($A160,'By SKU - New RTs'!$A:$V,17,FALSE)</f>
        <v>0</v>
      </c>
      <c r="Q160" s="2">
        <f t="shared" si="14"/>
        <v>0</v>
      </c>
    </row>
    <row r="161" spans="1:17" x14ac:dyDescent="0.2">
      <c r="A161" s="3">
        <f>SKUs!A160</f>
        <v>471</v>
      </c>
      <c r="B161" s="4" t="str">
        <f>SKUs!B160</f>
        <v>NITRL PF EXAM BLK MD</v>
      </c>
      <c r="C161" s="2">
        <f>VLOOKUP($A161,'By SKU - Old RTs'!$A:$V,13,FALSE)</f>
        <v>0</v>
      </c>
      <c r="D161" s="2">
        <f>VLOOKUP($A161,'By SKU - New RTs'!$A:$V,13,FALSE)</f>
        <v>0</v>
      </c>
      <c r="E161" s="5">
        <f t="shared" si="10"/>
        <v>0</v>
      </c>
      <c r="F161" s="2">
        <f>VLOOKUP($A161,'By SKU - Old RTs'!$A:$V,14,FALSE)</f>
        <v>0</v>
      </c>
      <c r="G161" s="2">
        <f>VLOOKUP($A161,'By SKU - New RTs'!$A:$V,14,FALSE)</f>
        <v>0</v>
      </c>
      <c r="H161" s="5">
        <f t="shared" si="11"/>
        <v>0</v>
      </c>
      <c r="I161" s="2">
        <f>VLOOKUP($A161,'By SKU - Old RTs'!$A:$V,15,FALSE)</f>
        <v>0.5</v>
      </c>
      <c r="J161" s="2">
        <f>VLOOKUP($A161,'By SKU - New RTs'!$A:$V,15,FALSE)</f>
        <v>0.5</v>
      </c>
      <c r="K161" s="5">
        <f t="shared" si="12"/>
        <v>0</v>
      </c>
      <c r="L161" s="2">
        <f>VLOOKUP($A161,'By SKU - Old RTs'!$A:$V,16,FALSE)</f>
        <v>0.25</v>
      </c>
      <c r="M161" s="2">
        <f>VLOOKUP($A161,'By SKU - New RTs'!$A:$V,16,FALSE)</f>
        <v>0.25</v>
      </c>
      <c r="N161" s="5">
        <f t="shared" si="13"/>
        <v>0</v>
      </c>
      <c r="O161" s="2">
        <f>VLOOKUP($A161,'By SKU - Old RTs'!$A:$V,17,FALSE)</f>
        <v>0.25</v>
      </c>
      <c r="P161" s="2">
        <f>VLOOKUP($A161,'By SKU - New RTs'!$A:$V,17,FALSE)</f>
        <v>0.25</v>
      </c>
      <c r="Q161" s="2">
        <f t="shared" si="14"/>
        <v>0</v>
      </c>
    </row>
    <row r="162" spans="1:17" x14ac:dyDescent="0.2">
      <c r="A162" s="3">
        <f>SKUs!A161</f>
        <v>480</v>
      </c>
      <c r="B162" s="4" t="str">
        <f>SKUs!B161</f>
        <v>8-MIL DMND GRIP LG PF NTRL GL CS</v>
      </c>
      <c r="C162" s="2">
        <f>VLOOKUP($A162,'By SKU - Old RTs'!$A:$V,13,FALSE)</f>
        <v>0</v>
      </c>
      <c r="D162" s="2">
        <f>VLOOKUP($A162,'By SKU - New RTs'!$A:$V,13,FALSE)</f>
        <v>0</v>
      </c>
      <c r="E162" s="5">
        <f t="shared" si="10"/>
        <v>0</v>
      </c>
      <c r="F162" s="2">
        <f>VLOOKUP($A162,'By SKU - Old RTs'!$A:$V,14,FALSE)</f>
        <v>0</v>
      </c>
      <c r="G162" s="2">
        <f>VLOOKUP($A162,'By SKU - New RTs'!$A:$V,14,FALSE)</f>
        <v>0</v>
      </c>
      <c r="H162" s="5">
        <f t="shared" si="11"/>
        <v>0</v>
      </c>
      <c r="I162" s="2">
        <f>VLOOKUP($A162,'By SKU - Old RTs'!$A:$V,15,FALSE)</f>
        <v>0</v>
      </c>
      <c r="J162" s="2">
        <f>VLOOKUP($A162,'By SKU - New RTs'!$A:$V,15,FALSE)</f>
        <v>0</v>
      </c>
      <c r="K162" s="5">
        <f t="shared" si="12"/>
        <v>0</v>
      </c>
      <c r="L162" s="2">
        <f>VLOOKUP($A162,'By SKU - Old RTs'!$A:$V,16,FALSE)</f>
        <v>0</v>
      </c>
      <c r="M162" s="2">
        <f>VLOOKUP($A162,'By SKU - New RTs'!$A:$V,16,FALSE)</f>
        <v>0</v>
      </c>
      <c r="N162" s="5">
        <f t="shared" si="13"/>
        <v>0</v>
      </c>
      <c r="O162" s="2">
        <f>VLOOKUP($A162,'By SKU - Old RTs'!$A:$V,17,FALSE)</f>
        <v>0</v>
      </c>
      <c r="P162" s="2">
        <f>VLOOKUP($A162,'By SKU - New RTs'!$A:$V,17,FALSE)</f>
        <v>0</v>
      </c>
      <c r="Q162" s="2">
        <f t="shared" si="14"/>
        <v>0</v>
      </c>
    </row>
    <row r="163" spans="1:17" x14ac:dyDescent="0.2">
      <c r="A163" s="3">
        <f>SKUs!A162</f>
        <v>481</v>
      </c>
      <c r="B163" s="4" t="str">
        <f>SKUs!B162</f>
        <v>8-MIL DMND GRIP XL PF NTRL GL CS</v>
      </c>
      <c r="C163" s="2">
        <f>VLOOKUP($A163,'By SKU - Old RTs'!$A:$V,13,FALSE)</f>
        <v>0</v>
      </c>
      <c r="D163" s="2">
        <f>VLOOKUP($A163,'By SKU - New RTs'!$A:$V,13,FALSE)</f>
        <v>0</v>
      </c>
      <c r="E163" s="5">
        <f t="shared" si="10"/>
        <v>0</v>
      </c>
      <c r="F163" s="2">
        <f>VLOOKUP($A163,'By SKU - Old RTs'!$A:$V,14,FALSE)</f>
        <v>0.25</v>
      </c>
      <c r="G163" s="2">
        <f>VLOOKUP($A163,'By SKU - New RTs'!$A:$V,14,FALSE)</f>
        <v>0.25</v>
      </c>
      <c r="H163" s="5">
        <f t="shared" si="11"/>
        <v>0</v>
      </c>
      <c r="I163" s="2">
        <f>VLOOKUP($A163,'By SKU - Old RTs'!$A:$V,15,FALSE)</f>
        <v>0</v>
      </c>
      <c r="J163" s="2">
        <f>VLOOKUP($A163,'By SKU - New RTs'!$A:$V,15,FALSE)</f>
        <v>0</v>
      </c>
      <c r="K163" s="5">
        <f t="shared" si="12"/>
        <v>0</v>
      </c>
      <c r="L163" s="2">
        <f>VLOOKUP($A163,'By SKU - Old RTs'!$A:$V,16,FALSE)</f>
        <v>0</v>
      </c>
      <c r="M163" s="2">
        <f>VLOOKUP($A163,'By SKU - New RTs'!$A:$V,16,FALSE)</f>
        <v>0</v>
      </c>
      <c r="N163" s="5">
        <f t="shared" si="13"/>
        <v>0</v>
      </c>
      <c r="O163" s="2">
        <f>VLOOKUP($A163,'By SKU - Old RTs'!$A:$V,17,FALSE)</f>
        <v>0.25</v>
      </c>
      <c r="P163" s="2">
        <f>VLOOKUP($A163,'By SKU - New RTs'!$A:$V,17,FALSE)</f>
        <v>0.25</v>
      </c>
      <c r="Q163" s="2">
        <f t="shared" si="14"/>
        <v>0</v>
      </c>
    </row>
    <row r="164" spans="1:17" x14ac:dyDescent="0.2">
      <c r="A164" s="3">
        <f>SKUs!A163</f>
        <v>499</v>
      </c>
      <c r="B164" s="4" t="str">
        <f>SKUs!B163</f>
        <v>RED SHOP TOWEL CAN</v>
      </c>
      <c r="C164" s="2">
        <f>VLOOKUP($A164,'By SKU - Old RTs'!$A:$V,13,FALSE)</f>
        <v>0</v>
      </c>
      <c r="D164" s="2">
        <f>VLOOKUP($A164,'By SKU - New RTs'!$A:$V,13,FALSE)</f>
        <v>0</v>
      </c>
      <c r="E164" s="5">
        <f t="shared" si="10"/>
        <v>0</v>
      </c>
      <c r="F164" s="2">
        <f>VLOOKUP($A164,'By SKU - Old RTs'!$A:$V,14,FALSE)</f>
        <v>0</v>
      </c>
      <c r="G164" s="2">
        <f>VLOOKUP($A164,'By SKU - New RTs'!$A:$V,14,FALSE)</f>
        <v>0</v>
      </c>
      <c r="H164" s="5">
        <f t="shared" si="11"/>
        <v>0</v>
      </c>
      <c r="I164" s="2">
        <f>VLOOKUP($A164,'By SKU - Old RTs'!$A:$V,15,FALSE)</f>
        <v>0</v>
      </c>
      <c r="J164" s="2">
        <f>VLOOKUP($A164,'By SKU - New RTs'!$A:$V,15,FALSE)</f>
        <v>0</v>
      </c>
      <c r="K164" s="5">
        <f t="shared" si="12"/>
        <v>0</v>
      </c>
      <c r="L164" s="2">
        <f>VLOOKUP($A164,'By SKU - Old RTs'!$A:$V,16,FALSE)</f>
        <v>0</v>
      </c>
      <c r="M164" s="2">
        <f>VLOOKUP($A164,'By SKU - New RTs'!$A:$V,16,FALSE)</f>
        <v>0</v>
      </c>
      <c r="N164" s="5">
        <f t="shared" si="13"/>
        <v>0</v>
      </c>
      <c r="O164" s="2">
        <f>VLOOKUP($A164,'By SKU - Old RTs'!$A:$V,17,FALSE)</f>
        <v>0</v>
      </c>
      <c r="P164" s="2">
        <f>VLOOKUP($A164,'By SKU - New RTs'!$A:$V,17,FALSE)</f>
        <v>0</v>
      </c>
      <c r="Q164" s="2">
        <f t="shared" si="14"/>
        <v>0</v>
      </c>
    </row>
    <row r="165" spans="1:17" x14ac:dyDescent="0.2">
      <c r="A165" s="3">
        <f>SKUs!A164</f>
        <v>506</v>
      </c>
      <c r="B165" s="4" t="str">
        <f>SKUs!B164</f>
        <v xml:space="preserve">VL GLV PF MD BX     </v>
      </c>
      <c r="C165" s="2">
        <f>VLOOKUP($A165,'By SKU - Old RTs'!$A:$V,13,FALSE)</f>
        <v>0</v>
      </c>
      <c r="D165" s="2">
        <f>VLOOKUP($A165,'By SKU - New RTs'!$A:$V,13,FALSE)</f>
        <v>0</v>
      </c>
      <c r="E165" s="5">
        <f t="shared" si="10"/>
        <v>0</v>
      </c>
      <c r="F165" s="2">
        <f>VLOOKUP($A165,'By SKU - Old RTs'!$A:$V,14,FALSE)</f>
        <v>0</v>
      </c>
      <c r="G165" s="2">
        <f>VLOOKUP($A165,'By SKU - New RTs'!$A:$V,14,FALSE)</f>
        <v>0</v>
      </c>
      <c r="H165" s="5">
        <f t="shared" si="11"/>
        <v>0</v>
      </c>
      <c r="I165" s="2">
        <f>VLOOKUP($A165,'By SKU - Old RTs'!$A:$V,15,FALSE)</f>
        <v>0</v>
      </c>
      <c r="J165" s="2">
        <f>VLOOKUP($A165,'By SKU - New RTs'!$A:$V,15,FALSE)</f>
        <v>0</v>
      </c>
      <c r="K165" s="5">
        <f t="shared" si="12"/>
        <v>0</v>
      </c>
      <c r="L165" s="2">
        <f>VLOOKUP($A165,'By SKU - Old RTs'!$A:$V,16,FALSE)</f>
        <v>0</v>
      </c>
      <c r="M165" s="2">
        <f>VLOOKUP($A165,'By SKU - New RTs'!$A:$V,16,FALSE)</f>
        <v>0</v>
      </c>
      <c r="N165" s="5">
        <f t="shared" si="13"/>
        <v>0</v>
      </c>
      <c r="O165" s="2">
        <f>VLOOKUP($A165,'By SKU - Old RTs'!$A:$V,17,FALSE)</f>
        <v>0</v>
      </c>
      <c r="P165" s="2">
        <f>VLOOKUP($A165,'By SKU - New RTs'!$A:$V,17,FALSE)</f>
        <v>0</v>
      </c>
      <c r="Q165" s="2">
        <f t="shared" si="14"/>
        <v>0</v>
      </c>
    </row>
    <row r="166" spans="1:17" x14ac:dyDescent="0.2">
      <c r="A166" s="3">
        <f>SKUs!A165</f>
        <v>507</v>
      </c>
      <c r="B166" s="4" t="str">
        <f>SKUs!B165</f>
        <v xml:space="preserve">VL GLV PF LG BX     </v>
      </c>
      <c r="C166" s="2">
        <f>VLOOKUP($A166,'By SKU - Old RTs'!$A:$V,13,FALSE)</f>
        <v>0</v>
      </c>
      <c r="D166" s="2">
        <f>VLOOKUP($A166,'By SKU - New RTs'!$A:$V,13,FALSE)</f>
        <v>0</v>
      </c>
      <c r="E166" s="5">
        <f t="shared" si="10"/>
        <v>0</v>
      </c>
      <c r="F166" s="2">
        <f>VLOOKUP($A166,'By SKU - Old RTs'!$A:$V,14,FALSE)</f>
        <v>0</v>
      </c>
      <c r="G166" s="2">
        <f>VLOOKUP($A166,'By SKU - New RTs'!$A:$V,14,FALSE)</f>
        <v>0</v>
      </c>
      <c r="H166" s="5">
        <f t="shared" si="11"/>
        <v>0</v>
      </c>
      <c r="I166" s="2">
        <f>VLOOKUP($A166,'By SKU - Old RTs'!$A:$V,15,FALSE)</f>
        <v>0</v>
      </c>
      <c r="J166" s="2">
        <f>VLOOKUP($A166,'By SKU - New RTs'!$A:$V,15,FALSE)</f>
        <v>0</v>
      </c>
      <c r="K166" s="5">
        <f t="shared" si="12"/>
        <v>0</v>
      </c>
      <c r="L166" s="2">
        <f>VLOOKUP($A166,'By SKU - Old RTs'!$A:$V,16,FALSE)</f>
        <v>0</v>
      </c>
      <c r="M166" s="2">
        <f>VLOOKUP($A166,'By SKU - New RTs'!$A:$V,16,FALSE)</f>
        <v>0</v>
      </c>
      <c r="N166" s="5">
        <f t="shared" si="13"/>
        <v>0</v>
      </c>
      <c r="O166" s="2">
        <f>VLOOKUP($A166,'By SKU - Old RTs'!$A:$V,17,FALSE)</f>
        <v>0</v>
      </c>
      <c r="P166" s="2">
        <f>VLOOKUP($A166,'By SKU - New RTs'!$A:$V,17,FALSE)</f>
        <v>0</v>
      </c>
      <c r="Q166" s="2">
        <f t="shared" si="14"/>
        <v>0</v>
      </c>
    </row>
    <row r="167" spans="1:17" x14ac:dyDescent="0.2">
      <c r="A167" s="3">
        <f>SKUs!A166</f>
        <v>508</v>
      </c>
      <c r="B167" s="4" t="str">
        <f>SKUs!B166</f>
        <v xml:space="preserve">VL GLV PF 1X BX     </v>
      </c>
      <c r="C167" s="2">
        <f>VLOOKUP($A167,'By SKU - Old RTs'!$A:$V,13,FALSE)</f>
        <v>0</v>
      </c>
      <c r="D167" s="2">
        <f>VLOOKUP($A167,'By SKU - New RTs'!$A:$V,13,FALSE)</f>
        <v>0</v>
      </c>
      <c r="E167" s="5">
        <f t="shared" si="10"/>
        <v>0</v>
      </c>
      <c r="F167" s="2">
        <f>VLOOKUP($A167,'By SKU - Old RTs'!$A:$V,14,FALSE)</f>
        <v>0</v>
      </c>
      <c r="G167" s="2">
        <f>VLOOKUP($A167,'By SKU - New RTs'!$A:$V,14,FALSE)</f>
        <v>0</v>
      </c>
      <c r="H167" s="5">
        <f t="shared" si="11"/>
        <v>0</v>
      </c>
      <c r="I167" s="2">
        <f>VLOOKUP($A167,'By SKU - Old RTs'!$A:$V,15,FALSE)</f>
        <v>0</v>
      </c>
      <c r="J167" s="2">
        <f>VLOOKUP($A167,'By SKU - New RTs'!$A:$V,15,FALSE)</f>
        <v>0</v>
      </c>
      <c r="K167" s="5">
        <f t="shared" si="12"/>
        <v>0</v>
      </c>
      <c r="L167" s="2">
        <f>VLOOKUP($A167,'By SKU - Old RTs'!$A:$V,16,FALSE)</f>
        <v>0</v>
      </c>
      <c r="M167" s="2">
        <f>VLOOKUP($A167,'By SKU - New RTs'!$A:$V,16,FALSE)</f>
        <v>0</v>
      </c>
      <c r="N167" s="5">
        <f t="shared" si="13"/>
        <v>0</v>
      </c>
      <c r="O167" s="2">
        <f>VLOOKUP($A167,'By SKU - Old RTs'!$A:$V,17,FALSE)</f>
        <v>0</v>
      </c>
      <c r="P167" s="2">
        <f>VLOOKUP($A167,'By SKU - New RTs'!$A:$V,17,FALSE)</f>
        <v>0</v>
      </c>
      <c r="Q167" s="2">
        <f t="shared" si="14"/>
        <v>0</v>
      </c>
    </row>
    <row r="168" spans="1:17" x14ac:dyDescent="0.2">
      <c r="A168" s="3">
        <f>SKUs!A167</f>
        <v>513</v>
      </c>
      <c r="B168" s="4" t="str">
        <f>SKUs!B167</f>
        <v xml:space="preserve">VL GLV LG BX        </v>
      </c>
      <c r="C168" s="2">
        <f>VLOOKUP($A168,'By SKU - Old RTs'!$A:$V,13,FALSE)</f>
        <v>0</v>
      </c>
      <c r="D168" s="2">
        <f>VLOOKUP($A168,'By SKU - New RTs'!$A:$V,13,FALSE)</f>
        <v>0</v>
      </c>
      <c r="E168" s="5">
        <f t="shared" si="10"/>
        <v>0</v>
      </c>
      <c r="F168" s="2">
        <f>VLOOKUP($A168,'By SKU - Old RTs'!$A:$V,14,FALSE)</f>
        <v>0</v>
      </c>
      <c r="G168" s="2">
        <f>VLOOKUP($A168,'By SKU - New RTs'!$A:$V,14,FALSE)</f>
        <v>0</v>
      </c>
      <c r="H168" s="5">
        <f t="shared" si="11"/>
        <v>0</v>
      </c>
      <c r="I168" s="2">
        <f>VLOOKUP($A168,'By SKU - Old RTs'!$A:$V,15,FALSE)</f>
        <v>0</v>
      </c>
      <c r="J168" s="2">
        <f>VLOOKUP($A168,'By SKU - New RTs'!$A:$V,15,FALSE)</f>
        <v>0</v>
      </c>
      <c r="K168" s="5">
        <f t="shared" si="12"/>
        <v>0</v>
      </c>
      <c r="L168" s="2">
        <f>VLOOKUP($A168,'By SKU - Old RTs'!$A:$V,16,FALSE)</f>
        <v>0</v>
      </c>
      <c r="M168" s="2">
        <f>VLOOKUP($A168,'By SKU - New RTs'!$A:$V,16,FALSE)</f>
        <v>0</v>
      </c>
      <c r="N168" s="5">
        <f t="shared" si="13"/>
        <v>0</v>
      </c>
      <c r="O168" s="2">
        <f>VLOOKUP($A168,'By SKU - Old RTs'!$A:$V,17,FALSE)</f>
        <v>0</v>
      </c>
      <c r="P168" s="2">
        <f>VLOOKUP($A168,'By SKU - New RTs'!$A:$V,17,FALSE)</f>
        <v>0</v>
      </c>
      <c r="Q168" s="2">
        <f t="shared" si="14"/>
        <v>0</v>
      </c>
    </row>
    <row r="169" spans="1:17" x14ac:dyDescent="0.2">
      <c r="A169" s="3">
        <f>SKUs!A168</f>
        <v>515</v>
      </c>
      <c r="B169" s="4" t="str">
        <f>SKUs!B168</f>
        <v xml:space="preserve">LATEX PF SM BX      </v>
      </c>
      <c r="C169" s="2">
        <f>VLOOKUP($A169,'By SKU - Old RTs'!$A:$V,13,FALSE)</f>
        <v>0</v>
      </c>
      <c r="D169" s="2">
        <f>VLOOKUP($A169,'By SKU - New RTs'!$A:$V,13,FALSE)</f>
        <v>0</v>
      </c>
      <c r="E169" s="5">
        <f t="shared" si="10"/>
        <v>0</v>
      </c>
      <c r="F169" s="2">
        <f>VLOOKUP($A169,'By SKU - Old RTs'!$A:$V,14,FALSE)</f>
        <v>0</v>
      </c>
      <c r="G169" s="2">
        <f>VLOOKUP($A169,'By SKU - New RTs'!$A:$V,14,FALSE)</f>
        <v>0</v>
      </c>
      <c r="H169" s="5">
        <f t="shared" si="11"/>
        <v>0</v>
      </c>
      <c r="I169" s="2">
        <f>VLOOKUP($A169,'By SKU - Old RTs'!$A:$V,15,FALSE)</f>
        <v>0</v>
      </c>
      <c r="J169" s="2">
        <f>VLOOKUP($A169,'By SKU - New RTs'!$A:$V,15,FALSE)</f>
        <v>0</v>
      </c>
      <c r="K169" s="5">
        <f t="shared" si="12"/>
        <v>0</v>
      </c>
      <c r="L169" s="2">
        <f>VLOOKUP($A169,'By SKU - Old RTs'!$A:$V,16,FALSE)</f>
        <v>0</v>
      </c>
      <c r="M169" s="2">
        <f>VLOOKUP($A169,'By SKU - New RTs'!$A:$V,16,FALSE)</f>
        <v>0</v>
      </c>
      <c r="N169" s="5">
        <f t="shared" si="13"/>
        <v>0</v>
      </c>
      <c r="O169" s="2">
        <f>VLOOKUP($A169,'By SKU - Old RTs'!$A:$V,17,FALSE)</f>
        <v>0</v>
      </c>
      <c r="P169" s="2">
        <f>VLOOKUP($A169,'By SKU - New RTs'!$A:$V,17,FALSE)</f>
        <v>0</v>
      </c>
      <c r="Q169" s="2">
        <f t="shared" si="14"/>
        <v>0</v>
      </c>
    </row>
    <row r="170" spans="1:17" x14ac:dyDescent="0.2">
      <c r="A170" s="3">
        <f>SKUs!A169</f>
        <v>516</v>
      </c>
      <c r="B170" s="4" t="str">
        <f>SKUs!B169</f>
        <v xml:space="preserve">LATEX PF MD BX      </v>
      </c>
      <c r="C170" s="2">
        <f>VLOOKUP($A170,'By SKU - Old RTs'!$A:$V,13,FALSE)</f>
        <v>0</v>
      </c>
      <c r="D170" s="2">
        <f>VLOOKUP($A170,'By SKU - New RTs'!$A:$V,13,FALSE)</f>
        <v>0</v>
      </c>
      <c r="E170" s="5">
        <f t="shared" si="10"/>
        <v>0</v>
      </c>
      <c r="F170" s="2">
        <f>VLOOKUP($A170,'By SKU - Old RTs'!$A:$V,14,FALSE)</f>
        <v>0</v>
      </c>
      <c r="G170" s="2">
        <f>VLOOKUP($A170,'By SKU - New RTs'!$A:$V,14,FALSE)</f>
        <v>0</v>
      </c>
      <c r="H170" s="5">
        <f t="shared" si="11"/>
        <v>0</v>
      </c>
      <c r="I170" s="2">
        <f>VLOOKUP($A170,'By SKU - Old RTs'!$A:$V,15,FALSE)</f>
        <v>0</v>
      </c>
      <c r="J170" s="2">
        <f>VLOOKUP($A170,'By SKU - New RTs'!$A:$V,15,FALSE)</f>
        <v>0</v>
      </c>
      <c r="K170" s="5">
        <f t="shared" si="12"/>
        <v>0</v>
      </c>
      <c r="L170" s="2">
        <f>VLOOKUP($A170,'By SKU - Old RTs'!$A:$V,16,FALSE)</f>
        <v>0</v>
      </c>
      <c r="M170" s="2">
        <f>VLOOKUP($A170,'By SKU - New RTs'!$A:$V,16,FALSE)</f>
        <v>0</v>
      </c>
      <c r="N170" s="5">
        <f t="shared" si="13"/>
        <v>0</v>
      </c>
      <c r="O170" s="2">
        <f>VLOOKUP($A170,'By SKU - Old RTs'!$A:$V,17,FALSE)</f>
        <v>0</v>
      </c>
      <c r="P170" s="2">
        <f>VLOOKUP($A170,'By SKU - New RTs'!$A:$V,17,FALSE)</f>
        <v>0</v>
      </c>
      <c r="Q170" s="2">
        <f t="shared" si="14"/>
        <v>0</v>
      </c>
    </row>
    <row r="171" spans="1:17" x14ac:dyDescent="0.2">
      <c r="A171" s="3">
        <f>SKUs!A170</f>
        <v>517</v>
      </c>
      <c r="B171" s="4" t="str">
        <f>SKUs!B170</f>
        <v xml:space="preserve">LATEX PF LG BX      </v>
      </c>
      <c r="C171" s="2">
        <f>VLOOKUP($A171,'By SKU - Old RTs'!$A:$V,13,FALSE)</f>
        <v>0</v>
      </c>
      <c r="D171" s="2">
        <f>VLOOKUP($A171,'By SKU - New RTs'!$A:$V,13,FALSE)</f>
        <v>0</v>
      </c>
      <c r="E171" s="5">
        <f t="shared" si="10"/>
        <v>0</v>
      </c>
      <c r="F171" s="2">
        <f>VLOOKUP($A171,'By SKU - Old RTs'!$A:$V,14,FALSE)</f>
        <v>0</v>
      </c>
      <c r="G171" s="2">
        <f>VLOOKUP($A171,'By SKU - New RTs'!$A:$V,14,FALSE)</f>
        <v>0</v>
      </c>
      <c r="H171" s="5">
        <f t="shared" si="11"/>
        <v>0</v>
      </c>
      <c r="I171" s="2">
        <f>VLOOKUP($A171,'By SKU - Old RTs'!$A:$V,15,FALSE)</f>
        <v>0</v>
      </c>
      <c r="J171" s="2">
        <f>VLOOKUP($A171,'By SKU - New RTs'!$A:$V,15,FALSE)</f>
        <v>0</v>
      </c>
      <c r="K171" s="5">
        <f t="shared" si="12"/>
        <v>0</v>
      </c>
      <c r="L171" s="2">
        <f>VLOOKUP($A171,'By SKU - Old RTs'!$A:$V,16,FALSE)</f>
        <v>0</v>
      </c>
      <c r="M171" s="2">
        <f>VLOOKUP($A171,'By SKU - New RTs'!$A:$V,16,FALSE)</f>
        <v>0</v>
      </c>
      <c r="N171" s="5">
        <f t="shared" si="13"/>
        <v>0</v>
      </c>
      <c r="O171" s="2">
        <f>VLOOKUP($A171,'By SKU - Old RTs'!$A:$V,17,FALSE)</f>
        <v>0</v>
      </c>
      <c r="P171" s="2">
        <f>VLOOKUP($A171,'By SKU - New RTs'!$A:$V,17,FALSE)</f>
        <v>0</v>
      </c>
      <c r="Q171" s="2">
        <f t="shared" si="14"/>
        <v>0</v>
      </c>
    </row>
    <row r="172" spans="1:17" x14ac:dyDescent="0.2">
      <c r="A172" s="3">
        <f>SKUs!A171</f>
        <v>518</v>
      </c>
      <c r="B172" s="4" t="str">
        <f>SKUs!B171</f>
        <v xml:space="preserve">LATEX PF 1X BX      </v>
      </c>
      <c r="C172" s="2">
        <f>VLOOKUP($A172,'By SKU - Old RTs'!$A:$V,13,FALSE)</f>
        <v>0</v>
      </c>
      <c r="D172" s="2">
        <f>VLOOKUP($A172,'By SKU - New RTs'!$A:$V,13,FALSE)</f>
        <v>0</v>
      </c>
      <c r="E172" s="5">
        <f t="shared" si="10"/>
        <v>0</v>
      </c>
      <c r="F172" s="2">
        <f>VLOOKUP($A172,'By SKU - Old RTs'!$A:$V,14,FALSE)</f>
        <v>0</v>
      </c>
      <c r="G172" s="2">
        <f>VLOOKUP($A172,'By SKU - New RTs'!$A:$V,14,FALSE)</f>
        <v>0</v>
      </c>
      <c r="H172" s="5">
        <f t="shared" si="11"/>
        <v>0</v>
      </c>
      <c r="I172" s="2">
        <f>VLOOKUP($A172,'By SKU - Old RTs'!$A:$V,15,FALSE)</f>
        <v>0</v>
      </c>
      <c r="J172" s="2">
        <f>VLOOKUP($A172,'By SKU - New RTs'!$A:$V,15,FALSE)</f>
        <v>0</v>
      </c>
      <c r="K172" s="5">
        <f t="shared" si="12"/>
        <v>0</v>
      </c>
      <c r="L172" s="2">
        <f>VLOOKUP($A172,'By SKU - Old RTs'!$A:$V,16,FALSE)</f>
        <v>0</v>
      </c>
      <c r="M172" s="2">
        <f>VLOOKUP($A172,'By SKU - New RTs'!$A:$V,16,FALSE)</f>
        <v>0</v>
      </c>
      <c r="N172" s="5">
        <f t="shared" si="13"/>
        <v>0</v>
      </c>
      <c r="O172" s="2">
        <f>VLOOKUP($A172,'By SKU - Old RTs'!$A:$V,17,FALSE)</f>
        <v>0</v>
      </c>
      <c r="P172" s="2">
        <f>VLOOKUP($A172,'By SKU - New RTs'!$A:$V,17,FALSE)</f>
        <v>0</v>
      </c>
      <c r="Q172" s="2">
        <f t="shared" si="14"/>
        <v>0</v>
      </c>
    </row>
    <row r="173" spans="1:17" x14ac:dyDescent="0.2">
      <c r="A173" s="3">
        <f>SKUs!A172</f>
        <v>519</v>
      </c>
      <c r="B173" s="4" t="str">
        <f>SKUs!B172</f>
        <v xml:space="preserve">LATEX SM BX         </v>
      </c>
      <c r="C173" s="2">
        <f>VLOOKUP($A173,'By SKU - Old RTs'!$A:$V,13,FALSE)</f>
        <v>0</v>
      </c>
      <c r="D173" s="2">
        <f>VLOOKUP($A173,'By SKU - New RTs'!$A:$V,13,FALSE)</f>
        <v>0</v>
      </c>
      <c r="E173" s="5">
        <f t="shared" si="10"/>
        <v>0</v>
      </c>
      <c r="F173" s="2">
        <f>VLOOKUP($A173,'By SKU - Old RTs'!$A:$V,14,FALSE)</f>
        <v>0</v>
      </c>
      <c r="G173" s="2">
        <f>VLOOKUP($A173,'By SKU - New RTs'!$A:$V,14,FALSE)</f>
        <v>0</v>
      </c>
      <c r="H173" s="5">
        <f t="shared" si="11"/>
        <v>0</v>
      </c>
      <c r="I173" s="2">
        <f>VLOOKUP($A173,'By SKU - Old RTs'!$A:$V,15,FALSE)</f>
        <v>0</v>
      </c>
      <c r="J173" s="2">
        <f>VLOOKUP($A173,'By SKU - New RTs'!$A:$V,15,FALSE)</f>
        <v>0</v>
      </c>
      <c r="K173" s="5">
        <f t="shared" si="12"/>
        <v>0</v>
      </c>
      <c r="L173" s="2">
        <f>VLOOKUP($A173,'By SKU - Old RTs'!$A:$V,16,FALSE)</f>
        <v>0</v>
      </c>
      <c r="M173" s="2">
        <f>VLOOKUP($A173,'By SKU - New RTs'!$A:$V,16,FALSE)</f>
        <v>0</v>
      </c>
      <c r="N173" s="5">
        <f t="shared" si="13"/>
        <v>0</v>
      </c>
      <c r="O173" s="2">
        <f>VLOOKUP($A173,'By SKU - Old RTs'!$A:$V,17,FALSE)</f>
        <v>0</v>
      </c>
      <c r="P173" s="2">
        <f>VLOOKUP($A173,'By SKU - New RTs'!$A:$V,17,FALSE)</f>
        <v>0</v>
      </c>
      <c r="Q173" s="2">
        <f t="shared" si="14"/>
        <v>0</v>
      </c>
    </row>
    <row r="174" spans="1:17" x14ac:dyDescent="0.2">
      <c r="A174" s="3">
        <f>SKUs!A173</f>
        <v>524</v>
      </c>
      <c r="B174" s="4" t="str">
        <f>SKUs!B173</f>
        <v xml:space="preserve">NITRL PF LG BX      </v>
      </c>
      <c r="C174" s="2">
        <f>VLOOKUP($A174,'By SKU - Old RTs'!$A:$V,13,FALSE)</f>
        <v>0</v>
      </c>
      <c r="D174" s="2">
        <f>VLOOKUP($A174,'By SKU - New RTs'!$A:$V,13,FALSE)</f>
        <v>0</v>
      </c>
      <c r="E174" s="5">
        <f t="shared" si="10"/>
        <v>0</v>
      </c>
      <c r="F174" s="2">
        <f>VLOOKUP($A174,'By SKU - Old RTs'!$A:$V,14,FALSE)</f>
        <v>0</v>
      </c>
      <c r="G174" s="2">
        <f>VLOOKUP($A174,'By SKU - New RTs'!$A:$V,14,FALSE)</f>
        <v>0</v>
      </c>
      <c r="H174" s="5">
        <f t="shared" si="11"/>
        <v>0</v>
      </c>
      <c r="I174" s="2">
        <f>VLOOKUP($A174,'By SKU - Old RTs'!$A:$V,15,FALSE)</f>
        <v>0</v>
      </c>
      <c r="J174" s="2">
        <f>VLOOKUP($A174,'By SKU - New RTs'!$A:$V,15,FALSE)</f>
        <v>0</v>
      </c>
      <c r="K174" s="5">
        <f t="shared" si="12"/>
        <v>0</v>
      </c>
      <c r="L174" s="2">
        <f>VLOOKUP($A174,'By SKU - Old RTs'!$A:$V,16,FALSE)</f>
        <v>0</v>
      </c>
      <c r="M174" s="2">
        <f>VLOOKUP($A174,'By SKU - New RTs'!$A:$V,16,FALSE)</f>
        <v>0</v>
      </c>
      <c r="N174" s="5">
        <f t="shared" si="13"/>
        <v>0</v>
      </c>
      <c r="O174" s="2">
        <f>VLOOKUP($A174,'By SKU - Old RTs'!$A:$V,17,FALSE)</f>
        <v>0</v>
      </c>
      <c r="P174" s="2">
        <f>VLOOKUP($A174,'By SKU - New RTs'!$A:$V,17,FALSE)</f>
        <v>0</v>
      </c>
      <c r="Q174" s="2">
        <f t="shared" si="14"/>
        <v>0</v>
      </c>
    </row>
    <row r="175" spans="1:17" x14ac:dyDescent="0.2">
      <c r="A175" s="3">
        <f>SKUs!A174</f>
        <v>525</v>
      </c>
      <c r="B175" s="4" t="str">
        <f>SKUs!B174</f>
        <v xml:space="preserve">NITRL PF 1X BX      </v>
      </c>
      <c r="C175" s="2">
        <f>VLOOKUP($A175,'By SKU - Old RTs'!$A:$V,13,FALSE)</f>
        <v>0</v>
      </c>
      <c r="D175" s="2">
        <f>VLOOKUP($A175,'By SKU - New RTs'!$A:$V,13,FALSE)</f>
        <v>0</v>
      </c>
      <c r="E175" s="5">
        <f t="shared" si="10"/>
        <v>0</v>
      </c>
      <c r="F175" s="2">
        <f>VLOOKUP($A175,'By SKU - Old RTs'!$A:$V,14,FALSE)</f>
        <v>0</v>
      </c>
      <c r="G175" s="2">
        <f>VLOOKUP($A175,'By SKU - New RTs'!$A:$V,14,FALSE)</f>
        <v>0</v>
      </c>
      <c r="H175" s="5">
        <f t="shared" si="11"/>
        <v>0</v>
      </c>
      <c r="I175" s="2">
        <f>VLOOKUP($A175,'By SKU - Old RTs'!$A:$V,15,FALSE)</f>
        <v>0</v>
      </c>
      <c r="J175" s="2">
        <f>VLOOKUP($A175,'By SKU - New RTs'!$A:$V,15,FALSE)</f>
        <v>0</v>
      </c>
      <c r="K175" s="5">
        <f t="shared" si="12"/>
        <v>0</v>
      </c>
      <c r="L175" s="2">
        <f>VLOOKUP($A175,'By SKU - Old RTs'!$A:$V,16,FALSE)</f>
        <v>0</v>
      </c>
      <c r="M175" s="2">
        <f>VLOOKUP($A175,'By SKU - New RTs'!$A:$V,16,FALSE)</f>
        <v>0</v>
      </c>
      <c r="N175" s="5">
        <f t="shared" si="13"/>
        <v>0</v>
      </c>
      <c r="O175" s="2">
        <f>VLOOKUP($A175,'By SKU - Old RTs'!$A:$V,17,FALSE)</f>
        <v>0</v>
      </c>
      <c r="P175" s="2">
        <f>VLOOKUP($A175,'By SKU - New RTs'!$A:$V,17,FALSE)</f>
        <v>0</v>
      </c>
      <c r="Q175" s="2">
        <f t="shared" si="14"/>
        <v>0</v>
      </c>
    </row>
    <row r="176" spans="1:17" x14ac:dyDescent="0.2">
      <c r="A176" s="3">
        <f>SKUs!A175</f>
        <v>526</v>
      </c>
      <c r="B176" s="4" t="str">
        <f>SKUs!B175</f>
        <v xml:space="preserve">NITRL MD BX         </v>
      </c>
      <c r="C176" s="2">
        <f>VLOOKUP($A176,'By SKU - Old RTs'!$A:$V,13,FALSE)</f>
        <v>0</v>
      </c>
      <c r="D176" s="2">
        <f>VLOOKUP($A176,'By SKU - New RTs'!$A:$V,13,FALSE)</f>
        <v>0</v>
      </c>
      <c r="E176" s="5">
        <f t="shared" si="10"/>
        <v>0</v>
      </c>
      <c r="F176" s="2">
        <f>VLOOKUP($A176,'By SKU - Old RTs'!$A:$V,14,FALSE)</f>
        <v>0</v>
      </c>
      <c r="G176" s="2">
        <f>VLOOKUP($A176,'By SKU - New RTs'!$A:$V,14,FALSE)</f>
        <v>0</v>
      </c>
      <c r="H176" s="5">
        <f t="shared" si="11"/>
        <v>0</v>
      </c>
      <c r="I176" s="2">
        <f>VLOOKUP($A176,'By SKU - Old RTs'!$A:$V,15,FALSE)</f>
        <v>0</v>
      </c>
      <c r="J176" s="2">
        <f>VLOOKUP($A176,'By SKU - New RTs'!$A:$V,15,FALSE)</f>
        <v>0</v>
      </c>
      <c r="K176" s="5">
        <f t="shared" si="12"/>
        <v>0</v>
      </c>
      <c r="L176" s="2">
        <f>VLOOKUP($A176,'By SKU - Old RTs'!$A:$V,16,FALSE)</f>
        <v>0</v>
      </c>
      <c r="M176" s="2">
        <f>VLOOKUP($A176,'By SKU - New RTs'!$A:$V,16,FALSE)</f>
        <v>0</v>
      </c>
      <c r="N176" s="5">
        <f t="shared" si="13"/>
        <v>0</v>
      </c>
      <c r="O176" s="2">
        <f>VLOOKUP($A176,'By SKU - Old RTs'!$A:$V,17,FALSE)</f>
        <v>0</v>
      </c>
      <c r="P176" s="2">
        <f>VLOOKUP($A176,'By SKU - New RTs'!$A:$V,17,FALSE)</f>
        <v>0</v>
      </c>
      <c r="Q176" s="2">
        <f t="shared" si="14"/>
        <v>0</v>
      </c>
    </row>
    <row r="177" spans="1:17" x14ac:dyDescent="0.2">
      <c r="A177" s="3">
        <f>SKUs!A176</f>
        <v>527</v>
      </c>
      <c r="B177" s="4" t="str">
        <f>SKUs!B176</f>
        <v xml:space="preserve">NITRL LG BX         </v>
      </c>
      <c r="C177" s="2">
        <f>VLOOKUP($A177,'By SKU - Old RTs'!$A:$V,13,FALSE)</f>
        <v>0</v>
      </c>
      <c r="D177" s="2">
        <f>VLOOKUP($A177,'By SKU - New RTs'!$A:$V,13,FALSE)</f>
        <v>0</v>
      </c>
      <c r="E177" s="5">
        <f t="shared" si="10"/>
        <v>0</v>
      </c>
      <c r="F177" s="2">
        <f>VLOOKUP($A177,'By SKU - Old RTs'!$A:$V,14,FALSE)</f>
        <v>0</v>
      </c>
      <c r="G177" s="2">
        <f>VLOOKUP($A177,'By SKU - New RTs'!$A:$V,14,FALSE)</f>
        <v>0</v>
      </c>
      <c r="H177" s="5">
        <f t="shared" si="11"/>
        <v>0</v>
      </c>
      <c r="I177" s="2">
        <f>VLOOKUP($A177,'By SKU - Old RTs'!$A:$V,15,FALSE)</f>
        <v>0</v>
      </c>
      <c r="J177" s="2">
        <f>VLOOKUP($A177,'By SKU - New RTs'!$A:$V,15,FALSE)</f>
        <v>0</v>
      </c>
      <c r="K177" s="5">
        <f t="shared" si="12"/>
        <v>0</v>
      </c>
      <c r="L177" s="2">
        <f>VLOOKUP($A177,'By SKU - Old RTs'!$A:$V,16,FALSE)</f>
        <v>0</v>
      </c>
      <c r="M177" s="2">
        <f>VLOOKUP($A177,'By SKU - New RTs'!$A:$V,16,FALSE)</f>
        <v>0</v>
      </c>
      <c r="N177" s="5">
        <f t="shared" si="13"/>
        <v>0</v>
      </c>
      <c r="O177" s="2">
        <f>VLOOKUP($A177,'By SKU - Old RTs'!$A:$V,17,FALSE)</f>
        <v>0</v>
      </c>
      <c r="P177" s="2">
        <f>VLOOKUP($A177,'By SKU - New RTs'!$A:$V,17,FALSE)</f>
        <v>0</v>
      </c>
      <c r="Q177" s="2">
        <f t="shared" si="14"/>
        <v>0</v>
      </c>
    </row>
    <row r="178" spans="1:17" x14ac:dyDescent="0.2">
      <c r="A178" s="3">
        <f>SKUs!A177</f>
        <v>528</v>
      </c>
      <c r="B178" s="4" t="str">
        <f>SKUs!B177</f>
        <v xml:space="preserve">NITRL 1X BX         </v>
      </c>
      <c r="C178" s="2">
        <f>VLOOKUP($A178,'By SKU - Old RTs'!$A:$V,13,FALSE)</f>
        <v>0</v>
      </c>
      <c r="D178" s="2">
        <f>VLOOKUP($A178,'By SKU - New RTs'!$A:$V,13,FALSE)</f>
        <v>0</v>
      </c>
      <c r="E178" s="5">
        <f t="shared" si="10"/>
        <v>0</v>
      </c>
      <c r="F178" s="2">
        <f>VLOOKUP($A178,'By SKU - Old RTs'!$A:$V,14,FALSE)</f>
        <v>0</v>
      </c>
      <c r="G178" s="2">
        <f>VLOOKUP($A178,'By SKU - New RTs'!$A:$V,14,FALSE)</f>
        <v>0</v>
      </c>
      <c r="H178" s="5">
        <f t="shared" si="11"/>
        <v>0</v>
      </c>
      <c r="I178" s="2">
        <f>VLOOKUP($A178,'By SKU - Old RTs'!$A:$V,15,FALSE)</f>
        <v>0</v>
      </c>
      <c r="J178" s="2">
        <f>VLOOKUP($A178,'By SKU - New RTs'!$A:$V,15,FALSE)</f>
        <v>0</v>
      </c>
      <c r="K178" s="5">
        <f t="shared" si="12"/>
        <v>0</v>
      </c>
      <c r="L178" s="2">
        <f>VLOOKUP($A178,'By SKU - Old RTs'!$A:$V,16,FALSE)</f>
        <v>0</v>
      </c>
      <c r="M178" s="2">
        <f>VLOOKUP($A178,'By SKU - New RTs'!$A:$V,16,FALSE)</f>
        <v>0</v>
      </c>
      <c r="N178" s="5">
        <f t="shared" si="13"/>
        <v>0</v>
      </c>
      <c r="O178" s="2">
        <f>VLOOKUP($A178,'By SKU - Old RTs'!$A:$V,17,FALSE)</f>
        <v>0</v>
      </c>
      <c r="P178" s="2">
        <f>VLOOKUP($A178,'By SKU - New RTs'!$A:$V,17,FALSE)</f>
        <v>0</v>
      </c>
      <c r="Q178" s="2">
        <f t="shared" si="14"/>
        <v>0</v>
      </c>
    </row>
    <row r="179" spans="1:17" x14ac:dyDescent="0.2">
      <c r="A179" s="3">
        <f>SKUs!A178</f>
        <v>535</v>
      </c>
      <c r="B179" s="4" t="str">
        <f>SKUs!B178</f>
        <v xml:space="preserve">NITRILE PF EXAM SM BX      </v>
      </c>
      <c r="C179" s="2">
        <f>VLOOKUP($A179,'By SKU - Old RTs'!$A:$V,13,FALSE)</f>
        <v>0</v>
      </c>
      <c r="D179" s="2">
        <f>VLOOKUP($A179,'By SKU - New RTs'!$A:$V,13,FALSE)</f>
        <v>0</v>
      </c>
      <c r="E179" s="5">
        <f t="shared" si="10"/>
        <v>0</v>
      </c>
      <c r="F179" s="2">
        <f>VLOOKUP($A179,'By SKU - Old RTs'!$A:$V,14,FALSE)</f>
        <v>0</v>
      </c>
      <c r="G179" s="2">
        <f>VLOOKUP($A179,'By SKU - New RTs'!$A:$V,14,FALSE)</f>
        <v>0</v>
      </c>
      <c r="H179" s="5">
        <f t="shared" si="11"/>
        <v>0</v>
      </c>
      <c r="I179" s="2">
        <f>VLOOKUP($A179,'By SKU - Old RTs'!$A:$V,15,FALSE)</f>
        <v>0</v>
      </c>
      <c r="J179" s="2">
        <f>VLOOKUP($A179,'By SKU - New RTs'!$A:$V,15,FALSE)</f>
        <v>0</v>
      </c>
      <c r="K179" s="5">
        <f t="shared" si="12"/>
        <v>0</v>
      </c>
      <c r="L179" s="2">
        <f>VLOOKUP($A179,'By SKU - Old RTs'!$A:$V,16,FALSE)</f>
        <v>0</v>
      </c>
      <c r="M179" s="2">
        <f>VLOOKUP($A179,'By SKU - New RTs'!$A:$V,16,FALSE)</f>
        <v>0</v>
      </c>
      <c r="N179" s="5">
        <f t="shared" si="13"/>
        <v>0</v>
      </c>
      <c r="O179" s="2">
        <f>VLOOKUP($A179,'By SKU - Old RTs'!$A:$V,17,FALSE)</f>
        <v>0</v>
      </c>
      <c r="P179" s="2">
        <f>VLOOKUP($A179,'By SKU - New RTs'!$A:$V,17,FALSE)</f>
        <v>0</v>
      </c>
      <c r="Q179" s="2">
        <f t="shared" si="14"/>
        <v>0</v>
      </c>
    </row>
    <row r="180" spans="1:17" x14ac:dyDescent="0.2">
      <c r="A180" s="3">
        <f>SKUs!A179</f>
        <v>536</v>
      </c>
      <c r="B180" s="4" t="str">
        <f>SKUs!B179</f>
        <v xml:space="preserve">NITRILE PF EXAM MD BX      </v>
      </c>
      <c r="C180" s="2">
        <f>VLOOKUP($A180,'By SKU - Old RTs'!$A:$V,13,FALSE)</f>
        <v>0</v>
      </c>
      <c r="D180" s="2">
        <f>VLOOKUP($A180,'By SKU - New RTs'!$A:$V,13,FALSE)</f>
        <v>0</v>
      </c>
      <c r="E180" s="5">
        <f t="shared" si="10"/>
        <v>0</v>
      </c>
      <c r="F180" s="2">
        <f>VLOOKUP($A180,'By SKU - Old RTs'!$A:$V,14,FALSE)</f>
        <v>0</v>
      </c>
      <c r="G180" s="2">
        <f>VLOOKUP($A180,'By SKU - New RTs'!$A:$V,14,FALSE)</f>
        <v>0</v>
      </c>
      <c r="H180" s="5">
        <f t="shared" si="11"/>
        <v>0</v>
      </c>
      <c r="I180" s="2">
        <f>VLOOKUP($A180,'By SKU - Old RTs'!$A:$V,15,FALSE)</f>
        <v>0</v>
      </c>
      <c r="J180" s="2">
        <f>VLOOKUP($A180,'By SKU - New RTs'!$A:$V,15,FALSE)</f>
        <v>0</v>
      </c>
      <c r="K180" s="5">
        <f t="shared" si="12"/>
        <v>0</v>
      </c>
      <c r="L180" s="2">
        <f>VLOOKUP($A180,'By SKU - Old RTs'!$A:$V,16,FALSE)</f>
        <v>0</v>
      </c>
      <c r="M180" s="2">
        <f>VLOOKUP($A180,'By SKU - New RTs'!$A:$V,16,FALSE)</f>
        <v>0</v>
      </c>
      <c r="N180" s="5">
        <f t="shared" si="13"/>
        <v>0</v>
      </c>
      <c r="O180" s="2">
        <f>VLOOKUP($A180,'By SKU - Old RTs'!$A:$V,17,FALSE)</f>
        <v>0</v>
      </c>
      <c r="P180" s="2">
        <f>VLOOKUP($A180,'By SKU - New RTs'!$A:$V,17,FALSE)</f>
        <v>0</v>
      </c>
      <c r="Q180" s="2">
        <f t="shared" si="14"/>
        <v>0</v>
      </c>
    </row>
    <row r="181" spans="1:17" x14ac:dyDescent="0.2">
      <c r="A181" s="3">
        <f>SKUs!A180</f>
        <v>537</v>
      </c>
      <c r="B181" s="4" t="str">
        <f>SKUs!B180</f>
        <v xml:space="preserve">NITRILE PF EXAM LG BX      </v>
      </c>
      <c r="C181" s="2">
        <f>VLOOKUP($A181,'By SKU - Old RTs'!$A:$V,13,FALSE)</f>
        <v>0</v>
      </c>
      <c r="D181" s="2">
        <f>VLOOKUP($A181,'By SKU - New RTs'!$A:$V,13,FALSE)</f>
        <v>0</v>
      </c>
      <c r="E181" s="5">
        <f t="shared" si="10"/>
        <v>0</v>
      </c>
      <c r="F181" s="2">
        <f>VLOOKUP($A181,'By SKU - Old RTs'!$A:$V,14,FALSE)</f>
        <v>0</v>
      </c>
      <c r="G181" s="2">
        <f>VLOOKUP($A181,'By SKU - New RTs'!$A:$V,14,FALSE)</f>
        <v>0</v>
      </c>
      <c r="H181" s="5">
        <f t="shared" si="11"/>
        <v>0</v>
      </c>
      <c r="I181" s="2">
        <f>VLOOKUP($A181,'By SKU - Old RTs'!$A:$V,15,FALSE)</f>
        <v>0</v>
      </c>
      <c r="J181" s="2">
        <f>VLOOKUP($A181,'By SKU - New RTs'!$A:$V,15,FALSE)</f>
        <v>0</v>
      </c>
      <c r="K181" s="5">
        <f t="shared" si="12"/>
        <v>0</v>
      </c>
      <c r="L181" s="2">
        <f>VLOOKUP($A181,'By SKU - Old RTs'!$A:$V,16,FALSE)</f>
        <v>0</v>
      </c>
      <c r="M181" s="2">
        <f>VLOOKUP($A181,'By SKU - New RTs'!$A:$V,16,FALSE)</f>
        <v>0</v>
      </c>
      <c r="N181" s="5">
        <f t="shared" si="13"/>
        <v>0</v>
      </c>
      <c r="O181" s="2">
        <f>VLOOKUP($A181,'By SKU - Old RTs'!$A:$V,17,FALSE)</f>
        <v>0</v>
      </c>
      <c r="P181" s="2">
        <f>VLOOKUP($A181,'By SKU - New RTs'!$A:$V,17,FALSE)</f>
        <v>0</v>
      </c>
      <c r="Q181" s="2">
        <f t="shared" si="14"/>
        <v>0</v>
      </c>
    </row>
    <row r="182" spans="1:17" x14ac:dyDescent="0.2">
      <c r="A182" s="3">
        <f>SKUs!A181</f>
        <v>538</v>
      </c>
      <c r="B182" s="4" t="str">
        <f>SKUs!B181</f>
        <v xml:space="preserve">POLY GLV MD BX      </v>
      </c>
      <c r="C182" s="2">
        <f>VLOOKUP($A182,'By SKU - Old RTs'!$A:$V,13,FALSE)</f>
        <v>0</v>
      </c>
      <c r="D182" s="2">
        <f>VLOOKUP($A182,'By SKU - New RTs'!$A:$V,13,FALSE)</f>
        <v>0</v>
      </c>
      <c r="E182" s="5">
        <f t="shared" si="10"/>
        <v>0</v>
      </c>
      <c r="F182" s="2">
        <f>VLOOKUP($A182,'By SKU - Old RTs'!$A:$V,14,FALSE)</f>
        <v>0</v>
      </c>
      <c r="G182" s="2">
        <f>VLOOKUP($A182,'By SKU - New RTs'!$A:$V,14,FALSE)</f>
        <v>0</v>
      </c>
      <c r="H182" s="5">
        <f t="shared" si="11"/>
        <v>0</v>
      </c>
      <c r="I182" s="2">
        <f>VLOOKUP($A182,'By SKU - Old RTs'!$A:$V,15,FALSE)</f>
        <v>0</v>
      </c>
      <c r="J182" s="2">
        <f>VLOOKUP($A182,'By SKU - New RTs'!$A:$V,15,FALSE)</f>
        <v>0</v>
      </c>
      <c r="K182" s="5">
        <f t="shared" si="12"/>
        <v>0</v>
      </c>
      <c r="L182" s="2">
        <f>VLOOKUP($A182,'By SKU - Old RTs'!$A:$V,16,FALSE)</f>
        <v>0</v>
      </c>
      <c r="M182" s="2">
        <f>VLOOKUP($A182,'By SKU - New RTs'!$A:$V,16,FALSE)</f>
        <v>0</v>
      </c>
      <c r="N182" s="5">
        <f t="shared" si="13"/>
        <v>0</v>
      </c>
      <c r="O182" s="2">
        <f>VLOOKUP($A182,'By SKU - Old RTs'!$A:$V,17,FALSE)</f>
        <v>0</v>
      </c>
      <c r="P182" s="2">
        <f>VLOOKUP($A182,'By SKU - New RTs'!$A:$V,17,FALSE)</f>
        <v>0</v>
      </c>
      <c r="Q182" s="2">
        <f t="shared" si="14"/>
        <v>0</v>
      </c>
    </row>
    <row r="183" spans="1:17" x14ac:dyDescent="0.2">
      <c r="A183" s="3">
        <f>SKUs!A182</f>
        <v>539</v>
      </c>
      <c r="B183" s="4" t="str">
        <f>SKUs!B182</f>
        <v xml:space="preserve">POLY GLV LG BX      </v>
      </c>
      <c r="C183" s="2">
        <f>VLOOKUP($A183,'By SKU - Old RTs'!$A:$V,13,FALSE)</f>
        <v>0</v>
      </c>
      <c r="D183" s="2">
        <f>VLOOKUP($A183,'By SKU - New RTs'!$A:$V,13,FALSE)</f>
        <v>0</v>
      </c>
      <c r="E183" s="5">
        <f t="shared" si="10"/>
        <v>0</v>
      </c>
      <c r="F183" s="2">
        <f>VLOOKUP($A183,'By SKU - Old RTs'!$A:$V,14,FALSE)</f>
        <v>0</v>
      </c>
      <c r="G183" s="2">
        <f>VLOOKUP($A183,'By SKU - New RTs'!$A:$V,14,FALSE)</f>
        <v>0</v>
      </c>
      <c r="H183" s="5">
        <f t="shared" si="11"/>
        <v>0</v>
      </c>
      <c r="I183" s="2">
        <f>VLOOKUP($A183,'By SKU - Old RTs'!$A:$V,15,FALSE)</f>
        <v>0</v>
      </c>
      <c r="J183" s="2">
        <f>VLOOKUP($A183,'By SKU - New RTs'!$A:$V,15,FALSE)</f>
        <v>0</v>
      </c>
      <c r="K183" s="5">
        <f t="shared" si="12"/>
        <v>0</v>
      </c>
      <c r="L183" s="2">
        <f>VLOOKUP($A183,'By SKU - Old RTs'!$A:$V,16,FALSE)</f>
        <v>0</v>
      </c>
      <c r="M183" s="2">
        <f>VLOOKUP($A183,'By SKU - New RTs'!$A:$V,16,FALSE)</f>
        <v>0</v>
      </c>
      <c r="N183" s="5">
        <f t="shared" si="13"/>
        <v>0</v>
      </c>
      <c r="O183" s="2">
        <f>VLOOKUP($A183,'By SKU - Old RTs'!$A:$V,17,FALSE)</f>
        <v>0</v>
      </c>
      <c r="P183" s="2">
        <f>VLOOKUP($A183,'By SKU - New RTs'!$A:$V,17,FALSE)</f>
        <v>0</v>
      </c>
      <c r="Q183" s="2">
        <f t="shared" si="14"/>
        <v>0</v>
      </c>
    </row>
    <row r="184" spans="1:17" x14ac:dyDescent="0.2">
      <c r="A184" s="3">
        <f>SKUs!A183</f>
        <v>547</v>
      </c>
      <c r="B184" s="4" t="str">
        <f>SKUs!B183</f>
        <v xml:space="preserve">3ML VL PF LG BX     </v>
      </c>
      <c r="C184" s="2">
        <f>VLOOKUP($A184,'By SKU - Old RTs'!$A:$V,13,FALSE)</f>
        <v>0</v>
      </c>
      <c r="D184" s="2">
        <f>VLOOKUP($A184,'By SKU - New RTs'!$A:$V,13,FALSE)</f>
        <v>0</v>
      </c>
      <c r="E184" s="5">
        <f t="shared" si="10"/>
        <v>0</v>
      </c>
      <c r="F184" s="2">
        <f>VLOOKUP($A184,'By SKU - Old RTs'!$A:$V,14,FALSE)</f>
        <v>0</v>
      </c>
      <c r="G184" s="2">
        <f>VLOOKUP($A184,'By SKU - New RTs'!$A:$V,14,FALSE)</f>
        <v>0</v>
      </c>
      <c r="H184" s="5">
        <f t="shared" si="11"/>
        <v>0</v>
      </c>
      <c r="I184" s="2">
        <f>VLOOKUP($A184,'By SKU - Old RTs'!$A:$V,15,FALSE)</f>
        <v>0</v>
      </c>
      <c r="J184" s="2">
        <f>VLOOKUP($A184,'By SKU - New RTs'!$A:$V,15,FALSE)</f>
        <v>0</v>
      </c>
      <c r="K184" s="5">
        <f t="shared" si="12"/>
        <v>0</v>
      </c>
      <c r="L184" s="2">
        <f>VLOOKUP($A184,'By SKU - Old RTs'!$A:$V,16,FALSE)</f>
        <v>0</v>
      </c>
      <c r="M184" s="2">
        <f>VLOOKUP($A184,'By SKU - New RTs'!$A:$V,16,FALSE)</f>
        <v>0</v>
      </c>
      <c r="N184" s="5">
        <f t="shared" si="13"/>
        <v>0</v>
      </c>
      <c r="O184" s="2">
        <f>VLOOKUP($A184,'By SKU - Old RTs'!$A:$V,17,FALSE)</f>
        <v>0</v>
      </c>
      <c r="P184" s="2">
        <f>VLOOKUP($A184,'By SKU - New RTs'!$A:$V,17,FALSE)</f>
        <v>0</v>
      </c>
      <c r="Q184" s="2">
        <f t="shared" si="14"/>
        <v>0</v>
      </c>
    </row>
    <row r="185" spans="1:17" x14ac:dyDescent="0.2">
      <c r="A185" s="3">
        <f>SKUs!A184</f>
        <v>548</v>
      </c>
      <c r="B185" s="4" t="str">
        <f>SKUs!B184</f>
        <v xml:space="preserve">3ML VL PF 1X BX     </v>
      </c>
      <c r="C185" s="2">
        <f>VLOOKUP($A185,'By SKU - Old RTs'!$A:$V,13,FALSE)</f>
        <v>0</v>
      </c>
      <c r="D185" s="2">
        <f>VLOOKUP($A185,'By SKU - New RTs'!$A:$V,13,FALSE)</f>
        <v>0</v>
      </c>
      <c r="E185" s="5">
        <f t="shared" si="10"/>
        <v>0</v>
      </c>
      <c r="F185" s="2">
        <f>VLOOKUP($A185,'By SKU - Old RTs'!$A:$V,14,FALSE)</f>
        <v>0</v>
      </c>
      <c r="G185" s="2">
        <f>VLOOKUP($A185,'By SKU - New RTs'!$A:$V,14,FALSE)</f>
        <v>0</v>
      </c>
      <c r="H185" s="5">
        <f t="shared" si="11"/>
        <v>0</v>
      </c>
      <c r="I185" s="2">
        <f>VLOOKUP($A185,'By SKU - Old RTs'!$A:$V,15,FALSE)</f>
        <v>0</v>
      </c>
      <c r="J185" s="2">
        <f>VLOOKUP($A185,'By SKU - New RTs'!$A:$V,15,FALSE)</f>
        <v>0</v>
      </c>
      <c r="K185" s="5">
        <f t="shared" si="12"/>
        <v>0</v>
      </c>
      <c r="L185" s="2">
        <f>VLOOKUP($A185,'By SKU - Old RTs'!$A:$V,16,FALSE)</f>
        <v>0</v>
      </c>
      <c r="M185" s="2">
        <f>VLOOKUP($A185,'By SKU - New RTs'!$A:$V,16,FALSE)</f>
        <v>0</v>
      </c>
      <c r="N185" s="5">
        <f t="shared" si="13"/>
        <v>0</v>
      </c>
      <c r="O185" s="2">
        <f>VLOOKUP($A185,'By SKU - Old RTs'!$A:$V,17,FALSE)</f>
        <v>0</v>
      </c>
      <c r="P185" s="2">
        <f>VLOOKUP($A185,'By SKU - New RTs'!$A:$V,17,FALSE)</f>
        <v>0</v>
      </c>
      <c r="Q185" s="2">
        <f t="shared" si="14"/>
        <v>0</v>
      </c>
    </row>
    <row r="186" spans="1:17" x14ac:dyDescent="0.2">
      <c r="A186" s="3">
        <f>SKUs!A185</f>
        <v>549</v>
      </c>
      <c r="B186" s="4" t="str">
        <f>SKUs!B185</f>
        <v xml:space="preserve">3ML NITRL SM BX     </v>
      </c>
      <c r="C186" s="2">
        <f>VLOOKUP($A186,'By SKU - Old RTs'!$A:$V,13,FALSE)</f>
        <v>0</v>
      </c>
      <c r="D186" s="2">
        <f>VLOOKUP($A186,'By SKU - New RTs'!$A:$V,13,FALSE)</f>
        <v>0</v>
      </c>
      <c r="E186" s="5">
        <f t="shared" si="10"/>
        <v>0</v>
      </c>
      <c r="F186" s="2">
        <f>VLOOKUP($A186,'By SKU - Old RTs'!$A:$V,14,FALSE)</f>
        <v>0</v>
      </c>
      <c r="G186" s="2">
        <f>VLOOKUP($A186,'By SKU - New RTs'!$A:$V,14,FALSE)</f>
        <v>0</v>
      </c>
      <c r="H186" s="5">
        <f t="shared" si="11"/>
        <v>0</v>
      </c>
      <c r="I186" s="2">
        <f>VLOOKUP($A186,'By SKU - Old RTs'!$A:$V,15,FALSE)</f>
        <v>0</v>
      </c>
      <c r="J186" s="2">
        <f>VLOOKUP($A186,'By SKU - New RTs'!$A:$V,15,FALSE)</f>
        <v>0</v>
      </c>
      <c r="K186" s="5">
        <f t="shared" si="12"/>
        <v>0</v>
      </c>
      <c r="L186" s="2">
        <f>VLOOKUP($A186,'By SKU - Old RTs'!$A:$V,16,FALSE)</f>
        <v>0</v>
      </c>
      <c r="M186" s="2">
        <f>VLOOKUP($A186,'By SKU - New RTs'!$A:$V,16,FALSE)</f>
        <v>0</v>
      </c>
      <c r="N186" s="5">
        <f t="shared" si="13"/>
        <v>0</v>
      </c>
      <c r="O186" s="2">
        <f>VLOOKUP($A186,'By SKU - Old RTs'!$A:$V,17,FALSE)</f>
        <v>0</v>
      </c>
      <c r="P186" s="2">
        <f>VLOOKUP($A186,'By SKU - New RTs'!$A:$V,17,FALSE)</f>
        <v>0</v>
      </c>
      <c r="Q186" s="2">
        <f t="shared" si="14"/>
        <v>0</v>
      </c>
    </row>
    <row r="187" spans="1:17" x14ac:dyDescent="0.2">
      <c r="A187" s="3">
        <f>SKUs!A186</f>
        <v>550</v>
      </c>
      <c r="B187" s="4" t="str">
        <f>SKUs!B186</f>
        <v xml:space="preserve">3ML NITRL MD BX     </v>
      </c>
      <c r="C187" s="2">
        <f>VLOOKUP($A187,'By SKU - Old RTs'!$A:$V,13,FALSE)</f>
        <v>0</v>
      </c>
      <c r="D187" s="2">
        <f>VLOOKUP($A187,'By SKU - New RTs'!$A:$V,13,FALSE)</f>
        <v>0</v>
      </c>
      <c r="E187" s="5">
        <f t="shared" si="10"/>
        <v>0</v>
      </c>
      <c r="F187" s="2">
        <f>VLOOKUP($A187,'By SKU - Old RTs'!$A:$V,14,FALSE)</f>
        <v>0</v>
      </c>
      <c r="G187" s="2">
        <f>VLOOKUP($A187,'By SKU - New RTs'!$A:$V,14,FALSE)</f>
        <v>0</v>
      </c>
      <c r="H187" s="5">
        <f t="shared" si="11"/>
        <v>0</v>
      </c>
      <c r="I187" s="2">
        <f>VLOOKUP($A187,'By SKU - Old RTs'!$A:$V,15,FALSE)</f>
        <v>0</v>
      </c>
      <c r="J187" s="2">
        <f>VLOOKUP($A187,'By SKU - New RTs'!$A:$V,15,FALSE)</f>
        <v>0</v>
      </c>
      <c r="K187" s="5">
        <f t="shared" si="12"/>
        <v>0</v>
      </c>
      <c r="L187" s="2">
        <f>VLOOKUP($A187,'By SKU - Old RTs'!$A:$V,16,FALSE)</f>
        <v>0</v>
      </c>
      <c r="M187" s="2">
        <f>VLOOKUP($A187,'By SKU - New RTs'!$A:$V,16,FALSE)</f>
        <v>0</v>
      </c>
      <c r="N187" s="5">
        <f t="shared" si="13"/>
        <v>0</v>
      </c>
      <c r="O187" s="2">
        <f>VLOOKUP($A187,'By SKU - Old RTs'!$A:$V,17,FALSE)</f>
        <v>0</v>
      </c>
      <c r="P187" s="2">
        <f>VLOOKUP($A187,'By SKU - New RTs'!$A:$V,17,FALSE)</f>
        <v>0</v>
      </c>
      <c r="Q187" s="2">
        <f t="shared" si="14"/>
        <v>0</v>
      </c>
    </row>
    <row r="188" spans="1:17" x14ac:dyDescent="0.2">
      <c r="A188" s="3">
        <f>SKUs!A187</f>
        <v>551</v>
      </c>
      <c r="B188" s="4" t="str">
        <f>SKUs!B187</f>
        <v xml:space="preserve">3ML NITRL LG BX     </v>
      </c>
      <c r="C188" s="2">
        <f>VLOOKUP($A188,'By SKU - Old RTs'!$A:$V,13,FALSE)</f>
        <v>0</v>
      </c>
      <c r="D188" s="2">
        <f>VLOOKUP($A188,'By SKU - New RTs'!$A:$V,13,FALSE)</f>
        <v>0</v>
      </c>
      <c r="E188" s="5">
        <f t="shared" si="10"/>
        <v>0</v>
      </c>
      <c r="F188" s="2">
        <f>VLOOKUP($A188,'By SKU - Old RTs'!$A:$V,14,FALSE)</f>
        <v>0</v>
      </c>
      <c r="G188" s="2">
        <f>VLOOKUP($A188,'By SKU - New RTs'!$A:$V,14,FALSE)</f>
        <v>0</v>
      </c>
      <c r="H188" s="5">
        <f t="shared" si="11"/>
        <v>0</v>
      </c>
      <c r="I188" s="2">
        <f>VLOOKUP($A188,'By SKU - Old RTs'!$A:$V,15,FALSE)</f>
        <v>0</v>
      </c>
      <c r="J188" s="2">
        <f>VLOOKUP($A188,'By SKU - New RTs'!$A:$V,15,FALSE)</f>
        <v>0</v>
      </c>
      <c r="K188" s="5">
        <f t="shared" si="12"/>
        <v>0</v>
      </c>
      <c r="L188" s="2">
        <f>VLOOKUP($A188,'By SKU - Old RTs'!$A:$V,16,FALSE)</f>
        <v>0</v>
      </c>
      <c r="M188" s="2">
        <f>VLOOKUP($A188,'By SKU - New RTs'!$A:$V,16,FALSE)</f>
        <v>0</v>
      </c>
      <c r="N188" s="5">
        <f t="shared" si="13"/>
        <v>0</v>
      </c>
      <c r="O188" s="2">
        <f>VLOOKUP($A188,'By SKU - Old RTs'!$A:$V,17,FALSE)</f>
        <v>1</v>
      </c>
      <c r="P188" s="2">
        <f>VLOOKUP($A188,'By SKU - New RTs'!$A:$V,17,FALSE)</f>
        <v>1</v>
      </c>
      <c r="Q188" s="2">
        <f t="shared" si="14"/>
        <v>0</v>
      </c>
    </row>
    <row r="189" spans="1:17" x14ac:dyDescent="0.2">
      <c r="A189" s="3">
        <f>SKUs!A188</f>
        <v>552</v>
      </c>
      <c r="B189" s="4" t="str">
        <f>SKUs!B188</f>
        <v xml:space="preserve">3ML NITRL 1X BX     </v>
      </c>
      <c r="C189" s="2">
        <f>VLOOKUP($A189,'By SKU - Old RTs'!$A:$V,13,FALSE)</f>
        <v>0</v>
      </c>
      <c r="D189" s="2">
        <f>VLOOKUP($A189,'By SKU - New RTs'!$A:$V,13,FALSE)</f>
        <v>0</v>
      </c>
      <c r="E189" s="5">
        <f t="shared" si="10"/>
        <v>0</v>
      </c>
      <c r="F189" s="2">
        <f>VLOOKUP($A189,'By SKU - Old RTs'!$A:$V,14,FALSE)</f>
        <v>0</v>
      </c>
      <c r="G189" s="2">
        <f>VLOOKUP($A189,'By SKU - New RTs'!$A:$V,14,FALSE)</f>
        <v>0</v>
      </c>
      <c r="H189" s="5">
        <f t="shared" si="11"/>
        <v>0</v>
      </c>
      <c r="I189" s="2">
        <f>VLOOKUP($A189,'By SKU - Old RTs'!$A:$V,15,FALSE)</f>
        <v>0</v>
      </c>
      <c r="J189" s="2">
        <f>VLOOKUP($A189,'By SKU - New RTs'!$A:$V,15,FALSE)</f>
        <v>0</v>
      </c>
      <c r="K189" s="5">
        <f t="shared" si="12"/>
        <v>0</v>
      </c>
      <c r="L189" s="2">
        <f>VLOOKUP($A189,'By SKU - Old RTs'!$A:$V,16,FALSE)</f>
        <v>0</v>
      </c>
      <c r="M189" s="2">
        <f>VLOOKUP($A189,'By SKU - New RTs'!$A:$V,16,FALSE)</f>
        <v>0</v>
      </c>
      <c r="N189" s="5">
        <f t="shared" si="13"/>
        <v>0</v>
      </c>
      <c r="O189" s="2">
        <f>VLOOKUP($A189,'By SKU - Old RTs'!$A:$V,17,FALSE)</f>
        <v>0</v>
      </c>
      <c r="P189" s="2">
        <f>VLOOKUP($A189,'By SKU - New RTs'!$A:$V,17,FALSE)</f>
        <v>0</v>
      </c>
      <c r="Q189" s="2">
        <f t="shared" si="14"/>
        <v>0</v>
      </c>
    </row>
    <row r="190" spans="1:17" x14ac:dyDescent="0.2">
      <c r="A190" s="3">
        <f>SKUs!A189</f>
        <v>553</v>
      </c>
      <c r="B190" s="4" t="str">
        <f>SKUs!B189</f>
        <v xml:space="preserve">NITRILE PF EXAM 1X BX      </v>
      </c>
      <c r="C190" s="2">
        <f>VLOOKUP($A190,'By SKU - Old RTs'!$A:$V,13,FALSE)</f>
        <v>0</v>
      </c>
      <c r="D190" s="2">
        <f>VLOOKUP($A190,'By SKU - New RTs'!$A:$V,13,FALSE)</f>
        <v>0</v>
      </c>
      <c r="E190" s="5">
        <f t="shared" si="10"/>
        <v>0</v>
      </c>
      <c r="F190" s="2">
        <f>VLOOKUP($A190,'By SKU - Old RTs'!$A:$V,14,FALSE)</f>
        <v>0</v>
      </c>
      <c r="G190" s="2">
        <f>VLOOKUP($A190,'By SKU - New RTs'!$A:$V,14,FALSE)</f>
        <v>0</v>
      </c>
      <c r="H190" s="5">
        <f t="shared" si="11"/>
        <v>0</v>
      </c>
      <c r="I190" s="2">
        <f>VLOOKUP($A190,'By SKU - Old RTs'!$A:$V,15,FALSE)</f>
        <v>0</v>
      </c>
      <c r="J190" s="2">
        <f>VLOOKUP($A190,'By SKU - New RTs'!$A:$V,15,FALSE)</f>
        <v>0</v>
      </c>
      <c r="K190" s="5">
        <f t="shared" si="12"/>
        <v>0</v>
      </c>
      <c r="L190" s="2">
        <f>VLOOKUP($A190,'By SKU - Old RTs'!$A:$V,16,FALSE)</f>
        <v>0</v>
      </c>
      <c r="M190" s="2">
        <f>VLOOKUP($A190,'By SKU - New RTs'!$A:$V,16,FALSE)</f>
        <v>0</v>
      </c>
      <c r="N190" s="5">
        <f t="shared" si="13"/>
        <v>0</v>
      </c>
      <c r="O190" s="2">
        <f>VLOOKUP($A190,'By SKU - Old RTs'!$A:$V,17,FALSE)</f>
        <v>0</v>
      </c>
      <c r="P190" s="2">
        <f>VLOOKUP($A190,'By SKU - New RTs'!$A:$V,17,FALSE)</f>
        <v>0</v>
      </c>
      <c r="Q190" s="2">
        <f t="shared" si="14"/>
        <v>0</v>
      </c>
    </row>
    <row r="191" spans="1:17" x14ac:dyDescent="0.2">
      <c r="A191" s="3">
        <f>SKUs!A190</f>
        <v>554</v>
      </c>
      <c r="B191" s="4" t="str">
        <f>SKUs!B190</f>
        <v xml:space="preserve">POLY GLV 1X BX      </v>
      </c>
      <c r="C191" s="2">
        <f>VLOOKUP($A191,'By SKU - Old RTs'!$A:$V,13,FALSE)</f>
        <v>0</v>
      </c>
      <c r="D191" s="2">
        <f>VLOOKUP($A191,'By SKU - New RTs'!$A:$V,13,FALSE)</f>
        <v>0</v>
      </c>
      <c r="E191" s="5">
        <f t="shared" si="10"/>
        <v>0</v>
      </c>
      <c r="F191" s="2">
        <f>VLOOKUP($A191,'By SKU - Old RTs'!$A:$V,14,FALSE)</f>
        <v>0</v>
      </c>
      <c r="G191" s="2">
        <f>VLOOKUP($A191,'By SKU - New RTs'!$A:$V,14,FALSE)</f>
        <v>0</v>
      </c>
      <c r="H191" s="5">
        <f t="shared" si="11"/>
        <v>0</v>
      </c>
      <c r="I191" s="2">
        <f>VLOOKUP($A191,'By SKU - Old RTs'!$A:$V,15,FALSE)</f>
        <v>0</v>
      </c>
      <c r="J191" s="2">
        <f>VLOOKUP($A191,'By SKU - New RTs'!$A:$V,15,FALSE)</f>
        <v>0</v>
      </c>
      <c r="K191" s="5">
        <f t="shared" si="12"/>
        <v>0</v>
      </c>
      <c r="L191" s="2">
        <f>VLOOKUP($A191,'By SKU - Old RTs'!$A:$V,16,FALSE)</f>
        <v>0</v>
      </c>
      <c r="M191" s="2">
        <f>VLOOKUP($A191,'By SKU - New RTs'!$A:$V,16,FALSE)</f>
        <v>0</v>
      </c>
      <c r="N191" s="5">
        <f t="shared" si="13"/>
        <v>0</v>
      </c>
      <c r="O191" s="2">
        <f>VLOOKUP($A191,'By SKU - Old RTs'!$A:$V,17,FALSE)</f>
        <v>0</v>
      </c>
      <c r="P191" s="2">
        <f>VLOOKUP($A191,'By SKU - New RTs'!$A:$V,17,FALSE)</f>
        <v>0</v>
      </c>
      <c r="Q191" s="2">
        <f t="shared" si="14"/>
        <v>0</v>
      </c>
    </row>
    <row r="192" spans="1:17" x14ac:dyDescent="0.2">
      <c r="A192" s="3">
        <f>SKUs!A191</f>
        <v>557</v>
      </c>
      <c r="B192" s="4" t="str">
        <f>SKUs!B191</f>
        <v xml:space="preserve">HFOLD SHP SM RD     </v>
      </c>
      <c r="C192" s="2">
        <f>VLOOKUP($A192,'By SKU - Old RTs'!$A:$V,13,FALSE)</f>
        <v>300</v>
      </c>
      <c r="D192" s="2">
        <f>VLOOKUP($A192,'By SKU - New RTs'!$A:$V,13,FALSE)</f>
        <v>300</v>
      </c>
      <c r="E192" s="5">
        <f t="shared" si="10"/>
        <v>0</v>
      </c>
      <c r="F192" s="2">
        <f>VLOOKUP($A192,'By SKU - Old RTs'!$A:$V,14,FALSE)</f>
        <v>35</v>
      </c>
      <c r="G192" s="2">
        <f>VLOOKUP($A192,'By SKU - New RTs'!$A:$V,14,FALSE)</f>
        <v>35</v>
      </c>
      <c r="H192" s="5">
        <f t="shared" si="11"/>
        <v>0</v>
      </c>
      <c r="I192" s="2">
        <f>VLOOKUP($A192,'By SKU - Old RTs'!$A:$V,15,FALSE)</f>
        <v>0</v>
      </c>
      <c r="J192" s="2">
        <f>VLOOKUP($A192,'By SKU - New RTs'!$A:$V,15,FALSE)</f>
        <v>0</v>
      </c>
      <c r="K192" s="5">
        <f t="shared" si="12"/>
        <v>0</v>
      </c>
      <c r="L192" s="2">
        <f>VLOOKUP($A192,'By SKU - Old RTs'!$A:$V,16,FALSE)</f>
        <v>0</v>
      </c>
      <c r="M192" s="2">
        <f>VLOOKUP($A192,'By SKU - New RTs'!$A:$V,16,FALSE)</f>
        <v>0</v>
      </c>
      <c r="N192" s="5">
        <f t="shared" si="13"/>
        <v>0</v>
      </c>
      <c r="O192" s="2">
        <f>VLOOKUP($A192,'By SKU - Old RTs'!$A:$V,17,FALSE)</f>
        <v>0</v>
      </c>
      <c r="P192" s="2">
        <f>VLOOKUP($A192,'By SKU - New RTs'!$A:$V,17,FALSE)</f>
        <v>0</v>
      </c>
      <c r="Q192" s="2">
        <f t="shared" si="14"/>
        <v>0</v>
      </c>
    </row>
    <row r="193" spans="1:17" x14ac:dyDescent="0.2">
      <c r="A193" s="3">
        <f>SKUs!A192</f>
        <v>561</v>
      </c>
      <c r="B193" s="4" t="str">
        <f>SKUs!B192</f>
        <v xml:space="preserve">POLY GLV SM BX      </v>
      </c>
      <c r="C193" s="2">
        <f>VLOOKUP($A193,'By SKU - Old RTs'!$A:$V,13,FALSE)</f>
        <v>0</v>
      </c>
      <c r="D193" s="2">
        <f>VLOOKUP($A193,'By SKU - New RTs'!$A:$V,13,FALSE)</f>
        <v>0</v>
      </c>
      <c r="E193" s="5">
        <f t="shared" si="10"/>
        <v>0</v>
      </c>
      <c r="F193" s="2">
        <f>VLOOKUP($A193,'By SKU - Old RTs'!$A:$V,14,FALSE)</f>
        <v>0</v>
      </c>
      <c r="G193" s="2">
        <f>VLOOKUP($A193,'By SKU - New RTs'!$A:$V,14,FALSE)</f>
        <v>0</v>
      </c>
      <c r="H193" s="5">
        <f t="shared" si="11"/>
        <v>0</v>
      </c>
      <c r="I193" s="2">
        <f>VLOOKUP($A193,'By SKU - Old RTs'!$A:$V,15,FALSE)</f>
        <v>0</v>
      </c>
      <c r="J193" s="2">
        <f>VLOOKUP($A193,'By SKU - New RTs'!$A:$V,15,FALSE)</f>
        <v>0</v>
      </c>
      <c r="K193" s="5">
        <f t="shared" si="12"/>
        <v>0</v>
      </c>
      <c r="L193" s="2">
        <f>VLOOKUP($A193,'By SKU - Old RTs'!$A:$V,16,FALSE)</f>
        <v>0</v>
      </c>
      <c r="M193" s="2">
        <f>VLOOKUP($A193,'By SKU - New RTs'!$A:$V,16,FALSE)</f>
        <v>0</v>
      </c>
      <c r="N193" s="5">
        <f t="shared" si="13"/>
        <v>0</v>
      </c>
      <c r="O193" s="2">
        <f>VLOOKUP($A193,'By SKU - Old RTs'!$A:$V,17,FALSE)</f>
        <v>0</v>
      </c>
      <c r="P193" s="2">
        <f>VLOOKUP($A193,'By SKU - New RTs'!$A:$V,17,FALSE)</f>
        <v>0</v>
      </c>
      <c r="Q193" s="2">
        <f t="shared" si="14"/>
        <v>0</v>
      </c>
    </row>
    <row r="194" spans="1:17" x14ac:dyDescent="0.2">
      <c r="A194" s="3">
        <f>SKUs!A193</f>
        <v>562</v>
      </c>
      <c r="B194" s="4" t="str">
        <f>SKUs!B193</f>
        <v>IND BLACK PFREE NITRILE LG BX</v>
      </c>
      <c r="C194" s="2">
        <f>VLOOKUP($A194,'By SKU - Old RTs'!$A:$V,13,FALSE)</f>
        <v>0.5</v>
      </c>
      <c r="D194" s="2">
        <f>VLOOKUP($A194,'By SKU - New RTs'!$A:$V,13,FALSE)</f>
        <v>0.5</v>
      </c>
      <c r="E194" s="5">
        <f t="shared" si="10"/>
        <v>0</v>
      </c>
      <c r="F194" s="2">
        <f>VLOOKUP($A194,'By SKU - Old RTs'!$A:$V,14,FALSE)</f>
        <v>2.75</v>
      </c>
      <c r="G194" s="2">
        <f>VLOOKUP($A194,'By SKU - New RTs'!$A:$V,14,FALSE)</f>
        <v>1.25</v>
      </c>
      <c r="H194" s="5">
        <f t="shared" si="11"/>
        <v>-1.5</v>
      </c>
      <c r="I194" s="2">
        <f>VLOOKUP($A194,'By SKU - Old RTs'!$A:$V,15,FALSE)</f>
        <v>0</v>
      </c>
      <c r="J194" s="2">
        <f>VLOOKUP($A194,'By SKU - New RTs'!$A:$V,15,FALSE)</f>
        <v>1.5</v>
      </c>
      <c r="K194" s="5">
        <f t="shared" si="12"/>
        <v>1.5</v>
      </c>
      <c r="L194" s="2">
        <f>VLOOKUP($A194,'By SKU - Old RTs'!$A:$V,16,FALSE)</f>
        <v>0.75</v>
      </c>
      <c r="M194" s="2">
        <f>VLOOKUP($A194,'By SKU - New RTs'!$A:$V,16,FALSE)</f>
        <v>0.75</v>
      </c>
      <c r="N194" s="5">
        <f t="shared" si="13"/>
        <v>0</v>
      </c>
      <c r="O194" s="2">
        <f>VLOOKUP($A194,'By SKU - Old RTs'!$A:$V,17,FALSE)</f>
        <v>2.75</v>
      </c>
      <c r="P194" s="2">
        <f>VLOOKUP($A194,'By SKU - New RTs'!$A:$V,17,FALSE)</f>
        <v>2.75</v>
      </c>
      <c r="Q194" s="2">
        <f t="shared" si="14"/>
        <v>0</v>
      </c>
    </row>
    <row r="195" spans="1:17" x14ac:dyDescent="0.2">
      <c r="A195" s="3">
        <f>SKUs!A194</f>
        <v>563</v>
      </c>
      <c r="B195" s="4" t="str">
        <f>SKUs!B194</f>
        <v>IND BLACK PFREE NITRILE XL BX</v>
      </c>
      <c r="C195" s="2">
        <f>VLOOKUP($A195,'By SKU - Old RTs'!$A:$V,13,FALSE)</f>
        <v>0</v>
      </c>
      <c r="D195" s="2">
        <f>VLOOKUP($A195,'By SKU - New RTs'!$A:$V,13,FALSE)</f>
        <v>0</v>
      </c>
      <c r="E195" s="5">
        <f t="shared" si="10"/>
        <v>0</v>
      </c>
      <c r="F195" s="2">
        <f>VLOOKUP($A195,'By SKU - Old RTs'!$A:$V,14,FALSE)</f>
        <v>1.25</v>
      </c>
      <c r="G195" s="2">
        <f>VLOOKUP($A195,'By SKU - New RTs'!$A:$V,14,FALSE)</f>
        <v>1.25</v>
      </c>
      <c r="H195" s="5">
        <f t="shared" si="11"/>
        <v>0</v>
      </c>
      <c r="I195" s="2">
        <f>VLOOKUP($A195,'By SKU - Old RTs'!$A:$V,15,FALSE)</f>
        <v>1.75</v>
      </c>
      <c r="J195" s="2">
        <f>VLOOKUP($A195,'By SKU - New RTs'!$A:$V,15,FALSE)</f>
        <v>1.75</v>
      </c>
      <c r="K195" s="5">
        <f t="shared" si="12"/>
        <v>0</v>
      </c>
      <c r="L195" s="2">
        <f>VLOOKUP($A195,'By SKU - Old RTs'!$A:$V,16,FALSE)</f>
        <v>0.5</v>
      </c>
      <c r="M195" s="2">
        <f>VLOOKUP($A195,'By SKU - New RTs'!$A:$V,16,FALSE)</f>
        <v>0.5</v>
      </c>
      <c r="N195" s="5">
        <f t="shared" si="13"/>
        <v>0</v>
      </c>
      <c r="O195" s="2">
        <f>VLOOKUP($A195,'By SKU - Old RTs'!$A:$V,17,FALSE)</f>
        <v>1.25</v>
      </c>
      <c r="P195" s="2">
        <f>VLOOKUP($A195,'By SKU - New RTs'!$A:$V,17,FALSE)</f>
        <v>1.25</v>
      </c>
      <c r="Q195" s="2">
        <f t="shared" si="14"/>
        <v>0</v>
      </c>
    </row>
    <row r="196" spans="1:17" x14ac:dyDescent="0.2">
      <c r="A196" s="3">
        <f>SKUs!A195</f>
        <v>564</v>
      </c>
      <c r="B196" s="4" t="str">
        <f>SKUs!B195</f>
        <v>X3D PFREE NITRILE LG BX</v>
      </c>
      <c r="C196" s="2">
        <f>VLOOKUP($A196,'By SKU - Old RTs'!$A:$V,13,FALSE)</f>
        <v>0</v>
      </c>
      <c r="D196" s="2">
        <f>VLOOKUP($A196,'By SKU - New RTs'!$A:$V,13,FALSE)</f>
        <v>0</v>
      </c>
      <c r="E196" s="5">
        <f t="shared" ref="E196:E259" si="15">D196-C196</f>
        <v>0</v>
      </c>
      <c r="F196" s="2">
        <f>VLOOKUP($A196,'By SKU - Old RTs'!$A:$V,14,FALSE)</f>
        <v>0</v>
      </c>
      <c r="G196" s="2">
        <f>VLOOKUP($A196,'By SKU - New RTs'!$A:$V,14,FALSE)</f>
        <v>0</v>
      </c>
      <c r="H196" s="5">
        <f t="shared" ref="H196:H259" si="16">G196-F196</f>
        <v>0</v>
      </c>
      <c r="I196" s="2">
        <f>VLOOKUP($A196,'By SKU - Old RTs'!$A:$V,15,FALSE)</f>
        <v>0</v>
      </c>
      <c r="J196" s="2">
        <f>VLOOKUP($A196,'By SKU - New RTs'!$A:$V,15,FALSE)</f>
        <v>0</v>
      </c>
      <c r="K196" s="5">
        <f t="shared" ref="K196:K259" si="17">J196-I196</f>
        <v>0</v>
      </c>
      <c r="L196" s="2">
        <f>VLOOKUP($A196,'By SKU - Old RTs'!$A:$V,16,FALSE)</f>
        <v>0</v>
      </c>
      <c r="M196" s="2">
        <f>VLOOKUP($A196,'By SKU - New RTs'!$A:$V,16,FALSE)</f>
        <v>0</v>
      </c>
      <c r="N196" s="5">
        <f t="shared" ref="N196:N259" si="18">M196-L196</f>
        <v>0</v>
      </c>
      <c r="O196" s="2">
        <f>VLOOKUP($A196,'By SKU - Old RTs'!$A:$V,17,FALSE)</f>
        <v>0</v>
      </c>
      <c r="P196" s="2">
        <f>VLOOKUP($A196,'By SKU - New RTs'!$A:$V,17,FALSE)</f>
        <v>0</v>
      </c>
      <c r="Q196" s="2">
        <f t="shared" ref="Q196:Q259" si="19">P196-O196</f>
        <v>0</v>
      </c>
    </row>
    <row r="197" spans="1:17" x14ac:dyDescent="0.2">
      <c r="A197" s="3">
        <f>SKUs!A196</f>
        <v>567</v>
      </c>
      <c r="B197" s="4" t="str">
        <f>SKUs!B196</f>
        <v>IND BLACK PFREE NITRILE 2X BX</v>
      </c>
      <c r="C197" s="2">
        <f>VLOOKUP($A197,'By SKU - Old RTs'!$A:$V,13,FALSE)</f>
        <v>0</v>
      </c>
      <c r="D197" s="2">
        <f>VLOOKUP($A197,'By SKU - New RTs'!$A:$V,13,FALSE)</f>
        <v>0</v>
      </c>
      <c r="E197" s="5">
        <f t="shared" si="15"/>
        <v>0</v>
      </c>
      <c r="F197" s="2">
        <f>VLOOKUP($A197,'By SKU - Old RTs'!$A:$V,14,FALSE)</f>
        <v>0</v>
      </c>
      <c r="G197" s="2">
        <f>VLOOKUP($A197,'By SKU - New RTs'!$A:$V,14,FALSE)</f>
        <v>0</v>
      </c>
      <c r="H197" s="5">
        <f t="shared" si="16"/>
        <v>0</v>
      </c>
      <c r="I197" s="2">
        <f>VLOOKUP($A197,'By SKU - Old RTs'!$A:$V,15,FALSE)</f>
        <v>0.25</v>
      </c>
      <c r="J197" s="2">
        <f>VLOOKUP($A197,'By SKU - New RTs'!$A:$V,15,FALSE)</f>
        <v>0.25</v>
      </c>
      <c r="K197" s="5">
        <f t="shared" si="17"/>
        <v>0</v>
      </c>
      <c r="L197" s="2">
        <f>VLOOKUP($A197,'By SKU - Old RTs'!$A:$V,16,FALSE)</f>
        <v>0</v>
      </c>
      <c r="M197" s="2">
        <f>VLOOKUP($A197,'By SKU - New RTs'!$A:$V,16,FALSE)</f>
        <v>0</v>
      </c>
      <c r="N197" s="5">
        <f t="shared" si="18"/>
        <v>0</v>
      </c>
      <c r="O197" s="2">
        <f>VLOOKUP($A197,'By SKU - Old RTs'!$A:$V,17,FALSE)</f>
        <v>0</v>
      </c>
      <c r="P197" s="2">
        <f>VLOOKUP($A197,'By SKU - New RTs'!$A:$V,17,FALSE)</f>
        <v>0</v>
      </c>
      <c r="Q197" s="2">
        <f t="shared" si="19"/>
        <v>0</v>
      </c>
    </row>
    <row r="198" spans="1:17" x14ac:dyDescent="0.2">
      <c r="A198" s="3">
        <f>SKUs!A197</f>
        <v>571</v>
      </c>
      <c r="B198" s="4" t="str">
        <f>SKUs!B197</f>
        <v>IND BLACK PFREE NITRILE MD BX</v>
      </c>
      <c r="C198" s="2">
        <f>VLOOKUP($A198,'By SKU - Old RTs'!$A:$V,13,FALSE)</f>
        <v>0.25</v>
      </c>
      <c r="D198" s="2">
        <f>VLOOKUP($A198,'By SKU - New RTs'!$A:$V,13,FALSE)</f>
        <v>0.25</v>
      </c>
      <c r="E198" s="5">
        <f t="shared" si="15"/>
        <v>0</v>
      </c>
      <c r="F198" s="2">
        <f>VLOOKUP($A198,'By SKU - Old RTs'!$A:$V,14,FALSE)</f>
        <v>0.25</v>
      </c>
      <c r="G198" s="2">
        <f>VLOOKUP($A198,'By SKU - New RTs'!$A:$V,14,FALSE)</f>
        <v>0.25</v>
      </c>
      <c r="H198" s="5">
        <f t="shared" si="16"/>
        <v>0</v>
      </c>
      <c r="I198" s="2">
        <f>VLOOKUP($A198,'By SKU - Old RTs'!$A:$V,15,FALSE)</f>
        <v>0</v>
      </c>
      <c r="J198" s="2">
        <f>VLOOKUP($A198,'By SKU - New RTs'!$A:$V,15,FALSE)</f>
        <v>0</v>
      </c>
      <c r="K198" s="5">
        <f t="shared" si="17"/>
        <v>0</v>
      </c>
      <c r="L198" s="2">
        <f>VLOOKUP($A198,'By SKU - Old RTs'!$A:$V,16,FALSE)</f>
        <v>0.5</v>
      </c>
      <c r="M198" s="2">
        <f>VLOOKUP($A198,'By SKU - New RTs'!$A:$V,16,FALSE)</f>
        <v>0.5</v>
      </c>
      <c r="N198" s="5">
        <f t="shared" si="18"/>
        <v>0</v>
      </c>
      <c r="O198" s="2">
        <f>VLOOKUP($A198,'By SKU - Old RTs'!$A:$V,17,FALSE)</f>
        <v>1</v>
      </c>
      <c r="P198" s="2">
        <f>VLOOKUP($A198,'By SKU - New RTs'!$A:$V,17,FALSE)</f>
        <v>1</v>
      </c>
      <c r="Q198" s="2">
        <f t="shared" si="19"/>
        <v>0</v>
      </c>
    </row>
    <row r="199" spans="1:17" x14ac:dyDescent="0.2">
      <c r="A199" s="3">
        <f>SKUs!A198</f>
        <v>572</v>
      </c>
      <c r="B199" s="4" t="str">
        <f>SKUs!B198</f>
        <v>IND BLACK PFREE NITRILE SM BX</v>
      </c>
      <c r="C199" s="2">
        <f>VLOOKUP($A199,'By SKU - Old RTs'!$A:$V,13,FALSE)</f>
        <v>0</v>
      </c>
      <c r="D199" s="2">
        <f>VLOOKUP($A199,'By SKU - New RTs'!$A:$V,13,FALSE)</f>
        <v>0</v>
      </c>
      <c r="E199" s="5">
        <f t="shared" si="15"/>
        <v>0</v>
      </c>
      <c r="F199" s="2">
        <f>VLOOKUP($A199,'By SKU - Old RTs'!$A:$V,14,FALSE)</f>
        <v>0</v>
      </c>
      <c r="G199" s="2">
        <f>VLOOKUP($A199,'By SKU - New RTs'!$A:$V,14,FALSE)</f>
        <v>0</v>
      </c>
      <c r="H199" s="5">
        <f t="shared" si="16"/>
        <v>0</v>
      </c>
      <c r="I199" s="2">
        <f>VLOOKUP($A199,'By SKU - Old RTs'!$A:$V,15,FALSE)</f>
        <v>0</v>
      </c>
      <c r="J199" s="2">
        <f>VLOOKUP($A199,'By SKU - New RTs'!$A:$V,15,FALSE)</f>
        <v>0</v>
      </c>
      <c r="K199" s="5">
        <f t="shared" si="17"/>
        <v>0</v>
      </c>
      <c r="L199" s="2">
        <f>VLOOKUP($A199,'By SKU - Old RTs'!$A:$V,16,FALSE)</f>
        <v>0</v>
      </c>
      <c r="M199" s="2">
        <f>VLOOKUP($A199,'By SKU - New RTs'!$A:$V,16,FALSE)</f>
        <v>0</v>
      </c>
      <c r="N199" s="5">
        <f t="shared" si="18"/>
        <v>0</v>
      </c>
      <c r="O199" s="2">
        <f>VLOOKUP($A199,'By SKU - Old RTs'!$A:$V,17,FALSE)</f>
        <v>0</v>
      </c>
      <c r="P199" s="2">
        <f>VLOOKUP($A199,'By SKU - New RTs'!$A:$V,17,FALSE)</f>
        <v>0</v>
      </c>
      <c r="Q199" s="2">
        <f t="shared" si="19"/>
        <v>0</v>
      </c>
    </row>
    <row r="200" spans="1:17" x14ac:dyDescent="0.2">
      <c r="A200" s="3">
        <f>SKUs!A199</f>
        <v>579</v>
      </c>
      <c r="B200" s="4" t="str">
        <f>SKUs!B199</f>
        <v xml:space="preserve">NITRL PF 2X BX      </v>
      </c>
      <c r="C200" s="2">
        <f>VLOOKUP($A200,'By SKU - Old RTs'!$A:$V,13,FALSE)</f>
        <v>0</v>
      </c>
      <c r="D200" s="2">
        <f>VLOOKUP($A200,'By SKU - New RTs'!$A:$V,13,FALSE)</f>
        <v>0</v>
      </c>
      <c r="E200" s="5">
        <f t="shared" si="15"/>
        <v>0</v>
      </c>
      <c r="F200" s="2">
        <f>VLOOKUP($A200,'By SKU - Old RTs'!$A:$V,14,FALSE)</f>
        <v>0</v>
      </c>
      <c r="G200" s="2">
        <f>VLOOKUP($A200,'By SKU - New RTs'!$A:$V,14,FALSE)</f>
        <v>0</v>
      </c>
      <c r="H200" s="5">
        <f t="shared" si="16"/>
        <v>0</v>
      </c>
      <c r="I200" s="2">
        <f>VLOOKUP($A200,'By SKU - Old RTs'!$A:$V,15,FALSE)</f>
        <v>0</v>
      </c>
      <c r="J200" s="2">
        <f>VLOOKUP($A200,'By SKU - New RTs'!$A:$V,15,FALSE)</f>
        <v>0</v>
      </c>
      <c r="K200" s="5">
        <f t="shared" si="17"/>
        <v>0</v>
      </c>
      <c r="L200" s="2">
        <f>VLOOKUP($A200,'By SKU - Old RTs'!$A:$V,16,FALSE)</f>
        <v>0</v>
      </c>
      <c r="M200" s="2">
        <f>VLOOKUP($A200,'By SKU - New RTs'!$A:$V,16,FALSE)</f>
        <v>0</v>
      </c>
      <c r="N200" s="5">
        <f t="shared" si="18"/>
        <v>0</v>
      </c>
      <c r="O200" s="2">
        <f>VLOOKUP($A200,'By SKU - Old RTs'!$A:$V,17,FALSE)</f>
        <v>0</v>
      </c>
      <c r="P200" s="2">
        <f>VLOOKUP($A200,'By SKU - New RTs'!$A:$V,17,FALSE)</f>
        <v>0</v>
      </c>
      <c r="Q200" s="2">
        <f t="shared" si="19"/>
        <v>0</v>
      </c>
    </row>
    <row r="201" spans="1:17" x14ac:dyDescent="0.2">
      <c r="A201" s="3">
        <f>SKUs!A200</f>
        <v>580</v>
      </c>
      <c r="B201" s="4" t="str">
        <f>SKUs!B200</f>
        <v>8-MIL DMND GRIP LG PF NTRL GL BX</v>
      </c>
      <c r="C201" s="2">
        <f>VLOOKUP($A201,'By SKU - Old RTs'!$A:$V,13,FALSE)</f>
        <v>0</v>
      </c>
      <c r="D201" s="2">
        <f>VLOOKUP($A201,'By SKU - New RTs'!$A:$V,13,FALSE)</f>
        <v>0</v>
      </c>
      <c r="E201" s="5">
        <f t="shared" si="15"/>
        <v>0</v>
      </c>
      <c r="F201" s="2">
        <f>VLOOKUP($A201,'By SKU - Old RTs'!$A:$V,14,FALSE)</f>
        <v>0</v>
      </c>
      <c r="G201" s="2">
        <f>VLOOKUP($A201,'By SKU - New RTs'!$A:$V,14,FALSE)</f>
        <v>0</v>
      </c>
      <c r="H201" s="5">
        <f t="shared" si="16"/>
        <v>0</v>
      </c>
      <c r="I201" s="2">
        <f>VLOOKUP($A201,'By SKU - Old RTs'!$A:$V,15,FALSE)</f>
        <v>0</v>
      </c>
      <c r="J201" s="2">
        <f>VLOOKUP($A201,'By SKU - New RTs'!$A:$V,15,FALSE)</f>
        <v>0</v>
      </c>
      <c r="K201" s="5">
        <f t="shared" si="17"/>
        <v>0</v>
      </c>
      <c r="L201" s="2">
        <f>VLOOKUP($A201,'By SKU - Old RTs'!$A:$V,16,FALSE)</f>
        <v>0</v>
      </c>
      <c r="M201" s="2">
        <f>VLOOKUP($A201,'By SKU - New RTs'!$A:$V,16,FALSE)</f>
        <v>0</v>
      </c>
      <c r="N201" s="5">
        <f t="shared" si="18"/>
        <v>0</v>
      </c>
      <c r="O201" s="2">
        <f>VLOOKUP($A201,'By SKU - Old RTs'!$A:$V,17,FALSE)</f>
        <v>0</v>
      </c>
      <c r="P201" s="2">
        <f>VLOOKUP($A201,'By SKU - New RTs'!$A:$V,17,FALSE)</f>
        <v>0</v>
      </c>
      <c r="Q201" s="2">
        <f t="shared" si="19"/>
        <v>0</v>
      </c>
    </row>
    <row r="202" spans="1:17" x14ac:dyDescent="0.2">
      <c r="A202" s="3">
        <f>SKUs!A201</f>
        <v>596</v>
      </c>
      <c r="B202" s="4" t="str">
        <f>SKUs!B201</f>
        <v>HD NITRILE ORANGE LG BX</v>
      </c>
      <c r="C202" s="2">
        <f>VLOOKUP($A202,'By SKU - Old RTs'!$A:$V,13,FALSE)</f>
        <v>0</v>
      </c>
      <c r="D202" s="2">
        <f>VLOOKUP($A202,'By SKU - New RTs'!$A:$V,13,FALSE)</f>
        <v>0</v>
      </c>
      <c r="E202" s="5">
        <f t="shared" si="15"/>
        <v>0</v>
      </c>
      <c r="F202" s="2">
        <f>VLOOKUP($A202,'By SKU - Old RTs'!$A:$V,14,FALSE)</f>
        <v>0</v>
      </c>
      <c r="G202" s="2">
        <f>VLOOKUP($A202,'By SKU - New RTs'!$A:$V,14,FALSE)</f>
        <v>0</v>
      </c>
      <c r="H202" s="5">
        <f t="shared" si="16"/>
        <v>0</v>
      </c>
      <c r="I202" s="2">
        <f>VLOOKUP($A202,'By SKU - Old RTs'!$A:$V,15,FALSE)</f>
        <v>0</v>
      </c>
      <c r="J202" s="2">
        <f>VLOOKUP($A202,'By SKU - New RTs'!$A:$V,15,FALSE)</f>
        <v>0</v>
      </c>
      <c r="K202" s="5">
        <f t="shared" si="17"/>
        <v>0</v>
      </c>
      <c r="L202" s="2">
        <f>VLOOKUP($A202,'By SKU - Old RTs'!$A:$V,16,FALSE)</f>
        <v>0</v>
      </c>
      <c r="M202" s="2">
        <f>VLOOKUP($A202,'By SKU - New RTs'!$A:$V,16,FALSE)</f>
        <v>0</v>
      </c>
      <c r="N202" s="5">
        <f t="shared" si="18"/>
        <v>0</v>
      </c>
      <c r="O202" s="2">
        <f>VLOOKUP($A202,'By SKU - Old RTs'!$A:$V,17,FALSE)</f>
        <v>0</v>
      </c>
      <c r="P202" s="2">
        <f>VLOOKUP($A202,'By SKU - New RTs'!$A:$V,17,FALSE)</f>
        <v>0</v>
      </c>
      <c r="Q202" s="2">
        <f t="shared" si="19"/>
        <v>0</v>
      </c>
    </row>
    <row r="203" spans="1:17" x14ac:dyDescent="0.2">
      <c r="A203" s="3">
        <f>SKUs!A202</f>
        <v>601</v>
      </c>
      <c r="B203" s="4" t="str">
        <f>SKUs!B202</f>
        <v>DISPOSABLE FACE MASK BX</v>
      </c>
      <c r="C203" s="2">
        <f>VLOOKUP($A203,'By SKU - Old RTs'!$A:$V,13,FALSE)</f>
        <v>0</v>
      </c>
      <c r="D203" s="2">
        <f>VLOOKUP($A203,'By SKU - New RTs'!$A:$V,13,FALSE)</f>
        <v>0</v>
      </c>
      <c r="E203" s="5">
        <f t="shared" si="15"/>
        <v>0</v>
      </c>
      <c r="F203" s="2">
        <f>VLOOKUP($A203,'By SKU - Old RTs'!$A:$V,14,FALSE)</f>
        <v>0</v>
      </c>
      <c r="G203" s="2">
        <f>VLOOKUP($A203,'By SKU - New RTs'!$A:$V,14,FALSE)</f>
        <v>0</v>
      </c>
      <c r="H203" s="5">
        <f t="shared" si="16"/>
        <v>0</v>
      </c>
      <c r="I203" s="2">
        <f>VLOOKUP($A203,'By SKU - Old RTs'!$A:$V,15,FALSE)</f>
        <v>0</v>
      </c>
      <c r="J203" s="2">
        <f>VLOOKUP($A203,'By SKU - New RTs'!$A:$V,15,FALSE)</f>
        <v>0</v>
      </c>
      <c r="K203" s="5">
        <f t="shared" si="17"/>
        <v>0</v>
      </c>
      <c r="L203" s="2">
        <f>VLOOKUP($A203,'By SKU - Old RTs'!$A:$V,16,FALSE)</f>
        <v>0</v>
      </c>
      <c r="M203" s="2">
        <f>VLOOKUP($A203,'By SKU - New RTs'!$A:$V,16,FALSE)</f>
        <v>0</v>
      </c>
      <c r="N203" s="5">
        <f t="shared" si="18"/>
        <v>0</v>
      </c>
      <c r="O203" s="2">
        <f>VLOOKUP($A203,'By SKU - Old RTs'!$A:$V,17,FALSE)</f>
        <v>0</v>
      </c>
      <c r="P203" s="2">
        <f>VLOOKUP($A203,'By SKU - New RTs'!$A:$V,17,FALSE)</f>
        <v>0</v>
      </c>
      <c r="Q203" s="2">
        <f t="shared" si="19"/>
        <v>0</v>
      </c>
    </row>
    <row r="204" spans="1:17" x14ac:dyDescent="0.2">
      <c r="A204" s="3">
        <f>SKUs!A203</f>
        <v>602</v>
      </c>
      <c r="B204" s="4" t="str">
        <f>SKUs!B203</f>
        <v>DISPOSABLE FACE MASK CS</v>
      </c>
      <c r="C204" s="2">
        <f>VLOOKUP($A204,'By SKU - Old RTs'!$A:$V,13,FALSE)</f>
        <v>0</v>
      </c>
      <c r="D204" s="2">
        <f>VLOOKUP($A204,'By SKU - New RTs'!$A:$V,13,FALSE)</f>
        <v>0</v>
      </c>
      <c r="E204" s="5">
        <f t="shared" si="15"/>
        <v>0</v>
      </c>
      <c r="F204" s="2">
        <f>VLOOKUP($A204,'By SKU - Old RTs'!$A:$V,14,FALSE)</f>
        <v>0</v>
      </c>
      <c r="G204" s="2">
        <f>VLOOKUP($A204,'By SKU - New RTs'!$A:$V,14,FALSE)</f>
        <v>0</v>
      </c>
      <c r="H204" s="5">
        <f t="shared" si="16"/>
        <v>0</v>
      </c>
      <c r="I204" s="2">
        <f>VLOOKUP($A204,'By SKU - Old RTs'!$A:$V,15,FALSE)</f>
        <v>0</v>
      </c>
      <c r="J204" s="2">
        <f>VLOOKUP($A204,'By SKU - New RTs'!$A:$V,15,FALSE)</f>
        <v>0</v>
      </c>
      <c r="K204" s="5">
        <f t="shared" si="17"/>
        <v>0</v>
      </c>
      <c r="L204" s="2">
        <f>VLOOKUP($A204,'By SKU - Old RTs'!$A:$V,16,FALSE)</f>
        <v>0</v>
      </c>
      <c r="M204" s="2">
        <f>VLOOKUP($A204,'By SKU - New RTs'!$A:$V,16,FALSE)</f>
        <v>0</v>
      </c>
      <c r="N204" s="5">
        <f t="shared" si="18"/>
        <v>0</v>
      </c>
      <c r="O204" s="2">
        <f>VLOOKUP($A204,'By SKU - Old RTs'!$A:$V,17,FALSE)</f>
        <v>0</v>
      </c>
      <c r="P204" s="2">
        <f>VLOOKUP($A204,'By SKU - New RTs'!$A:$V,17,FALSE)</f>
        <v>0</v>
      </c>
      <c r="Q204" s="2">
        <f t="shared" si="19"/>
        <v>0</v>
      </c>
    </row>
    <row r="205" spans="1:17" x14ac:dyDescent="0.2">
      <c r="A205" s="3">
        <f>SKUs!A204</f>
        <v>603</v>
      </c>
      <c r="B205" s="4" t="str">
        <f>SKUs!B204</f>
        <v>REUSABLE FACE COVERS (SET OF 25)</v>
      </c>
      <c r="C205" s="2">
        <f>VLOOKUP($A205,'By SKU - Old RTs'!$A:$V,13,FALSE)</f>
        <v>0</v>
      </c>
      <c r="D205" s="2">
        <f>VLOOKUP($A205,'By SKU - New RTs'!$A:$V,13,FALSE)</f>
        <v>0</v>
      </c>
      <c r="E205" s="5">
        <f t="shared" si="15"/>
        <v>0</v>
      </c>
      <c r="F205" s="2">
        <f>VLOOKUP($A205,'By SKU - Old RTs'!$A:$V,14,FALSE)</f>
        <v>0</v>
      </c>
      <c r="G205" s="2">
        <f>VLOOKUP($A205,'By SKU - New RTs'!$A:$V,14,FALSE)</f>
        <v>0</v>
      </c>
      <c r="H205" s="5">
        <f t="shared" si="16"/>
        <v>0</v>
      </c>
      <c r="I205" s="2">
        <f>VLOOKUP($A205,'By SKU - Old RTs'!$A:$V,15,FALSE)</f>
        <v>0</v>
      </c>
      <c r="J205" s="2">
        <f>VLOOKUP($A205,'By SKU - New RTs'!$A:$V,15,FALSE)</f>
        <v>0</v>
      </c>
      <c r="K205" s="5">
        <f t="shared" si="17"/>
        <v>0</v>
      </c>
      <c r="L205" s="2">
        <f>VLOOKUP($A205,'By SKU - Old RTs'!$A:$V,16,FALSE)</f>
        <v>0</v>
      </c>
      <c r="M205" s="2">
        <f>VLOOKUP($A205,'By SKU - New RTs'!$A:$V,16,FALSE)</f>
        <v>0</v>
      </c>
      <c r="N205" s="5">
        <f t="shared" si="18"/>
        <v>0</v>
      </c>
      <c r="O205" s="2">
        <f>VLOOKUP($A205,'By SKU - Old RTs'!$A:$V,17,FALSE)</f>
        <v>0</v>
      </c>
      <c r="P205" s="2">
        <f>VLOOKUP($A205,'By SKU - New RTs'!$A:$V,17,FALSE)</f>
        <v>0</v>
      </c>
      <c r="Q205" s="2">
        <f t="shared" si="19"/>
        <v>0</v>
      </c>
    </row>
    <row r="206" spans="1:17" x14ac:dyDescent="0.2">
      <c r="A206" s="3">
        <f>SKUs!A205</f>
        <v>608</v>
      </c>
      <c r="B206" s="4" t="str">
        <f>SKUs!B205</f>
        <v>MI HOME GAITER (NAVY)</v>
      </c>
      <c r="C206" s="2">
        <f>VLOOKUP($A206,'By SKU - Old RTs'!$A:$V,13,FALSE)</f>
        <v>0</v>
      </c>
      <c r="D206" s="2">
        <f>VLOOKUP($A206,'By SKU - New RTs'!$A:$V,13,FALSE)</f>
        <v>0</v>
      </c>
      <c r="E206" s="5">
        <f t="shared" si="15"/>
        <v>0</v>
      </c>
      <c r="F206" s="2">
        <f>VLOOKUP($A206,'By SKU - Old RTs'!$A:$V,14,FALSE)</f>
        <v>0</v>
      </c>
      <c r="G206" s="2">
        <f>VLOOKUP($A206,'By SKU - New RTs'!$A:$V,14,FALSE)</f>
        <v>0</v>
      </c>
      <c r="H206" s="5">
        <f t="shared" si="16"/>
        <v>0</v>
      </c>
      <c r="I206" s="2">
        <f>VLOOKUP($A206,'By SKU - Old RTs'!$A:$V,15,FALSE)</f>
        <v>0</v>
      </c>
      <c r="J206" s="2">
        <f>VLOOKUP($A206,'By SKU - New RTs'!$A:$V,15,FALSE)</f>
        <v>0</v>
      </c>
      <c r="K206" s="5">
        <f t="shared" si="17"/>
        <v>0</v>
      </c>
      <c r="L206" s="2">
        <f>VLOOKUP($A206,'By SKU - Old RTs'!$A:$V,16,FALSE)</f>
        <v>0</v>
      </c>
      <c r="M206" s="2">
        <f>VLOOKUP($A206,'By SKU - New RTs'!$A:$V,16,FALSE)</f>
        <v>0</v>
      </c>
      <c r="N206" s="5">
        <f t="shared" si="18"/>
        <v>0</v>
      </c>
      <c r="O206" s="2">
        <f>VLOOKUP($A206,'By SKU - Old RTs'!$A:$V,17,FALSE)</f>
        <v>0</v>
      </c>
      <c r="P206" s="2">
        <f>VLOOKUP($A206,'By SKU - New RTs'!$A:$V,17,FALSE)</f>
        <v>0</v>
      </c>
      <c r="Q206" s="2">
        <f t="shared" si="19"/>
        <v>0</v>
      </c>
    </row>
    <row r="207" spans="1:17" x14ac:dyDescent="0.2">
      <c r="A207" s="3">
        <f>SKUs!A206</f>
        <v>609</v>
      </c>
      <c r="B207" s="4" t="str">
        <f>SKUs!B206</f>
        <v>MI HOME GAITER (GRAY)</v>
      </c>
      <c r="C207" s="2">
        <f>VLOOKUP($A207,'By SKU - Old RTs'!$A:$V,13,FALSE)</f>
        <v>0</v>
      </c>
      <c r="D207" s="2">
        <f>VLOOKUP($A207,'By SKU - New RTs'!$A:$V,13,FALSE)</f>
        <v>0</v>
      </c>
      <c r="E207" s="5">
        <f t="shared" si="15"/>
        <v>0</v>
      </c>
      <c r="F207" s="2">
        <f>VLOOKUP($A207,'By SKU - Old RTs'!$A:$V,14,FALSE)</f>
        <v>0</v>
      </c>
      <c r="G207" s="2">
        <f>VLOOKUP($A207,'By SKU - New RTs'!$A:$V,14,FALSE)</f>
        <v>0</v>
      </c>
      <c r="H207" s="5">
        <f t="shared" si="16"/>
        <v>0</v>
      </c>
      <c r="I207" s="2">
        <f>VLOOKUP($A207,'By SKU - Old RTs'!$A:$V,15,FALSE)</f>
        <v>0</v>
      </c>
      <c r="J207" s="2">
        <f>VLOOKUP($A207,'By SKU - New RTs'!$A:$V,15,FALSE)</f>
        <v>0</v>
      </c>
      <c r="K207" s="5">
        <f t="shared" si="17"/>
        <v>0</v>
      </c>
      <c r="L207" s="2">
        <f>VLOOKUP($A207,'By SKU - Old RTs'!$A:$V,16,FALSE)</f>
        <v>0</v>
      </c>
      <c r="M207" s="2">
        <f>VLOOKUP($A207,'By SKU - New RTs'!$A:$V,16,FALSE)</f>
        <v>0</v>
      </c>
      <c r="N207" s="5">
        <f t="shared" si="18"/>
        <v>0</v>
      </c>
      <c r="O207" s="2">
        <f>VLOOKUP($A207,'By SKU - Old RTs'!$A:$V,17,FALSE)</f>
        <v>0</v>
      </c>
      <c r="P207" s="2">
        <f>VLOOKUP($A207,'By SKU - New RTs'!$A:$V,17,FALSE)</f>
        <v>0</v>
      </c>
      <c r="Q207" s="2">
        <f t="shared" si="19"/>
        <v>0</v>
      </c>
    </row>
    <row r="208" spans="1:17" x14ac:dyDescent="0.2">
      <c r="A208" s="3">
        <f>SKUs!A207</f>
        <v>615</v>
      </c>
      <c r="B208" s="4" t="str">
        <f>SKUs!B207</f>
        <v>4-MIL NITRILE PF XS CS BLUE (XS)</v>
      </c>
      <c r="C208" s="2">
        <f>VLOOKUP($A208,'By SKU - Old RTs'!$A:$V,13,FALSE)</f>
        <v>0</v>
      </c>
      <c r="D208" s="2">
        <f>VLOOKUP($A208,'By SKU - New RTs'!$A:$V,13,FALSE)</f>
        <v>0</v>
      </c>
      <c r="E208" s="5">
        <f t="shared" si="15"/>
        <v>0</v>
      </c>
      <c r="F208" s="2">
        <f>VLOOKUP($A208,'By SKU - Old RTs'!$A:$V,14,FALSE)</f>
        <v>0.25</v>
      </c>
      <c r="G208" s="2">
        <f>VLOOKUP($A208,'By SKU - New RTs'!$A:$V,14,FALSE)</f>
        <v>0.25</v>
      </c>
      <c r="H208" s="5">
        <f t="shared" si="16"/>
        <v>0</v>
      </c>
      <c r="I208" s="2">
        <f>VLOOKUP($A208,'By SKU - Old RTs'!$A:$V,15,FALSE)</f>
        <v>0</v>
      </c>
      <c r="J208" s="2">
        <f>VLOOKUP($A208,'By SKU - New RTs'!$A:$V,15,FALSE)</f>
        <v>0</v>
      </c>
      <c r="K208" s="5">
        <f t="shared" si="17"/>
        <v>0</v>
      </c>
      <c r="L208" s="2">
        <f>VLOOKUP($A208,'By SKU - Old RTs'!$A:$V,16,FALSE)</f>
        <v>1</v>
      </c>
      <c r="M208" s="2">
        <f>VLOOKUP($A208,'By SKU - New RTs'!$A:$V,16,FALSE)</f>
        <v>1</v>
      </c>
      <c r="N208" s="5">
        <f t="shared" si="18"/>
        <v>0</v>
      </c>
      <c r="O208" s="2">
        <f>VLOOKUP($A208,'By SKU - Old RTs'!$A:$V,17,FALSE)</f>
        <v>0</v>
      </c>
      <c r="P208" s="2">
        <f>VLOOKUP($A208,'By SKU - New RTs'!$A:$V,17,FALSE)</f>
        <v>0</v>
      </c>
      <c r="Q208" s="2">
        <f t="shared" si="19"/>
        <v>0</v>
      </c>
    </row>
    <row r="209" spans="1:17" x14ac:dyDescent="0.2">
      <c r="A209" s="3">
        <f>SKUs!A208</f>
        <v>802</v>
      </c>
      <c r="B209" s="4" t="str">
        <f>SKUs!B208</f>
        <v xml:space="preserve">BLANKET THERMAL     </v>
      </c>
      <c r="C209" s="2">
        <f>VLOOKUP($A209,'By SKU - Old RTs'!$A:$V,13,FALSE)</f>
        <v>0</v>
      </c>
      <c r="D209" s="2">
        <f>VLOOKUP($A209,'By SKU - New RTs'!$A:$V,13,FALSE)</f>
        <v>0</v>
      </c>
      <c r="E209" s="5">
        <f t="shared" si="15"/>
        <v>0</v>
      </c>
      <c r="F209" s="2">
        <f>VLOOKUP($A209,'By SKU - Old RTs'!$A:$V,14,FALSE)</f>
        <v>0</v>
      </c>
      <c r="G209" s="2">
        <f>VLOOKUP($A209,'By SKU - New RTs'!$A:$V,14,FALSE)</f>
        <v>0</v>
      </c>
      <c r="H209" s="5">
        <f t="shared" si="16"/>
        <v>0</v>
      </c>
      <c r="I209" s="2">
        <f>VLOOKUP($A209,'By SKU - Old RTs'!$A:$V,15,FALSE)</f>
        <v>0</v>
      </c>
      <c r="J209" s="2">
        <f>VLOOKUP($A209,'By SKU - New RTs'!$A:$V,15,FALSE)</f>
        <v>0</v>
      </c>
      <c r="K209" s="5">
        <f t="shared" si="17"/>
        <v>0</v>
      </c>
      <c r="L209" s="2">
        <f>VLOOKUP($A209,'By SKU - Old RTs'!$A:$V,16,FALSE)</f>
        <v>0</v>
      </c>
      <c r="M209" s="2">
        <f>VLOOKUP($A209,'By SKU - New RTs'!$A:$V,16,FALSE)</f>
        <v>0</v>
      </c>
      <c r="N209" s="5">
        <f t="shared" si="18"/>
        <v>0</v>
      </c>
      <c r="O209" s="2">
        <f>VLOOKUP($A209,'By SKU - Old RTs'!$A:$V,17,FALSE)</f>
        <v>22</v>
      </c>
      <c r="P209" s="2">
        <f>VLOOKUP($A209,'By SKU - New RTs'!$A:$V,17,FALSE)</f>
        <v>22</v>
      </c>
      <c r="Q209" s="2">
        <f t="shared" si="19"/>
        <v>0</v>
      </c>
    </row>
    <row r="210" spans="1:17" x14ac:dyDescent="0.2">
      <c r="A210" s="3">
        <f>SKUs!A209</f>
        <v>804</v>
      </c>
      <c r="B210" s="4" t="str">
        <f>SKUs!B209</f>
        <v xml:space="preserve">BLANKET BATH        </v>
      </c>
      <c r="C210" s="2">
        <f>VLOOKUP($A210,'By SKU - Old RTs'!$A:$V,13,FALSE)</f>
        <v>2</v>
      </c>
      <c r="D210" s="2">
        <f>VLOOKUP($A210,'By SKU - New RTs'!$A:$V,13,FALSE)</f>
        <v>2</v>
      </c>
      <c r="E210" s="5">
        <f t="shared" si="15"/>
        <v>0</v>
      </c>
      <c r="F210" s="2">
        <f>VLOOKUP($A210,'By SKU - Old RTs'!$A:$V,14,FALSE)</f>
        <v>0</v>
      </c>
      <c r="G210" s="2">
        <f>VLOOKUP($A210,'By SKU - New RTs'!$A:$V,14,FALSE)</f>
        <v>0</v>
      </c>
      <c r="H210" s="5">
        <f t="shared" si="16"/>
        <v>0</v>
      </c>
      <c r="I210" s="2">
        <f>VLOOKUP($A210,'By SKU - Old RTs'!$A:$V,15,FALSE)</f>
        <v>10</v>
      </c>
      <c r="J210" s="2">
        <f>VLOOKUP($A210,'By SKU - New RTs'!$A:$V,15,FALSE)</f>
        <v>10</v>
      </c>
      <c r="K210" s="5">
        <f t="shared" si="17"/>
        <v>0</v>
      </c>
      <c r="L210" s="2">
        <f>VLOOKUP($A210,'By SKU - Old RTs'!$A:$V,16,FALSE)</f>
        <v>0</v>
      </c>
      <c r="M210" s="2">
        <f>VLOOKUP($A210,'By SKU - New RTs'!$A:$V,16,FALSE)</f>
        <v>0</v>
      </c>
      <c r="N210" s="5">
        <f t="shared" si="18"/>
        <v>0</v>
      </c>
      <c r="O210" s="2">
        <f>VLOOKUP($A210,'By SKU - Old RTs'!$A:$V,17,FALSE)</f>
        <v>0</v>
      </c>
      <c r="P210" s="2">
        <f>VLOOKUP($A210,'By SKU - New RTs'!$A:$V,17,FALSE)</f>
        <v>0</v>
      </c>
      <c r="Q210" s="2">
        <f t="shared" si="19"/>
        <v>0</v>
      </c>
    </row>
    <row r="211" spans="1:17" x14ac:dyDescent="0.2">
      <c r="A211" s="3">
        <f>SKUs!A210</f>
        <v>805</v>
      </c>
      <c r="B211" s="4" t="str">
        <f>SKUs!B210</f>
        <v xml:space="preserve">TWL GRN MEDICAL     </v>
      </c>
      <c r="C211" s="2">
        <f>VLOOKUP($A211,'By SKU - Old RTs'!$A:$V,13,FALSE)</f>
        <v>0</v>
      </c>
      <c r="D211" s="2">
        <f>VLOOKUP($A211,'By SKU - New RTs'!$A:$V,13,FALSE)</f>
        <v>52.5</v>
      </c>
      <c r="E211" s="5">
        <f t="shared" si="15"/>
        <v>52.5</v>
      </c>
      <c r="F211" s="2">
        <f>VLOOKUP($A211,'By SKU - Old RTs'!$A:$V,14,FALSE)</f>
        <v>0</v>
      </c>
      <c r="G211" s="2">
        <f>VLOOKUP($A211,'By SKU - New RTs'!$A:$V,14,FALSE)</f>
        <v>0</v>
      </c>
      <c r="H211" s="5">
        <f t="shared" si="16"/>
        <v>0</v>
      </c>
      <c r="I211" s="2">
        <f>VLOOKUP($A211,'By SKU - Old RTs'!$A:$V,15,FALSE)</f>
        <v>13.5</v>
      </c>
      <c r="J211" s="2">
        <f>VLOOKUP($A211,'By SKU - New RTs'!$A:$V,15,FALSE)</f>
        <v>13.5</v>
      </c>
      <c r="K211" s="5">
        <f t="shared" si="17"/>
        <v>0</v>
      </c>
      <c r="L211" s="2">
        <f>VLOOKUP($A211,'By SKU - Old RTs'!$A:$V,16,FALSE)</f>
        <v>0</v>
      </c>
      <c r="M211" s="2">
        <f>VLOOKUP($A211,'By SKU - New RTs'!$A:$V,16,FALSE)</f>
        <v>0</v>
      </c>
      <c r="N211" s="5">
        <f t="shared" si="18"/>
        <v>0</v>
      </c>
      <c r="O211" s="2">
        <f>VLOOKUP($A211,'By SKU - Old RTs'!$A:$V,17,FALSE)</f>
        <v>52.5</v>
      </c>
      <c r="P211" s="2">
        <f>VLOOKUP($A211,'By SKU - New RTs'!$A:$V,17,FALSE)</f>
        <v>0</v>
      </c>
      <c r="Q211" s="2">
        <f t="shared" si="19"/>
        <v>-52.5</v>
      </c>
    </row>
    <row r="212" spans="1:17" x14ac:dyDescent="0.2">
      <c r="A212" s="3">
        <f>SKUs!A211</f>
        <v>813</v>
      </c>
      <c r="B212" s="4" t="str">
        <f>SKUs!B211</f>
        <v>ISOLATION GOWN</v>
      </c>
      <c r="C212" s="2">
        <f>VLOOKUP($A212,'By SKU - Old RTs'!$A:$V,13,FALSE)</f>
        <v>0</v>
      </c>
      <c r="D212" s="2">
        <f>VLOOKUP($A212,'By SKU - New RTs'!$A:$V,13,FALSE)</f>
        <v>0</v>
      </c>
      <c r="E212" s="5">
        <f t="shared" si="15"/>
        <v>0</v>
      </c>
      <c r="F212" s="2">
        <f>VLOOKUP($A212,'By SKU - Old RTs'!$A:$V,14,FALSE)</f>
        <v>0</v>
      </c>
      <c r="G212" s="2">
        <f>VLOOKUP($A212,'By SKU - New RTs'!$A:$V,14,FALSE)</f>
        <v>0</v>
      </c>
      <c r="H212" s="5">
        <f t="shared" si="16"/>
        <v>0</v>
      </c>
      <c r="I212" s="2">
        <f>VLOOKUP($A212,'By SKU - Old RTs'!$A:$V,15,FALSE)</f>
        <v>2</v>
      </c>
      <c r="J212" s="2">
        <f>VLOOKUP($A212,'By SKU - New RTs'!$A:$V,15,FALSE)</f>
        <v>2</v>
      </c>
      <c r="K212" s="5">
        <f t="shared" si="17"/>
        <v>0</v>
      </c>
      <c r="L212" s="2">
        <f>VLOOKUP($A212,'By SKU - Old RTs'!$A:$V,16,FALSE)</f>
        <v>0</v>
      </c>
      <c r="M212" s="2">
        <f>VLOOKUP($A212,'By SKU - New RTs'!$A:$V,16,FALSE)</f>
        <v>0</v>
      </c>
      <c r="N212" s="5">
        <f t="shared" si="18"/>
        <v>0</v>
      </c>
      <c r="O212" s="2">
        <f>VLOOKUP($A212,'By SKU - Old RTs'!$A:$V,17,FALSE)</f>
        <v>0</v>
      </c>
      <c r="P212" s="2">
        <f>VLOOKUP($A212,'By SKU - New RTs'!$A:$V,17,FALSE)</f>
        <v>0</v>
      </c>
      <c r="Q212" s="2">
        <f t="shared" si="19"/>
        <v>0</v>
      </c>
    </row>
    <row r="213" spans="1:17" x14ac:dyDescent="0.2">
      <c r="A213" s="3">
        <f>SKUs!A212</f>
        <v>820</v>
      </c>
      <c r="B213" s="4" t="str">
        <f>SKUs!B212</f>
        <v xml:space="preserve">PAT GOWNS LRG       </v>
      </c>
      <c r="C213" s="2">
        <f>VLOOKUP($A213,'By SKU - Old RTs'!$A:$V,13,FALSE)</f>
        <v>0</v>
      </c>
      <c r="D213" s="2">
        <f>VLOOKUP($A213,'By SKU - New RTs'!$A:$V,13,FALSE)</f>
        <v>0</v>
      </c>
      <c r="E213" s="5">
        <f t="shared" si="15"/>
        <v>0</v>
      </c>
      <c r="F213" s="2">
        <f>VLOOKUP($A213,'By SKU - Old RTs'!$A:$V,14,FALSE)</f>
        <v>0</v>
      </c>
      <c r="G213" s="2">
        <f>VLOOKUP($A213,'By SKU - New RTs'!$A:$V,14,FALSE)</f>
        <v>0</v>
      </c>
      <c r="H213" s="5">
        <f t="shared" si="16"/>
        <v>0</v>
      </c>
      <c r="I213" s="2">
        <f>VLOOKUP($A213,'By SKU - Old RTs'!$A:$V,15,FALSE)</f>
        <v>75</v>
      </c>
      <c r="J213" s="2">
        <f>VLOOKUP($A213,'By SKU - New RTs'!$A:$V,15,FALSE)</f>
        <v>75</v>
      </c>
      <c r="K213" s="5">
        <f t="shared" si="17"/>
        <v>0</v>
      </c>
      <c r="L213" s="2">
        <f>VLOOKUP($A213,'By SKU - Old RTs'!$A:$V,16,FALSE)</f>
        <v>75</v>
      </c>
      <c r="M213" s="2">
        <f>VLOOKUP($A213,'By SKU - New RTs'!$A:$V,16,FALSE)</f>
        <v>75</v>
      </c>
      <c r="N213" s="5">
        <f t="shared" si="18"/>
        <v>0</v>
      </c>
      <c r="O213" s="2">
        <f>VLOOKUP($A213,'By SKU - Old RTs'!$A:$V,17,FALSE)</f>
        <v>0</v>
      </c>
      <c r="P213" s="2">
        <f>VLOOKUP($A213,'By SKU - New RTs'!$A:$V,17,FALSE)</f>
        <v>0</v>
      </c>
      <c r="Q213" s="2">
        <f t="shared" si="19"/>
        <v>0</v>
      </c>
    </row>
    <row r="214" spans="1:17" x14ac:dyDescent="0.2">
      <c r="A214" s="3">
        <f>SKUs!A213</f>
        <v>821</v>
      </c>
      <c r="B214" s="4" t="str">
        <f>SKUs!B213</f>
        <v>ENDURANCE PATIENT GOWN</v>
      </c>
      <c r="C214" s="2">
        <f>VLOOKUP($A214,'By SKU - Old RTs'!$A:$V,13,FALSE)</f>
        <v>25</v>
      </c>
      <c r="D214" s="2">
        <f>VLOOKUP($A214,'By SKU - New RTs'!$A:$V,13,FALSE)</f>
        <v>35</v>
      </c>
      <c r="E214" s="5">
        <f t="shared" si="15"/>
        <v>10</v>
      </c>
      <c r="F214" s="2">
        <f>VLOOKUP($A214,'By SKU - Old RTs'!$A:$V,14,FALSE)</f>
        <v>0</v>
      </c>
      <c r="G214" s="2">
        <f>VLOOKUP($A214,'By SKU - New RTs'!$A:$V,14,FALSE)</f>
        <v>0</v>
      </c>
      <c r="H214" s="5">
        <f t="shared" si="16"/>
        <v>0</v>
      </c>
      <c r="I214" s="2">
        <f>VLOOKUP($A214,'By SKU - Old RTs'!$A:$V,15,FALSE)</f>
        <v>0</v>
      </c>
      <c r="J214" s="2">
        <f>VLOOKUP($A214,'By SKU - New RTs'!$A:$V,15,FALSE)</f>
        <v>0</v>
      </c>
      <c r="K214" s="5">
        <f t="shared" si="17"/>
        <v>0</v>
      </c>
      <c r="L214" s="2">
        <f>VLOOKUP($A214,'By SKU - Old RTs'!$A:$V,16,FALSE)</f>
        <v>0</v>
      </c>
      <c r="M214" s="2">
        <f>VLOOKUP($A214,'By SKU - New RTs'!$A:$V,16,FALSE)</f>
        <v>0</v>
      </c>
      <c r="N214" s="5">
        <f t="shared" si="18"/>
        <v>0</v>
      </c>
      <c r="O214" s="2">
        <f>VLOOKUP($A214,'By SKU - Old RTs'!$A:$V,17,FALSE)</f>
        <v>10</v>
      </c>
      <c r="P214" s="2">
        <f>VLOOKUP($A214,'By SKU - New RTs'!$A:$V,17,FALSE)</f>
        <v>0</v>
      </c>
      <c r="Q214" s="2">
        <f t="shared" si="19"/>
        <v>-10</v>
      </c>
    </row>
    <row r="215" spans="1:17" x14ac:dyDescent="0.2">
      <c r="A215" s="3">
        <f>SKUs!A214</f>
        <v>828</v>
      </c>
      <c r="B215" s="4" t="str">
        <f>SKUs!B214</f>
        <v>ENDURANCE MAGNA GOWN</v>
      </c>
      <c r="C215" s="2">
        <f>VLOOKUP($A215,'By SKU - Old RTs'!$A:$V,13,FALSE)</f>
        <v>10</v>
      </c>
      <c r="D215" s="2">
        <f>VLOOKUP($A215,'By SKU - New RTs'!$A:$V,13,FALSE)</f>
        <v>10</v>
      </c>
      <c r="E215" s="5">
        <f t="shared" si="15"/>
        <v>0</v>
      </c>
      <c r="F215" s="2">
        <f>VLOOKUP($A215,'By SKU - Old RTs'!$A:$V,14,FALSE)</f>
        <v>0</v>
      </c>
      <c r="G215" s="2">
        <f>VLOOKUP($A215,'By SKU - New RTs'!$A:$V,14,FALSE)</f>
        <v>0</v>
      </c>
      <c r="H215" s="5">
        <f t="shared" si="16"/>
        <v>0</v>
      </c>
      <c r="I215" s="2">
        <f>VLOOKUP($A215,'By SKU - Old RTs'!$A:$V,15,FALSE)</f>
        <v>2.5</v>
      </c>
      <c r="J215" s="2">
        <f>VLOOKUP($A215,'By SKU - New RTs'!$A:$V,15,FALSE)</f>
        <v>2.5</v>
      </c>
      <c r="K215" s="5">
        <f t="shared" si="17"/>
        <v>0</v>
      </c>
      <c r="L215" s="2">
        <f>VLOOKUP($A215,'By SKU - Old RTs'!$A:$V,16,FALSE)</f>
        <v>0</v>
      </c>
      <c r="M215" s="2">
        <f>VLOOKUP($A215,'By SKU - New RTs'!$A:$V,16,FALSE)</f>
        <v>0</v>
      </c>
      <c r="N215" s="5">
        <f t="shared" si="18"/>
        <v>0</v>
      </c>
      <c r="O215" s="2">
        <f>VLOOKUP($A215,'By SKU - Old RTs'!$A:$V,17,FALSE)</f>
        <v>0</v>
      </c>
      <c r="P215" s="2">
        <f>VLOOKUP($A215,'By SKU - New RTs'!$A:$V,17,FALSE)</f>
        <v>0</v>
      </c>
      <c r="Q215" s="2">
        <f t="shared" si="19"/>
        <v>0</v>
      </c>
    </row>
    <row r="216" spans="1:17" x14ac:dyDescent="0.2">
      <c r="A216" s="3">
        <f>SKUs!A215</f>
        <v>1009</v>
      </c>
      <c r="B216" s="4" t="str">
        <f>SKUs!B215</f>
        <v xml:space="preserve">MT 2.5X3 CLA PW     </v>
      </c>
      <c r="C216" s="2">
        <f>VLOOKUP($A216,'By SKU - Old RTs'!$A:$V,13,FALSE)</f>
        <v>0</v>
      </c>
      <c r="D216" s="2">
        <f>VLOOKUP($A216,'By SKU - New RTs'!$A:$V,13,FALSE)</f>
        <v>0</v>
      </c>
      <c r="E216" s="5">
        <f t="shared" si="15"/>
        <v>0</v>
      </c>
      <c r="F216" s="2">
        <f>VLOOKUP($A216,'By SKU - Old RTs'!$A:$V,14,FALSE)</f>
        <v>0</v>
      </c>
      <c r="G216" s="2">
        <f>VLOOKUP($A216,'By SKU - New RTs'!$A:$V,14,FALSE)</f>
        <v>0</v>
      </c>
      <c r="H216" s="5">
        <f t="shared" si="16"/>
        <v>0</v>
      </c>
      <c r="I216" s="2">
        <f>VLOOKUP($A216,'By SKU - Old RTs'!$A:$V,15,FALSE)</f>
        <v>2</v>
      </c>
      <c r="J216" s="2">
        <f>VLOOKUP($A216,'By SKU - New RTs'!$A:$V,15,FALSE)</f>
        <v>2</v>
      </c>
      <c r="K216" s="5">
        <f t="shared" si="17"/>
        <v>0</v>
      </c>
      <c r="L216" s="2">
        <f>VLOOKUP($A216,'By SKU - Old RTs'!$A:$V,16,FALSE)</f>
        <v>0</v>
      </c>
      <c r="M216" s="2">
        <f>VLOOKUP($A216,'By SKU - New RTs'!$A:$V,16,FALSE)</f>
        <v>0</v>
      </c>
      <c r="N216" s="5">
        <f t="shared" si="18"/>
        <v>0</v>
      </c>
      <c r="O216" s="2">
        <f>VLOOKUP($A216,'By SKU - Old RTs'!$A:$V,17,FALSE)</f>
        <v>0</v>
      </c>
      <c r="P216" s="2">
        <f>VLOOKUP($A216,'By SKU - New RTs'!$A:$V,17,FALSE)</f>
        <v>0</v>
      </c>
      <c r="Q216" s="2">
        <f t="shared" si="19"/>
        <v>0</v>
      </c>
    </row>
    <row r="217" spans="1:17" x14ac:dyDescent="0.2">
      <c r="A217" s="3">
        <f>SKUs!A216</f>
        <v>1010</v>
      </c>
      <c r="B217" s="4" t="str">
        <f>SKUs!B216</f>
        <v>2.5X3 CLASSIC SHADOW GRAY</v>
      </c>
      <c r="C217" s="2">
        <f>VLOOKUP($A217,'By SKU - Old RTs'!$A:$V,13,FALSE)</f>
        <v>5</v>
      </c>
      <c r="D217" s="2">
        <f>VLOOKUP($A217,'By SKU - New RTs'!$A:$V,13,FALSE)</f>
        <v>5</v>
      </c>
      <c r="E217" s="5">
        <f t="shared" si="15"/>
        <v>0</v>
      </c>
      <c r="F217" s="2">
        <f>VLOOKUP($A217,'By SKU - Old RTs'!$A:$V,14,FALSE)</f>
        <v>8</v>
      </c>
      <c r="G217" s="2">
        <f>VLOOKUP($A217,'By SKU - New RTs'!$A:$V,14,FALSE)</f>
        <v>8</v>
      </c>
      <c r="H217" s="5">
        <f t="shared" si="16"/>
        <v>0</v>
      </c>
      <c r="I217" s="2">
        <f>VLOOKUP($A217,'By SKU - Old RTs'!$A:$V,15,FALSE)</f>
        <v>1.25</v>
      </c>
      <c r="J217" s="2">
        <f>VLOOKUP($A217,'By SKU - New RTs'!$A:$V,15,FALSE)</f>
        <v>1.25</v>
      </c>
      <c r="K217" s="5">
        <f t="shared" si="17"/>
        <v>0</v>
      </c>
      <c r="L217" s="2">
        <f>VLOOKUP($A217,'By SKU - Old RTs'!$A:$V,16,FALSE)</f>
        <v>1</v>
      </c>
      <c r="M217" s="2">
        <f>VLOOKUP($A217,'By SKU - New RTs'!$A:$V,16,FALSE)</f>
        <v>1</v>
      </c>
      <c r="N217" s="5">
        <f t="shared" si="18"/>
        <v>0</v>
      </c>
      <c r="O217" s="2">
        <f>VLOOKUP($A217,'By SKU - Old RTs'!$A:$V,17,FALSE)</f>
        <v>5</v>
      </c>
      <c r="P217" s="2">
        <f>VLOOKUP($A217,'By SKU - New RTs'!$A:$V,17,FALSE)</f>
        <v>5</v>
      </c>
      <c r="Q217" s="2">
        <f t="shared" si="19"/>
        <v>0</v>
      </c>
    </row>
    <row r="218" spans="1:17" x14ac:dyDescent="0.2">
      <c r="A218" s="3">
        <f>SKUs!A217</f>
        <v>1011</v>
      </c>
      <c r="B218" s="4" t="str">
        <f>SKUs!B217</f>
        <v>2.5X3 CLASSIC BLACK</v>
      </c>
      <c r="C218" s="2">
        <f>VLOOKUP($A218,'By SKU - Old RTs'!$A:$V,13,FALSE)</f>
        <v>0</v>
      </c>
      <c r="D218" s="2">
        <f>VLOOKUP($A218,'By SKU - New RTs'!$A:$V,13,FALSE)</f>
        <v>0</v>
      </c>
      <c r="E218" s="5">
        <f t="shared" si="15"/>
        <v>0</v>
      </c>
      <c r="F218" s="2">
        <f>VLOOKUP($A218,'By SKU - Old RTs'!$A:$V,14,FALSE)</f>
        <v>0</v>
      </c>
      <c r="G218" s="2">
        <f>VLOOKUP($A218,'By SKU - New RTs'!$A:$V,14,FALSE)</f>
        <v>0</v>
      </c>
      <c r="H218" s="5">
        <f t="shared" si="16"/>
        <v>0</v>
      </c>
      <c r="I218" s="2">
        <f>VLOOKUP($A218,'By SKU - Old RTs'!$A:$V,15,FALSE)</f>
        <v>1</v>
      </c>
      <c r="J218" s="2">
        <f>VLOOKUP($A218,'By SKU - New RTs'!$A:$V,15,FALSE)</f>
        <v>1</v>
      </c>
      <c r="K218" s="5">
        <f t="shared" si="17"/>
        <v>0</v>
      </c>
      <c r="L218" s="2">
        <f>VLOOKUP($A218,'By SKU - Old RTs'!$A:$V,16,FALSE)</f>
        <v>1</v>
      </c>
      <c r="M218" s="2">
        <f>VLOOKUP($A218,'By SKU - New RTs'!$A:$V,16,FALSE)</f>
        <v>1</v>
      </c>
      <c r="N218" s="5">
        <f t="shared" si="18"/>
        <v>0</v>
      </c>
      <c r="O218" s="2">
        <f>VLOOKUP($A218,'By SKU - Old RTs'!$A:$V,17,FALSE)</f>
        <v>0</v>
      </c>
      <c r="P218" s="2">
        <f>VLOOKUP($A218,'By SKU - New RTs'!$A:$V,17,FALSE)</f>
        <v>0</v>
      </c>
      <c r="Q218" s="2">
        <f t="shared" si="19"/>
        <v>0</v>
      </c>
    </row>
    <row r="219" spans="1:17" x14ac:dyDescent="0.2">
      <c r="A219" s="3">
        <f>SKUs!A218</f>
        <v>1018</v>
      </c>
      <c r="B219" s="4" t="str">
        <f>SKUs!B218</f>
        <v xml:space="preserve">2.5X3 SILVER BLACK        </v>
      </c>
      <c r="C219" s="2">
        <f>VLOOKUP($A219,'By SKU - Old RTs'!$A:$V,13,FALSE)</f>
        <v>0</v>
      </c>
      <c r="D219" s="2">
        <f>VLOOKUP($A219,'By SKU - New RTs'!$A:$V,13,FALSE)</f>
        <v>0</v>
      </c>
      <c r="E219" s="5">
        <f t="shared" si="15"/>
        <v>0</v>
      </c>
      <c r="F219" s="2">
        <f>VLOOKUP($A219,'By SKU - Old RTs'!$A:$V,14,FALSE)</f>
        <v>1</v>
      </c>
      <c r="G219" s="2">
        <f>VLOOKUP($A219,'By SKU - New RTs'!$A:$V,14,FALSE)</f>
        <v>1</v>
      </c>
      <c r="H219" s="5">
        <f t="shared" si="16"/>
        <v>0</v>
      </c>
      <c r="I219" s="2">
        <f>VLOOKUP($A219,'By SKU - Old RTs'!$A:$V,15,FALSE)</f>
        <v>0</v>
      </c>
      <c r="J219" s="2">
        <f>VLOOKUP($A219,'By SKU - New RTs'!$A:$V,15,FALSE)</f>
        <v>0</v>
      </c>
      <c r="K219" s="5">
        <f t="shared" si="17"/>
        <v>0</v>
      </c>
      <c r="L219" s="2">
        <f>VLOOKUP($A219,'By SKU - Old RTs'!$A:$V,16,FALSE)</f>
        <v>0</v>
      </c>
      <c r="M219" s="2">
        <f>VLOOKUP($A219,'By SKU - New RTs'!$A:$V,16,FALSE)</f>
        <v>0</v>
      </c>
      <c r="N219" s="5">
        <f t="shared" si="18"/>
        <v>0</v>
      </c>
      <c r="O219" s="2">
        <f>VLOOKUP($A219,'By SKU - Old RTs'!$A:$V,17,FALSE)</f>
        <v>1</v>
      </c>
      <c r="P219" s="2">
        <f>VLOOKUP($A219,'By SKU - New RTs'!$A:$V,17,FALSE)</f>
        <v>1</v>
      </c>
      <c r="Q219" s="2">
        <f t="shared" si="19"/>
        <v>0</v>
      </c>
    </row>
    <row r="220" spans="1:17" x14ac:dyDescent="0.2">
      <c r="A220" s="3">
        <f>SKUs!A219</f>
        <v>1107</v>
      </c>
      <c r="B220" s="4" t="str">
        <f>SKUs!B219</f>
        <v>3X5 CLASSIC HUNTER GREEN</v>
      </c>
      <c r="C220" s="2">
        <f>VLOOKUP($A220,'By SKU - Old RTs'!$A:$V,13,FALSE)</f>
        <v>2</v>
      </c>
      <c r="D220" s="2">
        <f>VLOOKUP($A220,'By SKU - New RTs'!$A:$V,13,FALSE)</f>
        <v>2</v>
      </c>
      <c r="E220" s="5">
        <f t="shared" si="15"/>
        <v>0</v>
      </c>
      <c r="F220" s="2">
        <f>VLOOKUP($A220,'By SKU - Old RTs'!$A:$V,14,FALSE)</f>
        <v>2</v>
      </c>
      <c r="G220" s="2">
        <f>VLOOKUP($A220,'By SKU - New RTs'!$A:$V,14,FALSE)</f>
        <v>2</v>
      </c>
      <c r="H220" s="5">
        <f t="shared" si="16"/>
        <v>0</v>
      </c>
      <c r="I220" s="2">
        <f>VLOOKUP($A220,'By SKU - Old RTs'!$A:$V,15,FALSE)</f>
        <v>0</v>
      </c>
      <c r="J220" s="2">
        <f>VLOOKUP($A220,'By SKU - New RTs'!$A:$V,15,FALSE)</f>
        <v>4</v>
      </c>
      <c r="K220" s="5">
        <f t="shared" si="17"/>
        <v>4</v>
      </c>
      <c r="L220" s="2">
        <f>VLOOKUP($A220,'By SKU - Old RTs'!$A:$V,16,FALSE)</f>
        <v>5</v>
      </c>
      <c r="M220" s="2">
        <f>VLOOKUP($A220,'By SKU - New RTs'!$A:$V,16,FALSE)</f>
        <v>1</v>
      </c>
      <c r="N220" s="5">
        <f t="shared" si="18"/>
        <v>-4</v>
      </c>
      <c r="O220" s="2">
        <f>VLOOKUP($A220,'By SKU - Old RTs'!$A:$V,17,FALSE)</f>
        <v>2</v>
      </c>
      <c r="P220" s="2">
        <f>VLOOKUP($A220,'By SKU - New RTs'!$A:$V,17,FALSE)</f>
        <v>2</v>
      </c>
      <c r="Q220" s="2">
        <f t="shared" si="19"/>
        <v>0</v>
      </c>
    </row>
    <row r="221" spans="1:17" x14ac:dyDescent="0.2">
      <c r="A221" s="3">
        <f>SKUs!A220</f>
        <v>1110</v>
      </c>
      <c r="B221" s="4" t="str">
        <f>SKUs!B220</f>
        <v xml:space="preserve">3X5 CLASSIC SHADOW GREY      </v>
      </c>
      <c r="C221" s="2">
        <f>VLOOKUP($A221,'By SKU - Old RTs'!$A:$V,13,FALSE)</f>
        <v>41.5</v>
      </c>
      <c r="D221" s="2">
        <f>VLOOKUP($A221,'By SKU - New RTs'!$A:$V,13,FALSE)</f>
        <v>44.5</v>
      </c>
      <c r="E221" s="5">
        <f t="shared" si="15"/>
        <v>3</v>
      </c>
      <c r="F221" s="2">
        <f>VLOOKUP($A221,'By SKU - Old RTs'!$A:$V,14,FALSE)</f>
        <v>32</v>
      </c>
      <c r="G221" s="2">
        <f>VLOOKUP($A221,'By SKU - New RTs'!$A:$V,14,FALSE)</f>
        <v>28</v>
      </c>
      <c r="H221" s="5">
        <f t="shared" si="16"/>
        <v>-4</v>
      </c>
      <c r="I221" s="2">
        <f>VLOOKUP($A221,'By SKU - Old RTs'!$A:$V,15,FALSE)</f>
        <v>34.25</v>
      </c>
      <c r="J221" s="2">
        <f>VLOOKUP($A221,'By SKU - New RTs'!$A:$V,15,FALSE)</f>
        <v>36.25</v>
      </c>
      <c r="K221" s="5">
        <f t="shared" si="17"/>
        <v>2</v>
      </c>
      <c r="L221" s="2">
        <f>VLOOKUP($A221,'By SKU - Old RTs'!$A:$V,16,FALSE)</f>
        <v>12.25</v>
      </c>
      <c r="M221" s="2">
        <f>VLOOKUP($A221,'By SKU - New RTs'!$A:$V,16,FALSE)</f>
        <v>11.25</v>
      </c>
      <c r="N221" s="5">
        <f t="shared" si="18"/>
        <v>-1</v>
      </c>
      <c r="O221" s="2">
        <f>VLOOKUP($A221,'By SKU - Old RTs'!$A:$V,17,FALSE)</f>
        <v>15.5</v>
      </c>
      <c r="P221" s="2">
        <f>VLOOKUP($A221,'By SKU - New RTs'!$A:$V,17,FALSE)</f>
        <v>15.5</v>
      </c>
      <c r="Q221" s="2">
        <f t="shared" si="19"/>
        <v>0</v>
      </c>
    </row>
    <row r="222" spans="1:17" x14ac:dyDescent="0.2">
      <c r="A222" s="3">
        <f>SKUs!A221</f>
        <v>1111</v>
      </c>
      <c r="B222" s="4" t="str">
        <f>SKUs!B221</f>
        <v>3X5 CLASSIC BLACK</v>
      </c>
      <c r="C222" s="2">
        <f>VLOOKUP($A222,'By SKU - Old RTs'!$A:$V,13,FALSE)</f>
        <v>46</v>
      </c>
      <c r="D222" s="2">
        <f>VLOOKUP($A222,'By SKU - New RTs'!$A:$V,13,FALSE)</f>
        <v>52</v>
      </c>
      <c r="E222" s="5">
        <f t="shared" si="15"/>
        <v>6</v>
      </c>
      <c r="F222" s="2">
        <f>VLOOKUP($A222,'By SKU - Old RTs'!$A:$V,14,FALSE)</f>
        <v>70.25</v>
      </c>
      <c r="G222" s="2">
        <f>VLOOKUP($A222,'By SKU - New RTs'!$A:$V,14,FALSE)</f>
        <v>87.25</v>
      </c>
      <c r="H222" s="5">
        <f t="shared" si="16"/>
        <v>17</v>
      </c>
      <c r="I222" s="2">
        <f>VLOOKUP($A222,'By SKU - Old RTs'!$A:$V,15,FALSE)</f>
        <v>44</v>
      </c>
      <c r="J222" s="2">
        <f>VLOOKUP($A222,'By SKU - New RTs'!$A:$V,15,FALSE)</f>
        <v>47</v>
      </c>
      <c r="K222" s="5">
        <f t="shared" si="17"/>
        <v>3</v>
      </c>
      <c r="L222" s="2">
        <f>VLOOKUP($A222,'By SKU - Old RTs'!$A:$V,16,FALSE)</f>
        <v>56.75</v>
      </c>
      <c r="M222" s="2">
        <f>VLOOKUP($A222,'By SKU - New RTs'!$A:$V,16,FALSE)</f>
        <v>54.75</v>
      </c>
      <c r="N222" s="5">
        <f t="shared" si="18"/>
        <v>-2</v>
      </c>
      <c r="O222" s="2">
        <f>VLOOKUP($A222,'By SKU - Old RTs'!$A:$V,17,FALSE)</f>
        <v>92</v>
      </c>
      <c r="P222" s="2">
        <f>VLOOKUP($A222,'By SKU - New RTs'!$A:$V,17,FALSE)</f>
        <v>68</v>
      </c>
      <c r="Q222" s="2">
        <f t="shared" si="19"/>
        <v>-24</v>
      </c>
    </row>
    <row r="223" spans="1:17" x14ac:dyDescent="0.2">
      <c r="A223" s="3">
        <f>SKUs!A222</f>
        <v>1125</v>
      </c>
      <c r="B223" s="4" t="str">
        <f>SKUs!B222</f>
        <v>3X5 RED PEPPER</v>
      </c>
      <c r="C223" s="2">
        <f>VLOOKUP($A223,'By SKU - Old RTs'!$A:$V,13,FALSE)</f>
        <v>2</v>
      </c>
      <c r="D223" s="2">
        <f>VLOOKUP($A223,'By SKU - New RTs'!$A:$V,13,FALSE)</f>
        <v>2</v>
      </c>
      <c r="E223" s="5">
        <f t="shared" si="15"/>
        <v>0</v>
      </c>
      <c r="F223" s="2">
        <f>VLOOKUP($A223,'By SKU - Old RTs'!$A:$V,14,FALSE)</f>
        <v>9</v>
      </c>
      <c r="G223" s="2">
        <f>VLOOKUP($A223,'By SKU - New RTs'!$A:$V,14,FALSE)</f>
        <v>9</v>
      </c>
      <c r="H223" s="5">
        <f t="shared" si="16"/>
        <v>0</v>
      </c>
      <c r="I223" s="2">
        <f>VLOOKUP($A223,'By SKU - Old RTs'!$A:$V,15,FALSE)</f>
        <v>2</v>
      </c>
      <c r="J223" s="2">
        <f>VLOOKUP($A223,'By SKU - New RTs'!$A:$V,15,FALSE)</f>
        <v>2</v>
      </c>
      <c r="K223" s="5">
        <f t="shared" si="17"/>
        <v>0</v>
      </c>
      <c r="L223" s="2">
        <f>VLOOKUP($A223,'By SKU - Old RTs'!$A:$V,16,FALSE)</f>
        <v>1</v>
      </c>
      <c r="M223" s="2">
        <f>VLOOKUP($A223,'By SKU - New RTs'!$A:$V,16,FALSE)</f>
        <v>1</v>
      </c>
      <c r="N223" s="5">
        <f t="shared" si="18"/>
        <v>0</v>
      </c>
      <c r="O223" s="2">
        <f>VLOOKUP($A223,'By SKU - Old RTs'!$A:$V,17,FALSE)</f>
        <v>3</v>
      </c>
      <c r="P223" s="2">
        <f>VLOOKUP($A223,'By SKU - New RTs'!$A:$V,17,FALSE)</f>
        <v>3</v>
      </c>
      <c r="Q223" s="2">
        <f t="shared" si="19"/>
        <v>0</v>
      </c>
    </row>
    <row r="224" spans="1:17" x14ac:dyDescent="0.2">
      <c r="A224" s="3">
        <f>SKUs!A223</f>
        <v>1130</v>
      </c>
      <c r="B224" s="4" t="str">
        <f>SKUs!B223</f>
        <v xml:space="preserve">3X5 SUPERMAT     </v>
      </c>
      <c r="C224" s="2">
        <f>VLOOKUP($A224,'By SKU - Old RTs'!$A:$V,13,FALSE)</f>
        <v>2</v>
      </c>
      <c r="D224" s="2">
        <f>VLOOKUP($A224,'By SKU - New RTs'!$A:$V,13,FALSE)</f>
        <v>2</v>
      </c>
      <c r="E224" s="5">
        <f t="shared" si="15"/>
        <v>0</v>
      </c>
      <c r="F224" s="2">
        <f>VLOOKUP($A224,'By SKU - Old RTs'!$A:$V,14,FALSE)</f>
        <v>4</v>
      </c>
      <c r="G224" s="2">
        <f>VLOOKUP($A224,'By SKU - New RTs'!$A:$V,14,FALSE)</f>
        <v>4</v>
      </c>
      <c r="H224" s="5">
        <f t="shared" si="16"/>
        <v>0</v>
      </c>
      <c r="I224" s="2">
        <f>VLOOKUP($A224,'By SKU - Old RTs'!$A:$V,15,FALSE)</f>
        <v>0</v>
      </c>
      <c r="J224" s="2">
        <f>VLOOKUP($A224,'By SKU - New RTs'!$A:$V,15,FALSE)</f>
        <v>0</v>
      </c>
      <c r="K224" s="5">
        <f t="shared" si="17"/>
        <v>0</v>
      </c>
      <c r="L224" s="2">
        <f>VLOOKUP($A224,'By SKU - Old RTs'!$A:$V,16,FALSE)</f>
        <v>0</v>
      </c>
      <c r="M224" s="2">
        <f>VLOOKUP($A224,'By SKU - New RTs'!$A:$V,16,FALSE)</f>
        <v>0</v>
      </c>
      <c r="N224" s="5">
        <f t="shared" si="18"/>
        <v>0</v>
      </c>
      <c r="O224" s="2">
        <f>VLOOKUP($A224,'By SKU - Old RTs'!$A:$V,17,FALSE)</f>
        <v>0</v>
      </c>
      <c r="P224" s="2">
        <f>VLOOKUP($A224,'By SKU - New RTs'!$A:$V,17,FALSE)</f>
        <v>0</v>
      </c>
      <c r="Q224" s="2">
        <f t="shared" si="19"/>
        <v>0</v>
      </c>
    </row>
    <row r="225" spans="1:17" x14ac:dyDescent="0.2">
      <c r="A225" s="3">
        <f>SKUs!A224</f>
        <v>1141</v>
      </c>
      <c r="B225" s="4" t="str">
        <f>SKUs!B224</f>
        <v xml:space="preserve">2.5X3 CHOCOLATE BLACK   </v>
      </c>
      <c r="C225" s="2">
        <f>VLOOKUP($A225,'By SKU - Old RTs'!$A:$V,13,FALSE)</f>
        <v>0</v>
      </c>
      <c r="D225" s="2">
        <f>VLOOKUP($A225,'By SKU - New RTs'!$A:$V,13,FALSE)</f>
        <v>0</v>
      </c>
      <c r="E225" s="5">
        <f t="shared" si="15"/>
        <v>0</v>
      </c>
      <c r="F225" s="2">
        <f>VLOOKUP($A225,'By SKU - Old RTs'!$A:$V,14,FALSE)</f>
        <v>0</v>
      </c>
      <c r="G225" s="2">
        <f>VLOOKUP($A225,'By SKU - New RTs'!$A:$V,14,FALSE)</f>
        <v>0</v>
      </c>
      <c r="H225" s="5">
        <f t="shared" si="16"/>
        <v>0</v>
      </c>
      <c r="I225" s="2">
        <f>VLOOKUP($A225,'By SKU - Old RTs'!$A:$V,15,FALSE)</f>
        <v>2</v>
      </c>
      <c r="J225" s="2">
        <f>VLOOKUP($A225,'By SKU - New RTs'!$A:$V,15,FALSE)</f>
        <v>2</v>
      </c>
      <c r="K225" s="5">
        <f t="shared" si="17"/>
        <v>0</v>
      </c>
      <c r="L225" s="2">
        <f>VLOOKUP($A225,'By SKU - Old RTs'!$A:$V,16,FALSE)</f>
        <v>0</v>
      </c>
      <c r="M225" s="2">
        <f>VLOOKUP($A225,'By SKU - New RTs'!$A:$V,16,FALSE)</f>
        <v>0</v>
      </c>
      <c r="N225" s="5">
        <f t="shared" si="18"/>
        <v>0</v>
      </c>
      <c r="O225" s="2">
        <f>VLOOKUP($A225,'By SKU - Old RTs'!$A:$V,17,FALSE)</f>
        <v>1</v>
      </c>
      <c r="P225" s="2">
        <f>VLOOKUP($A225,'By SKU - New RTs'!$A:$V,17,FALSE)</f>
        <v>1</v>
      </c>
      <c r="Q225" s="2">
        <f t="shared" si="19"/>
        <v>0</v>
      </c>
    </row>
    <row r="226" spans="1:17" x14ac:dyDescent="0.2">
      <c r="A226" s="3">
        <f>SKUs!A225</f>
        <v>1143</v>
      </c>
      <c r="B226" s="4" t="str">
        <f>SKUs!B225</f>
        <v>3X5 MICHIGAN MAT CHESTNUT</v>
      </c>
      <c r="C226" s="2">
        <f>VLOOKUP($A226,'By SKU - Old RTs'!$A:$V,13,FALSE)</f>
        <v>0</v>
      </c>
      <c r="D226" s="2">
        <f>VLOOKUP($A226,'By SKU - New RTs'!$A:$V,13,FALSE)</f>
        <v>0</v>
      </c>
      <c r="E226" s="5">
        <f t="shared" si="15"/>
        <v>0</v>
      </c>
      <c r="F226" s="2">
        <f>VLOOKUP($A226,'By SKU - Old RTs'!$A:$V,14,FALSE)</f>
        <v>3</v>
      </c>
      <c r="G226" s="2">
        <f>VLOOKUP($A226,'By SKU - New RTs'!$A:$V,14,FALSE)</f>
        <v>3</v>
      </c>
      <c r="H226" s="5">
        <f t="shared" si="16"/>
        <v>0</v>
      </c>
      <c r="I226" s="2">
        <f>VLOOKUP($A226,'By SKU - Old RTs'!$A:$V,15,FALSE)</f>
        <v>0</v>
      </c>
      <c r="J226" s="2">
        <f>VLOOKUP($A226,'By SKU - New RTs'!$A:$V,15,FALSE)</f>
        <v>0</v>
      </c>
      <c r="K226" s="5">
        <f t="shared" si="17"/>
        <v>0</v>
      </c>
      <c r="L226" s="2">
        <f>VLOOKUP($A226,'By SKU - Old RTs'!$A:$V,16,FALSE)</f>
        <v>0</v>
      </c>
      <c r="M226" s="2">
        <f>VLOOKUP($A226,'By SKU - New RTs'!$A:$V,16,FALSE)</f>
        <v>0</v>
      </c>
      <c r="N226" s="5">
        <f t="shared" si="18"/>
        <v>0</v>
      </c>
      <c r="O226" s="2">
        <f>VLOOKUP($A226,'By SKU - Old RTs'!$A:$V,17,FALSE)</f>
        <v>1</v>
      </c>
      <c r="P226" s="2">
        <f>VLOOKUP($A226,'By SKU - New RTs'!$A:$V,17,FALSE)</f>
        <v>1</v>
      </c>
      <c r="Q226" s="2">
        <f t="shared" si="19"/>
        <v>0</v>
      </c>
    </row>
    <row r="227" spans="1:17" x14ac:dyDescent="0.2">
      <c r="A227" s="3">
        <f>SKUs!A226</f>
        <v>1145</v>
      </c>
      <c r="B227" s="4" t="str">
        <f>SKUs!B226</f>
        <v xml:space="preserve">3X5 PLAIN SCRAPER </v>
      </c>
      <c r="C227" s="2">
        <f>VLOOKUP($A227,'By SKU - Old RTs'!$A:$V,13,FALSE)</f>
        <v>0</v>
      </c>
      <c r="D227" s="2">
        <f>VLOOKUP($A227,'By SKU - New RTs'!$A:$V,13,FALSE)</f>
        <v>0</v>
      </c>
      <c r="E227" s="5">
        <f t="shared" si="15"/>
        <v>0</v>
      </c>
      <c r="F227" s="2">
        <f>VLOOKUP($A227,'By SKU - Old RTs'!$A:$V,14,FALSE)</f>
        <v>0</v>
      </c>
      <c r="G227" s="2">
        <f>VLOOKUP($A227,'By SKU - New RTs'!$A:$V,14,FALSE)</f>
        <v>0</v>
      </c>
      <c r="H227" s="5">
        <f t="shared" si="16"/>
        <v>0</v>
      </c>
      <c r="I227" s="2">
        <f>VLOOKUP($A227,'By SKU - Old RTs'!$A:$V,15,FALSE)</f>
        <v>0</v>
      </c>
      <c r="J227" s="2">
        <f>VLOOKUP($A227,'By SKU - New RTs'!$A:$V,15,FALSE)</f>
        <v>0</v>
      </c>
      <c r="K227" s="5">
        <f t="shared" si="17"/>
        <v>0</v>
      </c>
      <c r="L227" s="2">
        <f>VLOOKUP($A227,'By SKU - Old RTs'!$A:$V,16,FALSE)</f>
        <v>0</v>
      </c>
      <c r="M227" s="2">
        <f>VLOOKUP($A227,'By SKU - New RTs'!$A:$V,16,FALSE)</f>
        <v>0</v>
      </c>
      <c r="N227" s="5">
        <f t="shared" si="18"/>
        <v>0</v>
      </c>
      <c r="O227" s="2">
        <f>VLOOKUP($A227,'By SKU - Old RTs'!$A:$V,17,FALSE)</f>
        <v>0</v>
      </c>
      <c r="P227" s="2">
        <f>VLOOKUP($A227,'By SKU - New RTs'!$A:$V,17,FALSE)</f>
        <v>0</v>
      </c>
      <c r="Q227" s="2">
        <f t="shared" si="19"/>
        <v>0</v>
      </c>
    </row>
    <row r="228" spans="1:17" x14ac:dyDescent="0.2">
      <c r="A228" s="3">
        <f>SKUs!A227</f>
        <v>1147</v>
      </c>
      <c r="B228" s="4" t="str">
        <f>SKUs!B227</f>
        <v>MT 3X5 CLA LOG</v>
      </c>
      <c r="C228" s="2">
        <f>VLOOKUP($A228,'By SKU - Old RTs'!$A:$V,13,FALSE)</f>
        <v>0</v>
      </c>
      <c r="D228" s="2">
        <f>VLOOKUP($A228,'By SKU - New RTs'!$A:$V,13,FALSE)</f>
        <v>0</v>
      </c>
      <c r="E228" s="5">
        <f t="shared" si="15"/>
        <v>0</v>
      </c>
      <c r="F228" s="2">
        <f>VLOOKUP($A228,'By SKU - Old RTs'!$A:$V,14,FALSE)</f>
        <v>0</v>
      </c>
      <c r="G228" s="2">
        <f>VLOOKUP($A228,'By SKU - New RTs'!$A:$V,14,FALSE)</f>
        <v>0</v>
      </c>
      <c r="H228" s="5">
        <f t="shared" si="16"/>
        <v>0</v>
      </c>
      <c r="I228" s="2">
        <f>VLOOKUP($A228,'By SKU - Old RTs'!$A:$V,15,FALSE)</f>
        <v>2</v>
      </c>
      <c r="J228" s="2">
        <f>VLOOKUP($A228,'By SKU - New RTs'!$A:$V,15,FALSE)</f>
        <v>2</v>
      </c>
      <c r="K228" s="5">
        <f t="shared" si="17"/>
        <v>0</v>
      </c>
      <c r="L228" s="2">
        <f>VLOOKUP($A228,'By SKU - Old RTs'!$A:$V,16,FALSE)</f>
        <v>0</v>
      </c>
      <c r="M228" s="2">
        <f>VLOOKUP($A228,'By SKU - New RTs'!$A:$V,16,FALSE)</f>
        <v>0</v>
      </c>
      <c r="N228" s="5">
        <f t="shared" si="18"/>
        <v>0</v>
      </c>
      <c r="O228" s="2">
        <f>VLOOKUP($A228,'By SKU - Old RTs'!$A:$V,17,FALSE)</f>
        <v>0</v>
      </c>
      <c r="P228" s="2">
        <f>VLOOKUP($A228,'By SKU - New RTs'!$A:$V,17,FALSE)</f>
        <v>0</v>
      </c>
      <c r="Q228" s="2">
        <f t="shared" si="19"/>
        <v>0</v>
      </c>
    </row>
    <row r="229" spans="1:17" x14ac:dyDescent="0.2">
      <c r="A229" s="3">
        <f>SKUs!A228</f>
        <v>1148</v>
      </c>
      <c r="B229" s="4" t="str">
        <f>SKUs!B228</f>
        <v>3X5 SAFETY</v>
      </c>
      <c r="C229" s="2">
        <f>VLOOKUP($A229,'By SKU - Old RTs'!$A:$V,13,FALSE)</f>
        <v>0</v>
      </c>
      <c r="D229" s="2">
        <f>VLOOKUP($A229,'By SKU - New RTs'!$A:$V,13,FALSE)</f>
        <v>0</v>
      </c>
      <c r="E229" s="5">
        <f t="shared" si="15"/>
        <v>0</v>
      </c>
      <c r="F229" s="2">
        <f>VLOOKUP($A229,'By SKU - Old RTs'!$A:$V,14,FALSE)</f>
        <v>0</v>
      </c>
      <c r="G229" s="2">
        <f>VLOOKUP($A229,'By SKU - New RTs'!$A:$V,14,FALSE)</f>
        <v>0</v>
      </c>
      <c r="H229" s="5">
        <f t="shared" si="16"/>
        <v>0</v>
      </c>
      <c r="I229" s="2">
        <f>VLOOKUP($A229,'By SKU - Old RTs'!$A:$V,15,FALSE)</f>
        <v>3</v>
      </c>
      <c r="J229" s="2">
        <f>VLOOKUP($A229,'By SKU - New RTs'!$A:$V,15,FALSE)</f>
        <v>3</v>
      </c>
      <c r="K229" s="5">
        <f t="shared" si="17"/>
        <v>0</v>
      </c>
      <c r="L229" s="2">
        <f>VLOOKUP($A229,'By SKU - Old RTs'!$A:$V,16,FALSE)</f>
        <v>0</v>
      </c>
      <c r="M229" s="2">
        <f>VLOOKUP($A229,'By SKU - New RTs'!$A:$V,16,FALSE)</f>
        <v>0</v>
      </c>
      <c r="N229" s="5">
        <f t="shared" si="18"/>
        <v>0</v>
      </c>
      <c r="O229" s="2">
        <f>VLOOKUP($A229,'By SKU - Old RTs'!$A:$V,17,FALSE)</f>
        <v>0</v>
      </c>
      <c r="P229" s="2">
        <f>VLOOKUP($A229,'By SKU - New RTs'!$A:$V,17,FALSE)</f>
        <v>0</v>
      </c>
      <c r="Q229" s="2">
        <f t="shared" si="19"/>
        <v>0</v>
      </c>
    </row>
    <row r="230" spans="1:17" x14ac:dyDescent="0.2">
      <c r="A230" s="3">
        <f>SKUs!A229</f>
        <v>1150</v>
      </c>
      <c r="B230" s="4" t="str">
        <f>SKUs!B229</f>
        <v>3X5 COMFORT FLOW</v>
      </c>
      <c r="C230" s="2">
        <f>VLOOKUP($A230,'By SKU - Old RTs'!$A:$V,13,FALSE)</f>
        <v>1.5</v>
      </c>
      <c r="D230" s="2">
        <f>VLOOKUP($A230,'By SKU - New RTs'!$A:$V,13,FALSE)</f>
        <v>3.5</v>
      </c>
      <c r="E230" s="5">
        <f t="shared" si="15"/>
        <v>2</v>
      </c>
      <c r="F230" s="2">
        <f>VLOOKUP($A230,'By SKU - Old RTs'!$A:$V,14,FALSE)</f>
        <v>18.25</v>
      </c>
      <c r="G230" s="2">
        <f>VLOOKUP($A230,'By SKU - New RTs'!$A:$V,14,FALSE)</f>
        <v>18.25</v>
      </c>
      <c r="H230" s="5">
        <f t="shared" si="16"/>
        <v>0</v>
      </c>
      <c r="I230" s="2">
        <f>VLOOKUP($A230,'By SKU - Old RTs'!$A:$V,15,FALSE)</f>
        <v>1.5</v>
      </c>
      <c r="J230" s="2">
        <f>VLOOKUP($A230,'By SKU - New RTs'!$A:$V,15,FALSE)</f>
        <v>1.5</v>
      </c>
      <c r="K230" s="5">
        <f t="shared" si="17"/>
        <v>0</v>
      </c>
      <c r="L230" s="2">
        <f>VLOOKUP($A230,'By SKU - Old RTs'!$A:$V,16,FALSE)</f>
        <v>1</v>
      </c>
      <c r="M230" s="2">
        <f>VLOOKUP($A230,'By SKU - New RTs'!$A:$V,16,FALSE)</f>
        <v>1</v>
      </c>
      <c r="N230" s="5">
        <f t="shared" si="18"/>
        <v>0</v>
      </c>
      <c r="O230" s="2">
        <f>VLOOKUP($A230,'By SKU - Old RTs'!$A:$V,17,FALSE)</f>
        <v>5.5</v>
      </c>
      <c r="P230" s="2">
        <f>VLOOKUP($A230,'By SKU - New RTs'!$A:$V,17,FALSE)</f>
        <v>3.5</v>
      </c>
      <c r="Q230" s="2">
        <f t="shared" si="19"/>
        <v>-2</v>
      </c>
    </row>
    <row r="231" spans="1:17" x14ac:dyDescent="0.2">
      <c r="A231" s="3">
        <f>SKUs!A230</f>
        <v>1154</v>
      </c>
      <c r="B231" s="4" t="str">
        <f>SKUs!B230</f>
        <v>2X3 COMPLETE COMFORT</v>
      </c>
      <c r="C231" s="2">
        <f>VLOOKUP($A231,'By SKU - Old RTs'!$A:$V,13,FALSE)</f>
        <v>0</v>
      </c>
      <c r="D231" s="2">
        <f>VLOOKUP($A231,'By SKU - New RTs'!$A:$V,13,FALSE)</f>
        <v>0</v>
      </c>
      <c r="E231" s="5">
        <f t="shared" si="15"/>
        <v>0</v>
      </c>
      <c r="F231" s="2">
        <f>VLOOKUP($A231,'By SKU - Old RTs'!$A:$V,14,FALSE)</f>
        <v>0</v>
      </c>
      <c r="G231" s="2">
        <f>VLOOKUP($A231,'By SKU - New RTs'!$A:$V,14,FALSE)</f>
        <v>0</v>
      </c>
      <c r="H231" s="5">
        <f t="shared" si="16"/>
        <v>0</v>
      </c>
      <c r="I231" s="2">
        <f>VLOOKUP($A231,'By SKU - Old RTs'!$A:$V,15,FALSE)</f>
        <v>0</v>
      </c>
      <c r="J231" s="2">
        <f>VLOOKUP($A231,'By SKU - New RTs'!$A:$V,15,FALSE)</f>
        <v>0</v>
      </c>
      <c r="K231" s="5">
        <f t="shared" si="17"/>
        <v>0</v>
      </c>
      <c r="L231" s="2">
        <f>VLOOKUP($A231,'By SKU - Old RTs'!$A:$V,16,FALSE)</f>
        <v>0</v>
      </c>
      <c r="M231" s="2">
        <f>VLOOKUP($A231,'By SKU - New RTs'!$A:$V,16,FALSE)</f>
        <v>0</v>
      </c>
      <c r="N231" s="5">
        <f t="shared" si="18"/>
        <v>0</v>
      </c>
      <c r="O231" s="2">
        <f>VLOOKUP($A231,'By SKU - Old RTs'!$A:$V,17,FALSE)</f>
        <v>0</v>
      </c>
      <c r="P231" s="2">
        <f>VLOOKUP($A231,'By SKU - New RTs'!$A:$V,17,FALSE)</f>
        <v>0</v>
      </c>
      <c r="Q231" s="2">
        <f t="shared" si="19"/>
        <v>0</v>
      </c>
    </row>
    <row r="232" spans="1:17" x14ac:dyDescent="0.2">
      <c r="A232" s="3">
        <f>SKUs!A231</f>
        <v>1156</v>
      </c>
      <c r="B232" s="4" t="str">
        <f>SKUs!B231</f>
        <v xml:space="preserve">3X4 COMPLETE COMFORT     </v>
      </c>
      <c r="C232" s="2">
        <f>VLOOKUP($A232,'By SKU - Old RTs'!$A:$V,13,FALSE)</f>
        <v>0</v>
      </c>
      <c r="D232" s="2">
        <f>VLOOKUP($A232,'By SKU - New RTs'!$A:$V,13,FALSE)</f>
        <v>0</v>
      </c>
      <c r="E232" s="5">
        <f t="shared" si="15"/>
        <v>0</v>
      </c>
      <c r="F232" s="2">
        <f>VLOOKUP($A232,'By SKU - Old RTs'!$A:$V,14,FALSE)</f>
        <v>0</v>
      </c>
      <c r="G232" s="2">
        <f>VLOOKUP($A232,'By SKU - New RTs'!$A:$V,14,FALSE)</f>
        <v>0</v>
      </c>
      <c r="H232" s="5">
        <f t="shared" si="16"/>
        <v>0</v>
      </c>
      <c r="I232" s="2">
        <f>VLOOKUP($A232,'By SKU - Old RTs'!$A:$V,15,FALSE)</f>
        <v>0</v>
      </c>
      <c r="J232" s="2">
        <f>VLOOKUP($A232,'By SKU - New RTs'!$A:$V,15,FALSE)</f>
        <v>0</v>
      </c>
      <c r="K232" s="5">
        <f t="shared" si="17"/>
        <v>0</v>
      </c>
      <c r="L232" s="2">
        <f>VLOOKUP($A232,'By SKU - Old RTs'!$A:$V,16,FALSE)</f>
        <v>2</v>
      </c>
      <c r="M232" s="2">
        <f>VLOOKUP($A232,'By SKU - New RTs'!$A:$V,16,FALSE)</f>
        <v>2</v>
      </c>
      <c r="N232" s="5">
        <f t="shared" si="18"/>
        <v>0</v>
      </c>
      <c r="O232" s="2">
        <f>VLOOKUP($A232,'By SKU - Old RTs'!$A:$V,17,FALSE)</f>
        <v>0</v>
      </c>
      <c r="P232" s="2">
        <f>VLOOKUP($A232,'By SKU - New RTs'!$A:$V,17,FALSE)</f>
        <v>0</v>
      </c>
      <c r="Q232" s="2">
        <f t="shared" si="19"/>
        <v>0</v>
      </c>
    </row>
    <row r="233" spans="1:17" x14ac:dyDescent="0.2">
      <c r="A233" s="3">
        <f>SKUs!A232</f>
        <v>1157</v>
      </c>
      <c r="B233" s="4" t="str">
        <f>SKUs!B232</f>
        <v>3X9 COMPLETE COMFORT</v>
      </c>
      <c r="C233" s="2">
        <f>VLOOKUP($A233,'By SKU - Old RTs'!$A:$V,13,FALSE)</f>
        <v>0</v>
      </c>
      <c r="D233" s="2">
        <f>VLOOKUP($A233,'By SKU - New RTs'!$A:$V,13,FALSE)</f>
        <v>0</v>
      </c>
      <c r="E233" s="5">
        <f t="shared" si="15"/>
        <v>0</v>
      </c>
      <c r="F233" s="2">
        <f>VLOOKUP($A233,'By SKU - Old RTs'!$A:$V,14,FALSE)</f>
        <v>0</v>
      </c>
      <c r="G233" s="2">
        <f>VLOOKUP($A233,'By SKU - New RTs'!$A:$V,14,FALSE)</f>
        <v>0</v>
      </c>
      <c r="H233" s="5">
        <f t="shared" si="16"/>
        <v>0</v>
      </c>
      <c r="I233" s="2">
        <f>VLOOKUP($A233,'By SKU - Old RTs'!$A:$V,15,FALSE)</f>
        <v>0</v>
      </c>
      <c r="J233" s="2">
        <f>VLOOKUP($A233,'By SKU - New RTs'!$A:$V,15,FALSE)</f>
        <v>0</v>
      </c>
      <c r="K233" s="5">
        <f t="shared" si="17"/>
        <v>0</v>
      </c>
      <c r="L233" s="2">
        <f>VLOOKUP($A233,'By SKU - Old RTs'!$A:$V,16,FALSE)</f>
        <v>0</v>
      </c>
      <c r="M233" s="2">
        <f>VLOOKUP($A233,'By SKU - New RTs'!$A:$V,16,FALSE)</f>
        <v>0</v>
      </c>
      <c r="N233" s="5">
        <f t="shared" si="18"/>
        <v>0</v>
      </c>
      <c r="O233" s="2">
        <f>VLOOKUP($A233,'By SKU - Old RTs'!$A:$V,17,FALSE)</f>
        <v>0</v>
      </c>
      <c r="P233" s="2">
        <f>VLOOKUP($A233,'By SKU - New RTs'!$A:$V,17,FALSE)</f>
        <v>0</v>
      </c>
      <c r="Q233" s="2">
        <f t="shared" si="19"/>
        <v>0</v>
      </c>
    </row>
    <row r="234" spans="1:17" x14ac:dyDescent="0.2">
      <c r="A234" s="3">
        <f>SKUs!A233</f>
        <v>1160</v>
      </c>
      <c r="B234" s="4" t="str">
        <f>SKUs!B233</f>
        <v>3X5 SILVER BLACK</v>
      </c>
      <c r="C234" s="2">
        <f>VLOOKUP($A234,'By SKU - Old RTs'!$A:$V,13,FALSE)</f>
        <v>18</v>
      </c>
      <c r="D234" s="2">
        <f>VLOOKUP($A234,'By SKU - New RTs'!$A:$V,13,FALSE)</f>
        <v>18</v>
      </c>
      <c r="E234" s="5">
        <f t="shared" si="15"/>
        <v>0</v>
      </c>
      <c r="F234" s="2">
        <f>VLOOKUP($A234,'By SKU - Old RTs'!$A:$V,14,FALSE)</f>
        <v>24</v>
      </c>
      <c r="G234" s="2">
        <f>VLOOKUP($A234,'By SKU - New RTs'!$A:$V,14,FALSE)</f>
        <v>21</v>
      </c>
      <c r="H234" s="5">
        <f t="shared" si="16"/>
        <v>-3</v>
      </c>
      <c r="I234" s="2">
        <f>VLOOKUP($A234,'By SKU - Old RTs'!$A:$V,15,FALSE)</f>
        <v>20</v>
      </c>
      <c r="J234" s="2">
        <f>VLOOKUP($A234,'By SKU - New RTs'!$A:$V,15,FALSE)</f>
        <v>26</v>
      </c>
      <c r="K234" s="5">
        <f t="shared" si="17"/>
        <v>6</v>
      </c>
      <c r="L234" s="2">
        <f>VLOOKUP($A234,'By SKU - Old RTs'!$A:$V,16,FALSE)</f>
        <v>15.75</v>
      </c>
      <c r="M234" s="2">
        <f>VLOOKUP($A234,'By SKU - New RTs'!$A:$V,16,FALSE)</f>
        <v>11.75</v>
      </c>
      <c r="N234" s="5">
        <f t="shared" si="18"/>
        <v>-4</v>
      </c>
      <c r="O234" s="2">
        <f>VLOOKUP($A234,'By SKU - Old RTs'!$A:$V,17,FALSE)</f>
        <v>37</v>
      </c>
      <c r="P234" s="2">
        <f>VLOOKUP($A234,'By SKU - New RTs'!$A:$V,17,FALSE)</f>
        <v>40</v>
      </c>
      <c r="Q234" s="2">
        <f t="shared" si="19"/>
        <v>3</v>
      </c>
    </row>
    <row r="235" spans="1:17" x14ac:dyDescent="0.2">
      <c r="A235" s="3">
        <f>SKUs!A234</f>
        <v>1166</v>
      </c>
      <c r="B235" s="4" t="str">
        <f>SKUs!B234</f>
        <v>3X5 NAVY BLACK</v>
      </c>
      <c r="C235" s="2">
        <f>VLOOKUP($A235,'By SKU - Old RTs'!$A:$V,13,FALSE)</f>
        <v>8.5</v>
      </c>
      <c r="D235" s="2">
        <f>VLOOKUP($A235,'By SKU - New RTs'!$A:$V,13,FALSE)</f>
        <v>8.5</v>
      </c>
      <c r="E235" s="5">
        <f t="shared" si="15"/>
        <v>0</v>
      </c>
      <c r="F235" s="2">
        <f>VLOOKUP($A235,'By SKU - Old RTs'!$A:$V,14,FALSE)</f>
        <v>11</v>
      </c>
      <c r="G235" s="2">
        <f>VLOOKUP($A235,'By SKU - New RTs'!$A:$V,14,FALSE)</f>
        <v>11</v>
      </c>
      <c r="H235" s="5">
        <f t="shared" si="16"/>
        <v>0</v>
      </c>
      <c r="I235" s="2">
        <f>VLOOKUP($A235,'By SKU - Old RTs'!$A:$V,15,FALSE)</f>
        <v>7</v>
      </c>
      <c r="J235" s="2">
        <f>VLOOKUP($A235,'By SKU - New RTs'!$A:$V,15,FALSE)</f>
        <v>7</v>
      </c>
      <c r="K235" s="5">
        <f t="shared" si="17"/>
        <v>0</v>
      </c>
      <c r="L235" s="2">
        <f>VLOOKUP($A235,'By SKU - Old RTs'!$A:$V,16,FALSE)</f>
        <v>6</v>
      </c>
      <c r="M235" s="2">
        <f>VLOOKUP($A235,'By SKU - New RTs'!$A:$V,16,FALSE)</f>
        <v>6</v>
      </c>
      <c r="N235" s="5">
        <f t="shared" si="18"/>
        <v>0</v>
      </c>
      <c r="O235" s="2">
        <f>VLOOKUP($A235,'By SKU - Old RTs'!$A:$V,17,FALSE)</f>
        <v>0</v>
      </c>
      <c r="P235" s="2">
        <f>VLOOKUP($A235,'By SKU - New RTs'!$A:$V,17,FALSE)</f>
        <v>0</v>
      </c>
      <c r="Q235" s="2">
        <f t="shared" si="19"/>
        <v>0</v>
      </c>
    </row>
    <row r="236" spans="1:17" x14ac:dyDescent="0.2">
      <c r="A236" s="3">
        <f>SKUs!A235</f>
        <v>1175</v>
      </c>
      <c r="B236" s="4" t="str">
        <f>SKUs!B235</f>
        <v>3X5 MICHIGAN MAT BLK SMK</v>
      </c>
      <c r="C236" s="2">
        <f>VLOOKUP($A236,'By SKU - Old RTs'!$A:$V,13,FALSE)</f>
        <v>6</v>
      </c>
      <c r="D236" s="2">
        <f>VLOOKUP($A236,'By SKU - New RTs'!$A:$V,13,FALSE)</f>
        <v>13</v>
      </c>
      <c r="E236" s="5">
        <f t="shared" si="15"/>
        <v>7</v>
      </c>
      <c r="F236" s="2">
        <f>VLOOKUP($A236,'By SKU - Old RTs'!$A:$V,14,FALSE)</f>
        <v>3</v>
      </c>
      <c r="G236" s="2">
        <f>VLOOKUP($A236,'By SKU - New RTs'!$A:$V,14,FALSE)</f>
        <v>3</v>
      </c>
      <c r="H236" s="5">
        <f t="shared" si="16"/>
        <v>0</v>
      </c>
      <c r="I236" s="2">
        <f>VLOOKUP($A236,'By SKU - Old RTs'!$A:$V,15,FALSE)</f>
        <v>4.75</v>
      </c>
      <c r="J236" s="2">
        <f>VLOOKUP($A236,'By SKU - New RTs'!$A:$V,15,FALSE)</f>
        <v>4.75</v>
      </c>
      <c r="K236" s="5">
        <f t="shared" si="17"/>
        <v>0</v>
      </c>
      <c r="L236" s="2">
        <f>VLOOKUP($A236,'By SKU - Old RTs'!$A:$V,16,FALSE)</f>
        <v>2</v>
      </c>
      <c r="M236" s="2">
        <f>VLOOKUP($A236,'By SKU - New RTs'!$A:$V,16,FALSE)</f>
        <v>2</v>
      </c>
      <c r="N236" s="5">
        <f t="shared" si="18"/>
        <v>0</v>
      </c>
      <c r="O236" s="2">
        <f>VLOOKUP($A236,'By SKU - Old RTs'!$A:$V,17,FALSE)</f>
        <v>7</v>
      </c>
      <c r="P236" s="2">
        <f>VLOOKUP($A236,'By SKU - New RTs'!$A:$V,17,FALSE)</f>
        <v>0</v>
      </c>
      <c r="Q236" s="2">
        <f t="shared" si="19"/>
        <v>-7</v>
      </c>
    </row>
    <row r="237" spans="1:17" x14ac:dyDescent="0.2">
      <c r="A237" s="3">
        <f>SKUs!A236</f>
        <v>1176</v>
      </c>
      <c r="B237" s="4" t="str">
        <f>SKUs!B236</f>
        <v>3X5 CHOCOLATE BLACK</v>
      </c>
      <c r="C237" s="2">
        <f>VLOOKUP($A237,'By SKU - Old RTs'!$A:$V,13,FALSE)</f>
        <v>51.75</v>
      </c>
      <c r="D237" s="2">
        <f>VLOOKUP($A237,'By SKU - New RTs'!$A:$V,13,FALSE)</f>
        <v>54.75</v>
      </c>
      <c r="E237" s="5">
        <f t="shared" si="15"/>
        <v>3</v>
      </c>
      <c r="F237" s="2">
        <f>VLOOKUP($A237,'By SKU - Old RTs'!$A:$V,14,FALSE)</f>
        <v>109.25</v>
      </c>
      <c r="G237" s="2">
        <f>VLOOKUP($A237,'By SKU - New RTs'!$A:$V,14,FALSE)</f>
        <v>95.25</v>
      </c>
      <c r="H237" s="5">
        <f t="shared" si="16"/>
        <v>-14</v>
      </c>
      <c r="I237" s="2">
        <f>VLOOKUP($A237,'By SKU - Old RTs'!$A:$V,15,FALSE)</f>
        <v>54.5</v>
      </c>
      <c r="J237" s="2">
        <f>VLOOKUP($A237,'By SKU - New RTs'!$A:$V,15,FALSE)</f>
        <v>71.5</v>
      </c>
      <c r="K237" s="5">
        <f t="shared" si="17"/>
        <v>17</v>
      </c>
      <c r="L237" s="2">
        <f>VLOOKUP($A237,'By SKU - Old RTs'!$A:$V,16,FALSE)</f>
        <v>56.75</v>
      </c>
      <c r="M237" s="2">
        <f>VLOOKUP($A237,'By SKU - New RTs'!$A:$V,16,FALSE)</f>
        <v>51.75</v>
      </c>
      <c r="N237" s="5">
        <f t="shared" si="18"/>
        <v>-5</v>
      </c>
      <c r="O237" s="2">
        <f>VLOOKUP($A237,'By SKU - Old RTs'!$A:$V,17,FALSE)</f>
        <v>74</v>
      </c>
      <c r="P237" s="2">
        <f>VLOOKUP($A237,'By SKU - New RTs'!$A:$V,17,FALSE)</f>
        <v>71</v>
      </c>
      <c r="Q237" s="2">
        <f t="shared" si="19"/>
        <v>-3</v>
      </c>
    </row>
    <row r="238" spans="1:17" x14ac:dyDescent="0.2">
      <c r="A238" s="3">
        <f>SKUs!A237</f>
        <v>1190</v>
      </c>
      <c r="B238" s="4" t="str">
        <f>SKUs!B237</f>
        <v>2X3 COMPLETE COMFORT</v>
      </c>
      <c r="C238" s="2">
        <f>VLOOKUP($A238,'By SKU - Old RTs'!$A:$V,13,FALSE)</f>
        <v>0.5</v>
      </c>
      <c r="D238" s="2">
        <f>VLOOKUP($A238,'By SKU - New RTs'!$A:$V,13,FALSE)</f>
        <v>0.5</v>
      </c>
      <c r="E238" s="5">
        <f t="shared" si="15"/>
        <v>0</v>
      </c>
      <c r="F238" s="2">
        <f>VLOOKUP($A238,'By SKU - Old RTs'!$A:$V,14,FALSE)</f>
        <v>2</v>
      </c>
      <c r="G238" s="2">
        <f>VLOOKUP($A238,'By SKU - New RTs'!$A:$V,14,FALSE)</f>
        <v>2</v>
      </c>
      <c r="H238" s="5">
        <f t="shared" si="16"/>
        <v>0</v>
      </c>
      <c r="I238" s="2">
        <f>VLOOKUP($A238,'By SKU - Old RTs'!$A:$V,15,FALSE)</f>
        <v>0</v>
      </c>
      <c r="J238" s="2">
        <f>VLOOKUP($A238,'By SKU - New RTs'!$A:$V,15,FALSE)</f>
        <v>0</v>
      </c>
      <c r="K238" s="5">
        <f t="shared" si="17"/>
        <v>0</v>
      </c>
      <c r="L238" s="2">
        <f>VLOOKUP($A238,'By SKU - Old RTs'!$A:$V,16,FALSE)</f>
        <v>0.5</v>
      </c>
      <c r="M238" s="2">
        <f>VLOOKUP($A238,'By SKU - New RTs'!$A:$V,16,FALSE)</f>
        <v>0.5</v>
      </c>
      <c r="N238" s="5">
        <f t="shared" si="18"/>
        <v>0</v>
      </c>
      <c r="O238" s="2">
        <f>VLOOKUP($A238,'By SKU - Old RTs'!$A:$V,17,FALSE)</f>
        <v>0</v>
      </c>
      <c r="P238" s="2">
        <f>VLOOKUP($A238,'By SKU - New RTs'!$A:$V,17,FALSE)</f>
        <v>0</v>
      </c>
      <c r="Q238" s="2">
        <f t="shared" si="19"/>
        <v>0</v>
      </c>
    </row>
    <row r="239" spans="1:17" x14ac:dyDescent="0.2">
      <c r="A239" s="3">
        <f>SKUs!A238</f>
        <v>1194</v>
      </c>
      <c r="B239" s="4" t="str">
        <f>SKUs!B238</f>
        <v xml:space="preserve">3X5 SCRAPER </v>
      </c>
      <c r="C239" s="2">
        <f>VLOOKUP($A239,'By SKU - Old RTs'!$A:$V,13,FALSE)</f>
        <v>0.75</v>
      </c>
      <c r="D239" s="2">
        <f>VLOOKUP($A239,'By SKU - New RTs'!$A:$V,13,FALSE)</f>
        <v>0.75</v>
      </c>
      <c r="E239" s="5">
        <f t="shared" si="15"/>
        <v>0</v>
      </c>
      <c r="F239" s="2">
        <f>VLOOKUP($A239,'By SKU - Old RTs'!$A:$V,14,FALSE)</f>
        <v>0.75</v>
      </c>
      <c r="G239" s="2">
        <f>VLOOKUP($A239,'By SKU - New RTs'!$A:$V,14,FALSE)</f>
        <v>0.75</v>
      </c>
      <c r="H239" s="5">
        <f t="shared" si="16"/>
        <v>0</v>
      </c>
      <c r="I239" s="2">
        <f>VLOOKUP($A239,'By SKU - Old RTs'!$A:$V,15,FALSE)</f>
        <v>1</v>
      </c>
      <c r="J239" s="2">
        <f>VLOOKUP($A239,'By SKU - New RTs'!$A:$V,15,FALSE)</f>
        <v>1</v>
      </c>
      <c r="K239" s="5">
        <f t="shared" si="17"/>
        <v>0</v>
      </c>
      <c r="L239" s="2">
        <f>VLOOKUP($A239,'By SKU - Old RTs'!$A:$V,16,FALSE)</f>
        <v>0.5</v>
      </c>
      <c r="M239" s="2">
        <f>VLOOKUP($A239,'By SKU - New RTs'!$A:$V,16,FALSE)</f>
        <v>0.5</v>
      </c>
      <c r="N239" s="5">
        <f t="shared" si="18"/>
        <v>0</v>
      </c>
      <c r="O239" s="2">
        <f>VLOOKUP($A239,'By SKU - Old RTs'!$A:$V,17,FALSE)</f>
        <v>0</v>
      </c>
      <c r="P239" s="2">
        <f>VLOOKUP($A239,'By SKU - New RTs'!$A:$V,17,FALSE)</f>
        <v>0</v>
      </c>
      <c r="Q239" s="2">
        <f t="shared" si="19"/>
        <v>0</v>
      </c>
    </row>
    <row r="240" spans="1:17" x14ac:dyDescent="0.2">
      <c r="A240" s="3">
        <f>SKUs!A239</f>
        <v>1197</v>
      </c>
      <c r="B240" s="4" t="str">
        <f>SKUs!B239</f>
        <v xml:space="preserve">MT 3X6 SPACE        </v>
      </c>
      <c r="C240" s="2">
        <f>VLOOKUP($A240,'By SKU - Old RTs'!$A:$V,13,FALSE)</f>
        <v>0</v>
      </c>
      <c r="D240" s="2">
        <f>VLOOKUP($A240,'By SKU - New RTs'!$A:$V,13,FALSE)</f>
        <v>0</v>
      </c>
      <c r="E240" s="5">
        <f t="shared" si="15"/>
        <v>0</v>
      </c>
      <c r="F240" s="2">
        <f>VLOOKUP($A240,'By SKU - Old RTs'!$A:$V,14,FALSE)</f>
        <v>0</v>
      </c>
      <c r="G240" s="2">
        <f>VLOOKUP($A240,'By SKU - New RTs'!$A:$V,14,FALSE)</f>
        <v>0</v>
      </c>
      <c r="H240" s="5">
        <f t="shared" si="16"/>
        <v>0</v>
      </c>
      <c r="I240" s="2">
        <f>VLOOKUP($A240,'By SKU - Old RTs'!$A:$V,15,FALSE)</f>
        <v>0</v>
      </c>
      <c r="J240" s="2">
        <f>VLOOKUP($A240,'By SKU - New RTs'!$A:$V,15,FALSE)</f>
        <v>0</v>
      </c>
      <c r="K240" s="5">
        <f t="shared" si="17"/>
        <v>0</v>
      </c>
      <c r="L240" s="2">
        <f>VLOOKUP($A240,'By SKU - Old RTs'!$A:$V,16,FALSE)</f>
        <v>0</v>
      </c>
      <c r="M240" s="2">
        <f>VLOOKUP($A240,'By SKU - New RTs'!$A:$V,16,FALSE)</f>
        <v>0</v>
      </c>
      <c r="N240" s="5">
        <f t="shared" si="18"/>
        <v>0</v>
      </c>
      <c r="O240" s="2">
        <f>VLOOKUP($A240,'By SKU - Old RTs'!$A:$V,17,FALSE)</f>
        <v>0</v>
      </c>
      <c r="P240" s="2">
        <f>VLOOKUP($A240,'By SKU - New RTs'!$A:$V,17,FALSE)</f>
        <v>0</v>
      </c>
      <c r="Q240" s="2">
        <f t="shared" si="19"/>
        <v>0</v>
      </c>
    </row>
    <row r="241" spans="1:17" x14ac:dyDescent="0.2">
      <c r="A241" s="3">
        <f>SKUs!A240</f>
        <v>1207</v>
      </c>
      <c r="B241" s="4" t="str">
        <f>SKUs!B240</f>
        <v>3X10 CLASSIC HUNTER GREEN</v>
      </c>
      <c r="C241" s="2">
        <f>VLOOKUP($A241,'By SKU - Old RTs'!$A:$V,13,FALSE)</f>
        <v>0</v>
      </c>
      <c r="D241" s="2">
        <f>VLOOKUP($A241,'By SKU - New RTs'!$A:$V,13,FALSE)</f>
        <v>0</v>
      </c>
      <c r="E241" s="5">
        <f t="shared" si="15"/>
        <v>0</v>
      </c>
      <c r="F241" s="2">
        <f>VLOOKUP($A241,'By SKU - Old RTs'!$A:$V,14,FALSE)</f>
        <v>4</v>
      </c>
      <c r="G241" s="2">
        <f>VLOOKUP($A241,'By SKU - New RTs'!$A:$V,14,FALSE)</f>
        <v>4</v>
      </c>
      <c r="H241" s="5">
        <f t="shared" si="16"/>
        <v>0</v>
      </c>
      <c r="I241" s="2">
        <f>VLOOKUP($A241,'By SKU - Old RTs'!$A:$V,15,FALSE)</f>
        <v>4</v>
      </c>
      <c r="J241" s="2">
        <f>VLOOKUP($A241,'By SKU - New RTs'!$A:$V,15,FALSE)</f>
        <v>4</v>
      </c>
      <c r="K241" s="5">
        <f t="shared" si="17"/>
        <v>0</v>
      </c>
      <c r="L241" s="2">
        <f>VLOOKUP($A241,'By SKU - Old RTs'!$A:$V,16,FALSE)</f>
        <v>3</v>
      </c>
      <c r="M241" s="2">
        <f>VLOOKUP($A241,'By SKU - New RTs'!$A:$V,16,FALSE)</f>
        <v>3</v>
      </c>
      <c r="N241" s="5">
        <f t="shared" si="18"/>
        <v>0</v>
      </c>
      <c r="O241" s="2">
        <f>VLOOKUP($A241,'By SKU - Old RTs'!$A:$V,17,FALSE)</f>
        <v>0</v>
      </c>
      <c r="P241" s="2">
        <f>VLOOKUP($A241,'By SKU - New RTs'!$A:$V,17,FALSE)</f>
        <v>0</v>
      </c>
      <c r="Q241" s="2">
        <f t="shared" si="19"/>
        <v>0</v>
      </c>
    </row>
    <row r="242" spans="1:17" x14ac:dyDescent="0.2">
      <c r="A242" s="3">
        <f>SKUs!A241</f>
        <v>1210</v>
      </c>
      <c r="B242" s="4" t="str">
        <f>SKUs!B241</f>
        <v>3X10 CLASSIC SHADOW GRAY</v>
      </c>
      <c r="C242" s="2">
        <f>VLOOKUP($A242,'By SKU - Old RTs'!$A:$V,13,FALSE)</f>
        <v>16</v>
      </c>
      <c r="D242" s="2">
        <f>VLOOKUP($A242,'By SKU - New RTs'!$A:$V,13,FALSE)</f>
        <v>16</v>
      </c>
      <c r="E242" s="5">
        <f t="shared" si="15"/>
        <v>0</v>
      </c>
      <c r="F242" s="2">
        <f>VLOOKUP($A242,'By SKU - Old RTs'!$A:$V,14,FALSE)</f>
        <v>32</v>
      </c>
      <c r="G242" s="2">
        <f>VLOOKUP($A242,'By SKU - New RTs'!$A:$V,14,FALSE)</f>
        <v>31</v>
      </c>
      <c r="H242" s="5">
        <f t="shared" si="16"/>
        <v>-1</v>
      </c>
      <c r="I242" s="2">
        <f>VLOOKUP($A242,'By SKU - Old RTs'!$A:$V,15,FALSE)</f>
        <v>20</v>
      </c>
      <c r="J242" s="2">
        <f>VLOOKUP($A242,'By SKU - New RTs'!$A:$V,15,FALSE)</f>
        <v>18</v>
      </c>
      <c r="K242" s="5">
        <f t="shared" si="17"/>
        <v>-2</v>
      </c>
      <c r="L242" s="2">
        <f>VLOOKUP($A242,'By SKU - Old RTs'!$A:$V,16,FALSE)</f>
        <v>12.25</v>
      </c>
      <c r="M242" s="2">
        <f>VLOOKUP($A242,'By SKU - New RTs'!$A:$V,16,FALSE)</f>
        <v>11.25</v>
      </c>
      <c r="N242" s="5">
        <f t="shared" si="18"/>
        <v>-1</v>
      </c>
      <c r="O242" s="2">
        <f>VLOOKUP($A242,'By SKU - Old RTs'!$A:$V,17,FALSE)</f>
        <v>7.25</v>
      </c>
      <c r="P242" s="2">
        <f>VLOOKUP($A242,'By SKU - New RTs'!$A:$V,17,FALSE)</f>
        <v>11.25</v>
      </c>
      <c r="Q242" s="2">
        <f t="shared" si="19"/>
        <v>4</v>
      </c>
    </row>
    <row r="243" spans="1:17" x14ac:dyDescent="0.2">
      <c r="A243" s="3">
        <f>SKUs!A242</f>
        <v>1211</v>
      </c>
      <c r="B243" s="4" t="str">
        <f>SKUs!B242</f>
        <v>3X10 CLASSIC BLACK</v>
      </c>
      <c r="C243" s="2">
        <f>VLOOKUP($A243,'By SKU - Old RTs'!$A:$V,13,FALSE)</f>
        <v>52</v>
      </c>
      <c r="D243" s="2">
        <f>VLOOKUP($A243,'By SKU - New RTs'!$A:$V,13,FALSE)</f>
        <v>59</v>
      </c>
      <c r="E243" s="5">
        <f t="shared" si="15"/>
        <v>7</v>
      </c>
      <c r="F243" s="2">
        <f>VLOOKUP($A243,'By SKU - Old RTs'!$A:$V,14,FALSE)</f>
        <v>57.5</v>
      </c>
      <c r="G243" s="2">
        <f>VLOOKUP($A243,'By SKU - New RTs'!$A:$V,14,FALSE)</f>
        <v>57.5</v>
      </c>
      <c r="H243" s="5">
        <f t="shared" si="16"/>
        <v>0</v>
      </c>
      <c r="I243" s="2">
        <f>VLOOKUP($A243,'By SKU - Old RTs'!$A:$V,15,FALSE)</f>
        <v>26</v>
      </c>
      <c r="J243" s="2">
        <f>VLOOKUP($A243,'By SKU - New RTs'!$A:$V,15,FALSE)</f>
        <v>28</v>
      </c>
      <c r="K243" s="5">
        <f t="shared" si="17"/>
        <v>2</v>
      </c>
      <c r="L243" s="2">
        <f>VLOOKUP($A243,'By SKU - Old RTs'!$A:$V,16,FALSE)</f>
        <v>51</v>
      </c>
      <c r="M243" s="2">
        <f>VLOOKUP($A243,'By SKU - New RTs'!$A:$V,16,FALSE)</f>
        <v>51</v>
      </c>
      <c r="N243" s="5">
        <f t="shared" si="18"/>
        <v>0</v>
      </c>
      <c r="O243" s="2">
        <f>VLOOKUP($A243,'By SKU - Old RTs'!$A:$V,17,FALSE)</f>
        <v>66.5</v>
      </c>
      <c r="P243" s="2">
        <f>VLOOKUP($A243,'By SKU - New RTs'!$A:$V,17,FALSE)</f>
        <v>57.5</v>
      </c>
      <c r="Q243" s="2">
        <f t="shared" si="19"/>
        <v>-9</v>
      </c>
    </row>
    <row r="244" spans="1:17" x14ac:dyDescent="0.2">
      <c r="A244" s="3">
        <f>SKUs!A243</f>
        <v>1215</v>
      </c>
      <c r="B244" s="4" t="str">
        <f>SKUs!B243</f>
        <v xml:space="preserve">3X10 VALUE       </v>
      </c>
      <c r="C244" s="2">
        <f>VLOOKUP($A244,'By SKU - Old RTs'!$A:$V,13,FALSE)</f>
        <v>0</v>
      </c>
      <c r="D244" s="2">
        <f>VLOOKUP($A244,'By SKU - New RTs'!$A:$V,13,FALSE)</f>
        <v>0</v>
      </c>
      <c r="E244" s="5">
        <f t="shared" si="15"/>
        <v>0</v>
      </c>
      <c r="F244" s="2">
        <f>VLOOKUP($A244,'By SKU - Old RTs'!$A:$V,14,FALSE)</f>
        <v>0</v>
      </c>
      <c r="G244" s="2">
        <f>VLOOKUP($A244,'By SKU - New RTs'!$A:$V,14,FALSE)</f>
        <v>0</v>
      </c>
      <c r="H244" s="5">
        <f t="shared" si="16"/>
        <v>0</v>
      </c>
      <c r="I244" s="2">
        <f>VLOOKUP($A244,'By SKU - Old RTs'!$A:$V,15,FALSE)</f>
        <v>0</v>
      </c>
      <c r="J244" s="2">
        <f>VLOOKUP($A244,'By SKU - New RTs'!$A:$V,15,FALSE)</f>
        <v>0</v>
      </c>
      <c r="K244" s="5">
        <f t="shared" si="17"/>
        <v>0</v>
      </c>
      <c r="L244" s="2">
        <f>VLOOKUP($A244,'By SKU - Old RTs'!$A:$V,16,FALSE)</f>
        <v>0</v>
      </c>
      <c r="M244" s="2">
        <f>VLOOKUP($A244,'By SKU - New RTs'!$A:$V,16,FALSE)</f>
        <v>0</v>
      </c>
      <c r="N244" s="5">
        <f t="shared" si="18"/>
        <v>0</v>
      </c>
      <c r="O244" s="2">
        <f>VLOOKUP($A244,'By SKU - Old RTs'!$A:$V,17,FALSE)</f>
        <v>0</v>
      </c>
      <c r="P244" s="2">
        <f>VLOOKUP($A244,'By SKU - New RTs'!$A:$V,17,FALSE)</f>
        <v>0</v>
      </c>
      <c r="Q244" s="2">
        <f t="shared" si="19"/>
        <v>0</v>
      </c>
    </row>
    <row r="245" spans="1:17" x14ac:dyDescent="0.2">
      <c r="A245" s="3">
        <f>SKUs!A244</f>
        <v>1223</v>
      </c>
      <c r="B245" s="4" t="str">
        <f>SKUs!B244</f>
        <v>3X10 SANDTRAP SHADOW GRAY</v>
      </c>
      <c r="C245" s="2">
        <f>VLOOKUP($A245,'By SKU - Old RTs'!$A:$V,13,FALSE)</f>
        <v>15</v>
      </c>
      <c r="D245" s="2">
        <f>VLOOKUP($A245,'By SKU - New RTs'!$A:$V,13,FALSE)</f>
        <v>15</v>
      </c>
      <c r="E245" s="5">
        <f t="shared" si="15"/>
        <v>0</v>
      </c>
      <c r="F245" s="2">
        <f>VLOOKUP($A245,'By SKU - Old RTs'!$A:$V,14,FALSE)</f>
        <v>18.5</v>
      </c>
      <c r="G245" s="2">
        <f>VLOOKUP($A245,'By SKU - New RTs'!$A:$V,14,FALSE)</f>
        <v>18.5</v>
      </c>
      <c r="H245" s="5">
        <f t="shared" si="16"/>
        <v>0</v>
      </c>
      <c r="I245" s="2">
        <f>VLOOKUP($A245,'By SKU - Old RTs'!$A:$V,15,FALSE)</f>
        <v>15</v>
      </c>
      <c r="J245" s="2">
        <f>VLOOKUP($A245,'By SKU - New RTs'!$A:$V,15,FALSE)</f>
        <v>15</v>
      </c>
      <c r="K245" s="5">
        <f t="shared" si="17"/>
        <v>0</v>
      </c>
      <c r="L245" s="2">
        <f>VLOOKUP($A245,'By SKU - Old RTs'!$A:$V,16,FALSE)</f>
        <v>4.5</v>
      </c>
      <c r="M245" s="2">
        <f>VLOOKUP($A245,'By SKU - New RTs'!$A:$V,16,FALSE)</f>
        <v>4.5</v>
      </c>
      <c r="N245" s="5">
        <f t="shared" si="18"/>
        <v>0</v>
      </c>
      <c r="O245" s="2">
        <f>VLOOKUP($A245,'By SKU - Old RTs'!$A:$V,17,FALSE)</f>
        <v>1</v>
      </c>
      <c r="P245" s="2">
        <f>VLOOKUP($A245,'By SKU - New RTs'!$A:$V,17,FALSE)</f>
        <v>1</v>
      </c>
      <c r="Q245" s="2">
        <f t="shared" si="19"/>
        <v>0</v>
      </c>
    </row>
    <row r="246" spans="1:17" x14ac:dyDescent="0.2">
      <c r="A246" s="3">
        <f>SKUs!A245</f>
        <v>1225</v>
      </c>
      <c r="B246" s="4" t="str">
        <f>SKUs!B245</f>
        <v>3X10 RED PEPPER</v>
      </c>
      <c r="C246" s="2">
        <f>VLOOKUP($A246,'By SKU - Old RTs'!$A:$V,13,FALSE)</f>
        <v>2</v>
      </c>
      <c r="D246" s="2">
        <f>VLOOKUP($A246,'By SKU - New RTs'!$A:$V,13,FALSE)</f>
        <v>2</v>
      </c>
      <c r="E246" s="5">
        <f t="shared" si="15"/>
        <v>0</v>
      </c>
      <c r="F246" s="2">
        <f>VLOOKUP($A246,'By SKU - Old RTs'!$A:$V,14,FALSE)</f>
        <v>2</v>
      </c>
      <c r="G246" s="2">
        <f>VLOOKUP($A246,'By SKU - New RTs'!$A:$V,14,FALSE)</f>
        <v>2</v>
      </c>
      <c r="H246" s="5">
        <f t="shared" si="16"/>
        <v>0</v>
      </c>
      <c r="I246" s="2">
        <f>VLOOKUP($A246,'By SKU - Old RTs'!$A:$V,15,FALSE)</f>
        <v>2.5</v>
      </c>
      <c r="J246" s="2">
        <f>VLOOKUP($A246,'By SKU - New RTs'!$A:$V,15,FALSE)</f>
        <v>2.5</v>
      </c>
      <c r="K246" s="5">
        <f t="shared" si="17"/>
        <v>0</v>
      </c>
      <c r="L246" s="2">
        <f>VLOOKUP($A246,'By SKU - Old RTs'!$A:$V,16,FALSE)</f>
        <v>5</v>
      </c>
      <c r="M246" s="2">
        <f>VLOOKUP($A246,'By SKU - New RTs'!$A:$V,16,FALSE)</f>
        <v>5</v>
      </c>
      <c r="N246" s="5">
        <f t="shared" si="18"/>
        <v>0</v>
      </c>
      <c r="O246" s="2">
        <f>VLOOKUP($A246,'By SKU - Old RTs'!$A:$V,17,FALSE)</f>
        <v>0</v>
      </c>
      <c r="P246" s="2">
        <f>VLOOKUP($A246,'By SKU - New RTs'!$A:$V,17,FALSE)</f>
        <v>0</v>
      </c>
      <c r="Q246" s="2">
        <f t="shared" si="19"/>
        <v>0</v>
      </c>
    </row>
    <row r="247" spans="1:17" x14ac:dyDescent="0.2">
      <c r="A247" s="3">
        <f>SKUs!A246</f>
        <v>1230</v>
      </c>
      <c r="B247" s="4" t="str">
        <f>SKUs!B246</f>
        <v xml:space="preserve">3X10 SUPERMAT     </v>
      </c>
      <c r="C247" s="2">
        <f>VLOOKUP($A247,'By SKU - Old RTs'!$A:$V,13,FALSE)</f>
        <v>5</v>
      </c>
      <c r="D247" s="2">
        <f>VLOOKUP($A247,'By SKU - New RTs'!$A:$V,13,FALSE)</f>
        <v>5</v>
      </c>
      <c r="E247" s="5">
        <f t="shared" si="15"/>
        <v>0</v>
      </c>
      <c r="F247" s="2">
        <f>VLOOKUP($A247,'By SKU - Old RTs'!$A:$V,14,FALSE)</f>
        <v>2</v>
      </c>
      <c r="G247" s="2">
        <f>VLOOKUP($A247,'By SKU - New RTs'!$A:$V,14,FALSE)</f>
        <v>2</v>
      </c>
      <c r="H247" s="5">
        <f t="shared" si="16"/>
        <v>0</v>
      </c>
      <c r="I247" s="2">
        <f>VLOOKUP($A247,'By SKU - Old RTs'!$A:$V,15,FALSE)</f>
        <v>0</v>
      </c>
      <c r="J247" s="2">
        <f>VLOOKUP($A247,'By SKU - New RTs'!$A:$V,15,FALSE)</f>
        <v>0</v>
      </c>
      <c r="K247" s="5">
        <f t="shared" si="17"/>
        <v>0</v>
      </c>
      <c r="L247" s="2">
        <f>VLOOKUP($A247,'By SKU - Old RTs'!$A:$V,16,FALSE)</f>
        <v>0</v>
      </c>
      <c r="M247" s="2">
        <f>VLOOKUP($A247,'By SKU - New RTs'!$A:$V,16,FALSE)</f>
        <v>0</v>
      </c>
      <c r="N247" s="5">
        <f t="shared" si="18"/>
        <v>0</v>
      </c>
      <c r="O247" s="2">
        <f>VLOOKUP($A247,'By SKU - Old RTs'!$A:$V,17,FALSE)</f>
        <v>0</v>
      </c>
      <c r="P247" s="2">
        <f>VLOOKUP($A247,'By SKU - New RTs'!$A:$V,17,FALSE)</f>
        <v>0</v>
      </c>
      <c r="Q247" s="2">
        <f t="shared" si="19"/>
        <v>0</v>
      </c>
    </row>
    <row r="248" spans="1:17" x14ac:dyDescent="0.2">
      <c r="A248" s="3">
        <f>SKUs!A247</f>
        <v>1243</v>
      </c>
      <c r="B248" s="4" t="str">
        <f>SKUs!B247</f>
        <v>3X10 MICHIGAN MAT CHESTNUT</v>
      </c>
      <c r="C248" s="2">
        <f>VLOOKUP($A248,'By SKU - Old RTs'!$A:$V,13,FALSE)</f>
        <v>3.75</v>
      </c>
      <c r="D248" s="2">
        <f>VLOOKUP($A248,'By SKU - New RTs'!$A:$V,13,FALSE)</f>
        <v>3.75</v>
      </c>
      <c r="E248" s="5">
        <f t="shared" si="15"/>
        <v>0</v>
      </c>
      <c r="F248" s="2">
        <f>VLOOKUP($A248,'By SKU - Old RTs'!$A:$V,14,FALSE)</f>
        <v>2</v>
      </c>
      <c r="G248" s="2">
        <f>VLOOKUP($A248,'By SKU - New RTs'!$A:$V,14,FALSE)</f>
        <v>2</v>
      </c>
      <c r="H248" s="5">
        <f t="shared" si="16"/>
        <v>0</v>
      </c>
      <c r="I248" s="2">
        <f>VLOOKUP($A248,'By SKU - Old RTs'!$A:$V,15,FALSE)</f>
        <v>1</v>
      </c>
      <c r="J248" s="2">
        <f>VLOOKUP($A248,'By SKU - New RTs'!$A:$V,15,FALSE)</f>
        <v>1</v>
      </c>
      <c r="K248" s="5">
        <f t="shared" si="17"/>
        <v>0</v>
      </c>
      <c r="L248" s="2">
        <f>VLOOKUP($A248,'By SKU - Old RTs'!$A:$V,16,FALSE)</f>
        <v>0</v>
      </c>
      <c r="M248" s="2">
        <f>VLOOKUP($A248,'By SKU - New RTs'!$A:$V,16,FALSE)</f>
        <v>0</v>
      </c>
      <c r="N248" s="5">
        <f t="shared" si="18"/>
        <v>0</v>
      </c>
      <c r="O248" s="2">
        <f>VLOOKUP($A248,'By SKU - Old RTs'!$A:$V,17,FALSE)</f>
        <v>2</v>
      </c>
      <c r="P248" s="2">
        <f>VLOOKUP($A248,'By SKU - New RTs'!$A:$V,17,FALSE)</f>
        <v>2</v>
      </c>
      <c r="Q248" s="2">
        <f t="shared" si="19"/>
        <v>0</v>
      </c>
    </row>
    <row r="249" spans="1:17" x14ac:dyDescent="0.2">
      <c r="A249" s="3">
        <f>SKUs!A248</f>
        <v>1250</v>
      </c>
      <c r="B249" s="4" t="str">
        <f>SKUs!B248</f>
        <v>3X9 COMFORT FLOW</v>
      </c>
      <c r="C249" s="2">
        <f>VLOOKUP($A249,'By SKU - Old RTs'!$A:$V,13,FALSE)</f>
        <v>1</v>
      </c>
      <c r="D249" s="2">
        <f>VLOOKUP($A249,'By SKU - New RTs'!$A:$V,13,FALSE)</f>
        <v>4</v>
      </c>
      <c r="E249" s="5">
        <f t="shared" si="15"/>
        <v>3</v>
      </c>
      <c r="F249" s="2">
        <f>VLOOKUP($A249,'By SKU - Old RTs'!$A:$V,14,FALSE)</f>
        <v>0</v>
      </c>
      <c r="G249" s="2">
        <f>VLOOKUP($A249,'By SKU - New RTs'!$A:$V,14,FALSE)</f>
        <v>0</v>
      </c>
      <c r="H249" s="5">
        <f t="shared" si="16"/>
        <v>0</v>
      </c>
      <c r="I249" s="2">
        <f>VLOOKUP($A249,'By SKU - Old RTs'!$A:$V,15,FALSE)</f>
        <v>5.75</v>
      </c>
      <c r="J249" s="2">
        <f>VLOOKUP($A249,'By SKU - New RTs'!$A:$V,15,FALSE)</f>
        <v>5.75</v>
      </c>
      <c r="K249" s="5">
        <f t="shared" si="17"/>
        <v>0</v>
      </c>
      <c r="L249" s="2">
        <f>VLOOKUP($A249,'By SKU - Old RTs'!$A:$V,16,FALSE)</f>
        <v>0.25</v>
      </c>
      <c r="M249" s="2">
        <f>VLOOKUP($A249,'By SKU - New RTs'!$A:$V,16,FALSE)</f>
        <v>0.25</v>
      </c>
      <c r="N249" s="5">
        <f t="shared" si="18"/>
        <v>0</v>
      </c>
      <c r="O249" s="2">
        <f>VLOOKUP($A249,'By SKU - Old RTs'!$A:$V,17,FALSE)</f>
        <v>5</v>
      </c>
      <c r="P249" s="2">
        <f>VLOOKUP($A249,'By SKU - New RTs'!$A:$V,17,FALSE)</f>
        <v>2</v>
      </c>
      <c r="Q249" s="2">
        <f t="shared" si="19"/>
        <v>-3</v>
      </c>
    </row>
    <row r="250" spans="1:17" x14ac:dyDescent="0.2">
      <c r="A250" s="3">
        <f>SKUs!A249</f>
        <v>1260</v>
      </c>
      <c r="B250" s="4" t="str">
        <f>SKUs!B249</f>
        <v xml:space="preserve">3X10 SILVER BLACK </v>
      </c>
      <c r="C250" s="2">
        <f>VLOOKUP($A250,'By SKU - Old RTs'!$A:$V,13,FALSE)</f>
        <v>23.5</v>
      </c>
      <c r="D250" s="2">
        <f>VLOOKUP($A250,'By SKU - New RTs'!$A:$V,13,FALSE)</f>
        <v>23.5</v>
      </c>
      <c r="E250" s="5">
        <f t="shared" si="15"/>
        <v>0</v>
      </c>
      <c r="F250" s="2">
        <f>VLOOKUP($A250,'By SKU - Old RTs'!$A:$V,14,FALSE)</f>
        <v>22</v>
      </c>
      <c r="G250" s="2">
        <f>VLOOKUP($A250,'By SKU - New RTs'!$A:$V,14,FALSE)</f>
        <v>25</v>
      </c>
      <c r="H250" s="5">
        <f t="shared" si="16"/>
        <v>3</v>
      </c>
      <c r="I250" s="2">
        <f>VLOOKUP($A250,'By SKU - Old RTs'!$A:$V,15,FALSE)</f>
        <v>52.25</v>
      </c>
      <c r="J250" s="2">
        <f>VLOOKUP($A250,'By SKU - New RTs'!$A:$V,15,FALSE)</f>
        <v>59.25</v>
      </c>
      <c r="K250" s="5">
        <f t="shared" si="17"/>
        <v>7</v>
      </c>
      <c r="L250" s="2">
        <f>VLOOKUP($A250,'By SKU - Old RTs'!$A:$V,16,FALSE)</f>
        <v>19</v>
      </c>
      <c r="M250" s="2">
        <f>VLOOKUP($A250,'By SKU - New RTs'!$A:$V,16,FALSE)</f>
        <v>14</v>
      </c>
      <c r="N250" s="5">
        <f t="shared" si="18"/>
        <v>-5</v>
      </c>
      <c r="O250" s="2">
        <f>VLOOKUP($A250,'By SKU - Old RTs'!$A:$V,17,FALSE)</f>
        <v>41.25</v>
      </c>
      <c r="P250" s="2">
        <f>VLOOKUP($A250,'By SKU - New RTs'!$A:$V,17,FALSE)</f>
        <v>41.25</v>
      </c>
      <c r="Q250" s="2">
        <f t="shared" si="19"/>
        <v>0</v>
      </c>
    </row>
    <row r="251" spans="1:17" x14ac:dyDescent="0.2">
      <c r="A251" s="3">
        <f>SKUs!A250</f>
        <v>1261</v>
      </c>
      <c r="B251" s="4" t="str">
        <f>SKUs!B250</f>
        <v xml:space="preserve">3X10 BLACK SAND TRAP </v>
      </c>
      <c r="C251" s="2">
        <f>VLOOKUP($A251,'By SKU - Old RTs'!$A:$V,13,FALSE)</f>
        <v>0</v>
      </c>
      <c r="D251" s="2">
        <f>VLOOKUP($A251,'By SKU - New RTs'!$A:$V,13,FALSE)</f>
        <v>3</v>
      </c>
      <c r="E251" s="5">
        <f t="shared" si="15"/>
        <v>3</v>
      </c>
      <c r="F251" s="2">
        <f>VLOOKUP($A251,'By SKU - Old RTs'!$A:$V,14,FALSE)</f>
        <v>7</v>
      </c>
      <c r="G251" s="2">
        <f>VLOOKUP($A251,'By SKU - New RTs'!$A:$V,14,FALSE)</f>
        <v>8</v>
      </c>
      <c r="H251" s="5">
        <f t="shared" si="16"/>
        <v>1</v>
      </c>
      <c r="I251" s="2">
        <f>VLOOKUP($A251,'By SKU - Old RTs'!$A:$V,15,FALSE)</f>
        <v>1</v>
      </c>
      <c r="J251" s="2">
        <f>VLOOKUP($A251,'By SKU - New RTs'!$A:$V,15,FALSE)</f>
        <v>5</v>
      </c>
      <c r="K251" s="5">
        <f t="shared" si="17"/>
        <v>4</v>
      </c>
      <c r="L251" s="2">
        <f>VLOOKUP($A251,'By SKU - Old RTs'!$A:$V,16,FALSE)</f>
        <v>3</v>
      </c>
      <c r="M251" s="2">
        <f>VLOOKUP($A251,'By SKU - New RTs'!$A:$V,16,FALSE)</f>
        <v>3</v>
      </c>
      <c r="N251" s="5">
        <f t="shared" si="18"/>
        <v>0</v>
      </c>
      <c r="O251" s="2">
        <f>VLOOKUP($A251,'By SKU - Old RTs'!$A:$V,17,FALSE)</f>
        <v>17</v>
      </c>
      <c r="P251" s="2">
        <f>VLOOKUP($A251,'By SKU - New RTs'!$A:$V,17,FALSE)</f>
        <v>9</v>
      </c>
      <c r="Q251" s="2">
        <f t="shared" si="19"/>
        <v>-8</v>
      </c>
    </row>
    <row r="252" spans="1:17" x14ac:dyDescent="0.2">
      <c r="A252" s="3">
        <f>SKUs!A251</f>
        <v>1266</v>
      </c>
      <c r="B252" s="4" t="str">
        <f>SKUs!B251</f>
        <v>3X10 NAVY BLACK</v>
      </c>
      <c r="C252" s="2">
        <f>VLOOKUP($A252,'By SKU - Old RTs'!$A:$V,13,FALSE)</f>
        <v>4</v>
      </c>
      <c r="D252" s="2">
        <f>VLOOKUP($A252,'By SKU - New RTs'!$A:$V,13,FALSE)</f>
        <v>4</v>
      </c>
      <c r="E252" s="5">
        <f t="shared" si="15"/>
        <v>0</v>
      </c>
      <c r="F252" s="2">
        <f>VLOOKUP($A252,'By SKU - Old RTs'!$A:$V,14,FALSE)</f>
        <v>13</v>
      </c>
      <c r="G252" s="2">
        <f>VLOOKUP($A252,'By SKU - New RTs'!$A:$V,14,FALSE)</f>
        <v>13</v>
      </c>
      <c r="H252" s="5">
        <f t="shared" si="16"/>
        <v>0</v>
      </c>
      <c r="I252" s="2">
        <f>VLOOKUP($A252,'By SKU - Old RTs'!$A:$V,15,FALSE)</f>
        <v>2</v>
      </c>
      <c r="J252" s="2">
        <f>VLOOKUP($A252,'By SKU - New RTs'!$A:$V,15,FALSE)</f>
        <v>2</v>
      </c>
      <c r="K252" s="5">
        <f t="shared" si="17"/>
        <v>0</v>
      </c>
      <c r="L252" s="2">
        <f>VLOOKUP($A252,'By SKU - Old RTs'!$A:$V,16,FALSE)</f>
        <v>2</v>
      </c>
      <c r="M252" s="2">
        <f>VLOOKUP($A252,'By SKU - New RTs'!$A:$V,16,FALSE)</f>
        <v>2</v>
      </c>
      <c r="N252" s="5">
        <f t="shared" si="18"/>
        <v>0</v>
      </c>
      <c r="O252" s="2">
        <f>VLOOKUP($A252,'By SKU - Old RTs'!$A:$V,17,FALSE)</f>
        <v>0</v>
      </c>
      <c r="P252" s="2">
        <f>VLOOKUP($A252,'By SKU - New RTs'!$A:$V,17,FALSE)</f>
        <v>0</v>
      </c>
      <c r="Q252" s="2">
        <f t="shared" si="19"/>
        <v>0</v>
      </c>
    </row>
    <row r="253" spans="1:17" x14ac:dyDescent="0.2">
      <c r="A253" s="3">
        <f>SKUs!A252</f>
        <v>1269</v>
      </c>
      <c r="B253" s="4" t="str">
        <f>SKUs!B252</f>
        <v>3X10 CHOCOLATE BLACK</v>
      </c>
      <c r="C253" s="2">
        <f>VLOOKUP($A253,'By SKU - Old RTs'!$A:$V,13,FALSE)</f>
        <v>55.75</v>
      </c>
      <c r="D253" s="2">
        <f>VLOOKUP($A253,'By SKU - New RTs'!$A:$V,13,FALSE)</f>
        <v>74.75</v>
      </c>
      <c r="E253" s="5">
        <f t="shared" si="15"/>
        <v>19</v>
      </c>
      <c r="F253" s="2">
        <f>VLOOKUP($A253,'By SKU - Old RTs'!$A:$V,14,FALSE)</f>
        <v>61.75</v>
      </c>
      <c r="G253" s="2">
        <f>VLOOKUP($A253,'By SKU - New RTs'!$A:$V,14,FALSE)</f>
        <v>64.75</v>
      </c>
      <c r="H253" s="5">
        <f t="shared" si="16"/>
        <v>3</v>
      </c>
      <c r="I253" s="2">
        <f>VLOOKUP($A253,'By SKU - Old RTs'!$A:$V,15,FALSE)</f>
        <v>64.25</v>
      </c>
      <c r="J253" s="2">
        <f>VLOOKUP($A253,'By SKU - New RTs'!$A:$V,15,FALSE)</f>
        <v>66.25</v>
      </c>
      <c r="K253" s="5">
        <f t="shared" si="17"/>
        <v>2</v>
      </c>
      <c r="L253" s="2">
        <f>VLOOKUP($A253,'By SKU - Old RTs'!$A:$V,16,FALSE)</f>
        <v>56</v>
      </c>
      <c r="M253" s="2">
        <f>VLOOKUP($A253,'By SKU - New RTs'!$A:$V,16,FALSE)</f>
        <v>51</v>
      </c>
      <c r="N253" s="5">
        <f t="shared" si="18"/>
        <v>-5</v>
      </c>
      <c r="O253" s="2">
        <f>VLOOKUP($A253,'By SKU - Old RTs'!$A:$V,17,FALSE)</f>
        <v>100</v>
      </c>
      <c r="P253" s="2">
        <f>VLOOKUP($A253,'By SKU - New RTs'!$A:$V,17,FALSE)</f>
        <v>81</v>
      </c>
      <c r="Q253" s="2">
        <f t="shared" si="19"/>
        <v>-19</v>
      </c>
    </row>
    <row r="254" spans="1:17" x14ac:dyDescent="0.2">
      <c r="A254" s="3">
        <f>SKUs!A253</f>
        <v>1275</v>
      </c>
      <c r="B254" s="4" t="str">
        <f>SKUs!B253</f>
        <v>3X10 MICHIGAN MAT BLK SMK</v>
      </c>
      <c r="C254" s="2">
        <f>VLOOKUP($A254,'By SKU - Old RTs'!$A:$V,13,FALSE)</f>
        <v>0</v>
      </c>
      <c r="D254" s="2">
        <f>VLOOKUP($A254,'By SKU - New RTs'!$A:$V,13,FALSE)</f>
        <v>1</v>
      </c>
      <c r="E254" s="5">
        <f t="shared" si="15"/>
        <v>1</v>
      </c>
      <c r="F254" s="2">
        <f>VLOOKUP($A254,'By SKU - Old RTs'!$A:$V,14,FALSE)</f>
        <v>3</v>
      </c>
      <c r="G254" s="2">
        <f>VLOOKUP($A254,'By SKU - New RTs'!$A:$V,14,FALSE)</f>
        <v>3</v>
      </c>
      <c r="H254" s="5">
        <f t="shared" si="16"/>
        <v>0</v>
      </c>
      <c r="I254" s="2">
        <f>VLOOKUP($A254,'By SKU - Old RTs'!$A:$V,15,FALSE)</f>
        <v>0</v>
      </c>
      <c r="J254" s="2">
        <f>VLOOKUP($A254,'By SKU - New RTs'!$A:$V,15,FALSE)</f>
        <v>0</v>
      </c>
      <c r="K254" s="5">
        <f t="shared" si="17"/>
        <v>0</v>
      </c>
      <c r="L254" s="2">
        <f>VLOOKUP($A254,'By SKU - Old RTs'!$A:$V,16,FALSE)</f>
        <v>3</v>
      </c>
      <c r="M254" s="2">
        <f>VLOOKUP($A254,'By SKU - New RTs'!$A:$V,16,FALSE)</f>
        <v>3</v>
      </c>
      <c r="N254" s="5">
        <f t="shared" si="18"/>
        <v>0</v>
      </c>
      <c r="O254" s="2">
        <f>VLOOKUP($A254,'By SKU - Old RTs'!$A:$V,17,FALSE)</f>
        <v>6</v>
      </c>
      <c r="P254" s="2">
        <f>VLOOKUP($A254,'By SKU - New RTs'!$A:$V,17,FALSE)</f>
        <v>5</v>
      </c>
      <c r="Q254" s="2">
        <f t="shared" si="19"/>
        <v>-1</v>
      </c>
    </row>
    <row r="255" spans="1:17" x14ac:dyDescent="0.2">
      <c r="A255" s="3">
        <f>SKUs!A254</f>
        <v>1304</v>
      </c>
      <c r="B255" s="4" t="str">
        <f>SKUs!B254</f>
        <v xml:space="preserve">3X15 CHOCOLATE/BLACK     </v>
      </c>
      <c r="C255" s="2">
        <f>VLOOKUP($A255,'By SKU - Old RTs'!$A:$V,13,FALSE)</f>
        <v>12</v>
      </c>
      <c r="D255" s="2">
        <f>VLOOKUP($A255,'By SKU - New RTs'!$A:$V,13,FALSE)</f>
        <v>12</v>
      </c>
      <c r="E255" s="5">
        <f t="shared" si="15"/>
        <v>0</v>
      </c>
      <c r="F255" s="2">
        <f>VLOOKUP($A255,'By SKU - Old RTs'!$A:$V,14,FALSE)</f>
        <v>0</v>
      </c>
      <c r="G255" s="2">
        <f>VLOOKUP($A255,'By SKU - New RTs'!$A:$V,14,FALSE)</f>
        <v>0</v>
      </c>
      <c r="H255" s="5">
        <f t="shared" si="16"/>
        <v>0</v>
      </c>
      <c r="I255" s="2">
        <f>VLOOKUP($A255,'By SKU - Old RTs'!$A:$V,15,FALSE)</f>
        <v>4</v>
      </c>
      <c r="J255" s="2">
        <f>VLOOKUP($A255,'By SKU - New RTs'!$A:$V,15,FALSE)</f>
        <v>4</v>
      </c>
      <c r="K255" s="5">
        <f t="shared" si="17"/>
        <v>0</v>
      </c>
      <c r="L255" s="2">
        <f>VLOOKUP($A255,'By SKU - Old RTs'!$A:$V,16,FALSE)</f>
        <v>1</v>
      </c>
      <c r="M255" s="2">
        <f>VLOOKUP($A255,'By SKU - New RTs'!$A:$V,16,FALSE)</f>
        <v>1</v>
      </c>
      <c r="N255" s="5">
        <f t="shared" si="18"/>
        <v>0</v>
      </c>
      <c r="O255" s="2">
        <f>VLOOKUP($A255,'By SKU - Old RTs'!$A:$V,17,FALSE)</f>
        <v>0</v>
      </c>
      <c r="P255" s="2">
        <f>VLOOKUP($A255,'By SKU - New RTs'!$A:$V,17,FALSE)</f>
        <v>0</v>
      </c>
      <c r="Q255" s="2">
        <f t="shared" si="19"/>
        <v>0</v>
      </c>
    </row>
    <row r="256" spans="1:17" x14ac:dyDescent="0.2">
      <c r="A256" s="3">
        <f>SKUs!A255</f>
        <v>1310</v>
      </c>
      <c r="B256" s="4" t="str">
        <f>SKUs!B255</f>
        <v xml:space="preserve">3X15 CLA SHADOW GREY    </v>
      </c>
      <c r="C256" s="2">
        <f>VLOOKUP($A256,'By SKU - Old RTs'!$A:$V,13,FALSE)</f>
        <v>1</v>
      </c>
      <c r="D256" s="2">
        <f>VLOOKUP($A256,'By SKU - New RTs'!$A:$V,13,FALSE)</f>
        <v>1</v>
      </c>
      <c r="E256" s="5">
        <f t="shared" si="15"/>
        <v>0</v>
      </c>
      <c r="F256" s="2">
        <f>VLOOKUP($A256,'By SKU - Old RTs'!$A:$V,14,FALSE)</f>
        <v>2</v>
      </c>
      <c r="G256" s="2">
        <f>VLOOKUP($A256,'By SKU - New RTs'!$A:$V,14,FALSE)</f>
        <v>1</v>
      </c>
      <c r="H256" s="5">
        <f t="shared" si="16"/>
        <v>-1</v>
      </c>
      <c r="I256" s="2">
        <f>VLOOKUP($A256,'By SKU - Old RTs'!$A:$V,15,FALSE)</f>
        <v>4</v>
      </c>
      <c r="J256" s="2">
        <f>VLOOKUP($A256,'By SKU - New RTs'!$A:$V,15,FALSE)</f>
        <v>8</v>
      </c>
      <c r="K256" s="5">
        <f t="shared" si="17"/>
        <v>4</v>
      </c>
      <c r="L256" s="2">
        <f>VLOOKUP($A256,'By SKU - Old RTs'!$A:$V,16,FALSE)</f>
        <v>6</v>
      </c>
      <c r="M256" s="2">
        <f>VLOOKUP($A256,'By SKU - New RTs'!$A:$V,16,FALSE)</f>
        <v>2</v>
      </c>
      <c r="N256" s="5">
        <f t="shared" si="18"/>
        <v>-4</v>
      </c>
      <c r="O256" s="2">
        <f>VLOOKUP($A256,'By SKU - Old RTs'!$A:$V,17,FALSE)</f>
        <v>4</v>
      </c>
      <c r="P256" s="2">
        <f>VLOOKUP($A256,'By SKU - New RTs'!$A:$V,17,FALSE)</f>
        <v>5</v>
      </c>
      <c r="Q256" s="2">
        <f t="shared" si="19"/>
        <v>1</v>
      </c>
    </row>
    <row r="257" spans="1:17" x14ac:dyDescent="0.2">
      <c r="A257" s="3">
        <f>SKUs!A256</f>
        <v>1311</v>
      </c>
      <c r="B257" s="4" t="str">
        <f>SKUs!B256</f>
        <v>3X15 CLA BLACK</v>
      </c>
      <c r="C257" s="2">
        <f>VLOOKUP($A257,'By SKU - Old RTs'!$A:$V,13,FALSE)</f>
        <v>3</v>
      </c>
      <c r="D257" s="2">
        <f>VLOOKUP($A257,'By SKU - New RTs'!$A:$V,13,FALSE)</f>
        <v>4</v>
      </c>
      <c r="E257" s="5">
        <f t="shared" si="15"/>
        <v>1</v>
      </c>
      <c r="F257" s="2">
        <f>VLOOKUP($A257,'By SKU - Old RTs'!$A:$V,14,FALSE)</f>
        <v>4</v>
      </c>
      <c r="G257" s="2">
        <f>VLOOKUP($A257,'By SKU - New RTs'!$A:$V,14,FALSE)</f>
        <v>4</v>
      </c>
      <c r="H257" s="5">
        <f t="shared" si="16"/>
        <v>0</v>
      </c>
      <c r="I257" s="2">
        <f>VLOOKUP($A257,'By SKU - Old RTs'!$A:$V,15,FALSE)</f>
        <v>6</v>
      </c>
      <c r="J257" s="2">
        <f>VLOOKUP($A257,'By SKU - New RTs'!$A:$V,15,FALSE)</f>
        <v>6</v>
      </c>
      <c r="K257" s="5">
        <f t="shared" si="17"/>
        <v>0</v>
      </c>
      <c r="L257" s="2">
        <f>VLOOKUP($A257,'By SKU - Old RTs'!$A:$V,16,FALSE)</f>
        <v>5</v>
      </c>
      <c r="M257" s="2">
        <f>VLOOKUP($A257,'By SKU - New RTs'!$A:$V,16,FALSE)</f>
        <v>5</v>
      </c>
      <c r="N257" s="5">
        <f t="shared" si="18"/>
        <v>0</v>
      </c>
      <c r="O257" s="2">
        <f>VLOOKUP($A257,'By SKU - Old RTs'!$A:$V,17,FALSE)</f>
        <v>1</v>
      </c>
      <c r="P257" s="2">
        <f>VLOOKUP($A257,'By SKU - New RTs'!$A:$V,17,FALSE)</f>
        <v>0</v>
      </c>
      <c r="Q257" s="2">
        <f t="shared" si="19"/>
        <v>-1</v>
      </c>
    </row>
    <row r="258" spans="1:17" x14ac:dyDescent="0.2">
      <c r="A258" s="3">
        <f>SKUs!A257</f>
        <v>1360</v>
      </c>
      <c r="B258" s="4" t="str">
        <f>SKUs!B257</f>
        <v>3X15 SILVER BLACK</v>
      </c>
      <c r="C258" s="2">
        <f>VLOOKUP($A258,'By SKU - Old RTs'!$A:$V,13,FALSE)</f>
        <v>3</v>
      </c>
      <c r="D258" s="2">
        <f>VLOOKUP($A258,'By SKU - New RTs'!$A:$V,13,FALSE)</f>
        <v>3</v>
      </c>
      <c r="E258" s="5">
        <f t="shared" si="15"/>
        <v>0</v>
      </c>
      <c r="F258" s="2">
        <f>VLOOKUP($A258,'By SKU - Old RTs'!$A:$V,14,FALSE)</f>
        <v>3</v>
      </c>
      <c r="G258" s="2">
        <f>VLOOKUP($A258,'By SKU - New RTs'!$A:$V,14,FALSE)</f>
        <v>1</v>
      </c>
      <c r="H258" s="5">
        <f t="shared" si="16"/>
        <v>-2</v>
      </c>
      <c r="I258" s="2">
        <f>VLOOKUP($A258,'By SKU - Old RTs'!$A:$V,15,FALSE)</f>
        <v>2</v>
      </c>
      <c r="J258" s="2">
        <f>VLOOKUP($A258,'By SKU - New RTs'!$A:$V,15,FALSE)</f>
        <v>2</v>
      </c>
      <c r="K258" s="5">
        <f t="shared" si="17"/>
        <v>0</v>
      </c>
      <c r="L258" s="2">
        <f>VLOOKUP($A258,'By SKU - Old RTs'!$A:$V,16,FALSE)</f>
        <v>0</v>
      </c>
      <c r="M258" s="2">
        <f>VLOOKUP($A258,'By SKU - New RTs'!$A:$V,16,FALSE)</f>
        <v>0</v>
      </c>
      <c r="N258" s="5">
        <f t="shared" si="18"/>
        <v>0</v>
      </c>
      <c r="O258" s="2">
        <f>VLOOKUP($A258,'By SKU - Old RTs'!$A:$V,17,FALSE)</f>
        <v>7</v>
      </c>
      <c r="P258" s="2">
        <f>VLOOKUP($A258,'By SKU - New RTs'!$A:$V,17,FALSE)</f>
        <v>9</v>
      </c>
      <c r="Q258" s="2">
        <f t="shared" si="19"/>
        <v>2</v>
      </c>
    </row>
    <row r="259" spans="1:17" x14ac:dyDescent="0.2">
      <c r="A259" s="3">
        <f>SKUs!A258</f>
        <v>1366</v>
      </c>
      <c r="B259" s="4" t="str">
        <f>SKUs!B258</f>
        <v>3X15 NAVY BLACK</v>
      </c>
      <c r="C259" s="2">
        <f>VLOOKUP($A259,'By SKU - Old RTs'!$A:$V,13,FALSE)</f>
        <v>1</v>
      </c>
      <c r="D259" s="2">
        <f>VLOOKUP($A259,'By SKU - New RTs'!$A:$V,13,FALSE)</f>
        <v>1</v>
      </c>
      <c r="E259" s="5">
        <f t="shared" si="15"/>
        <v>0</v>
      </c>
      <c r="F259" s="2">
        <f>VLOOKUP($A259,'By SKU - Old RTs'!$A:$V,14,FALSE)</f>
        <v>0</v>
      </c>
      <c r="G259" s="2">
        <f>VLOOKUP($A259,'By SKU - New RTs'!$A:$V,14,FALSE)</f>
        <v>0</v>
      </c>
      <c r="H259" s="5">
        <f t="shared" si="16"/>
        <v>0</v>
      </c>
      <c r="I259" s="2">
        <f>VLOOKUP($A259,'By SKU - Old RTs'!$A:$V,15,FALSE)</f>
        <v>0</v>
      </c>
      <c r="J259" s="2">
        <f>VLOOKUP($A259,'By SKU - New RTs'!$A:$V,15,FALSE)</f>
        <v>0</v>
      </c>
      <c r="K259" s="5">
        <f t="shared" si="17"/>
        <v>0</v>
      </c>
      <c r="L259" s="2">
        <f>VLOOKUP($A259,'By SKU - Old RTs'!$A:$V,16,FALSE)</f>
        <v>0</v>
      </c>
      <c r="M259" s="2">
        <f>VLOOKUP($A259,'By SKU - New RTs'!$A:$V,16,FALSE)</f>
        <v>0</v>
      </c>
      <c r="N259" s="5">
        <f t="shared" si="18"/>
        <v>0</v>
      </c>
      <c r="O259" s="2">
        <f>VLOOKUP($A259,'By SKU - Old RTs'!$A:$V,17,FALSE)</f>
        <v>0</v>
      </c>
      <c r="P259" s="2">
        <f>VLOOKUP($A259,'By SKU - New RTs'!$A:$V,17,FALSE)</f>
        <v>0</v>
      </c>
      <c r="Q259" s="2">
        <f t="shared" si="19"/>
        <v>0</v>
      </c>
    </row>
    <row r="260" spans="1:17" x14ac:dyDescent="0.2">
      <c r="A260" s="3">
        <f>SKUs!A259</f>
        <v>1407</v>
      </c>
      <c r="B260" s="4" t="str">
        <f>SKUs!B259</f>
        <v>4X6 CLASSIC HUNTER GREEN</v>
      </c>
      <c r="C260" s="2">
        <f>VLOOKUP($A260,'By SKU - Old RTs'!$A:$V,13,FALSE)</f>
        <v>1</v>
      </c>
      <c r="D260" s="2">
        <f>VLOOKUP($A260,'By SKU - New RTs'!$A:$V,13,FALSE)</f>
        <v>1</v>
      </c>
      <c r="E260" s="5">
        <f t="shared" ref="E260:E323" si="20">D260-C260</f>
        <v>0</v>
      </c>
      <c r="F260" s="2">
        <f>VLOOKUP($A260,'By SKU - Old RTs'!$A:$V,14,FALSE)</f>
        <v>0</v>
      </c>
      <c r="G260" s="2">
        <f>VLOOKUP($A260,'By SKU - New RTs'!$A:$V,14,FALSE)</f>
        <v>0</v>
      </c>
      <c r="H260" s="5">
        <f t="shared" ref="H260:H323" si="21">G260-F260</f>
        <v>0</v>
      </c>
      <c r="I260" s="2">
        <f>VLOOKUP($A260,'By SKU - Old RTs'!$A:$V,15,FALSE)</f>
        <v>7</v>
      </c>
      <c r="J260" s="2">
        <f>VLOOKUP($A260,'By SKU - New RTs'!$A:$V,15,FALSE)</f>
        <v>8</v>
      </c>
      <c r="K260" s="5">
        <f t="shared" ref="K260:K323" si="22">J260-I260</f>
        <v>1</v>
      </c>
      <c r="L260" s="2">
        <f>VLOOKUP($A260,'By SKU - Old RTs'!$A:$V,16,FALSE)</f>
        <v>2</v>
      </c>
      <c r="M260" s="2">
        <f>VLOOKUP($A260,'By SKU - New RTs'!$A:$V,16,FALSE)</f>
        <v>1</v>
      </c>
      <c r="N260" s="5">
        <f t="shared" ref="N260:N323" si="23">M260-L260</f>
        <v>-1</v>
      </c>
      <c r="O260" s="2">
        <f>VLOOKUP($A260,'By SKU - Old RTs'!$A:$V,17,FALSE)</f>
        <v>0</v>
      </c>
      <c r="P260" s="2">
        <f>VLOOKUP($A260,'By SKU - New RTs'!$A:$V,17,FALSE)</f>
        <v>0</v>
      </c>
      <c r="Q260" s="2">
        <f t="shared" ref="Q260:Q323" si="24">P260-O260</f>
        <v>0</v>
      </c>
    </row>
    <row r="261" spans="1:17" x14ac:dyDescent="0.2">
      <c r="A261" s="3">
        <f>SKUs!A260</f>
        <v>1410</v>
      </c>
      <c r="B261" s="4" t="str">
        <f>SKUs!B260</f>
        <v>4X6 CLASSIC SHADOW GRAY</v>
      </c>
      <c r="C261" s="2">
        <f>VLOOKUP($A261,'By SKU - Old RTs'!$A:$V,13,FALSE)</f>
        <v>14</v>
      </c>
      <c r="D261" s="2">
        <f>VLOOKUP($A261,'By SKU - New RTs'!$A:$V,13,FALSE)</f>
        <v>14</v>
      </c>
      <c r="E261" s="5">
        <f t="shared" si="20"/>
        <v>0</v>
      </c>
      <c r="F261" s="2">
        <f>VLOOKUP($A261,'By SKU - Old RTs'!$A:$V,14,FALSE)</f>
        <v>10</v>
      </c>
      <c r="G261" s="2">
        <f>VLOOKUP($A261,'By SKU - New RTs'!$A:$V,14,FALSE)</f>
        <v>8</v>
      </c>
      <c r="H261" s="5">
        <f t="shared" si="21"/>
        <v>-2</v>
      </c>
      <c r="I261" s="2">
        <f>VLOOKUP($A261,'By SKU - Old RTs'!$A:$V,15,FALSE)</f>
        <v>2.5</v>
      </c>
      <c r="J261" s="2">
        <f>VLOOKUP($A261,'By SKU - New RTs'!$A:$V,15,FALSE)</f>
        <v>2.5</v>
      </c>
      <c r="K261" s="5">
        <f t="shared" si="22"/>
        <v>0</v>
      </c>
      <c r="L261" s="2">
        <f>VLOOKUP($A261,'By SKU - Old RTs'!$A:$V,16,FALSE)</f>
        <v>3</v>
      </c>
      <c r="M261" s="2">
        <f>VLOOKUP($A261,'By SKU - New RTs'!$A:$V,16,FALSE)</f>
        <v>3</v>
      </c>
      <c r="N261" s="5">
        <f t="shared" si="23"/>
        <v>0</v>
      </c>
      <c r="O261" s="2">
        <f>VLOOKUP($A261,'By SKU - Old RTs'!$A:$V,17,FALSE)</f>
        <v>2</v>
      </c>
      <c r="P261" s="2">
        <f>VLOOKUP($A261,'By SKU - New RTs'!$A:$V,17,FALSE)</f>
        <v>4</v>
      </c>
      <c r="Q261" s="2">
        <f t="shared" si="24"/>
        <v>2</v>
      </c>
    </row>
    <row r="262" spans="1:17" x14ac:dyDescent="0.2">
      <c r="A262" s="3">
        <f>SKUs!A261</f>
        <v>1411</v>
      </c>
      <c r="B262" s="4" t="str">
        <f>SKUs!B261</f>
        <v>4X6 CLASSIC BLACK</v>
      </c>
      <c r="C262" s="2">
        <f>VLOOKUP($A262,'By SKU - Old RTs'!$A:$V,13,FALSE)</f>
        <v>30.5</v>
      </c>
      <c r="D262" s="2">
        <f>VLOOKUP($A262,'By SKU - New RTs'!$A:$V,13,FALSE)</f>
        <v>33.5</v>
      </c>
      <c r="E262" s="5">
        <f t="shared" si="20"/>
        <v>3</v>
      </c>
      <c r="F262" s="2">
        <f>VLOOKUP($A262,'By SKU - Old RTs'!$A:$V,14,FALSE)</f>
        <v>26</v>
      </c>
      <c r="G262" s="2">
        <f>VLOOKUP($A262,'By SKU - New RTs'!$A:$V,14,FALSE)</f>
        <v>26</v>
      </c>
      <c r="H262" s="5">
        <f t="shared" si="21"/>
        <v>0</v>
      </c>
      <c r="I262" s="2">
        <f>VLOOKUP($A262,'By SKU - Old RTs'!$A:$V,15,FALSE)</f>
        <v>17</v>
      </c>
      <c r="J262" s="2">
        <f>VLOOKUP($A262,'By SKU - New RTs'!$A:$V,15,FALSE)</f>
        <v>22</v>
      </c>
      <c r="K262" s="5">
        <f t="shared" si="22"/>
        <v>5</v>
      </c>
      <c r="L262" s="2">
        <f>VLOOKUP($A262,'By SKU - Old RTs'!$A:$V,16,FALSE)</f>
        <v>19</v>
      </c>
      <c r="M262" s="2">
        <f>VLOOKUP($A262,'By SKU - New RTs'!$A:$V,16,FALSE)</f>
        <v>12</v>
      </c>
      <c r="N262" s="5">
        <f t="shared" si="23"/>
        <v>-7</v>
      </c>
      <c r="O262" s="2">
        <f>VLOOKUP($A262,'By SKU - Old RTs'!$A:$V,17,FALSE)</f>
        <v>20</v>
      </c>
      <c r="P262" s="2">
        <f>VLOOKUP($A262,'By SKU - New RTs'!$A:$V,17,FALSE)</f>
        <v>19</v>
      </c>
      <c r="Q262" s="2">
        <f t="shared" si="24"/>
        <v>-1</v>
      </c>
    </row>
    <row r="263" spans="1:17" x14ac:dyDescent="0.2">
      <c r="A263" s="3">
        <f>SKUs!A262</f>
        <v>1423</v>
      </c>
      <c r="B263" s="4" t="str">
        <f>SKUs!B262</f>
        <v xml:space="preserve">4X6 SAND SHADOW GREY   </v>
      </c>
      <c r="C263" s="2">
        <f>VLOOKUP($A263,'By SKU - Old RTs'!$A:$V,13,FALSE)</f>
        <v>0</v>
      </c>
      <c r="D263" s="2">
        <f>VLOOKUP($A263,'By SKU - New RTs'!$A:$V,13,FALSE)</f>
        <v>0</v>
      </c>
      <c r="E263" s="5">
        <f t="shared" si="20"/>
        <v>0</v>
      </c>
      <c r="F263" s="2">
        <f>VLOOKUP($A263,'By SKU - Old RTs'!$A:$V,14,FALSE)</f>
        <v>1</v>
      </c>
      <c r="G263" s="2">
        <f>VLOOKUP($A263,'By SKU - New RTs'!$A:$V,14,FALSE)</f>
        <v>1</v>
      </c>
      <c r="H263" s="5">
        <f t="shared" si="21"/>
        <v>0</v>
      </c>
      <c r="I263" s="2">
        <f>VLOOKUP($A263,'By SKU - Old RTs'!$A:$V,15,FALSE)</f>
        <v>0</v>
      </c>
      <c r="J263" s="2">
        <f>VLOOKUP($A263,'By SKU - New RTs'!$A:$V,15,FALSE)</f>
        <v>0</v>
      </c>
      <c r="K263" s="5">
        <f t="shared" si="22"/>
        <v>0</v>
      </c>
      <c r="L263" s="2">
        <f>VLOOKUP($A263,'By SKU - Old RTs'!$A:$V,16,FALSE)</f>
        <v>3</v>
      </c>
      <c r="M263" s="2">
        <f>VLOOKUP($A263,'By SKU - New RTs'!$A:$V,16,FALSE)</f>
        <v>3</v>
      </c>
      <c r="N263" s="5">
        <f t="shared" si="23"/>
        <v>0</v>
      </c>
      <c r="O263" s="2">
        <f>VLOOKUP($A263,'By SKU - Old RTs'!$A:$V,17,FALSE)</f>
        <v>0</v>
      </c>
      <c r="P263" s="2">
        <f>VLOOKUP($A263,'By SKU - New RTs'!$A:$V,17,FALSE)</f>
        <v>0</v>
      </c>
      <c r="Q263" s="2">
        <f t="shared" si="24"/>
        <v>0</v>
      </c>
    </row>
    <row r="264" spans="1:17" x14ac:dyDescent="0.2">
      <c r="A264" s="3">
        <f>SKUs!A263</f>
        <v>1425</v>
      </c>
      <c r="B264" s="4" t="str">
        <f>SKUs!B263</f>
        <v xml:space="preserve">4X6 RED PEPPER      </v>
      </c>
      <c r="C264" s="2">
        <f>VLOOKUP($A264,'By SKU - Old RTs'!$A:$V,13,FALSE)</f>
        <v>0</v>
      </c>
      <c r="D264" s="2">
        <f>VLOOKUP($A264,'By SKU - New RTs'!$A:$V,13,FALSE)</f>
        <v>0</v>
      </c>
      <c r="E264" s="5">
        <f t="shared" si="20"/>
        <v>0</v>
      </c>
      <c r="F264" s="2">
        <f>VLOOKUP($A264,'By SKU - Old RTs'!$A:$V,14,FALSE)</f>
        <v>1</v>
      </c>
      <c r="G264" s="2">
        <f>VLOOKUP($A264,'By SKU - New RTs'!$A:$V,14,FALSE)</f>
        <v>1</v>
      </c>
      <c r="H264" s="5">
        <f t="shared" si="21"/>
        <v>0</v>
      </c>
      <c r="I264" s="2">
        <f>VLOOKUP($A264,'By SKU - Old RTs'!$A:$V,15,FALSE)</f>
        <v>3</v>
      </c>
      <c r="J264" s="2">
        <f>VLOOKUP($A264,'By SKU - New RTs'!$A:$V,15,FALSE)</f>
        <v>3</v>
      </c>
      <c r="K264" s="5">
        <f t="shared" si="22"/>
        <v>0</v>
      </c>
      <c r="L264" s="2">
        <f>VLOOKUP($A264,'By SKU - Old RTs'!$A:$V,16,FALSE)</f>
        <v>4</v>
      </c>
      <c r="M264" s="2">
        <f>VLOOKUP($A264,'By SKU - New RTs'!$A:$V,16,FALSE)</f>
        <v>4</v>
      </c>
      <c r="N264" s="5">
        <f t="shared" si="23"/>
        <v>0</v>
      </c>
      <c r="O264" s="2">
        <f>VLOOKUP($A264,'By SKU - Old RTs'!$A:$V,17,FALSE)</f>
        <v>3</v>
      </c>
      <c r="P264" s="2">
        <f>VLOOKUP($A264,'By SKU - New RTs'!$A:$V,17,FALSE)</f>
        <v>3</v>
      </c>
      <c r="Q264" s="2">
        <f t="shared" si="24"/>
        <v>0</v>
      </c>
    </row>
    <row r="265" spans="1:17" x14ac:dyDescent="0.2">
      <c r="A265" s="3">
        <f>SKUs!A264</f>
        <v>1430</v>
      </c>
      <c r="B265" s="4" t="str">
        <f>SKUs!B264</f>
        <v xml:space="preserve">4X6 SUPERMAT     </v>
      </c>
      <c r="C265" s="2">
        <f>VLOOKUP($A265,'By SKU - Old RTs'!$A:$V,13,FALSE)</f>
        <v>2</v>
      </c>
      <c r="D265" s="2">
        <f>VLOOKUP($A265,'By SKU - New RTs'!$A:$V,13,FALSE)</f>
        <v>2</v>
      </c>
      <c r="E265" s="5">
        <f t="shared" si="20"/>
        <v>0</v>
      </c>
      <c r="F265" s="2">
        <f>VLOOKUP($A265,'By SKU - Old RTs'!$A:$V,14,FALSE)</f>
        <v>0</v>
      </c>
      <c r="G265" s="2">
        <f>VLOOKUP($A265,'By SKU - New RTs'!$A:$V,14,FALSE)</f>
        <v>0</v>
      </c>
      <c r="H265" s="5">
        <f t="shared" si="21"/>
        <v>0</v>
      </c>
      <c r="I265" s="2">
        <f>VLOOKUP($A265,'By SKU - Old RTs'!$A:$V,15,FALSE)</f>
        <v>0</v>
      </c>
      <c r="J265" s="2">
        <f>VLOOKUP($A265,'By SKU - New RTs'!$A:$V,15,FALSE)</f>
        <v>0</v>
      </c>
      <c r="K265" s="5">
        <f t="shared" si="22"/>
        <v>0</v>
      </c>
      <c r="L265" s="2">
        <f>VLOOKUP($A265,'By SKU - Old RTs'!$A:$V,16,FALSE)</f>
        <v>1</v>
      </c>
      <c r="M265" s="2">
        <f>VLOOKUP($A265,'By SKU - New RTs'!$A:$V,16,FALSE)</f>
        <v>1</v>
      </c>
      <c r="N265" s="5">
        <f t="shared" si="23"/>
        <v>0</v>
      </c>
      <c r="O265" s="2">
        <f>VLOOKUP($A265,'By SKU - Old RTs'!$A:$V,17,FALSE)</f>
        <v>0</v>
      </c>
      <c r="P265" s="2">
        <f>VLOOKUP($A265,'By SKU - New RTs'!$A:$V,17,FALSE)</f>
        <v>0</v>
      </c>
      <c r="Q265" s="2">
        <f t="shared" si="24"/>
        <v>0</v>
      </c>
    </row>
    <row r="266" spans="1:17" x14ac:dyDescent="0.2">
      <c r="A266" s="3">
        <f>SKUs!A265</f>
        <v>1443</v>
      </c>
      <c r="B266" s="4" t="str">
        <f>SKUs!B265</f>
        <v>4X6 MICHIGAN MAT CHESTNUT</v>
      </c>
      <c r="C266" s="2">
        <f>VLOOKUP($A266,'By SKU - Old RTs'!$A:$V,13,FALSE)</f>
        <v>0</v>
      </c>
      <c r="D266" s="2">
        <f>VLOOKUP($A266,'By SKU - New RTs'!$A:$V,13,FALSE)</f>
        <v>3</v>
      </c>
      <c r="E266" s="5">
        <f t="shared" si="20"/>
        <v>3</v>
      </c>
      <c r="F266" s="2">
        <f>VLOOKUP($A266,'By SKU - Old RTs'!$A:$V,14,FALSE)</f>
        <v>0</v>
      </c>
      <c r="G266" s="2">
        <f>VLOOKUP($A266,'By SKU - New RTs'!$A:$V,14,FALSE)</f>
        <v>0</v>
      </c>
      <c r="H266" s="5">
        <f t="shared" si="21"/>
        <v>0</v>
      </c>
      <c r="I266" s="2">
        <f>VLOOKUP($A266,'By SKU - Old RTs'!$A:$V,15,FALSE)</f>
        <v>-0.5</v>
      </c>
      <c r="J266" s="2">
        <f>VLOOKUP($A266,'By SKU - New RTs'!$A:$V,15,FALSE)</f>
        <v>-0.5</v>
      </c>
      <c r="K266" s="5">
        <f t="shared" si="22"/>
        <v>0</v>
      </c>
      <c r="L266" s="2">
        <f>VLOOKUP($A266,'By SKU - Old RTs'!$A:$V,16,FALSE)</f>
        <v>0</v>
      </c>
      <c r="M266" s="2">
        <f>VLOOKUP($A266,'By SKU - New RTs'!$A:$V,16,FALSE)</f>
        <v>0</v>
      </c>
      <c r="N266" s="5">
        <f t="shared" si="23"/>
        <v>0</v>
      </c>
      <c r="O266" s="2">
        <f>VLOOKUP($A266,'By SKU - Old RTs'!$A:$V,17,FALSE)</f>
        <v>5</v>
      </c>
      <c r="P266" s="2">
        <f>VLOOKUP($A266,'By SKU - New RTs'!$A:$V,17,FALSE)</f>
        <v>2</v>
      </c>
      <c r="Q266" s="2">
        <f t="shared" si="24"/>
        <v>-3</v>
      </c>
    </row>
    <row r="267" spans="1:17" x14ac:dyDescent="0.2">
      <c r="A267" s="3">
        <f>SKUs!A266</f>
        <v>1445</v>
      </c>
      <c r="B267" s="4" t="str">
        <f>SKUs!B266</f>
        <v xml:space="preserve">4X6 PLAIN SCRAPER </v>
      </c>
      <c r="C267" s="2">
        <f>VLOOKUP($A267,'By SKU - Old RTs'!$A:$V,13,FALSE)</f>
        <v>0</v>
      </c>
      <c r="D267" s="2">
        <f>VLOOKUP($A267,'By SKU - New RTs'!$A:$V,13,FALSE)</f>
        <v>0</v>
      </c>
      <c r="E267" s="5">
        <f t="shared" si="20"/>
        <v>0</v>
      </c>
      <c r="F267" s="2">
        <f>VLOOKUP($A267,'By SKU - Old RTs'!$A:$V,14,FALSE)</f>
        <v>0</v>
      </c>
      <c r="G267" s="2">
        <f>VLOOKUP($A267,'By SKU - New RTs'!$A:$V,14,FALSE)</f>
        <v>0</v>
      </c>
      <c r="H267" s="5">
        <f t="shared" si="21"/>
        <v>0</v>
      </c>
      <c r="I267" s="2">
        <f>VLOOKUP($A267,'By SKU - Old RTs'!$A:$V,15,FALSE)</f>
        <v>0</v>
      </c>
      <c r="J267" s="2">
        <f>VLOOKUP($A267,'By SKU - New RTs'!$A:$V,15,FALSE)</f>
        <v>0</v>
      </c>
      <c r="K267" s="5">
        <f t="shared" si="22"/>
        <v>0</v>
      </c>
      <c r="L267" s="2">
        <f>VLOOKUP($A267,'By SKU - Old RTs'!$A:$V,16,FALSE)</f>
        <v>0</v>
      </c>
      <c r="M267" s="2">
        <f>VLOOKUP($A267,'By SKU - New RTs'!$A:$V,16,FALSE)</f>
        <v>0</v>
      </c>
      <c r="N267" s="5">
        <f t="shared" si="23"/>
        <v>0</v>
      </c>
      <c r="O267" s="2">
        <f>VLOOKUP($A267,'By SKU - Old RTs'!$A:$V,17,FALSE)</f>
        <v>0</v>
      </c>
      <c r="P267" s="2">
        <f>VLOOKUP($A267,'By SKU - New RTs'!$A:$V,17,FALSE)</f>
        <v>0</v>
      </c>
      <c r="Q267" s="2">
        <f t="shared" si="24"/>
        <v>0</v>
      </c>
    </row>
    <row r="268" spans="1:17" x14ac:dyDescent="0.2">
      <c r="A268" s="3">
        <f>SKUs!A267</f>
        <v>1460</v>
      </c>
      <c r="B268" s="4" t="str">
        <f>SKUs!B267</f>
        <v xml:space="preserve">4X6 SILVER BLACK     </v>
      </c>
      <c r="C268" s="2">
        <f>VLOOKUP($A268,'By SKU - Old RTs'!$A:$V,13,FALSE)</f>
        <v>16.25</v>
      </c>
      <c r="D268" s="2">
        <f>VLOOKUP($A268,'By SKU - New RTs'!$A:$V,13,FALSE)</f>
        <v>16.25</v>
      </c>
      <c r="E268" s="5">
        <f t="shared" si="20"/>
        <v>0</v>
      </c>
      <c r="F268" s="2">
        <f>VLOOKUP($A268,'By SKU - Old RTs'!$A:$V,14,FALSE)</f>
        <v>11</v>
      </c>
      <c r="G268" s="2">
        <f>VLOOKUP($A268,'By SKU - New RTs'!$A:$V,14,FALSE)</f>
        <v>12</v>
      </c>
      <c r="H268" s="5">
        <f t="shared" si="21"/>
        <v>1</v>
      </c>
      <c r="I268" s="2">
        <f>VLOOKUP($A268,'By SKU - Old RTs'!$A:$V,15,FALSE)</f>
        <v>17</v>
      </c>
      <c r="J268" s="2">
        <f>VLOOKUP($A268,'By SKU - New RTs'!$A:$V,15,FALSE)</f>
        <v>22</v>
      </c>
      <c r="K268" s="5">
        <f t="shared" si="22"/>
        <v>5</v>
      </c>
      <c r="L268" s="2">
        <f>VLOOKUP($A268,'By SKU - Old RTs'!$A:$V,16,FALSE)</f>
        <v>12</v>
      </c>
      <c r="M268" s="2">
        <f>VLOOKUP($A268,'By SKU - New RTs'!$A:$V,16,FALSE)</f>
        <v>6</v>
      </c>
      <c r="N268" s="5">
        <f t="shared" si="23"/>
        <v>-6</v>
      </c>
      <c r="O268" s="2">
        <f>VLOOKUP($A268,'By SKU - Old RTs'!$A:$V,17,FALSE)</f>
        <v>25.5</v>
      </c>
      <c r="P268" s="2">
        <f>VLOOKUP($A268,'By SKU - New RTs'!$A:$V,17,FALSE)</f>
        <v>18.5</v>
      </c>
      <c r="Q268" s="2">
        <f t="shared" si="24"/>
        <v>-7</v>
      </c>
    </row>
    <row r="269" spans="1:17" x14ac:dyDescent="0.2">
      <c r="A269" s="3">
        <f>SKUs!A268</f>
        <v>1461</v>
      </c>
      <c r="B269" s="4" t="str">
        <f>SKUs!B268</f>
        <v>4X6 BLACK SAND TRAP</v>
      </c>
      <c r="C269" s="2">
        <f>VLOOKUP($A269,'By SKU - Old RTs'!$A:$V,13,FALSE)</f>
        <v>1</v>
      </c>
      <c r="D269" s="2">
        <f>VLOOKUP($A269,'By SKU - New RTs'!$A:$V,13,FALSE)</f>
        <v>2</v>
      </c>
      <c r="E269" s="5">
        <f t="shared" si="20"/>
        <v>1</v>
      </c>
      <c r="F269" s="2">
        <f>VLOOKUP($A269,'By SKU - Old RTs'!$A:$V,14,FALSE)</f>
        <v>3</v>
      </c>
      <c r="G269" s="2">
        <f>VLOOKUP($A269,'By SKU - New RTs'!$A:$V,14,FALSE)</f>
        <v>0</v>
      </c>
      <c r="H269" s="5">
        <f t="shared" si="21"/>
        <v>-3</v>
      </c>
      <c r="I269" s="2">
        <f>VLOOKUP($A269,'By SKU - Old RTs'!$A:$V,15,FALSE)</f>
        <v>2</v>
      </c>
      <c r="J269" s="2">
        <f>VLOOKUP($A269,'By SKU - New RTs'!$A:$V,15,FALSE)</f>
        <v>5</v>
      </c>
      <c r="K269" s="5">
        <f t="shared" si="22"/>
        <v>3</v>
      </c>
      <c r="L269" s="2">
        <f>VLOOKUP($A269,'By SKU - Old RTs'!$A:$V,16,FALSE)</f>
        <v>0</v>
      </c>
      <c r="M269" s="2">
        <f>VLOOKUP($A269,'By SKU - New RTs'!$A:$V,16,FALSE)</f>
        <v>0</v>
      </c>
      <c r="N269" s="5">
        <f t="shared" si="23"/>
        <v>0</v>
      </c>
      <c r="O269" s="2">
        <f>VLOOKUP($A269,'By SKU - Old RTs'!$A:$V,17,FALSE)</f>
        <v>1</v>
      </c>
      <c r="P269" s="2">
        <f>VLOOKUP($A269,'By SKU - New RTs'!$A:$V,17,FALSE)</f>
        <v>0</v>
      </c>
      <c r="Q269" s="2">
        <f t="shared" si="24"/>
        <v>-1</v>
      </c>
    </row>
    <row r="270" spans="1:17" x14ac:dyDescent="0.2">
      <c r="A270" s="3">
        <f>SKUs!A269</f>
        <v>1463</v>
      </c>
      <c r="B270" s="4" t="str">
        <f>SKUs!B269</f>
        <v>4X10 SILVER BLACK</v>
      </c>
      <c r="C270" s="2">
        <f>VLOOKUP($A270,'By SKU - Old RTs'!$A:$V,13,FALSE)</f>
        <v>0</v>
      </c>
      <c r="D270" s="2">
        <f>VLOOKUP($A270,'By SKU - New RTs'!$A:$V,13,FALSE)</f>
        <v>0</v>
      </c>
      <c r="E270" s="5">
        <f t="shared" si="20"/>
        <v>0</v>
      </c>
      <c r="F270" s="2">
        <f>VLOOKUP($A270,'By SKU - Old RTs'!$A:$V,14,FALSE)</f>
        <v>0</v>
      </c>
      <c r="G270" s="2">
        <f>VLOOKUP($A270,'By SKU - New RTs'!$A:$V,14,FALSE)</f>
        <v>0</v>
      </c>
      <c r="H270" s="5">
        <f t="shared" si="21"/>
        <v>0</v>
      </c>
      <c r="I270" s="2">
        <f>VLOOKUP($A270,'By SKU - Old RTs'!$A:$V,15,FALSE)</f>
        <v>0</v>
      </c>
      <c r="J270" s="2">
        <f>VLOOKUP($A270,'By SKU - New RTs'!$A:$V,15,FALSE)</f>
        <v>0</v>
      </c>
      <c r="K270" s="5">
        <f t="shared" si="22"/>
        <v>0</v>
      </c>
      <c r="L270" s="2">
        <f>VLOOKUP($A270,'By SKU - Old RTs'!$A:$V,16,FALSE)</f>
        <v>0</v>
      </c>
      <c r="M270" s="2">
        <f>VLOOKUP($A270,'By SKU - New RTs'!$A:$V,16,FALSE)</f>
        <v>0</v>
      </c>
      <c r="N270" s="5">
        <f t="shared" si="23"/>
        <v>0</v>
      </c>
      <c r="O270" s="2">
        <f>VLOOKUP($A270,'By SKU - Old RTs'!$A:$V,17,FALSE)</f>
        <v>0</v>
      </c>
      <c r="P270" s="2">
        <f>VLOOKUP($A270,'By SKU - New RTs'!$A:$V,17,FALSE)</f>
        <v>0</v>
      </c>
      <c r="Q270" s="2">
        <f t="shared" si="24"/>
        <v>0</v>
      </c>
    </row>
    <row r="271" spans="1:17" x14ac:dyDescent="0.2">
      <c r="A271" s="3">
        <f>SKUs!A270</f>
        <v>1466</v>
      </c>
      <c r="B271" s="4" t="str">
        <f>SKUs!B270</f>
        <v xml:space="preserve">4X6 NAVY BLACK    </v>
      </c>
      <c r="C271" s="2">
        <f>VLOOKUP($A271,'By SKU - Old RTs'!$A:$V,13,FALSE)</f>
        <v>2</v>
      </c>
      <c r="D271" s="2">
        <f>VLOOKUP($A271,'By SKU - New RTs'!$A:$V,13,FALSE)</f>
        <v>2</v>
      </c>
      <c r="E271" s="5">
        <f t="shared" si="20"/>
        <v>0</v>
      </c>
      <c r="F271" s="2">
        <f>VLOOKUP($A271,'By SKU - Old RTs'!$A:$V,14,FALSE)</f>
        <v>7</v>
      </c>
      <c r="G271" s="2">
        <f>VLOOKUP($A271,'By SKU - New RTs'!$A:$V,14,FALSE)</f>
        <v>7</v>
      </c>
      <c r="H271" s="5">
        <f t="shared" si="21"/>
        <v>0</v>
      </c>
      <c r="I271" s="2">
        <f>VLOOKUP($A271,'By SKU - Old RTs'!$A:$V,15,FALSE)</f>
        <v>3</v>
      </c>
      <c r="J271" s="2">
        <f>VLOOKUP($A271,'By SKU - New RTs'!$A:$V,15,FALSE)</f>
        <v>3</v>
      </c>
      <c r="K271" s="5">
        <f t="shared" si="22"/>
        <v>0</v>
      </c>
      <c r="L271" s="2">
        <f>VLOOKUP($A271,'By SKU - Old RTs'!$A:$V,16,FALSE)</f>
        <v>1</v>
      </c>
      <c r="M271" s="2">
        <f>VLOOKUP($A271,'By SKU - New RTs'!$A:$V,16,FALSE)</f>
        <v>1</v>
      </c>
      <c r="N271" s="5">
        <f t="shared" si="23"/>
        <v>0</v>
      </c>
      <c r="O271" s="2">
        <f>VLOOKUP($A271,'By SKU - Old RTs'!$A:$V,17,FALSE)</f>
        <v>0</v>
      </c>
      <c r="P271" s="2">
        <f>VLOOKUP($A271,'By SKU - New RTs'!$A:$V,17,FALSE)</f>
        <v>0</v>
      </c>
      <c r="Q271" s="2">
        <f t="shared" si="24"/>
        <v>0</v>
      </c>
    </row>
    <row r="272" spans="1:17" x14ac:dyDescent="0.2">
      <c r="A272" s="3">
        <f>SKUs!A271</f>
        <v>1467</v>
      </c>
      <c r="B272" s="4" t="str">
        <f>SKUs!B271</f>
        <v>4X6 CHOCOLATE BLACK</v>
      </c>
      <c r="C272" s="2">
        <f>VLOOKUP($A272,'By SKU - Old RTs'!$A:$V,13,FALSE)</f>
        <v>36</v>
      </c>
      <c r="D272" s="2">
        <f>VLOOKUP($A272,'By SKU - New RTs'!$A:$V,13,FALSE)</f>
        <v>36</v>
      </c>
      <c r="E272" s="5">
        <f t="shared" si="20"/>
        <v>0</v>
      </c>
      <c r="F272" s="2">
        <f>VLOOKUP($A272,'By SKU - Old RTs'!$A:$V,14,FALSE)</f>
        <v>23.75</v>
      </c>
      <c r="G272" s="2">
        <f>VLOOKUP($A272,'By SKU - New RTs'!$A:$V,14,FALSE)</f>
        <v>24.75</v>
      </c>
      <c r="H272" s="5">
        <f t="shared" si="21"/>
        <v>1</v>
      </c>
      <c r="I272" s="2">
        <f>VLOOKUP($A272,'By SKU - Old RTs'!$A:$V,15,FALSE)</f>
        <v>31.5</v>
      </c>
      <c r="J272" s="2">
        <f>VLOOKUP($A272,'By SKU - New RTs'!$A:$V,15,FALSE)</f>
        <v>33.5</v>
      </c>
      <c r="K272" s="5">
        <f t="shared" si="22"/>
        <v>2</v>
      </c>
      <c r="L272" s="2">
        <f>VLOOKUP($A272,'By SKU - Old RTs'!$A:$V,16,FALSE)</f>
        <v>21.75</v>
      </c>
      <c r="M272" s="2">
        <f>VLOOKUP($A272,'By SKU - New RTs'!$A:$V,16,FALSE)</f>
        <v>18.75</v>
      </c>
      <c r="N272" s="5">
        <f t="shared" si="23"/>
        <v>-3</v>
      </c>
      <c r="O272" s="2">
        <f>VLOOKUP($A272,'By SKU - Old RTs'!$A:$V,17,FALSE)</f>
        <v>19</v>
      </c>
      <c r="P272" s="2">
        <f>VLOOKUP($A272,'By SKU - New RTs'!$A:$V,17,FALSE)</f>
        <v>19</v>
      </c>
      <c r="Q272" s="2">
        <f t="shared" si="24"/>
        <v>0</v>
      </c>
    </row>
    <row r="273" spans="1:17" x14ac:dyDescent="0.2">
      <c r="A273" s="3">
        <f>SKUs!A272</f>
        <v>1475</v>
      </c>
      <c r="B273" s="4" t="str">
        <f>SKUs!B272</f>
        <v>4X6 MICHIGAN MAT BLK SMK</v>
      </c>
      <c r="C273" s="2">
        <f>VLOOKUP($A273,'By SKU - Old RTs'!$A:$V,13,FALSE)</f>
        <v>1.75</v>
      </c>
      <c r="D273" s="2">
        <f>VLOOKUP($A273,'By SKU - New RTs'!$A:$V,13,FALSE)</f>
        <v>5.75</v>
      </c>
      <c r="E273" s="5">
        <f t="shared" si="20"/>
        <v>4</v>
      </c>
      <c r="F273" s="2">
        <f>VLOOKUP($A273,'By SKU - Old RTs'!$A:$V,14,FALSE)</f>
        <v>1</v>
      </c>
      <c r="G273" s="2">
        <f>VLOOKUP($A273,'By SKU - New RTs'!$A:$V,14,FALSE)</f>
        <v>1</v>
      </c>
      <c r="H273" s="5">
        <f t="shared" si="21"/>
        <v>0</v>
      </c>
      <c r="I273" s="2">
        <f>VLOOKUP($A273,'By SKU - Old RTs'!$A:$V,15,FALSE)</f>
        <v>3</v>
      </c>
      <c r="J273" s="2">
        <f>VLOOKUP($A273,'By SKU - New RTs'!$A:$V,15,FALSE)</f>
        <v>3</v>
      </c>
      <c r="K273" s="5">
        <f t="shared" si="22"/>
        <v>0</v>
      </c>
      <c r="L273" s="2">
        <f>VLOOKUP($A273,'By SKU - Old RTs'!$A:$V,16,FALSE)</f>
        <v>1</v>
      </c>
      <c r="M273" s="2">
        <f>VLOOKUP($A273,'By SKU - New RTs'!$A:$V,16,FALSE)</f>
        <v>1</v>
      </c>
      <c r="N273" s="5">
        <f t="shared" si="23"/>
        <v>0</v>
      </c>
      <c r="O273" s="2">
        <f>VLOOKUP($A273,'By SKU - Old RTs'!$A:$V,17,FALSE)</f>
        <v>5</v>
      </c>
      <c r="P273" s="2">
        <f>VLOOKUP($A273,'By SKU - New RTs'!$A:$V,17,FALSE)</f>
        <v>1</v>
      </c>
      <c r="Q273" s="2">
        <f t="shared" si="24"/>
        <v>-4</v>
      </c>
    </row>
    <row r="274" spans="1:17" x14ac:dyDescent="0.2">
      <c r="A274" s="3">
        <f>SKUs!A273</f>
        <v>1494</v>
      </c>
      <c r="B274" s="4" t="str">
        <f>SKUs!B273</f>
        <v xml:space="preserve">4X6 SCRAPER </v>
      </c>
      <c r="C274" s="2">
        <f>VLOOKUP($A274,'By SKU - Old RTs'!$A:$V,13,FALSE)</f>
        <v>0</v>
      </c>
      <c r="D274" s="2">
        <f>VLOOKUP($A274,'By SKU - New RTs'!$A:$V,13,FALSE)</f>
        <v>0</v>
      </c>
      <c r="E274" s="5">
        <f t="shared" si="20"/>
        <v>0</v>
      </c>
      <c r="F274" s="2">
        <f>VLOOKUP($A274,'By SKU - Old RTs'!$A:$V,14,FALSE)</f>
        <v>0</v>
      </c>
      <c r="G274" s="2">
        <f>VLOOKUP($A274,'By SKU - New RTs'!$A:$V,14,FALSE)</f>
        <v>0</v>
      </c>
      <c r="H274" s="5">
        <f t="shared" si="21"/>
        <v>0</v>
      </c>
      <c r="I274" s="2">
        <f>VLOOKUP($A274,'By SKU - Old RTs'!$A:$V,15,FALSE)</f>
        <v>0.25</v>
      </c>
      <c r="J274" s="2">
        <f>VLOOKUP($A274,'By SKU - New RTs'!$A:$V,15,FALSE)</f>
        <v>0.25</v>
      </c>
      <c r="K274" s="5">
        <f t="shared" si="22"/>
        <v>0</v>
      </c>
      <c r="L274" s="2">
        <f>VLOOKUP($A274,'By SKU - Old RTs'!$A:$V,16,FALSE)</f>
        <v>0.5</v>
      </c>
      <c r="M274" s="2">
        <f>VLOOKUP($A274,'By SKU - New RTs'!$A:$V,16,FALSE)</f>
        <v>0.5</v>
      </c>
      <c r="N274" s="5">
        <f t="shared" si="23"/>
        <v>0</v>
      </c>
      <c r="O274" s="2">
        <f>VLOOKUP($A274,'By SKU - Old RTs'!$A:$V,17,FALSE)</f>
        <v>0.25</v>
      </c>
      <c r="P274" s="2">
        <f>VLOOKUP($A274,'By SKU - New RTs'!$A:$V,17,FALSE)</f>
        <v>0.25</v>
      </c>
      <c r="Q274" s="2">
        <f t="shared" si="24"/>
        <v>0</v>
      </c>
    </row>
    <row r="275" spans="1:17" x14ac:dyDescent="0.2">
      <c r="A275" s="3">
        <f>SKUs!A274</f>
        <v>1501</v>
      </c>
      <c r="B275" s="4" t="str">
        <f>SKUs!B274</f>
        <v xml:space="preserve">4X8 SILVER BLACK   </v>
      </c>
      <c r="C275" s="2">
        <f>VLOOKUP($A275,'By SKU - Old RTs'!$A:$V,13,FALSE)</f>
        <v>0</v>
      </c>
      <c r="D275" s="2">
        <f>VLOOKUP($A275,'By SKU - New RTs'!$A:$V,13,FALSE)</f>
        <v>0</v>
      </c>
      <c r="E275" s="5">
        <f t="shared" si="20"/>
        <v>0</v>
      </c>
      <c r="F275" s="2">
        <f>VLOOKUP($A275,'By SKU - Old RTs'!$A:$V,14,FALSE)</f>
        <v>1</v>
      </c>
      <c r="G275" s="2">
        <f>VLOOKUP($A275,'By SKU - New RTs'!$A:$V,14,FALSE)</f>
        <v>1</v>
      </c>
      <c r="H275" s="5">
        <f t="shared" si="21"/>
        <v>0</v>
      </c>
      <c r="I275" s="2">
        <f>VLOOKUP($A275,'By SKU - Old RTs'!$A:$V,15,FALSE)</f>
        <v>0</v>
      </c>
      <c r="J275" s="2">
        <f>VLOOKUP($A275,'By SKU - New RTs'!$A:$V,15,FALSE)</f>
        <v>0</v>
      </c>
      <c r="K275" s="5">
        <f t="shared" si="22"/>
        <v>0</v>
      </c>
      <c r="L275" s="2">
        <f>VLOOKUP($A275,'By SKU - Old RTs'!$A:$V,16,FALSE)</f>
        <v>0</v>
      </c>
      <c r="M275" s="2">
        <f>VLOOKUP($A275,'By SKU - New RTs'!$A:$V,16,FALSE)</f>
        <v>0</v>
      </c>
      <c r="N275" s="5">
        <f t="shared" si="23"/>
        <v>0</v>
      </c>
      <c r="O275" s="2">
        <f>VLOOKUP($A275,'By SKU - Old RTs'!$A:$V,17,FALSE)</f>
        <v>0</v>
      </c>
      <c r="P275" s="2">
        <f>VLOOKUP($A275,'By SKU - New RTs'!$A:$V,17,FALSE)</f>
        <v>0</v>
      </c>
      <c r="Q275" s="2">
        <f t="shared" si="24"/>
        <v>0</v>
      </c>
    </row>
    <row r="276" spans="1:17" x14ac:dyDescent="0.2">
      <c r="A276" s="3">
        <f>SKUs!A275</f>
        <v>1503</v>
      </c>
      <c r="B276" s="4" t="str">
        <f>SKUs!B275</f>
        <v xml:space="preserve">4X8 CLASSIC HUNTER GREEN     </v>
      </c>
      <c r="C276" s="2">
        <f>VLOOKUP($A276,'By SKU - Old RTs'!$A:$V,13,FALSE)</f>
        <v>0</v>
      </c>
      <c r="D276" s="2">
        <f>VLOOKUP($A276,'By SKU - New RTs'!$A:$V,13,FALSE)</f>
        <v>0</v>
      </c>
      <c r="E276" s="5">
        <f t="shared" si="20"/>
        <v>0</v>
      </c>
      <c r="F276" s="2">
        <f>VLOOKUP($A276,'By SKU - Old RTs'!$A:$V,14,FALSE)</f>
        <v>0</v>
      </c>
      <c r="G276" s="2">
        <f>VLOOKUP($A276,'By SKU - New RTs'!$A:$V,14,FALSE)</f>
        <v>0</v>
      </c>
      <c r="H276" s="5">
        <f t="shared" si="21"/>
        <v>0</v>
      </c>
      <c r="I276" s="2">
        <f>VLOOKUP($A276,'By SKU - Old RTs'!$A:$V,15,FALSE)</f>
        <v>0</v>
      </c>
      <c r="J276" s="2">
        <f>VLOOKUP($A276,'By SKU - New RTs'!$A:$V,15,FALSE)</f>
        <v>0</v>
      </c>
      <c r="K276" s="5">
        <f t="shared" si="22"/>
        <v>0</v>
      </c>
      <c r="L276" s="2">
        <f>VLOOKUP($A276,'By SKU - Old RTs'!$A:$V,16,FALSE)</f>
        <v>0</v>
      </c>
      <c r="M276" s="2">
        <f>VLOOKUP($A276,'By SKU - New RTs'!$A:$V,16,FALSE)</f>
        <v>0</v>
      </c>
      <c r="N276" s="5">
        <f t="shared" si="23"/>
        <v>0</v>
      </c>
      <c r="O276" s="2">
        <f>VLOOKUP($A276,'By SKU - Old RTs'!$A:$V,17,FALSE)</f>
        <v>0</v>
      </c>
      <c r="P276" s="2">
        <f>VLOOKUP($A276,'By SKU - New RTs'!$A:$V,17,FALSE)</f>
        <v>0</v>
      </c>
      <c r="Q276" s="2">
        <f t="shared" si="24"/>
        <v>0</v>
      </c>
    </row>
    <row r="277" spans="1:17" x14ac:dyDescent="0.2">
      <c r="A277" s="3">
        <f>SKUs!A276</f>
        <v>1506</v>
      </c>
      <c r="B277" s="4" t="str">
        <f>SKUs!B276</f>
        <v>4X8 CLASSIC NAVY BLACK</v>
      </c>
      <c r="C277" s="2">
        <f>VLOOKUP($A277,'By SKU - Old RTs'!$A:$V,13,FALSE)</f>
        <v>0</v>
      </c>
      <c r="D277" s="2">
        <f>VLOOKUP($A277,'By SKU - New RTs'!$A:$V,13,FALSE)</f>
        <v>0</v>
      </c>
      <c r="E277" s="5">
        <f t="shared" si="20"/>
        <v>0</v>
      </c>
      <c r="F277" s="2">
        <f>VLOOKUP($A277,'By SKU - Old RTs'!$A:$V,14,FALSE)</f>
        <v>0</v>
      </c>
      <c r="G277" s="2">
        <f>VLOOKUP($A277,'By SKU - New RTs'!$A:$V,14,FALSE)</f>
        <v>0</v>
      </c>
      <c r="H277" s="5">
        <f t="shared" si="21"/>
        <v>0</v>
      </c>
      <c r="I277" s="2">
        <f>VLOOKUP($A277,'By SKU - Old RTs'!$A:$V,15,FALSE)</f>
        <v>0</v>
      </c>
      <c r="J277" s="2">
        <f>VLOOKUP($A277,'By SKU - New RTs'!$A:$V,15,FALSE)</f>
        <v>0</v>
      </c>
      <c r="K277" s="5">
        <f t="shared" si="22"/>
        <v>0</v>
      </c>
      <c r="L277" s="2">
        <f>VLOOKUP($A277,'By SKU - Old RTs'!$A:$V,16,FALSE)</f>
        <v>2</v>
      </c>
      <c r="M277" s="2">
        <f>VLOOKUP($A277,'By SKU - New RTs'!$A:$V,16,FALSE)</f>
        <v>2</v>
      </c>
      <c r="N277" s="5">
        <f t="shared" si="23"/>
        <v>0</v>
      </c>
      <c r="O277" s="2">
        <f>VLOOKUP($A277,'By SKU - Old RTs'!$A:$V,17,FALSE)</f>
        <v>0</v>
      </c>
      <c r="P277" s="2">
        <f>VLOOKUP($A277,'By SKU - New RTs'!$A:$V,17,FALSE)</f>
        <v>0</v>
      </c>
      <c r="Q277" s="2">
        <f t="shared" si="24"/>
        <v>0</v>
      </c>
    </row>
    <row r="278" spans="1:17" x14ac:dyDescent="0.2">
      <c r="A278" s="3">
        <f>SKUs!A277</f>
        <v>1510</v>
      </c>
      <c r="B278" s="4" t="str">
        <f>SKUs!B277</f>
        <v xml:space="preserve">4X8 CLASSIC SHADOW GREY     </v>
      </c>
      <c r="C278" s="2">
        <f>VLOOKUP($A278,'By SKU - Old RTs'!$A:$V,13,FALSE)</f>
        <v>1</v>
      </c>
      <c r="D278" s="2">
        <f>VLOOKUP($A278,'By SKU - New RTs'!$A:$V,13,FALSE)</f>
        <v>1</v>
      </c>
      <c r="E278" s="5">
        <f t="shared" si="20"/>
        <v>0</v>
      </c>
      <c r="F278" s="2">
        <f>VLOOKUP($A278,'By SKU - Old RTs'!$A:$V,14,FALSE)</f>
        <v>1</v>
      </c>
      <c r="G278" s="2">
        <f>VLOOKUP($A278,'By SKU - New RTs'!$A:$V,14,FALSE)</f>
        <v>1</v>
      </c>
      <c r="H278" s="5">
        <f t="shared" si="21"/>
        <v>0</v>
      </c>
      <c r="I278" s="2">
        <f>VLOOKUP($A278,'By SKU - Old RTs'!$A:$V,15,FALSE)</f>
        <v>0</v>
      </c>
      <c r="J278" s="2">
        <f>VLOOKUP($A278,'By SKU - New RTs'!$A:$V,15,FALSE)</f>
        <v>0</v>
      </c>
      <c r="K278" s="5">
        <f t="shared" si="22"/>
        <v>0</v>
      </c>
      <c r="L278" s="2">
        <f>VLOOKUP($A278,'By SKU - Old RTs'!$A:$V,16,FALSE)</f>
        <v>0</v>
      </c>
      <c r="M278" s="2">
        <f>VLOOKUP($A278,'By SKU - New RTs'!$A:$V,16,FALSE)</f>
        <v>0</v>
      </c>
      <c r="N278" s="5">
        <f t="shared" si="23"/>
        <v>0</v>
      </c>
      <c r="O278" s="2">
        <f>VLOOKUP($A278,'By SKU - Old RTs'!$A:$V,17,FALSE)</f>
        <v>0</v>
      </c>
      <c r="P278" s="2">
        <f>VLOOKUP($A278,'By SKU - New RTs'!$A:$V,17,FALSE)</f>
        <v>0</v>
      </c>
      <c r="Q278" s="2">
        <f t="shared" si="24"/>
        <v>0</v>
      </c>
    </row>
    <row r="279" spans="1:17" x14ac:dyDescent="0.2">
      <c r="A279" s="3">
        <f>SKUs!A278</f>
        <v>1511</v>
      </c>
      <c r="B279" s="4" t="str">
        <f>SKUs!B278</f>
        <v>4X8 CLASSIC BLACK</v>
      </c>
      <c r="C279" s="2">
        <f>VLOOKUP($A279,'By SKU - Old RTs'!$A:$V,13,FALSE)</f>
        <v>8.5</v>
      </c>
      <c r="D279" s="2">
        <f>VLOOKUP($A279,'By SKU - New RTs'!$A:$V,13,FALSE)</f>
        <v>8.5</v>
      </c>
      <c r="E279" s="5">
        <f t="shared" si="20"/>
        <v>0</v>
      </c>
      <c r="F279" s="2">
        <f>VLOOKUP($A279,'By SKU - Old RTs'!$A:$V,14,FALSE)</f>
        <v>3</v>
      </c>
      <c r="G279" s="2">
        <f>VLOOKUP($A279,'By SKU - New RTs'!$A:$V,14,FALSE)</f>
        <v>3</v>
      </c>
      <c r="H279" s="5">
        <f t="shared" si="21"/>
        <v>0</v>
      </c>
      <c r="I279" s="2">
        <f>VLOOKUP($A279,'By SKU - Old RTs'!$A:$V,15,FALSE)</f>
        <v>2</v>
      </c>
      <c r="J279" s="2">
        <f>VLOOKUP($A279,'By SKU - New RTs'!$A:$V,15,FALSE)</f>
        <v>3</v>
      </c>
      <c r="K279" s="5">
        <f t="shared" si="22"/>
        <v>1</v>
      </c>
      <c r="L279" s="2">
        <f>VLOOKUP($A279,'By SKU - Old RTs'!$A:$V,16,FALSE)</f>
        <v>9</v>
      </c>
      <c r="M279" s="2">
        <f>VLOOKUP($A279,'By SKU - New RTs'!$A:$V,16,FALSE)</f>
        <v>11</v>
      </c>
      <c r="N279" s="5">
        <f t="shared" si="23"/>
        <v>2</v>
      </c>
      <c r="O279" s="2">
        <f>VLOOKUP($A279,'By SKU - Old RTs'!$A:$V,17,FALSE)</f>
        <v>6</v>
      </c>
      <c r="P279" s="2">
        <f>VLOOKUP($A279,'By SKU - New RTs'!$A:$V,17,FALSE)</f>
        <v>3</v>
      </c>
      <c r="Q279" s="2">
        <f t="shared" si="24"/>
        <v>-3</v>
      </c>
    </row>
    <row r="280" spans="1:17" x14ac:dyDescent="0.2">
      <c r="A280" s="3">
        <f>SKUs!A279</f>
        <v>1520</v>
      </c>
      <c r="B280" s="4" t="str">
        <f>SKUs!B279</f>
        <v xml:space="preserve">MT 4X8 CLA BLACK &amp; GREY      </v>
      </c>
      <c r="C280" s="2">
        <f>VLOOKUP($A280,'By SKU - Old RTs'!$A:$V,13,FALSE)</f>
        <v>1</v>
      </c>
      <c r="D280" s="2">
        <f>VLOOKUP($A280,'By SKU - New RTs'!$A:$V,13,FALSE)</f>
        <v>1</v>
      </c>
      <c r="E280" s="5">
        <f t="shared" si="20"/>
        <v>0</v>
      </c>
      <c r="F280" s="2">
        <f>VLOOKUP($A280,'By SKU - Old RTs'!$A:$V,14,FALSE)</f>
        <v>0</v>
      </c>
      <c r="G280" s="2">
        <f>VLOOKUP($A280,'By SKU - New RTs'!$A:$V,14,FALSE)</f>
        <v>0</v>
      </c>
      <c r="H280" s="5">
        <f t="shared" si="21"/>
        <v>0</v>
      </c>
      <c r="I280" s="2">
        <f>VLOOKUP($A280,'By SKU - Old RTs'!$A:$V,15,FALSE)</f>
        <v>0</v>
      </c>
      <c r="J280" s="2">
        <f>VLOOKUP($A280,'By SKU - New RTs'!$A:$V,15,FALSE)</f>
        <v>0</v>
      </c>
      <c r="K280" s="5">
        <f t="shared" si="22"/>
        <v>0</v>
      </c>
      <c r="L280" s="2">
        <f>VLOOKUP($A280,'By SKU - Old RTs'!$A:$V,16,FALSE)</f>
        <v>2</v>
      </c>
      <c r="M280" s="2">
        <f>VLOOKUP($A280,'By SKU - New RTs'!$A:$V,16,FALSE)</f>
        <v>2</v>
      </c>
      <c r="N280" s="5">
        <f t="shared" si="23"/>
        <v>0</v>
      </c>
      <c r="O280" s="2">
        <f>VLOOKUP($A280,'By SKU - Old RTs'!$A:$V,17,FALSE)</f>
        <v>0</v>
      </c>
      <c r="P280" s="2">
        <f>VLOOKUP($A280,'By SKU - New RTs'!$A:$V,17,FALSE)</f>
        <v>0</v>
      </c>
      <c r="Q280" s="2">
        <f t="shared" si="24"/>
        <v>0</v>
      </c>
    </row>
    <row r="281" spans="1:17" x14ac:dyDescent="0.2">
      <c r="A281" s="3">
        <f>SKUs!A280</f>
        <v>1567</v>
      </c>
      <c r="B281" s="4" t="str">
        <f>SKUs!B280</f>
        <v>4X8 CHOCOLATE BLACK</v>
      </c>
      <c r="C281" s="2">
        <f>VLOOKUP($A281,'By SKU - Old RTs'!$A:$V,13,FALSE)</f>
        <v>0</v>
      </c>
      <c r="D281" s="2">
        <f>VLOOKUP($A281,'By SKU - New RTs'!$A:$V,13,FALSE)</f>
        <v>0</v>
      </c>
      <c r="E281" s="5">
        <f t="shared" si="20"/>
        <v>0</v>
      </c>
      <c r="F281" s="2">
        <f>VLOOKUP($A281,'By SKU - Old RTs'!$A:$V,14,FALSE)</f>
        <v>0</v>
      </c>
      <c r="G281" s="2">
        <f>VLOOKUP($A281,'By SKU - New RTs'!$A:$V,14,FALSE)</f>
        <v>0</v>
      </c>
      <c r="H281" s="5">
        <f t="shared" si="21"/>
        <v>0</v>
      </c>
      <c r="I281" s="2">
        <f>VLOOKUP($A281,'By SKU - Old RTs'!$A:$V,15,FALSE)</f>
        <v>0</v>
      </c>
      <c r="J281" s="2">
        <f>VLOOKUP($A281,'By SKU - New RTs'!$A:$V,15,FALSE)</f>
        <v>0</v>
      </c>
      <c r="K281" s="5">
        <f t="shared" si="22"/>
        <v>0</v>
      </c>
      <c r="L281" s="2">
        <f>VLOOKUP($A281,'By SKU - Old RTs'!$A:$V,16,FALSE)</f>
        <v>0</v>
      </c>
      <c r="M281" s="2">
        <f>VLOOKUP($A281,'By SKU - New RTs'!$A:$V,16,FALSE)</f>
        <v>0</v>
      </c>
      <c r="N281" s="5">
        <f t="shared" si="23"/>
        <v>0</v>
      </c>
      <c r="O281" s="2">
        <f>VLOOKUP($A281,'By SKU - Old RTs'!$A:$V,17,FALSE)</f>
        <v>0</v>
      </c>
      <c r="P281" s="2">
        <f>VLOOKUP($A281,'By SKU - New RTs'!$A:$V,17,FALSE)</f>
        <v>0</v>
      </c>
      <c r="Q281" s="2">
        <f t="shared" si="24"/>
        <v>0</v>
      </c>
    </row>
    <row r="282" spans="1:17" x14ac:dyDescent="0.2">
      <c r="A282" s="3">
        <f>SKUs!A281</f>
        <v>1610</v>
      </c>
      <c r="B282" s="4" t="str">
        <f>SKUs!B281</f>
        <v xml:space="preserve">4X10 CLASSIC SHADOW GREY     </v>
      </c>
      <c r="C282" s="2">
        <f>VLOOKUP($A282,'By SKU - Old RTs'!$A:$V,13,FALSE)</f>
        <v>0</v>
      </c>
      <c r="D282" s="2">
        <f>VLOOKUP($A282,'By SKU - New RTs'!$A:$V,13,FALSE)</f>
        <v>0</v>
      </c>
      <c r="E282" s="5">
        <f t="shared" si="20"/>
        <v>0</v>
      </c>
      <c r="F282" s="2">
        <f>VLOOKUP($A282,'By SKU - Old RTs'!$A:$V,14,FALSE)</f>
        <v>10</v>
      </c>
      <c r="G282" s="2">
        <f>VLOOKUP($A282,'By SKU - New RTs'!$A:$V,14,FALSE)</f>
        <v>10</v>
      </c>
      <c r="H282" s="5">
        <f t="shared" si="21"/>
        <v>0</v>
      </c>
      <c r="I282" s="2">
        <f>VLOOKUP($A282,'By SKU - Old RTs'!$A:$V,15,FALSE)</f>
        <v>0</v>
      </c>
      <c r="J282" s="2">
        <f>VLOOKUP($A282,'By SKU - New RTs'!$A:$V,15,FALSE)</f>
        <v>0</v>
      </c>
      <c r="K282" s="5">
        <f t="shared" si="22"/>
        <v>0</v>
      </c>
      <c r="L282" s="2">
        <f>VLOOKUP($A282,'By SKU - Old RTs'!$A:$V,16,FALSE)</f>
        <v>0</v>
      </c>
      <c r="M282" s="2">
        <f>VLOOKUP($A282,'By SKU - New RTs'!$A:$V,16,FALSE)</f>
        <v>0</v>
      </c>
      <c r="N282" s="5">
        <f t="shared" si="23"/>
        <v>0</v>
      </c>
      <c r="O282" s="2">
        <f>VLOOKUP($A282,'By SKU - Old RTs'!$A:$V,17,FALSE)</f>
        <v>0</v>
      </c>
      <c r="P282" s="2">
        <f>VLOOKUP($A282,'By SKU - New RTs'!$A:$V,17,FALSE)</f>
        <v>0</v>
      </c>
      <c r="Q282" s="2">
        <f t="shared" si="24"/>
        <v>0</v>
      </c>
    </row>
    <row r="283" spans="1:17" x14ac:dyDescent="0.2">
      <c r="A283" s="3">
        <f>SKUs!A282</f>
        <v>1611</v>
      </c>
      <c r="B283" s="4" t="str">
        <f>SKUs!B282</f>
        <v xml:space="preserve">4X10 CLASSIC BLACK     </v>
      </c>
      <c r="C283" s="2">
        <f>VLOOKUP($A283,'By SKU - Old RTs'!$A:$V,13,FALSE)</f>
        <v>0</v>
      </c>
      <c r="D283" s="2">
        <f>VLOOKUP($A283,'By SKU - New RTs'!$A:$V,13,FALSE)</f>
        <v>0</v>
      </c>
      <c r="E283" s="5">
        <f t="shared" si="20"/>
        <v>0</v>
      </c>
      <c r="F283" s="2">
        <f>VLOOKUP($A283,'By SKU - Old RTs'!$A:$V,14,FALSE)</f>
        <v>0</v>
      </c>
      <c r="G283" s="2">
        <f>VLOOKUP($A283,'By SKU - New RTs'!$A:$V,14,FALSE)</f>
        <v>0</v>
      </c>
      <c r="H283" s="5">
        <f t="shared" si="21"/>
        <v>0</v>
      </c>
      <c r="I283" s="2">
        <f>VLOOKUP($A283,'By SKU - Old RTs'!$A:$V,15,FALSE)</f>
        <v>1</v>
      </c>
      <c r="J283" s="2">
        <f>VLOOKUP($A283,'By SKU - New RTs'!$A:$V,15,FALSE)</f>
        <v>1</v>
      </c>
      <c r="K283" s="5">
        <f t="shared" si="22"/>
        <v>0</v>
      </c>
      <c r="L283" s="2">
        <f>VLOOKUP($A283,'By SKU - Old RTs'!$A:$V,16,FALSE)</f>
        <v>4</v>
      </c>
      <c r="M283" s="2">
        <f>VLOOKUP($A283,'By SKU - New RTs'!$A:$V,16,FALSE)</f>
        <v>4</v>
      </c>
      <c r="N283" s="5">
        <f t="shared" si="23"/>
        <v>0</v>
      </c>
      <c r="O283" s="2">
        <f>VLOOKUP($A283,'By SKU - Old RTs'!$A:$V,17,FALSE)</f>
        <v>4</v>
      </c>
      <c r="P283" s="2">
        <f>VLOOKUP($A283,'By SKU - New RTs'!$A:$V,17,FALSE)</f>
        <v>4</v>
      </c>
      <c r="Q283" s="2">
        <f t="shared" si="24"/>
        <v>0</v>
      </c>
    </row>
    <row r="284" spans="1:17" x14ac:dyDescent="0.2">
      <c r="A284" s="3">
        <f>SKUs!A283</f>
        <v>1623</v>
      </c>
      <c r="B284" s="4" t="str">
        <f>SKUs!B283</f>
        <v xml:space="preserve">4X10 SANDTRAP SHADOW GREY  </v>
      </c>
      <c r="C284" s="2">
        <f>VLOOKUP($A284,'By SKU - Old RTs'!$A:$V,13,FALSE)</f>
        <v>4</v>
      </c>
      <c r="D284" s="2">
        <f>VLOOKUP($A284,'By SKU - New RTs'!$A:$V,13,FALSE)</f>
        <v>4</v>
      </c>
      <c r="E284" s="5">
        <f t="shared" si="20"/>
        <v>0</v>
      </c>
      <c r="F284" s="2">
        <f>VLOOKUP($A284,'By SKU - Old RTs'!$A:$V,14,FALSE)</f>
        <v>4</v>
      </c>
      <c r="G284" s="2">
        <f>VLOOKUP($A284,'By SKU - New RTs'!$A:$V,14,FALSE)</f>
        <v>1</v>
      </c>
      <c r="H284" s="5">
        <f t="shared" si="21"/>
        <v>-3</v>
      </c>
      <c r="I284" s="2">
        <f>VLOOKUP($A284,'By SKU - Old RTs'!$A:$V,15,FALSE)</f>
        <v>3</v>
      </c>
      <c r="J284" s="2">
        <f>VLOOKUP($A284,'By SKU - New RTs'!$A:$V,15,FALSE)</f>
        <v>6</v>
      </c>
      <c r="K284" s="5">
        <f t="shared" si="22"/>
        <v>3</v>
      </c>
      <c r="L284" s="2">
        <f>VLOOKUP($A284,'By SKU - Old RTs'!$A:$V,16,FALSE)</f>
        <v>8</v>
      </c>
      <c r="M284" s="2">
        <f>VLOOKUP($A284,'By SKU - New RTs'!$A:$V,16,FALSE)</f>
        <v>8</v>
      </c>
      <c r="N284" s="5">
        <f t="shared" si="23"/>
        <v>0</v>
      </c>
      <c r="O284" s="2">
        <f>VLOOKUP($A284,'By SKU - Old RTs'!$A:$V,17,FALSE)</f>
        <v>2</v>
      </c>
      <c r="P284" s="2">
        <f>VLOOKUP($A284,'By SKU - New RTs'!$A:$V,17,FALSE)</f>
        <v>2</v>
      </c>
      <c r="Q284" s="2">
        <f t="shared" si="24"/>
        <v>0</v>
      </c>
    </row>
    <row r="285" spans="1:17" x14ac:dyDescent="0.2">
      <c r="A285" s="3">
        <f>SKUs!A284</f>
        <v>1700</v>
      </c>
      <c r="B285" s="4" t="str">
        <f>SKUs!B284</f>
        <v xml:space="preserve">5X12 CLASSIC SHADOW GREY     </v>
      </c>
      <c r="C285" s="2">
        <f>VLOOKUP($A285,'By SKU - Old RTs'!$A:$V,13,FALSE)</f>
        <v>0</v>
      </c>
      <c r="D285" s="2">
        <f>VLOOKUP($A285,'By SKU - New RTs'!$A:$V,13,FALSE)</f>
        <v>0</v>
      </c>
      <c r="E285" s="5">
        <f t="shared" si="20"/>
        <v>0</v>
      </c>
      <c r="F285" s="2">
        <f>VLOOKUP($A285,'By SKU - Old RTs'!$A:$V,14,FALSE)</f>
        <v>1</v>
      </c>
      <c r="G285" s="2">
        <f>VLOOKUP($A285,'By SKU - New RTs'!$A:$V,14,FALSE)</f>
        <v>1</v>
      </c>
      <c r="H285" s="5">
        <f t="shared" si="21"/>
        <v>0</v>
      </c>
      <c r="I285" s="2">
        <f>VLOOKUP($A285,'By SKU - Old RTs'!$A:$V,15,FALSE)</f>
        <v>0</v>
      </c>
      <c r="J285" s="2">
        <f>VLOOKUP($A285,'By SKU - New RTs'!$A:$V,15,FALSE)</f>
        <v>0</v>
      </c>
      <c r="K285" s="5">
        <f t="shared" si="22"/>
        <v>0</v>
      </c>
      <c r="L285" s="2">
        <f>VLOOKUP($A285,'By SKU - Old RTs'!$A:$V,16,FALSE)</f>
        <v>0</v>
      </c>
      <c r="M285" s="2">
        <f>VLOOKUP($A285,'By SKU - New RTs'!$A:$V,16,FALSE)</f>
        <v>0</v>
      </c>
      <c r="N285" s="5">
        <f t="shared" si="23"/>
        <v>0</v>
      </c>
      <c r="O285" s="2">
        <f>VLOOKUP($A285,'By SKU - Old RTs'!$A:$V,17,FALSE)</f>
        <v>1</v>
      </c>
      <c r="P285" s="2">
        <f>VLOOKUP($A285,'By SKU - New RTs'!$A:$V,17,FALSE)</f>
        <v>1</v>
      </c>
      <c r="Q285" s="2">
        <f t="shared" si="24"/>
        <v>0</v>
      </c>
    </row>
    <row r="286" spans="1:17" x14ac:dyDescent="0.2">
      <c r="A286" s="3">
        <f>SKUs!A285</f>
        <v>1723</v>
      </c>
      <c r="B286" s="4" t="str">
        <f>SKUs!B285</f>
        <v xml:space="preserve">4X14 SANDTRAP SHADOW GREY    </v>
      </c>
      <c r="C286" s="2">
        <f>VLOOKUP($A286,'By SKU - Old RTs'!$A:$V,13,FALSE)</f>
        <v>0</v>
      </c>
      <c r="D286" s="2">
        <f>VLOOKUP($A286,'By SKU - New RTs'!$A:$V,13,FALSE)</f>
        <v>0</v>
      </c>
      <c r="E286" s="5">
        <f t="shared" si="20"/>
        <v>0</v>
      </c>
      <c r="F286" s="2">
        <f>VLOOKUP($A286,'By SKU - Old RTs'!$A:$V,14,FALSE)</f>
        <v>0</v>
      </c>
      <c r="G286" s="2">
        <f>VLOOKUP($A286,'By SKU - New RTs'!$A:$V,14,FALSE)</f>
        <v>0</v>
      </c>
      <c r="H286" s="5">
        <f t="shared" si="21"/>
        <v>0</v>
      </c>
      <c r="I286" s="2">
        <f>VLOOKUP($A286,'By SKU - Old RTs'!$A:$V,15,FALSE)</f>
        <v>0</v>
      </c>
      <c r="J286" s="2">
        <f>VLOOKUP($A286,'By SKU - New RTs'!$A:$V,15,FALSE)</f>
        <v>0</v>
      </c>
      <c r="K286" s="5">
        <f t="shared" si="22"/>
        <v>0</v>
      </c>
      <c r="L286" s="2">
        <f>VLOOKUP($A286,'By SKU - Old RTs'!$A:$V,16,FALSE)</f>
        <v>0</v>
      </c>
      <c r="M286" s="2">
        <f>VLOOKUP($A286,'By SKU - New RTs'!$A:$V,16,FALSE)</f>
        <v>0</v>
      </c>
      <c r="N286" s="5">
        <f t="shared" si="23"/>
        <v>0</v>
      </c>
      <c r="O286" s="2">
        <f>VLOOKUP($A286,'By SKU - Old RTs'!$A:$V,17,FALSE)</f>
        <v>0</v>
      </c>
      <c r="P286" s="2">
        <f>VLOOKUP($A286,'By SKU - New RTs'!$A:$V,17,FALSE)</f>
        <v>0</v>
      </c>
      <c r="Q286" s="2">
        <f t="shared" si="24"/>
        <v>0</v>
      </c>
    </row>
    <row r="287" spans="1:17" x14ac:dyDescent="0.2">
      <c r="A287" s="3">
        <f>SKUs!A286</f>
        <v>1724</v>
      </c>
      <c r="B287" s="4" t="str">
        <f>SKUs!B286</f>
        <v xml:space="preserve">6X10 SANDTRAP SHADOW GREY    </v>
      </c>
      <c r="C287" s="2">
        <f>VLOOKUP($A287,'By SKU - Old RTs'!$A:$V,13,FALSE)</f>
        <v>0</v>
      </c>
      <c r="D287" s="2">
        <f>VLOOKUP($A287,'By SKU - New RTs'!$A:$V,13,FALSE)</f>
        <v>0</v>
      </c>
      <c r="E287" s="5">
        <f t="shared" si="20"/>
        <v>0</v>
      </c>
      <c r="F287" s="2">
        <f>VLOOKUP($A287,'By SKU - Old RTs'!$A:$V,14,FALSE)</f>
        <v>0</v>
      </c>
      <c r="G287" s="2">
        <f>VLOOKUP($A287,'By SKU - New RTs'!$A:$V,14,FALSE)</f>
        <v>0</v>
      </c>
      <c r="H287" s="5">
        <f t="shared" si="21"/>
        <v>0</v>
      </c>
      <c r="I287" s="2">
        <f>VLOOKUP($A287,'By SKU - Old RTs'!$A:$V,15,FALSE)</f>
        <v>0</v>
      </c>
      <c r="J287" s="2">
        <f>VLOOKUP($A287,'By SKU - New RTs'!$A:$V,15,FALSE)</f>
        <v>0</v>
      </c>
      <c r="K287" s="5">
        <f t="shared" si="22"/>
        <v>0</v>
      </c>
      <c r="L287" s="2">
        <f>VLOOKUP($A287,'By SKU - Old RTs'!$A:$V,16,FALSE)</f>
        <v>0</v>
      </c>
      <c r="M287" s="2">
        <f>VLOOKUP($A287,'By SKU - New RTs'!$A:$V,16,FALSE)</f>
        <v>0</v>
      </c>
      <c r="N287" s="5">
        <f t="shared" si="23"/>
        <v>0</v>
      </c>
      <c r="O287" s="2">
        <f>VLOOKUP($A287,'By SKU - Old RTs'!$A:$V,17,FALSE)</f>
        <v>0.75</v>
      </c>
      <c r="P287" s="2">
        <f>VLOOKUP($A287,'By SKU - New RTs'!$A:$V,17,FALSE)</f>
        <v>0.75</v>
      </c>
      <c r="Q287" s="2">
        <f t="shared" si="24"/>
        <v>0</v>
      </c>
    </row>
    <row r="288" spans="1:17" x14ac:dyDescent="0.2">
      <c r="A288" s="3">
        <f>SKUs!A287</f>
        <v>1746</v>
      </c>
      <c r="B288" s="4" t="str">
        <f>SKUs!B287</f>
        <v xml:space="preserve">MT 6X6 CLA LOGO     </v>
      </c>
      <c r="C288" s="2">
        <f>VLOOKUP($A288,'By SKU - Old RTs'!$A:$V,13,FALSE)</f>
        <v>0</v>
      </c>
      <c r="D288" s="2">
        <f>VLOOKUP($A288,'By SKU - New RTs'!$A:$V,13,FALSE)</f>
        <v>0</v>
      </c>
      <c r="E288" s="5">
        <f t="shared" si="20"/>
        <v>0</v>
      </c>
      <c r="F288" s="2">
        <f>VLOOKUP($A288,'By SKU - Old RTs'!$A:$V,14,FALSE)</f>
        <v>0</v>
      </c>
      <c r="G288" s="2">
        <f>VLOOKUP($A288,'By SKU - New RTs'!$A:$V,14,FALSE)</f>
        <v>0</v>
      </c>
      <c r="H288" s="5">
        <f t="shared" si="21"/>
        <v>0</v>
      </c>
      <c r="I288" s="2">
        <f>VLOOKUP($A288,'By SKU - Old RTs'!$A:$V,15,FALSE)</f>
        <v>1</v>
      </c>
      <c r="J288" s="2">
        <f>VLOOKUP($A288,'By SKU - New RTs'!$A:$V,15,FALSE)</f>
        <v>1</v>
      </c>
      <c r="K288" s="5">
        <f t="shared" si="22"/>
        <v>0</v>
      </c>
      <c r="L288" s="2">
        <f>VLOOKUP($A288,'By SKU - Old RTs'!$A:$V,16,FALSE)</f>
        <v>0</v>
      </c>
      <c r="M288" s="2">
        <f>VLOOKUP($A288,'By SKU - New RTs'!$A:$V,16,FALSE)</f>
        <v>0</v>
      </c>
      <c r="N288" s="5">
        <f t="shared" si="23"/>
        <v>0</v>
      </c>
      <c r="O288" s="2">
        <f>VLOOKUP($A288,'By SKU - Old RTs'!$A:$V,17,FALSE)</f>
        <v>0</v>
      </c>
      <c r="P288" s="2">
        <f>VLOOKUP($A288,'By SKU - New RTs'!$A:$V,17,FALSE)</f>
        <v>0</v>
      </c>
      <c r="Q288" s="2">
        <f t="shared" si="24"/>
        <v>0</v>
      </c>
    </row>
    <row r="289" spans="1:17" x14ac:dyDescent="0.2">
      <c r="A289" s="3">
        <f>SKUs!A288</f>
        <v>1758</v>
      </c>
      <c r="B289" s="4" t="str">
        <f>SKUs!B288</f>
        <v>MT 6X12 BIG SHG</v>
      </c>
      <c r="C289" s="2">
        <f>VLOOKUP($A289,'By SKU - Old RTs'!$A:$V,13,FALSE)</f>
        <v>0</v>
      </c>
      <c r="D289" s="2">
        <f>VLOOKUP($A289,'By SKU - New RTs'!$A:$V,13,FALSE)</f>
        <v>0</v>
      </c>
      <c r="E289" s="5">
        <f t="shared" si="20"/>
        <v>0</v>
      </c>
      <c r="F289" s="2">
        <f>VLOOKUP($A289,'By SKU - Old RTs'!$A:$V,14,FALSE)</f>
        <v>0</v>
      </c>
      <c r="G289" s="2">
        <f>VLOOKUP($A289,'By SKU - New RTs'!$A:$V,14,FALSE)</f>
        <v>0</v>
      </c>
      <c r="H289" s="5">
        <f t="shared" si="21"/>
        <v>0</v>
      </c>
      <c r="I289" s="2">
        <f>VLOOKUP($A289,'By SKU - Old RTs'!$A:$V,15,FALSE)</f>
        <v>0</v>
      </c>
      <c r="J289" s="2">
        <f>VLOOKUP($A289,'By SKU - New RTs'!$A:$V,15,FALSE)</f>
        <v>0</v>
      </c>
      <c r="K289" s="5">
        <f t="shared" si="22"/>
        <v>0</v>
      </c>
      <c r="L289" s="2">
        <f>VLOOKUP($A289,'By SKU - Old RTs'!$A:$V,16,FALSE)</f>
        <v>0</v>
      </c>
      <c r="M289" s="2">
        <f>VLOOKUP($A289,'By SKU - New RTs'!$A:$V,16,FALSE)</f>
        <v>0</v>
      </c>
      <c r="N289" s="5">
        <f t="shared" si="23"/>
        <v>0</v>
      </c>
      <c r="O289" s="2">
        <f>VLOOKUP($A289,'By SKU - Old RTs'!$A:$V,17,FALSE)</f>
        <v>0</v>
      </c>
      <c r="P289" s="2">
        <f>VLOOKUP($A289,'By SKU - New RTs'!$A:$V,17,FALSE)</f>
        <v>0</v>
      </c>
      <c r="Q289" s="2">
        <f t="shared" si="24"/>
        <v>0</v>
      </c>
    </row>
    <row r="290" spans="1:17" x14ac:dyDescent="0.2">
      <c r="A290" s="3">
        <f>SKUs!A289</f>
        <v>1759</v>
      </c>
      <c r="B290" s="4" t="str">
        <f>SKUs!B289</f>
        <v>MT 6X10 BIG BLACK</v>
      </c>
      <c r="C290" s="2">
        <f>VLOOKUP($A290,'By SKU - Old RTs'!$A:$V,13,FALSE)</f>
        <v>4</v>
      </c>
      <c r="D290" s="2">
        <f>VLOOKUP($A290,'By SKU - New RTs'!$A:$V,13,FALSE)</f>
        <v>4</v>
      </c>
      <c r="E290" s="5">
        <f t="shared" si="20"/>
        <v>0</v>
      </c>
      <c r="F290" s="2">
        <f>VLOOKUP($A290,'By SKU - Old RTs'!$A:$V,14,FALSE)</f>
        <v>2.25</v>
      </c>
      <c r="G290" s="2">
        <f>VLOOKUP($A290,'By SKU - New RTs'!$A:$V,14,FALSE)</f>
        <v>1.25</v>
      </c>
      <c r="H290" s="5">
        <f t="shared" si="21"/>
        <v>-1</v>
      </c>
      <c r="I290" s="2">
        <f>VLOOKUP($A290,'By SKU - Old RTs'!$A:$V,15,FALSE)</f>
        <v>3.75</v>
      </c>
      <c r="J290" s="2">
        <f>VLOOKUP($A290,'By SKU - New RTs'!$A:$V,15,FALSE)</f>
        <v>3.75</v>
      </c>
      <c r="K290" s="5">
        <f t="shared" si="22"/>
        <v>0</v>
      </c>
      <c r="L290" s="2">
        <f>VLOOKUP($A290,'By SKU - Old RTs'!$A:$V,16,FALSE)</f>
        <v>0.75</v>
      </c>
      <c r="M290" s="2">
        <f>VLOOKUP($A290,'By SKU - New RTs'!$A:$V,16,FALSE)</f>
        <v>0.75</v>
      </c>
      <c r="N290" s="5">
        <f t="shared" si="23"/>
        <v>0</v>
      </c>
      <c r="O290" s="2">
        <f>VLOOKUP($A290,'By SKU - Old RTs'!$A:$V,17,FALSE)</f>
        <v>0</v>
      </c>
      <c r="P290" s="2">
        <f>VLOOKUP($A290,'By SKU - New RTs'!$A:$V,17,FALSE)</f>
        <v>1</v>
      </c>
      <c r="Q290" s="2">
        <f t="shared" si="24"/>
        <v>1</v>
      </c>
    </row>
    <row r="291" spans="1:17" x14ac:dyDescent="0.2">
      <c r="A291" s="3">
        <f>SKUs!A290</f>
        <v>1760</v>
      </c>
      <c r="B291" s="4" t="str">
        <f>SKUs!B290</f>
        <v xml:space="preserve">MT 6X10 BIG SHG     </v>
      </c>
      <c r="C291" s="2">
        <f>VLOOKUP($A291,'By SKU - Old RTs'!$A:$V,13,FALSE)</f>
        <v>0</v>
      </c>
      <c r="D291" s="2">
        <f>VLOOKUP($A291,'By SKU - New RTs'!$A:$V,13,FALSE)</f>
        <v>0</v>
      </c>
      <c r="E291" s="5">
        <f t="shared" si="20"/>
        <v>0</v>
      </c>
      <c r="F291" s="2">
        <f>VLOOKUP($A291,'By SKU - Old RTs'!$A:$V,14,FALSE)</f>
        <v>0</v>
      </c>
      <c r="G291" s="2">
        <f>VLOOKUP($A291,'By SKU - New RTs'!$A:$V,14,FALSE)</f>
        <v>0</v>
      </c>
      <c r="H291" s="5">
        <f t="shared" si="21"/>
        <v>0</v>
      </c>
      <c r="I291" s="2">
        <f>VLOOKUP($A291,'By SKU - Old RTs'!$A:$V,15,FALSE)</f>
        <v>1</v>
      </c>
      <c r="J291" s="2">
        <f>VLOOKUP($A291,'By SKU - New RTs'!$A:$V,15,FALSE)</f>
        <v>1</v>
      </c>
      <c r="K291" s="5">
        <f t="shared" si="22"/>
        <v>0</v>
      </c>
      <c r="L291" s="2">
        <f>VLOOKUP($A291,'By SKU - Old RTs'!$A:$V,16,FALSE)</f>
        <v>0</v>
      </c>
      <c r="M291" s="2">
        <f>VLOOKUP($A291,'By SKU - New RTs'!$A:$V,16,FALSE)</f>
        <v>0</v>
      </c>
      <c r="N291" s="5">
        <f t="shared" si="23"/>
        <v>0</v>
      </c>
      <c r="O291" s="2">
        <f>VLOOKUP($A291,'By SKU - Old RTs'!$A:$V,17,FALSE)</f>
        <v>19</v>
      </c>
      <c r="P291" s="2">
        <f>VLOOKUP($A291,'By SKU - New RTs'!$A:$V,17,FALSE)</f>
        <v>19</v>
      </c>
      <c r="Q291" s="2">
        <f t="shared" si="24"/>
        <v>0</v>
      </c>
    </row>
    <row r="292" spans="1:17" x14ac:dyDescent="0.2">
      <c r="A292" s="3">
        <f>SKUs!A291</f>
        <v>1794</v>
      </c>
      <c r="B292" s="4" t="str">
        <f>SKUs!B291</f>
        <v>SANI URINAL MAT EACH</v>
      </c>
      <c r="C292" s="2">
        <f>VLOOKUP($A292,'By SKU - Old RTs'!$A:$V,13,FALSE)</f>
        <v>0</v>
      </c>
      <c r="D292" s="2">
        <f>VLOOKUP($A292,'By SKU - New RTs'!$A:$V,13,FALSE)</f>
        <v>0</v>
      </c>
      <c r="E292" s="5">
        <f t="shared" si="20"/>
        <v>0</v>
      </c>
      <c r="F292" s="2">
        <f>VLOOKUP($A292,'By SKU - Old RTs'!$A:$V,14,FALSE)</f>
        <v>2</v>
      </c>
      <c r="G292" s="2">
        <f>VLOOKUP($A292,'By SKU - New RTs'!$A:$V,14,FALSE)</f>
        <v>2</v>
      </c>
      <c r="H292" s="5">
        <f t="shared" si="21"/>
        <v>0</v>
      </c>
      <c r="I292" s="2">
        <f>VLOOKUP($A292,'By SKU - Old RTs'!$A:$V,15,FALSE)</f>
        <v>0</v>
      </c>
      <c r="J292" s="2">
        <f>VLOOKUP($A292,'By SKU - New RTs'!$A:$V,15,FALSE)</f>
        <v>0</v>
      </c>
      <c r="K292" s="5">
        <f t="shared" si="22"/>
        <v>0</v>
      </c>
      <c r="L292" s="2">
        <f>VLOOKUP($A292,'By SKU - Old RTs'!$A:$V,16,FALSE)</f>
        <v>0</v>
      </c>
      <c r="M292" s="2">
        <f>VLOOKUP($A292,'By SKU - New RTs'!$A:$V,16,FALSE)</f>
        <v>0</v>
      </c>
      <c r="N292" s="5">
        <f t="shared" si="23"/>
        <v>0</v>
      </c>
      <c r="O292" s="2">
        <f>VLOOKUP($A292,'By SKU - Old RTs'!$A:$V,17,FALSE)</f>
        <v>0</v>
      </c>
      <c r="P292" s="2">
        <f>VLOOKUP($A292,'By SKU - New RTs'!$A:$V,17,FALSE)</f>
        <v>0</v>
      </c>
      <c r="Q292" s="2">
        <f t="shared" si="24"/>
        <v>0</v>
      </c>
    </row>
    <row r="293" spans="1:17" x14ac:dyDescent="0.2">
      <c r="A293" s="3">
        <f>SKUs!A292</f>
        <v>1795</v>
      </c>
      <c r="B293" s="4" t="str">
        <f>SKUs!B292</f>
        <v>SANI COMMODE MAT EACH</v>
      </c>
      <c r="C293" s="2">
        <f>VLOOKUP($A293,'By SKU - Old RTs'!$A:$V,13,FALSE)</f>
        <v>0</v>
      </c>
      <c r="D293" s="2">
        <f>VLOOKUP($A293,'By SKU - New RTs'!$A:$V,13,FALSE)</f>
        <v>0</v>
      </c>
      <c r="E293" s="5">
        <f t="shared" si="20"/>
        <v>0</v>
      </c>
      <c r="F293" s="2">
        <f>VLOOKUP($A293,'By SKU - Old RTs'!$A:$V,14,FALSE)</f>
        <v>0.5</v>
      </c>
      <c r="G293" s="2">
        <f>VLOOKUP($A293,'By SKU - New RTs'!$A:$V,14,FALSE)</f>
        <v>0.5</v>
      </c>
      <c r="H293" s="5">
        <f t="shared" si="21"/>
        <v>0</v>
      </c>
      <c r="I293" s="2">
        <f>VLOOKUP($A293,'By SKU - Old RTs'!$A:$V,15,FALSE)</f>
        <v>0</v>
      </c>
      <c r="J293" s="2">
        <f>VLOOKUP($A293,'By SKU - New RTs'!$A:$V,15,FALSE)</f>
        <v>0</v>
      </c>
      <c r="K293" s="5">
        <f t="shared" si="22"/>
        <v>0</v>
      </c>
      <c r="L293" s="2">
        <f>VLOOKUP($A293,'By SKU - Old RTs'!$A:$V,16,FALSE)</f>
        <v>0</v>
      </c>
      <c r="M293" s="2">
        <f>VLOOKUP($A293,'By SKU - New RTs'!$A:$V,16,FALSE)</f>
        <v>0</v>
      </c>
      <c r="N293" s="5">
        <f t="shared" si="23"/>
        <v>0</v>
      </c>
      <c r="O293" s="2">
        <f>VLOOKUP($A293,'By SKU - Old RTs'!$A:$V,17,FALSE)</f>
        <v>0</v>
      </c>
      <c r="P293" s="2">
        <f>VLOOKUP($A293,'By SKU - New RTs'!$A:$V,17,FALSE)</f>
        <v>0</v>
      </c>
      <c r="Q293" s="2">
        <f t="shared" si="24"/>
        <v>0</v>
      </c>
    </row>
    <row r="294" spans="1:17" x14ac:dyDescent="0.2">
      <c r="A294" s="3">
        <f>SKUs!A293</f>
        <v>1799</v>
      </c>
      <c r="B294" s="4" t="str">
        <f>SKUs!B293</f>
        <v xml:space="preserve">3X4 COFFEE       </v>
      </c>
      <c r="C294" s="2">
        <f>VLOOKUP($A294,'By SKU - Old RTs'!$A:$V,13,FALSE)</f>
        <v>0</v>
      </c>
      <c r="D294" s="2">
        <f>VLOOKUP($A294,'By SKU - New RTs'!$A:$V,13,FALSE)</f>
        <v>0</v>
      </c>
      <c r="E294" s="5">
        <f t="shared" si="20"/>
        <v>0</v>
      </c>
      <c r="F294" s="2">
        <f>VLOOKUP($A294,'By SKU - Old RTs'!$A:$V,14,FALSE)</f>
        <v>0</v>
      </c>
      <c r="G294" s="2">
        <f>VLOOKUP($A294,'By SKU - New RTs'!$A:$V,14,FALSE)</f>
        <v>0</v>
      </c>
      <c r="H294" s="5">
        <f t="shared" si="21"/>
        <v>0</v>
      </c>
      <c r="I294" s="2">
        <f>VLOOKUP($A294,'By SKU - Old RTs'!$A:$V,15,FALSE)</f>
        <v>0</v>
      </c>
      <c r="J294" s="2">
        <f>VLOOKUP($A294,'By SKU - New RTs'!$A:$V,15,FALSE)</f>
        <v>0</v>
      </c>
      <c r="K294" s="5">
        <f t="shared" si="22"/>
        <v>0</v>
      </c>
      <c r="L294" s="2">
        <f>VLOOKUP($A294,'By SKU - Old RTs'!$A:$V,16,FALSE)</f>
        <v>0</v>
      </c>
      <c r="M294" s="2">
        <f>VLOOKUP($A294,'By SKU - New RTs'!$A:$V,16,FALSE)</f>
        <v>0</v>
      </c>
      <c r="N294" s="5">
        <f t="shared" si="23"/>
        <v>0</v>
      </c>
      <c r="O294" s="2">
        <f>VLOOKUP($A294,'By SKU - Old RTs'!$A:$V,17,FALSE)</f>
        <v>0</v>
      </c>
      <c r="P294" s="2">
        <f>VLOOKUP($A294,'By SKU - New RTs'!$A:$V,17,FALSE)</f>
        <v>0</v>
      </c>
      <c r="Q294" s="2">
        <f t="shared" si="24"/>
        <v>0</v>
      </c>
    </row>
    <row r="295" spans="1:17" x14ac:dyDescent="0.2">
      <c r="A295" s="3">
        <f>SKUs!A294</f>
        <v>1800</v>
      </c>
      <c r="B295" s="4" t="str">
        <f>SKUs!B294</f>
        <v xml:space="preserve">WETMOP MICROFBR     </v>
      </c>
      <c r="C295" s="2">
        <f>VLOOKUP($A295,'By SKU - Old RTs'!$A:$V,13,FALSE)</f>
        <v>8.5</v>
      </c>
      <c r="D295" s="2">
        <f>VLOOKUP($A295,'By SKU - New RTs'!$A:$V,13,FALSE)</f>
        <v>8.5</v>
      </c>
      <c r="E295" s="5">
        <f t="shared" si="20"/>
        <v>0</v>
      </c>
      <c r="F295" s="2">
        <f>VLOOKUP($A295,'By SKU - Old RTs'!$A:$V,14,FALSE)</f>
        <v>0</v>
      </c>
      <c r="G295" s="2">
        <f>VLOOKUP($A295,'By SKU - New RTs'!$A:$V,14,FALSE)</f>
        <v>0</v>
      </c>
      <c r="H295" s="5">
        <f t="shared" si="21"/>
        <v>0</v>
      </c>
      <c r="I295" s="2">
        <f>VLOOKUP($A295,'By SKU - Old RTs'!$A:$V,15,FALSE)</f>
        <v>0</v>
      </c>
      <c r="J295" s="2">
        <f>VLOOKUP($A295,'By SKU - New RTs'!$A:$V,15,FALSE)</f>
        <v>5</v>
      </c>
      <c r="K295" s="5">
        <f t="shared" si="22"/>
        <v>5</v>
      </c>
      <c r="L295" s="2">
        <f>VLOOKUP($A295,'By SKU - Old RTs'!$A:$V,16,FALSE)</f>
        <v>5</v>
      </c>
      <c r="M295" s="2">
        <f>VLOOKUP($A295,'By SKU - New RTs'!$A:$V,16,FALSE)</f>
        <v>0</v>
      </c>
      <c r="N295" s="5">
        <f t="shared" si="23"/>
        <v>-5</v>
      </c>
      <c r="O295" s="2">
        <f>VLOOKUP($A295,'By SKU - Old RTs'!$A:$V,17,FALSE)</f>
        <v>0</v>
      </c>
      <c r="P295" s="2">
        <f>VLOOKUP($A295,'By SKU - New RTs'!$A:$V,17,FALSE)</f>
        <v>0</v>
      </c>
      <c r="Q295" s="2">
        <f t="shared" si="24"/>
        <v>0</v>
      </c>
    </row>
    <row r="296" spans="1:17" x14ac:dyDescent="0.2">
      <c r="A296" s="3">
        <f>SKUs!A295</f>
        <v>1802</v>
      </c>
      <c r="B296" s="4" t="str">
        <f>SKUs!B295</f>
        <v xml:space="preserve">WET MOP     </v>
      </c>
      <c r="C296" s="2">
        <f>VLOOKUP($A296,'By SKU - Old RTs'!$A:$V,13,FALSE)</f>
        <v>0</v>
      </c>
      <c r="D296" s="2">
        <f>VLOOKUP($A296,'By SKU - New RTs'!$A:$V,13,FALSE)</f>
        <v>0</v>
      </c>
      <c r="E296" s="5">
        <f t="shared" si="20"/>
        <v>0</v>
      </c>
      <c r="F296" s="2">
        <f>VLOOKUP($A296,'By SKU - Old RTs'!$A:$V,14,FALSE)</f>
        <v>0</v>
      </c>
      <c r="G296" s="2">
        <f>VLOOKUP($A296,'By SKU - New RTs'!$A:$V,14,FALSE)</f>
        <v>0</v>
      </c>
      <c r="H296" s="5">
        <f t="shared" si="21"/>
        <v>0</v>
      </c>
      <c r="I296" s="2">
        <f>VLOOKUP($A296,'By SKU - Old RTs'!$A:$V,15,FALSE)</f>
        <v>0</v>
      </c>
      <c r="J296" s="2">
        <f>VLOOKUP($A296,'By SKU - New RTs'!$A:$V,15,FALSE)</f>
        <v>0</v>
      </c>
      <c r="K296" s="5">
        <f t="shared" si="22"/>
        <v>0</v>
      </c>
      <c r="L296" s="2">
        <f>VLOOKUP($A296,'By SKU - Old RTs'!$A:$V,16,FALSE)</f>
        <v>0</v>
      </c>
      <c r="M296" s="2">
        <f>VLOOKUP($A296,'By SKU - New RTs'!$A:$V,16,FALSE)</f>
        <v>0</v>
      </c>
      <c r="N296" s="5">
        <f t="shared" si="23"/>
        <v>0</v>
      </c>
      <c r="O296" s="2">
        <f>VLOOKUP($A296,'By SKU - Old RTs'!$A:$V,17,FALSE)</f>
        <v>0</v>
      </c>
      <c r="P296" s="2">
        <f>VLOOKUP($A296,'By SKU - New RTs'!$A:$V,17,FALSE)</f>
        <v>0</v>
      </c>
      <c r="Q296" s="2">
        <f t="shared" si="24"/>
        <v>0</v>
      </c>
    </row>
    <row r="297" spans="1:17" x14ac:dyDescent="0.2">
      <c r="A297" s="3">
        <f>SKUs!A296</f>
        <v>1805</v>
      </c>
      <c r="B297" s="4" t="str">
        <f>SKUs!B296</f>
        <v xml:space="preserve">6X18 MICRO MOPS     </v>
      </c>
      <c r="C297" s="2">
        <f>VLOOKUP($A297,'By SKU - Old RTs'!$A:$V,13,FALSE)</f>
        <v>0</v>
      </c>
      <c r="D297" s="2">
        <f>VLOOKUP($A297,'By SKU - New RTs'!$A:$V,13,FALSE)</f>
        <v>0</v>
      </c>
      <c r="E297" s="5">
        <f t="shared" si="20"/>
        <v>0</v>
      </c>
      <c r="F297" s="2">
        <f>VLOOKUP($A297,'By SKU - Old RTs'!$A:$V,14,FALSE)</f>
        <v>0</v>
      </c>
      <c r="G297" s="2">
        <f>VLOOKUP($A297,'By SKU - New RTs'!$A:$V,14,FALSE)</f>
        <v>0</v>
      </c>
      <c r="H297" s="5">
        <f t="shared" si="21"/>
        <v>0</v>
      </c>
      <c r="I297" s="2">
        <f>VLOOKUP($A297,'By SKU - Old RTs'!$A:$V,15,FALSE)</f>
        <v>0</v>
      </c>
      <c r="J297" s="2">
        <f>VLOOKUP($A297,'By SKU - New RTs'!$A:$V,15,FALSE)</f>
        <v>3.75</v>
      </c>
      <c r="K297" s="5">
        <f t="shared" si="22"/>
        <v>3.75</v>
      </c>
      <c r="L297" s="2">
        <f>VLOOKUP($A297,'By SKU - Old RTs'!$A:$V,16,FALSE)</f>
        <v>3.75</v>
      </c>
      <c r="M297" s="2">
        <f>VLOOKUP($A297,'By SKU - New RTs'!$A:$V,16,FALSE)</f>
        <v>0</v>
      </c>
      <c r="N297" s="5">
        <f t="shared" si="23"/>
        <v>-3.75</v>
      </c>
      <c r="O297" s="2">
        <f>VLOOKUP($A297,'By SKU - Old RTs'!$A:$V,17,FALSE)</f>
        <v>0</v>
      </c>
      <c r="P297" s="2">
        <f>VLOOKUP($A297,'By SKU - New RTs'!$A:$V,17,FALSE)</f>
        <v>0</v>
      </c>
      <c r="Q297" s="2">
        <f t="shared" si="24"/>
        <v>0</v>
      </c>
    </row>
    <row r="298" spans="1:17" x14ac:dyDescent="0.2">
      <c r="A298" s="3">
        <f>SKUs!A297</f>
        <v>1814</v>
      </c>
      <c r="B298" s="4" t="str">
        <f>SKUs!B297</f>
        <v xml:space="preserve">MOPHEAD 24          </v>
      </c>
      <c r="C298" s="2">
        <f>VLOOKUP($A298,'By SKU - Old RTs'!$A:$V,13,FALSE)</f>
        <v>8</v>
      </c>
      <c r="D298" s="2">
        <f>VLOOKUP($A298,'By SKU - New RTs'!$A:$V,13,FALSE)</f>
        <v>9</v>
      </c>
      <c r="E298" s="5">
        <f t="shared" si="20"/>
        <v>1</v>
      </c>
      <c r="F298" s="2">
        <f>VLOOKUP($A298,'By SKU - Old RTs'!$A:$V,14,FALSE)</f>
        <v>20.25</v>
      </c>
      <c r="G298" s="2">
        <f>VLOOKUP($A298,'By SKU - New RTs'!$A:$V,14,FALSE)</f>
        <v>17.75</v>
      </c>
      <c r="H298" s="5">
        <f t="shared" si="21"/>
        <v>-2.5</v>
      </c>
      <c r="I298" s="2">
        <f>VLOOKUP($A298,'By SKU - Old RTs'!$A:$V,15,FALSE)</f>
        <v>17.5</v>
      </c>
      <c r="J298" s="2">
        <f>VLOOKUP($A298,'By SKU - New RTs'!$A:$V,15,FALSE)</f>
        <v>20</v>
      </c>
      <c r="K298" s="5">
        <f t="shared" si="22"/>
        <v>2.5</v>
      </c>
      <c r="L298" s="2">
        <f>VLOOKUP($A298,'By SKU - Old RTs'!$A:$V,16,FALSE)</f>
        <v>8</v>
      </c>
      <c r="M298" s="2">
        <f>VLOOKUP($A298,'By SKU - New RTs'!$A:$V,16,FALSE)</f>
        <v>8</v>
      </c>
      <c r="N298" s="5">
        <f t="shared" si="23"/>
        <v>0</v>
      </c>
      <c r="O298" s="2">
        <f>VLOOKUP($A298,'By SKU - Old RTs'!$A:$V,17,FALSE)</f>
        <v>7.25</v>
      </c>
      <c r="P298" s="2">
        <f>VLOOKUP($A298,'By SKU - New RTs'!$A:$V,17,FALSE)</f>
        <v>5.25</v>
      </c>
      <c r="Q298" s="2">
        <f t="shared" si="24"/>
        <v>-2</v>
      </c>
    </row>
    <row r="299" spans="1:17" x14ac:dyDescent="0.2">
      <c r="A299" s="3">
        <f>SKUs!A298</f>
        <v>1826</v>
      </c>
      <c r="B299" s="4" t="str">
        <f>SKUs!B298</f>
        <v xml:space="preserve">MOPHEAD 36          </v>
      </c>
      <c r="C299" s="2">
        <f>VLOOKUP($A299,'By SKU - Old RTs'!$A:$V,13,FALSE)</f>
        <v>27.25</v>
      </c>
      <c r="D299" s="2">
        <f>VLOOKUP($A299,'By SKU - New RTs'!$A:$V,13,FALSE)</f>
        <v>29.25</v>
      </c>
      <c r="E299" s="5">
        <f t="shared" si="20"/>
        <v>2</v>
      </c>
      <c r="F299" s="2">
        <f>VLOOKUP($A299,'By SKU - Old RTs'!$A:$V,14,FALSE)</f>
        <v>19.75</v>
      </c>
      <c r="G299" s="2">
        <f>VLOOKUP($A299,'By SKU - New RTs'!$A:$V,14,FALSE)</f>
        <v>17.5</v>
      </c>
      <c r="H299" s="5">
        <f t="shared" si="21"/>
        <v>-2.25</v>
      </c>
      <c r="I299" s="2">
        <f>VLOOKUP($A299,'By SKU - Old RTs'!$A:$V,15,FALSE)</f>
        <v>16.25</v>
      </c>
      <c r="J299" s="2">
        <f>VLOOKUP($A299,'By SKU - New RTs'!$A:$V,15,FALSE)</f>
        <v>22.25</v>
      </c>
      <c r="K299" s="5">
        <f t="shared" si="22"/>
        <v>6</v>
      </c>
      <c r="L299" s="2">
        <f>VLOOKUP($A299,'By SKU - Old RTs'!$A:$V,16,FALSE)</f>
        <v>15.5</v>
      </c>
      <c r="M299" s="2">
        <f>VLOOKUP($A299,'By SKU - New RTs'!$A:$V,16,FALSE)</f>
        <v>9.5</v>
      </c>
      <c r="N299" s="5">
        <f t="shared" si="23"/>
        <v>-6</v>
      </c>
      <c r="O299" s="2">
        <f>VLOOKUP($A299,'By SKU - Old RTs'!$A:$V,17,FALSE)</f>
        <v>24.75</v>
      </c>
      <c r="P299" s="2">
        <f>VLOOKUP($A299,'By SKU - New RTs'!$A:$V,17,FALSE)</f>
        <v>24</v>
      </c>
      <c r="Q299" s="2">
        <f t="shared" si="24"/>
        <v>-0.75</v>
      </c>
    </row>
    <row r="300" spans="1:17" x14ac:dyDescent="0.2">
      <c r="A300" s="3">
        <f>SKUs!A299</f>
        <v>1838</v>
      </c>
      <c r="B300" s="4" t="str">
        <f>SKUs!B299</f>
        <v xml:space="preserve">MOPHEAD 48          </v>
      </c>
      <c r="C300" s="2">
        <f>VLOOKUP($A300,'By SKU - Old RTs'!$A:$V,13,FALSE)</f>
        <v>6.75</v>
      </c>
      <c r="D300" s="2">
        <f>VLOOKUP($A300,'By SKU - New RTs'!$A:$V,13,FALSE)</f>
        <v>6.75</v>
      </c>
      <c r="E300" s="5">
        <f t="shared" si="20"/>
        <v>0</v>
      </c>
      <c r="F300" s="2">
        <f>VLOOKUP($A300,'By SKU - Old RTs'!$A:$V,14,FALSE)</f>
        <v>13.75</v>
      </c>
      <c r="G300" s="2">
        <f>VLOOKUP($A300,'By SKU - New RTs'!$A:$V,14,FALSE)</f>
        <v>13.75</v>
      </c>
      <c r="H300" s="5">
        <f t="shared" si="21"/>
        <v>0</v>
      </c>
      <c r="I300" s="2">
        <f>VLOOKUP($A300,'By SKU - Old RTs'!$A:$V,15,FALSE)</f>
        <v>15</v>
      </c>
      <c r="J300" s="2">
        <f>VLOOKUP($A300,'By SKU - New RTs'!$A:$V,15,FALSE)</f>
        <v>15</v>
      </c>
      <c r="K300" s="5">
        <f t="shared" si="22"/>
        <v>0</v>
      </c>
      <c r="L300" s="2">
        <f>VLOOKUP($A300,'By SKU - Old RTs'!$A:$V,16,FALSE)</f>
        <v>9.5</v>
      </c>
      <c r="M300" s="2">
        <f>VLOOKUP($A300,'By SKU - New RTs'!$A:$V,16,FALSE)</f>
        <v>9.5</v>
      </c>
      <c r="N300" s="5">
        <f t="shared" si="23"/>
        <v>0</v>
      </c>
      <c r="O300" s="2">
        <f>VLOOKUP($A300,'By SKU - Old RTs'!$A:$V,17,FALSE)</f>
        <v>5.75</v>
      </c>
      <c r="P300" s="2">
        <f>VLOOKUP($A300,'By SKU - New RTs'!$A:$V,17,FALSE)</f>
        <v>5.75</v>
      </c>
      <c r="Q300" s="2">
        <f t="shared" si="24"/>
        <v>0</v>
      </c>
    </row>
    <row r="301" spans="1:17" x14ac:dyDescent="0.2">
      <c r="A301" s="3">
        <f>SKUs!A300</f>
        <v>1840</v>
      </c>
      <c r="B301" s="4" t="str">
        <f>SKUs!B300</f>
        <v xml:space="preserve">MOPHEAD 60          </v>
      </c>
      <c r="C301" s="2">
        <f>VLOOKUP($A301,'By SKU - Old RTs'!$A:$V,13,FALSE)</f>
        <v>0</v>
      </c>
      <c r="D301" s="2">
        <f>VLOOKUP($A301,'By SKU - New RTs'!$A:$V,13,FALSE)</f>
        <v>0</v>
      </c>
      <c r="E301" s="5">
        <f t="shared" si="20"/>
        <v>0</v>
      </c>
      <c r="F301" s="2">
        <f>VLOOKUP($A301,'By SKU - Old RTs'!$A:$V,14,FALSE)</f>
        <v>0</v>
      </c>
      <c r="G301" s="2">
        <f>VLOOKUP($A301,'By SKU - New RTs'!$A:$V,14,FALSE)</f>
        <v>0</v>
      </c>
      <c r="H301" s="5">
        <f t="shared" si="21"/>
        <v>0</v>
      </c>
      <c r="I301" s="2">
        <f>VLOOKUP($A301,'By SKU - Old RTs'!$A:$V,15,FALSE)</f>
        <v>2</v>
      </c>
      <c r="J301" s="2">
        <f>VLOOKUP($A301,'By SKU - New RTs'!$A:$V,15,FALSE)</f>
        <v>2</v>
      </c>
      <c r="K301" s="5">
        <f t="shared" si="22"/>
        <v>0</v>
      </c>
      <c r="L301" s="2">
        <f>VLOOKUP($A301,'By SKU - Old RTs'!$A:$V,16,FALSE)</f>
        <v>3</v>
      </c>
      <c r="M301" s="2">
        <f>VLOOKUP($A301,'By SKU - New RTs'!$A:$V,16,FALSE)</f>
        <v>3</v>
      </c>
      <c r="N301" s="5">
        <f t="shared" si="23"/>
        <v>0</v>
      </c>
      <c r="O301" s="2">
        <f>VLOOKUP($A301,'By SKU - Old RTs'!$A:$V,17,FALSE)</f>
        <v>3.25</v>
      </c>
      <c r="P301" s="2">
        <f>VLOOKUP($A301,'By SKU - New RTs'!$A:$V,17,FALSE)</f>
        <v>3.25</v>
      </c>
      <c r="Q301" s="2">
        <f t="shared" si="24"/>
        <v>0</v>
      </c>
    </row>
    <row r="302" spans="1:17" x14ac:dyDescent="0.2">
      <c r="A302" s="3">
        <f>SKUs!A301</f>
        <v>1847</v>
      </c>
      <c r="B302" s="4" t="str">
        <f>SKUs!B301</f>
        <v>MT 4X4 CLA LOGO-LOGO</v>
      </c>
      <c r="C302" s="2">
        <f>VLOOKUP($A302,'By SKU - Old RTs'!$A:$V,13,FALSE)</f>
        <v>0</v>
      </c>
      <c r="D302" s="2">
        <f>VLOOKUP($A302,'By SKU - New RTs'!$A:$V,13,FALSE)</f>
        <v>0</v>
      </c>
      <c r="E302" s="5">
        <f t="shared" si="20"/>
        <v>0</v>
      </c>
      <c r="F302" s="2">
        <f>VLOOKUP($A302,'By SKU - Old RTs'!$A:$V,14,FALSE)</f>
        <v>0</v>
      </c>
      <c r="G302" s="2">
        <f>VLOOKUP($A302,'By SKU - New RTs'!$A:$V,14,FALSE)</f>
        <v>0</v>
      </c>
      <c r="H302" s="5">
        <f t="shared" si="21"/>
        <v>0</v>
      </c>
      <c r="I302" s="2">
        <f>VLOOKUP($A302,'By SKU - Old RTs'!$A:$V,15,FALSE)</f>
        <v>0</v>
      </c>
      <c r="J302" s="2">
        <f>VLOOKUP($A302,'By SKU - New RTs'!$A:$V,15,FALSE)</f>
        <v>0</v>
      </c>
      <c r="K302" s="5">
        <f t="shared" si="22"/>
        <v>0</v>
      </c>
      <c r="L302" s="2">
        <f>VLOOKUP($A302,'By SKU - Old RTs'!$A:$V,16,FALSE)</f>
        <v>1</v>
      </c>
      <c r="M302" s="2">
        <f>VLOOKUP($A302,'By SKU - New RTs'!$A:$V,16,FALSE)</f>
        <v>1</v>
      </c>
      <c r="N302" s="5">
        <f t="shared" si="23"/>
        <v>0</v>
      </c>
      <c r="O302" s="2">
        <f>VLOOKUP($A302,'By SKU - Old RTs'!$A:$V,17,FALSE)</f>
        <v>0</v>
      </c>
      <c r="P302" s="2">
        <f>VLOOKUP($A302,'By SKU - New RTs'!$A:$V,17,FALSE)</f>
        <v>0</v>
      </c>
      <c r="Q302" s="2">
        <f t="shared" si="24"/>
        <v>0</v>
      </c>
    </row>
    <row r="303" spans="1:17" x14ac:dyDescent="0.2">
      <c r="A303" s="3">
        <f>SKUs!A302</f>
        <v>1850</v>
      </c>
      <c r="B303" s="4" t="str">
        <f>SKUs!B302</f>
        <v>NOVA MOP</v>
      </c>
      <c r="C303" s="2">
        <f>VLOOKUP($A303,'By SKU - Old RTs'!$A:$V,13,FALSE)</f>
        <v>75.25</v>
      </c>
      <c r="D303" s="2">
        <f>VLOOKUP($A303,'By SKU - New RTs'!$A:$V,13,FALSE)</f>
        <v>81.75</v>
      </c>
      <c r="E303" s="5">
        <f t="shared" si="20"/>
        <v>6.5</v>
      </c>
      <c r="F303" s="2">
        <f>VLOOKUP($A303,'By SKU - Old RTs'!$A:$V,14,FALSE)</f>
        <v>144.75</v>
      </c>
      <c r="G303" s="2">
        <f>VLOOKUP($A303,'By SKU - New RTs'!$A:$V,14,FALSE)</f>
        <v>133.5</v>
      </c>
      <c r="H303" s="5">
        <f t="shared" si="21"/>
        <v>-11.25</v>
      </c>
      <c r="I303" s="2">
        <f>VLOOKUP($A303,'By SKU - Old RTs'!$A:$V,15,FALSE)</f>
        <v>139.25</v>
      </c>
      <c r="J303" s="2">
        <f>VLOOKUP($A303,'By SKU - New RTs'!$A:$V,15,FALSE)</f>
        <v>148.25</v>
      </c>
      <c r="K303" s="5">
        <f t="shared" si="22"/>
        <v>9</v>
      </c>
      <c r="L303" s="2">
        <f>VLOOKUP($A303,'By SKU - Old RTs'!$A:$V,16,FALSE)</f>
        <v>97.25</v>
      </c>
      <c r="M303" s="2">
        <f>VLOOKUP($A303,'By SKU - New RTs'!$A:$V,16,FALSE)</f>
        <v>95.25</v>
      </c>
      <c r="N303" s="5">
        <f t="shared" si="23"/>
        <v>-2</v>
      </c>
      <c r="O303" s="2">
        <f>VLOOKUP($A303,'By SKU - Old RTs'!$A:$V,17,FALSE)</f>
        <v>94.5</v>
      </c>
      <c r="P303" s="2">
        <f>VLOOKUP($A303,'By SKU - New RTs'!$A:$V,17,FALSE)</f>
        <v>89.25</v>
      </c>
      <c r="Q303" s="2">
        <f t="shared" si="24"/>
        <v>-5.25</v>
      </c>
    </row>
    <row r="304" spans="1:17" x14ac:dyDescent="0.2">
      <c r="A304" s="3">
        <f>SKUs!A303</f>
        <v>1856</v>
      </c>
      <c r="B304" s="4" t="str">
        <f>SKUs!B303</f>
        <v xml:space="preserve">MOPHEAD 36  N O     </v>
      </c>
      <c r="C304" s="2">
        <f>VLOOKUP($A304,'By SKU - Old RTs'!$A:$V,13,FALSE)</f>
        <v>3</v>
      </c>
      <c r="D304" s="2">
        <f>VLOOKUP($A304,'By SKU - New RTs'!$A:$V,13,FALSE)</f>
        <v>3</v>
      </c>
      <c r="E304" s="5">
        <f t="shared" si="20"/>
        <v>0</v>
      </c>
      <c r="F304" s="2">
        <f>VLOOKUP($A304,'By SKU - Old RTs'!$A:$V,14,FALSE)</f>
        <v>0</v>
      </c>
      <c r="G304" s="2">
        <f>VLOOKUP($A304,'By SKU - New RTs'!$A:$V,14,FALSE)</f>
        <v>0</v>
      </c>
      <c r="H304" s="5">
        <f t="shared" si="21"/>
        <v>0</v>
      </c>
      <c r="I304" s="2">
        <f>VLOOKUP($A304,'By SKU - Old RTs'!$A:$V,15,FALSE)</f>
        <v>0</v>
      </c>
      <c r="J304" s="2">
        <f>VLOOKUP($A304,'By SKU - New RTs'!$A:$V,15,FALSE)</f>
        <v>0</v>
      </c>
      <c r="K304" s="5">
        <f t="shared" si="22"/>
        <v>0</v>
      </c>
      <c r="L304" s="2">
        <f>VLOOKUP($A304,'By SKU - Old RTs'!$A:$V,16,FALSE)</f>
        <v>0</v>
      </c>
      <c r="M304" s="2">
        <f>VLOOKUP($A304,'By SKU - New RTs'!$A:$V,16,FALSE)</f>
        <v>0</v>
      </c>
      <c r="N304" s="5">
        <f t="shared" si="23"/>
        <v>0</v>
      </c>
      <c r="O304" s="2">
        <f>VLOOKUP($A304,'By SKU - Old RTs'!$A:$V,17,FALSE)</f>
        <v>0</v>
      </c>
      <c r="P304" s="2">
        <f>VLOOKUP($A304,'By SKU - New RTs'!$A:$V,17,FALSE)</f>
        <v>0</v>
      </c>
      <c r="Q304" s="2">
        <f t="shared" si="24"/>
        <v>0</v>
      </c>
    </row>
    <row r="305" spans="1:17" x14ac:dyDescent="0.2">
      <c r="A305" s="3">
        <f>SKUs!A304</f>
        <v>1884</v>
      </c>
      <c r="B305" s="4" t="str">
        <f>SKUs!B304</f>
        <v xml:space="preserve">MOPHEAD 24  BLU     </v>
      </c>
      <c r="C305" s="2">
        <f>VLOOKUP($A305,'By SKU - Old RTs'!$A:$V,13,FALSE)</f>
        <v>1</v>
      </c>
      <c r="D305" s="2">
        <f>VLOOKUP($A305,'By SKU - New RTs'!$A:$V,13,FALSE)</f>
        <v>1</v>
      </c>
      <c r="E305" s="5">
        <f t="shared" si="20"/>
        <v>0</v>
      </c>
      <c r="F305" s="2">
        <f>VLOOKUP($A305,'By SKU - Old RTs'!$A:$V,14,FALSE)</f>
        <v>0</v>
      </c>
      <c r="G305" s="2">
        <f>VLOOKUP($A305,'By SKU - New RTs'!$A:$V,14,FALSE)</f>
        <v>0</v>
      </c>
      <c r="H305" s="5">
        <f t="shared" si="21"/>
        <v>0</v>
      </c>
      <c r="I305" s="2">
        <f>VLOOKUP($A305,'By SKU - Old RTs'!$A:$V,15,FALSE)</f>
        <v>0</v>
      </c>
      <c r="J305" s="2">
        <f>VLOOKUP($A305,'By SKU - New RTs'!$A:$V,15,FALSE)</f>
        <v>0</v>
      </c>
      <c r="K305" s="5">
        <f t="shared" si="22"/>
        <v>0</v>
      </c>
      <c r="L305" s="2">
        <f>VLOOKUP($A305,'By SKU - Old RTs'!$A:$V,16,FALSE)</f>
        <v>0</v>
      </c>
      <c r="M305" s="2">
        <f>VLOOKUP($A305,'By SKU - New RTs'!$A:$V,16,FALSE)</f>
        <v>0</v>
      </c>
      <c r="N305" s="5">
        <f t="shared" si="23"/>
        <v>0</v>
      </c>
      <c r="O305" s="2">
        <f>VLOOKUP($A305,'By SKU - Old RTs'!$A:$V,17,FALSE)</f>
        <v>0</v>
      </c>
      <c r="P305" s="2">
        <f>VLOOKUP($A305,'By SKU - New RTs'!$A:$V,17,FALSE)</f>
        <v>0</v>
      </c>
      <c r="Q305" s="2">
        <f t="shared" si="24"/>
        <v>0</v>
      </c>
    </row>
    <row r="306" spans="1:17" x14ac:dyDescent="0.2">
      <c r="A306" s="3">
        <f>SKUs!A305</f>
        <v>1885</v>
      </c>
      <c r="B306" s="4" t="str">
        <f>SKUs!B305</f>
        <v xml:space="preserve">GREEN MICRO 36      </v>
      </c>
      <c r="C306" s="2">
        <f>VLOOKUP($A306,'By SKU - Old RTs'!$A:$V,13,FALSE)</f>
        <v>0</v>
      </c>
      <c r="D306" s="2">
        <f>VLOOKUP($A306,'By SKU - New RTs'!$A:$V,13,FALSE)</f>
        <v>0</v>
      </c>
      <c r="E306" s="5">
        <f t="shared" si="20"/>
        <v>0</v>
      </c>
      <c r="F306" s="2">
        <f>VLOOKUP($A306,'By SKU - Old RTs'!$A:$V,14,FALSE)</f>
        <v>0</v>
      </c>
      <c r="G306" s="2">
        <f>VLOOKUP($A306,'By SKU - New RTs'!$A:$V,14,FALSE)</f>
        <v>0</v>
      </c>
      <c r="H306" s="5">
        <f t="shared" si="21"/>
        <v>0</v>
      </c>
      <c r="I306" s="2">
        <f>VLOOKUP($A306,'By SKU - Old RTs'!$A:$V,15,FALSE)</f>
        <v>0</v>
      </c>
      <c r="J306" s="2">
        <f>VLOOKUP($A306,'By SKU - New RTs'!$A:$V,15,FALSE)</f>
        <v>0</v>
      </c>
      <c r="K306" s="5">
        <f t="shared" si="22"/>
        <v>0</v>
      </c>
      <c r="L306" s="2">
        <f>VLOOKUP($A306,'By SKU - Old RTs'!$A:$V,16,FALSE)</f>
        <v>0.5</v>
      </c>
      <c r="M306" s="2">
        <f>VLOOKUP($A306,'By SKU - New RTs'!$A:$V,16,FALSE)</f>
        <v>0.5</v>
      </c>
      <c r="N306" s="5">
        <f t="shared" si="23"/>
        <v>0</v>
      </c>
      <c r="O306" s="2">
        <f>VLOOKUP($A306,'By SKU - Old RTs'!$A:$V,17,FALSE)</f>
        <v>0</v>
      </c>
      <c r="P306" s="2">
        <f>VLOOKUP($A306,'By SKU - New RTs'!$A:$V,17,FALSE)</f>
        <v>0</v>
      </c>
      <c r="Q306" s="2">
        <f t="shared" si="24"/>
        <v>0</v>
      </c>
    </row>
    <row r="307" spans="1:17" x14ac:dyDescent="0.2">
      <c r="A307" s="3">
        <f>SKUs!A306</f>
        <v>1888</v>
      </c>
      <c r="B307" s="4" t="str">
        <f>SKUs!B306</f>
        <v xml:space="preserve">MOPHEAD 48  BLU     </v>
      </c>
      <c r="C307" s="2">
        <f>VLOOKUP($A307,'By SKU - Old RTs'!$A:$V,13,FALSE)</f>
        <v>0</v>
      </c>
      <c r="D307" s="2">
        <f>VLOOKUP($A307,'By SKU - New RTs'!$A:$V,13,FALSE)</f>
        <v>0</v>
      </c>
      <c r="E307" s="5">
        <f t="shared" si="20"/>
        <v>0</v>
      </c>
      <c r="F307" s="2">
        <f>VLOOKUP($A307,'By SKU - Old RTs'!$A:$V,14,FALSE)</f>
        <v>0</v>
      </c>
      <c r="G307" s="2">
        <f>VLOOKUP($A307,'By SKU - New RTs'!$A:$V,14,FALSE)</f>
        <v>0</v>
      </c>
      <c r="H307" s="5">
        <f t="shared" si="21"/>
        <v>0</v>
      </c>
      <c r="I307" s="2">
        <f>VLOOKUP($A307,'By SKU - Old RTs'!$A:$V,15,FALSE)</f>
        <v>0</v>
      </c>
      <c r="J307" s="2">
        <f>VLOOKUP($A307,'By SKU - New RTs'!$A:$V,15,FALSE)</f>
        <v>0</v>
      </c>
      <c r="K307" s="5">
        <f t="shared" si="22"/>
        <v>0</v>
      </c>
      <c r="L307" s="2">
        <f>VLOOKUP($A307,'By SKU - Old RTs'!$A:$V,16,FALSE)</f>
        <v>0</v>
      </c>
      <c r="M307" s="2">
        <f>VLOOKUP($A307,'By SKU - New RTs'!$A:$V,16,FALSE)</f>
        <v>0</v>
      </c>
      <c r="N307" s="5">
        <f t="shared" si="23"/>
        <v>0</v>
      </c>
      <c r="O307" s="2">
        <f>VLOOKUP($A307,'By SKU - Old RTs'!$A:$V,17,FALSE)</f>
        <v>0</v>
      </c>
      <c r="P307" s="2">
        <f>VLOOKUP($A307,'By SKU - New RTs'!$A:$V,17,FALSE)</f>
        <v>0</v>
      </c>
      <c r="Q307" s="2">
        <f t="shared" si="24"/>
        <v>0</v>
      </c>
    </row>
    <row r="308" spans="1:17" x14ac:dyDescent="0.2">
      <c r="A308" s="3">
        <f>SKUs!A307</f>
        <v>1900</v>
      </c>
      <c r="B308" s="4" t="str">
        <f>SKUs!B307</f>
        <v>18" MICRO INSERT</v>
      </c>
      <c r="C308" s="2">
        <f>VLOOKUP($A308,'By SKU - Old RTs'!$A:$V,13,FALSE)</f>
        <v>0</v>
      </c>
      <c r="D308" s="2">
        <f>VLOOKUP($A308,'By SKU - New RTs'!$A:$V,13,FALSE)</f>
        <v>0</v>
      </c>
      <c r="E308" s="5">
        <f t="shared" si="20"/>
        <v>0</v>
      </c>
      <c r="F308" s="2">
        <f>VLOOKUP($A308,'By SKU - Old RTs'!$A:$V,14,FALSE)</f>
        <v>0</v>
      </c>
      <c r="G308" s="2">
        <f>VLOOKUP($A308,'By SKU - New RTs'!$A:$V,14,FALSE)</f>
        <v>0</v>
      </c>
      <c r="H308" s="5">
        <f t="shared" si="21"/>
        <v>0</v>
      </c>
      <c r="I308" s="2">
        <f>VLOOKUP($A308,'By SKU - Old RTs'!$A:$V,15,FALSE)</f>
        <v>0</v>
      </c>
      <c r="J308" s="2">
        <f>VLOOKUP($A308,'By SKU - New RTs'!$A:$V,15,FALSE)</f>
        <v>1.25</v>
      </c>
      <c r="K308" s="5">
        <f t="shared" si="22"/>
        <v>1.25</v>
      </c>
      <c r="L308" s="2">
        <f>VLOOKUP($A308,'By SKU - Old RTs'!$A:$V,16,FALSE)</f>
        <v>1.25</v>
      </c>
      <c r="M308" s="2">
        <f>VLOOKUP($A308,'By SKU - New RTs'!$A:$V,16,FALSE)</f>
        <v>0</v>
      </c>
      <c r="N308" s="5">
        <f t="shared" si="23"/>
        <v>-1.25</v>
      </c>
      <c r="O308" s="2">
        <f>VLOOKUP($A308,'By SKU - Old RTs'!$A:$V,17,FALSE)</f>
        <v>0</v>
      </c>
      <c r="P308" s="2">
        <f>VLOOKUP($A308,'By SKU - New RTs'!$A:$V,17,FALSE)</f>
        <v>0</v>
      </c>
      <c r="Q308" s="2">
        <f t="shared" si="24"/>
        <v>0</v>
      </c>
    </row>
    <row r="309" spans="1:17" x14ac:dyDescent="0.2">
      <c r="A309" s="3">
        <f>SKUs!A308</f>
        <v>1902</v>
      </c>
      <c r="B309" s="4" t="str">
        <f>SKUs!B308</f>
        <v>MICRO MOP BUCKET W/ WHEELS</v>
      </c>
      <c r="C309" s="2">
        <f>VLOOKUP($A309,'By SKU - Old RTs'!$A:$V,13,FALSE)</f>
        <v>0</v>
      </c>
      <c r="D309" s="2">
        <f>VLOOKUP($A309,'By SKU - New RTs'!$A:$V,13,FALSE)</f>
        <v>0</v>
      </c>
      <c r="E309" s="5">
        <f t="shared" si="20"/>
        <v>0</v>
      </c>
      <c r="F309" s="2">
        <f>VLOOKUP($A309,'By SKU - Old RTs'!$A:$V,14,FALSE)</f>
        <v>0</v>
      </c>
      <c r="G309" s="2">
        <f>VLOOKUP($A309,'By SKU - New RTs'!$A:$V,14,FALSE)</f>
        <v>0</v>
      </c>
      <c r="H309" s="5">
        <f t="shared" si="21"/>
        <v>0</v>
      </c>
      <c r="I309" s="2">
        <f>VLOOKUP($A309,'By SKU - Old RTs'!$A:$V,15,FALSE)</f>
        <v>0</v>
      </c>
      <c r="J309" s="2">
        <f>VLOOKUP($A309,'By SKU - New RTs'!$A:$V,15,FALSE)</f>
        <v>0</v>
      </c>
      <c r="K309" s="5">
        <f t="shared" si="22"/>
        <v>0</v>
      </c>
      <c r="L309" s="2">
        <f>VLOOKUP($A309,'By SKU - Old RTs'!$A:$V,16,FALSE)</f>
        <v>0</v>
      </c>
      <c r="M309" s="2">
        <f>VLOOKUP($A309,'By SKU - New RTs'!$A:$V,16,FALSE)</f>
        <v>0</v>
      </c>
      <c r="N309" s="5">
        <f t="shared" si="23"/>
        <v>0</v>
      </c>
      <c r="O309" s="2">
        <f>VLOOKUP($A309,'By SKU - Old RTs'!$A:$V,17,FALSE)</f>
        <v>0</v>
      </c>
      <c r="P309" s="2">
        <f>VLOOKUP($A309,'By SKU - New RTs'!$A:$V,17,FALSE)</f>
        <v>0</v>
      </c>
      <c r="Q309" s="2">
        <f t="shared" si="24"/>
        <v>0</v>
      </c>
    </row>
    <row r="310" spans="1:17" x14ac:dyDescent="0.2">
      <c r="A310" s="3">
        <f>SKUs!A309</f>
        <v>2102</v>
      </c>
      <c r="B310" s="4" t="str">
        <f>SKUs!B309</f>
        <v xml:space="preserve">MRBULKY(197730)           </v>
      </c>
      <c r="C310" s="2">
        <f>VLOOKUP($A310,'By SKU - Old RTs'!$A:$V,13,FALSE)</f>
        <v>1</v>
      </c>
      <c r="D310" s="2">
        <f>VLOOKUP($A310,'By SKU - New RTs'!$A:$V,13,FALSE)</f>
        <v>1</v>
      </c>
      <c r="E310" s="5">
        <f t="shared" si="20"/>
        <v>0</v>
      </c>
      <c r="F310" s="2">
        <f>VLOOKUP($A310,'By SKU - Old RTs'!$A:$V,14,FALSE)</f>
        <v>0.25</v>
      </c>
      <c r="G310" s="2">
        <f>VLOOKUP($A310,'By SKU - New RTs'!$A:$V,14,FALSE)</f>
        <v>0.25</v>
      </c>
      <c r="H310" s="5">
        <f t="shared" si="21"/>
        <v>0</v>
      </c>
      <c r="I310" s="2">
        <f>VLOOKUP($A310,'By SKU - Old RTs'!$A:$V,15,FALSE)</f>
        <v>0</v>
      </c>
      <c r="J310" s="2">
        <f>VLOOKUP($A310,'By SKU - New RTs'!$A:$V,15,FALSE)</f>
        <v>0</v>
      </c>
      <c r="K310" s="5">
        <f t="shared" si="22"/>
        <v>0</v>
      </c>
      <c r="L310" s="2">
        <f>VLOOKUP($A310,'By SKU - Old RTs'!$A:$V,16,FALSE)</f>
        <v>0</v>
      </c>
      <c r="M310" s="2">
        <f>VLOOKUP($A310,'By SKU - New RTs'!$A:$V,16,FALSE)</f>
        <v>0</v>
      </c>
      <c r="N310" s="5">
        <f t="shared" si="23"/>
        <v>0</v>
      </c>
      <c r="O310" s="2">
        <f>VLOOKUP($A310,'By SKU - Old RTs'!$A:$V,17,FALSE)</f>
        <v>0</v>
      </c>
      <c r="P310" s="2">
        <f>VLOOKUP($A310,'By SKU - New RTs'!$A:$V,17,FALSE)</f>
        <v>0</v>
      </c>
      <c r="Q310" s="2">
        <f t="shared" si="24"/>
        <v>0</v>
      </c>
    </row>
    <row r="311" spans="1:17" x14ac:dyDescent="0.2">
      <c r="A311" s="3">
        <f>SKUs!A310</f>
        <v>2105</v>
      </c>
      <c r="B311" s="4" t="str">
        <f>SKUs!B310</f>
        <v xml:space="preserve">RAGS IN A BAG       </v>
      </c>
      <c r="C311" s="2">
        <f>VLOOKUP($A311,'By SKU - Old RTs'!$A:$V,13,FALSE)</f>
        <v>0</v>
      </c>
      <c r="D311" s="2">
        <f>VLOOKUP($A311,'By SKU - New RTs'!$A:$V,13,FALSE)</f>
        <v>0</v>
      </c>
      <c r="E311" s="5">
        <f t="shared" si="20"/>
        <v>0</v>
      </c>
      <c r="F311" s="2">
        <f>VLOOKUP($A311,'By SKU - Old RTs'!$A:$V,14,FALSE)</f>
        <v>0</v>
      </c>
      <c r="G311" s="2">
        <f>VLOOKUP($A311,'By SKU - New RTs'!$A:$V,14,FALSE)</f>
        <v>0</v>
      </c>
      <c r="H311" s="5">
        <f t="shared" si="21"/>
        <v>0</v>
      </c>
      <c r="I311" s="2">
        <f>VLOOKUP($A311,'By SKU - Old RTs'!$A:$V,15,FALSE)</f>
        <v>0</v>
      </c>
      <c r="J311" s="2">
        <f>VLOOKUP($A311,'By SKU - New RTs'!$A:$V,15,FALSE)</f>
        <v>0</v>
      </c>
      <c r="K311" s="5">
        <f t="shared" si="22"/>
        <v>0</v>
      </c>
      <c r="L311" s="2">
        <f>VLOOKUP($A311,'By SKU - Old RTs'!$A:$V,16,FALSE)</f>
        <v>0</v>
      </c>
      <c r="M311" s="2">
        <f>VLOOKUP($A311,'By SKU - New RTs'!$A:$V,16,FALSE)</f>
        <v>0</v>
      </c>
      <c r="N311" s="5">
        <f t="shared" si="23"/>
        <v>0</v>
      </c>
      <c r="O311" s="2">
        <f>VLOOKUP($A311,'By SKU - Old RTs'!$A:$V,17,FALSE)</f>
        <v>0</v>
      </c>
      <c r="P311" s="2">
        <f>VLOOKUP($A311,'By SKU - New RTs'!$A:$V,17,FALSE)</f>
        <v>0</v>
      </c>
      <c r="Q311" s="2">
        <f t="shared" si="24"/>
        <v>0</v>
      </c>
    </row>
    <row r="312" spans="1:17" x14ac:dyDescent="0.2">
      <c r="A312" s="3">
        <f>SKUs!A311</f>
        <v>2135</v>
      </c>
      <c r="B312" s="4" t="str">
        <f>SKUs!B311</f>
        <v xml:space="preserve">RAGS IN A BAG       </v>
      </c>
      <c r="C312" s="2">
        <f>VLOOKUP($A312,'By SKU - Old RTs'!$A:$V,13,FALSE)</f>
        <v>10</v>
      </c>
      <c r="D312" s="2">
        <f>VLOOKUP($A312,'By SKU - New RTs'!$A:$V,13,FALSE)</f>
        <v>10</v>
      </c>
      <c r="E312" s="5">
        <f t="shared" si="20"/>
        <v>0</v>
      </c>
      <c r="F312" s="2">
        <f>VLOOKUP($A312,'By SKU - Old RTs'!$A:$V,14,FALSE)</f>
        <v>14.75</v>
      </c>
      <c r="G312" s="2">
        <f>VLOOKUP($A312,'By SKU - New RTs'!$A:$V,14,FALSE)</f>
        <v>14.75</v>
      </c>
      <c r="H312" s="5">
        <f t="shared" si="21"/>
        <v>0</v>
      </c>
      <c r="I312" s="2">
        <f>VLOOKUP($A312,'By SKU - Old RTs'!$A:$V,15,FALSE)</f>
        <v>5.75</v>
      </c>
      <c r="J312" s="2">
        <f>VLOOKUP($A312,'By SKU - New RTs'!$A:$V,15,FALSE)</f>
        <v>5.75</v>
      </c>
      <c r="K312" s="5">
        <f t="shared" si="22"/>
        <v>0</v>
      </c>
      <c r="L312" s="2">
        <f>VLOOKUP($A312,'By SKU - Old RTs'!$A:$V,16,FALSE)</f>
        <v>3.5</v>
      </c>
      <c r="M312" s="2">
        <f>VLOOKUP($A312,'By SKU - New RTs'!$A:$V,16,FALSE)</f>
        <v>3.5</v>
      </c>
      <c r="N312" s="5">
        <f t="shared" si="23"/>
        <v>0</v>
      </c>
      <c r="O312" s="2">
        <f>VLOOKUP($A312,'By SKU - Old RTs'!$A:$V,17,FALSE)</f>
        <v>0.75</v>
      </c>
      <c r="P312" s="2">
        <f>VLOOKUP($A312,'By SKU - New RTs'!$A:$V,17,FALSE)</f>
        <v>0.75</v>
      </c>
      <c r="Q312" s="2">
        <f t="shared" si="24"/>
        <v>0</v>
      </c>
    </row>
    <row r="313" spans="1:17" x14ac:dyDescent="0.2">
      <c r="A313" s="3">
        <f>SKUs!A312</f>
        <v>2137</v>
      </c>
      <c r="B313" s="4" t="str">
        <f>SKUs!B312</f>
        <v>9"  JMBO TP (19920)</v>
      </c>
      <c r="C313" s="2">
        <f>VLOOKUP($A313,'By SKU - Old RTs'!$A:$V,13,FALSE)</f>
        <v>6.25</v>
      </c>
      <c r="D313" s="2">
        <f>VLOOKUP($A313,'By SKU - New RTs'!$A:$V,13,FALSE)</f>
        <v>6.5</v>
      </c>
      <c r="E313" s="5">
        <f t="shared" si="20"/>
        <v>0.25</v>
      </c>
      <c r="F313" s="2">
        <f>VLOOKUP($A313,'By SKU - Old RTs'!$A:$V,14,FALSE)</f>
        <v>6.25</v>
      </c>
      <c r="G313" s="2">
        <f>VLOOKUP($A313,'By SKU - New RTs'!$A:$V,14,FALSE)</f>
        <v>6.75</v>
      </c>
      <c r="H313" s="5">
        <f t="shared" si="21"/>
        <v>0.5</v>
      </c>
      <c r="I313" s="2">
        <f>VLOOKUP($A313,'By SKU - Old RTs'!$A:$V,15,FALSE)</f>
        <v>8.75</v>
      </c>
      <c r="J313" s="2">
        <f>VLOOKUP($A313,'By SKU - New RTs'!$A:$V,15,FALSE)</f>
        <v>8.5</v>
      </c>
      <c r="K313" s="5">
        <f t="shared" si="22"/>
        <v>-0.25</v>
      </c>
      <c r="L313" s="2">
        <f>VLOOKUP($A313,'By SKU - Old RTs'!$A:$V,16,FALSE)</f>
        <v>4.5</v>
      </c>
      <c r="M313" s="2">
        <f>VLOOKUP($A313,'By SKU - New RTs'!$A:$V,16,FALSE)</f>
        <v>4.25</v>
      </c>
      <c r="N313" s="5">
        <f t="shared" si="23"/>
        <v>-0.25</v>
      </c>
      <c r="O313" s="2">
        <f>VLOOKUP($A313,'By SKU - Old RTs'!$A:$V,17,FALSE)</f>
        <v>6.5</v>
      </c>
      <c r="P313" s="2">
        <f>VLOOKUP($A313,'By SKU - New RTs'!$A:$V,17,FALSE)</f>
        <v>6.25</v>
      </c>
      <c r="Q313" s="2">
        <f t="shared" si="24"/>
        <v>-0.25</v>
      </c>
    </row>
    <row r="314" spans="1:17" x14ac:dyDescent="0.2">
      <c r="A314" s="3">
        <f>SKUs!A313</f>
        <v>2138</v>
      </c>
      <c r="B314" s="4" t="str">
        <f>SKUs!B313</f>
        <v>HYG W(40650)</v>
      </c>
      <c r="C314" s="2">
        <f>VLOOKUP($A314,'By SKU - Old RTs'!$A:$V,13,FALSE)</f>
        <v>0.5</v>
      </c>
      <c r="D314" s="2">
        <f>VLOOKUP($A314,'By SKU - New RTs'!$A:$V,13,FALSE)</f>
        <v>0.5</v>
      </c>
      <c r="E314" s="5">
        <f t="shared" si="20"/>
        <v>0</v>
      </c>
      <c r="F314" s="2">
        <f>VLOOKUP($A314,'By SKU - Old RTs'!$A:$V,14,FALSE)</f>
        <v>1</v>
      </c>
      <c r="G314" s="2">
        <f>VLOOKUP($A314,'By SKU - New RTs'!$A:$V,14,FALSE)</f>
        <v>1</v>
      </c>
      <c r="H314" s="5">
        <f t="shared" si="21"/>
        <v>0</v>
      </c>
      <c r="I314" s="2">
        <f>VLOOKUP($A314,'By SKU - Old RTs'!$A:$V,15,FALSE)</f>
        <v>1</v>
      </c>
      <c r="J314" s="2">
        <f>VLOOKUP($A314,'By SKU - New RTs'!$A:$V,15,FALSE)</f>
        <v>1</v>
      </c>
      <c r="K314" s="5">
        <f t="shared" si="22"/>
        <v>0</v>
      </c>
      <c r="L314" s="2">
        <f>VLOOKUP($A314,'By SKU - Old RTs'!$A:$V,16,FALSE)</f>
        <v>0</v>
      </c>
      <c r="M314" s="2">
        <f>VLOOKUP($A314,'By SKU - New RTs'!$A:$V,16,FALSE)</f>
        <v>0</v>
      </c>
      <c r="N314" s="5">
        <f t="shared" si="23"/>
        <v>0</v>
      </c>
      <c r="O314" s="2">
        <f>VLOOKUP($A314,'By SKU - Old RTs'!$A:$V,17,FALSE)</f>
        <v>0</v>
      </c>
      <c r="P314" s="2">
        <f>VLOOKUP($A314,'By SKU - New RTs'!$A:$V,17,FALSE)</f>
        <v>0</v>
      </c>
      <c r="Q314" s="2">
        <f t="shared" si="24"/>
        <v>0</v>
      </c>
    </row>
    <row r="315" spans="1:17" x14ac:dyDescent="0.2">
      <c r="A315" s="3">
        <f>SKUs!A314</f>
        <v>2139</v>
      </c>
      <c r="B315" s="4" t="str">
        <f>SKUs!B314</f>
        <v xml:space="preserve">HYG N(40800) </v>
      </c>
      <c r="C315" s="2">
        <f>VLOOKUP($A315,'By SKU - Old RTs'!$A:$V,13,FALSE)</f>
        <v>5.75</v>
      </c>
      <c r="D315" s="2">
        <f>VLOOKUP($A315,'By SKU - New RTs'!$A:$V,13,FALSE)</f>
        <v>6.75</v>
      </c>
      <c r="E315" s="5">
        <f t="shared" si="20"/>
        <v>1</v>
      </c>
      <c r="F315" s="2">
        <f>VLOOKUP($A315,'By SKU - Old RTs'!$A:$V,14,FALSE)</f>
        <v>5.5</v>
      </c>
      <c r="G315" s="2">
        <f>VLOOKUP($A315,'By SKU - New RTs'!$A:$V,14,FALSE)</f>
        <v>5.25</v>
      </c>
      <c r="H315" s="5">
        <f t="shared" si="21"/>
        <v>-0.25</v>
      </c>
      <c r="I315" s="2">
        <f>VLOOKUP($A315,'By SKU - Old RTs'!$A:$V,15,FALSE)</f>
        <v>5.25</v>
      </c>
      <c r="J315" s="2">
        <f>VLOOKUP($A315,'By SKU - New RTs'!$A:$V,15,FALSE)</f>
        <v>5.5</v>
      </c>
      <c r="K315" s="5">
        <f t="shared" si="22"/>
        <v>0.25</v>
      </c>
      <c r="L315" s="2">
        <f>VLOOKUP($A315,'By SKU - Old RTs'!$A:$V,16,FALSE)</f>
        <v>7.5</v>
      </c>
      <c r="M315" s="2">
        <f>VLOOKUP($A315,'By SKU - New RTs'!$A:$V,16,FALSE)</f>
        <v>7.25</v>
      </c>
      <c r="N315" s="5">
        <f t="shared" si="23"/>
        <v>-0.25</v>
      </c>
      <c r="O315" s="2">
        <f>VLOOKUP($A315,'By SKU - Old RTs'!$A:$V,17,FALSE)</f>
        <v>7</v>
      </c>
      <c r="P315" s="2">
        <f>VLOOKUP($A315,'By SKU - New RTs'!$A:$V,17,FALSE)</f>
        <v>6.25</v>
      </c>
      <c r="Q315" s="2">
        <f t="shared" si="24"/>
        <v>-0.75</v>
      </c>
    </row>
    <row r="316" spans="1:17" x14ac:dyDescent="0.2">
      <c r="A316" s="3">
        <f>SKUs!A315</f>
        <v>2142</v>
      </c>
      <c r="B316" s="4" t="str">
        <f>SKUs!B315</f>
        <v xml:space="preserve">HWT800W  RL TWL     </v>
      </c>
      <c r="C316" s="2">
        <f>VLOOKUP($A316,'By SKU - Old RTs'!$A:$V,13,FALSE)</f>
        <v>0</v>
      </c>
      <c r="D316" s="2">
        <f>VLOOKUP($A316,'By SKU - New RTs'!$A:$V,13,FALSE)</f>
        <v>0</v>
      </c>
      <c r="E316" s="5">
        <f t="shared" si="20"/>
        <v>0</v>
      </c>
      <c r="F316" s="2">
        <f>VLOOKUP($A316,'By SKU - Old RTs'!$A:$V,14,FALSE)</f>
        <v>0</v>
      </c>
      <c r="G316" s="2">
        <f>VLOOKUP($A316,'By SKU - New RTs'!$A:$V,14,FALSE)</f>
        <v>0</v>
      </c>
      <c r="H316" s="5">
        <f t="shared" si="21"/>
        <v>0</v>
      </c>
      <c r="I316" s="2">
        <f>VLOOKUP($A316,'By SKU - Old RTs'!$A:$V,15,FALSE)</f>
        <v>0</v>
      </c>
      <c r="J316" s="2">
        <f>VLOOKUP($A316,'By SKU - New RTs'!$A:$V,15,FALSE)</f>
        <v>0</v>
      </c>
      <c r="K316" s="5">
        <f t="shared" si="22"/>
        <v>0</v>
      </c>
      <c r="L316" s="2">
        <f>VLOOKUP($A316,'By SKU - Old RTs'!$A:$V,16,FALSE)</f>
        <v>0</v>
      </c>
      <c r="M316" s="2">
        <f>VLOOKUP($A316,'By SKU - New RTs'!$A:$V,16,FALSE)</f>
        <v>0</v>
      </c>
      <c r="N316" s="5">
        <f t="shared" si="23"/>
        <v>0</v>
      </c>
      <c r="O316" s="2">
        <f>VLOOKUP($A316,'By SKU - Old RTs'!$A:$V,17,FALSE)</f>
        <v>0</v>
      </c>
      <c r="P316" s="2">
        <f>VLOOKUP($A316,'By SKU - New RTs'!$A:$V,17,FALSE)</f>
        <v>0</v>
      </c>
      <c r="Q316" s="2">
        <f t="shared" si="24"/>
        <v>0</v>
      </c>
    </row>
    <row r="317" spans="1:17" x14ac:dyDescent="0.2">
      <c r="A317" s="3">
        <f>SKUs!A316</f>
        <v>2143</v>
      </c>
      <c r="B317" s="4" t="str">
        <f>SKUs!B316</f>
        <v>PREMIUM MULTIFOLD TOWELS</v>
      </c>
      <c r="C317" s="2">
        <f>VLOOKUP($A317,'By SKU - Old RTs'!$A:$V,13,FALSE)</f>
        <v>1.75</v>
      </c>
      <c r="D317" s="2">
        <f>VLOOKUP($A317,'By SKU - New RTs'!$A:$V,13,FALSE)</f>
        <v>1.75</v>
      </c>
      <c r="E317" s="5">
        <f t="shared" si="20"/>
        <v>0</v>
      </c>
      <c r="F317" s="2">
        <f>VLOOKUP($A317,'By SKU - Old RTs'!$A:$V,14,FALSE)</f>
        <v>0.25</v>
      </c>
      <c r="G317" s="2">
        <f>VLOOKUP($A317,'By SKU - New RTs'!$A:$V,14,FALSE)</f>
        <v>0.25</v>
      </c>
      <c r="H317" s="5">
        <f t="shared" si="21"/>
        <v>0</v>
      </c>
      <c r="I317" s="2">
        <f>VLOOKUP($A317,'By SKU - Old RTs'!$A:$V,15,FALSE)</f>
        <v>0</v>
      </c>
      <c r="J317" s="2">
        <f>VLOOKUP($A317,'By SKU - New RTs'!$A:$V,15,FALSE)</f>
        <v>1.5</v>
      </c>
      <c r="K317" s="5">
        <f t="shared" si="22"/>
        <v>1.5</v>
      </c>
      <c r="L317" s="2">
        <f>VLOOKUP($A317,'By SKU - Old RTs'!$A:$V,16,FALSE)</f>
        <v>1.75</v>
      </c>
      <c r="M317" s="2">
        <f>VLOOKUP($A317,'By SKU - New RTs'!$A:$V,16,FALSE)</f>
        <v>0.25</v>
      </c>
      <c r="N317" s="5">
        <f t="shared" si="23"/>
        <v>-1.5</v>
      </c>
      <c r="O317" s="2">
        <f>VLOOKUP($A317,'By SKU - Old RTs'!$A:$V,17,FALSE)</f>
        <v>0.25</v>
      </c>
      <c r="P317" s="2">
        <f>VLOOKUP($A317,'By SKU - New RTs'!$A:$V,17,FALSE)</f>
        <v>0.25</v>
      </c>
      <c r="Q317" s="2">
        <f t="shared" si="24"/>
        <v>0</v>
      </c>
    </row>
    <row r="318" spans="1:17" x14ac:dyDescent="0.2">
      <c r="A318" s="3">
        <f>SKUs!A317</f>
        <v>2162</v>
      </c>
      <c r="B318" s="4" t="str">
        <f>SKUs!B317</f>
        <v xml:space="preserve">SOAP-GRIT LRG       </v>
      </c>
      <c r="C318" s="2">
        <f>VLOOKUP($A318,'By SKU - Old RTs'!$A:$V,13,FALSE)</f>
        <v>0</v>
      </c>
      <c r="D318" s="2">
        <f>VLOOKUP($A318,'By SKU - New RTs'!$A:$V,13,FALSE)</f>
        <v>0</v>
      </c>
      <c r="E318" s="5">
        <f t="shared" si="20"/>
        <v>0</v>
      </c>
      <c r="F318" s="2">
        <f>VLOOKUP($A318,'By SKU - Old RTs'!$A:$V,14,FALSE)</f>
        <v>0</v>
      </c>
      <c r="G318" s="2">
        <f>VLOOKUP($A318,'By SKU - New RTs'!$A:$V,14,FALSE)</f>
        <v>0</v>
      </c>
      <c r="H318" s="5">
        <f t="shared" si="21"/>
        <v>0</v>
      </c>
      <c r="I318" s="2">
        <f>VLOOKUP($A318,'By SKU - Old RTs'!$A:$V,15,FALSE)</f>
        <v>0</v>
      </c>
      <c r="J318" s="2">
        <f>VLOOKUP($A318,'By SKU - New RTs'!$A:$V,15,FALSE)</f>
        <v>0</v>
      </c>
      <c r="K318" s="5">
        <f t="shared" si="22"/>
        <v>0</v>
      </c>
      <c r="L318" s="2">
        <f>VLOOKUP($A318,'By SKU - Old RTs'!$A:$V,16,FALSE)</f>
        <v>0</v>
      </c>
      <c r="M318" s="2">
        <f>VLOOKUP($A318,'By SKU - New RTs'!$A:$V,16,FALSE)</f>
        <v>0</v>
      </c>
      <c r="N318" s="5">
        <f t="shared" si="23"/>
        <v>0</v>
      </c>
      <c r="O318" s="2">
        <f>VLOOKUP($A318,'By SKU - Old RTs'!$A:$V,17,FALSE)</f>
        <v>0</v>
      </c>
      <c r="P318" s="2">
        <f>VLOOKUP($A318,'By SKU - New RTs'!$A:$V,17,FALSE)</f>
        <v>0</v>
      </c>
      <c r="Q318" s="2">
        <f t="shared" si="24"/>
        <v>0</v>
      </c>
    </row>
    <row r="319" spans="1:17" x14ac:dyDescent="0.2">
      <c r="A319" s="3">
        <f>SKUs!A318</f>
        <v>2168</v>
      </c>
      <c r="B319" s="4" t="str">
        <f>SKUs!B318</f>
        <v xml:space="preserve">SOAP-SANI G.L.      </v>
      </c>
      <c r="C319" s="2">
        <f>VLOOKUP($A319,'By SKU - Old RTs'!$A:$V,13,FALSE)</f>
        <v>0</v>
      </c>
      <c r="D319" s="2">
        <f>VLOOKUP($A319,'By SKU - New RTs'!$A:$V,13,FALSE)</f>
        <v>0</v>
      </c>
      <c r="E319" s="5">
        <f t="shared" si="20"/>
        <v>0</v>
      </c>
      <c r="F319" s="2">
        <f>VLOOKUP($A319,'By SKU - Old RTs'!$A:$V,14,FALSE)</f>
        <v>0</v>
      </c>
      <c r="G319" s="2">
        <f>VLOOKUP($A319,'By SKU - New RTs'!$A:$V,14,FALSE)</f>
        <v>0</v>
      </c>
      <c r="H319" s="5">
        <f t="shared" si="21"/>
        <v>0</v>
      </c>
      <c r="I319" s="2">
        <f>VLOOKUP($A319,'By SKU - Old RTs'!$A:$V,15,FALSE)</f>
        <v>0</v>
      </c>
      <c r="J319" s="2">
        <f>VLOOKUP($A319,'By SKU - New RTs'!$A:$V,15,FALSE)</f>
        <v>0</v>
      </c>
      <c r="K319" s="5">
        <f t="shared" si="22"/>
        <v>0</v>
      </c>
      <c r="L319" s="2">
        <f>VLOOKUP($A319,'By SKU - Old RTs'!$A:$V,16,FALSE)</f>
        <v>0</v>
      </c>
      <c r="M319" s="2">
        <f>VLOOKUP($A319,'By SKU - New RTs'!$A:$V,16,FALSE)</f>
        <v>0</v>
      </c>
      <c r="N319" s="5">
        <f t="shared" si="23"/>
        <v>0</v>
      </c>
      <c r="O319" s="2">
        <f>VLOOKUP($A319,'By SKU - Old RTs'!$A:$V,17,FALSE)</f>
        <v>0</v>
      </c>
      <c r="P319" s="2">
        <f>VLOOKUP($A319,'By SKU - New RTs'!$A:$V,17,FALSE)</f>
        <v>0</v>
      </c>
      <c r="Q319" s="2">
        <f t="shared" si="24"/>
        <v>0</v>
      </c>
    </row>
    <row r="320" spans="1:17" x14ac:dyDescent="0.2">
      <c r="A320" s="3">
        <f>SKUs!A319</f>
        <v>2182</v>
      </c>
      <c r="B320" s="4" t="str">
        <f>SKUs!B319</f>
        <v>CFEED (25525)</v>
      </c>
      <c r="C320" s="2">
        <f>VLOOKUP($A320,'By SKU - Old RTs'!$A:$V,13,FALSE)</f>
        <v>4.25</v>
      </c>
      <c r="D320" s="2">
        <f>VLOOKUP($A320,'By SKU - New RTs'!$A:$V,13,FALSE)</f>
        <v>4.25</v>
      </c>
      <c r="E320" s="5">
        <f t="shared" si="20"/>
        <v>0</v>
      </c>
      <c r="F320" s="2">
        <f>VLOOKUP($A320,'By SKU - Old RTs'!$A:$V,14,FALSE)</f>
        <v>2.75</v>
      </c>
      <c r="G320" s="2">
        <f>VLOOKUP($A320,'By SKU - New RTs'!$A:$V,14,FALSE)</f>
        <v>4.25</v>
      </c>
      <c r="H320" s="5">
        <f t="shared" si="21"/>
        <v>1.5</v>
      </c>
      <c r="I320" s="2">
        <f>VLOOKUP($A320,'By SKU - Old RTs'!$A:$V,15,FALSE)</f>
        <v>5.5</v>
      </c>
      <c r="J320" s="2">
        <f>VLOOKUP($A320,'By SKU - New RTs'!$A:$V,15,FALSE)</f>
        <v>4</v>
      </c>
      <c r="K320" s="5">
        <f t="shared" si="22"/>
        <v>-1.5</v>
      </c>
      <c r="L320" s="2">
        <f>VLOOKUP($A320,'By SKU - Old RTs'!$A:$V,16,FALSE)</f>
        <v>1.25</v>
      </c>
      <c r="M320" s="2">
        <f>VLOOKUP($A320,'By SKU - New RTs'!$A:$V,16,FALSE)</f>
        <v>1.25</v>
      </c>
      <c r="N320" s="5">
        <f t="shared" si="23"/>
        <v>0</v>
      </c>
      <c r="O320" s="2">
        <f>VLOOKUP($A320,'By SKU - Old RTs'!$A:$V,17,FALSE)</f>
        <v>4.25</v>
      </c>
      <c r="P320" s="2">
        <f>VLOOKUP($A320,'By SKU - New RTs'!$A:$V,17,FALSE)</f>
        <v>3.75</v>
      </c>
      <c r="Q320" s="2">
        <f t="shared" si="24"/>
        <v>-0.5</v>
      </c>
    </row>
    <row r="321" spans="1:17" x14ac:dyDescent="0.2">
      <c r="A321" s="3">
        <f>SKUs!A320</f>
        <v>2183</v>
      </c>
      <c r="B321" s="4" t="str">
        <f>SKUs!B320</f>
        <v>CONV TISSUE (96 ROLL)</v>
      </c>
      <c r="C321" s="2">
        <f>VLOOKUP($A321,'By SKU - Old RTs'!$A:$V,13,FALSE)</f>
        <v>0</v>
      </c>
      <c r="D321" s="2">
        <f>VLOOKUP($A321,'By SKU - New RTs'!$A:$V,13,FALSE)</f>
        <v>6.5</v>
      </c>
      <c r="E321" s="5">
        <f t="shared" si="20"/>
        <v>6.5</v>
      </c>
      <c r="F321" s="2">
        <f>VLOOKUP($A321,'By SKU - Old RTs'!$A:$V,14,FALSE)</f>
        <v>0.25</v>
      </c>
      <c r="G321" s="2">
        <f>VLOOKUP($A321,'By SKU - New RTs'!$A:$V,14,FALSE)</f>
        <v>0.25</v>
      </c>
      <c r="H321" s="5">
        <f t="shared" si="21"/>
        <v>0</v>
      </c>
      <c r="I321" s="2">
        <f>VLOOKUP($A321,'By SKU - Old RTs'!$A:$V,15,FALSE)</f>
        <v>0</v>
      </c>
      <c r="J321" s="2">
        <f>VLOOKUP($A321,'By SKU - New RTs'!$A:$V,15,FALSE)</f>
        <v>0</v>
      </c>
      <c r="K321" s="5">
        <f t="shared" si="22"/>
        <v>0</v>
      </c>
      <c r="L321" s="2">
        <f>VLOOKUP($A321,'By SKU - Old RTs'!$A:$V,16,FALSE)</f>
        <v>0</v>
      </c>
      <c r="M321" s="2">
        <f>VLOOKUP($A321,'By SKU - New RTs'!$A:$V,16,FALSE)</f>
        <v>0</v>
      </c>
      <c r="N321" s="5">
        <f t="shared" si="23"/>
        <v>0</v>
      </c>
      <c r="O321" s="2">
        <f>VLOOKUP($A321,'By SKU - Old RTs'!$A:$V,17,FALSE)</f>
        <v>6.75</v>
      </c>
      <c r="P321" s="2">
        <f>VLOOKUP($A321,'By SKU - New RTs'!$A:$V,17,FALSE)</f>
        <v>0.25</v>
      </c>
      <c r="Q321" s="2">
        <f t="shared" si="24"/>
        <v>-6.5</v>
      </c>
    </row>
    <row r="322" spans="1:17" x14ac:dyDescent="0.2">
      <c r="A322" s="3">
        <f>SKUs!A321</f>
        <v>2187</v>
      </c>
      <c r="B322" s="4" t="str">
        <f>SKUs!B321</f>
        <v>CMPTP (17750)</v>
      </c>
      <c r="C322" s="2">
        <f>VLOOKUP($A322,'By SKU - Old RTs'!$A:$V,13,FALSE)</f>
        <v>0</v>
      </c>
      <c r="D322" s="2">
        <f>VLOOKUP($A322,'By SKU - New RTs'!$A:$V,13,FALSE)</f>
        <v>0.5</v>
      </c>
      <c r="E322" s="5">
        <f t="shared" si="20"/>
        <v>0.5</v>
      </c>
      <c r="F322" s="2">
        <f>VLOOKUP($A322,'By SKU - Old RTs'!$A:$V,14,FALSE)</f>
        <v>0</v>
      </c>
      <c r="G322" s="2">
        <f>VLOOKUP($A322,'By SKU - New RTs'!$A:$V,14,FALSE)</f>
        <v>0</v>
      </c>
      <c r="H322" s="5">
        <f t="shared" si="21"/>
        <v>0</v>
      </c>
      <c r="I322" s="2">
        <f>VLOOKUP($A322,'By SKU - Old RTs'!$A:$V,15,FALSE)</f>
        <v>0</v>
      </c>
      <c r="J322" s="2">
        <f>VLOOKUP($A322,'By SKU - New RTs'!$A:$V,15,FALSE)</f>
        <v>0</v>
      </c>
      <c r="K322" s="5">
        <f t="shared" si="22"/>
        <v>0</v>
      </c>
      <c r="L322" s="2">
        <f>VLOOKUP($A322,'By SKU - Old RTs'!$A:$V,16,FALSE)</f>
        <v>0</v>
      </c>
      <c r="M322" s="2">
        <f>VLOOKUP($A322,'By SKU - New RTs'!$A:$V,16,FALSE)</f>
        <v>0</v>
      </c>
      <c r="N322" s="5">
        <f t="shared" si="23"/>
        <v>0</v>
      </c>
      <c r="O322" s="2">
        <f>VLOOKUP($A322,'By SKU - Old RTs'!$A:$V,17,FALSE)</f>
        <v>0.5</v>
      </c>
      <c r="P322" s="2">
        <f>VLOOKUP($A322,'By SKU - New RTs'!$A:$V,17,FALSE)</f>
        <v>0</v>
      </c>
      <c r="Q322" s="2">
        <f t="shared" si="24"/>
        <v>-0.5</v>
      </c>
    </row>
    <row r="323" spans="1:17" x14ac:dyDescent="0.2">
      <c r="A323" s="3">
        <f>SKUs!A322</f>
        <v>2188</v>
      </c>
      <c r="B323" s="4" t="str">
        <f>SKUs!B322</f>
        <v>CMP CF(26500)</v>
      </c>
      <c r="C323" s="2">
        <f>VLOOKUP($A323,'By SKU - Old RTs'!$A:$V,13,FALSE)</f>
        <v>0</v>
      </c>
      <c r="D323" s="2">
        <f>VLOOKUP($A323,'By SKU - New RTs'!$A:$V,13,FALSE)</f>
        <v>0</v>
      </c>
      <c r="E323" s="5">
        <f t="shared" si="20"/>
        <v>0</v>
      </c>
      <c r="F323" s="2">
        <f>VLOOKUP($A323,'By SKU - Old RTs'!$A:$V,14,FALSE)</f>
        <v>0</v>
      </c>
      <c r="G323" s="2">
        <f>VLOOKUP($A323,'By SKU - New RTs'!$A:$V,14,FALSE)</f>
        <v>0</v>
      </c>
      <c r="H323" s="5">
        <f t="shared" si="21"/>
        <v>0</v>
      </c>
      <c r="I323" s="2">
        <f>VLOOKUP($A323,'By SKU - Old RTs'!$A:$V,15,FALSE)</f>
        <v>0</v>
      </c>
      <c r="J323" s="2">
        <f>VLOOKUP($A323,'By SKU - New RTs'!$A:$V,15,FALSE)</f>
        <v>0</v>
      </c>
      <c r="K323" s="5">
        <f t="shared" si="22"/>
        <v>0</v>
      </c>
      <c r="L323" s="2">
        <f>VLOOKUP($A323,'By SKU - Old RTs'!$A:$V,16,FALSE)</f>
        <v>0</v>
      </c>
      <c r="M323" s="2">
        <f>VLOOKUP($A323,'By SKU - New RTs'!$A:$V,16,FALSE)</f>
        <v>0</v>
      </c>
      <c r="N323" s="5">
        <f t="shared" si="23"/>
        <v>0</v>
      </c>
      <c r="O323" s="2">
        <f>VLOOKUP($A323,'By SKU - Old RTs'!$A:$V,17,FALSE)</f>
        <v>0</v>
      </c>
      <c r="P323" s="2">
        <f>VLOOKUP($A323,'By SKU - New RTs'!$A:$V,17,FALSE)</f>
        <v>0</v>
      </c>
      <c r="Q323" s="2">
        <f t="shared" si="24"/>
        <v>0</v>
      </c>
    </row>
    <row r="324" spans="1:17" x14ac:dyDescent="0.2">
      <c r="A324" s="3">
        <f>SKUs!A323</f>
        <v>2190</v>
      </c>
      <c r="B324" s="4" t="str">
        <f>SKUs!B323</f>
        <v xml:space="preserve">D BATT ALKALIN      </v>
      </c>
      <c r="C324" s="2">
        <f>VLOOKUP($A324,'By SKU - Old RTs'!$A:$V,13,FALSE)</f>
        <v>0</v>
      </c>
      <c r="D324" s="2">
        <f>VLOOKUP($A324,'By SKU - New RTs'!$A:$V,13,FALSE)</f>
        <v>0</v>
      </c>
      <c r="E324" s="5">
        <f t="shared" ref="E324:E363" si="25">D324-C324</f>
        <v>0</v>
      </c>
      <c r="F324" s="2">
        <f>VLOOKUP($A324,'By SKU - Old RTs'!$A:$V,14,FALSE)</f>
        <v>0</v>
      </c>
      <c r="G324" s="2">
        <f>VLOOKUP($A324,'By SKU - New RTs'!$A:$V,14,FALSE)</f>
        <v>0</v>
      </c>
      <c r="H324" s="5">
        <f t="shared" ref="H324:H363" si="26">G324-F324</f>
        <v>0</v>
      </c>
      <c r="I324" s="2">
        <f>VLOOKUP($A324,'By SKU - Old RTs'!$A:$V,15,FALSE)</f>
        <v>0</v>
      </c>
      <c r="J324" s="2">
        <f>VLOOKUP($A324,'By SKU - New RTs'!$A:$V,15,FALSE)</f>
        <v>0</v>
      </c>
      <c r="K324" s="5">
        <f t="shared" ref="K324:K363" si="27">J324-I324</f>
        <v>0</v>
      </c>
      <c r="L324" s="2">
        <f>VLOOKUP($A324,'By SKU - Old RTs'!$A:$V,16,FALSE)</f>
        <v>0</v>
      </c>
      <c r="M324" s="2">
        <f>VLOOKUP($A324,'By SKU - New RTs'!$A:$V,16,FALSE)</f>
        <v>0</v>
      </c>
      <c r="N324" s="5">
        <f t="shared" ref="N324:N363" si="28">M324-L324</f>
        <v>0</v>
      </c>
      <c r="O324" s="2">
        <f>VLOOKUP($A324,'By SKU - Old RTs'!$A:$V,17,FALSE)</f>
        <v>4</v>
      </c>
      <c r="P324" s="2">
        <f>VLOOKUP($A324,'By SKU - New RTs'!$A:$V,17,FALSE)</f>
        <v>4</v>
      </c>
      <c r="Q324" s="2">
        <f t="shared" ref="Q324:Q363" si="29">P324-O324</f>
        <v>0</v>
      </c>
    </row>
    <row r="325" spans="1:17" x14ac:dyDescent="0.2">
      <c r="A325" s="3">
        <f>SKUs!A324</f>
        <v>2192</v>
      </c>
      <c r="B325" s="4" t="str">
        <f>SKUs!B324</f>
        <v xml:space="preserve">BATTERY  C          </v>
      </c>
      <c r="C325" s="2">
        <f>VLOOKUP($A325,'By SKU - Old RTs'!$A:$V,13,FALSE)</f>
        <v>5.75</v>
      </c>
      <c r="D325" s="2">
        <f>VLOOKUP($A325,'By SKU - New RTs'!$A:$V,13,FALSE)</f>
        <v>7.25</v>
      </c>
      <c r="E325" s="5">
        <f t="shared" si="25"/>
        <v>1.5</v>
      </c>
      <c r="F325" s="2">
        <f>VLOOKUP($A325,'By SKU - Old RTs'!$A:$V,14,FALSE)</f>
        <v>6</v>
      </c>
      <c r="G325" s="2">
        <f>VLOOKUP($A325,'By SKU - New RTs'!$A:$V,14,FALSE)</f>
        <v>6</v>
      </c>
      <c r="H325" s="5">
        <f t="shared" si="26"/>
        <v>0</v>
      </c>
      <c r="I325" s="2">
        <f>VLOOKUP($A325,'By SKU - Old RTs'!$A:$V,15,FALSE)</f>
        <v>11.25</v>
      </c>
      <c r="J325" s="2">
        <f>VLOOKUP($A325,'By SKU - New RTs'!$A:$V,15,FALSE)</f>
        <v>11.25</v>
      </c>
      <c r="K325" s="5">
        <f t="shared" si="27"/>
        <v>0</v>
      </c>
      <c r="L325" s="2">
        <f>VLOOKUP($A325,'By SKU - Old RTs'!$A:$V,16,FALSE)</f>
        <v>3.25</v>
      </c>
      <c r="M325" s="2">
        <f>VLOOKUP($A325,'By SKU - New RTs'!$A:$V,16,FALSE)</f>
        <v>3.25</v>
      </c>
      <c r="N325" s="5">
        <f t="shared" si="28"/>
        <v>0</v>
      </c>
      <c r="O325" s="2">
        <f>VLOOKUP($A325,'By SKU - Old RTs'!$A:$V,17,FALSE)</f>
        <v>5</v>
      </c>
      <c r="P325" s="2">
        <f>VLOOKUP($A325,'By SKU - New RTs'!$A:$V,17,FALSE)</f>
        <v>3.5</v>
      </c>
      <c r="Q325" s="2">
        <f t="shared" si="29"/>
        <v>-1.5</v>
      </c>
    </row>
    <row r="326" spans="1:17" x14ac:dyDescent="0.2">
      <c r="A326" s="3">
        <f>SKUs!A325</f>
        <v>2205</v>
      </c>
      <c r="B326" s="4" t="str">
        <f>SKUs!B325</f>
        <v>SPRAY/EA(450009)</v>
      </c>
      <c r="C326" s="2">
        <f>VLOOKUP($A326,'By SKU - Old RTs'!$A:$V,13,FALSE)</f>
        <v>0</v>
      </c>
      <c r="D326" s="2">
        <f>VLOOKUP($A326,'By SKU - New RTs'!$A:$V,13,FALSE)</f>
        <v>0</v>
      </c>
      <c r="E326" s="5">
        <f t="shared" si="25"/>
        <v>0</v>
      </c>
      <c r="F326" s="2">
        <f>VLOOKUP($A326,'By SKU - Old RTs'!$A:$V,14,FALSE)</f>
        <v>0</v>
      </c>
      <c r="G326" s="2">
        <f>VLOOKUP($A326,'By SKU - New RTs'!$A:$V,14,FALSE)</f>
        <v>0</v>
      </c>
      <c r="H326" s="5">
        <f t="shared" si="26"/>
        <v>0</v>
      </c>
      <c r="I326" s="2">
        <f>VLOOKUP($A326,'By SKU - Old RTs'!$A:$V,15,FALSE)</f>
        <v>0</v>
      </c>
      <c r="J326" s="2">
        <f>VLOOKUP($A326,'By SKU - New RTs'!$A:$V,15,FALSE)</f>
        <v>0</v>
      </c>
      <c r="K326" s="5">
        <f t="shared" si="27"/>
        <v>0</v>
      </c>
      <c r="L326" s="2">
        <f>VLOOKUP($A326,'By SKU - Old RTs'!$A:$V,16,FALSE)</f>
        <v>0</v>
      </c>
      <c r="M326" s="2">
        <f>VLOOKUP($A326,'By SKU - New RTs'!$A:$V,16,FALSE)</f>
        <v>0</v>
      </c>
      <c r="N326" s="5">
        <f t="shared" si="28"/>
        <v>0</v>
      </c>
      <c r="O326" s="2">
        <f>VLOOKUP($A326,'By SKU - Old RTs'!$A:$V,17,FALSE)</f>
        <v>0</v>
      </c>
      <c r="P326" s="2">
        <f>VLOOKUP($A326,'By SKU - New RTs'!$A:$V,17,FALSE)</f>
        <v>0</v>
      </c>
      <c r="Q326" s="2">
        <f t="shared" si="29"/>
        <v>0</v>
      </c>
    </row>
    <row r="327" spans="1:17" x14ac:dyDescent="0.2">
      <c r="A327" s="3">
        <f>SKUs!A326</f>
        <v>2208</v>
      </c>
      <c r="B327" s="4" t="str">
        <f>SKUs!B326</f>
        <v>SNTZR/CS(450030)</v>
      </c>
      <c r="C327" s="2">
        <f>VLOOKUP($A327,'By SKU - Old RTs'!$A:$V,13,FALSE)</f>
        <v>0</v>
      </c>
      <c r="D327" s="2">
        <f>VLOOKUP($A327,'By SKU - New RTs'!$A:$V,13,FALSE)</f>
        <v>0</v>
      </c>
      <c r="E327" s="5">
        <f t="shared" si="25"/>
        <v>0</v>
      </c>
      <c r="F327" s="2">
        <f>VLOOKUP($A327,'By SKU - Old RTs'!$A:$V,14,FALSE)</f>
        <v>0</v>
      </c>
      <c r="G327" s="2">
        <f>VLOOKUP($A327,'By SKU - New RTs'!$A:$V,14,FALSE)</f>
        <v>0</v>
      </c>
      <c r="H327" s="5">
        <f t="shared" si="26"/>
        <v>0</v>
      </c>
      <c r="I327" s="2">
        <f>VLOOKUP($A327,'By SKU - Old RTs'!$A:$V,15,FALSE)</f>
        <v>0</v>
      </c>
      <c r="J327" s="2">
        <f>VLOOKUP($A327,'By SKU - New RTs'!$A:$V,15,FALSE)</f>
        <v>0</v>
      </c>
      <c r="K327" s="5">
        <f t="shared" si="27"/>
        <v>0</v>
      </c>
      <c r="L327" s="2">
        <f>VLOOKUP($A327,'By SKU - Old RTs'!$A:$V,16,FALSE)</f>
        <v>0</v>
      </c>
      <c r="M327" s="2">
        <f>VLOOKUP($A327,'By SKU - New RTs'!$A:$V,16,FALSE)</f>
        <v>0</v>
      </c>
      <c r="N327" s="5">
        <f t="shared" si="28"/>
        <v>0</v>
      </c>
      <c r="O327" s="2">
        <f>VLOOKUP($A327,'By SKU - Old RTs'!$A:$V,17,FALSE)</f>
        <v>0</v>
      </c>
      <c r="P327" s="2">
        <f>VLOOKUP($A327,'By SKU - New RTs'!$A:$V,17,FALSE)</f>
        <v>0</v>
      </c>
      <c r="Q327" s="2">
        <f t="shared" si="29"/>
        <v>0</v>
      </c>
    </row>
    <row r="328" spans="1:17" x14ac:dyDescent="0.2">
      <c r="A328" s="3">
        <f>SKUs!A327</f>
        <v>2209</v>
      </c>
      <c r="B328" s="4" t="str">
        <f>SKUs!B327</f>
        <v xml:space="preserve">R.T. LEVER TAN      </v>
      </c>
      <c r="C328" s="2">
        <f>VLOOKUP($A328,'By SKU - Old RTs'!$A:$V,13,FALSE)</f>
        <v>0</v>
      </c>
      <c r="D328" s="2">
        <f>VLOOKUP($A328,'By SKU - New RTs'!$A:$V,13,FALSE)</f>
        <v>0</v>
      </c>
      <c r="E328" s="5">
        <f t="shared" si="25"/>
        <v>0</v>
      </c>
      <c r="F328" s="2">
        <f>VLOOKUP($A328,'By SKU - Old RTs'!$A:$V,14,FALSE)</f>
        <v>0</v>
      </c>
      <c r="G328" s="2">
        <f>VLOOKUP($A328,'By SKU - New RTs'!$A:$V,14,FALSE)</f>
        <v>0</v>
      </c>
      <c r="H328" s="5">
        <f t="shared" si="26"/>
        <v>0</v>
      </c>
      <c r="I328" s="2">
        <f>VLOOKUP($A328,'By SKU - Old RTs'!$A:$V,15,FALSE)</f>
        <v>0</v>
      </c>
      <c r="J328" s="2">
        <f>VLOOKUP($A328,'By SKU - New RTs'!$A:$V,15,FALSE)</f>
        <v>0</v>
      </c>
      <c r="K328" s="5">
        <f t="shared" si="27"/>
        <v>0</v>
      </c>
      <c r="L328" s="2">
        <f>VLOOKUP($A328,'By SKU - Old RTs'!$A:$V,16,FALSE)</f>
        <v>0</v>
      </c>
      <c r="M328" s="2">
        <f>VLOOKUP($A328,'By SKU - New RTs'!$A:$V,16,FALSE)</f>
        <v>0</v>
      </c>
      <c r="N328" s="5">
        <f t="shared" si="28"/>
        <v>0</v>
      </c>
      <c r="O328" s="2">
        <f>VLOOKUP($A328,'By SKU - Old RTs'!$A:$V,17,FALSE)</f>
        <v>0</v>
      </c>
      <c r="P328" s="2">
        <f>VLOOKUP($A328,'By SKU - New RTs'!$A:$V,17,FALSE)</f>
        <v>0</v>
      </c>
      <c r="Q328" s="2">
        <f t="shared" si="29"/>
        <v>0</v>
      </c>
    </row>
    <row r="329" spans="1:17" x14ac:dyDescent="0.2">
      <c r="A329" s="3">
        <f>SKUs!A328</f>
        <v>2217</v>
      </c>
      <c r="B329" s="4" t="str">
        <f>SKUs!B328</f>
        <v>SNTAF/CS(750593)</v>
      </c>
      <c r="C329" s="2">
        <f>VLOOKUP($A329,'By SKU - Old RTs'!$A:$V,13,FALSE)</f>
        <v>0</v>
      </c>
      <c r="D329" s="2">
        <f>VLOOKUP($A329,'By SKU - New RTs'!$A:$V,13,FALSE)</f>
        <v>0</v>
      </c>
      <c r="E329" s="5">
        <f t="shared" si="25"/>
        <v>0</v>
      </c>
      <c r="F329" s="2">
        <f>VLOOKUP($A329,'By SKU - Old RTs'!$A:$V,14,FALSE)</f>
        <v>0</v>
      </c>
      <c r="G329" s="2">
        <f>VLOOKUP($A329,'By SKU - New RTs'!$A:$V,14,FALSE)</f>
        <v>0</v>
      </c>
      <c r="H329" s="5">
        <f t="shared" si="26"/>
        <v>0</v>
      </c>
      <c r="I329" s="2">
        <f>VLOOKUP($A329,'By SKU - Old RTs'!$A:$V,15,FALSE)</f>
        <v>0</v>
      </c>
      <c r="J329" s="2">
        <f>VLOOKUP($A329,'By SKU - New RTs'!$A:$V,15,FALSE)</f>
        <v>0</v>
      </c>
      <c r="K329" s="5">
        <f t="shared" si="27"/>
        <v>0</v>
      </c>
      <c r="L329" s="2">
        <f>VLOOKUP($A329,'By SKU - Old RTs'!$A:$V,16,FALSE)</f>
        <v>0</v>
      </c>
      <c r="M329" s="2">
        <f>VLOOKUP($A329,'By SKU - New RTs'!$A:$V,16,FALSE)</f>
        <v>0</v>
      </c>
      <c r="N329" s="5">
        <f t="shared" si="28"/>
        <v>0</v>
      </c>
      <c r="O329" s="2">
        <f>VLOOKUP($A329,'By SKU - Old RTs'!$A:$V,17,FALSE)</f>
        <v>0</v>
      </c>
      <c r="P329" s="2">
        <f>VLOOKUP($A329,'By SKU - New RTs'!$A:$V,17,FALSE)</f>
        <v>0</v>
      </c>
      <c r="Q329" s="2">
        <f t="shared" si="29"/>
        <v>0</v>
      </c>
    </row>
    <row r="330" spans="1:17" x14ac:dyDescent="0.2">
      <c r="A330" s="3">
        <f>SKUs!A329</f>
        <v>2223</v>
      </c>
      <c r="B330" s="4" t="str">
        <f>SKUs!B329</f>
        <v>CONV TISS 48 CT (12480)</v>
      </c>
      <c r="C330" s="2">
        <f>VLOOKUP($A330,'By SKU - Old RTs'!$A:$V,13,FALSE)</f>
        <v>0</v>
      </c>
      <c r="D330" s="2">
        <f>VLOOKUP($A330,'By SKU - New RTs'!$A:$V,13,FALSE)</f>
        <v>0</v>
      </c>
      <c r="E330" s="5">
        <f t="shared" si="25"/>
        <v>0</v>
      </c>
      <c r="F330" s="2">
        <f>VLOOKUP($A330,'By SKU - Old RTs'!$A:$V,14,FALSE)</f>
        <v>0</v>
      </c>
      <c r="G330" s="2">
        <f>VLOOKUP($A330,'By SKU - New RTs'!$A:$V,14,FALSE)</f>
        <v>0</v>
      </c>
      <c r="H330" s="5">
        <f t="shared" si="26"/>
        <v>0</v>
      </c>
      <c r="I330" s="2">
        <f>VLOOKUP($A330,'By SKU - Old RTs'!$A:$V,15,FALSE)</f>
        <v>0</v>
      </c>
      <c r="J330" s="2">
        <f>VLOOKUP($A330,'By SKU - New RTs'!$A:$V,15,FALSE)</f>
        <v>0</v>
      </c>
      <c r="K330" s="5">
        <f t="shared" si="27"/>
        <v>0</v>
      </c>
      <c r="L330" s="2">
        <f>VLOOKUP($A330,'By SKU - Old RTs'!$A:$V,16,FALSE)</f>
        <v>0</v>
      </c>
      <c r="M330" s="2">
        <f>VLOOKUP($A330,'By SKU - New RTs'!$A:$V,16,FALSE)</f>
        <v>0</v>
      </c>
      <c r="N330" s="5">
        <f t="shared" si="28"/>
        <v>0</v>
      </c>
      <c r="O330" s="2">
        <f>VLOOKUP($A330,'By SKU - Old RTs'!$A:$V,17,FALSE)</f>
        <v>0.25</v>
      </c>
      <c r="P330" s="2">
        <f>VLOOKUP($A330,'By SKU - New RTs'!$A:$V,17,FALSE)</f>
        <v>0.25</v>
      </c>
      <c r="Q330" s="2">
        <f t="shared" si="29"/>
        <v>0</v>
      </c>
    </row>
    <row r="331" spans="1:17" x14ac:dyDescent="0.2">
      <c r="A331" s="3">
        <f>SKUs!A330</f>
        <v>2229</v>
      </c>
      <c r="B331" s="4" t="str">
        <f>SKUs!B330</f>
        <v>KITCH ROLL(52370)</v>
      </c>
      <c r="C331" s="2">
        <f>VLOOKUP($A331,'By SKU - Old RTs'!$A:$V,13,FALSE)</f>
        <v>0</v>
      </c>
      <c r="D331" s="2">
        <f>VLOOKUP($A331,'By SKU - New RTs'!$A:$V,13,FALSE)</f>
        <v>1</v>
      </c>
      <c r="E331" s="5">
        <f t="shared" si="25"/>
        <v>1</v>
      </c>
      <c r="F331" s="2">
        <f>VLOOKUP($A331,'By SKU - Old RTs'!$A:$V,14,FALSE)</f>
        <v>0</v>
      </c>
      <c r="G331" s="2">
        <f>VLOOKUP($A331,'By SKU - New RTs'!$A:$V,14,FALSE)</f>
        <v>0</v>
      </c>
      <c r="H331" s="5">
        <f t="shared" si="26"/>
        <v>0</v>
      </c>
      <c r="I331" s="2">
        <f>VLOOKUP($A331,'By SKU - Old RTs'!$A:$V,15,FALSE)</f>
        <v>0</v>
      </c>
      <c r="J331" s="2">
        <f>VLOOKUP($A331,'By SKU - New RTs'!$A:$V,15,FALSE)</f>
        <v>0</v>
      </c>
      <c r="K331" s="5">
        <f t="shared" si="27"/>
        <v>0</v>
      </c>
      <c r="L331" s="2">
        <f>VLOOKUP($A331,'By SKU - Old RTs'!$A:$V,16,FALSE)</f>
        <v>0</v>
      </c>
      <c r="M331" s="2">
        <f>VLOOKUP($A331,'By SKU - New RTs'!$A:$V,16,FALSE)</f>
        <v>0</v>
      </c>
      <c r="N331" s="5">
        <f t="shared" si="28"/>
        <v>0</v>
      </c>
      <c r="O331" s="2">
        <f>VLOOKUP($A331,'By SKU - Old RTs'!$A:$V,17,FALSE)</f>
        <v>1</v>
      </c>
      <c r="P331" s="2">
        <f>VLOOKUP($A331,'By SKU - New RTs'!$A:$V,17,FALSE)</f>
        <v>0</v>
      </c>
      <c r="Q331" s="2">
        <f t="shared" si="29"/>
        <v>-1</v>
      </c>
    </row>
    <row r="332" spans="1:17" x14ac:dyDescent="0.2">
      <c r="A332" s="3">
        <f>SKUs!A331</f>
        <v>2248</v>
      </c>
      <c r="B332" s="4" t="str">
        <f>SKUs!B331</f>
        <v>MULTIPURPOSE WIPES CASE</v>
      </c>
      <c r="C332" s="2">
        <f>VLOOKUP($A332,'By SKU - Old RTs'!$A:$V,13,FALSE)</f>
        <v>0</v>
      </c>
      <c r="D332" s="2">
        <f>VLOOKUP($A332,'By SKU - New RTs'!$A:$V,13,FALSE)</f>
        <v>0</v>
      </c>
      <c r="E332" s="5">
        <f t="shared" si="25"/>
        <v>0</v>
      </c>
      <c r="F332" s="2">
        <f>VLOOKUP($A332,'By SKU - Old RTs'!$A:$V,14,FALSE)</f>
        <v>0</v>
      </c>
      <c r="G332" s="2">
        <f>VLOOKUP($A332,'By SKU - New RTs'!$A:$V,14,FALSE)</f>
        <v>0</v>
      </c>
      <c r="H332" s="5">
        <f t="shared" si="26"/>
        <v>0</v>
      </c>
      <c r="I332" s="2">
        <f>VLOOKUP($A332,'By SKU - Old RTs'!$A:$V,15,FALSE)</f>
        <v>0</v>
      </c>
      <c r="J332" s="2">
        <f>VLOOKUP($A332,'By SKU - New RTs'!$A:$V,15,FALSE)</f>
        <v>0</v>
      </c>
      <c r="K332" s="5">
        <f t="shared" si="27"/>
        <v>0</v>
      </c>
      <c r="L332" s="2">
        <f>VLOOKUP($A332,'By SKU - Old RTs'!$A:$V,16,FALSE)</f>
        <v>0</v>
      </c>
      <c r="M332" s="2">
        <f>VLOOKUP($A332,'By SKU - New RTs'!$A:$V,16,FALSE)</f>
        <v>0</v>
      </c>
      <c r="N332" s="5">
        <f t="shared" si="28"/>
        <v>0</v>
      </c>
      <c r="O332" s="2">
        <f>VLOOKUP($A332,'By SKU - Old RTs'!$A:$V,17,FALSE)</f>
        <v>0</v>
      </c>
      <c r="P332" s="2">
        <f>VLOOKUP($A332,'By SKU - New RTs'!$A:$V,17,FALSE)</f>
        <v>0</v>
      </c>
      <c r="Q332" s="2">
        <f t="shared" si="29"/>
        <v>0</v>
      </c>
    </row>
    <row r="333" spans="1:17" x14ac:dyDescent="0.2">
      <c r="A333" s="3">
        <f>SKUs!A332</f>
        <v>2249</v>
      </c>
      <c r="B333" s="4" t="str">
        <f>SKUs!B332</f>
        <v>MULTIPURPOSE WIPES BUCKET</v>
      </c>
      <c r="C333" s="2">
        <f>VLOOKUP($A333,'By SKU - Old RTs'!$A:$V,13,FALSE)</f>
        <v>0</v>
      </c>
      <c r="D333" s="2">
        <f>VLOOKUP($A333,'By SKU - New RTs'!$A:$V,13,FALSE)</f>
        <v>0</v>
      </c>
      <c r="E333" s="5">
        <f t="shared" si="25"/>
        <v>0</v>
      </c>
      <c r="F333" s="2">
        <f>VLOOKUP($A333,'By SKU - Old RTs'!$A:$V,14,FALSE)</f>
        <v>0</v>
      </c>
      <c r="G333" s="2">
        <f>VLOOKUP($A333,'By SKU - New RTs'!$A:$V,14,FALSE)</f>
        <v>0</v>
      </c>
      <c r="H333" s="5">
        <f t="shared" si="26"/>
        <v>0</v>
      </c>
      <c r="I333" s="2">
        <f>VLOOKUP($A333,'By SKU - Old RTs'!$A:$V,15,FALSE)</f>
        <v>0</v>
      </c>
      <c r="J333" s="2">
        <f>VLOOKUP($A333,'By SKU - New RTs'!$A:$V,15,FALSE)</f>
        <v>0</v>
      </c>
      <c r="K333" s="5">
        <f t="shared" si="27"/>
        <v>0</v>
      </c>
      <c r="L333" s="2">
        <f>VLOOKUP($A333,'By SKU - Old RTs'!$A:$V,16,FALSE)</f>
        <v>0</v>
      </c>
      <c r="M333" s="2">
        <f>VLOOKUP($A333,'By SKU - New RTs'!$A:$V,16,FALSE)</f>
        <v>0</v>
      </c>
      <c r="N333" s="5">
        <f t="shared" si="28"/>
        <v>0</v>
      </c>
      <c r="O333" s="2">
        <f>VLOOKUP($A333,'By SKU - Old RTs'!$A:$V,17,FALSE)</f>
        <v>0</v>
      </c>
      <c r="P333" s="2">
        <f>VLOOKUP($A333,'By SKU - New RTs'!$A:$V,17,FALSE)</f>
        <v>0</v>
      </c>
      <c r="Q333" s="2">
        <f t="shared" si="29"/>
        <v>0</v>
      </c>
    </row>
    <row r="334" spans="1:17" x14ac:dyDescent="0.2">
      <c r="A334" s="3">
        <f>SKUs!A333</f>
        <v>2250</v>
      </c>
      <c r="B334" s="4" t="str">
        <f>SKUs!B333</f>
        <v xml:space="preserve">ICE NO MORE -EA     </v>
      </c>
      <c r="C334" s="2">
        <f>VLOOKUP($A334,'By SKU - Old RTs'!$A:$V,13,FALSE)</f>
        <v>0</v>
      </c>
      <c r="D334" s="2">
        <f>VLOOKUP($A334,'By SKU - New RTs'!$A:$V,13,FALSE)</f>
        <v>0</v>
      </c>
      <c r="E334" s="5">
        <f t="shared" si="25"/>
        <v>0</v>
      </c>
      <c r="F334" s="2">
        <f>VLOOKUP($A334,'By SKU - Old RTs'!$A:$V,14,FALSE)</f>
        <v>0</v>
      </c>
      <c r="G334" s="2">
        <f>VLOOKUP($A334,'By SKU - New RTs'!$A:$V,14,FALSE)</f>
        <v>0</v>
      </c>
      <c r="H334" s="5">
        <f t="shared" si="26"/>
        <v>0</v>
      </c>
      <c r="I334" s="2">
        <f>VLOOKUP($A334,'By SKU - Old RTs'!$A:$V,15,FALSE)</f>
        <v>0</v>
      </c>
      <c r="J334" s="2">
        <f>VLOOKUP($A334,'By SKU - New RTs'!$A:$V,15,FALSE)</f>
        <v>0</v>
      </c>
      <c r="K334" s="5">
        <f t="shared" si="27"/>
        <v>0</v>
      </c>
      <c r="L334" s="2">
        <f>VLOOKUP($A334,'By SKU - Old RTs'!$A:$V,16,FALSE)</f>
        <v>0</v>
      </c>
      <c r="M334" s="2">
        <f>VLOOKUP($A334,'By SKU - New RTs'!$A:$V,16,FALSE)</f>
        <v>0</v>
      </c>
      <c r="N334" s="5">
        <f t="shared" si="28"/>
        <v>0</v>
      </c>
      <c r="O334" s="2">
        <f>VLOOKUP($A334,'By SKU - Old RTs'!$A:$V,17,FALSE)</f>
        <v>0</v>
      </c>
      <c r="P334" s="2">
        <f>VLOOKUP($A334,'By SKU - New RTs'!$A:$V,17,FALSE)</f>
        <v>0</v>
      </c>
      <c r="Q334" s="2">
        <f t="shared" si="29"/>
        <v>0</v>
      </c>
    </row>
    <row r="335" spans="1:17" x14ac:dyDescent="0.2">
      <c r="A335" s="3">
        <f>SKUs!A334</f>
        <v>2253</v>
      </c>
      <c r="B335" s="4" t="str">
        <f>SKUs!B334</f>
        <v>FACIAL TISSUE (13000)</v>
      </c>
      <c r="C335" s="2">
        <f>VLOOKUP($A335,'By SKU - Old RTs'!$A:$V,13,FALSE)</f>
        <v>0</v>
      </c>
      <c r="D335" s="2">
        <f>VLOOKUP($A335,'By SKU - New RTs'!$A:$V,13,FALSE)</f>
        <v>0</v>
      </c>
      <c r="E335" s="5">
        <f t="shared" si="25"/>
        <v>0</v>
      </c>
      <c r="F335" s="2">
        <f>VLOOKUP($A335,'By SKU - Old RTs'!$A:$V,14,FALSE)</f>
        <v>0</v>
      </c>
      <c r="G335" s="2">
        <f>VLOOKUP($A335,'By SKU - New RTs'!$A:$V,14,FALSE)</f>
        <v>0</v>
      </c>
      <c r="H335" s="5">
        <f t="shared" si="26"/>
        <v>0</v>
      </c>
      <c r="I335" s="2">
        <f>VLOOKUP($A335,'By SKU - Old RTs'!$A:$V,15,FALSE)</f>
        <v>0</v>
      </c>
      <c r="J335" s="2">
        <f>VLOOKUP($A335,'By SKU - New RTs'!$A:$V,15,FALSE)</f>
        <v>0</v>
      </c>
      <c r="K335" s="5">
        <f t="shared" si="27"/>
        <v>0</v>
      </c>
      <c r="L335" s="2">
        <f>VLOOKUP($A335,'By SKU - Old RTs'!$A:$V,16,FALSE)</f>
        <v>0</v>
      </c>
      <c r="M335" s="2">
        <f>VLOOKUP($A335,'By SKU - New RTs'!$A:$V,16,FALSE)</f>
        <v>0</v>
      </c>
      <c r="N335" s="5">
        <f t="shared" si="28"/>
        <v>0</v>
      </c>
      <c r="O335" s="2">
        <f>VLOOKUP($A335,'By SKU - Old RTs'!$A:$V,17,FALSE)</f>
        <v>0</v>
      </c>
      <c r="P335" s="2">
        <f>VLOOKUP($A335,'By SKU - New RTs'!$A:$V,17,FALSE)</f>
        <v>0</v>
      </c>
      <c r="Q335" s="2">
        <f t="shared" si="29"/>
        <v>0</v>
      </c>
    </row>
    <row r="336" spans="1:17" x14ac:dyDescent="0.2">
      <c r="A336" s="3">
        <f>SKUs!A335</f>
        <v>2260</v>
      </c>
      <c r="B336" s="4" t="str">
        <f>SKUs!B335</f>
        <v>CLS FOAM FRESH CASE</v>
      </c>
      <c r="C336" s="2">
        <f>VLOOKUP($A336,'By SKU - Old RTs'!$A:$V,13,FALSE)</f>
        <v>0.5</v>
      </c>
      <c r="D336" s="2">
        <f>VLOOKUP($A336,'By SKU - New RTs'!$A:$V,13,FALSE)</f>
        <v>0.5</v>
      </c>
      <c r="E336" s="5">
        <f t="shared" si="25"/>
        <v>0</v>
      </c>
      <c r="F336" s="2">
        <f>VLOOKUP($A336,'By SKU - Old RTs'!$A:$V,14,FALSE)</f>
        <v>0.25</v>
      </c>
      <c r="G336" s="2">
        <f>VLOOKUP($A336,'By SKU - New RTs'!$A:$V,14,FALSE)</f>
        <v>1.5</v>
      </c>
      <c r="H336" s="5">
        <f t="shared" si="26"/>
        <v>1.25</v>
      </c>
      <c r="I336" s="2">
        <f>VLOOKUP($A336,'By SKU - Old RTs'!$A:$V,15,FALSE)</f>
        <v>1.5</v>
      </c>
      <c r="J336" s="2">
        <f>VLOOKUP($A336,'By SKU - New RTs'!$A:$V,15,FALSE)</f>
        <v>0.25</v>
      </c>
      <c r="K336" s="5">
        <f t="shared" si="27"/>
        <v>-1.25</v>
      </c>
      <c r="L336" s="2">
        <f>VLOOKUP($A336,'By SKU - Old RTs'!$A:$V,16,FALSE)</f>
        <v>0.75</v>
      </c>
      <c r="M336" s="2">
        <f>VLOOKUP($A336,'By SKU - New RTs'!$A:$V,16,FALSE)</f>
        <v>0.75</v>
      </c>
      <c r="N336" s="5">
        <f t="shared" si="28"/>
        <v>0</v>
      </c>
      <c r="O336" s="2">
        <f>VLOOKUP($A336,'By SKU - Old RTs'!$A:$V,17,FALSE)</f>
        <v>0</v>
      </c>
      <c r="P336" s="2">
        <f>VLOOKUP($A336,'By SKU - New RTs'!$A:$V,17,FALSE)</f>
        <v>0</v>
      </c>
      <c r="Q336" s="2">
        <f t="shared" si="29"/>
        <v>0</v>
      </c>
    </row>
    <row r="337" spans="1:17" x14ac:dyDescent="0.2">
      <c r="A337" s="3">
        <f>SKUs!A336</f>
        <v>2261</v>
      </c>
      <c r="B337" s="4" t="str">
        <f>SKUs!B336</f>
        <v>CLS FOAM FRESH REFILL</v>
      </c>
      <c r="C337" s="2">
        <f>VLOOKUP($A337,'By SKU - Old RTs'!$A:$V,13,FALSE)</f>
        <v>4.5</v>
      </c>
      <c r="D337" s="2">
        <f>VLOOKUP($A337,'By SKU - New RTs'!$A:$V,13,FALSE)</f>
        <v>5.5</v>
      </c>
      <c r="E337" s="5">
        <f t="shared" si="25"/>
        <v>1</v>
      </c>
      <c r="F337" s="2">
        <f>VLOOKUP($A337,'By SKU - Old RTs'!$A:$V,14,FALSE)</f>
        <v>10.25</v>
      </c>
      <c r="G337" s="2">
        <f>VLOOKUP($A337,'By SKU - New RTs'!$A:$V,14,FALSE)</f>
        <v>8.75</v>
      </c>
      <c r="H337" s="5">
        <f t="shared" si="26"/>
        <v>-1.5</v>
      </c>
      <c r="I337" s="2">
        <f>VLOOKUP($A337,'By SKU - Old RTs'!$A:$V,15,FALSE)</f>
        <v>11</v>
      </c>
      <c r="J337" s="2">
        <f>VLOOKUP($A337,'By SKU - New RTs'!$A:$V,15,FALSE)</f>
        <v>12</v>
      </c>
      <c r="K337" s="5">
        <f t="shared" si="27"/>
        <v>1</v>
      </c>
      <c r="L337" s="2">
        <f>VLOOKUP($A337,'By SKU - Old RTs'!$A:$V,16,FALSE)</f>
        <v>8.25</v>
      </c>
      <c r="M337" s="2">
        <f>VLOOKUP($A337,'By SKU - New RTs'!$A:$V,16,FALSE)</f>
        <v>7.25</v>
      </c>
      <c r="N337" s="5">
        <f t="shared" si="28"/>
        <v>-1</v>
      </c>
      <c r="O337" s="2">
        <f>VLOOKUP($A337,'By SKU - Old RTs'!$A:$V,17,FALSE)</f>
        <v>6.75</v>
      </c>
      <c r="P337" s="2">
        <f>VLOOKUP($A337,'By SKU - New RTs'!$A:$V,17,FALSE)</f>
        <v>7.25</v>
      </c>
      <c r="Q337" s="2">
        <f t="shared" si="29"/>
        <v>0.5</v>
      </c>
    </row>
    <row r="338" spans="1:17" x14ac:dyDescent="0.2">
      <c r="A338" s="3">
        <f>SKUs!A337</f>
        <v>2262</v>
      </c>
      <c r="B338" s="4" t="str">
        <f>SKUs!B337</f>
        <v>CLS ANTIBAC FOAM CASE</v>
      </c>
      <c r="C338" s="2">
        <f>VLOOKUP($A338,'By SKU - Old RTs'!$A:$V,13,FALSE)</f>
        <v>0</v>
      </c>
      <c r="D338" s="2">
        <f>VLOOKUP($A338,'By SKU - New RTs'!$A:$V,13,FALSE)</f>
        <v>0</v>
      </c>
      <c r="E338" s="5">
        <f t="shared" si="25"/>
        <v>0</v>
      </c>
      <c r="F338" s="2">
        <f>VLOOKUP($A338,'By SKU - Old RTs'!$A:$V,14,FALSE)</f>
        <v>0</v>
      </c>
      <c r="G338" s="2">
        <f>VLOOKUP($A338,'By SKU - New RTs'!$A:$V,14,FALSE)</f>
        <v>0</v>
      </c>
      <c r="H338" s="5">
        <f t="shared" si="26"/>
        <v>0</v>
      </c>
      <c r="I338" s="2">
        <f>VLOOKUP($A338,'By SKU - Old RTs'!$A:$V,15,FALSE)</f>
        <v>0</v>
      </c>
      <c r="J338" s="2">
        <f>VLOOKUP($A338,'By SKU - New RTs'!$A:$V,15,FALSE)</f>
        <v>0</v>
      </c>
      <c r="K338" s="5">
        <f t="shared" si="27"/>
        <v>0</v>
      </c>
      <c r="L338" s="2">
        <f>VLOOKUP($A338,'By SKU - Old RTs'!$A:$V,16,FALSE)</f>
        <v>0</v>
      </c>
      <c r="M338" s="2">
        <f>VLOOKUP($A338,'By SKU - New RTs'!$A:$V,16,FALSE)</f>
        <v>0</v>
      </c>
      <c r="N338" s="5">
        <f t="shared" si="28"/>
        <v>0</v>
      </c>
      <c r="O338" s="2">
        <f>VLOOKUP($A338,'By SKU - Old RTs'!$A:$V,17,FALSE)</f>
        <v>0</v>
      </c>
      <c r="P338" s="2">
        <f>VLOOKUP($A338,'By SKU - New RTs'!$A:$V,17,FALSE)</f>
        <v>0</v>
      </c>
      <c r="Q338" s="2">
        <f t="shared" si="29"/>
        <v>0</v>
      </c>
    </row>
    <row r="339" spans="1:17" x14ac:dyDescent="0.2">
      <c r="A339" s="3">
        <f>SKUs!A338</f>
        <v>2263</v>
      </c>
      <c r="B339" s="4" t="str">
        <f>SKUs!B338</f>
        <v>CLS ANTIBAC FOAM REFILL</v>
      </c>
      <c r="C339" s="2">
        <f>VLOOKUP($A339,'By SKU - Old RTs'!$A:$V,13,FALSE)</f>
        <v>3.25</v>
      </c>
      <c r="D339" s="2">
        <f>VLOOKUP($A339,'By SKU - New RTs'!$A:$V,13,FALSE)</f>
        <v>4.25</v>
      </c>
      <c r="E339" s="5">
        <f t="shared" si="25"/>
        <v>1</v>
      </c>
      <c r="F339" s="2">
        <f>VLOOKUP($A339,'By SKU - Old RTs'!$A:$V,14,FALSE)</f>
        <v>1</v>
      </c>
      <c r="G339" s="2">
        <f>VLOOKUP($A339,'By SKU - New RTs'!$A:$V,14,FALSE)</f>
        <v>1</v>
      </c>
      <c r="H339" s="5">
        <f t="shared" si="26"/>
        <v>0</v>
      </c>
      <c r="I339" s="2">
        <f>VLOOKUP($A339,'By SKU - Old RTs'!$A:$V,15,FALSE)</f>
        <v>3</v>
      </c>
      <c r="J339" s="2">
        <f>VLOOKUP($A339,'By SKU - New RTs'!$A:$V,15,FALSE)</f>
        <v>3</v>
      </c>
      <c r="K339" s="5">
        <f t="shared" si="27"/>
        <v>0</v>
      </c>
      <c r="L339" s="2">
        <f>VLOOKUP($A339,'By SKU - Old RTs'!$A:$V,16,FALSE)</f>
        <v>0</v>
      </c>
      <c r="M339" s="2">
        <f>VLOOKUP($A339,'By SKU - New RTs'!$A:$V,16,FALSE)</f>
        <v>0</v>
      </c>
      <c r="N339" s="5">
        <f t="shared" si="28"/>
        <v>0</v>
      </c>
      <c r="O339" s="2">
        <f>VLOOKUP($A339,'By SKU - Old RTs'!$A:$V,17,FALSE)</f>
        <v>1</v>
      </c>
      <c r="P339" s="2">
        <f>VLOOKUP($A339,'By SKU - New RTs'!$A:$V,17,FALSE)</f>
        <v>0</v>
      </c>
      <c r="Q339" s="2">
        <f t="shared" si="29"/>
        <v>-1</v>
      </c>
    </row>
    <row r="340" spans="1:17" x14ac:dyDescent="0.2">
      <c r="A340" s="3">
        <f>SKUs!A339</f>
        <v>2264</v>
      </c>
      <c r="B340" s="4" t="str">
        <f>SKUs!B339</f>
        <v>CLS HD GRIT SOAP CS</v>
      </c>
      <c r="C340" s="2">
        <f>VLOOKUP($A340,'By SKU - Old RTs'!$A:$V,13,FALSE)</f>
        <v>0</v>
      </c>
      <c r="D340" s="2">
        <f>VLOOKUP($A340,'By SKU - New RTs'!$A:$V,13,FALSE)</f>
        <v>0</v>
      </c>
      <c r="E340" s="5">
        <f t="shared" si="25"/>
        <v>0</v>
      </c>
      <c r="F340" s="2">
        <f>VLOOKUP($A340,'By SKU - Old RTs'!$A:$V,14,FALSE)</f>
        <v>0</v>
      </c>
      <c r="G340" s="2">
        <f>VLOOKUP($A340,'By SKU - New RTs'!$A:$V,14,FALSE)</f>
        <v>0</v>
      </c>
      <c r="H340" s="5">
        <f t="shared" si="26"/>
        <v>0</v>
      </c>
      <c r="I340" s="2">
        <f>VLOOKUP($A340,'By SKU - Old RTs'!$A:$V,15,FALSE)</f>
        <v>0</v>
      </c>
      <c r="J340" s="2">
        <f>VLOOKUP($A340,'By SKU - New RTs'!$A:$V,15,FALSE)</f>
        <v>0</v>
      </c>
      <c r="K340" s="5">
        <f t="shared" si="27"/>
        <v>0</v>
      </c>
      <c r="L340" s="2">
        <f>VLOOKUP($A340,'By SKU - Old RTs'!$A:$V,16,FALSE)</f>
        <v>0</v>
      </c>
      <c r="M340" s="2">
        <f>VLOOKUP($A340,'By SKU - New RTs'!$A:$V,16,FALSE)</f>
        <v>0</v>
      </c>
      <c r="N340" s="5">
        <f t="shared" si="28"/>
        <v>0</v>
      </c>
      <c r="O340" s="2">
        <f>VLOOKUP($A340,'By SKU - Old RTs'!$A:$V,17,FALSE)</f>
        <v>0</v>
      </c>
      <c r="P340" s="2">
        <f>VLOOKUP($A340,'By SKU - New RTs'!$A:$V,17,FALSE)</f>
        <v>0</v>
      </c>
      <c r="Q340" s="2">
        <f t="shared" si="29"/>
        <v>0</v>
      </c>
    </row>
    <row r="341" spans="1:17" x14ac:dyDescent="0.2">
      <c r="A341" s="3">
        <f>SKUs!A340</f>
        <v>2265</v>
      </c>
      <c r="B341" s="4" t="str">
        <f>SKUs!B340</f>
        <v>CLS HD GRIT SOAP REFILL</v>
      </c>
      <c r="C341" s="2">
        <f>VLOOKUP($A341,'By SKU - Old RTs'!$A:$V,13,FALSE)</f>
        <v>3</v>
      </c>
      <c r="D341" s="2">
        <f>VLOOKUP($A341,'By SKU - New RTs'!$A:$V,13,FALSE)</f>
        <v>3</v>
      </c>
      <c r="E341" s="5">
        <f t="shared" si="25"/>
        <v>0</v>
      </c>
      <c r="F341" s="2">
        <f>VLOOKUP($A341,'By SKU - Old RTs'!$A:$V,14,FALSE)</f>
        <v>0.75</v>
      </c>
      <c r="G341" s="2">
        <f>VLOOKUP($A341,'By SKU - New RTs'!$A:$V,14,FALSE)</f>
        <v>0.75</v>
      </c>
      <c r="H341" s="5">
        <f t="shared" si="26"/>
        <v>0</v>
      </c>
      <c r="I341" s="2">
        <f>VLOOKUP($A341,'By SKU - Old RTs'!$A:$V,15,FALSE)</f>
        <v>2</v>
      </c>
      <c r="J341" s="2">
        <f>VLOOKUP($A341,'By SKU - New RTs'!$A:$V,15,FALSE)</f>
        <v>2</v>
      </c>
      <c r="K341" s="5">
        <f t="shared" si="27"/>
        <v>0</v>
      </c>
      <c r="L341" s="2">
        <f>VLOOKUP($A341,'By SKU - Old RTs'!$A:$V,16,FALSE)</f>
        <v>1</v>
      </c>
      <c r="M341" s="2">
        <f>VLOOKUP($A341,'By SKU - New RTs'!$A:$V,16,FALSE)</f>
        <v>1</v>
      </c>
      <c r="N341" s="5">
        <f t="shared" si="28"/>
        <v>0</v>
      </c>
      <c r="O341" s="2">
        <f>VLOOKUP($A341,'By SKU - Old RTs'!$A:$V,17,FALSE)</f>
        <v>2</v>
      </c>
      <c r="P341" s="2">
        <f>VLOOKUP($A341,'By SKU - New RTs'!$A:$V,17,FALSE)</f>
        <v>2</v>
      </c>
      <c r="Q341" s="2">
        <f t="shared" si="29"/>
        <v>0</v>
      </c>
    </row>
    <row r="342" spans="1:17" x14ac:dyDescent="0.2">
      <c r="A342" s="3">
        <f>SKUs!A341</f>
        <v>2266</v>
      </c>
      <c r="B342" s="4" t="str">
        <f>SKUs!B341</f>
        <v>CLS HAND SAN 900 CASE</v>
      </c>
      <c r="C342" s="2">
        <f>VLOOKUP($A342,'By SKU - Old RTs'!$A:$V,13,FALSE)</f>
        <v>0</v>
      </c>
      <c r="D342" s="2">
        <f>VLOOKUP($A342,'By SKU - New RTs'!$A:$V,13,FALSE)</f>
        <v>0</v>
      </c>
      <c r="E342" s="5">
        <f t="shared" si="25"/>
        <v>0</v>
      </c>
      <c r="F342" s="2">
        <f>VLOOKUP($A342,'By SKU - Old RTs'!$A:$V,14,FALSE)</f>
        <v>0</v>
      </c>
      <c r="G342" s="2">
        <f>VLOOKUP($A342,'By SKU - New RTs'!$A:$V,14,FALSE)</f>
        <v>0</v>
      </c>
      <c r="H342" s="5">
        <f t="shared" si="26"/>
        <v>0</v>
      </c>
      <c r="I342" s="2">
        <f>VLOOKUP($A342,'By SKU - Old RTs'!$A:$V,15,FALSE)</f>
        <v>0</v>
      </c>
      <c r="J342" s="2">
        <f>VLOOKUP($A342,'By SKU - New RTs'!$A:$V,15,FALSE)</f>
        <v>0</v>
      </c>
      <c r="K342" s="5">
        <f t="shared" si="27"/>
        <v>0</v>
      </c>
      <c r="L342" s="2">
        <f>VLOOKUP($A342,'By SKU - Old RTs'!$A:$V,16,FALSE)</f>
        <v>0</v>
      </c>
      <c r="M342" s="2">
        <f>VLOOKUP($A342,'By SKU - New RTs'!$A:$V,16,FALSE)</f>
        <v>0</v>
      </c>
      <c r="N342" s="5">
        <f t="shared" si="28"/>
        <v>0</v>
      </c>
      <c r="O342" s="2">
        <f>VLOOKUP($A342,'By SKU - Old RTs'!$A:$V,17,FALSE)</f>
        <v>0</v>
      </c>
      <c r="P342" s="2">
        <f>VLOOKUP($A342,'By SKU - New RTs'!$A:$V,17,FALSE)</f>
        <v>0</v>
      </c>
      <c r="Q342" s="2">
        <f t="shared" si="29"/>
        <v>0</v>
      </c>
    </row>
    <row r="343" spans="1:17" x14ac:dyDescent="0.2">
      <c r="A343" s="3">
        <f>SKUs!A342</f>
        <v>2267</v>
      </c>
      <c r="B343" s="4" t="str">
        <f>SKUs!B342</f>
        <v>CLS HAND SAN 900 REFILL</v>
      </c>
      <c r="C343" s="2">
        <f>VLOOKUP($A343,'By SKU - Old RTs'!$A:$V,13,FALSE)</f>
        <v>0</v>
      </c>
      <c r="D343" s="2">
        <f>VLOOKUP($A343,'By SKU - New RTs'!$A:$V,13,FALSE)</f>
        <v>0</v>
      </c>
      <c r="E343" s="5">
        <f t="shared" si="25"/>
        <v>0</v>
      </c>
      <c r="F343" s="2">
        <f>VLOOKUP($A343,'By SKU - Old RTs'!$A:$V,14,FALSE)</f>
        <v>3</v>
      </c>
      <c r="G343" s="2">
        <f>VLOOKUP($A343,'By SKU - New RTs'!$A:$V,14,FALSE)</f>
        <v>3</v>
      </c>
      <c r="H343" s="5">
        <f t="shared" si="26"/>
        <v>0</v>
      </c>
      <c r="I343" s="2">
        <f>VLOOKUP($A343,'By SKU - Old RTs'!$A:$V,15,FALSE)</f>
        <v>0.5</v>
      </c>
      <c r="J343" s="2">
        <f>VLOOKUP($A343,'By SKU - New RTs'!$A:$V,15,FALSE)</f>
        <v>0.5</v>
      </c>
      <c r="K343" s="5">
        <f t="shared" si="27"/>
        <v>0</v>
      </c>
      <c r="L343" s="2">
        <f>VLOOKUP($A343,'By SKU - Old RTs'!$A:$V,16,FALSE)</f>
        <v>0</v>
      </c>
      <c r="M343" s="2">
        <f>VLOOKUP($A343,'By SKU - New RTs'!$A:$V,16,FALSE)</f>
        <v>0</v>
      </c>
      <c r="N343" s="5">
        <f t="shared" si="28"/>
        <v>0</v>
      </c>
      <c r="O343" s="2">
        <f>VLOOKUP($A343,'By SKU - Old RTs'!$A:$V,17,FALSE)</f>
        <v>0.25</v>
      </c>
      <c r="P343" s="2">
        <f>VLOOKUP($A343,'By SKU - New RTs'!$A:$V,17,FALSE)</f>
        <v>0.25</v>
      </c>
      <c r="Q343" s="2">
        <f t="shared" si="29"/>
        <v>0</v>
      </c>
    </row>
    <row r="344" spans="1:17" x14ac:dyDescent="0.2">
      <c r="A344" s="3">
        <f>SKUs!A343</f>
        <v>2268</v>
      </c>
      <c r="B344" s="4" t="str">
        <f>SKUs!B343</f>
        <v>CLS 400ML HAND SANI CS</v>
      </c>
      <c r="C344" s="2">
        <f>VLOOKUP($A344,'By SKU - Old RTs'!$A:$V,13,FALSE)</f>
        <v>0</v>
      </c>
      <c r="D344" s="2">
        <f>VLOOKUP($A344,'By SKU - New RTs'!$A:$V,13,FALSE)</f>
        <v>0</v>
      </c>
      <c r="E344" s="5">
        <f t="shared" si="25"/>
        <v>0</v>
      </c>
      <c r="F344" s="2">
        <f>VLOOKUP($A344,'By SKU - Old RTs'!$A:$V,14,FALSE)</f>
        <v>0</v>
      </c>
      <c r="G344" s="2">
        <f>VLOOKUP($A344,'By SKU - New RTs'!$A:$V,14,FALSE)</f>
        <v>0</v>
      </c>
      <c r="H344" s="5">
        <f t="shared" si="26"/>
        <v>0</v>
      </c>
      <c r="I344" s="2">
        <f>VLOOKUP($A344,'By SKU - Old RTs'!$A:$V,15,FALSE)</f>
        <v>0</v>
      </c>
      <c r="J344" s="2">
        <f>VLOOKUP($A344,'By SKU - New RTs'!$A:$V,15,FALSE)</f>
        <v>0</v>
      </c>
      <c r="K344" s="5">
        <f t="shared" si="27"/>
        <v>0</v>
      </c>
      <c r="L344" s="2">
        <f>VLOOKUP($A344,'By SKU - Old RTs'!$A:$V,16,FALSE)</f>
        <v>0</v>
      </c>
      <c r="M344" s="2">
        <f>VLOOKUP($A344,'By SKU - New RTs'!$A:$V,16,FALSE)</f>
        <v>0</v>
      </c>
      <c r="N344" s="5">
        <f t="shared" si="28"/>
        <v>0</v>
      </c>
      <c r="O344" s="2">
        <f>VLOOKUP($A344,'By SKU - Old RTs'!$A:$V,17,FALSE)</f>
        <v>0</v>
      </c>
      <c r="P344" s="2">
        <f>VLOOKUP($A344,'By SKU - New RTs'!$A:$V,17,FALSE)</f>
        <v>0</v>
      </c>
      <c r="Q344" s="2">
        <f t="shared" si="29"/>
        <v>0</v>
      </c>
    </row>
    <row r="345" spans="1:17" x14ac:dyDescent="0.2">
      <c r="A345" s="3">
        <f>SKUs!A344</f>
        <v>2269</v>
      </c>
      <c r="B345" s="4" t="str">
        <f>SKUs!B344</f>
        <v>CLS 400ML HAND SANI EA</v>
      </c>
      <c r="C345" s="2">
        <f>VLOOKUP($A345,'By SKU - Old RTs'!$A:$V,13,FALSE)</f>
        <v>0.5</v>
      </c>
      <c r="D345" s="2">
        <f>VLOOKUP($A345,'By SKU - New RTs'!$A:$V,13,FALSE)</f>
        <v>0.5</v>
      </c>
      <c r="E345" s="5">
        <f t="shared" si="25"/>
        <v>0</v>
      </c>
      <c r="F345" s="2">
        <f>VLOOKUP($A345,'By SKU - Old RTs'!$A:$V,14,FALSE)</f>
        <v>1.25</v>
      </c>
      <c r="G345" s="2">
        <f>VLOOKUP($A345,'By SKU - New RTs'!$A:$V,14,FALSE)</f>
        <v>1.25</v>
      </c>
      <c r="H345" s="5">
        <f t="shared" si="26"/>
        <v>0</v>
      </c>
      <c r="I345" s="2">
        <f>VLOOKUP($A345,'By SKU - Old RTs'!$A:$V,15,FALSE)</f>
        <v>0</v>
      </c>
      <c r="J345" s="2">
        <f>VLOOKUP($A345,'By SKU - New RTs'!$A:$V,15,FALSE)</f>
        <v>0</v>
      </c>
      <c r="K345" s="5">
        <f t="shared" si="27"/>
        <v>0</v>
      </c>
      <c r="L345" s="2">
        <f>VLOOKUP($A345,'By SKU - Old RTs'!$A:$V,16,FALSE)</f>
        <v>0</v>
      </c>
      <c r="M345" s="2">
        <f>VLOOKUP($A345,'By SKU - New RTs'!$A:$V,16,FALSE)</f>
        <v>0</v>
      </c>
      <c r="N345" s="5">
        <f t="shared" si="28"/>
        <v>0</v>
      </c>
      <c r="O345" s="2">
        <f>VLOOKUP($A345,'By SKU - Old RTs'!$A:$V,17,FALSE)</f>
        <v>0</v>
      </c>
      <c r="P345" s="2">
        <f>VLOOKUP($A345,'By SKU - New RTs'!$A:$V,17,FALSE)</f>
        <v>0</v>
      </c>
      <c r="Q345" s="2">
        <f t="shared" si="29"/>
        <v>0</v>
      </c>
    </row>
    <row r="346" spans="1:17" x14ac:dyDescent="0.2">
      <c r="A346" s="3">
        <f>SKUs!A345</f>
        <v>2271</v>
      </c>
      <c r="B346" s="4" t="str">
        <f>SKUs!B345</f>
        <v>CLS FOAM E2 REFILL</v>
      </c>
      <c r="C346" s="2">
        <f>VLOOKUP($A346,'By SKU - Old RTs'!$A:$V,13,FALSE)</f>
        <v>0</v>
      </c>
      <c r="D346" s="2">
        <f>VLOOKUP($A346,'By SKU - New RTs'!$A:$V,13,FALSE)</f>
        <v>0</v>
      </c>
      <c r="E346" s="5">
        <f t="shared" si="25"/>
        <v>0</v>
      </c>
      <c r="F346" s="2">
        <f>VLOOKUP($A346,'By SKU - Old RTs'!$A:$V,14,FALSE)</f>
        <v>0</v>
      </c>
      <c r="G346" s="2">
        <f>VLOOKUP($A346,'By SKU - New RTs'!$A:$V,14,FALSE)</f>
        <v>0</v>
      </c>
      <c r="H346" s="5">
        <f t="shared" si="26"/>
        <v>0</v>
      </c>
      <c r="I346" s="2">
        <f>VLOOKUP($A346,'By SKU - Old RTs'!$A:$V,15,FALSE)</f>
        <v>0</v>
      </c>
      <c r="J346" s="2">
        <f>VLOOKUP($A346,'By SKU - New RTs'!$A:$V,15,FALSE)</f>
        <v>0</v>
      </c>
      <c r="K346" s="5">
        <f t="shared" si="27"/>
        <v>0</v>
      </c>
      <c r="L346" s="2">
        <f>VLOOKUP($A346,'By SKU - Old RTs'!$A:$V,16,FALSE)</f>
        <v>0</v>
      </c>
      <c r="M346" s="2">
        <f>VLOOKUP($A346,'By SKU - New RTs'!$A:$V,16,FALSE)</f>
        <v>0</v>
      </c>
      <c r="N346" s="5">
        <f t="shared" si="28"/>
        <v>0</v>
      </c>
      <c r="O346" s="2">
        <f>VLOOKUP($A346,'By SKU - Old RTs'!$A:$V,17,FALSE)</f>
        <v>0</v>
      </c>
      <c r="P346" s="2">
        <f>VLOOKUP($A346,'By SKU - New RTs'!$A:$V,17,FALSE)</f>
        <v>0</v>
      </c>
      <c r="Q346" s="2">
        <f t="shared" si="29"/>
        <v>0</v>
      </c>
    </row>
    <row r="347" spans="1:17" x14ac:dyDescent="0.2">
      <c r="A347" s="3">
        <f>SKUs!A346</f>
        <v>2274</v>
      </c>
      <c r="B347" s="4" t="str">
        <f>SKUs!B346</f>
        <v>SMART SOLUTION FLR ENZYME CLNR</v>
      </c>
      <c r="C347" s="2">
        <f>VLOOKUP($A347,'By SKU - Old RTs'!$A:$V,13,FALSE)</f>
        <v>1</v>
      </c>
      <c r="D347" s="2">
        <f>VLOOKUP($A347,'By SKU - New RTs'!$A:$V,13,FALSE)</f>
        <v>1.5</v>
      </c>
      <c r="E347" s="5">
        <f t="shared" si="25"/>
        <v>0.5</v>
      </c>
      <c r="F347" s="2">
        <f>VLOOKUP($A347,'By SKU - Old RTs'!$A:$V,14,FALSE)</f>
        <v>1</v>
      </c>
      <c r="G347" s="2">
        <f>VLOOKUP($A347,'By SKU - New RTs'!$A:$V,14,FALSE)</f>
        <v>1</v>
      </c>
      <c r="H347" s="5">
        <f t="shared" si="26"/>
        <v>0</v>
      </c>
      <c r="I347" s="2">
        <f>VLOOKUP($A347,'By SKU - Old RTs'!$A:$V,15,FALSE)</f>
        <v>1</v>
      </c>
      <c r="J347" s="2">
        <f>VLOOKUP($A347,'By SKU - New RTs'!$A:$V,15,FALSE)</f>
        <v>1</v>
      </c>
      <c r="K347" s="5">
        <f t="shared" si="27"/>
        <v>0</v>
      </c>
      <c r="L347" s="2">
        <f>VLOOKUP($A347,'By SKU - Old RTs'!$A:$V,16,FALSE)</f>
        <v>0.5</v>
      </c>
      <c r="M347" s="2">
        <f>VLOOKUP($A347,'By SKU - New RTs'!$A:$V,16,FALSE)</f>
        <v>0.5</v>
      </c>
      <c r="N347" s="5">
        <f t="shared" si="28"/>
        <v>0</v>
      </c>
      <c r="O347" s="2">
        <f>VLOOKUP($A347,'By SKU - Old RTs'!$A:$V,17,FALSE)</f>
        <v>1</v>
      </c>
      <c r="P347" s="2">
        <f>VLOOKUP($A347,'By SKU - New RTs'!$A:$V,17,FALSE)</f>
        <v>0.5</v>
      </c>
      <c r="Q347" s="2">
        <f t="shared" si="29"/>
        <v>-0.5</v>
      </c>
    </row>
    <row r="348" spans="1:17" x14ac:dyDescent="0.2">
      <c r="A348" s="3">
        <f>SKUs!A347</f>
        <v>2281</v>
      </c>
      <c r="B348" s="4" t="str">
        <f>SKUs!B347</f>
        <v>GREENSCENTS AIR ORANGE MANGO</v>
      </c>
      <c r="C348" s="2">
        <f>VLOOKUP($A348,'By SKU - Old RTs'!$A:$V,13,FALSE)</f>
        <v>0</v>
      </c>
      <c r="D348" s="2">
        <f>VLOOKUP($A348,'By SKU - New RTs'!$A:$V,13,FALSE)</f>
        <v>0</v>
      </c>
      <c r="E348" s="5">
        <f t="shared" si="25"/>
        <v>0</v>
      </c>
      <c r="F348" s="2">
        <f>VLOOKUP($A348,'By SKU - Old RTs'!$A:$V,14,FALSE)</f>
        <v>0</v>
      </c>
      <c r="G348" s="2">
        <f>VLOOKUP($A348,'By SKU - New RTs'!$A:$V,14,FALSE)</f>
        <v>0</v>
      </c>
      <c r="H348" s="5">
        <f t="shared" si="26"/>
        <v>0</v>
      </c>
      <c r="I348" s="2">
        <f>VLOOKUP($A348,'By SKU - Old RTs'!$A:$V,15,FALSE)</f>
        <v>2</v>
      </c>
      <c r="J348" s="2">
        <f>VLOOKUP($A348,'By SKU - New RTs'!$A:$V,15,FALSE)</f>
        <v>2</v>
      </c>
      <c r="K348" s="5">
        <f t="shared" si="27"/>
        <v>0</v>
      </c>
      <c r="L348" s="2">
        <f>VLOOKUP($A348,'By SKU - Old RTs'!$A:$V,16,FALSE)</f>
        <v>3</v>
      </c>
      <c r="M348" s="2">
        <f>VLOOKUP($A348,'By SKU - New RTs'!$A:$V,16,FALSE)</f>
        <v>3</v>
      </c>
      <c r="N348" s="5">
        <f t="shared" si="28"/>
        <v>0</v>
      </c>
      <c r="O348" s="2">
        <f>VLOOKUP($A348,'By SKU - Old RTs'!$A:$V,17,FALSE)</f>
        <v>0</v>
      </c>
      <c r="P348" s="2">
        <f>VLOOKUP($A348,'By SKU - New RTs'!$A:$V,17,FALSE)</f>
        <v>0</v>
      </c>
      <c r="Q348" s="2">
        <f t="shared" si="29"/>
        <v>0</v>
      </c>
    </row>
    <row r="349" spans="1:17" x14ac:dyDescent="0.2">
      <c r="A349" s="3">
        <f>SKUs!A348</f>
        <v>2282</v>
      </c>
      <c r="B349" s="4" t="str">
        <f>SKUs!B348</f>
        <v>GREENSCENTS AIR BLUE BLOSSOM</v>
      </c>
      <c r="C349" s="2">
        <f>VLOOKUP($A349,'By SKU - Old RTs'!$A:$V,13,FALSE)</f>
        <v>2</v>
      </c>
      <c r="D349" s="2">
        <f>VLOOKUP($A349,'By SKU - New RTs'!$A:$V,13,FALSE)</f>
        <v>2</v>
      </c>
      <c r="E349" s="5">
        <f t="shared" si="25"/>
        <v>0</v>
      </c>
      <c r="F349" s="2">
        <f>VLOOKUP($A349,'By SKU - Old RTs'!$A:$V,14,FALSE)</f>
        <v>8</v>
      </c>
      <c r="G349" s="2">
        <f>VLOOKUP($A349,'By SKU - New RTs'!$A:$V,14,FALSE)</f>
        <v>8</v>
      </c>
      <c r="H349" s="5">
        <f t="shared" si="26"/>
        <v>0</v>
      </c>
      <c r="I349" s="2">
        <f>VLOOKUP($A349,'By SKU - Old RTs'!$A:$V,15,FALSE)</f>
        <v>1</v>
      </c>
      <c r="J349" s="2">
        <f>VLOOKUP($A349,'By SKU - New RTs'!$A:$V,15,FALSE)</f>
        <v>1</v>
      </c>
      <c r="K349" s="5">
        <f t="shared" si="27"/>
        <v>0</v>
      </c>
      <c r="L349" s="2">
        <f>VLOOKUP($A349,'By SKU - Old RTs'!$A:$V,16,FALSE)</f>
        <v>0</v>
      </c>
      <c r="M349" s="2">
        <f>VLOOKUP($A349,'By SKU - New RTs'!$A:$V,16,FALSE)</f>
        <v>0</v>
      </c>
      <c r="N349" s="5">
        <f t="shared" si="28"/>
        <v>0</v>
      </c>
      <c r="O349" s="2">
        <f>VLOOKUP($A349,'By SKU - Old RTs'!$A:$V,17,FALSE)</f>
        <v>0</v>
      </c>
      <c r="P349" s="2">
        <f>VLOOKUP($A349,'By SKU - New RTs'!$A:$V,17,FALSE)</f>
        <v>0</v>
      </c>
      <c r="Q349" s="2">
        <f t="shared" si="29"/>
        <v>0</v>
      </c>
    </row>
    <row r="350" spans="1:17" x14ac:dyDescent="0.2">
      <c r="A350" s="3">
        <f>SKUs!A349</f>
        <v>2283</v>
      </c>
      <c r="B350" s="4" t="str">
        <f>SKUs!B349</f>
        <v>GREENSCENTS AIR SP APPLE</v>
      </c>
      <c r="C350" s="2">
        <f>VLOOKUP($A350,'By SKU - Old RTs'!$A:$V,13,FALSE)</f>
        <v>2</v>
      </c>
      <c r="D350" s="2">
        <f>VLOOKUP($A350,'By SKU - New RTs'!$A:$V,13,FALSE)</f>
        <v>2</v>
      </c>
      <c r="E350" s="5">
        <f t="shared" si="25"/>
        <v>0</v>
      </c>
      <c r="F350" s="2">
        <f>VLOOKUP($A350,'By SKU - Old RTs'!$A:$V,14,FALSE)</f>
        <v>3</v>
      </c>
      <c r="G350" s="2">
        <f>VLOOKUP($A350,'By SKU - New RTs'!$A:$V,14,FALSE)</f>
        <v>3</v>
      </c>
      <c r="H350" s="5">
        <f t="shared" si="26"/>
        <v>0</v>
      </c>
      <c r="I350" s="2">
        <f>VLOOKUP($A350,'By SKU - Old RTs'!$A:$V,15,FALSE)</f>
        <v>3</v>
      </c>
      <c r="J350" s="2">
        <f>VLOOKUP($A350,'By SKU - New RTs'!$A:$V,15,FALSE)</f>
        <v>3</v>
      </c>
      <c r="K350" s="5">
        <f t="shared" si="27"/>
        <v>0</v>
      </c>
      <c r="L350" s="2">
        <f>VLOOKUP($A350,'By SKU - Old RTs'!$A:$V,16,FALSE)</f>
        <v>2</v>
      </c>
      <c r="M350" s="2">
        <f>VLOOKUP($A350,'By SKU - New RTs'!$A:$V,16,FALSE)</f>
        <v>2</v>
      </c>
      <c r="N350" s="5">
        <f t="shared" si="28"/>
        <v>0</v>
      </c>
      <c r="O350" s="2">
        <f>VLOOKUP($A350,'By SKU - Old RTs'!$A:$V,17,FALSE)</f>
        <v>0</v>
      </c>
      <c r="P350" s="2">
        <f>VLOOKUP($A350,'By SKU - New RTs'!$A:$V,17,FALSE)</f>
        <v>0</v>
      </c>
      <c r="Q350" s="2">
        <f t="shared" si="29"/>
        <v>0</v>
      </c>
    </row>
    <row r="351" spans="1:17" x14ac:dyDescent="0.2">
      <c r="A351" s="3">
        <f>SKUs!A350</f>
        <v>2287</v>
      </c>
      <c r="B351" s="4" t="str">
        <f>SKUs!B350</f>
        <v>CLS 400ML HAND SANI EA</v>
      </c>
      <c r="C351" s="2">
        <f>VLOOKUP($A351,'By SKU - Old RTs'!$A:$V,13,FALSE)</f>
        <v>0</v>
      </c>
      <c r="D351" s="2">
        <f>VLOOKUP($A351,'By SKU - New RTs'!$A:$V,13,FALSE)</f>
        <v>0</v>
      </c>
      <c r="E351" s="5">
        <f t="shared" si="25"/>
        <v>0</v>
      </c>
      <c r="F351" s="2">
        <f>VLOOKUP($A351,'By SKU - Old RTs'!$A:$V,14,FALSE)</f>
        <v>0</v>
      </c>
      <c r="G351" s="2">
        <f>VLOOKUP($A351,'By SKU - New RTs'!$A:$V,14,FALSE)</f>
        <v>0</v>
      </c>
      <c r="H351" s="5">
        <f t="shared" si="26"/>
        <v>0</v>
      </c>
      <c r="I351" s="2">
        <f>VLOOKUP($A351,'By SKU - Old RTs'!$A:$V,15,FALSE)</f>
        <v>0</v>
      </c>
      <c r="J351" s="2">
        <f>VLOOKUP($A351,'By SKU - New RTs'!$A:$V,15,FALSE)</f>
        <v>0</v>
      </c>
      <c r="K351" s="5">
        <f t="shared" si="27"/>
        <v>0</v>
      </c>
      <c r="L351" s="2">
        <f>VLOOKUP($A351,'By SKU - Old RTs'!$A:$V,16,FALSE)</f>
        <v>0</v>
      </c>
      <c r="M351" s="2">
        <f>VLOOKUP($A351,'By SKU - New RTs'!$A:$V,16,FALSE)</f>
        <v>0</v>
      </c>
      <c r="N351" s="5">
        <f t="shared" si="28"/>
        <v>0</v>
      </c>
      <c r="O351" s="2">
        <f>VLOOKUP($A351,'By SKU - Old RTs'!$A:$V,17,FALSE)</f>
        <v>0</v>
      </c>
      <c r="P351" s="2">
        <f>VLOOKUP($A351,'By SKU - New RTs'!$A:$V,17,FALSE)</f>
        <v>0</v>
      </c>
      <c r="Q351" s="2">
        <f t="shared" si="29"/>
        <v>0</v>
      </c>
    </row>
    <row r="352" spans="1:17" x14ac:dyDescent="0.2">
      <c r="A352" s="3">
        <f>SKUs!A351</f>
        <v>2292</v>
      </c>
      <c r="B352" s="4" t="str">
        <f>SKUs!B351</f>
        <v>BOWL CLIP ORANGE MANGO</v>
      </c>
      <c r="C352" s="2">
        <f>VLOOKUP($A352,'By SKU - Old RTs'!$A:$V,13,FALSE)</f>
        <v>0</v>
      </c>
      <c r="D352" s="2">
        <f>VLOOKUP($A352,'By SKU - New RTs'!$A:$V,13,FALSE)</f>
        <v>0</v>
      </c>
      <c r="E352" s="5">
        <f t="shared" si="25"/>
        <v>0</v>
      </c>
      <c r="F352" s="2">
        <f>VLOOKUP($A352,'By SKU - Old RTs'!$A:$V,14,FALSE)</f>
        <v>0</v>
      </c>
      <c r="G352" s="2">
        <f>VLOOKUP($A352,'By SKU - New RTs'!$A:$V,14,FALSE)</f>
        <v>0</v>
      </c>
      <c r="H352" s="5">
        <f t="shared" si="26"/>
        <v>0</v>
      </c>
      <c r="I352" s="2">
        <f>VLOOKUP($A352,'By SKU - Old RTs'!$A:$V,15,FALSE)</f>
        <v>0</v>
      </c>
      <c r="J352" s="2">
        <f>VLOOKUP($A352,'By SKU - New RTs'!$A:$V,15,FALSE)</f>
        <v>0</v>
      </c>
      <c r="K352" s="5">
        <f t="shared" si="27"/>
        <v>0</v>
      </c>
      <c r="L352" s="2">
        <f>VLOOKUP($A352,'By SKU - Old RTs'!$A:$V,16,FALSE)</f>
        <v>0</v>
      </c>
      <c r="M352" s="2">
        <f>VLOOKUP($A352,'By SKU - New RTs'!$A:$V,16,FALSE)</f>
        <v>0</v>
      </c>
      <c r="N352" s="5">
        <f t="shared" si="28"/>
        <v>0</v>
      </c>
      <c r="O352" s="2">
        <f>VLOOKUP($A352,'By SKU - Old RTs'!$A:$V,17,FALSE)</f>
        <v>0</v>
      </c>
      <c r="P352" s="2">
        <f>VLOOKUP($A352,'By SKU - New RTs'!$A:$V,17,FALSE)</f>
        <v>0</v>
      </c>
      <c r="Q352" s="2">
        <f t="shared" si="29"/>
        <v>0</v>
      </c>
    </row>
    <row r="353" spans="1:17" x14ac:dyDescent="0.2">
      <c r="A353" s="3">
        <f>SKUs!A352</f>
        <v>2294</v>
      </c>
      <c r="B353" s="4" t="str">
        <f>SKUs!B352</f>
        <v>BOWL CLIP RED SP APPLE</v>
      </c>
      <c r="C353" s="2">
        <f>VLOOKUP($A353,'By SKU - Old RTs'!$A:$V,13,FALSE)</f>
        <v>0</v>
      </c>
      <c r="D353" s="2">
        <f>VLOOKUP($A353,'By SKU - New RTs'!$A:$V,13,FALSE)</f>
        <v>0</v>
      </c>
      <c r="E353" s="5">
        <f t="shared" si="25"/>
        <v>0</v>
      </c>
      <c r="F353" s="2">
        <f>VLOOKUP($A353,'By SKU - Old RTs'!$A:$V,14,FALSE)</f>
        <v>1</v>
      </c>
      <c r="G353" s="2">
        <f>VLOOKUP($A353,'By SKU - New RTs'!$A:$V,14,FALSE)</f>
        <v>1</v>
      </c>
      <c r="H353" s="5">
        <f t="shared" si="26"/>
        <v>0</v>
      </c>
      <c r="I353" s="2">
        <f>VLOOKUP($A353,'By SKU - Old RTs'!$A:$V,15,FALSE)</f>
        <v>0</v>
      </c>
      <c r="J353" s="2">
        <f>VLOOKUP($A353,'By SKU - New RTs'!$A:$V,15,FALSE)</f>
        <v>0</v>
      </c>
      <c r="K353" s="5">
        <f t="shared" si="27"/>
        <v>0</v>
      </c>
      <c r="L353" s="2">
        <f>VLOOKUP($A353,'By SKU - Old RTs'!$A:$V,16,FALSE)</f>
        <v>0</v>
      </c>
      <c r="M353" s="2">
        <f>VLOOKUP($A353,'By SKU - New RTs'!$A:$V,16,FALSE)</f>
        <v>0</v>
      </c>
      <c r="N353" s="5">
        <f t="shared" si="28"/>
        <v>0</v>
      </c>
      <c r="O353" s="2">
        <f>VLOOKUP($A353,'By SKU - Old RTs'!$A:$V,17,FALSE)</f>
        <v>1</v>
      </c>
      <c r="P353" s="2">
        <f>VLOOKUP($A353,'By SKU - New RTs'!$A:$V,17,FALSE)</f>
        <v>1</v>
      </c>
      <c r="Q353" s="2">
        <f t="shared" si="29"/>
        <v>0</v>
      </c>
    </row>
    <row r="354" spans="1:17" x14ac:dyDescent="0.2">
      <c r="A354" s="3">
        <f>SKUs!A353</f>
        <v>2296</v>
      </c>
      <c r="B354" s="4" t="str">
        <f>SKUs!B353</f>
        <v>U SCREEN BLUE BLOSSOM</v>
      </c>
      <c r="C354" s="2">
        <f>VLOOKUP($A354,'By SKU - Old RTs'!$A:$V,13,FALSE)</f>
        <v>0</v>
      </c>
      <c r="D354" s="2">
        <f>VLOOKUP($A354,'By SKU - New RTs'!$A:$V,13,FALSE)</f>
        <v>0</v>
      </c>
      <c r="E354" s="5">
        <f t="shared" si="25"/>
        <v>0</v>
      </c>
      <c r="F354" s="2">
        <f>VLOOKUP($A354,'By SKU - Old RTs'!$A:$V,14,FALSE)</f>
        <v>1</v>
      </c>
      <c r="G354" s="2">
        <f>VLOOKUP($A354,'By SKU - New RTs'!$A:$V,14,FALSE)</f>
        <v>1</v>
      </c>
      <c r="H354" s="5">
        <f t="shared" si="26"/>
        <v>0</v>
      </c>
      <c r="I354" s="2">
        <f>VLOOKUP($A354,'By SKU - Old RTs'!$A:$V,15,FALSE)</f>
        <v>0</v>
      </c>
      <c r="J354" s="2">
        <f>VLOOKUP($A354,'By SKU - New RTs'!$A:$V,15,FALSE)</f>
        <v>0</v>
      </c>
      <c r="K354" s="5">
        <f t="shared" si="27"/>
        <v>0</v>
      </c>
      <c r="L354" s="2">
        <f>VLOOKUP($A354,'By SKU - Old RTs'!$A:$V,16,FALSE)</f>
        <v>0</v>
      </c>
      <c r="M354" s="2">
        <f>VLOOKUP($A354,'By SKU - New RTs'!$A:$V,16,FALSE)</f>
        <v>0</v>
      </c>
      <c r="N354" s="5">
        <f t="shared" si="28"/>
        <v>0</v>
      </c>
      <c r="O354" s="2">
        <f>VLOOKUP($A354,'By SKU - Old RTs'!$A:$V,17,FALSE)</f>
        <v>0</v>
      </c>
      <c r="P354" s="2">
        <f>VLOOKUP($A354,'By SKU - New RTs'!$A:$V,17,FALSE)</f>
        <v>0</v>
      </c>
      <c r="Q354" s="2">
        <f t="shared" si="29"/>
        <v>0</v>
      </c>
    </row>
    <row r="355" spans="1:17" x14ac:dyDescent="0.2">
      <c r="A355" s="3">
        <f>SKUs!A354</f>
        <v>2297</v>
      </c>
      <c r="B355" s="4" t="str">
        <f>SKUs!B354</f>
        <v>CLS SAN 400 DISP #7405</v>
      </c>
      <c r="C355" s="2">
        <f>VLOOKUP($A355,'By SKU - Old RTs'!$A:$V,13,FALSE)</f>
        <v>0</v>
      </c>
      <c r="D355" s="2">
        <f>VLOOKUP($A355,'By SKU - New RTs'!$A:$V,13,FALSE)</f>
        <v>0</v>
      </c>
      <c r="E355" s="5">
        <f t="shared" si="25"/>
        <v>0</v>
      </c>
      <c r="F355" s="2">
        <f>VLOOKUP($A355,'By SKU - Old RTs'!$A:$V,14,FALSE)</f>
        <v>0</v>
      </c>
      <c r="G355" s="2">
        <f>VLOOKUP($A355,'By SKU - New RTs'!$A:$V,14,FALSE)</f>
        <v>0</v>
      </c>
      <c r="H355" s="5">
        <f t="shared" si="26"/>
        <v>0</v>
      </c>
      <c r="I355" s="2">
        <f>VLOOKUP($A355,'By SKU - Old RTs'!$A:$V,15,FALSE)</f>
        <v>0</v>
      </c>
      <c r="J355" s="2">
        <f>VLOOKUP($A355,'By SKU - New RTs'!$A:$V,15,FALSE)</f>
        <v>0</v>
      </c>
      <c r="K355" s="5">
        <f t="shared" si="27"/>
        <v>0</v>
      </c>
      <c r="L355" s="2">
        <f>VLOOKUP($A355,'By SKU - Old RTs'!$A:$V,16,FALSE)</f>
        <v>0</v>
      </c>
      <c r="M355" s="2">
        <f>VLOOKUP($A355,'By SKU - New RTs'!$A:$V,16,FALSE)</f>
        <v>0</v>
      </c>
      <c r="N355" s="5">
        <f t="shared" si="28"/>
        <v>0</v>
      </c>
      <c r="O355" s="2">
        <f>VLOOKUP($A355,'By SKU - Old RTs'!$A:$V,17,FALSE)</f>
        <v>0</v>
      </c>
      <c r="P355" s="2">
        <f>VLOOKUP($A355,'By SKU - New RTs'!$A:$V,17,FALSE)</f>
        <v>0</v>
      </c>
      <c r="Q355" s="2">
        <f t="shared" si="29"/>
        <v>0</v>
      </c>
    </row>
    <row r="356" spans="1:17" x14ac:dyDescent="0.2">
      <c r="A356" s="3">
        <f>SKUs!A355</f>
        <v>2298</v>
      </c>
      <c r="B356" s="4" t="str">
        <f>SKUs!B355</f>
        <v>CLS 400ML HAND SANI EA</v>
      </c>
      <c r="C356" s="2">
        <f>VLOOKUP($A356,'By SKU - Old RTs'!$A:$V,13,FALSE)</f>
        <v>0</v>
      </c>
      <c r="D356" s="2">
        <f>VLOOKUP($A356,'By SKU - New RTs'!$A:$V,13,FALSE)</f>
        <v>0</v>
      </c>
      <c r="E356" s="5">
        <f t="shared" si="25"/>
        <v>0</v>
      </c>
      <c r="F356" s="2">
        <f>VLOOKUP($A356,'By SKU - Old RTs'!$A:$V,14,FALSE)</f>
        <v>0</v>
      </c>
      <c r="G356" s="2">
        <f>VLOOKUP($A356,'By SKU - New RTs'!$A:$V,14,FALSE)</f>
        <v>0</v>
      </c>
      <c r="H356" s="5">
        <f t="shared" si="26"/>
        <v>0</v>
      </c>
      <c r="I356" s="2">
        <f>VLOOKUP($A356,'By SKU - Old RTs'!$A:$V,15,FALSE)</f>
        <v>2</v>
      </c>
      <c r="J356" s="2">
        <f>VLOOKUP($A356,'By SKU - New RTs'!$A:$V,15,FALSE)</f>
        <v>2</v>
      </c>
      <c r="K356" s="5">
        <f t="shared" si="27"/>
        <v>0</v>
      </c>
      <c r="L356" s="2">
        <f>VLOOKUP($A356,'By SKU - Old RTs'!$A:$V,16,FALSE)</f>
        <v>0</v>
      </c>
      <c r="M356" s="2">
        <f>VLOOKUP($A356,'By SKU - New RTs'!$A:$V,16,FALSE)</f>
        <v>0</v>
      </c>
      <c r="N356" s="5">
        <f t="shared" si="28"/>
        <v>0</v>
      </c>
      <c r="O356" s="2">
        <f>VLOOKUP($A356,'By SKU - Old RTs'!$A:$V,17,FALSE)</f>
        <v>1</v>
      </c>
      <c r="P356" s="2">
        <f>VLOOKUP($A356,'By SKU - New RTs'!$A:$V,17,FALSE)</f>
        <v>1</v>
      </c>
      <c r="Q356" s="2">
        <f t="shared" si="29"/>
        <v>0</v>
      </c>
    </row>
    <row r="357" spans="1:17" x14ac:dyDescent="0.2">
      <c r="A357" s="3">
        <f>SKUs!A356</f>
        <v>2299</v>
      </c>
      <c r="B357" s="4" t="str">
        <f>SKUs!B356</f>
        <v>U SCREEN ORANGE MANGO</v>
      </c>
      <c r="C357" s="2">
        <f>VLOOKUP($A357,'By SKU - Old RTs'!$A:$V,13,FALSE)</f>
        <v>0</v>
      </c>
      <c r="D357" s="2">
        <f>VLOOKUP($A357,'By SKU - New RTs'!$A:$V,13,FALSE)</f>
        <v>0</v>
      </c>
      <c r="E357" s="5">
        <f t="shared" si="25"/>
        <v>0</v>
      </c>
      <c r="F357" s="2">
        <f>VLOOKUP($A357,'By SKU - Old RTs'!$A:$V,14,FALSE)</f>
        <v>0</v>
      </c>
      <c r="G357" s="2">
        <f>VLOOKUP($A357,'By SKU - New RTs'!$A:$V,14,FALSE)</f>
        <v>0</v>
      </c>
      <c r="H357" s="5">
        <f t="shared" si="26"/>
        <v>0</v>
      </c>
      <c r="I357" s="2">
        <f>VLOOKUP($A357,'By SKU - Old RTs'!$A:$V,15,FALSE)</f>
        <v>0</v>
      </c>
      <c r="J357" s="2">
        <f>VLOOKUP($A357,'By SKU - New RTs'!$A:$V,15,FALSE)</f>
        <v>0</v>
      </c>
      <c r="K357" s="5">
        <f t="shared" si="27"/>
        <v>0</v>
      </c>
      <c r="L357" s="2">
        <f>VLOOKUP($A357,'By SKU - Old RTs'!$A:$V,16,FALSE)</f>
        <v>0</v>
      </c>
      <c r="M357" s="2">
        <f>VLOOKUP($A357,'By SKU - New RTs'!$A:$V,16,FALSE)</f>
        <v>0</v>
      </c>
      <c r="N357" s="5">
        <f t="shared" si="28"/>
        <v>0</v>
      </c>
      <c r="O357" s="2">
        <f>VLOOKUP($A357,'By SKU - Old RTs'!$A:$V,17,FALSE)</f>
        <v>4</v>
      </c>
      <c r="P357" s="2">
        <f>VLOOKUP($A357,'By SKU - New RTs'!$A:$V,17,FALSE)</f>
        <v>4</v>
      </c>
      <c r="Q357" s="2">
        <f t="shared" si="29"/>
        <v>0</v>
      </c>
    </row>
    <row r="358" spans="1:17" x14ac:dyDescent="0.2">
      <c r="A358" s="3">
        <f>SKUs!A357</f>
        <v>2310</v>
      </c>
      <c r="B358" s="4" t="str">
        <f>SKUs!B357</f>
        <v xml:space="preserve">CANLINR24X33 CS     </v>
      </c>
      <c r="C358" s="2">
        <f>VLOOKUP($A358,'By SKU - Old RTs'!$A:$V,13,FALSE)</f>
        <v>0.5</v>
      </c>
      <c r="D358" s="2">
        <f>VLOOKUP($A358,'By SKU - New RTs'!$A:$V,13,FALSE)</f>
        <v>0.5</v>
      </c>
      <c r="E358" s="5">
        <f t="shared" si="25"/>
        <v>0</v>
      </c>
      <c r="F358" s="2">
        <f>VLOOKUP($A358,'By SKU - Old RTs'!$A:$V,14,FALSE)</f>
        <v>0</v>
      </c>
      <c r="G358" s="2">
        <f>VLOOKUP($A358,'By SKU - New RTs'!$A:$V,14,FALSE)</f>
        <v>0</v>
      </c>
      <c r="H358" s="5">
        <f t="shared" si="26"/>
        <v>0</v>
      </c>
      <c r="I358" s="2">
        <f>VLOOKUP($A358,'By SKU - Old RTs'!$A:$V,15,FALSE)</f>
        <v>0</v>
      </c>
      <c r="J358" s="2">
        <f>VLOOKUP($A358,'By SKU - New RTs'!$A:$V,15,FALSE)</f>
        <v>0.5</v>
      </c>
      <c r="K358" s="5">
        <f t="shared" si="27"/>
        <v>0.5</v>
      </c>
      <c r="L358" s="2">
        <f>VLOOKUP($A358,'By SKU - Old RTs'!$A:$V,16,FALSE)</f>
        <v>0.5</v>
      </c>
      <c r="M358" s="2">
        <f>VLOOKUP($A358,'By SKU - New RTs'!$A:$V,16,FALSE)</f>
        <v>0</v>
      </c>
      <c r="N358" s="5">
        <f t="shared" si="28"/>
        <v>-0.5</v>
      </c>
      <c r="O358" s="2">
        <f>VLOOKUP($A358,'By SKU - Old RTs'!$A:$V,17,FALSE)</f>
        <v>0</v>
      </c>
      <c r="P358" s="2">
        <f>VLOOKUP($A358,'By SKU - New RTs'!$A:$V,17,FALSE)</f>
        <v>0</v>
      </c>
      <c r="Q358" s="2">
        <f t="shared" si="29"/>
        <v>0</v>
      </c>
    </row>
    <row r="359" spans="1:17" x14ac:dyDescent="0.2">
      <c r="A359" s="3">
        <f>SKUs!A358</f>
        <v>2311</v>
      </c>
      <c r="B359" s="4" t="str">
        <f>SKUs!B358</f>
        <v xml:space="preserve">CANLINR24X33 EA     </v>
      </c>
      <c r="C359" s="2">
        <f>VLOOKUP($A359,'By SKU - Old RTs'!$A:$V,13,FALSE)</f>
        <v>0</v>
      </c>
      <c r="D359" s="2">
        <f>VLOOKUP($A359,'By SKU - New RTs'!$A:$V,13,FALSE)</f>
        <v>0</v>
      </c>
      <c r="E359" s="5">
        <f t="shared" si="25"/>
        <v>0</v>
      </c>
      <c r="F359" s="2">
        <f>VLOOKUP($A359,'By SKU - Old RTs'!$A:$V,14,FALSE)</f>
        <v>0</v>
      </c>
      <c r="G359" s="2">
        <f>VLOOKUP($A359,'By SKU - New RTs'!$A:$V,14,FALSE)</f>
        <v>0</v>
      </c>
      <c r="H359" s="5">
        <f t="shared" si="26"/>
        <v>0</v>
      </c>
      <c r="I359" s="2">
        <f>VLOOKUP($A359,'By SKU - Old RTs'!$A:$V,15,FALSE)</f>
        <v>0</v>
      </c>
      <c r="J359" s="2">
        <f>VLOOKUP($A359,'By SKU - New RTs'!$A:$V,15,FALSE)</f>
        <v>0</v>
      </c>
      <c r="K359" s="5">
        <f t="shared" si="27"/>
        <v>0</v>
      </c>
      <c r="L359" s="2">
        <f>VLOOKUP($A359,'By SKU - Old RTs'!$A:$V,16,FALSE)</f>
        <v>0</v>
      </c>
      <c r="M359" s="2">
        <f>VLOOKUP($A359,'By SKU - New RTs'!$A:$V,16,FALSE)</f>
        <v>0</v>
      </c>
      <c r="N359" s="5">
        <f t="shared" si="28"/>
        <v>0</v>
      </c>
      <c r="O359" s="2">
        <f>VLOOKUP($A359,'By SKU - Old RTs'!$A:$V,17,FALSE)</f>
        <v>0</v>
      </c>
      <c r="P359" s="2">
        <f>VLOOKUP($A359,'By SKU - New RTs'!$A:$V,17,FALSE)</f>
        <v>0</v>
      </c>
      <c r="Q359" s="2">
        <f t="shared" si="29"/>
        <v>0</v>
      </c>
    </row>
    <row r="360" spans="1:17" x14ac:dyDescent="0.2">
      <c r="A360" s="3">
        <f>SKUs!A359</f>
        <v>2312</v>
      </c>
      <c r="B360" s="4" t="str">
        <f>SKUs!B359</f>
        <v xml:space="preserve">CANLINR30X37 CS     </v>
      </c>
      <c r="C360" s="2">
        <f>VLOOKUP($A360,'By SKU - Old RTs'!$A:$V,13,FALSE)</f>
        <v>0</v>
      </c>
      <c r="D360" s="2">
        <f>VLOOKUP($A360,'By SKU - New RTs'!$A:$V,13,FALSE)</f>
        <v>0</v>
      </c>
      <c r="E360" s="5">
        <f t="shared" si="25"/>
        <v>0</v>
      </c>
      <c r="F360" s="2">
        <f>VLOOKUP($A360,'By SKU - Old RTs'!$A:$V,14,FALSE)</f>
        <v>0</v>
      </c>
      <c r="G360" s="2">
        <f>VLOOKUP($A360,'By SKU - New RTs'!$A:$V,14,FALSE)</f>
        <v>0</v>
      </c>
      <c r="H360" s="5">
        <f t="shared" si="26"/>
        <v>0</v>
      </c>
      <c r="I360" s="2">
        <f>VLOOKUP($A360,'By SKU - Old RTs'!$A:$V,15,FALSE)</f>
        <v>0</v>
      </c>
      <c r="J360" s="2">
        <f>VLOOKUP($A360,'By SKU - New RTs'!$A:$V,15,FALSE)</f>
        <v>1</v>
      </c>
      <c r="K360" s="5">
        <f t="shared" si="27"/>
        <v>1</v>
      </c>
      <c r="L360" s="2">
        <f>VLOOKUP($A360,'By SKU - Old RTs'!$A:$V,16,FALSE)</f>
        <v>1</v>
      </c>
      <c r="M360" s="2">
        <f>VLOOKUP($A360,'By SKU - New RTs'!$A:$V,16,FALSE)</f>
        <v>0</v>
      </c>
      <c r="N360" s="5">
        <f t="shared" si="28"/>
        <v>-1</v>
      </c>
      <c r="O360" s="2">
        <f>VLOOKUP($A360,'By SKU - Old RTs'!$A:$V,17,FALSE)</f>
        <v>0</v>
      </c>
      <c r="P360" s="2">
        <f>VLOOKUP($A360,'By SKU - New RTs'!$A:$V,17,FALSE)</f>
        <v>0</v>
      </c>
      <c r="Q360" s="2">
        <f t="shared" si="29"/>
        <v>0</v>
      </c>
    </row>
    <row r="361" spans="1:17" x14ac:dyDescent="0.2">
      <c r="A361" s="3">
        <f>SKUs!A360</f>
        <v>2314</v>
      </c>
      <c r="B361" s="4" t="str">
        <f>SKUs!B360</f>
        <v xml:space="preserve">CANLINR33X40 CS     </v>
      </c>
      <c r="C361" s="2">
        <f>VLOOKUP($A361,'By SKU - Old RTs'!$A:$V,13,FALSE)</f>
        <v>0</v>
      </c>
      <c r="D361" s="2">
        <f>VLOOKUP($A361,'By SKU - New RTs'!$A:$V,13,FALSE)</f>
        <v>1</v>
      </c>
      <c r="E361" s="5">
        <f t="shared" si="25"/>
        <v>1</v>
      </c>
      <c r="F361" s="2">
        <f>VLOOKUP($A361,'By SKU - Old RTs'!$A:$V,14,FALSE)</f>
        <v>0.5</v>
      </c>
      <c r="G361" s="2">
        <f>VLOOKUP($A361,'By SKU - New RTs'!$A:$V,14,FALSE)</f>
        <v>0.5</v>
      </c>
      <c r="H361" s="5">
        <f t="shared" si="26"/>
        <v>0</v>
      </c>
      <c r="I361" s="2">
        <f>VLOOKUP($A361,'By SKU - Old RTs'!$A:$V,15,FALSE)</f>
        <v>0</v>
      </c>
      <c r="J361" s="2">
        <f>VLOOKUP($A361,'By SKU - New RTs'!$A:$V,15,FALSE)</f>
        <v>0</v>
      </c>
      <c r="K361" s="5">
        <f t="shared" si="27"/>
        <v>0</v>
      </c>
      <c r="L361" s="2">
        <f>VLOOKUP($A361,'By SKU - Old RTs'!$A:$V,16,FALSE)</f>
        <v>0</v>
      </c>
      <c r="M361" s="2">
        <f>VLOOKUP($A361,'By SKU - New RTs'!$A:$V,16,FALSE)</f>
        <v>0</v>
      </c>
      <c r="N361" s="5">
        <f t="shared" si="28"/>
        <v>0</v>
      </c>
      <c r="O361" s="2">
        <f>VLOOKUP($A361,'By SKU - Old RTs'!$A:$V,17,FALSE)</f>
        <v>1.25</v>
      </c>
      <c r="P361" s="2">
        <f>VLOOKUP($A361,'By SKU - New RTs'!$A:$V,17,FALSE)</f>
        <v>0.25</v>
      </c>
      <c r="Q361" s="2">
        <f t="shared" si="29"/>
        <v>-1</v>
      </c>
    </row>
    <row r="362" spans="1:17" x14ac:dyDescent="0.2">
      <c r="A362" s="3">
        <f>SKUs!A361</f>
        <v>2316</v>
      </c>
      <c r="B362" s="4" t="str">
        <f>SKUs!B361</f>
        <v xml:space="preserve">CANLINR40X48 CS     </v>
      </c>
      <c r="C362" s="2">
        <f>VLOOKUP($A362,'By SKU - Old RTs'!$A:$V,13,FALSE)</f>
        <v>0</v>
      </c>
      <c r="D362" s="2">
        <f>VLOOKUP($A362,'By SKU - New RTs'!$A:$V,13,FALSE)</f>
        <v>0</v>
      </c>
      <c r="E362" s="5">
        <f t="shared" si="25"/>
        <v>0</v>
      </c>
      <c r="F362" s="2">
        <f>VLOOKUP($A362,'By SKU - Old RTs'!$A:$V,14,FALSE)</f>
        <v>0.5</v>
      </c>
      <c r="G362" s="2">
        <f>VLOOKUP($A362,'By SKU - New RTs'!$A:$V,14,FALSE)</f>
        <v>0.5</v>
      </c>
      <c r="H362" s="5">
        <f t="shared" si="26"/>
        <v>0</v>
      </c>
      <c r="I362" s="2">
        <f>VLOOKUP($A362,'By SKU - Old RTs'!$A:$V,15,FALSE)</f>
        <v>0</v>
      </c>
      <c r="J362" s="2">
        <f>VLOOKUP($A362,'By SKU - New RTs'!$A:$V,15,FALSE)</f>
        <v>0</v>
      </c>
      <c r="K362" s="5">
        <f t="shared" si="27"/>
        <v>0</v>
      </c>
      <c r="L362" s="2">
        <f>VLOOKUP($A362,'By SKU - Old RTs'!$A:$V,16,FALSE)</f>
        <v>0</v>
      </c>
      <c r="M362" s="2">
        <f>VLOOKUP($A362,'By SKU - New RTs'!$A:$V,16,FALSE)</f>
        <v>0</v>
      </c>
      <c r="N362" s="5">
        <f t="shared" si="28"/>
        <v>0</v>
      </c>
      <c r="O362" s="2">
        <f>VLOOKUP($A362,'By SKU - Old RTs'!$A:$V,17,FALSE)</f>
        <v>0</v>
      </c>
      <c r="P362" s="2">
        <f>VLOOKUP($A362,'By SKU - New RTs'!$A:$V,17,FALSE)</f>
        <v>0</v>
      </c>
      <c r="Q362" s="2">
        <f t="shared" si="29"/>
        <v>0</v>
      </c>
    </row>
    <row r="363" spans="1:17" x14ac:dyDescent="0.2">
      <c r="A363" s="3">
        <f>SKUs!A362</f>
        <v>2317</v>
      </c>
      <c r="B363" s="4" t="str">
        <f>SKUs!B362</f>
        <v xml:space="preserve">CANLINR40X48 EA     </v>
      </c>
      <c r="C363" s="2">
        <f>VLOOKUP($A363,'By SKU - Old RTs'!$A:$V,13,FALSE)</f>
        <v>0</v>
      </c>
      <c r="D363" s="2">
        <f>VLOOKUP($A363,'By SKU - New RTs'!$A:$V,13,FALSE)</f>
        <v>0</v>
      </c>
      <c r="E363" s="5">
        <f t="shared" si="25"/>
        <v>0</v>
      </c>
      <c r="F363" s="2">
        <f>VLOOKUP($A363,'By SKU - Old RTs'!$A:$V,14,FALSE)</f>
        <v>0</v>
      </c>
      <c r="G363" s="2">
        <f>VLOOKUP($A363,'By SKU - New RTs'!$A:$V,14,FALSE)</f>
        <v>0</v>
      </c>
      <c r="H363" s="5">
        <f t="shared" si="26"/>
        <v>0</v>
      </c>
      <c r="I363" s="2">
        <f>VLOOKUP($A363,'By SKU - Old RTs'!$A:$V,15,FALSE)</f>
        <v>0</v>
      </c>
      <c r="J363" s="2">
        <f>VLOOKUP($A363,'By SKU - New RTs'!$A:$V,15,FALSE)</f>
        <v>0</v>
      </c>
      <c r="K363" s="5">
        <f t="shared" si="27"/>
        <v>0</v>
      </c>
      <c r="L363" s="2">
        <f>VLOOKUP($A363,'By SKU - Old RTs'!$A:$V,16,FALSE)</f>
        <v>0</v>
      </c>
      <c r="M363" s="2">
        <f>VLOOKUP($A363,'By SKU - New RTs'!$A:$V,16,FALSE)</f>
        <v>0</v>
      </c>
      <c r="N363" s="5">
        <f t="shared" si="28"/>
        <v>0</v>
      </c>
      <c r="O363" s="2">
        <f>VLOOKUP($A363,'By SKU - Old RTs'!$A:$V,17,FALSE)</f>
        <v>0</v>
      </c>
      <c r="P363" s="2">
        <f>VLOOKUP($A363,'By SKU - New RTs'!$A:$V,17,FALSE)</f>
        <v>0</v>
      </c>
      <c r="Q363" s="2">
        <f t="shared" si="29"/>
        <v>0</v>
      </c>
    </row>
    <row r="364" spans="1:17" x14ac:dyDescent="0.2">
      <c r="A364" s="3">
        <f>SKUs!A363</f>
        <v>2318</v>
      </c>
      <c r="B364" s="4" t="str">
        <f>SKUs!B363</f>
        <v xml:space="preserve">CANLINR38X60 CS     </v>
      </c>
      <c r="C364" s="2">
        <f>VLOOKUP($A364,'By SKU - Old RTs'!$A:$V,13,FALSE)</f>
        <v>0</v>
      </c>
      <c r="D364" s="2">
        <f>VLOOKUP($A364,'By SKU - New RTs'!$A:$V,13,FALSE)</f>
        <v>1</v>
      </c>
      <c r="E364" s="5">
        <f t="shared" ref="E364:E392" si="30">D364-C364</f>
        <v>1</v>
      </c>
      <c r="F364" s="2">
        <f>VLOOKUP($A364,'By SKU - Old RTs'!$A:$V,14,FALSE)</f>
        <v>0</v>
      </c>
      <c r="G364" s="2">
        <f>VLOOKUP($A364,'By SKU - New RTs'!$A:$V,14,FALSE)</f>
        <v>0</v>
      </c>
      <c r="H364" s="5">
        <f t="shared" ref="H364:H392" si="31">G364-F364</f>
        <v>0</v>
      </c>
      <c r="I364" s="2">
        <f>VLOOKUP($A364,'By SKU - Old RTs'!$A:$V,15,FALSE)</f>
        <v>0</v>
      </c>
      <c r="J364" s="2">
        <f>VLOOKUP($A364,'By SKU - New RTs'!$A:$V,15,FALSE)</f>
        <v>0</v>
      </c>
      <c r="K364" s="5">
        <f t="shared" ref="K364:K392" si="32">J364-I364</f>
        <v>0</v>
      </c>
      <c r="L364" s="2">
        <f>VLOOKUP($A364,'By SKU - Old RTs'!$A:$V,16,FALSE)</f>
        <v>0.75</v>
      </c>
      <c r="M364" s="2">
        <f>VLOOKUP($A364,'By SKU - New RTs'!$A:$V,16,FALSE)</f>
        <v>0.75</v>
      </c>
      <c r="N364" s="5">
        <f t="shared" ref="N364:N392" si="33">M364-L364</f>
        <v>0</v>
      </c>
      <c r="O364" s="2">
        <f>VLOOKUP($A364,'By SKU - Old RTs'!$A:$V,17,FALSE)</f>
        <v>1.25</v>
      </c>
      <c r="P364" s="2">
        <f>VLOOKUP($A364,'By SKU - New RTs'!$A:$V,17,FALSE)</f>
        <v>0.25</v>
      </c>
      <c r="Q364" s="2">
        <f t="shared" ref="Q364:Q392" si="34">P364-O364</f>
        <v>-1</v>
      </c>
    </row>
    <row r="365" spans="1:17" x14ac:dyDescent="0.2">
      <c r="A365" s="3">
        <f>SKUs!A364</f>
        <v>2320</v>
      </c>
      <c r="B365" s="4" t="str">
        <f>SKUs!B364</f>
        <v xml:space="preserve">CANLINR33X39 CS     </v>
      </c>
      <c r="C365" s="2">
        <f>VLOOKUP($A365,'By SKU - Old RTs'!$A:$V,13,FALSE)</f>
        <v>1.75</v>
      </c>
      <c r="D365" s="2">
        <f>VLOOKUP($A365,'By SKU - New RTs'!$A:$V,13,FALSE)</f>
        <v>1.75</v>
      </c>
      <c r="E365" s="5">
        <f t="shared" si="30"/>
        <v>0</v>
      </c>
      <c r="F365" s="2">
        <f>VLOOKUP($A365,'By SKU - Old RTs'!$A:$V,14,FALSE)</f>
        <v>1.5</v>
      </c>
      <c r="G365" s="2">
        <f>VLOOKUP($A365,'By SKU - New RTs'!$A:$V,14,FALSE)</f>
        <v>1.5</v>
      </c>
      <c r="H365" s="5">
        <f t="shared" si="31"/>
        <v>0</v>
      </c>
      <c r="I365" s="2">
        <f>VLOOKUP($A365,'By SKU - Old RTs'!$A:$V,15,FALSE)</f>
        <v>2.25</v>
      </c>
      <c r="J365" s="2">
        <f>VLOOKUP($A365,'By SKU - New RTs'!$A:$V,15,FALSE)</f>
        <v>2.25</v>
      </c>
      <c r="K365" s="5">
        <f t="shared" si="32"/>
        <v>0</v>
      </c>
      <c r="L365" s="2">
        <f>VLOOKUP($A365,'By SKU - Old RTs'!$A:$V,16,FALSE)</f>
        <v>1</v>
      </c>
      <c r="M365" s="2">
        <f>VLOOKUP($A365,'By SKU - New RTs'!$A:$V,16,FALSE)</f>
        <v>1</v>
      </c>
      <c r="N365" s="5">
        <f t="shared" si="33"/>
        <v>0</v>
      </c>
      <c r="O365" s="2">
        <f>VLOOKUP($A365,'By SKU - Old RTs'!$A:$V,17,FALSE)</f>
        <v>2.75</v>
      </c>
      <c r="P365" s="2">
        <f>VLOOKUP($A365,'By SKU - New RTs'!$A:$V,17,FALSE)</f>
        <v>2.75</v>
      </c>
      <c r="Q365" s="2">
        <f t="shared" si="34"/>
        <v>0</v>
      </c>
    </row>
    <row r="366" spans="1:17" x14ac:dyDescent="0.2">
      <c r="A366" s="3">
        <f>SKUs!A365</f>
        <v>2322</v>
      </c>
      <c r="B366" s="4" t="str">
        <f>SKUs!B365</f>
        <v xml:space="preserve">CANLINR40X46 CS     </v>
      </c>
      <c r="C366" s="2">
        <f>VLOOKUP($A366,'By SKU - Old RTs'!$A:$V,13,FALSE)</f>
        <v>0.5</v>
      </c>
      <c r="D366" s="2">
        <f>VLOOKUP($A366,'By SKU - New RTs'!$A:$V,13,FALSE)</f>
        <v>0.5</v>
      </c>
      <c r="E366" s="5">
        <f t="shared" si="30"/>
        <v>0</v>
      </c>
      <c r="F366" s="2">
        <f>VLOOKUP($A366,'By SKU - Old RTs'!$A:$V,14,FALSE)</f>
        <v>0.5</v>
      </c>
      <c r="G366" s="2">
        <f>VLOOKUP($A366,'By SKU - New RTs'!$A:$V,14,FALSE)</f>
        <v>0.5</v>
      </c>
      <c r="H366" s="5">
        <f t="shared" si="31"/>
        <v>0</v>
      </c>
      <c r="I366" s="2">
        <f>VLOOKUP($A366,'By SKU - Old RTs'!$A:$V,15,FALSE)</f>
        <v>1.25</v>
      </c>
      <c r="J366" s="2">
        <f>VLOOKUP($A366,'By SKU - New RTs'!$A:$V,15,FALSE)</f>
        <v>1.5</v>
      </c>
      <c r="K366" s="5">
        <f t="shared" si="32"/>
        <v>0.25</v>
      </c>
      <c r="L366" s="2">
        <f>VLOOKUP($A366,'By SKU - Old RTs'!$A:$V,16,FALSE)</f>
        <v>0.5</v>
      </c>
      <c r="M366" s="2">
        <f>VLOOKUP($A366,'By SKU - New RTs'!$A:$V,16,FALSE)</f>
        <v>0.25</v>
      </c>
      <c r="N366" s="5">
        <f t="shared" si="33"/>
        <v>-0.25</v>
      </c>
      <c r="O366" s="2">
        <f>VLOOKUP($A366,'By SKU - Old RTs'!$A:$V,17,FALSE)</f>
        <v>0.25</v>
      </c>
      <c r="P366" s="2">
        <f>VLOOKUP($A366,'By SKU - New RTs'!$A:$V,17,FALSE)</f>
        <v>0.25</v>
      </c>
      <c r="Q366" s="2">
        <f t="shared" si="34"/>
        <v>0</v>
      </c>
    </row>
    <row r="367" spans="1:17" x14ac:dyDescent="0.2">
      <c r="A367" s="3">
        <f>SKUs!A366</f>
        <v>2324</v>
      </c>
      <c r="B367" s="4" t="str">
        <f>SKUs!B366</f>
        <v xml:space="preserve">CANLINR38X58 CS     </v>
      </c>
      <c r="C367" s="2">
        <f>VLOOKUP($A367,'By SKU - Old RTs'!$A:$V,13,FALSE)</f>
        <v>4</v>
      </c>
      <c r="D367" s="2">
        <f>VLOOKUP($A367,'By SKU - New RTs'!$A:$V,13,FALSE)</f>
        <v>4</v>
      </c>
      <c r="E367" s="5">
        <f t="shared" si="30"/>
        <v>0</v>
      </c>
      <c r="F367" s="2">
        <f>VLOOKUP($A367,'By SKU - Old RTs'!$A:$V,14,FALSE)</f>
        <v>4.5</v>
      </c>
      <c r="G367" s="2">
        <f>VLOOKUP($A367,'By SKU - New RTs'!$A:$V,14,FALSE)</f>
        <v>4.5</v>
      </c>
      <c r="H367" s="5">
        <f t="shared" si="31"/>
        <v>0</v>
      </c>
      <c r="I367" s="2">
        <f>VLOOKUP($A367,'By SKU - Old RTs'!$A:$V,15,FALSE)</f>
        <v>4.25</v>
      </c>
      <c r="J367" s="2">
        <f>VLOOKUP($A367,'By SKU - New RTs'!$A:$V,15,FALSE)</f>
        <v>4.25</v>
      </c>
      <c r="K367" s="5">
        <f t="shared" si="32"/>
        <v>0</v>
      </c>
      <c r="L367" s="2">
        <f>VLOOKUP($A367,'By SKU - Old RTs'!$A:$V,16,FALSE)</f>
        <v>3</v>
      </c>
      <c r="M367" s="2">
        <f>VLOOKUP($A367,'By SKU - New RTs'!$A:$V,16,FALSE)</f>
        <v>3</v>
      </c>
      <c r="N367" s="5">
        <f t="shared" si="33"/>
        <v>0</v>
      </c>
      <c r="O367" s="2">
        <f>VLOOKUP($A367,'By SKU - Old RTs'!$A:$V,17,FALSE)</f>
        <v>5</v>
      </c>
      <c r="P367" s="2">
        <f>VLOOKUP($A367,'By SKU - New RTs'!$A:$V,17,FALSE)</f>
        <v>5</v>
      </c>
      <c r="Q367" s="2">
        <f t="shared" si="34"/>
        <v>0</v>
      </c>
    </row>
    <row r="368" spans="1:17" x14ac:dyDescent="0.2">
      <c r="A368" s="3">
        <f>SKUs!A367</f>
        <v>2327</v>
      </c>
      <c r="B368" s="4" t="str">
        <f>SKUs!B367</f>
        <v>CANLIN SAN NAP</v>
      </c>
      <c r="C368" s="2">
        <f>VLOOKUP($A368,'By SKU - Old RTs'!$A:$V,13,FALSE)</f>
        <v>0</v>
      </c>
      <c r="D368" s="2">
        <f>VLOOKUP($A368,'By SKU - New RTs'!$A:$V,13,FALSE)</f>
        <v>0</v>
      </c>
      <c r="E368" s="5">
        <f t="shared" si="30"/>
        <v>0</v>
      </c>
      <c r="F368" s="2">
        <f>VLOOKUP($A368,'By SKU - Old RTs'!$A:$V,14,FALSE)</f>
        <v>0</v>
      </c>
      <c r="G368" s="2">
        <f>VLOOKUP($A368,'By SKU - New RTs'!$A:$V,14,FALSE)</f>
        <v>0</v>
      </c>
      <c r="H368" s="5">
        <f t="shared" si="31"/>
        <v>0</v>
      </c>
      <c r="I368" s="2">
        <f>VLOOKUP($A368,'By SKU - Old RTs'!$A:$V,15,FALSE)</f>
        <v>0</v>
      </c>
      <c r="J368" s="2">
        <f>VLOOKUP($A368,'By SKU - New RTs'!$A:$V,15,FALSE)</f>
        <v>0</v>
      </c>
      <c r="K368" s="5">
        <f t="shared" si="32"/>
        <v>0</v>
      </c>
      <c r="L368" s="2">
        <f>VLOOKUP($A368,'By SKU - Old RTs'!$A:$V,16,FALSE)</f>
        <v>0</v>
      </c>
      <c r="M368" s="2">
        <f>VLOOKUP($A368,'By SKU - New RTs'!$A:$V,16,FALSE)</f>
        <v>0</v>
      </c>
      <c r="N368" s="5">
        <f t="shared" si="33"/>
        <v>0</v>
      </c>
      <c r="O368" s="2">
        <f>VLOOKUP($A368,'By SKU - Old RTs'!$A:$V,17,FALSE)</f>
        <v>0</v>
      </c>
      <c r="P368" s="2">
        <f>VLOOKUP($A368,'By SKU - New RTs'!$A:$V,17,FALSE)</f>
        <v>0</v>
      </c>
      <c r="Q368" s="2">
        <f t="shared" si="34"/>
        <v>0</v>
      </c>
    </row>
    <row r="369" spans="1:17" x14ac:dyDescent="0.2">
      <c r="A369" s="3">
        <f>SKUs!A368</f>
        <v>2330</v>
      </c>
      <c r="B369" s="4" t="str">
        <f>SKUs!B368</f>
        <v>GREEN CORE CANLINER / CS</v>
      </c>
      <c r="C369" s="2">
        <f>VLOOKUP($A369,'By SKU - Old RTs'!$A:$V,13,FALSE)</f>
        <v>0</v>
      </c>
      <c r="D369" s="2">
        <f>VLOOKUP($A369,'By SKU - New RTs'!$A:$V,13,FALSE)</f>
        <v>0</v>
      </c>
      <c r="E369" s="5">
        <f t="shared" si="30"/>
        <v>0</v>
      </c>
      <c r="F369" s="2">
        <f>VLOOKUP($A369,'By SKU - Old RTs'!$A:$V,14,FALSE)</f>
        <v>0</v>
      </c>
      <c r="G369" s="2">
        <f>VLOOKUP($A369,'By SKU - New RTs'!$A:$V,14,FALSE)</f>
        <v>0</v>
      </c>
      <c r="H369" s="5">
        <f t="shared" si="31"/>
        <v>0</v>
      </c>
      <c r="I369" s="2">
        <f>VLOOKUP($A369,'By SKU - Old RTs'!$A:$V,15,FALSE)</f>
        <v>0.5</v>
      </c>
      <c r="J369" s="2">
        <f>VLOOKUP($A369,'By SKU - New RTs'!$A:$V,15,FALSE)</f>
        <v>0.5</v>
      </c>
      <c r="K369" s="5">
        <f t="shared" si="32"/>
        <v>0</v>
      </c>
      <c r="L369" s="2">
        <f>VLOOKUP($A369,'By SKU - Old RTs'!$A:$V,16,FALSE)</f>
        <v>0.75</v>
      </c>
      <c r="M369" s="2">
        <f>VLOOKUP($A369,'By SKU - New RTs'!$A:$V,16,FALSE)</f>
        <v>0.75</v>
      </c>
      <c r="N369" s="5">
        <f t="shared" si="33"/>
        <v>0</v>
      </c>
      <c r="O369" s="2">
        <f>VLOOKUP($A369,'By SKU - Old RTs'!$A:$V,17,FALSE)</f>
        <v>0</v>
      </c>
      <c r="P369" s="2">
        <f>VLOOKUP($A369,'By SKU - New RTs'!$A:$V,17,FALSE)</f>
        <v>0</v>
      </c>
      <c r="Q369" s="2">
        <f t="shared" si="34"/>
        <v>0</v>
      </c>
    </row>
    <row r="370" spans="1:17" x14ac:dyDescent="0.2">
      <c r="A370" s="3">
        <f>SKUs!A369</f>
        <v>2395</v>
      </c>
      <c r="B370" s="4" t="str">
        <f>SKUs!B369</f>
        <v>FRESHSCENT AIR FRESHENER</v>
      </c>
      <c r="C370" s="2">
        <f>VLOOKUP($A370,'By SKU - Old RTs'!$A:$V,13,FALSE)</f>
        <v>7</v>
      </c>
      <c r="D370" s="2">
        <f>VLOOKUP($A370,'By SKU - New RTs'!$A:$V,13,FALSE)</f>
        <v>7</v>
      </c>
      <c r="E370" s="5">
        <f t="shared" si="30"/>
        <v>0</v>
      </c>
      <c r="F370" s="2">
        <f>VLOOKUP($A370,'By SKU - Old RTs'!$A:$V,14,FALSE)</f>
        <v>10.5</v>
      </c>
      <c r="G370" s="2">
        <f>VLOOKUP($A370,'By SKU - New RTs'!$A:$V,14,FALSE)</f>
        <v>10</v>
      </c>
      <c r="H370" s="5">
        <f t="shared" si="31"/>
        <v>-0.5</v>
      </c>
      <c r="I370" s="2">
        <f>VLOOKUP($A370,'By SKU - Old RTs'!$A:$V,15,FALSE)</f>
        <v>10</v>
      </c>
      <c r="J370" s="2">
        <f>VLOOKUP($A370,'By SKU - New RTs'!$A:$V,15,FALSE)</f>
        <v>10.5</v>
      </c>
      <c r="K370" s="5">
        <f t="shared" si="32"/>
        <v>0.5</v>
      </c>
      <c r="L370" s="2">
        <f>VLOOKUP($A370,'By SKU - Old RTs'!$A:$V,16,FALSE)</f>
        <v>10</v>
      </c>
      <c r="M370" s="2">
        <f>VLOOKUP($A370,'By SKU - New RTs'!$A:$V,16,FALSE)</f>
        <v>9.75</v>
      </c>
      <c r="N370" s="5">
        <f t="shared" si="33"/>
        <v>-0.25</v>
      </c>
      <c r="O370" s="2">
        <f>VLOOKUP($A370,'By SKU - Old RTs'!$A:$V,17,FALSE)</f>
        <v>6.75</v>
      </c>
      <c r="P370" s="2">
        <f>VLOOKUP($A370,'By SKU - New RTs'!$A:$V,17,FALSE)</f>
        <v>7</v>
      </c>
      <c r="Q370" s="2">
        <f t="shared" si="34"/>
        <v>0.25</v>
      </c>
    </row>
    <row r="371" spans="1:17" x14ac:dyDescent="0.2">
      <c r="A371" s="3">
        <f>SKUs!A370</f>
        <v>2396</v>
      </c>
      <c r="B371" s="4" t="str">
        <f>SKUs!B370</f>
        <v>FRESHSCENT BOWL CLIP</v>
      </c>
      <c r="C371" s="2">
        <f>VLOOKUP($A371,'By SKU - Old RTs'!$A:$V,13,FALSE)</f>
        <v>1.25</v>
      </c>
      <c r="D371" s="2">
        <f>VLOOKUP($A371,'By SKU - New RTs'!$A:$V,13,FALSE)</f>
        <v>1.25</v>
      </c>
      <c r="E371" s="5">
        <f t="shared" si="30"/>
        <v>0</v>
      </c>
      <c r="F371" s="2">
        <f>VLOOKUP($A371,'By SKU - Old RTs'!$A:$V,14,FALSE)</f>
        <v>0</v>
      </c>
      <c r="G371" s="2">
        <f>VLOOKUP($A371,'By SKU - New RTs'!$A:$V,14,FALSE)</f>
        <v>0</v>
      </c>
      <c r="H371" s="5">
        <f t="shared" si="31"/>
        <v>0</v>
      </c>
      <c r="I371" s="2">
        <f>VLOOKUP($A371,'By SKU - Old RTs'!$A:$V,15,FALSE)</f>
        <v>0.5</v>
      </c>
      <c r="J371" s="2">
        <f>VLOOKUP($A371,'By SKU - New RTs'!$A:$V,15,FALSE)</f>
        <v>1</v>
      </c>
      <c r="K371" s="5">
        <f t="shared" si="32"/>
        <v>0.5</v>
      </c>
      <c r="L371" s="2">
        <f>VLOOKUP($A371,'By SKU - Old RTs'!$A:$V,16,FALSE)</f>
        <v>1.75</v>
      </c>
      <c r="M371" s="2">
        <f>VLOOKUP($A371,'By SKU - New RTs'!$A:$V,16,FALSE)</f>
        <v>1.25</v>
      </c>
      <c r="N371" s="5">
        <f t="shared" si="33"/>
        <v>-0.5</v>
      </c>
      <c r="O371" s="2">
        <f>VLOOKUP($A371,'By SKU - Old RTs'!$A:$V,17,FALSE)</f>
        <v>1</v>
      </c>
      <c r="P371" s="2">
        <f>VLOOKUP($A371,'By SKU - New RTs'!$A:$V,17,FALSE)</f>
        <v>1</v>
      </c>
      <c r="Q371" s="2">
        <f t="shared" si="34"/>
        <v>0</v>
      </c>
    </row>
    <row r="372" spans="1:17" x14ac:dyDescent="0.2">
      <c r="A372" s="3">
        <f>SKUs!A371</f>
        <v>2397</v>
      </c>
      <c r="B372" s="4" t="str">
        <f>SKUs!B371</f>
        <v>FRESHSCENT URINAL SCREEN</v>
      </c>
      <c r="C372" s="2">
        <f>VLOOKUP($A372,'By SKU - Old RTs'!$A:$V,13,FALSE)</f>
        <v>6.5</v>
      </c>
      <c r="D372" s="2">
        <f>VLOOKUP($A372,'By SKU - New RTs'!$A:$V,13,FALSE)</f>
        <v>7</v>
      </c>
      <c r="E372" s="5">
        <f t="shared" si="30"/>
        <v>0.5</v>
      </c>
      <c r="F372" s="2">
        <f>VLOOKUP($A372,'By SKU - Old RTs'!$A:$V,14,FALSE)</f>
        <v>6.25</v>
      </c>
      <c r="G372" s="2">
        <f>VLOOKUP($A372,'By SKU - New RTs'!$A:$V,14,FALSE)</f>
        <v>6.25</v>
      </c>
      <c r="H372" s="5">
        <f t="shared" si="31"/>
        <v>0</v>
      </c>
      <c r="I372" s="2">
        <f>VLOOKUP($A372,'By SKU - Old RTs'!$A:$V,15,FALSE)</f>
        <v>2.5</v>
      </c>
      <c r="J372" s="2">
        <f>VLOOKUP($A372,'By SKU - New RTs'!$A:$V,15,FALSE)</f>
        <v>2.75</v>
      </c>
      <c r="K372" s="5">
        <f t="shared" si="32"/>
        <v>0.25</v>
      </c>
      <c r="L372" s="2">
        <f>VLOOKUP($A372,'By SKU - Old RTs'!$A:$V,16,FALSE)</f>
        <v>5</v>
      </c>
      <c r="M372" s="2">
        <f>VLOOKUP($A372,'By SKU - New RTs'!$A:$V,16,FALSE)</f>
        <v>4.25</v>
      </c>
      <c r="N372" s="5">
        <f t="shared" si="33"/>
        <v>-0.75</v>
      </c>
      <c r="O372" s="2">
        <f>VLOOKUP($A372,'By SKU - Old RTs'!$A:$V,17,FALSE)</f>
        <v>11.25</v>
      </c>
      <c r="P372" s="2">
        <f>VLOOKUP($A372,'By SKU - New RTs'!$A:$V,17,FALSE)</f>
        <v>11.25</v>
      </c>
      <c r="Q372" s="2">
        <f t="shared" si="34"/>
        <v>0</v>
      </c>
    </row>
    <row r="373" spans="1:17" x14ac:dyDescent="0.2">
      <c r="A373" s="3">
        <f>SKUs!A372</f>
        <v>2401</v>
      </c>
      <c r="B373" s="4" t="str">
        <f>SKUs!B372</f>
        <v>G-SCNTS AIR BX (12) BLUE BLOSSOM</v>
      </c>
      <c r="C373" s="2">
        <f>VLOOKUP($A373,'By SKU - Old RTs'!$A:$V,13,FALSE)</f>
        <v>0</v>
      </c>
      <c r="D373" s="2">
        <f>VLOOKUP($A373,'By SKU - New RTs'!$A:$V,13,FALSE)</f>
        <v>0</v>
      </c>
      <c r="E373" s="5">
        <f t="shared" si="30"/>
        <v>0</v>
      </c>
      <c r="F373" s="2">
        <f>VLOOKUP($A373,'By SKU - Old RTs'!$A:$V,14,FALSE)</f>
        <v>0</v>
      </c>
      <c r="G373" s="2">
        <f>VLOOKUP($A373,'By SKU - New RTs'!$A:$V,14,FALSE)</f>
        <v>0</v>
      </c>
      <c r="H373" s="5">
        <f t="shared" si="31"/>
        <v>0</v>
      </c>
      <c r="I373" s="2">
        <f>VLOOKUP($A373,'By SKU - Old RTs'!$A:$V,15,FALSE)</f>
        <v>0</v>
      </c>
      <c r="J373" s="2">
        <f>VLOOKUP($A373,'By SKU - New RTs'!$A:$V,15,FALSE)</f>
        <v>0</v>
      </c>
      <c r="K373" s="5">
        <f t="shared" si="32"/>
        <v>0</v>
      </c>
      <c r="L373" s="2">
        <f>VLOOKUP($A373,'By SKU - Old RTs'!$A:$V,16,FALSE)</f>
        <v>0</v>
      </c>
      <c r="M373" s="2">
        <f>VLOOKUP($A373,'By SKU - New RTs'!$A:$V,16,FALSE)</f>
        <v>0</v>
      </c>
      <c r="N373" s="5">
        <f t="shared" si="33"/>
        <v>0</v>
      </c>
      <c r="O373" s="2">
        <f>VLOOKUP($A373,'By SKU - Old RTs'!$A:$V,17,FALSE)</f>
        <v>0</v>
      </c>
      <c r="P373" s="2">
        <f>VLOOKUP($A373,'By SKU - New RTs'!$A:$V,17,FALSE)</f>
        <v>0</v>
      </c>
      <c r="Q373" s="2">
        <f t="shared" si="34"/>
        <v>0</v>
      </c>
    </row>
    <row r="374" spans="1:17" x14ac:dyDescent="0.2">
      <c r="A374" s="3">
        <f>SKUs!A373</f>
        <v>2412</v>
      </c>
      <c r="B374" s="4" t="str">
        <f>SKUs!B373</f>
        <v>MULTI PURPOSE DISINFECTANT QUART</v>
      </c>
      <c r="C374" s="2">
        <f>VLOOKUP($A374,'By SKU - Old RTs'!$A:$V,13,FALSE)</f>
        <v>2.25</v>
      </c>
      <c r="D374" s="2">
        <f>VLOOKUP($A374,'By SKU - New RTs'!$A:$V,13,FALSE)</f>
        <v>2.25</v>
      </c>
      <c r="E374" s="5">
        <f t="shared" si="30"/>
        <v>0</v>
      </c>
      <c r="F374" s="2">
        <f>VLOOKUP($A374,'By SKU - Old RTs'!$A:$V,14,FALSE)</f>
        <v>2</v>
      </c>
      <c r="G374" s="2">
        <f>VLOOKUP($A374,'By SKU - New RTs'!$A:$V,14,FALSE)</f>
        <v>2</v>
      </c>
      <c r="H374" s="5">
        <f t="shared" si="31"/>
        <v>0</v>
      </c>
      <c r="I374" s="2">
        <f>VLOOKUP($A374,'By SKU - Old RTs'!$A:$V,15,FALSE)</f>
        <v>2.25</v>
      </c>
      <c r="J374" s="2">
        <f>VLOOKUP($A374,'By SKU - New RTs'!$A:$V,15,FALSE)</f>
        <v>2.25</v>
      </c>
      <c r="K374" s="5">
        <f t="shared" si="32"/>
        <v>0</v>
      </c>
      <c r="L374" s="2">
        <f>VLOOKUP($A374,'By SKU - Old RTs'!$A:$V,16,FALSE)</f>
        <v>2.5</v>
      </c>
      <c r="M374" s="2">
        <f>VLOOKUP($A374,'By SKU - New RTs'!$A:$V,16,FALSE)</f>
        <v>2.5</v>
      </c>
      <c r="N374" s="5">
        <f t="shared" si="33"/>
        <v>0</v>
      </c>
      <c r="O374" s="2">
        <f>VLOOKUP($A374,'By SKU - Old RTs'!$A:$V,17,FALSE)</f>
        <v>1.25</v>
      </c>
      <c r="P374" s="2">
        <f>VLOOKUP($A374,'By SKU - New RTs'!$A:$V,17,FALSE)</f>
        <v>1.25</v>
      </c>
      <c r="Q374" s="2">
        <f t="shared" si="34"/>
        <v>0</v>
      </c>
    </row>
    <row r="375" spans="1:17" x14ac:dyDescent="0.2">
      <c r="A375" s="3">
        <f>SKUs!A374</f>
        <v>2413</v>
      </c>
      <c r="B375" s="4" t="str">
        <f>SKUs!B374</f>
        <v>MULTI PURPOSE DISINFECTANT CS</v>
      </c>
      <c r="C375" s="2">
        <f>VLOOKUP($A375,'By SKU - Old RTs'!$A:$V,13,FALSE)</f>
        <v>0</v>
      </c>
      <c r="D375" s="2">
        <f>VLOOKUP($A375,'By SKU - New RTs'!$A:$V,13,FALSE)</f>
        <v>0</v>
      </c>
      <c r="E375" s="5">
        <f t="shared" si="30"/>
        <v>0</v>
      </c>
      <c r="F375" s="2">
        <f>VLOOKUP($A375,'By SKU - Old RTs'!$A:$V,14,FALSE)</f>
        <v>0</v>
      </c>
      <c r="G375" s="2">
        <f>VLOOKUP($A375,'By SKU - New RTs'!$A:$V,14,FALSE)</f>
        <v>0</v>
      </c>
      <c r="H375" s="5">
        <f t="shared" si="31"/>
        <v>0</v>
      </c>
      <c r="I375" s="2">
        <f>VLOOKUP($A375,'By SKU - Old RTs'!$A:$V,15,FALSE)</f>
        <v>0</v>
      </c>
      <c r="J375" s="2">
        <f>VLOOKUP($A375,'By SKU - New RTs'!$A:$V,15,FALSE)</f>
        <v>0</v>
      </c>
      <c r="K375" s="5">
        <f t="shared" si="32"/>
        <v>0</v>
      </c>
      <c r="L375" s="2">
        <f>VLOOKUP($A375,'By SKU - Old RTs'!$A:$V,16,FALSE)</f>
        <v>0</v>
      </c>
      <c r="M375" s="2">
        <f>VLOOKUP($A375,'By SKU - New RTs'!$A:$V,16,FALSE)</f>
        <v>0</v>
      </c>
      <c r="N375" s="5">
        <f t="shared" si="33"/>
        <v>0</v>
      </c>
      <c r="O375" s="2">
        <f>VLOOKUP($A375,'By SKU - Old RTs'!$A:$V,17,FALSE)</f>
        <v>0</v>
      </c>
      <c r="P375" s="2">
        <f>VLOOKUP($A375,'By SKU - New RTs'!$A:$V,17,FALSE)</f>
        <v>0</v>
      </c>
      <c r="Q375" s="2">
        <f t="shared" si="34"/>
        <v>0</v>
      </c>
    </row>
    <row r="376" spans="1:17" x14ac:dyDescent="0.2">
      <c r="A376" s="3">
        <f>SKUs!A375</f>
        <v>2414</v>
      </c>
      <c r="B376" s="4" t="str">
        <f>SKUs!B375</f>
        <v>MULTI PURPOSE DISINFECTANT GAL</v>
      </c>
      <c r="C376" s="2">
        <f>VLOOKUP($A376,'By SKU - Old RTs'!$A:$V,13,FALSE)</f>
        <v>0</v>
      </c>
      <c r="D376" s="2">
        <f>VLOOKUP($A376,'By SKU - New RTs'!$A:$V,13,FALSE)</f>
        <v>0</v>
      </c>
      <c r="E376" s="5">
        <f t="shared" si="30"/>
        <v>0</v>
      </c>
      <c r="F376" s="2">
        <f>VLOOKUP($A376,'By SKU - Old RTs'!$A:$V,14,FALSE)</f>
        <v>0</v>
      </c>
      <c r="G376" s="2">
        <f>VLOOKUP($A376,'By SKU - New RTs'!$A:$V,14,FALSE)</f>
        <v>0</v>
      </c>
      <c r="H376" s="5">
        <f t="shared" si="31"/>
        <v>0</v>
      </c>
      <c r="I376" s="2">
        <f>VLOOKUP($A376,'By SKU - Old RTs'!$A:$V,15,FALSE)</f>
        <v>0</v>
      </c>
      <c r="J376" s="2">
        <f>VLOOKUP($A376,'By SKU - New RTs'!$A:$V,15,FALSE)</f>
        <v>0</v>
      </c>
      <c r="K376" s="5">
        <f t="shared" si="32"/>
        <v>0</v>
      </c>
      <c r="L376" s="2">
        <f>VLOOKUP($A376,'By SKU - Old RTs'!$A:$V,16,FALSE)</f>
        <v>0</v>
      </c>
      <c r="M376" s="2">
        <f>VLOOKUP($A376,'By SKU - New RTs'!$A:$V,16,FALSE)</f>
        <v>0</v>
      </c>
      <c r="N376" s="5">
        <f t="shared" si="33"/>
        <v>0</v>
      </c>
      <c r="O376" s="2">
        <f>VLOOKUP($A376,'By SKU - Old RTs'!$A:$V,17,FALSE)</f>
        <v>0</v>
      </c>
      <c r="P376" s="2">
        <f>VLOOKUP($A376,'By SKU - New RTs'!$A:$V,17,FALSE)</f>
        <v>0</v>
      </c>
      <c r="Q376" s="2">
        <f t="shared" si="34"/>
        <v>0</v>
      </c>
    </row>
    <row r="377" spans="1:17" x14ac:dyDescent="0.2">
      <c r="A377" s="3">
        <f>SKUs!A376</f>
        <v>2420</v>
      </c>
      <c r="B377" s="4" t="str">
        <f>SKUs!B376</f>
        <v>EZ HAND SAN 24 OZ</v>
      </c>
      <c r="C377" s="2">
        <f>VLOOKUP($A377,'By SKU - Old RTs'!$A:$V,13,FALSE)</f>
        <v>0</v>
      </c>
      <c r="D377" s="2">
        <f>VLOOKUP($A377,'By SKU - New RTs'!$A:$V,13,FALSE)</f>
        <v>0</v>
      </c>
      <c r="E377" s="5">
        <f t="shared" si="30"/>
        <v>0</v>
      </c>
      <c r="F377" s="2">
        <f>VLOOKUP($A377,'By SKU - Old RTs'!$A:$V,14,FALSE)</f>
        <v>0.5</v>
      </c>
      <c r="G377" s="2">
        <f>VLOOKUP($A377,'By SKU - New RTs'!$A:$V,14,FALSE)</f>
        <v>0.5</v>
      </c>
      <c r="H377" s="5">
        <f t="shared" si="31"/>
        <v>0</v>
      </c>
      <c r="I377" s="2">
        <f>VLOOKUP($A377,'By SKU - Old RTs'!$A:$V,15,FALSE)</f>
        <v>0</v>
      </c>
      <c r="J377" s="2">
        <f>VLOOKUP($A377,'By SKU - New RTs'!$A:$V,15,FALSE)</f>
        <v>0</v>
      </c>
      <c r="K377" s="5">
        <f t="shared" si="32"/>
        <v>0</v>
      </c>
      <c r="L377" s="2">
        <f>VLOOKUP($A377,'By SKU - Old RTs'!$A:$V,16,FALSE)</f>
        <v>0</v>
      </c>
      <c r="M377" s="2">
        <f>VLOOKUP($A377,'By SKU - New RTs'!$A:$V,16,FALSE)</f>
        <v>0</v>
      </c>
      <c r="N377" s="5">
        <f t="shared" si="33"/>
        <v>0</v>
      </c>
      <c r="O377" s="2">
        <f>VLOOKUP($A377,'By SKU - Old RTs'!$A:$V,17,FALSE)</f>
        <v>0.5</v>
      </c>
      <c r="P377" s="2">
        <f>VLOOKUP($A377,'By SKU - New RTs'!$A:$V,17,FALSE)</f>
        <v>0.5</v>
      </c>
      <c r="Q377" s="2">
        <f t="shared" si="34"/>
        <v>0</v>
      </c>
    </row>
    <row r="378" spans="1:17" x14ac:dyDescent="0.2">
      <c r="A378" s="3">
        <f>SKUs!A377</f>
        <v>2421</v>
      </c>
      <c r="B378" s="4" t="str">
        <f>SKUs!B377</f>
        <v>EZ HAND SAN 24 OZ CS</v>
      </c>
      <c r="C378" s="2">
        <f>VLOOKUP($A378,'By SKU - Old RTs'!$A:$V,13,FALSE)</f>
        <v>0</v>
      </c>
      <c r="D378" s="2">
        <f>VLOOKUP($A378,'By SKU - New RTs'!$A:$V,13,FALSE)</f>
        <v>0</v>
      </c>
      <c r="E378" s="5">
        <f t="shared" si="30"/>
        <v>0</v>
      </c>
      <c r="F378" s="2">
        <f>VLOOKUP($A378,'By SKU - Old RTs'!$A:$V,14,FALSE)</f>
        <v>0</v>
      </c>
      <c r="G378" s="2">
        <f>VLOOKUP($A378,'By SKU - New RTs'!$A:$V,14,FALSE)</f>
        <v>0</v>
      </c>
      <c r="H378" s="5">
        <f t="shared" si="31"/>
        <v>0</v>
      </c>
      <c r="I378" s="2">
        <f>VLOOKUP($A378,'By SKU - Old RTs'!$A:$V,15,FALSE)</f>
        <v>0</v>
      </c>
      <c r="J378" s="2">
        <f>VLOOKUP($A378,'By SKU - New RTs'!$A:$V,15,FALSE)</f>
        <v>0</v>
      </c>
      <c r="K378" s="5">
        <f t="shared" si="32"/>
        <v>0</v>
      </c>
      <c r="L378" s="2">
        <f>VLOOKUP($A378,'By SKU - Old RTs'!$A:$V,16,FALSE)</f>
        <v>0.5</v>
      </c>
      <c r="M378" s="2">
        <f>VLOOKUP($A378,'By SKU - New RTs'!$A:$V,16,FALSE)</f>
        <v>0.5</v>
      </c>
      <c r="N378" s="5">
        <f t="shared" si="33"/>
        <v>0</v>
      </c>
      <c r="O378" s="2">
        <f>VLOOKUP($A378,'By SKU - Old RTs'!$A:$V,17,FALSE)</f>
        <v>0</v>
      </c>
      <c r="P378" s="2">
        <f>VLOOKUP($A378,'By SKU - New RTs'!$A:$V,17,FALSE)</f>
        <v>0</v>
      </c>
      <c r="Q378" s="2">
        <f t="shared" si="34"/>
        <v>0</v>
      </c>
    </row>
    <row r="379" spans="1:17" x14ac:dyDescent="0.2">
      <c r="A379" s="3">
        <f>SKUs!A378</f>
        <v>2422</v>
      </c>
      <c r="B379" s="4" t="str">
        <f>SKUs!B378</f>
        <v>EZ-SAN XL DISP BRACKET</v>
      </c>
      <c r="C379" s="2">
        <f>VLOOKUP($A379,'By SKU - Old RTs'!$A:$V,13,FALSE)</f>
        <v>0</v>
      </c>
      <c r="D379" s="2">
        <f>VLOOKUP($A379,'By SKU - New RTs'!$A:$V,13,FALSE)</f>
        <v>0</v>
      </c>
      <c r="E379" s="5">
        <f t="shared" si="30"/>
        <v>0</v>
      </c>
      <c r="F379" s="2">
        <f>VLOOKUP($A379,'By SKU - Old RTs'!$A:$V,14,FALSE)</f>
        <v>0</v>
      </c>
      <c r="G379" s="2">
        <f>VLOOKUP($A379,'By SKU - New RTs'!$A:$V,14,FALSE)</f>
        <v>0</v>
      </c>
      <c r="H379" s="5">
        <f t="shared" si="31"/>
        <v>0</v>
      </c>
      <c r="I379" s="2">
        <f>VLOOKUP($A379,'By SKU - Old RTs'!$A:$V,15,FALSE)</f>
        <v>0</v>
      </c>
      <c r="J379" s="2">
        <f>VLOOKUP($A379,'By SKU - New RTs'!$A:$V,15,FALSE)</f>
        <v>0</v>
      </c>
      <c r="K379" s="5">
        <f t="shared" si="32"/>
        <v>0</v>
      </c>
      <c r="L379" s="2">
        <f>VLOOKUP($A379,'By SKU - Old RTs'!$A:$V,16,FALSE)</f>
        <v>0</v>
      </c>
      <c r="M379" s="2">
        <f>VLOOKUP($A379,'By SKU - New RTs'!$A:$V,16,FALSE)</f>
        <v>0</v>
      </c>
      <c r="N379" s="5">
        <f t="shared" si="33"/>
        <v>0</v>
      </c>
      <c r="O379" s="2">
        <f>VLOOKUP($A379,'By SKU - Old RTs'!$A:$V,17,FALSE)</f>
        <v>0</v>
      </c>
      <c r="P379" s="2">
        <f>VLOOKUP($A379,'By SKU - New RTs'!$A:$V,17,FALSE)</f>
        <v>0</v>
      </c>
      <c r="Q379" s="2">
        <f t="shared" si="34"/>
        <v>0</v>
      </c>
    </row>
    <row r="380" spans="1:17" x14ac:dyDescent="0.2">
      <c r="A380" s="3">
        <f>SKUs!A379</f>
        <v>2430</v>
      </c>
      <c r="B380" s="4" t="str">
        <f>SKUs!B379</f>
        <v>IRON HANDLE SCRUB BRUSH</v>
      </c>
      <c r="C380" s="2">
        <f>VLOOKUP($A380,'By SKU - Old RTs'!$A:$V,13,FALSE)</f>
        <v>0.25</v>
      </c>
      <c r="D380" s="2">
        <f>VLOOKUP($A380,'By SKU - New RTs'!$A:$V,13,FALSE)</f>
        <v>0.25</v>
      </c>
      <c r="E380" s="5">
        <f t="shared" si="30"/>
        <v>0</v>
      </c>
      <c r="F380" s="2">
        <f>VLOOKUP($A380,'By SKU - Old RTs'!$A:$V,14,FALSE)</f>
        <v>0</v>
      </c>
      <c r="G380" s="2">
        <f>VLOOKUP($A380,'By SKU - New RTs'!$A:$V,14,FALSE)</f>
        <v>0</v>
      </c>
      <c r="H380" s="5">
        <f t="shared" si="31"/>
        <v>0</v>
      </c>
      <c r="I380" s="2">
        <f>VLOOKUP($A380,'By SKU - Old RTs'!$A:$V,15,FALSE)</f>
        <v>0</v>
      </c>
      <c r="J380" s="2">
        <f>VLOOKUP($A380,'By SKU - New RTs'!$A:$V,15,FALSE)</f>
        <v>0</v>
      </c>
      <c r="K380" s="5">
        <f t="shared" si="32"/>
        <v>0</v>
      </c>
      <c r="L380" s="2">
        <f>VLOOKUP($A380,'By SKU - Old RTs'!$A:$V,16,FALSE)</f>
        <v>0</v>
      </c>
      <c r="M380" s="2">
        <f>VLOOKUP($A380,'By SKU - New RTs'!$A:$V,16,FALSE)</f>
        <v>0</v>
      </c>
      <c r="N380" s="5">
        <f t="shared" si="33"/>
        <v>0</v>
      </c>
      <c r="O380" s="2">
        <f>VLOOKUP($A380,'By SKU - Old RTs'!$A:$V,17,FALSE)</f>
        <v>0</v>
      </c>
      <c r="P380" s="2">
        <f>VLOOKUP($A380,'By SKU - New RTs'!$A:$V,17,FALSE)</f>
        <v>0</v>
      </c>
      <c r="Q380" s="2">
        <f t="shared" si="34"/>
        <v>0</v>
      </c>
    </row>
    <row r="381" spans="1:17" x14ac:dyDescent="0.2">
      <c r="A381" s="3">
        <f>SKUs!A380</f>
        <v>2431</v>
      </c>
      <c r="B381" s="4" t="str">
        <f>SKUs!B380</f>
        <v>BOARDWALK SCRUB BRUSH</v>
      </c>
      <c r="C381" s="2">
        <f>VLOOKUP($A381,'By SKU - Old RTs'!$A:$V,13,FALSE)</f>
        <v>0</v>
      </c>
      <c r="D381" s="2">
        <f>VLOOKUP($A381,'By SKU - New RTs'!$A:$V,13,FALSE)</f>
        <v>0</v>
      </c>
      <c r="E381" s="5">
        <f t="shared" si="30"/>
        <v>0</v>
      </c>
      <c r="F381" s="2">
        <f>VLOOKUP($A381,'By SKU - Old RTs'!$A:$V,14,FALSE)</f>
        <v>0</v>
      </c>
      <c r="G381" s="2">
        <f>VLOOKUP($A381,'By SKU - New RTs'!$A:$V,14,FALSE)</f>
        <v>0</v>
      </c>
      <c r="H381" s="5">
        <f t="shared" si="31"/>
        <v>0</v>
      </c>
      <c r="I381" s="2">
        <f>VLOOKUP($A381,'By SKU - Old RTs'!$A:$V,15,FALSE)</f>
        <v>0</v>
      </c>
      <c r="J381" s="2">
        <f>VLOOKUP($A381,'By SKU - New RTs'!$A:$V,15,FALSE)</f>
        <v>0</v>
      </c>
      <c r="K381" s="5">
        <f t="shared" si="32"/>
        <v>0</v>
      </c>
      <c r="L381" s="2">
        <f>VLOOKUP($A381,'By SKU - Old RTs'!$A:$V,16,FALSE)</f>
        <v>0</v>
      </c>
      <c r="M381" s="2">
        <f>VLOOKUP($A381,'By SKU - New RTs'!$A:$V,16,FALSE)</f>
        <v>0</v>
      </c>
      <c r="N381" s="5">
        <f t="shared" si="33"/>
        <v>0</v>
      </c>
      <c r="O381" s="2">
        <f>VLOOKUP($A381,'By SKU - Old RTs'!$A:$V,17,FALSE)</f>
        <v>0</v>
      </c>
      <c r="P381" s="2">
        <f>VLOOKUP($A381,'By SKU - New RTs'!$A:$V,17,FALSE)</f>
        <v>0</v>
      </c>
      <c r="Q381" s="2">
        <f t="shared" si="34"/>
        <v>0</v>
      </c>
    </row>
    <row r="382" spans="1:17" x14ac:dyDescent="0.2">
      <c r="A382" s="3">
        <f>SKUs!A381</f>
        <v>2432</v>
      </c>
      <c r="B382" s="4" t="str">
        <f>SKUs!B381</f>
        <v>BOARDWALK UTILITY BRUSH</v>
      </c>
      <c r="C382" s="2">
        <f>VLOOKUP($A382,'By SKU - Old RTs'!$A:$V,13,FALSE)</f>
        <v>0</v>
      </c>
      <c r="D382" s="2">
        <f>VLOOKUP($A382,'By SKU - New RTs'!$A:$V,13,FALSE)</f>
        <v>0</v>
      </c>
      <c r="E382" s="5">
        <f t="shared" si="30"/>
        <v>0</v>
      </c>
      <c r="F382" s="2">
        <f>VLOOKUP($A382,'By SKU - Old RTs'!$A:$V,14,FALSE)</f>
        <v>0</v>
      </c>
      <c r="G382" s="2">
        <f>VLOOKUP($A382,'By SKU - New RTs'!$A:$V,14,FALSE)</f>
        <v>0</v>
      </c>
      <c r="H382" s="5">
        <f t="shared" si="31"/>
        <v>0</v>
      </c>
      <c r="I382" s="2">
        <f>VLOOKUP($A382,'By SKU - Old RTs'!$A:$V,15,FALSE)</f>
        <v>0</v>
      </c>
      <c r="J382" s="2">
        <f>VLOOKUP($A382,'By SKU - New RTs'!$A:$V,15,FALSE)</f>
        <v>0</v>
      </c>
      <c r="K382" s="5">
        <f t="shared" si="32"/>
        <v>0</v>
      </c>
      <c r="L382" s="2">
        <f>VLOOKUP($A382,'By SKU - Old RTs'!$A:$V,16,FALSE)</f>
        <v>0</v>
      </c>
      <c r="M382" s="2">
        <f>VLOOKUP($A382,'By SKU - New RTs'!$A:$V,16,FALSE)</f>
        <v>0</v>
      </c>
      <c r="N382" s="5">
        <f t="shared" si="33"/>
        <v>0</v>
      </c>
      <c r="O382" s="2">
        <f>VLOOKUP($A382,'By SKU - Old RTs'!$A:$V,17,FALSE)</f>
        <v>0</v>
      </c>
      <c r="P382" s="2">
        <f>VLOOKUP($A382,'By SKU - New RTs'!$A:$V,17,FALSE)</f>
        <v>0</v>
      </c>
      <c r="Q382" s="2">
        <f t="shared" si="34"/>
        <v>0</v>
      </c>
    </row>
    <row r="383" spans="1:17" x14ac:dyDescent="0.2">
      <c r="A383" s="3">
        <f>SKUs!A382</f>
        <v>2433</v>
      </c>
      <c r="B383" s="4" t="str">
        <f>SKUs!B382</f>
        <v>DISH &amp; SINK BRUSH (3 PK)</v>
      </c>
      <c r="C383" s="2">
        <f>VLOOKUP($A383,'By SKU - Old RTs'!$A:$V,13,FALSE)</f>
        <v>0</v>
      </c>
      <c r="D383" s="2">
        <f>VLOOKUP($A383,'By SKU - New RTs'!$A:$V,13,FALSE)</f>
        <v>0</v>
      </c>
      <c r="E383" s="5">
        <f t="shared" si="30"/>
        <v>0</v>
      </c>
      <c r="F383" s="2">
        <f>VLOOKUP($A383,'By SKU - Old RTs'!$A:$V,14,FALSE)</f>
        <v>0</v>
      </c>
      <c r="G383" s="2">
        <f>VLOOKUP($A383,'By SKU - New RTs'!$A:$V,14,FALSE)</f>
        <v>0</v>
      </c>
      <c r="H383" s="5">
        <f t="shared" si="31"/>
        <v>0</v>
      </c>
      <c r="I383" s="2">
        <f>VLOOKUP($A383,'By SKU - Old RTs'!$A:$V,15,FALSE)</f>
        <v>0</v>
      </c>
      <c r="J383" s="2">
        <f>VLOOKUP($A383,'By SKU - New RTs'!$A:$V,15,FALSE)</f>
        <v>0</v>
      </c>
      <c r="K383" s="5">
        <f t="shared" si="32"/>
        <v>0</v>
      </c>
      <c r="L383" s="2">
        <f>VLOOKUP($A383,'By SKU - Old RTs'!$A:$V,16,FALSE)</f>
        <v>0</v>
      </c>
      <c r="M383" s="2">
        <f>VLOOKUP($A383,'By SKU - New RTs'!$A:$V,16,FALSE)</f>
        <v>0</v>
      </c>
      <c r="N383" s="5">
        <f t="shared" si="33"/>
        <v>0</v>
      </c>
      <c r="O383" s="2">
        <f>VLOOKUP($A383,'By SKU - Old RTs'!$A:$V,17,FALSE)</f>
        <v>0</v>
      </c>
      <c r="P383" s="2">
        <f>VLOOKUP($A383,'By SKU - New RTs'!$A:$V,17,FALSE)</f>
        <v>0</v>
      </c>
      <c r="Q383" s="2">
        <f t="shared" si="34"/>
        <v>0</v>
      </c>
    </row>
    <row r="384" spans="1:17" x14ac:dyDescent="0.2">
      <c r="A384" s="3">
        <f>SKUs!A383</f>
        <v>2434</v>
      </c>
      <c r="B384" s="4" t="str">
        <f>SKUs!B383</f>
        <v>DECK SCRUB</v>
      </c>
      <c r="C384" s="2">
        <f>VLOOKUP($A384,'By SKU - Old RTs'!$A:$V,13,FALSE)</f>
        <v>0</v>
      </c>
      <c r="D384" s="2">
        <f>VLOOKUP($A384,'By SKU - New RTs'!$A:$V,13,FALSE)</f>
        <v>0</v>
      </c>
      <c r="E384" s="5">
        <f t="shared" si="30"/>
        <v>0</v>
      </c>
      <c r="F384" s="2">
        <f>VLOOKUP($A384,'By SKU - Old RTs'!$A:$V,14,FALSE)</f>
        <v>0</v>
      </c>
      <c r="G384" s="2">
        <f>VLOOKUP($A384,'By SKU - New RTs'!$A:$V,14,FALSE)</f>
        <v>0</v>
      </c>
      <c r="H384" s="5">
        <f t="shared" si="31"/>
        <v>0</v>
      </c>
      <c r="I384" s="2">
        <f>VLOOKUP($A384,'By SKU - Old RTs'!$A:$V,15,FALSE)</f>
        <v>0</v>
      </c>
      <c r="J384" s="2">
        <f>VLOOKUP($A384,'By SKU - New RTs'!$A:$V,15,FALSE)</f>
        <v>0</v>
      </c>
      <c r="K384" s="5">
        <f t="shared" si="32"/>
        <v>0</v>
      </c>
      <c r="L384" s="2">
        <f>VLOOKUP($A384,'By SKU - Old RTs'!$A:$V,16,FALSE)</f>
        <v>0</v>
      </c>
      <c r="M384" s="2">
        <f>VLOOKUP($A384,'By SKU - New RTs'!$A:$V,16,FALSE)</f>
        <v>0</v>
      </c>
      <c r="N384" s="5">
        <f t="shared" si="33"/>
        <v>0</v>
      </c>
      <c r="O384" s="2">
        <f>VLOOKUP($A384,'By SKU - Old RTs'!$A:$V,17,FALSE)</f>
        <v>0</v>
      </c>
      <c r="P384" s="2">
        <f>VLOOKUP($A384,'By SKU - New RTs'!$A:$V,17,FALSE)</f>
        <v>0</v>
      </c>
      <c r="Q384" s="2">
        <f t="shared" si="34"/>
        <v>0</v>
      </c>
    </row>
    <row r="385" spans="1:17" x14ac:dyDescent="0.2">
      <c r="A385" s="3">
        <f>SKUs!A384</f>
        <v>2435</v>
      </c>
      <c r="B385" s="4" t="str">
        <f>SKUs!B384</f>
        <v>BOARDWALK BROOM HANDLE</v>
      </c>
      <c r="C385" s="2">
        <f>VLOOKUP($A385,'By SKU - Old RTs'!$A:$V,13,FALSE)</f>
        <v>0</v>
      </c>
      <c r="D385" s="2">
        <f>VLOOKUP($A385,'By SKU - New RTs'!$A:$V,13,FALSE)</f>
        <v>0</v>
      </c>
      <c r="E385" s="5">
        <f t="shared" si="30"/>
        <v>0</v>
      </c>
      <c r="F385" s="2">
        <f>VLOOKUP($A385,'By SKU - Old RTs'!$A:$V,14,FALSE)</f>
        <v>0</v>
      </c>
      <c r="G385" s="2">
        <f>VLOOKUP($A385,'By SKU - New RTs'!$A:$V,14,FALSE)</f>
        <v>0</v>
      </c>
      <c r="H385" s="5">
        <f t="shared" si="31"/>
        <v>0</v>
      </c>
      <c r="I385" s="2">
        <f>VLOOKUP($A385,'By SKU - Old RTs'!$A:$V,15,FALSE)</f>
        <v>0</v>
      </c>
      <c r="J385" s="2">
        <f>VLOOKUP($A385,'By SKU - New RTs'!$A:$V,15,FALSE)</f>
        <v>0</v>
      </c>
      <c r="K385" s="5">
        <f t="shared" si="32"/>
        <v>0</v>
      </c>
      <c r="L385" s="2">
        <f>VLOOKUP($A385,'By SKU - Old RTs'!$A:$V,16,FALSE)</f>
        <v>0</v>
      </c>
      <c r="M385" s="2">
        <f>VLOOKUP($A385,'By SKU - New RTs'!$A:$V,16,FALSE)</f>
        <v>0</v>
      </c>
      <c r="N385" s="5">
        <f t="shared" si="33"/>
        <v>0</v>
      </c>
      <c r="O385" s="2">
        <f>VLOOKUP($A385,'By SKU - Old RTs'!$A:$V,17,FALSE)</f>
        <v>0</v>
      </c>
      <c r="P385" s="2">
        <f>VLOOKUP($A385,'By SKU - New RTs'!$A:$V,17,FALSE)</f>
        <v>0</v>
      </c>
      <c r="Q385" s="2">
        <f t="shared" si="34"/>
        <v>0</v>
      </c>
    </row>
    <row r="386" spans="1:17" x14ac:dyDescent="0.2">
      <c r="A386" s="3">
        <f>SKUs!A385</f>
        <v>2436</v>
      </c>
      <c r="B386" s="4" t="str">
        <f>SKUs!B385</f>
        <v>SPRAY &amp; WIPE CLEANER CS</v>
      </c>
      <c r="C386" s="2">
        <f>VLOOKUP($A386,'By SKU - Old RTs'!$A:$V,13,FALSE)</f>
        <v>0</v>
      </c>
      <c r="D386" s="2">
        <f>VLOOKUP($A386,'By SKU - New RTs'!$A:$V,13,FALSE)</f>
        <v>0</v>
      </c>
      <c r="E386" s="5">
        <f t="shared" si="30"/>
        <v>0</v>
      </c>
      <c r="F386" s="2">
        <f>VLOOKUP($A386,'By SKU - Old RTs'!$A:$V,14,FALSE)</f>
        <v>0</v>
      </c>
      <c r="G386" s="2">
        <f>VLOOKUP($A386,'By SKU - New RTs'!$A:$V,14,FALSE)</f>
        <v>0</v>
      </c>
      <c r="H386" s="5">
        <f t="shared" si="31"/>
        <v>0</v>
      </c>
      <c r="I386" s="2">
        <f>VLOOKUP($A386,'By SKU - Old RTs'!$A:$V,15,FALSE)</f>
        <v>0</v>
      </c>
      <c r="J386" s="2">
        <f>VLOOKUP($A386,'By SKU - New RTs'!$A:$V,15,FALSE)</f>
        <v>0</v>
      </c>
      <c r="K386" s="5">
        <f t="shared" si="32"/>
        <v>0</v>
      </c>
      <c r="L386" s="2">
        <f>VLOOKUP($A386,'By SKU - Old RTs'!$A:$V,16,FALSE)</f>
        <v>0</v>
      </c>
      <c r="M386" s="2">
        <f>VLOOKUP($A386,'By SKU - New RTs'!$A:$V,16,FALSE)</f>
        <v>0</v>
      </c>
      <c r="N386" s="5">
        <f t="shared" si="33"/>
        <v>0</v>
      </c>
      <c r="O386" s="2">
        <f>VLOOKUP($A386,'By SKU - Old RTs'!$A:$V,17,FALSE)</f>
        <v>0</v>
      </c>
      <c r="P386" s="2">
        <f>VLOOKUP($A386,'By SKU - New RTs'!$A:$V,17,FALSE)</f>
        <v>0</v>
      </c>
      <c r="Q386" s="2">
        <f t="shared" si="34"/>
        <v>0</v>
      </c>
    </row>
    <row r="387" spans="1:17" x14ac:dyDescent="0.2">
      <c r="A387" s="3">
        <f>SKUs!A386</f>
        <v>2437</v>
      </c>
      <c r="B387" s="4" t="str">
        <f>SKUs!B386</f>
        <v>DEGREASER CONCENTRATE CS</v>
      </c>
      <c r="C387" s="2">
        <f>VLOOKUP($A387,'By SKU - Old RTs'!$A:$V,13,FALSE)</f>
        <v>0</v>
      </c>
      <c r="D387" s="2">
        <f>VLOOKUP($A387,'By SKU - New RTs'!$A:$V,13,FALSE)</f>
        <v>0</v>
      </c>
      <c r="E387" s="5">
        <f t="shared" si="30"/>
        <v>0</v>
      </c>
      <c r="F387" s="2">
        <f>VLOOKUP($A387,'By SKU - Old RTs'!$A:$V,14,FALSE)</f>
        <v>0</v>
      </c>
      <c r="G387" s="2">
        <f>VLOOKUP($A387,'By SKU - New RTs'!$A:$V,14,FALSE)</f>
        <v>0</v>
      </c>
      <c r="H387" s="5">
        <f t="shared" si="31"/>
        <v>0</v>
      </c>
      <c r="I387" s="2">
        <f>VLOOKUP($A387,'By SKU - Old RTs'!$A:$V,15,FALSE)</f>
        <v>0</v>
      </c>
      <c r="J387" s="2">
        <f>VLOOKUP($A387,'By SKU - New RTs'!$A:$V,15,FALSE)</f>
        <v>0</v>
      </c>
      <c r="K387" s="5">
        <f t="shared" si="32"/>
        <v>0</v>
      </c>
      <c r="L387" s="2">
        <f>VLOOKUP($A387,'By SKU - Old RTs'!$A:$V,16,FALSE)</f>
        <v>0</v>
      </c>
      <c r="M387" s="2">
        <f>VLOOKUP($A387,'By SKU - New RTs'!$A:$V,16,FALSE)</f>
        <v>0</v>
      </c>
      <c r="N387" s="5">
        <f t="shared" si="33"/>
        <v>0</v>
      </c>
      <c r="O387" s="2">
        <f>VLOOKUP($A387,'By SKU - Old RTs'!$A:$V,17,FALSE)</f>
        <v>0</v>
      </c>
      <c r="P387" s="2">
        <f>VLOOKUP($A387,'By SKU - New RTs'!$A:$V,17,FALSE)</f>
        <v>0</v>
      </c>
      <c r="Q387" s="2">
        <f t="shared" si="34"/>
        <v>0</v>
      </c>
    </row>
    <row r="388" spans="1:17" x14ac:dyDescent="0.2">
      <c r="A388" s="3">
        <f>SKUs!A387</f>
        <v>2450</v>
      </c>
      <c r="B388" s="4" t="str">
        <f>SKUs!B387</f>
        <v>SANIPOD PETITE</v>
      </c>
      <c r="C388" s="2">
        <f>VLOOKUP($A388,'By SKU - Old RTs'!$A:$V,13,FALSE)</f>
        <v>0</v>
      </c>
      <c r="D388" s="2">
        <f>VLOOKUP($A388,'By SKU - New RTs'!$A:$V,13,FALSE)</f>
        <v>0</v>
      </c>
      <c r="E388" s="5">
        <f t="shared" si="30"/>
        <v>0</v>
      </c>
      <c r="F388" s="2">
        <f>VLOOKUP($A388,'By SKU - Old RTs'!$A:$V,14,FALSE)</f>
        <v>0</v>
      </c>
      <c r="G388" s="2">
        <f>VLOOKUP($A388,'By SKU - New RTs'!$A:$V,14,FALSE)</f>
        <v>0</v>
      </c>
      <c r="H388" s="5">
        <f t="shared" si="31"/>
        <v>0</v>
      </c>
      <c r="I388" s="2">
        <f>VLOOKUP($A388,'By SKU - Old RTs'!$A:$V,15,FALSE)</f>
        <v>0</v>
      </c>
      <c r="J388" s="2">
        <f>VLOOKUP($A388,'By SKU - New RTs'!$A:$V,15,FALSE)</f>
        <v>0</v>
      </c>
      <c r="K388" s="5">
        <f t="shared" si="32"/>
        <v>0</v>
      </c>
      <c r="L388" s="2">
        <f>VLOOKUP($A388,'By SKU - Old RTs'!$A:$V,16,FALSE)</f>
        <v>0</v>
      </c>
      <c r="M388" s="2">
        <f>VLOOKUP($A388,'By SKU - New RTs'!$A:$V,16,FALSE)</f>
        <v>0</v>
      </c>
      <c r="N388" s="5">
        <f t="shared" si="33"/>
        <v>0</v>
      </c>
      <c r="O388" s="2">
        <f>VLOOKUP($A388,'By SKU - Old RTs'!$A:$V,17,FALSE)</f>
        <v>0</v>
      </c>
      <c r="P388" s="2">
        <f>VLOOKUP($A388,'By SKU - New RTs'!$A:$V,17,FALSE)</f>
        <v>0</v>
      </c>
      <c r="Q388" s="2">
        <f t="shared" si="34"/>
        <v>0</v>
      </c>
    </row>
    <row r="389" spans="1:17" x14ac:dyDescent="0.2">
      <c r="A389" s="3">
        <f>SKUs!A388</f>
        <v>2451</v>
      </c>
      <c r="B389" s="4" t="str">
        <f>SKUs!B388</f>
        <v>POD PETITE LINER CASSETTE REFILL</v>
      </c>
      <c r="C389" s="2">
        <f>VLOOKUP($A389,'By SKU - Old RTs'!$A:$V,13,FALSE)</f>
        <v>0</v>
      </c>
      <c r="D389" s="2">
        <f>VLOOKUP($A389,'By SKU - New RTs'!$A:$V,13,FALSE)</f>
        <v>0</v>
      </c>
      <c r="E389" s="5">
        <f t="shared" si="30"/>
        <v>0</v>
      </c>
      <c r="F389" s="2">
        <f>VLOOKUP($A389,'By SKU - Old RTs'!$A:$V,14,FALSE)</f>
        <v>0</v>
      </c>
      <c r="G389" s="2">
        <f>VLOOKUP($A389,'By SKU - New RTs'!$A:$V,14,FALSE)</f>
        <v>0</v>
      </c>
      <c r="H389" s="5">
        <f t="shared" si="31"/>
        <v>0</v>
      </c>
      <c r="I389" s="2">
        <f>VLOOKUP($A389,'By SKU - Old RTs'!$A:$V,15,FALSE)</f>
        <v>0.75</v>
      </c>
      <c r="J389" s="2">
        <f>VLOOKUP($A389,'By SKU - New RTs'!$A:$V,15,FALSE)</f>
        <v>0.75</v>
      </c>
      <c r="K389" s="5">
        <f t="shared" si="32"/>
        <v>0</v>
      </c>
      <c r="L389" s="2">
        <f>VLOOKUP($A389,'By SKU - Old RTs'!$A:$V,16,FALSE)</f>
        <v>0</v>
      </c>
      <c r="M389" s="2">
        <f>VLOOKUP($A389,'By SKU - New RTs'!$A:$V,16,FALSE)</f>
        <v>0</v>
      </c>
      <c r="N389" s="5">
        <f t="shared" si="33"/>
        <v>0</v>
      </c>
      <c r="O389" s="2">
        <f>VLOOKUP($A389,'By SKU - Old RTs'!$A:$V,17,FALSE)</f>
        <v>0</v>
      </c>
      <c r="P389" s="2">
        <f>VLOOKUP($A389,'By SKU - New RTs'!$A:$V,17,FALSE)</f>
        <v>0</v>
      </c>
      <c r="Q389" s="2">
        <f t="shared" si="34"/>
        <v>0</v>
      </c>
    </row>
    <row r="390" spans="1:17" x14ac:dyDescent="0.2">
      <c r="A390" s="3">
        <f>SKUs!A389</f>
        <v>2500</v>
      </c>
      <c r="B390" s="4" t="str">
        <f>SKUs!B389</f>
        <v xml:space="preserve">COG APRONS          </v>
      </c>
      <c r="C390" s="2">
        <f>VLOOKUP($A390,'By SKU - Old RTs'!$A:$V,13,FALSE)</f>
        <v>0</v>
      </c>
      <c r="D390" s="2">
        <f>VLOOKUP($A390,'By SKU - New RTs'!$A:$V,13,FALSE)</f>
        <v>0</v>
      </c>
      <c r="E390" s="5">
        <f t="shared" si="30"/>
        <v>0</v>
      </c>
      <c r="F390" s="2">
        <f>VLOOKUP($A390,'By SKU - Old RTs'!$A:$V,14,FALSE)</f>
        <v>0</v>
      </c>
      <c r="G390" s="2">
        <f>VLOOKUP($A390,'By SKU - New RTs'!$A:$V,14,FALSE)</f>
        <v>0</v>
      </c>
      <c r="H390" s="5">
        <f t="shared" si="31"/>
        <v>0</v>
      </c>
      <c r="I390" s="2">
        <f>VLOOKUP($A390,'By SKU - Old RTs'!$A:$V,15,FALSE)</f>
        <v>0</v>
      </c>
      <c r="J390" s="2">
        <f>VLOOKUP($A390,'By SKU - New RTs'!$A:$V,15,FALSE)</f>
        <v>0</v>
      </c>
      <c r="K390" s="5">
        <f t="shared" si="32"/>
        <v>0</v>
      </c>
      <c r="L390" s="2">
        <f>VLOOKUP($A390,'By SKU - Old RTs'!$A:$V,16,FALSE)</f>
        <v>0</v>
      </c>
      <c r="M390" s="2">
        <f>VLOOKUP($A390,'By SKU - New RTs'!$A:$V,16,FALSE)</f>
        <v>0</v>
      </c>
      <c r="N390" s="5">
        <f t="shared" si="33"/>
        <v>0</v>
      </c>
      <c r="O390" s="2">
        <f>VLOOKUP($A390,'By SKU - Old RTs'!$A:$V,17,FALSE)</f>
        <v>0</v>
      </c>
      <c r="P390" s="2">
        <f>VLOOKUP($A390,'By SKU - New RTs'!$A:$V,17,FALSE)</f>
        <v>0</v>
      </c>
      <c r="Q390" s="2">
        <f t="shared" si="34"/>
        <v>0</v>
      </c>
    </row>
    <row r="391" spans="1:17" x14ac:dyDescent="0.2">
      <c r="A391" s="3">
        <f>SKUs!A390</f>
        <v>2501</v>
      </c>
      <c r="B391" s="4" t="str">
        <f>SKUs!B390</f>
        <v xml:space="preserve">COG WASH CLOTH      </v>
      </c>
      <c r="C391" s="2">
        <f>VLOOKUP($A391,'By SKU - Old RTs'!$A:$V,13,FALSE)</f>
        <v>0</v>
      </c>
      <c r="D391" s="2">
        <f>VLOOKUP($A391,'By SKU - New RTs'!$A:$V,13,FALSE)</f>
        <v>0</v>
      </c>
      <c r="E391" s="5">
        <f t="shared" si="30"/>
        <v>0</v>
      </c>
      <c r="F391" s="2">
        <f>VLOOKUP($A391,'By SKU - Old RTs'!$A:$V,14,FALSE)</f>
        <v>0</v>
      </c>
      <c r="G391" s="2">
        <f>VLOOKUP($A391,'By SKU - New RTs'!$A:$V,14,FALSE)</f>
        <v>0</v>
      </c>
      <c r="H391" s="5">
        <f t="shared" si="31"/>
        <v>0</v>
      </c>
      <c r="I391" s="2">
        <f>VLOOKUP($A391,'By SKU - Old RTs'!$A:$V,15,FALSE)</f>
        <v>0</v>
      </c>
      <c r="J391" s="2">
        <f>VLOOKUP($A391,'By SKU - New RTs'!$A:$V,15,FALSE)</f>
        <v>0</v>
      </c>
      <c r="K391" s="5">
        <f t="shared" si="32"/>
        <v>0</v>
      </c>
      <c r="L391" s="2">
        <f>VLOOKUP($A391,'By SKU - Old RTs'!$A:$V,16,FALSE)</f>
        <v>0</v>
      </c>
      <c r="M391" s="2">
        <f>VLOOKUP($A391,'By SKU - New RTs'!$A:$V,16,FALSE)</f>
        <v>0</v>
      </c>
      <c r="N391" s="5">
        <f t="shared" si="33"/>
        <v>0</v>
      </c>
      <c r="O391" s="2">
        <f>VLOOKUP($A391,'By SKU - Old RTs'!$A:$V,17,FALSE)</f>
        <v>0</v>
      </c>
      <c r="P391" s="2">
        <f>VLOOKUP($A391,'By SKU - New RTs'!$A:$V,17,FALSE)</f>
        <v>0</v>
      </c>
      <c r="Q391" s="2">
        <f t="shared" si="34"/>
        <v>0</v>
      </c>
    </row>
    <row r="392" spans="1:17" x14ac:dyDescent="0.2">
      <c r="A392" s="3">
        <f>SKUs!A391</f>
        <v>2504</v>
      </c>
      <c r="B392" s="4" t="str">
        <f>SKUs!B391</f>
        <v xml:space="preserve">COG COAT LONG       </v>
      </c>
      <c r="C392" s="2">
        <f>VLOOKUP($A392,'By SKU - Old RTs'!$A:$V,13,FALSE)</f>
        <v>0.5</v>
      </c>
      <c r="D392" s="2">
        <f>VLOOKUP($A392,'By SKU - New RTs'!$A:$V,13,FALSE)</f>
        <v>0.5</v>
      </c>
      <c r="E392" s="5">
        <f t="shared" si="30"/>
        <v>0</v>
      </c>
      <c r="F392" s="2">
        <f>VLOOKUP($A392,'By SKU - Old RTs'!$A:$V,14,FALSE)</f>
        <v>0</v>
      </c>
      <c r="G392" s="2">
        <f>VLOOKUP($A392,'By SKU - New RTs'!$A:$V,14,FALSE)</f>
        <v>0</v>
      </c>
      <c r="H392" s="5">
        <f t="shared" si="31"/>
        <v>0</v>
      </c>
      <c r="I392" s="2">
        <f>VLOOKUP($A392,'By SKU - Old RTs'!$A:$V,15,FALSE)</f>
        <v>0</v>
      </c>
      <c r="J392" s="2">
        <f>VLOOKUP($A392,'By SKU - New RTs'!$A:$V,15,FALSE)</f>
        <v>4.25</v>
      </c>
      <c r="K392" s="5">
        <f t="shared" si="32"/>
        <v>4.25</v>
      </c>
      <c r="L392" s="2">
        <f>VLOOKUP($A392,'By SKU - Old RTs'!$A:$V,16,FALSE)</f>
        <v>4.25</v>
      </c>
      <c r="M392" s="2">
        <f>VLOOKUP($A392,'By SKU - New RTs'!$A:$V,16,FALSE)</f>
        <v>0</v>
      </c>
      <c r="N392" s="5">
        <f t="shared" si="33"/>
        <v>-4.25</v>
      </c>
      <c r="O392" s="2">
        <f>VLOOKUP($A392,'By SKU - Old RTs'!$A:$V,17,FALSE)</f>
        <v>0</v>
      </c>
      <c r="P392" s="2">
        <f>VLOOKUP($A392,'By SKU - New RTs'!$A:$V,17,FALSE)</f>
        <v>0</v>
      </c>
      <c r="Q392" s="2">
        <f t="shared" si="34"/>
        <v>0</v>
      </c>
    </row>
    <row r="393" spans="1:17" x14ac:dyDescent="0.2">
      <c r="A393" s="3">
        <f>SKUs!A392</f>
        <v>2507</v>
      </c>
      <c r="B393" s="4" t="str">
        <f>SKUs!B392</f>
        <v>COG VEST</v>
      </c>
      <c r="C393" s="2">
        <f>VLOOKUP($A393,'By SKU - Old RTs'!$A:$V,13,FALSE)</f>
        <v>0</v>
      </c>
      <c r="D393" s="2">
        <f>VLOOKUP($A393,'By SKU - New RTs'!$A:$V,13,FALSE)</f>
        <v>0</v>
      </c>
      <c r="E393" s="5">
        <f t="shared" ref="E393:E456" si="35">D393-C393</f>
        <v>0</v>
      </c>
      <c r="F393" s="2">
        <f>VLOOKUP($A393,'By SKU - Old RTs'!$A:$V,14,FALSE)</f>
        <v>0</v>
      </c>
      <c r="G393" s="2">
        <f>VLOOKUP($A393,'By SKU - New RTs'!$A:$V,14,FALSE)</f>
        <v>0</v>
      </c>
      <c r="H393" s="5">
        <f t="shared" ref="H393:H456" si="36">G393-F393</f>
        <v>0</v>
      </c>
      <c r="I393" s="2">
        <f>VLOOKUP($A393,'By SKU - Old RTs'!$A:$V,15,FALSE)</f>
        <v>0</v>
      </c>
      <c r="J393" s="2">
        <f>VLOOKUP($A393,'By SKU - New RTs'!$A:$V,15,FALSE)</f>
        <v>0</v>
      </c>
      <c r="K393" s="5">
        <f t="shared" ref="K393:K456" si="37">J393-I393</f>
        <v>0</v>
      </c>
      <c r="L393" s="2">
        <f>VLOOKUP($A393,'By SKU - Old RTs'!$A:$V,16,FALSE)</f>
        <v>0</v>
      </c>
      <c r="M393" s="2">
        <f>VLOOKUP($A393,'By SKU - New RTs'!$A:$V,16,FALSE)</f>
        <v>0</v>
      </c>
      <c r="N393" s="5">
        <f t="shared" ref="N393:N456" si="38">M393-L393</f>
        <v>0</v>
      </c>
      <c r="O393" s="2">
        <f>VLOOKUP($A393,'By SKU - Old RTs'!$A:$V,17,FALSE)</f>
        <v>0.5</v>
      </c>
      <c r="P393" s="2">
        <f>VLOOKUP($A393,'By SKU - New RTs'!$A:$V,17,FALSE)</f>
        <v>0.5</v>
      </c>
      <c r="Q393" s="2">
        <f t="shared" ref="Q393:Q456" si="39">P393-O393</f>
        <v>0</v>
      </c>
    </row>
    <row r="394" spans="1:17" x14ac:dyDescent="0.2">
      <c r="A394" s="3">
        <f>SKUs!A393</f>
        <v>2522</v>
      </c>
      <c r="B394" s="4" t="str">
        <f>SKUs!B393</f>
        <v xml:space="preserve">COG FILTER BAGS     </v>
      </c>
      <c r="C394" s="2">
        <f>VLOOKUP($A394,'By SKU - Old RTs'!$A:$V,13,FALSE)</f>
        <v>0</v>
      </c>
      <c r="D394" s="2">
        <f>VLOOKUP($A394,'By SKU - New RTs'!$A:$V,13,FALSE)</f>
        <v>0</v>
      </c>
      <c r="E394" s="5">
        <f t="shared" si="35"/>
        <v>0</v>
      </c>
      <c r="F394" s="2">
        <f>VLOOKUP($A394,'By SKU - Old RTs'!$A:$V,14,FALSE)</f>
        <v>0</v>
      </c>
      <c r="G394" s="2">
        <f>VLOOKUP($A394,'By SKU - New RTs'!$A:$V,14,FALSE)</f>
        <v>0</v>
      </c>
      <c r="H394" s="5">
        <f t="shared" si="36"/>
        <v>0</v>
      </c>
      <c r="I394" s="2">
        <f>VLOOKUP($A394,'By SKU - Old RTs'!$A:$V,15,FALSE)</f>
        <v>0</v>
      </c>
      <c r="J394" s="2">
        <f>VLOOKUP($A394,'By SKU - New RTs'!$A:$V,15,FALSE)</f>
        <v>0</v>
      </c>
      <c r="K394" s="5">
        <f t="shared" si="37"/>
        <v>0</v>
      </c>
      <c r="L394" s="2">
        <f>VLOOKUP($A394,'By SKU - Old RTs'!$A:$V,16,FALSE)</f>
        <v>0</v>
      </c>
      <c r="M394" s="2">
        <f>VLOOKUP($A394,'By SKU - New RTs'!$A:$V,16,FALSE)</f>
        <v>0</v>
      </c>
      <c r="N394" s="5">
        <f t="shared" si="38"/>
        <v>0</v>
      </c>
      <c r="O394" s="2">
        <f>VLOOKUP($A394,'By SKU - Old RTs'!$A:$V,17,FALSE)</f>
        <v>0</v>
      </c>
      <c r="P394" s="2">
        <f>VLOOKUP($A394,'By SKU - New RTs'!$A:$V,17,FALSE)</f>
        <v>0</v>
      </c>
      <c r="Q394" s="2">
        <f t="shared" si="39"/>
        <v>0</v>
      </c>
    </row>
    <row r="395" spans="1:17" x14ac:dyDescent="0.2">
      <c r="A395" s="3">
        <f>SKUs!A394</f>
        <v>2545</v>
      </c>
      <c r="B395" s="4" t="str">
        <f>SKUs!B394</f>
        <v xml:space="preserve">COG OVERALLS        </v>
      </c>
      <c r="C395" s="2">
        <f>VLOOKUP($A395,'By SKU - Old RTs'!$A:$V,13,FALSE)</f>
        <v>0</v>
      </c>
      <c r="D395" s="2">
        <f>VLOOKUP($A395,'By SKU - New RTs'!$A:$V,13,FALSE)</f>
        <v>0</v>
      </c>
      <c r="E395" s="5">
        <f t="shared" si="35"/>
        <v>0</v>
      </c>
      <c r="F395" s="2">
        <f>VLOOKUP($A395,'By SKU - Old RTs'!$A:$V,14,FALSE)</f>
        <v>0</v>
      </c>
      <c r="G395" s="2">
        <f>VLOOKUP($A395,'By SKU - New RTs'!$A:$V,14,FALSE)</f>
        <v>0</v>
      </c>
      <c r="H395" s="5">
        <f t="shared" si="36"/>
        <v>0</v>
      </c>
      <c r="I395" s="2">
        <f>VLOOKUP($A395,'By SKU - Old RTs'!$A:$V,15,FALSE)</f>
        <v>0</v>
      </c>
      <c r="J395" s="2">
        <f>VLOOKUP($A395,'By SKU - New RTs'!$A:$V,15,FALSE)</f>
        <v>0</v>
      </c>
      <c r="K395" s="5">
        <f t="shared" si="37"/>
        <v>0</v>
      </c>
      <c r="L395" s="2">
        <f>VLOOKUP($A395,'By SKU - Old RTs'!$A:$V,16,FALSE)</f>
        <v>0</v>
      </c>
      <c r="M395" s="2">
        <f>VLOOKUP($A395,'By SKU - New RTs'!$A:$V,16,FALSE)</f>
        <v>0</v>
      </c>
      <c r="N395" s="5">
        <f t="shared" si="38"/>
        <v>0</v>
      </c>
      <c r="O395" s="2">
        <f>VLOOKUP($A395,'By SKU - Old RTs'!$A:$V,17,FALSE)</f>
        <v>0</v>
      </c>
      <c r="P395" s="2">
        <f>VLOOKUP($A395,'By SKU - New RTs'!$A:$V,17,FALSE)</f>
        <v>0</v>
      </c>
      <c r="Q395" s="2">
        <f t="shared" si="39"/>
        <v>0</v>
      </c>
    </row>
    <row r="396" spans="1:17" x14ac:dyDescent="0.2">
      <c r="A396" s="3">
        <f>SKUs!A395</f>
        <v>2599</v>
      </c>
      <c r="B396" s="4" t="str">
        <f>SKUs!B395</f>
        <v xml:space="preserve">COG SERVICE         </v>
      </c>
      <c r="C396" s="2">
        <f>VLOOKUP($A396,'By SKU - Old RTs'!$A:$V,13,FALSE)</f>
        <v>0</v>
      </c>
      <c r="D396" s="2">
        <f>VLOOKUP($A396,'By SKU - New RTs'!$A:$V,13,FALSE)</f>
        <v>0</v>
      </c>
      <c r="E396" s="5">
        <f t="shared" si="35"/>
        <v>0</v>
      </c>
      <c r="F396" s="2">
        <f>VLOOKUP($A396,'By SKU - Old RTs'!$A:$V,14,FALSE)</f>
        <v>0</v>
      </c>
      <c r="G396" s="2">
        <f>VLOOKUP($A396,'By SKU - New RTs'!$A:$V,14,FALSE)</f>
        <v>0</v>
      </c>
      <c r="H396" s="5">
        <f t="shared" si="36"/>
        <v>0</v>
      </c>
      <c r="I396" s="2">
        <f>VLOOKUP($A396,'By SKU - Old RTs'!$A:$V,15,FALSE)</f>
        <v>0</v>
      </c>
      <c r="J396" s="2">
        <f>VLOOKUP($A396,'By SKU - New RTs'!$A:$V,15,FALSE)</f>
        <v>0</v>
      </c>
      <c r="K396" s="5">
        <f t="shared" si="37"/>
        <v>0</v>
      </c>
      <c r="L396" s="2">
        <f>VLOOKUP($A396,'By SKU - Old RTs'!$A:$V,16,FALSE)</f>
        <v>0</v>
      </c>
      <c r="M396" s="2">
        <f>VLOOKUP($A396,'By SKU - New RTs'!$A:$V,16,FALSE)</f>
        <v>0</v>
      </c>
      <c r="N396" s="5">
        <f t="shared" si="38"/>
        <v>0</v>
      </c>
      <c r="O396" s="2">
        <f>VLOOKUP($A396,'By SKU - Old RTs'!$A:$V,17,FALSE)</f>
        <v>0</v>
      </c>
      <c r="P396" s="2">
        <f>VLOOKUP($A396,'By SKU - New RTs'!$A:$V,17,FALSE)</f>
        <v>0</v>
      </c>
      <c r="Q396" s="2">
        <f t="shared" si="39"/>
        <v>0</v>
      </c>
    </row>
    <row r="397" spans="1:17" x14ac:dyDescent="0.2">
      <c r="A397" s="3">
        <f>SKUs!A396</f>
        <v>2680</v>
      </c>
      <c r="B397" s="4" t="str">
        <f>SKUs!B396</f>
        <v xml:space="preserve">COG LAUNDRY LBS     </v>
      </c>
      <c r="C397" s="2">
        <f>VLOOKUP($A397,'By SKU - Old RTs'!$A:$V,13,FALSE)</f>
        <v>0</v>
      </c>
      <c r="D397" s="2">
        <f>VLOOKUP($A397,'By SKU - New RTs'!$A:$V,13,FALSE)</f>
        <v>0</v>
      </c>
      <c r="E397" s="5">
        <f t="shared" si="35"/>
        <v>0</v>
      </c>
      <c r="F397" s="2">
        <f>VLOOKUP($A397,'By SKU - Old RTs'!$A:$V,14,FALSE)</f>
        <v>889.5</v>
      </c>
      <c r="G397" s="2">
        <f>VLOOKUP($A397,'By SKU - New RTs'!$A:$V,14,FALSE)</f>
        <v>889.5</v>
      </c>
      <c r="H397" s="5">
        <f t="shared" si="36"/>
        <v>0</v>
      </c>
      <c r="I397" s="2">
        <f>VLOOKUP($A397,'By SKU - Old RTs'!$A:$V,15,FALSE)</f>
        <v>0</v>
      </c>
      <c r="J397" s="2">
        <f>VLOOKUP($A397,'By SKU - New RTs'!$A:$V,15,FALSE)</f>
        <v>0</v>
      </c>
      <c r="K397" s="5">
        <f t="shared" si="37"/>
        <v>0</v>
      </c>
      <c r="L397" s="2">
        <f>VLOOKUP($A397,'By SKU - Old RTs'!$A:$V,16,FALSE)</f>
        <v>0</v>
      </c>
      <c r="M397" s="2">
        <f>VLOOKUP($A397,'By SKU - New RTs'!$A:$V,16,FALSE)</f>
        <v>0</v>
      </c>
      <c r="N397" s="5">
        <f t="shared" si="38"/>
        <v>0</v>
      </c>
      <c r="O397" s="2">
        <f>VLOOKUP($A397,'By SKU - Old RTs'!$A:$V,17,FALSE)</f>
        <v>0</v>
      </c>
      <c r="P397" s="2">
        <f>VLOOKUP($A397,'By SKU - New RTs'!$A:$V,17,FALSE)</f>
        <v>0</v>
      </c>
      <c r="Q397" s="2">
        <f t="shared" si="39"/>
        <v>0</v>
      </c>
    </row>
    <row r="398" spans="1:17" x14ac:dyDescent="0.2">
      <c r="A398" s="3">
        <f>SKUs!A397</f>
        <v>2699</v>
      </c>
      <c r="B398" s="4" t="str">
        <f>SKUs!B397</f>
        <v xml:space="preserve">MESH BAG            </v>
      </c>
      <c r="C398" s="2">
        <f>VLOOKUP($A398,'By SKU - Old RTs'!$A:$V,13,FALSE)</f>
        <v>0</v>
      </c>
      <c r="D398" s="2">
        <f>VLOOKUP($A398,'By SKU - New RTs'!$A:$V,13,FALSE)</f>
        <v>0</v>
      </c>
      <c r="E398" s="5">
        <f t="shared" si="35"/>
        <v>0</v>
      </c>
      <c r="F398" s="2">
        <f>VLOOKUP($A398,'By SKU - Old RTs'!$A:$V,14,FALSE)</f>
        <v>0</v>
      </c>
      <c r="G398" s="2">
        <f>VLOOKUP($A398,'By SKU - New RTs'!$A:$V,14,FALSE)</f>
        <v>0</v>
      </c>
      <c r="H398" s="5">
        <f t="shared" si="36"/>
        <v>0</v>
      </c>
      <c r="I398" s="2">
        <f>VLOOKUP($A398,'By SKU - Old RTs'!$A:$V,15,FALSE)</f>
        <v>0</v>
      </c>
      <c r="J398" s="2">
        <f>VLOOKUP($A398,'By SKU - New RTs'!$A:$V,15,FALSE)</f>
        <v>0</v>
      </c>
      <c r="K398" s="5">
        <f t="shared" si="37"/>
        <v>0</v>
      </c>
      <c r="L398" s="2">
        <f>VLOOKUP($A398,'By SKU - Old RTs'!$A:$V,16,FALSE)</f>
        <v>0</v>
      </c>
      <c r="M398" s="2">
        <f>VLOOKUP($A398,'By SKU - New RTs'!$A:$V,16,FALSE)</f>
        <v>0</v>
      </c>
      <c r="N398" s="5">
        <f t="shared" si="38"/>
        <v>0</v>
      </c>
      <c r="O398" s="2">
        <f>VLOOKUP($A398,'By SKU - Old RTs'!$A:$V,17,FALSE)</f>
        <v>0</v>
      </c>
      <c r="P398" s="2">
        <f>VLOOKUP($A398,'By SKU - New RTs'!$A:$V,17,FALSE)</f>
        <v>0</v>
      </c>
      <c r="Q398" s="2">
        <f t="shared" si="39"/>
        <v>0</v>
      </c>
    </row>
    <row r="399" spans="1:17" x14ac:dyDescent="0.2">
      <c r="A399" s="3">
        <f>SKUs!A398</f>
        <v>2720</v>
      </c>
      <c r="B399" s="4" t="str">
        <f>SKUs!B398</f>
        <v>COG LOGO MAT 4X6</v>
      </c>
      <c r="C399" s="2">
        <f>VLOOKUP($A399,'By SKU - Old RTs'!$A:$V,13,FALSE)</f>
        <v>0</v>
      </c>
      <c r="D399" s="2">
        <f>VLOOKUP($A399,'By SKU - New RTs'!$A:$V,13,FALSE)</f>
        <v>0</v>
      </c>
      <c r="E399" s="5">
        <f t="shared" si="35"/>
        <v>0</v>
      </c>
      <c r="F399" s="2">
        <f>VLOOKUP($A399,'By SKU - Old RTs'!$A:$V,14,FALSE)</f>
        <v>0</v>
      </c>
      <c r="G399" s="2">
        <f>VLOOKUP($A399,'By SKU - New RTs'!$A:$V,14,FALSE)</f>
        <v>0</v>
      </c>
      <c r="H399" s="5">
        <f t="shared" si="36"/>
        <v>0</v>
      </c>
      <c r="I399" s="2">
        <f>VLOOKUP($A399,'By SKU - Old RTs'!$A:$V,15,FALSE)</f>
        <v>0</v>
      </c>
      <c r="J399" s="2">
        <f>VLOOKUP($A399,'By SKU - New RTs'!$A:$V,15,FALSE)</f>
        <v>0</v>
      </c>
      <c r="K399" s="5">
        <f t="shared" si="37"/>
        <v>0</v>
      </c>
      <c r="L399" s="2">
        <f>VLOOKUP($A399,'By SKU - Old RTs'!$A:$V,16,FALSE)</f>
        <v>0.25</v>
      </c>
      <c r="M399" s="2">
        <f>VLOOKUP($A399,'By SKU - New RTs'!$A:$V,16,FALSE)</f>
        <v>0.25</v>
      </c>
      <c r="N399" s="5">
        <f t="shared" si="38"/>
        <v>0</v>
      </c>
      <c r="O399" s="2">
        <f>VLOOKUP($A399,'By SKU - Old RTs'!$A:$V,17,FALSE)</f>
        <v>0</v>
      </c>
      <c r="P399" s="2">
        <f>VLOOKUP($A399,'By SKU - New RTs'!$A:$V,17,FALSE)</f>
        <v>0</v>
      </c>
      <c r="Q399" s="2">
        <f t="shared" si="39"/>
        <v>0</v>
      </c>
    </row>
    <row r="400" spans="1:17" x14ac:dyDescent="0.2">
      <c r="A400" s="3">
        <f>SKUs!A399</f>
        <v>3153</v>
      </c>
      <c r="B400" s="4" t="str">
        <f>SKUs!B399</f>
        <v>CT LAB COAT LADIES 3153</v>
      </c>
      <c r="C400" s="2">
        <f>VLOOKUP($A400,'By SKU - Old RTs'!$A:$V,13,FALSE)</f>
        <v>0</v>
      </c>
      <c r="D400" s="2">
        <f>VLOOKUP($A400,'By SKU - New RTs'!$A:$V,13,FALSE)</f>
        <v>0</v>
      </c>
      <c r="E400" s="5">
        <f t="shared" si="35"/>
        <v>0</v>
      </c>
      <c r="F400" s="2">
        <f>VLOOKUP($A400,'By SKU - Old RTs'!$A:$V,14,FALSE)</f>
        <v>0</v>
      </c>
      <c r="G400" s="2">
        <f>VLOOKUP($A400,'By SKU - New RTs'!$A:$V,14,FALSE)</f>
        <v>0</v>
      </c>
      <c r="H400" s="5">
        <f t="shared" si="36"/>
        <v>0</v>
      </c>
      <c r="I400" s="2">
        <f>VLOOKUP($A400,'By SKU - Old RTs'!$A:$V,15,FALSE)</f>
        <v>1.25</v>
      </c>
      <c r="J400" s="2">
        <f>VLOOKUP($A400,'By SKU - New RTs'!$A:$V,15,FALSE)</f>
        <v>1.25</v>
      </c>
      <c r="K400" s="5">
        <f t="shared" si="37"/>
        <v>0</v>
      </c>
      <c r="L400" s="2">
        <f>VLOOKUP($A400,'By SKU - Old RTs'!$A:$V,16,FALSE)</f>
        <v>0</v>
      </c>
      <c r="M400" s="2">
        <f>VLOOKUP($A400,'By SKU - New RTs'!$A:$V,16,FALSE)</f>
        <v>0</v>
      </c>
      <c r="N400" s="5">
        <f t="shared" si="38"/>
        <v>0</v>
      </c>
      <c r="O400" s="2">
        <f>VLOOKUP($A400,'By SKU - Old RTs'!$A:$V,17,FALSE)</f>
        <v>0</v>
      </c>
      <c r="P400" s="2">
        <f>VLOOKUP($A400,'By SKU - New RTs'!$A:$V,17,FALSE)</f>
        <v>0</v>
      </c>
      <c r="Q400" s="2">
        <f t="shared" si="39"/>
        <v>0</v>
      </c>
    </row>
    <row r="401" spans="1:17" x14ac:dyDescent="0.2">
      <c r="A401" s="3">
        <f>SKUs!A400</f>
        <v>5990</v>
      </c>
      <c r="B401" s="4" t="str">
        <f>SKUs!B400</f>
        <v>BAG FL RES YELLOW</v>
      </c>
      <c r="C401" s="2">
        <f>VLOOKUP($A401,'By SKU - Old RTs'!$A:$V,13,FALSE)</f>
        <v>6</v>
      </c>
      <c r="D401" s="2">
        <f>VLOOKUP($A401,'By SKU - New RTs'!$A:$V,13,FALSE)</f>
        <v>7.75</v>
      </c>
      <c r="E401" s="5">
        <f t="shared" si="35"/>
        <v>1.75</v>
      </c>
      <c r="F401" s="2">
        <f>VLOOKUP($A401,'By SKU - Old RTs'!$A:$V,14,FALSE)</f>
        <v>0</v>
      </c>
      <c r="G401" s="2">
        <f>VLOOKUP($A401,'By SKU - New RTs'!$A:$V,14,FALSE)</f>
        <v>0</v>
      </c>
      <c r="H401" s="5">
        <f t="shared" si="36"/>
        <v>0</v>
      </c>
      <c r="I401" s="2">
        <f>VLOOKUP($A401,'By SKU - Old RTs'!$A:$V,15,FALSE)</f>
        <v>15</v>
      </c>
      <c r="J401" s="2">
        <f>VLOOKUP($A401,'By SKU - New RTs'!$A:$V,15,FALSE)</f>
        <v>17.25</v>
      </c>
      <c r="K401" s="5">
        <f t="shared" si="37"/>
        <v>2.25</v>
      </c>
      <c r="L401" s="2">
        <f>VLOOKUP($A401,'By SKU - Old RTs'!$A:$V,16,FALSE)</f>
        <v>5.25</v>
      </c>
      <c r="M401" s="2">
        <f>VLOOKUP($A401,'By SKU - New RTs'!$A:$V,16,FALSE)</f>
        <v>3</v>
      </c>
      <c r="N401" s="5">
        <f t="shared" si="38"/>
        <v>-2.25</v>
      </c>
      <c r="O401" s="2">
        <f>VLOOKUP($A401,'By SKU - Old RTs'!$A:$V,17,FALSE)</f>
        <v>17.75</v>
      </c>
      <c r="P401" s="2">
        <f>VLOOKUP($A401,'By SKU - New RTs'!$A:$V,17,FALSE)</f>
        <v>16</v>
      </c>
      <c r="Q401" s="2">
        <f t="shared" si="39"/>
        <v>-1.75</v>
      </c>
    </row>
    <row r="402" spans="1:17" x14ac:dyDescent="0.2">
      <c r="A402" s="3">
        <f>SKUs!A401</f>
        <v>7502</v>
      </c>
      <c r="B402" s="4" t="str">
        <f>SKUs!B401</f>
        <v xml:space="preserve">MIRCO HANDLE        </v>
      </c>
      <c r="C402" s="2">
        <f>VLOOKUP($A402,'By SKU - Old RTs'!$A:$V,13,FALSE)</f>
        <v>0</v>
      </c>
      <c r="D402" s="2">
        <f>VLOOKUP($A402,'By SKU - New RTs'!$A:$V,13,FALSE)</f>
        <v>0</v>
      </c>
      <c r="E402" s="5">
        <f t="shared" si="35"/>
        <v>0</v>
      </c>
      <c r="F402" s="2">
        <f>VLOOKUP($A402,'By SKU - Old RTs'!$A:$V,14,FALSE)</f>
        <v>0</v>
      </c>
      <c r="G402" s="2">
        <f>VLOOKUP($A402,'By SKU - New RTs'!$A:$V,14,FALSE)</f>
        <v>0</v>
      </c>
      <c r="H402" s="5">
        <f t="shared" si="36"/>
        <v>0</v>
      </c>
      <c r="I402" s="2">
        <f>VLOOKUP($A402,'By SKU - Old RTs'!$A:$V,15,FALSE)</f>
        <v>0</v>
      </c>
      <c r="J402" s="2">
        <f>VLOOKUP($A402,'By SKU - New RTs'!$A:$V,15,FALSE)</f>
        <v>0</v>
      </c>
      <c r="K402" s="5">
        <f t="shared" si="37"/>
        <v>0</v>
      </c>
      <c r="L402" s="2">
        <f>VLOOKUP($A402,'By SKU - Old RTs'!$A:$V,16,FALSE)</f>
        <v>0</v>
      </c>
      <c r="M402" s="2">
        <f>VLOOKUP($A402,'By SKU - New RTs'!$A:$V,16,FALSE)</f>
        <v>0</v>
      </c>
      <c r="N402" s="5">
        <f t="shared" si="38"/>
        <v>0</v>
      </c>
      <c r="O402" s="2">
        <f>VLOOKUP($A402,'By SKU - Old RTs'!$A:$V,17,FALSE)</f>
        <v>0</v>
      </c>
      <c r="P402" s="2">
        <f>VLOOKUP($A402,'By SKU - New RTs'!$A:$V,17,FALSE)</f>
        <v>0</v>
      </c>
      <c r="Q402" s="2">
        <f t="shared" si="39"/>
        <v>0</v>
      </c>
    </row>
    <row r="403" spans="1:17" x14ac:dyDescent="0.2">
      <c r="A403" s="3">
        <f>SKUs!A402</f>
        <v>7514</v>
      </c>
      <c r="B403" s="4" t="str">
        <f>SKUs!B402</f>
        <v xml:space="preserve">FRAME MOP 24        </v>
      </c>
      <c r="C403" s="2">
        <f>VLOOKUP($A403,'By SKU - Old RTs'!$A:$V,13,FALSE)</f>
        <v>0</v>
      </c>
      <c r="D403" s="2">
        <f>VLOOKUP($A403,'By SKU - New RTs'!$A:$V,13,FALSE)</f>
        <v>0</v>
      </c>
      <c r="E403" s="5">
        <f t="shared" si="35"/>
        <v>0</v>
      </c>
      <c r="F403" s="2">
        <f>VLOOKUP($A403,'By SKU - Old RTs'!$A:$V,14,FALSE)</f>
        <v>0</v>
      </c>
      <c r="G403" s="2">
        <f>VLOOKUP($A403,'By SKU - New RTs'!$A:$V,14,FALSE)</f>
        <v>0</v>
      </c>
      <c r="H403" s="5">
        <f t="shared" si="36"/>
        <v>0</v>
      </c>
      <c r="I403" s="2">
        <f>VLOOKUP($A403,'By SKU - Old RTs'!$A:$V,15,FALSE)</f>
        <v>0</v>
      </c>
      <c r="J403" s="2">
        <f>VLOOKUP($A403,'By SKU - New RTs'!$A:$V,15,FALSE)</f>
        <v>0</v>
      </c>
      <c r="K403" s="5">
        <f t="shared" si="37"/>
        <v>0</v>
      </c>
      <c r="L403" s="2">
        <f>VLOOKUP($A403,'By SKU - Old RTs'!$A:$V,16,FALSE)</f>
        <v>0</v>
      </c>
      <c r="M403" s="2">
        <f>VLOOKUP($A403,'By SKU - New RTs'!$A:$V,16,FALSE)</f>
        <v>0</v>
      </c>
      <c r="N403" s="5">
        <f t="shared" si="38"/>
        <v>0</v>
      </c>
      <c r="O403" s="2">
        <f>VLOOKUP($A403,'By SKU - Old RTs'!$A:$V,17,FALSE)</f>
        <v>0</v>
      </c>
      <c r="P403" s="2">
        <f>VLOOKUP($A403,'By SKU - New RTs'!$A:$V,17,FALSE)</f>
        <v>0</v>
      </c>
      <c r="Q403" s="2">
        <f t="shared" si="39"/>
        <v>0</v>
      </c>
    </row>
    <row r="404" spans="1:17" x14ac:dyDescent="0.2">
      <c r="A404" s="3">
        <f>SKUs!A403</f>
        <v>7526</v>
      </c>
      <c r="B404" s="4" t="str">
        <f>SKUs!B403</f>
        <v xml:space="preserve">FRAME MOP 36        </v>
      </c>
      <c r="C404" s="2">
        <f>VLOOKUP($A404,'By SKU - Old RTs'!$A:$V,13,FALSE)</f>
        <v>0.25</v>
      </c>
      <c r="D404" s="2">
        <f>VLOOKUP($A404,'By SKU - New RTs'!$A:$V,13,FALSE)</f>
        <v>0.25</v>
      </c>
      <c r="E404" s="5">
        <f t="shared" si="35"/>
        <v>0</v>
      </c>
      <c r="F404" s="2">
        <f>VLOOKUP($A404,'By SKU - Old RTs'!$A:$V,14,FALSE)</f>
        <v>0</v>
      </c>
      <c r="G404" s="2">
        <f>VLOOKUP($A404,'By SKU - New RTs'!$A:$V,14,FALSE)</f>
        <v>0</v>
      </c>
      <c r="H404" s="5">
        <f t="shared" si="36"/>
        <v>0</v>
      </c>
      <c r="I404" s="2">
        <f>VLOOKUP($A404,'By SKU - Old RTs'!$A:$V,15,FALSE)</f>
        <v>0</v>
      </c>
      <c r="J404" s="2">
        <f>VLOOKUP($A404,'By SKU - New RTs'!$A:$V,15,FALSE)</f>
        <v>0</v>
      </c>
      <c r="K404" s="5">
        <f t="shared" si="37"/>
        <v>0</v>
      </c>
      <c r="L404" s="2">
        <f>VLOOKUP($A404,'By SKU - Old RTs'!$A:$V,16,FALSE)</f>
        <v>0</v>
      </c>
      <c r="M404" s="2">
        <f>VLOOKUP($A404,'By SKU - New RTs'!$A:$V,16,FALSE)</f>
        <v>0</v>
      </c>
      <c r="N404" s="5">
        <f t="shared" si="38"/>
        <v>0</v>
      </c>
      <c r="O404" s="2">
        <f>VLOOKUP($A404,'By SKU - Old RTs'!$A:$V,17,FALSE)</f>
        <v>0</v>
      </c>
      <c r="P404" s="2">
        <f>VLOOKUP($A404,'By SKU - New RTs'!$A:$V,17,FALSE)</f>
        <v>0</v>
      </c>
      <c r="Q404" s="2">
        <f t="shared" si="39"/>
        <v>0</v>
      </c>
    </row>
    <row r="405" spans="1:17" x14ac:dyDescent="0.2">
      <c r="A405" s="3">
        <f>SKUs!A404</f>
        <v>7538</v>
      </c>
      <c r="B405" s="4" t="str">
        <f>SKUs!B404</f>
        <v xml:space="preserve">FRAME MOP 48        </v>
      </c>
      <c r="C405" s="2">
        <f>VLOOKUP($A405,'By SKU - Old RTs'!$A:$V,13,FALSE)</f>
        <v>0</v>
      </c>
      <c r="D405" s="2">
        <f>VLOOKUP($A405,'By SKU - New RTs'!$A:$V,13,FALSE)</f>
        <v>0</v>
      </c>
      <c r="E405" s="5">
        <f t="shared" si="35"/>
        <v>0</v>
      </c>
      <c r="F405" s="2">
        <f>VLOOKUP($A405,'By SKU - Old RTs'!$A:$V,14,FALSE)</f>
        <v>0</v>
      </c>
      <c r="G405" s="2">
        <f>VLOOKUP($A405,'By SKU - New RTs'!$A:$V,14,FALSE)</f>
        <v>0</v>
      </c>
      <c r="H405" s="5">
        <f t="shared" si="36"/>
        <v>0</v>
      </c>
      <c r="I405" s="2">
        <f>VLOOKUP($A405,'By SKU - Old RTs'!$A:$V,15,FALSE)</f>
        <v>0</v>
      </c>
      <c r="J405" s="2">
        <f>VLOOKUP($A405,'By SKU - New RTs'!$A:$V,15,FALSE)</f>
        <v>0</v>
      </c>
      <c r="K405" s="5">
        <f t="shared" si="37"/>
        <v>0</v>
      </c>
      <c r="L405" s="2">
        <f>VLOOKUP($A405,'By SKU - Old RTs'!$A:$V,16,FALSE)</f>
        <v>0</v>
      </c>
      <c r="M405" s="2">
        <f>VLOOKUP($A405,'By SKU - New RTs'!$A:$V,16,FALSE)</f>
        <v>0</v>
      </c>
      <c r="N405" s="5">
        <f t="shared" si="38"/>
        <v>0</v>
      </c>
      <c r="O405" s="2">
        <f>VLOOKUP($A405,'By SKU - Old RTs'!$A:$V,17,FALSE)</f>
        <v>0</v>
      </c>
      <c r="P405" s="2">
        <f>VLOOKUP($A405,'By SKU - New RTs'!$A:$V,17,FALSE)</f>
        <v>0</v>
      </c>
      <c r="Q405" s="2">
        <f t="shared" si="39"/>
        <v>0</v>
      </c>
    </row>
    <row r="406" spans="1:17" x14ac:dyDescent="0.2">
      <c r="A406" s="3">
        <f>SKUs!A405</f>
        <v>7540</v>
      </c>
      <c r="B406" s="4" t="str">
        <f>SKUs!B405</f>
        <v xml:space="preserve">FRAME MOP 60        </v>
      </c>
      <c r="C406" s="2">
        <f>VLOOKUP($A406,'By SKU - Old RTs'!$A:$V,13,FALSE)</f>
        <v>0</v>
      </c>
      <c r="D406" s="2">
        <f>VLOOKUP($A406,'By SKU - New RTs'!$A:$V,13,FALSE)</f>
        <v>0</v>
      </c>
      <c r="E406" s="5">
        <f t="shared" si="35"/>
        <v>0</v>
      </c>
      <c r="F406" s="2">
        <f>VLOOKUP($A406,'By SKU - Old RTs'!$A:$V,14,FALSE)</f>
        <v>0</v>
      </c>
      <c r="G406" s="2">
        <f>VLOOKUP($A406,'By SKU - New RTs'!$A:$V,14,FALSE)</f>
        <v>0</v>
      </c>
      <c r="H406" s="5">
        <f t="shared" si="36"/>
        <v>0</v>
      </c>
      <c r="I406" s="2">
        <f>VLOOKUP($A406,'By SKU - Old RTs'!$A:$V,15,FALSE)</f>
        <v>0</v>
      </c>
      <c r="J406" s="2">
        <f>VLOOKUP($A406,'By SKU - New RTs'!$A:$V,15,FALSE)</f>
        <v>0</v>
      </c>
      <c r="K406" s="5">
        <f t="shared" si="37"/>
        <v>0</v>
      </c>
      <c r="L406" s="2">
        <f>VLOOKUP($A406,'By SKU - Old RTs'!$A:$V,16,FALSE)</f>
        <v>0</v>
      </c>
      <c r="M406" s="2">
        <f>VLOOKUP($A406,'By SKU - New RTs'!$A:$V,16,FALSE)</f>
        <v>0</v>
      </c>
      <c r="N406" s="5">
        <f t="shared" si="38"/>
        <v>0</v>
      </c>
      <c r="O406" s="2">
        <f>VLOOKUP($A406,'By SKU - Old RTs'!$A:$V,17,FALSE)</f>
        <v>0</v>
      </c>
      <c r="P406" s="2">
        <f>VLOOKUP($A406,'By SKU - New RTs'!$A:$V,17,FALSE)</f>
        <v>0</v>
      </c>
      <c r="Q406" s="2">
        <f t="shared" si="39"/>
        <v>0</v>
      </c>
    </row>
    <row r="407" spans="1:17" x14ac:dyDescent="0.2">
      <c r="A407" s="3">
        <f>SKUs!A406</f>
        <v>7550</v>
      </c>
      <c r="B407" s="4" t="str">
        <f>SKUs!B406</f>
        <v>HANDLE DUSTMOP WOOD</v>
      </c>
      <c r="C407" s="2">
        <f>VLOOKUP($A407,'By SKU - Old RTs'!$A:$V,13,FALSE)</f>
        <v>0.25</v>
      </c>
      <c r="D407" s="2">
        <f>VLOOKUP($A407,'By SKU - New RTs'!$A:$V,13,FALSE)</f>
        <v>0.25</v>
      </c>
      <c r="E407" s="5">
        <f t="shared" si="35"/>
        <v>0</v>
      </c>
      <c r="F407" s="2">
        <f>VLOOKUP($A407,'By SKU - Old RTs'!$A:$V,14,FALSE)</f>
        <v>0</v>
      </c>
      <c r="G407" s="2">
        <f>VLOOKUP($A407,'By SKU - New RTs'!$A:$V,14,FALSE)</f>
        <v>0</v>
      </c>
      <c r="H407" s="5">
        <f t="shared" si="36"/>
        <v>0</v>
      </c>
      <c r="I407" s="2">
        <f>VLOOKUP($A407,'By SKU - Old RTs'!$A:$V,15,FALSE)</f>
        <v>0</v>
      </c>
      <c r="J407" s="2">
        <f>VLOOKUP($A407,'By SKU - New RTs'!$A:$V,15,FALSE)</f>
        <v>0</v>
      </c>
      <c r="K407" s="5">
        <f t="shared" si="37"/>
        <v>0</v>
      </c>
      <c r="L407" s="2">
        <f>VLOOKUP($A407,'By SKU - Old RTs'!$A:$V,16,FALSE)</f>
        <v>0</v>
      </c>
      <c r="M407" s="2">
        <f>VLOOKUP($A407,'By SKU - New RTs'!$A:$V,16,FALSE)</f>
        <v>0</v>
      </c>
      <c r="N407" s="5">
        <f t="shared" si="38"/>
        <v>0</v>
      </c>
      <c r="O407" s="2">
        <f>VLOOKUP($A407,'By SKU - Old RTs'!$A:$V,17,FALSE)</f>
        <v>0</v>
      </c>
      <c r="P407" s="2">
        <f>VLOOKUP($A407,'By SKU - New RTs'!$A:$V,17,FALSE)</f>
        <v>0</v>
      </c>
      <c r="Q407" s="2">
        <f t="shared" si="39"/>
        <v>0</v>
      </c>
    </row>
    <row r="408" spans="1:17" x14ac:dyDescent="0.2">
      <c r="A408" s="3">
        <f>SKUs!A407</f>
        <v>7552</v>
      </c>
      <c r="B408" s="4" t="str">
        <f>SKUs!B407</f>
        <v>ALUM WET MOP HANDLE</v>
      </c>
      <c r="C408" s="2">
        <f>VLOOKUP($A408,'By SKU - Old RTs'!$A:$V,13,FALSE)</f>
        <v>0.5</v>
      </c>
      <c r="D408" s="2">
        <f>VLOOKUP($A408,'By SKU - New RTs'!$A:$V,13,FALSE)</f>
        <v>0.5</v>
      </c>
      <c r="E408" s="5">
        <f t="shared" si="35"/>
        <v>0</v>
      </c>
      <c r="F408" s="2">
        <f>VLOOKUP($A408,'By SKU - Old RTs'!$A:$V,14,FALSE)</f>
        <v>0.75</v>
      </c>
      <c r="G408" s="2">
        <f>VLOOKUP($A408,'By SKU - New RTs'!$A:$V,14,FALSE)</f>
        <v>0.75</v>
      </c>
      <c r="H408" s="5">
        <f t="shared" si="36"/>
        <v>0</v>
      </c>
      <c r="I408" s="2">
        <f>VLOOKUP($A408,'By SKU - Old RTs'!$A:$V,15,FALSE)</f>
        <v>1</v>
      </c>
      <c r="J408" s="2">
        <f>VLOOKUP($A408,'By SKU - New RTs'!$A:$V,15,FALSE)</f>
        <v>1</v>
      </c>
      <c r="K408" s="5">
        <f t="shared" si="37"/>
        <v>0</v>
      </c>
      <c r="L408" s="2">
        <f>VLOOKUP($A408,'By SKU - Old RTs'!$A:$V,16,FALSE)</f>
        <v>0</v>
      </c>
      <c r="M408" s="2">
        <f>VLOOKUP($A408,'By SKU - New RTs'!$A:$V,16,FALSE)</f>
        <v>0</v>
      </c>
      <c r="N408" s="5">
        <f t="shared" si="38"/>
        <v>0</v>
      </c>
      <c r="O408" s="2">
        <f>VLOOKUP($A408,'By SKU - Old RTs'!$A:$V,17,FALSE)</f>
        <v>0</v>
      </c>
      <c r="P408" s="2">
        <f>VLOOKUP($A408,'By SKU - New RTs'!$A:$V,17,FALSE)</f>
        <v>0</v>
      </c>
      <c r="Q408" s="2">
        <f t="shared" si="39"/>
        <v>0</v>
      </c>
    </row>
    <row r="409" spans="1:17" x14ac:dyDescent="0.2">
      <c r="A409" s="3">
        <f>SKUs!A408</f>
        <v>7553</v>
      </c>
      <c r="B409" s="4" t="str">
        <f>SKUs!B408</f>
        <v>FIBERGLASS DUST MOP HANDLE</v>
      </c>
      <c r="C409" s="2">
        <f>VLOOKUP($A409,'By SKU - Old RTs'!$A:$V,13,FALSE)</f>
        <v>0</v>
      </c>
      <c r="D409" s="2">
        <f>VLOOKUP($A409,'By SKU - New RTs'!$A:$V,13,FALSE)</f>
        <v>0</v>
      </c>
      <c r="E409" s="5">
        <f t="shared" si="35"/>
        <v>0</v>
      </c>
      <c r="F409" s="2">
        <f>VLOOKUP($A409,'By SKU - Old RTs'!$A:$V,14,FALSE)</f>
        <v>0</v>
      </c>
      <c r="G409" s="2">
        <f>VLOOKUP($A409,'By SKU - New RTs'!$A:$V,14,FALSE)</f>
        <v>0</v>
      </c>
      <c r="H409" s="5">
        <f t="shared" si="36"/>
        <v>0</v>
      </c>
      <c r="I409" s="2">
        <f>VLOOKUP($A409,'By SKU - Old RTs'!$A:$V,15,FALSE)</f>
        <v>0</v>
      </c>
      <c r="J409" s="2">
        <f>VLOOKUP($A409,'By SKU - New RTs'!$A:$V,15,FALSE)</f>
        <v>0</v>
      </c>
      <c r="K409" s="5">
        <f t="shared" si="37"/>
        <v>0</v>
      </c>
      <c r="L409" s="2">
        <f>VLOOKUP($A409,'By SKU - Old RTs'!$A:$V,16,FALSE)</f>
        <v>0</v>
      </c>
      <c r="M409" s="2">
        <f>VLOOKUP($A409,'By SKU - New RTs'!$A:$V,16,FALSE)</f>
        <v>0</v>
      </c>
      <c r="N409" s="5">
        <f t="shared" si="38"/>
        <v>0</v>
      </c>
      <c r="O409" s="2">
        <f>VLOOKUP($A409,'By SKU - Old RTs'!$A:$V,17,FALSE)</f>
        <v>0</v>
      </c>
      <c r="P409" s="2">
        <f>VLOOKUP($A409,'By SKU - New RTs'!$A:$V,17,FALSE)</f>
        <v>0</v>
      </c>
      <c r="Q409" s="2">
        <f t="shared" si="39"/>
        <v>0</v>
      </c>
    </row>
    <row r="410" spans="1:17" x14ac:dyDescent="0.2">
      <c r="A410" s="3">
        <f>SKUs!A409</f>
        <v>7600</v>
      </c>
      <c r="B410" s="4" t="str">
        <f>SKUs!B409</f>
        <v xml:space="preserve">CRT CABINET SVC     </v>
      </c>
      <c r="C410" s="2">
        <f>VLOOKUP($A410,'By SKU - Old RTs'!$A:$V,13,FALSE)</f>
        <v>0</v>
      </c>
      <c r="D410" s="2">
        <f>VLOOKUP($A410,'By SKU - New RTs'!$A:$V,13,FALSE)</f>
        <v>0</v>
      </c>
      <c r="E410" s="5">
        <f t="shared" si="35"/>
        <v>0</v>
      </c>
      <c r="F410" s="2">
        <f>VLOOKUP($A410,'By SKU - Old RTs'!$A:$V,14,FALSE)</f>
        <v>0</v>
      </c>
      <c r="G410" s="2">
        <f>VLOOKUP($A410,'By SKU - New RTs'!$A:$V,14,FALSE)</f>
        <v>0</v>
      </c>
      <c r="H410" s="5">
        <f t="shared" si="36"/>
        <v>0</v>
      </c>
      <c r="I410" s="2">
        <f>VLOOKUP($A410,'By SKU - Old RTs'!$A:$V,15,FALSE)</f>
        <v>0</v>
      </c>
      <c r="J410" s="2">
        <f>VLOOKUP($A410,'By SKU - New RTs'!$A:$V,15,FALSE)</f>
        <v>0</v>
      </c>
      <c r="K410" s="5">
        <f t="shared" si="37"/>
        <v>0</v>
      </c>
      <c r="L410" s="2">
        <f>VLOOKUP($A410,'By SKU - Old RTs'!$A:$V,16,FALSE)</f>
        <v>0</v>
      </c>
      <c r="M410" s="2">
        <f>VLOOKUP($A410,'By SKU - New RTs'!$A:$V,16,FALSE)</f>
        <v>0</v>
      </c>
      <c r="N410" s="5">
        <f t="shared" si="38"/>
        <v>0</v>
      </c>
      <c r="O410" s="2">
        <f>VLOOKUP($A410,'By SKU - Old RTs'!$A:$V,17,FALSE)</f>
        <v>0</v>
      </c>
      <c r="P410" s="2">
        <f>VLOOKUP($A410,'By SKU - New RTs'!$A:$V,17,FALSE)</f>
        <v>0</v>
      </c>
      <c r="Q410" s="2">
        <f t="shared" si="39"/>
        <v>0</v>
      </c>
    </row>
    <row r="411" spans="1:17" x14ac:dyDescent="0.2">
      <c r="A411" s="3">
        <f>SKUs!A410</f>
        <v>7601</v>
      </c>
      <c r="B411" s="4" t="str">
        <f>SKUs!B410</f>
        <v>CLS FOAM DISP #7507</v>
      </c>
      <c r="C411" s="2">
        <f>VLOOKUP($A411,'By SKU - Old RTs'!$A:$V,13,FALSE)</f>
        <v>1.5</v>
      </c>
      <c r="D411" s="2">
        <f>VLOOKUP($A411,'By SKU - New RTs'!$A:$V,13,FALSE)</f>
        <v>1.5</v>
      </c>
      <c r="E411" s="5">
        <f t="shared" si="35"/>
        <v>0</v>
      </c>
      <c r="F411" s="2">
        <f>VLOOKUP($A411,'By SKU - Old RTs'!$A:$V,14,FALSE)</f>
        <v>0</v>
      </c>
      <c r="G411" s="2">
        <f>VLOOKUP($A411,'By SKU - New RTs'!$A:$V,14,FALSE)</f>
        <v>0</v>
      </c>
      <c r="H411" s="5">
        <f t="shared" si="36"/>
        <v>0</v>
      </c>
      <c r="I411" s="2">
        <f>VLOOKUP($A411,'By SKU - Old RTs'!$A:$V,15,FALSE)</f>
        <v>0.25</v>
      </c>
      <c r="J411" s="2">
        <f>VLOOKUP($A411,'By SKU - New RTs'!$A:$V,15,FALSE)</f>
        <v>0.25</v>
      </c>
      <c r="K411" s="5">
        <f t="shared" si="37"/>
        <v>0</v>
      </c>
      <c r="L411" s="2">
        <f>VLOOKUP($A411,'By SKU - Old RTs'!$A:$V,16,FALSE)</f>
        <v>0</v>
      </c>
      <c r="M411" s="2">
        <f>VLOOKUP($A411,'By SKU - New RTs'!$A:$V,16,FALSE)</f>
        <v>0</v>
      </c>
      <c r="N411" s="5">
        <f t="shared" si="38"/>
        <v>0</v>
      </c>
      <c r="O411" s="2">
        <f>VLOOKUP($A411,'By SKU - Old RTs'!$A:$V,17,FALSE)</f>
        <v>0.25</v>
      </c>
      <c r="P411" s="2">
        <f>VLOOKUP($A411,'By SKU - New RTs'!$A:$V,17,FALSE)</f>
        <v>0.25</v>
      </c>
      <c r="Q411" s="2">
        <f t="shared" si="39"/>
        <v>0</v>
      </c>
    </row>
    <row r="412" spans="1:17" x14ac:dyDescent="0.2">
      <c r="A412" s="3">
        <f>SKUs!A411</f>
        <v>7602</v>
      </c>
      <c r="B412" s="4" t="str">
        <f>SKUs!B411</f>
        <v>CLS SENSOR FOAM DISP #7707</v>
      </c>
      <c r="C412" s="2">
        <f>VLOOKUP($A412,'By SKU - Old RTs'!$A:$V,13,FALSE)</f>
        <v>0</v>
      </c>
      <c r="D412" s="2">
        <f>VLOOKUP($A412,'By SKU - New RTs'!$A:$V,13,FALSE)</f>
        <v>0</v>
      </c>
      <c r="E412" s="5">
        <f t="shared" si="35"/>
        <v>0</v>
      </c>
      <c r="F412" s="2">
        <f>VLOOKUP($A412,'By SKU - Old RTs'!$A:$V,14,FALSE)</f>
        <v>0</v>
      </c>
      <c r="G412" s="2">
        <f>VLOOKUP($A412,'By SKU - New RTs'!$A:$V,14,FALSE)</f>
        <v>0</v>
      </c>
      <c r="H412" s="5">
        <f t="shared" si="36"/>
        <v>0</v>
      </c>
      <c r="I412" s="2">
        <f>VLOOKUP($A412,'By SKU - Old RTs'!$A:$V,15,FALSE)</f>
        <v>0</v>
      </c>
      <c r="J412" s="2">
        <f>VLOOKUP($A412,'By SKU - New RTs'!$A:$V,15,FALSE)</f>
        <v>0</v>
      </c>
      <c r="K412" s="5">
        <f t="shared" si="37"/>
        <v>0</v>
      </c>
      <c r="L412" s="2">
        <f>VLOOKUP($A412,'By SKU - Old RTs'!$A:$V,16,FALSE)</f>
        <v>0.25</v>
      </c>
      <c r="M412" s="2">
        <f>VLOOKUP($A412,'By SKU - New RTs'!$A:$V,16,FALSE)</f>
        <v>0.25</v>
      </c>
      <c r="N412" s="5">
        <f t="shared" si="38"/>
        <v>0</v>
      </c>
      <c r="O412" s="2">
        <f>VLOOKUP($A412,'By SKU - Old RTs'!$A:$V,17,FALSE)</f>
        <v>0</v>
      </c>
      <c r="P412" s="2">
        <f>VLOOKUP($A412,'By SKU - New RTs'!$A:$V,17,FALSE)</f>
        <v>0</v>
      </c>
      <c r="Q412" s="2">
        <f t="shared" si="39"/>
        <v>0</v>
      </c>
    </row>
    <row r="413" spans="1:17" x14ac:dyDescent="0.2">
      <c r="A413" s="3">
        <f>SKUs!A412</f>
        <v>7603</v>
      </c>
      <c r="B413" s="4" t="str">
        <f>SKUs!B412</f>
        <v>CLS SAN 400 DISP #7405</v>
      </c>
      <c r="C413" s="2">
        <f>VLOOKUP($A413,'By SKU - Old RTs'!$A:$V,13,FALSE)</f>
        <v>0</v>
      </c>
      <c r="D413" s="2">
        <f>VLOOKUP($A413,'By SKU - New RTs'!$A:$V,13,FALSE)</f>
        <v>0</v>
      </c>
      <c r="E413" s="5">
        <f t="shared" si="35"/>
        <v>0</v>
      </c>
      <c r="F413" s="2">
        <f>VLOOKUP($A413,'By SKU - Old RTs'!$A:$V,14,FALSE)</f>
        <v>0</v>
      </c>
      <c r="G413" s="2">
        <f>VLOOKUP($A413,'By SKU - New RTs'!$A:$V,14,FALSE)</f>
        <v>0</v>
      </c>
      <c r="H413" s="5">
        <f t="shared" si="36"/>
        <v>0</v>
      </c>
      <c r="I413" s="2">
        <f>VLOOKUP($A413,'By SKU - Old RTs'!$A:$V,15,FALSE)</f>
        <v>0</v>
      </c>
      <c r="J413" s="2">
        <f>VLOOKUP($A413,'By SKU - New RTs'!$A:$V,15,FALSE)</f>
        <v>0</v>
      </c>
      <c r="K413" s="5">
        <f t="shared" si="37"/>
        <v>0</v>
      </c>
      <c r="L413" s="2">
        <f>VLOOKUP($A413,'By SKU - Old RTs'!$A:$V,16,FALSE)</f>
        <v>0</v>
      </c>
      <c r="M413" s="2">
        <f>VLOOKUP($A413,'By SKU - New RTs'!$A:$V,16,FALSE)</f>
        <v>0</v>
      </c>
      <c r="N413" s="5">
        <f t="shared" si="38"/>
        <v>0</v>
      </c>
      <c r="O413" s="2">
        <f>VLOOKUP($A413,'By SKU - Old RTs'!$A:$V,17,FALSE)</f>
        <v>0</v>
      </c>
      <c r="P413" s="2">
        <f>VLOOKUP($A413,'By SKU - New RTs'!$A:$V,17,FALSE)</f>
        <v>0</v>
      </c>
      <c r="Q413" s="2">
        <f t="shared" si="39"/>
        <v>0</v>
      </c>
    </row>
    <row r="414" spans="1:17" x14ac:dyDescent="0.2">
      <c r="A414" s="3">
        <f>SKUs!A413</f>
        <v>7604</v>
      </c>
      <c r="B414" s="4" t="str">
        <f>SKUs!B413</f>
        <v>CLS HD GRIT SOAP DISP</v>
      </c>
      <c r="C414" s="2">
        <f>VLOOKUP($A414,'By SKU - Old RTs'!$A:$V,13,FALSE)</f>
        <v>0.5</v>
      </c>
      <c r="D414" s="2">
        <f>VLOOKUP($A414,'By SKU - New RTs'!$A:$V,13,FALSE)</f>
        <v>0.5</v>
      </c>
      <c r="E414" s="5">
        <f t="shared" si="35"/>
        <v>0</v>
      </c>
      <c r="F414" s="2">
        <f>VLOOKUP($A414,'By SKU - Old RTs'!$A:$V,14,FALSE)</f>
        <v>0</v>
      </c>
      <c r="G414" s="2">
        <f>VLOOKUP($A414,'By SKU - New RTs'!$A:$V,14,FALSE)</f>
        <v>0</v>
      </c>
      <c r="H414" s="5">
        <f t="shared" si="36"/>
        <v>0</v>
      </c>
      <c r="I414" s="2">
        <f>VLOOKUP($A414,'By SKU - Old RTs'!$A:$V,15,FALSE)</f>
        <v>0.25</v>
      </c>
      <c r="J414" s="2">
        <f>VLOOKUP($A414,'By SKU - New RTs'!$A:$V,15,FALSE)</f>
        <v>0.25</v>
      </c>
      <c r="K414" s="5">
        <f t="shared" si="37"/>
        <v>0</v>
      </c>
      <c r="L414" s="2">
        <f>VLOOKUP($A414,'By SKU - Old RTs'!$A:$V,16,FALSE)</f>
        <v>0</v>
      </c>
      <c r="M414" s="2">
        <f>VLOOKUP($A414,'By SKU - New RTs'!$A:$V,16,FALSE)</f>
        <v>0</v>
      </c>
      <c r="N414" s="5">
        <f t="shared" si="38"/>
        <v>0</v>
      </c>
      <c r="O414" s="2">
        <f>VLOOKUP($A414,'By SKU - Old RTs'!$A:$V,17,FALSE)</f>
        <v>0</v>
      </c>
      <c r="P414" s="2">
        <f>VLOOKUP($A414,'By SKU - New RTs'!$A:$V,17,FALSE)</f>
        <v>0</v>
      </c>
      <c r="Q414" s="2">
        <f t="shared" si="39"/>
        <v>0</v>
      </c>
    </row>
    <row r="415" spans="1:17" x14ac:dyDescent="0.2">
      <c r="A415" s="3">
        <f>SKUs!A414</f>
        <v>7608</v>
      </c>
      <c r="B415" s="4" t="str">
        <f>SKUs!B414</f>
        <v>TFDSPBK(750127)</v>
      </c>
      <c r="C415" s="2">
        <f>VLOOKUP($A415,'By SKU - Old RTs'!$A:$V,13,FALSE)</f>
        <v>0</v>
      </c>
      <c r="D415" s="2">
        <f>VLOOKUP($A415,'By SKU - New RTs'!$A:$V,13,FALSE)</f>
        <v>0</v>
      </c>
      <c r="E415" s="5">
        <f t="shared" si="35"/>
        <v>0</v>
      </c>
      <c r="F415" s="2">
        <f>VLOOKUP($A415,'By SKU - Old RTs'!$A:$V,14,FALSE)</f>
        <v>0</v>
      </c>
      <c r="G415" s="2">
        <f>VLOOKUP($A415,'By SKU - New RTs'!$A:$V,14,FALSE)</f>
        <v>0</v>
      </c>
      <c r="H415" s="5">
        <f t="shared" si="36"/>
        <v>0</v>
      </c>
      <c r="I415" s="2">
        <f>VLOOKUP($A415,'By SKU - Old RTs'!$A:$V,15,FALSE)</f>
        <v>0</v>
      </c>
      <c r="J415" s="2">
        <f>VLOOKUP($A415,'By SKU - New RTs'!$A:$V,15,FALSE)</f>
        <v>0</v>
      </c>
      <c r="K415" s="5">
        <f t="shared" si="37"/>
        <v>0</v>
      </c>
      <c r="L415" s="2">
        <f>VLOOKUP($A415,'By SKU - Old RTs'!$A:$V,16,FALSE)</f>
        <v>0</v>
      </c>
      <c r="M415" s="2">
        <f>VLOOKUP($A415,'By SKU - New RTs'!$A:$V,16,FALSE)</f>
        <v>0</v>
      </c>
      <c r="N415" s="5">
        <f t="shared" si="38"/>
        <v>0</v>
      </c>
      <c r="O415" s="2">
        <f>VLOOKUP($A415,'By SKU - Old RTs'!$A:$V,17,FALSE)</f>
        <v>0</v>
      </c>
      <c r="P415" s="2">
        <f>VLOOKUP($A415,'By SKU - New RTs'!$A:$V,17,FALSE)</f>
        <v>0</v>
      </c>
      <c r="Q415" s="2">
        <f t="shared" si="39"/>
        <v>0</v>
      </c>
    </row>
    <row r="416" spans="1:17" x14ac:dyDescent="0.2">
      <c r="A416" s="3">
        <f>SKUs!A415</f>
        <v>7610</v>
      </c>
      <c r="B416" s="4" t="str">
        <f>SKUs!B415</f>
        <v>HSAN/CS(750591)</v>
      </c>
      <c r="C416" s="2">
        <f>VLOOKUP($A416,'By SKU - Old RTs'!$A:$V,13,FALSE)</f>
        <v>0</v>
      </c>
      <c r="D416" s="2">
        <f>VLOOKUP($A416,'By SKU - New RTs'!$A:$V,13,FALSE)</f>
        <v>0</v>
      </c>
      <c r="E416" s="5">
        <f t="shared" si="35"/>
        <v>0</v>
      </c>
      <c r="F416" s="2">
        <f>VLOOKUP($A416,'By SKU - Old RTs'!$A:$V,14,FALSE)</f>
        <v>0</v>
      </c>
      <c r="G416" s="2">
        <f>VLOOKUP($A416,'By SKU - New RTs'!$A:$V,14,FALSE)</f>
        <v>0</v>
      </c>
      <c r="H416" s="5">
        <f t="shared" si="36"/>
        <v>0</v>
      </c>
      <c r="I416" s="2">
        <f>VLOOKUP($A416,'By SKU - Old RTs'!$A:$V,15,FALSE)</f>
        <v>0</v>
      </c>
      <c r="J416" s="2">
        <f>VLOOKUP($A416,'By SKU - New RTs'!$A:$V,15,FALSE)</f>
        <v>0</v>
      </c>
      <c r="K416" s="5">
        <f t="shared" si="37"/>
        <v>0</v>
      </c>
      <c r="L416" s="2">
        <f>VLOOKUP($A416,'By SKU - Old RTs'!$A:$V,16,FALSE)</f>
        <v>0</v>
      </c>
      <c r="M416" s="2">
        <f>VLOOKUP($A416,'By SKU - New RTs'!$A:$V,16,FALSE)</f>
        <v>0</v>
      </c>
      <c r="N416" s="5">
        <f t="shared" si="38"/>
        <v>0</v>
      </c>
      <c r="O416" s="2">
        <f>VLOOKUP($A416,'By SKU - Old RTs'!$A:$V,17,FALSE)</f>
        <v>0</v>
      </c>
      <c r="P416" s="2">
        <f>VLOOKUP($A416,'By SKU - New RTs'!$A:$V,17,FALSE)</f>
        <v>0</v>
      </c>
      <c r="Q416" s="2">
        <f t="shared" si="39"/>
        <v>0</v>
      </c>
    </row>
    <row r="417" spans="1:17" x14ac:dyDescent="0.2">
      <c r="A417" s="3">
        <f>SKUs!A416</f>
        <v>7611</v>
      </c>
      <c r="B417" s="4" t="str">
        <f>SKUs!B416</f>
        <v>HSAN/EA(750591)</v>
      </c>
      <c r="C417" s="2">
        <f>VLOOKUP($A417,'By SKU - Old RTs'!$A:$V,13,FALSE)</f>
        <v>0</v>
      </c>
      <c r="D417" s="2">
        <f>VLOOKUP($A417,'By SKU - New RTs'!$A:$V,13,FALSE)</f>
        <v>0</v>
      </c>
      <c r="E417" s="5">
        <f t="shared" si="35"/>
        <v>0</v>
      </c>
      <c r="F417" s="2">
        <f>VLOOKUP($A417,'By SKU - Old RTs'!$A:$V,14,FALSE)</f>
        <v>0</v>
      </c>
      <c r="G417" s="2">
        <f>VLOOKUP($A417,'By SKU - New RTs'!$A:$V,14,FALSE)</f>
        <v>0</v>
      </c>
      <c r="H417" s="5">
        <f t="shared" si="36"/>
        <v>0</v>
      </c>
      <c r="I417" s="2">
        <f>VLOOKUP($A417,'By SKU - Old RTs'!$A:$V,15,FALSE)</f>
        <v>0</v>
      </c>
      <c r="J417" s="2">
        <f>VLOOKUP($A417,'By SKU - New RTs'!$A:$V,15,FALSE)</f>
        <v>0</v>
      </c>
      <c r="K417" s="5">
        <f t="shared" si="37"/>
        <v>0</v>
      </c>
      <c r="L417" s="2">
        <f>VLOOKUP($A417,'By SKU - Old RTs'!$A:$V,16,FALSE)</f>
        <v>0</v>
      </c>
      <c r="M417" s="2">
        <f>VLOOKUP($A417,'By SKU - New RTs'!$A:$V,16,FALSE)</f>
        <v>0</v>
      </c>
      <c r="N417" s="5">
        <f t="shared" si="38"/>
        <v>0</v>
      </c>
      <c r="O417" s="2">
        <f>VLOOKUP($A417,'By SKU - Old RTs'!$A:$V,17,FALSE)</f>
        <v>0</v>
      </c>
      <c r="P417" s="2">
        <f>VLOOKUP($A417,'By SKU - New RTs'!$A:$V,17,FALSE)</f>
        <v>0</v>
      </c>
      <c r="Q417" s="2">
        <f t="shared" si="39"/>
        <v>0</v>
      </c>
    </row>
    <row r="418" spans="1:17" x14ac:dyDescent="0.2">
      <c r="A418" s="3">
        <f>SKUs!A417</f>
        <v>7618</v>
      </c>
      <c r="B418" s="4" t="str">
        <f>SKUs!B417</f>
        <v>SPRAYDSP(450007)</v>
      </c>
      <c r="C418" s="2">
        <f>VLOOKUP($A418,'By SKU - Old RTs'!$A:$V,13,FALSE)</f>
        <v>0</v>
      </c>
      <c r="D418" s="2">
        <f>VLOOKUP($A418,'By SKU - New RTs'!$A:$V,13,FALSE)</f>
        <v>0</v>
      </c>
      <c r="E418" s="5">
        <f t="shared" si="35"/>
        <v>0</v>
      </c>
      <c r="F418" s="2">
        <f>VLOOKUP($A418,'By SKU - Old RTs'!$A:$V,14,FALSE)</f>
        <v>0</v>
      </c>
      <c r="G418" s="2">
        <f>VLOOKUP($A418,'By SKU - New RTs'!$A:$V,14,FALSE)</f>
        <v>0</v>
      </c>
      <c r="H418" s="5">
        <f t="shared" si="36"/>
        <v>0</v>
      </c>
      <c r="I418" s="2">
        <f>VLOOKUP($A418,'By SKU - Old RTs'!$A:$V,15,FALSE)</f>
        <v>0</v>
      </c>
      <c r="J418" s="2">
        <f>VLOOKUP($A418,'By SKU - New RTs'!$A:$V,15,FALSE)</f>
        <v>0</v>
      </c>
      <c r="K418" s="5">
        <f t="shared" si="37"/>
        <v>0</v>
      </c>
      <c r="L418" s="2">
        <f>VLOOKUP($A418,'By SKU - Old RTs'!$A:$V,16,FALSE)</f>
        <v>0</v>
      </c>
      <c r="M418" s="2">
        <f>VLOOKUP($A418,'By SKU - New RTs'!$A:$V,16,FALSE)</f>
        <v>0</v>
      </c>
      <c r="N418" s="5">
        <f t="shared" si="38"/>
        <v>0</v>
      </c>
      <c r="O418" s="2">
        <f>VLOOKUP($A418,'By SKU - Old RTs'!$A:$V,17,FALSE)</f>
        <v>0</v>
      </c>
      <c r="P418" s="2">
        <f>VLOOKUP($A418,'By SKU - New RTs'!$A:$V,17,FALSE)</f>
        <v>0</v>
      </c>
      <c r="Q418" s="2">
        <f t="shared" si="39"/>
        <v>0</v>
      </c>
    </row>
    <row r="419" spans="1:17" x14ac:dyDescent="0.2">
      <c r="A419" s="3">
        <f>SKUs!A418</f>
        <v>7619</v>
      </c>
      <c r="B419" s="4" t="str">
        <f>SKUs!B418</f>
        <v>SANTDSP(450025)</v>
      </c>
      <c r="C419" s="2">
        <f>VLOOKUP($A419,'By SKU - Old RTs'!$A:$V,13,FALSE)</f>
        <v>0</v>
      </c>
      <c r="D419" s="2">
        <f>VLOOKUP($A419,'By SKU - New RTs'!$A:$V,13,FALSE)</f>
        <v>0</v>
      </c>
      <c r="E419" s="5">
        <f t="shared" si="35"/>
        <v>0</v>
      </c>
      <c r="F419" s="2">
        <f>VLOOKUP($A419,'By SKU - Old RTs'!$A:$V,14,FALSE)</f>
        <v>0</v>
      </c>
      <c r="G419" s="2">
        <f>VLOOKUP($A419,'By SKU - New RTs'!$A:$V,14,FALSE)</f>
        <v>0</v>
      </c>
      <c r="H419" s="5">
        <f t="shared" si="36"/>
        <v>0</v>
      </c>
      <c r="I419" s="2">
        <f>VLOOKUP($A419,'By SKU - Old RTs'!$A:$V,15,FALSE)</f>
        <v>0</v>
      </c>
      <c r="J419" s="2">
        <f>VLOOKUP($A419,'By SKU - New RTs'!$A:$V,15,FALSE)</f>
        <v>0</v>
      </c>
      <c r="K419" s="5">
        <f t="shared" si="37"/>
        <v>0</v>
      </c>
      <c r="L419" s="2">
        <f>VLOOKUP($A419,'By SKU - Old RTs'!$A:$V,16,FALSE)</f>
        <v>0</v>
      </c>
      <c r="M419" s="2">
        <f>VLOOKUP($A419,'By SKU - New RTs'!$A:$V,16,FALSE)</f>
        <v>0</v>
      </c>
      <c r="N419" s="5">
        <f t="shared" si="38"/>
        <v>0</v>
      </c>
      <c r="O419" s="2">
        <f>VLOOKUP($A419,'By SKU - Old RTs'!$A:$V,17,FALSE)</f>
        <v>0</v>
      </c>
      <c r="P419" s="2">
        <f>VLOOKUP($A419,'By SKU - New RTs'!$A:$V,17,FALSE)</f>
        <v>0</v>
      </c>
      <c r="Q419" s="2">
        <f t="shared" si="39"/>
        <v>0</v>
      </c>
    </row>
    <row r="420" spans="1:17" x14ac:dyDescent="0.2">
      <c r="A420" s="3">
        <f>SKUs!A419</f>
        <v>7623</v>
      </c>
      <c r="B420" s="4" t="str">
        <f>SKUs!B419</f>
        <v>MINI DUEL TP DISP</v>
      </c>
      <c r="C420" s="2">
        <f>VLOOKUP($A420,'By SKU - Old RTs'!$A:$V,13,FALSE)</f>
        <v>0</v>
      </c>
      <c r="D420" s="2">
        <f>VLOOKUP($A420,'By SKU - New RTs'!$A:$V,13,FALSE)</f>
        <v>0</v>
      </c>
      <c r="E420" s="5">
        <f t="shared" si="35"/>
        <v>0</v>
      </c>
      <c r="F420" s="2">
        <f>VLOOKUP($A420,'By SKU - Old RTs'!$A:$V,14,FALSE)</f>
        <v>0</v>
      </c>
      <c r="G420" s="2">
        <f>VLOOKUP($A420,'By SKU - New RTs'!$A:$V,14,FALSE)</f>
        <v>0</v>
      </c>
      <c r="H420" s="5">
        <f t="shared" si="36"/>
        <v>0</v>
      </c>
      <c r="I420" s="2">
        <f>VLOOKUP($A420,'By SKU - Old RTs'!$A:$V,15,FALSE)</f>
        <v>0</v>
      </c>
      <c r="J420" s="2">
        <f>VLOOKUP($A420,'By SKU - New RTs'!$A:$V,15,FALSE)</f>
        <v>0</v>
      </c>
      <c r="K420" s="5">
        <f t="shared" si="37"/>
        <v>0</v>
      </c>
      <c r="L420" s="2">
        <f>VLOOKUP($A420,'By SKU - Old RTs'!$A:$V,16,FALSE)</f>
        <v>0</v>
      </c>
      <c r="M420" s="2">
        <f>VLOOKUP($A420,'By SKU - New RTs'!$A:$V,16,FALSE)</f>
        <v>0</v>
      </c>
      <c r="N420" s="5">
        <f t="shared" si="38"/>
        <v>0</v>
      </c>
      <c r="O420" s="2">
        <f>VLOOKUP($A420,'By SKU - Old RTs'!$A:$V,17,FALSE)</f>
        <v>0</v>
      </c>
      <c r="P420" s="2">
        <f>VLOOKUP($A420,'By SKU - New RTs'!$A:$V,17,FALSE)</f>
        <v>0</v>
      </c>
      <c r="Q420" s="2">
        <f t="shared" si="39"/>
        <v>0</v>
      </c>
    </row>
    <row r="421" spans="1:17" x14ac:dyDescent="0.2">
      <c r="A421" s="3">
        <f>SKUs!A420</f>
        <v>7624</v>
      </c>
      <c r="B421" s="4" t="str">
        <f>SKUs!B420</f>
        <v xml:space="preserve">WAVE N DRY DISP     </v>
      </c>
      <c r="C421" s="2">
        <f>VLOOKUP($A421,'By SKU - Old RTs'!$A:$V,13,FALSE)</f>
        <v>0</v>
      </c>
      <c r="D421" s="2">
        <f>VLOOKUP($A421,'By SKU - New RTs'!$A:$V,13,FALSE)</f>
        <v>0</v>
      </c>
      <c r="E421" s="5">
        <f t="shared" si="35"/>
        <v>0</v>
      </c>
      <c r="F421" s="2">
        <f>VLOOKUP($A421,'By SKU - Old RTs'!$A:$V,14,FALSE)</f>
        <v>0</v>
      </c>
      <c r="G421" s="2">
        <f>VLOOKUP($A421,'By SKU - New RTs'!$A:$V,14,FALSE)</f>
        <v>0</v>
      </c>
      <c r="H421" s="5">
        <f t="shared" si="36"/>
        <v>0</v>
      </c>
      <c r="I421" s="2">
        <f>VLOOKUP($A421,'By SKU - Old RTs'!$A:$V,15,FALSE)</f>
        <v>0</v>
      </c>
      <c r="J421" s="2">
        <f>VLOOKUP($A421,'By SKU - New RTs'!$A:$V,15,FALSE)</f>
        <v>0</v>
      </c>
      <c r="K421" s="5">
        <f t="shared" si="37"/>
        <v>0</v>
      </c>
      <c r="L421" s="2">
        <f>VLOOKUP($A421,'By SKU - Old RTs'!$A:$V,16,FALSE)</f>
        <v>0</v>
      </c>
      <c r="M421" s="2">
        <f>VLOOKUP($A421,'By SKU - New RTs'!$A:$V,16,FALSE)</f>
        <v>0</v>
      </c>
      <c r="N421" s="5">
        <f t="shared" si="38"/>
        <v>0</v>
      </c>
      <c r="O421" s="2">
        <f>VLOOKUP($A421,'By SKU - Old RTs'!$A:$V,17,FALSE)</f>
        <v>0</v>
      </c>
      <c r="P421" s="2">
        <f>VLOOKUP($A421,'By SKU - New RTs'!$A:$V,17,FALSE)</f>
        <v>0</v>
      </c>
      <c r="Q421" s="2">
        <f t="shared" si="39"/>
        <v>0</v>
      </c>
    </row>
    <row r="422" spans="1:17" x14ac:dyDescent="0.2">
      <c r="A422" s="3">
        <f>SKUs!A421</f>
        <v>7625</v>
      </c>
      <c r="B422" s="4" t="str">
        <f>SKUs!B421</f>
        <v>SN DSP(HSD-100)</v>
      </c>
      <c r="C422" s="2">
        <f>VLOOKUP($A422,'By SKU - Old RTs'!$A:$V,13,FALSE)</f>
        <v>0</v>
      </c>
      <c r="D422" s="2">
        <f>VLOOKUP($A422,'By SKU - New RTs'!$A:$V,13,FALSE)</f>
        <v>0</v>
      </c>
      <c r="E422" s="5">
        <f t="shared" si="35"/>
        <v>0</v>
      </c>
      <c r="F422" s="2">
        <f>VLOOKUP($A422,'By SKU - Old RTs'!$A:$V,14,FALSE)</f>
        <v>0</v>
      </c>
      <c r="G422" s="2">
        <f>VLOOKUP($A422,'By SKU - New RTs'!$A:$V,14,FALSE)</f>
        <v>0</v>
      </c>
      <c r="H422" s="5">
        <f t="shared" si="36"/>
        <v>0</v>
      </c>
      <c r="I422" s="2">
        <f>VLOOKUP($A422,'By SKU - Old RTs'!$A:$V,15,FALSE)</f>
        <v>0</v>
      </c>
      <c r="J422" s="2">
        <f>VLOOKUP($A422,'By SKU - New RTs'!$A:$V,15,FALSE)</f>
        <v>0</v>
      </c>
      <c r="K422" s="5">
        <f t="shared" si="37"/>
        <v>0</v>
      </c>
      <c r="L422" s="2">
        <f>VLOOKUP($A422,'By SKU - Old RTs'!$A:$V,16,FALSE)</f>
        <v>0.25</v>
      </c>
      <c r="M422" s="2">
        <f>VLOOKUP($A422,'By SKU - New RTs'!$A:$V,16,FALSE)</f>
        <v>0.25</v>
      </c>
      <c r="N422" s="5">
        <f t="shared" si="38"/>
        <v>0</v>
      </c>
      <c r="O422" s="2">
        <f>VLOOKUP($A422,'By SKU - Old RTs'!$A:$V,17,FALSE)</f>
        <v>0</v>
      </c>
      <c r="P422" s="2">
        <f>VLOOKUP($A422,'By SKU - New RTs'!$A:$V,17,FALSE)</f>
        <v>0</v>
      </c>
      <c r="Q422" s="2">
        <f t="shared" si="39"/>
        <v>0</v>
      </c>
    </row>
    <row r="423" spans="1:17" x14ac:dyDescent="0.2">
      <c r="A423" s="3">
        <f>SKUs!A422</f>
        <v>7626</v>
      </c>
      <c r="B423" s="4" t="str">
        <f>SKUs!B422</f>
        <v>CFDDSP(CCD-050)</v>
      </c>
      <c r="C423" s="2">
        <f>VLOOKUP($A423,'By SKU - Old RTs'!$A:$V,13,FALSE)</f>
        <v>0</v>
      </c>
      <c r="D423" s="2">
        <f>VLOOKUP($A423,'By SKU - New RTs'!$A:$V,13,FALSE)</f>
        <v>0</v>
      </c>
      <c r="E423" s="5">
        <f t="shared" si="35"/>
        <v>0</v>
      </c>
      <c r="F423" s="2">
        <f>VLOOKUP($A423,'By SKU - Old RTs'!$A:$V,14,FALSE)</f>
        <v>0</v>
      </c>
      <c r="G423" s="2">
        <f>VLOOKUP($A423,'By SKU - New RTs'!$A:$V,14,FALSE)</f>
        <v>0</v>
      </c>
      <c r="H423" s="5">
        <f t="shared" si="36"/>
        <v>0</v>
      </c>
      <c r="I423" s="2">
        <f>VLOOKUP($A423,'By SKU - Old RTs'!$A:$V,15,FALSE)</f>
        <v>0</v>
      </c>
      <c r="J423" s="2">
        <f>VLOOKUP($A423,'By SKU - New RTs'!$A:$V,15,FALSE)</f>
        <v>0</v>
      </c>
      <c r="K423" s="5">
        <f t="shared" si="37"/>
        <v>0</v>
      </c>
      <c r="L423" s="2">
        <f>VLOOKUP($A423,'By SKU - Old RTs'!$A:$V,16,FALSE)</f>
        <v>0</v>
      </c>
      <c r="M423" s="2">
        <f>VLOOKUP($A423,'By SKU - New RTs'!$A:$V,16,FALSE)</f>
        <v>0</v>
      </c>
      <c r="N423" s="5">
        <f t="shared" si="38"/>
        <v>0</v>
      </c>
      <c r="O423" s="2">
        <f>VLOOKUP($A423,'By SKU - Old RTs'!$A:$V,17,FALSE)</f>
        <v>0</v>
      </c>
      <c r="P423" s="2">
        <f>VLOOKUP($A423,'By SKU - New RTs'!$A:$V,17,FALSE)</f>
        <v>0</v>
      </c>
      <c r="Q423" s="2">
        <f t="shared" si="39"/>
        <v>0</v>
      </c>
    </row>
    <row r="424" spans="1:17" x14ac:dyDescent="0.2">
      <c r="A424" s="3">
        <f>SKUs!A423</f>
        <v>7627</v>
      </c>
      <c r="B424" s="4" t="str">
        <f>SKUs!B423</f>
        <v>AC DSP(HAD-100)</v>
      </c>
      <c r="C424" s="2">
        <f>VLOOKUP($A424,'By SKU - Old RTs'!$A:$V,13,FALSE)</f>
        <v>0.25</v>
      </c>
      <c r="D424" s="2">
        <f>VLOOKUP($A424,'By SKU - New RTs'!$A:$V,13,FALSE)</f>
        <v>0.25</v>
      </c>
      <c r="E424" s="5">
        <f t="shared" si="35"/>
        <v>0</v>
      </c>
      <c r="F424" s="2">
        <f>VLOOKUP($A424,'By SKU - Old RTs'!$A:$V,14,FALSE)</f>
        <v>0.25</v>
      </c>
      <c r="G424" s="2">
        <f>VLOOKUP($A424,'By SKU - New RTs'!$A:$V,14,FALSE)</f>
        <v>0.25</v>
      </c>
      <c r="H424" s="5">
        <f t="shared" si="36"/>
        <v>0</v>
      </c>
      <c r="I424" s="2">
        <f>VLOOKUP($A424,'By SKU - Old RTs'!$A:$V,15,FALSE)</f>
        <v>0.25</v>
      </c>
      <c r="J424" s="2">
        <f>VLOOKUP($A424,'By SKU - New RTs'!$A:$V,15,FALSE)</f>
        <v>0.25</v>
      </c>
      <c r="K424" s="5">
        <f t="shared" si="37"/>
        <v>0</v>
      </c>
      <c r="L424" s="2">
        <f>VLOOKUP($A424,'By SKU - Old RTs'!$A:$V,16,FALSE)</f>
        <v>0</v>
      </c>
      <c r="M424" s="2">
        <f>VLOOKUP($A424,'By SKU - New RTs'!$A:$V,16,FALSE)</f>
        <v>0</v>
      </c>
      <c r="N424" s="5">
        <f t="shared" si="38"/>
        <v>0</v>
      </c>
      <c r="O424" s="2">
        <f>VLOOKUP($A424,'By SKU - Old RTs'!$A:$V,17,FALSE)</f>
        <v>0.25</v>
      </c>
      <c r="P424" s="2">
        <f>VLOOKUP($A424,'By SKU - New RTs'!$A:$V,17,FALSE)</f>
        <v>0.25</v>
      </c>
      <c r="Q424" s="2">
        <f t="shared" si="39"/>
        <v>0</v>
      </c>
    </row>
    <row r="425" spans="1:17" x14ac:dyDescent="0.2">
      <c r="A425" s="3">
        <f>SKUs!A424</f>
        <v>7630</v>
      </c>
      <c r="B425" s="4" t="str">
        <f>SKUs!B424</f>
        <v xml:space="preserve">EXPRESS TORK DI     </v>
      </c>
      <c r="C425" s="2">
        <f>VLOOKUP($A425,'By SKU - Old RTs'!$A:$V,13,FALSE)</f>
        <v>0</v>
      </c>
      <c r="D425" s="2">
        <f>VLOOKUP($A425,'By SKU - New RTs'!$A:$V,13,FALSE)</f>
        <v>0</v>
      </c>
      <c r="E425" s="5">
        <f t="shared" si="35"/>
        <v>0</v>
      </c>
      <c r="F425" s="2">
        <f>VLOOKUP($A425,'By SKU - Old RTs'!$A:$V,14,FALSE)</f>
        <v>0</v>
      </c>
      <c r="G425" s="2">
        <f>VLOOKUP($A425,'By SKU - New RTs'!$A:$V,14,FALSE)</f>
        <v>0</v>
      </c>
      <c r="H425" s="5">
        <f t="shared" si="36"/>
        <v>0</v>
      </c>
      <c r="I425" s="2">
        <f>VLOOKUP($A425,'By SKU - Old RTs'!$A:$V,15,FALSE)</f>
        <v>0</v>
      </c>
      <c r="J425" s="2">
        <f>VLOOKUP($A425,'By SKU - New RTs'!$A:$V,15,FALSE)</f>
        <v>0</v>
      </c>
      <c r="K425" s="5">
        <f t="shared" si="37"/>
        <v>0</v>
      </c>
      <c r="L425" s="2">
        <f>VLOOKUP($A425,'By SKU - Old RTs'!$A:$V,16,FALSE)</f>
        <v>0</v>
      </c>
      <c r="M425" s="2">
        <f>VLOOKUP($A425,'By SKU - New RTs'!$A:$V,16,FALSE)</f>
        <v>0</v>
      </c>
      <c r="N425" s="5">
        <f t="shared" si="38"/>
        <v>0</v>
      </c>
      <c r="O425" s="2">
        <f>VLOOKUP($A425,'By SKU - Old RTs'!$A:$V,17,FALSE)</f>
        <v>0</v>
      </c>
      <c r="P425" s="2">
        <f>VLOOKUP($A425,'By SKU - New RTs'!$A:$V,17,FALSE)</f>
        <v>0</v>
      </c>
      <c r="Q425" s="2">
        <f t="shared" si="39"/>
        <v>0</v>
      </c>
    </row>
    <row r="426" spans="1:17" x14ac:dyDescent="0.2">
      <c r="A426" s="3">
        <f>SKUs!A425</f>
        <v>7632</v>
      </c>
      <c r="B426" s="4" t="str">
        <f>SKUs!B425</f>
        <v>TPDISP(JSD-100)</v>
      </c>
      <c r="C426" s="2">
        <f>VLOOKUP($A426,'By SKU - Old RTs'!$A:$V,13,FALSE)</f>
        <v>0</v>
      </c>
      <c r="D426" s="2">
        <f>VLOOKUP($A426,'By SKU - New RTs'!$A:$V,13,FALSE)</f>
        <v>0</v>
      </c>
      <c r="E426" s="5">
        <f t="shared" si="35"/>
        <v>0</v>
      </c>
      <c r="F426" s="2">
        <f>VLOOKUP($A426,'By SKU - Old RTs'!$A:$V,14,FALSE)</f>
        <v>0</v>
      </c>
      <c r="G426" s="2">
        <f>VLOOKUP($A426,'By SKU - New RTs'!$A:$V,14,FALSE)</f>
        <v>0</v>
      </c>
      <c r="H426" s="5">
        <f t="shared" si="36"/>
        <v>0</v>
      </c>
      <c r="I426" s="2">
        <f>VLOOKUP($A426,'By SKU - Old RTs'!$A:$V,15,FALSE)</f>
        <v>0.75</v>
      </c>
      <c r="J426" s="2">
        <f>VLOOKUP($A426,'By SKU - New RTs'!$A:$V,15,FALSE)</f>
        <v>0.75</v>
      </c>
      <c r="K426" s="5">
        <f t="shared" si="37"/>
        <v>0</v>
      </c>
      <c r="L426" s="2">
        <f>VLOOKUP($A426,'By SKU - Old RTs'!$A:$V,16,FALSE)</f>
        <v>0</v>
      </c>
      <c r="M426" s="2">
        <f>VLOOKUP($A426,'By SKU - New RTs'!$A:$V,16,FALSE)</f>
        <v>0</v>
      </c>
      <c r="N426" s="5">
        <f t="shared" si="38"/>
        <v>0</v>
      </c>
      <c r="O426" s="2">
        <f>VLOOKUP($A426,'By SKU - Old RTs'!$A:$V,17,FALSE)</f>
        <v>0</v>
      </c>
      <c r="P426" s="2">
        <f>VLOOKUP($A426,'By SKU - New RTs'!$A:$V,17,FALSE)</f>
        <v>0</v>
      </c>
      <c r="Q426" s="2">
        <f t="shared" si="39"/>
        <v>0</v>
      </c>
    </row>
    <row r="427" spans="1:17" x14ac:dyDescent="0.2">
      <c r="A427" s="3">
        <f>SKUs!A426</f>
        <v>7633</v>
      </c>
      <c r="B427" s="4" t="str">
        <f>SKUs!B426</f>
        <v>2TPDSP(JST-102)</v>
      </c>
      <c r="C427" s="2">
        <f>VLOOKUP($A427,'By SKU - Old RTs'!$A:$V,13,FALSE)</f>
        <v>0.5</v>
      </c>
      <c r="D427" s="2">
        <f>VLOOKUP($A427,'By SKU - New RTs'!$A:$V,13,FALSE)</f>
        <v>0.5</v>
      </c>
      <c r="E427" s="5">
        <f t="shared" si="35"/>
        <v>0</v>
      </c>
      <c r="F427" s="2">
        <f>VLOOKUP($A427,'By SKU - Old RTs'!$A:$V,14,FALSE)</f>
        <v>0</v>
      </c>
      <c r="G427" s="2">
        <f>VLOOKUP($A427,'By SKU - New RTs'!$A:$V,14,FALSE)</f>
        <v>0</v>
      </c>
      <c r="H427" s="5">
        <f t="shared" si="36"/>
        <v>0</v>
      </c>
      <c r="I427" s="2">
        <f>VLOOKUP($A427,'By SKU - Old RTs'!$A:$V,15,FALSE)</f>
        <v>0.75</v>
      </c>
      <c r="J427" s="2">
        <f>VLOOKUP($A427,'By SKU - New RTs'!$A:$V,15,FALSE)</f>
        <v>0.75</v>
      </c>
      <c r="K427" s="5">
        <f t="shared" si="37"/>
        <v>0</v>
      </c>
      <c r="L427" s="2">
        <f>VLOOKUP($A427,'By SKU - Old RTs'!$A:$V,16,FALSE)</f>
        <v>0.25</v>
      </c>
      <c r="M427" s="2">
        <f>VLOOKUP($A427,'By SKU - New RTs'!$A:$V,16,FALSE)</f>
        <v>0.25</v>
      </c>
      <c r="N427" s="5">
        <f t="shared" si="38"/>
        <v>0</v>
      </c>
      <c r="O427" s="2">
        <f>VLOOKUP($A427,'By SKU - Old RTs'!$A:$V,17,FALSE)</f>
        <v>0</v>
      </c>
      <c r="P427" s="2">
        <f>VLOOKUP($A427,'By SKU - New RTs'!$A:$V,17,FALSE)</f>
        <v>0</v>
      </c>
      <c r="Q427" s="2">
        <f t="shared" si="39"/>
        <v>0</v>
      </c>
    </row>
    <row r="428" spans="1:17" x14ac:dyDescent="0.2">
      <c r="A428" s="3">
        <f>SKUs!A427</f>
        <v>7634</v>
      </c>
      <c r="B428" s="4" t="str">
        <f>SKUs!B427</f>
        <v>CFDDSP(CDS-100)</v>
      </c>
      <c r="C428" s="2">
        <f>VLOOKUP($A428,'By SKU - Old RTs'!$A:$V,13,FALSE)</f>
        <v>0</v>
      </c>
      <c r="D428" s="2">
        <f>VLOOKUP($A428,'By SKU - New RTs'!$A:$V,13,FALSE)</f>
        <v>0</v>
      </c>
      <c r="E428" s="5">
        <f t="shared" si="35"/>
        <v>0</v>
      </c>
      <c r="F428" s="2">
        <f>VLOOKUP($A428,'By SKU - Old RTs'!$A:$V,14,FALSE)</f>
        <v>0</v>
      </c>
      <c r="G428" s="2">
        <f>VLOOKUP($A428,'By SKU - New RTs'!$A:$V,14,FALSE)</f>
        <v>0</v>
      </c>
      <c r="H428" s="5">
        <f t="shared" si="36"/>
        <v>0</v>
      </c>
      <c r="I428" s="2">
        <f>VLOOKUP($A428,'By SKU - Old RTs'!$A:$V,15,FALSE)</f>
        <v>0.25</v>
      </c>
      <c r="J428" s="2">
        <f>VLOOKUP($A428,'By SKU - New RTs'!$A:$V,15,FALSE)</f>
        <v>0.25</v>
      </c>
      <c r="K428" s="5">
        <f t="shared" si="37"/>
        <v>0</v>
      </c>
      <c r="L428" s="2">
        <f>VLOOKUP($A428,'By SKU - Old RTs'!$A:$V,16,FALSE)</f>
        <v>0</v>
      </c>
      <c r="M428" s="2">
        <f>VLOOKUP($A428,'By SKU - New RTs'!$A:$V,16,FALSE)</f>
        <v>0</v>
      </c>
      <c r="N428" s="5">
        <f t="shared" si="38"/>
        <v>0</v>
      </c>
      <c r="O428" s="2">
        <f>VLOOKUP($A428,'By SKU - Old RTs'!$A:$V,17,FALSE)</f>
        <v>0</v>
      </c>
      <c r="P428" s="2">
        <f>VLOOKUP($A428,'By SKU - New RTs'!$A:$V,17,FALSE)</f>
        <v>0</v>
      </c>
      <c r="Q428" s="2">
        <f t="shared" si="39"/>
        <v>0</v>
      </c>
    </row>
    <row r="429" spans="1:17" x14ac:dyDescent="0.2">
      <c r="A429" s="3">
        <f>SKUs!A428</f>
        <v>7637</v>
      </c>
      <c r="B429" s="4" t="str">
        <f>SKUs!B428</f>
        <v xml:space="preserve">BATH TISSUE BOX     </v>
      </c>
      <c r="C429" s="2">
        <f>VLOOKUP($A429,'By SKU - Old RTs'!$A:$V,13,FALSE)</f>
        <v>0</v>
      </c>
      <c r="D429" s="2">
        <f>VLOOKUP($A429,'By SKU - New RTs'!$A:$V,13,FALSE)</f>
        <v>0</v>
      </c>
      <c r="E429" s="5">
        <f t="shared" si="35"/>
        <v>0</v>
      </c>
      <c r="F429" s="2">
        <f>VLOOKUP($A429,'By SKU - Old RTs'!$A:$V,14,FALSE)</f>
        <v>0</v>
      </c>
      <c r="G429" s="2">
        <f>VLOOKUP($A429,'By SKU - New RTs'!$A:$V,14,FALSE)</f>
        <v>0</v>
      </c>
      <c r="H429" s="5">
        <f t="shared" si="36"/>
        <v>0</v>
      </c>
      <c r="I429" s="2">
        <f>VLOOKUP($A429,'By SKU - Old RTs'!$A:$V,15,FALSE)</f>
        <v>0</v>
      </c>
      <c r="J429" s="2">
        <f>VLOOKUP($A429,'By SKU - New RTs'!$A:$V,15,FALSE)</f>
        <v>0</v>
      </c>
      <c r="K429" s="5">
        <f t="shared" si="37"/>
        <v>0</v>
      </c>
      <c r="L429" s="2">
        <f>VLOOKUP($A429,'By SKU - Old RTs'!$A:$V,16,FALSE)</f>
        <v>0</v>
      </c>
      <c r="M429" s="2">
        <f>VLOOKUP($A429,'By SKU - New RTs'!$A:$V,16,FALSE)</f>
        <v>0</v>
      </c>
      <c r="N429" s="5">
        <f t="shared" si="38"/>
        <v>0</v>
      </c>
      <c r="O429" s="2">
        <f>VLOOKUP($A429,'By SKU - Old RTs'!$A:$V,17,FALSE)</f>
        <v>0</v>
      </c>
      <c r="P429" s="2">
        <f>VLOOKUP($A429,'By SKU - New RTs'!$A:$V,17,FALSE)</f>
        <v>0</v>
      </c>
      <c r="Q429" s="2">
        <f t="shared" si="39"/>
        <v>0</v>
      </c>
    </row>
    <row r="430" spans="1:17" x14ac:dyDescent="0.2">
      <c r="A430" s="3">
        <f>SKUs!A429</f>
        <v>7643</v>
      </c>
      <c r="B430" s="4" t="str">
        <f>SKUs!B429</f>
        <v xml:space="preserve">MULTI/CFOLD DIS     </v>
      </c>
      <c r="C430" s="2">
        <f>VLOOKUP($A430,'By SKU - Old RTs'!$A:$V,13,FALSE)</f>
        <v>0</v>
      </c>
      <c r="D430" s="2">
        <f>VLOOKUP($A430,'By SKU - New RTs'!$A:$V,13,FALSE)</f>
        <v>0</v>
      </c>
      <c r="E430" s="5">
        <f t="shared" si="35"/>
        <v>0</v>
      </c>
      <c r="F430" s="2">
        <f>VLOOKUP($A430,'By SKU - Old RTs'!$A:$V,14,FALSE)</f>
        <v>0</v>
      </c>
      <c r="G430" s="2">
        <f>VLOOKUP($A430,'By SKU - New RTs'!$A:$V,14,FALSE)</f>
        <v>0</v>
      </c>
      <c r="H430" s="5">
        <f t="shared" si="36"/>
        <v>0</v>
      </c>
      <c r="I430" s="2">
        <f>VLOOKUP($A430,'By SKU - Old RTs'!$A:$V,15,FALSE)</f>
        <v>0</v>
      </c>
      <c r="J430" s="2">
        <f>VLOOKUP($A430,'By SKU - New RTs'!$A:$V,15,FALSE)</f>
        <v>0</v>
      </c>
      <c r="K430" s="5">
        <f t="shared" si="37"/>
        <v>0</v>
      </c>
      <c r="L430" s="2">
        <f>VLOOKUP($A430,'By SKU - Old RTs'!$A:$V,16,FALSE)</f>
        <v>0</v>
      </c>
      <c r="M430" s="2">
        <f>VLOOKUP($A430,'By SKU - New RTs'!$A:$V,16,FALSE)</f>
        <v>0</v>
      </c>
      <c r="N430" s="5">
        <f t="shared" si="38"/>
        <v>0</v>
      </c>
      <c r="O430" s="2">
        <f>VLOOKUP($A430,'By SKU - Old RTs'!$A:$V,17,FALSE)</f>
        <v>0</v>
      </c>
      <c r="P430" s="2">
        <f>VLOOKUP($A430,'By SKU - New RTs'!$A:$V,17,FALSE)</f>
        <v>0</v>
      </c>
      <c r="Q430" s="2">
        <f t="shared" si="39"/>
        <v>0</v>
      </c>
    </row>
    <row r="431" spans="1:17" x14ac:dyDescent="0.2">
      <c r="A431" s="3">
        <f>SKUs!A430</f>
        <v>7650</v>
      </c>
      <c r="B431" s="4" t="str">
        <f>SKUs!B430</f>
        <v xml:space="preserve">HAUL BIN            </v>
      </c>
      <c r="C431" s="2">
        <f>VLOOKUP($A431,'By SKU - Old RTs'!$A:$V,13,FALSE)</f>
        <v>0</v>
      </c>
      <c r="D431" s="2">
        <f>VLOOKUP($A431,'By SKU - New RTs'!$A:$V,13,FALSE)</f>
        <v>0</v>
      </c>
      <c r="E431" s="5">
        <f t="shared" si="35"/>
        <v>0</v>
      </c>
      <c r="F431" s="2">
        <f>VLOOKUP($A431,'By SKU - Old RTs'!$A:$V,14,FALSE)</f>
        <v>0</v>
      </c>
      <c r="G431" s="2">
        <f>VLOOKUP($A431,'By SKU - New RTs'!$A:$V,14,FALSE)</f>
        <v>0</v>
      </c>
      <c r="H431" s="5">
        <f t="shared" si="36"/>
        <v>0</v>
      </c>
      <c r="I431" s="2">
        <f>VLOOKUP($A431,'By SKU - Old RTs'!$A:$V,15,FALSE)</f>
        <v>0</v>
      </c>
      <c r="J431" s="2">
        <f>VLOOKUP($A431,'By SKU - New RTs'!$A:$V,15,FALSE)</f>
        <v>0</v>
      </c>
      <c r="K431" s="5">
        <f t="shared" si="37"/>
        <v>0</v>
      </c>
      <c r="L431" s="2">
        <f>VLOOKUP($A431,'By SKU - Old RTs'!$A:$V,16,FALSE)</f>
        <v>0</v>
      </c>
      <c r="M431" s="2">
        <f>VLOOKUP($A431,'By SKU - New RTs'!$A:$V,16,FALSE)</f>
        <v>0</v>
      </c>
      <c r="N431" s="5">
        <f t="shared" si="38"/>
        <v>0</v>
      </c>
      <c r="O431" s="2">
        <f>VLOOKUP($A431,'By SKU - Old RTs'!$A:$V,17,FALSE)</f>
        <v>0</v>
      </c>
      <c r="P431" s="2">
        <f>VLOOKUP($A431,'By SKU - New RTs'!$A:$V,17,FALSE)</f>
        <v>0</v>
      </c>
      <c r="Q431" s="2">
        <f t="shared" si="39"/>
        <v>0</v>
      </c>
    </row>
    <row r="432" spans="1:17" x14ac:dyDescent="0.2">
      <c r="A432" s="3">
        <f>SKUs!A431</f>
        <v>7656</v>
      </c>
      <c r="B432" s="4" t="str">
        <f>SKUs!B431</f>
        <v xml:space="preserve">GRIT SOAP DISP      </v>
      </c>
      <c r="C432" s="2">
        <f>VLOOKUP($A432,'By SKU - Old RTs'!$A:$V,13,FALSE)</f>
        <v>0</v>
      </c>
      <c r="D432" s="2">
        <f>VLOOKUP($A432,'By SKU - New RTs'!$A:$V,13,FALSE)</f>
        <v>0</v>
      </c>
      <c r="E432" s="5">
        <f t="shared" si="35"/>
        <v>0</v>
      </c>
      <c r="F432" s="2">
        <f>VLOOKUP($A432,'By SKU - Old RTs'!$A:$V,14,FALSE)</f>
        <v>0</v>
      </c>
      <c r="G432" s="2">
        <f>VLOOKUP($A432,'By SKU - New RTs'!$A:$V,14,FALSE)</f>
        <v>0</v>
      </c>
      <c r="H432" s="5">
        <f t="shared" si="36"/>
        <v>0</v>
      </c>
      <c r="I432" s="2">
        <f>VLOOKUP($A432,'By SKU - Old RTs'!$A:$V,15,FALSE)</f>
        <v>0</v>
      </c>
      <c r="J432" s="2">
        <f>VLOOKUP($A432,'By SKU - New RTs'!$A:$V,15,FALSE)</f>
        <v>0</v>
      </c>
      <c r="K432" s="5">
        <f t="shared" si="37"/>
        <v>0</v>
      </c>
      <c r="L432" s="2">
        <f>VLOOKUP($A432,'By SKU - Old RTs'!$A:$V,16,FALSE)</f>
        <v>0</v>
      </c>
      <c r="M432" s="2">
        <f>VLOOKUP($A432,'By SKU - New RTs'!$A:$V,16,FALSE)</f>
        <v>0</v>
      </c>
      <c r="N432" s="5">
        <f t="shared" si="38"/>
        <v>0</v>
      </c>
      <c r="O432" s="2">
        <f>VLOOKUP($A432,'By SKU - Old RTs'!$A:$V,17,FALSE)</f>
        <v>0</v>
      </c>
      <c r="P432" s="2">
        <f>VLOOKUP($A432,'By SKU - New RTs'!$A:$V,17,FALSE)</f>
        <v>0</v>
      </c>
      <c r="Q432" s="2">
        <f t="shared" si="39"/>
        <v>0</v>
      </c>
    </row>
    <row r="433" spans="1:17" x14ac:dyDescent="0.2">
      <c r="A433" s="3">
        <f>SKUs!A432</f>
        <v>7660</v>
      </c>
      <c r="B433" s="4" t="str">
        <f>SKUs!B432</f>
        <v>8 BANK LOCKER</v>
      </c>
      <c r="C433" s="2">
        <f>VLOOKUP($A433,'By SKU - Old RTs'!$A:$V,13,FALSE)</f>
        <v>0</v>
      </c>
      <c r="D433" s="2">
        <f>VLOOKUP($A433,'By SKU - New RTs'!$A:$V,13,FALSE)</f>
        <v>0</v>
      </c>
      <c r="E433" s="5">
        <f t="shared" si="35"/>
        <v>0</v>
      </c>
      <c r="F433" s="2">
        <f>VLOOKUP($A433,'By SKU - Old RTs'!$A:$V,14,FALSE)</f>
        <v>0</v>
      </c>
      <c r="G433" s="2">
        <f>VLOOKUP($A433,'By SKU - New RTs'!$A:$V,14,FALSE)</f>
        <v>0</v>
      </c>
      <c r="H433" s="5">
        <f t="shared" si="36"/>
        <v>0</v>
      </c>
      <c r="I433" s="2">
        <f>VLOOKUP($A433,'By SKU - Old RTs'!$A:$V,15,FALSE)</f>
        <v>0</v>
      </c>
      <c r="J433" s="2">
        <f>VLOOKUP($A433,'By SKU - New RTs'!$A:$V,15,FALSE)</f>
        <v>0</v>
      </c>
      <c r="K433" s="5">
        <f t="shared" si="37"/>
        <v>0</v>
      </c>
      <c r="L433" s="2">
        <f>VLOOKUP($A433,'By SKU - Old RTs'!$A:$V,16,FALSE)</f>
        <v>0</v>
      </c>
      <c r="M433" s="2">
        <f>VLOOKUP($A433,'By SKU - New RTs'!$A:$V,16,FALSE)</f>
        <v>0</v>
      </c>
      <c r="N433" s="5">
        <f t="shared" si="38"/>
        <v>0</v>
      </c>
      <c r="O433" s="2">
        <f>VLOOKUP($A433,'By SKU - Old RTs'!$A:$V,17,FALSE)</f>
        <v>0</v>
      </c>
      <c r="P433" s="2">
        <f>VLOOKUP($A433,'By SKU - New RTs'!$A:$V,17,FALSE)</f>
        <v>0</v>
      </c>
      <c r="Q433" s="2">
        <f t="shared" si="39"/>
        <v>0</v>
      </c>
    </row>
    <row r="434" spans="1:17" x14ac:dyDescent="0.2">
      <c r="A434" s="3">
        <f>SKUs!A433</f>
        <v>7661</v>
      </c>
      <c r="B434" s="4" t="str">
        <f>SKUs!B433</f>
        <v>GREENSCENTS AIR DISPENSER</v>
      </c>
      <c r="C434" s="2">
        <f>VLOOKUP($A434,'By SKU - Old RTs'!$A:$V,13,FALSE)</f>
        <v>0</v>
      </c>
      <c r="D434" s="2">
        <f>VLOOKUP($A434,'By SKU - New RTs'!$A:$V,13,FALSE)</f>
        <v>0</v>
      </c>
      <c r="E434" s="5">
        <f t="shared" si="35"/>
        <v>0</v>
      </c>
      <c r="F434" s="2">
        <f>VLOOKUP($A434,'By SKU - Old RTs'!$A:$V,14,FALSE)</f>
        <v>0</v>
      </c>
      <c r="G434" s="2">
        <f>VLOOKUP($A434,'By SKU - New RTs'!$A:$V,14,FALSE)</f>
        <v>0</v>
      </c>
      <c r="H434" s="5">
        <f t="shared" si="36"/>
        <v>0</v>
      </c>
      <c r="I434" s="2">
        <f>VLOOKUP($A434,'By SKU - Old RTs'!$A:$V,15,FALSE)</f>
        <v>0</v>
      </c>
      <c r="J434" s="2">
        <f>VLOOKUP($A434,'By SKU - New RTs'!$A:$V,15,FALSE)</f>
        <v>0</v>
      </c>
      <c r="K434" s="5">
        <f t="shared" si="37"/>
        <v>0</v>
      </c>
      <c r="L434" s="2">
        <f>VLOOKUP($A434,'By SKU - Old RTs'!$A:$V,16,FALSE)</f>
        <v>0</v>
      </c>
      <c r="M434" s="2">
        <f>VLOOKUP($A434,'By SKU - New RTs'!$A:$V,16,FALSE)</f>
        <v>0</v>
      </c>
      <c r="N434" s="5">
        <f t="shared" si="38"/>
        <v>0</v>
      </c>
      <c r="O434" s="2">
        <f>VLOOKUP($A434,'By SKU - Old RTs'!$A:$V,17,FALSE)</f>
        <v>0</v>
      </c>
      <c r="P434" s="2">
        <f>VLOOKUP($A434,'By SKU - New RTs'!$A:$V,17,FALSE)</f>
        <v>0</v>
      </c>
      <c r="Q434" s="2">
        <f t="shared" si="39"/>
        <v>0</v>
      </c>
    </row>
    <row r="435" spans="1:17" x14ac:dyDescent="0.2">
      <c r="A435" s="3">
        <f>SKUs!A434</f>
        <v>7665</v>
      </c>
      <c r="B435" s="4" t="str">
        <f>SKUs!B434</f>
        <v xml:space="preserve">HAUL BASKET         </v>
      </c>
      <c r="C435" s="2">
        <f>VLOOKUP($A435,'By SKU - Old RTs'!$A:$V,13,FALSE)</f>
        <v>0</v>
      </c>
      <c r="D435" s="2">
        <f>VLOOKUP($A435,'By SKU - New RTs'!$A:$V,13,FALSE)</f>
        <v>0</v>
      </c>
      <c r="E435" s="5">
        <f t="shared" si="35"/>
        <v>0</v>
      </c>
      <c r="F435" s="2">
        <f>VLOOKUP($A435,'By SKU - Old RTs'!$A:$V,14,FALSE)</f>
        <v>0</v>
      </c>
      <c r="G435" s="2">
        <f>VLOOKUP($A435,'By SKU - New RTs'!$A:$V,14,FALSE)</f>
        <v>0</v>
      </c>
      <c r="H435" s="5">
        <f t="shared" si="36"/>
        <v>0</v>
      </c>
      <c r="I435" s="2">
        <f>VLOOKUP($A435,'By SKU - Old RTs'!$A:$V,15,FALSE)</f>
        <v>0</v>
      </c>
      <c r="J435" s="2">
        <f>VLOOKUP($A435,'By SKU - New RTs'!$A:$V,15,FALSE)</f>
        <v>0</v>
      </c>
      <c r="K435" s="5">
        <f t="shared" si="37"/>
        <v>0</v>
      </c>
      <c r="L435" s="2">
        <f>VLOOKUP($A435,'By SKU - Old RTs'!$A:$V,16,FALSE)</f>
        <v>0</v>
      </c>
      <c r="M435" s="2">
        <f>VLOOKUP($A435,'By SKU - New RTs'!$A:$V,16,FALSE)</f>
        <v>0</v>
      </c>
      <c r="N435" s="5">
        <f t="shared" si="38"/>
        <v>0</v>
      </c>
      <c r="O435" s="2">
        <f>VLOOKUP($A435,'By SKU - Old RTs'!$A:$V,17,FALSE)</f>
        <v>0</v>
      </c>
      <c r="P435" s="2">
        <f>VLOOKUP($A435,'By SKU - New RTs'!$A:$V,17,FALSE)</f>
        <v>0</v>
      </c>
      <c r="Q435" s="2">
        <f t="shared" si="39"/>
        <v>0</v>
      </c>
    </row>
    <row r="436" spans="1:17" x14ac:dyDescent="0.2">
      <c r="A436" s="3">
        <f>SKUs!A435</f>
        <v>7670</v>
      </c>
      <c r="B436" s="4" t="str">
        <f>SKUs!B435</f>
        <v xml:space="preserve">HANGER STAND        </v>
      </c>
      <c r="C436" s="2">
        <f>VLOOKUP($A436,'By SKU - Old RTs'!$A:$V,13,FALSE)</f>
        <v>3.25</v>
      </c>
      <c r="D436" s="2">
        <f>VLOOKUP($A436,'By SKU - New RTs'!$A:$V,13,FALSE)</f>
        <v>3.25</v>
      </c>
      <c r="E436" s="5">
        <f t="shared" si="35"/>
        <v>0</v>
      </c>
      <c r="F436" s="2">
        <f>VLOOKUP($A436,'By SKU - Old RTs'!$A:$V,14,FALSE)</f>
        <v>1.5</v>
      </c>
      <c r="G436" s="2">
        <f>VLOOKUP($A436,'By SKU - New RTs'!$A:$V,14,FALSE)</f>
        <v>1.5</v>
      </c>
      <c r="H436" s="5">
        <f t="shared" si="36"/>
        <v>0</v>
      </c>
      <c r="I436" s="2">
        <f>VLOOKUP($A436,'By SKU - Old RTs'!$A:$V,15,FALSE)</f>
        <v>4</v>
      </c>
      <c r="J436" s="2">
        <f>VLOOKUP($A436,'By SKU - New RTs'!$A:$V,15,FALSE)</f>
        <v>4</v>
      </c>
      <c r="K436" s="5">
        <f t="shared" si="37"/>
        <v>0</v>
      </c>
      <c r="L436" s="2">
        <f>VLOOKUP($A436,'By SKU - Old RTs'!$A:$V,16,FALSE)</f>
        <v>3</v>
      </c>
      <c r="M436" s="2">
        <f>VLOOKUP($A436,'By SKU - New RTs'!$A:$V,16,FALSE)</f>
        <v>3</v>
      </c>
      <c r="N436" s="5">
        <f t="shared" si="38"/>
        <v>0</v>
      </c>
      <c r="O436" s="2">
        <f>VLOOKUP($A436,'By SKU - Old RTs'!$A:$V,17,FALSE)</f>
        <v>0.75</v>
      </c>
      <c r="P436" s="2">
        <f>VLOOKUP($A436,'By SKU - New RTs'!$A:$V,17,FALSE)</f>
        <v>0.75</v>
      </c>
      <c r="Q436" s="2">
        <f t="shared" si="39"/>
        <v>0</v>
      </c>
    </row>
    <row r="437" spans="1:17" x14ac:dyDescent="0.2">
      <c r="A437" s="3">
        <f>SKUs!A436</f>
        <v>7672</v>
      </c>
      <c r="B437" s="4" t="str">
        <f>SKUs!B436</f>
        <v>SANITIZING STATION</v>
      </c>
      <c r="C437" s="2">
        <f>VLOOKUP($A437,'By SKU - Old RTs'!$A:$V,13,FALSE)</f>
        <v>0</v>
      </c>
      <c r="D437" s="2">
        <f>VLOOKUP($A437,'By SKU - New RTs'!$A:$V,13,FALSE)</f>
        <v>0</v>
      </c>
      <c r="E437" s="5">
        <f t="shared" si="35"/>
        <v>0</v>
      </c>
      <c r="F437" s="2">
        <f>VLOOKUP($A437,'By SKU - Old RTs'!$A:$V,14,FALSE)</f>
        <v>0</v>
      </c>
      <c r="G437" s="2">
        <f>VLOOKUP($A437,'By SKU - New RTs'!$A:$V,14,FALSE)</f>
        <v>0</v>
      </c>
      <c r="H437" s="5">
        <f t="shared" si="36"/>
        <v>0</v>
      </c>
      <c r="I437" s="2">
        <f>VLOOKUP($A437,'By SKU - Old RTs'!$A:$V,15,FALSE)</f>
        <v>0</v>
      </c>
      <c r="J437" s="2">
        <f>VLOOKUP($A437,'By SKU - New RTs'!$A:$V,15,FALSE)</f>
        <v>0</v>
      </c>
      <c r="K437" s="5">
        <f t="shared" si="37"/>
        <v>0</v>
      </c>
      <c r="L437" s="2">
        <f>VLOOKUP($A437,'By SKU - Old RTs'!$A:$V,16,FALSE)</f>
        <v>0</v>
      </c>
      <c r="M437" s="2">
        <f>VLOOKUP($A437,'By SKU - New RTs'!$A:$V,16,FALSE)</f>
        <v>0</v>
      </c>
      <c r="N437" s="5">
        <f t="shared" si="38"/>
        <v>0</v>
      </c>
      <c r="O437" s="2">
        <f>VLOOKUP($A437,'By SKU - Old RTs'!$A:$V,17,FALSE)</f>
        <v>0</v>
      </c>
      <c r="P437" s="2">
        <f>VLOOKUP($A437,'By SKU - New RTs'!$A:$V,17,FALSE)</f>
        <v>0</v>
      </c>
      <c r="Q437" s="2">
        <f t="shared" si="39"/>
        <v>0</v>
      </c>
    </row>
    <row r="438" spans="1:17" x14ac:dyDescent="0.2">
      <c r="A438" s="3">
        <f>SKUs!A437</f>
        <v>7675</v>
      </c>
      <c r="B438" s="4" t="str">
        <f>SKUs!B437</f>
        <v xml:space="preserve">Z RACK              </v>
      </c>
      <c r="C438" s="2">
        <f>VLOOKUP($A438,'By SKU - Old RTs'!$A:$V,13,FALSE)</f>
        <v>0</v>
      </c>
      <c r="D438" s="2">
        <f>VLOOKUP($A438,'By SKU - New RTs'!$A:$V,13,FALSE)</f>
        <v>0</v>
      </c>
      <c r="E438" s="5">
        <f t="shared" si="35"/>
        <v>0</v>
      </c>
      <c r="F438" s="2">
        <f>VLOOKUP($A438,'By SKU - Old RTs'!$A:$V,14,FALSE)</f>
        <v>0</v>
      </c>
      <c r="G438" s="2">
        <f>VLOOKUP($A438,'By SKU - New RTs'!$A:$V,14,FALSE)</f>
        <v>0</v>
      </c>
      <c r="H438" s="5">
        <f t="shared" si="36"/>
        <v>0</v>
      </c>
      <c r="I438" s="2">
        <f>VLOOKUP($A438,'By SKU - Old RTs'!$A:$V,15,FALSE)</f>
        <v>0</v>
      </c>
      <c r="J438" s="2">
        <f>VLOOKUP($A438,'By SKU - New RTs'!$A:$V,15,FALSE)</f>
        <v>0</v>
      </c>
      <c r="K438" s="5">
        <f t="shared" si="37"/>
        <v>0</v>
      </c>
      <c r="L438" s="2">
        <f>VLOOKUP($A438,'By SKU - Old RTs'!$A:$V,16,FALSE)</f>
        <v>0</v>
      </c>
      <c r="M438" s="2">
        <f>VLOOKUP($A438,'By SKU - New RTs'!$A:$V,16,FALSE)</f>
        <v>0</v>
      </c>
      <c r="N438" s="5">
        <f t="shared" si="38"/>
        <v>0</v>
      </c>
      <c r="O438" s="2">
        <f>VLOOKUP($A438,'By SKU - Old RTs'!$A:$V,17,FALSE)</f>
        <v>0</v>
      </c>
      <c r="P438" s="2">
        <f>VLOOKUP($A438,'By SKU - New RTs'!$A:$V,17,FALSE)</f>
        <v>0</v>
      </c>
      <c r="Q438" s="2">
        <f t="shared" si="39"/>
        <v>0</v>
      </c>
    </row>
    <row r="439" spans="1:17" x14ac:dyDescent="0.2">
      <c r="A439" s="3">
        <f>SKUs!A438</f>
        <v>7680</v>
      </c>
      <c r="B439" s="4" t="str">
        <f>SKUs!B438</f>
        <v xml:space="preserve">BAG STAND           </v>
      </c>
      <c r="C439" s="2">
        <f>VLOOKUP($A439,'By SKU - Old RTs'!$A:$V,13,FALSE)</f>
        <v>0</v>
      </c>
      <c r="D439" s="2">
        <f>VLOOKUP($A439,'By SKU - New RTs'!$A:$V,13,FALSE)</f>
        <v>0</v>
      </c>
      <c r="E439" s="5">
        <f t="shared" si="35"/>
        <v>0</v>
      </c>
      <c r="F439" s="2">
        <f>VLOOKUP($A439,'By SKU - Old RTs'!$A:$V,14,FALSE)</f>
        <v>0.25</v>
      </c>
      <c r="G439" s="2">
        <f>VLOOKUP($A439,'By SKU - New RTs'!$A:$V,14,FALSE)</f>
        <v>0.25</v>
      </c>
      <c r="H439" s="5">
        <f t="shared" si="36"/>
        <v>0</v>
      </c>
      <c r="I439" s="2">
        <f>VLOOKUP($A439,'By SKU - Old RTs'!$A:$V,15,FALSE)</f>
        <v>0.5</v>
      </c>
      <c r="J439" s="2">
        <f>VLOOKUP($A439,'By SKU - New RTs'!$A:$V,15,FALSE)</f>
        <v>0.5</v>
      </c>
      <c r="K439" s="5">
        <f t="shared" si="37"/>
        <v>0</v>
      </c>
      <c r="L439" s="2">
        <f>VLOOKUP($A439,'By SKU - Old RTs'!$A:$V,16,FALSE)</f>
        <v>0</v>
      </c>
      <c r="M439" s="2">
        <f>VLOOKUP($A439,'By SKU - New RTs'!$A:$V,16,FALSE)</f>
        <v>0</v>
      </c>
      <c r="N439" s="5">
        <f t="shared" si="38"/>
        <v>0</v>
      </c>
      <c r="O439" s="2">
        <f>VLOOKUP($A439,'By SKU - Old RTs'!$A:$V,17,FALSE)</f>
        <v>0</v>
      </c>
      <c r="P439" s="2">
        <f>VLOOKUP($A439,'By SKU - New RTs'!$A:$V,17,FALSE)</f>
        <v>0</v>
      </c>
      <c r="Q439" s="2">
        <f t="shared" si="39"/>
        <v>0</v>
      </c>
    </row>
    <row r="440" spans="1:17" x14ac:dyDescent="0.2">
      <c r="A440" s="3">
        <f>SKUs!A439</f>
        <v>7689</v>
      </c>
      <c r="B440" s="4" t="str">
        <f>SKUs!B439</f>
        <v>POORMAN LOCKER</v>
      </c>
      <c r="C440" s="2">
        <f>VLOOKUP($A440,'By SKU - Old RTs'!$A:$V,13,FALSE)</f>
        <v>0</v>
      </c>
      <c r="D440" s="2">
        <f>VLOOKUP($A440,'By SKU - New RTs'!$A:$V,13,FALSE)</f>
        <v>0</v>
      </c>
      <c r="E440" s="5">
        <f t="shared" si="35"/>
        <v>0</v>
      </c>
      <c r="F440" s="2">
        <f>VLOOKUP($A440,'By SKU - Old RTs'!$A:$V,14,FALSE)</f>
        <v>0</v>
      </c>
      <c r="G440" s="2">
        <f>VLOOKUP($A440,'By SKU - New RTs'!$A:$V,14,FALSE)</f>
        <v>0</v>
      </c>
      <c r="H440" s="5">
        <f t="shared" si="36"/>
        <v>0</v>
      </c>
      <c r="I440" s="2">
        <f>VLOOKUP($A440,'By SKU - Old RTs'!$A:$V,15,FALSE)</f>
        <v>0</v>
      </c>
      <c r="J440" s="2">
        <f>VLOOKUP($A440,'By SKU - New RTs'!$A:$V,15,FALSE)</f>
        <v>0</v>
      </c>
      <c r="K440" s="5">
        <f t="shared" si="37"/>
        <v>0</v>
      </c>
      <c r="L440" s="2">
        <f>VLOOKUP($A440,'By SKU - Old RTs'!$A:$V,16,FALSE)</f>
        <v>0</v>
      </c>
      <c r="M440" s="2">
        <f>VLOOKUP($A440,'By SKU - New RTs'!$A:$V,16,FALSE)</f>
        <v>0</v>
      </c>
      <c r="N440" s="5">
        <f t="shared" si="38"/>
        <v>0</v>
      </c>
      <c r="O440" s="2">
        <f>VLOOKUP($A440,'By SKU - Old RTs'!$A:$V,17,FALSE)</f>
        <v>0</v>
      </c>
      <c r="P440" s="2">
        <f>VLOOKUP($A440,'By SKU - New RTs'!$A:$V,17,FALSE)</f>
        <v>0</v>
      </c>
      <c r="Q440" s="2">
        <f t="shared" si="39"/>
        <v>0</v>
      </c>
    </row>
    <row r="441" spans="1:17" x14ac:dyDescent="0.2">
      <c r="A441" s="3">
        <f>SKUs!A440</f>
        <v>7693</v>
      </c>
      <c r="B441" s="4" t="str">
        <f>SKUs!B440</f>
        <v xml:space="preserve">SOIL LOCKER         </v>
      </c>
      <c r="C441" s="2">
        <f>VLOOKUP($A441,'By SKU - Old RTs'!$A:$V,13,FALSE)</f>
        <v>0</v>
      </c>
      <c r="D441" s="2">
        <f>VLOOKUP($A441,'By SKU - New RTs'!$A:$V,13,FALSE)</f>
        <v>0</v>
      </c>
      <c r="E441" s="5">
        <f t="shared" si="35"/>
        <v>0</v>
      </c>
      <c r="F441" s="2">
        <f>VLOOKUP($A441,'By SKU - Old RTs'!$A:$V,14,FALSE)</f>
        <v>0</v>
      </c>
      <c r="G441" s="2">
        <f>VLOOKUP($A441,'By SKU - New RTs'!$A:$V,14,FALSE)</f>
        <v>0</v>
      </c>
      <c r="H441" s="5">
        <f t="shared" si="36"/>
        <v>0</v>
      </c>
      <c r="I441" s="2">
        <f>VLOOKUP($A441,'By SKU - Old RTs'!$A:$V,15,FALSE)</f>
        <v>0</v>
      </c>
      <c r="J441" s="2">
        <f>VLOOKUP($A441,'By SKU - New RTs'!$A:$V,15,FALSE)</f>
        <v>0</v>
      </c>
      <c r="K441" s="5">
        <f t="shared" si="37"/>
        <v>0</v>
      </c>
      <c r="L441" s="2">
        <f>VLOOKUP($A441,'By SKU - Old RTs'!$A:$V,16,FALSE)</f>
        <v>0</v>
      </c>
      <c r="M441" s="2">
        <f>VLOOKUP($A441,'By SKU - New RTs'!$A:$V,16,FALSE)</f>
        <v>0</v>
      </c>
      <c r="N441" s="5">
        <f t="shared" si="38"/>
        <v>0</v>
      </c>
      <c r="O441" s="2">
        <f>VLOOKUP($A441,'By SKU - Old RTs'!$A:$V,17,FALSE)</f>
        <v>0</v>
      </c>
      <c r="P441" s="2">
        <f>VLOOKUP($A441,'By SKU - New RTs'!$A:$V,17,FALSE)</f>
        <v>0</v>
      </c>
      <c r="Q441" s="2">
        <f t="shared" si="39"/>
        <v>0</v>
      </c>
    </row>
    <row r="442" spans="1:17" x14ac:dyDescent="0.2">
      <c r="A442" s="3">
        <f>SKUs!A441</f>
        <v>7695</v>
      </c>
      <c r="B442" s="4" t="str">
        <f>SKUs!B441</f>
        <v xml:space="preserve">NAPKIN SWATCH       </v>
      </c>
      <c r="C442" s="2">
        <f>VLOOKUP($A442,'By SKU - Old RTs'!$A:$V,13,FALSE)</f>
        <v>0</v>
      </c>
      <c r="D442" s="2">
        <f>VLOOKUP($A442,'By SKU - New RTs'!$A:$V,13,FALSE)</f>
        <v>0</v>
      </c>
      <c r="E442" s="5">
        <f t="shared" si="35"/>
        <v>0</v>
      </c>
      <c r="F442" s="2">
        <f>VLOOKUP($A442,'By SKU - Old RTs'!$A:$V,14,FALSE)</f>
        <v>0</v>
      </c>
      <c r="G442" s="2">
        <f>VLOOKUP($A442,'By SKU - New RTs'!$A:$V,14,FALSE)</f>
        <v>0</v>
      </c>
      <c r="H442" s="5">
        <f t="shared" si="36"/>
        <v>0</v>
      </c>
      <c r="I442" s="2">
        <f>VLOOKUP($A442,'By SKU - Old RTs'!$A:$V,15,FALSE)</f>
        <v>0</v>
      </c>
      <c r="J442" s="2">
        <f>VLOOKUP($A442,'By SKU - New RTs'!$A:$V,15,FALSE)</f>
        <v>0</v>
      </c>
      <c r="K442" s="5">
        <f t="shared" si="37"/>
        <v>0</v>
      </c>
      <c r="L442" s="2">
        <f>VLOOKUP($A442,'By SKU - Old RTs'!$A:$V,16,FALSE)</f>
        <v>0</v>
      </c>
      <c r="M442" s="2">
        <f>VLOOKUP($A442,'By SKU - New RTs'!$A:$V,16,FALSE)</f>
        <v>0</v>
      </c>
      <c r="N442" s="5">
        <f t="shared" si="38"/>
        <v>0</v>
      </c>
      <c r="O442" s="2">
        <f>VLOOKUP($A442,'By SKU - Old RTs'!$A:$V,17,FALSE)</f>
        <v>0</v>
      </c>
      <c r="P442" s="2">
        <f>VLOOKUP($A442,'By SKU - New RTs'!$A:$V,17,FALSE)</f>
        <v>0</v>
      </c>
      <c r="Q442" s="2">
        <f t="shared" si="39"/>
        <v>0</v>
      </c>
    </row>
    <row r="443" spans="1:17" x14ac:dyDescent="0.2">
      <c r="A443" s="3">
        <f>SKUs!A442</f>
        <v>7698</v>
      </c>
      <c r="B443" s="4" t="str">
        <f>SKUs!B442</f>
        <v>REPAIR SOIL LOCKER 10200-SLVN</v>
      </c>
      <c r="C443" s="2">
        <f>VLOOKUP($A443,'By SKU - Old RTs'!$A:$V,13,FALSE)</f>
        <v>0</v>
      </c>
      <c r="D443" s="2">
        <f>VLOOKUP($A443,'By SKU - New RTs'!$A:$V,13,FALSE)</f>
        <v>0</v>
      </c>
      <c r="E443" s="5">
        <f t="shared" si="35"/>
        <v>0</v>
      </c>
      <c r="F443" s="2">
        <f>VLOOKUP($A443,'By SKU - Old RTs'!$A:$V,14,FALSE)</f>
        <v>0</v>
      </c>
      <c r="G443" s="2">
        <f>VLOOKUP($A443,'By SKU - New RTs'!$A:$V,14,FALSE)</f>
        <v>0</v>
      </c>
      <c r="H443" s="5">
        <f t="shared" si="36"/>
        <v>0</v>
      </c>
      <c r="I443" s="2">
        <f>VLOOKUP($A443,'By SKU - Old RTs'!$A:$V,15,FALSE)</f>
        <v>0</v>
      </c>
      <c r="J443" s="2">
        <f>VLOOKUP($A443,'By SKU - New RTs'!$A:$V,15,FALSE)</f>
        <v>0</v>
      </c>
      <c r="K443" s="5">
        <f t="shared" si="37"/>
        <v>0</v>
      </c>
      <c r="L443" s="2">
        <f>VLOOKUP($A443,'By SKU - Old RTs'!$A:$V,16,FALSE)</f>
        <v>0</v>
      </c>
      <c r="M443" s="2">
        <f>VLOOKUP($A443,'By SKU - New RTs'!$A:$V,16,FALSE)</f>
        <v>0</v>
      </c>
      <c r="N443" s="5">
        <f t="shared" si="38"/>
        <v>0</v>
      </c>
      <c r="O443" s="2">
        <f>VLOOKUP($A443,'By SKU - Old RTs'!$A:$V,17,FALSE)</f>
        <v>0</v>
      </c>
      <c r="P443" s="2">
        <f>VLOOKUP($A443,'By SKU - New RTs'!$A:$V,17,FALSE)</f>
        <v>0</v>
      </c>
      <c r="Q443" s="2">
        <f t="shared" si="39"/>
        <v>0</v>
      </c>
    </row>
    <row r="444" spans="1:17" x14ac:dyDescent="0.2">
      <c r="A444" s="3">
        <f>SKUs!A443</f>
        <v>7790</v>
      </c>
      <c r="B444" s="4" t="str">
        <f>SKUs!B443</f>
        <v>FRESHSCENT DISP. BLACK</v>
      </c>
      <c r="C444" s="2">
        <f>VLOOKUP($A444,'By SKU - Old RTs'!$A:$V,13,FALSE)</f>
        <v>0</v>
      </c>
      <c r="D444" s="2">
        <f>VLOOKUP($A444,'By SKU - New RTs'!$A:$V,13,FALSE)</f>
        <v>0</v>
      </c>
      <c r="E444" s="5">
        <f t="shared" si="35"/>
        <v>0</v>
      </c>
      <c r="F444" s="2">
        <f>VLOOKUP($A444,'By SKU - Old RTs'!$A:$V,14,FALSE)</f>
        <v>0</v>
      </c>
      <c r="G444" s="2">
        <f>VLOOKUP($A444,'By SKU - New RTs'!$A:$V,14,FALSE)</f>
        <v>0</v>
      </c>
      <c r="H444" s="5">
        <f t="shared" si="36"/>
        <v>0</v>
      </c>
      <c r="I444" s="2">
        <f>VLOOKUP($A444,'By SKU - Old RTs'!$A:$V,15,FALSE)</f>
        <v>1.25</v>
      </c>
      <c r="J444" s="2">
        <f>VLOOKUP($A444,'By SKU - New RTs'!$A:$V,15,FALSE)</f>
        <v>1.25</v>
      </c>
      <c r="K444" s="5">
        <f t="shared" si="37"/>
        <v>0</v>
      </c>
      <c r="L444" s="2">
        <f>VLOOKUP($A444,'By SKU - Old RTs'!$A:$V,16,FALSE)</f>
        <v>1</v>
      </c>
      <c r="M444" s="2">
        <f>VLOOKUP($A444,'By SKU - New RTs'!$A:$V,16,FALSE)</f>
        <v>1</v>
      </c>
      <c r="N444" s="5">
        <f t="shared" si="38"/>
        <v>0</v>
      </c>
      <c r="O444" s="2">
        <f>VLOOKUP($A444,'By SKU - Old RTs'!$A:$V,17,FALSE)</f>
        <v>0</v>
      </c>
      <c r="P444" s="2">
        <f>VLOOKUP($A444,'By SKU - New RTs'!$A:$V,17,FALSE)</f>
        <v>0</v>
      </c>
      <c r="Q444" s="2">
        <f t="shared" si="39"/>
        <v>0</v>
      </c>
    </row>
    <row r="445" spans="1:17" x14ac:dyDescent="0.2">
      <c r="A445" s="3">
        <f>SKUs!A444</f>
        <v>7791</v>
      </c>
      <c r="B445" s="4" t="str">
        <f>SKUs!B444</f>
        <v>FRESHSCENT DISP. WHITE</v>
      </c>
      <c r="C445" s="2">
        <f>VLOOKUP($A445,'By SKU - Old RTs'!$A:$V,13,FALSE)</f>
        <v>0.5</v>
      </c>
      <c r="D445" s="2">
        <f>VLOOKUP($A445,'By SKU - New RTs'!$A:$V,13,FALSE)</f>
        <v>0.5</v>
      </c>
      <c r="E445" s="5">
        <f t="shared" si="35"/>
        <v>0</v>
      </c>
      <c r="F445" s="2">
        <f>VLOOKUP($A445,'By SKU - Old RTs'!$A:$V,14,FALSE)</f>
        <v>0.25</v>
      </c>
      <c r="G445" s="2">
        <f>VLOOKUP($A445,'By SKU - New RTs'!$A:$V,14,FALSE)</f>
        <v>0.25</v>
      </c>
      <c r="H445" s="5">
        <f t="shared" si="36"/>
        <v>0</v>
      </c>
      <c r="I445" s="2">
        <f>VLOOKUP($A445,'By SKU - Old RTs'!$A:$V,15,FALSE)</f>
        <v>2.5</v>
      </c>
      <c r="J445" s="2">
        <f>VLOOKUP($A445,'By SKU - New RTs'!$A:$V,15,FALSE)</f>
        <v>2.5</v>
      </c>
      <c r="K445" s="5">
        <f t="shared" si="37"/>
        <v>0</v>
      </c>
      <c r="L445" s="2">
        <f>VLOOKUP($A445,'By SKU - Old RTs'!$A:$V,16,FALSE)</f>
        <v>0</v>
      </c>
      <c r="M445" s="2">
        <f>VLOOKUP($A445,'By SKU - New RTs'!$A:$V,16,FALSE)</f>
        <v>0</v>
      </c>
      <c r="N445" s="5">
        <f t="shared" si="38"/>
        <v>0</v>
      </c>
      <c r="O445" s="2">
        <f>VLOOKUP($A445,'By SKU - Old RTs'!$A:$V,17,FALSE)</f>
        <v>0.25</v>
      </c>
      <c r="P445" s="2">
        <f>VLOOKUP($A445,'By SKU - New RTs'!$A:$V,17,FALSE)</f>
        <v>0.25</v>
      </c>
      <c r="Q445" s="2">
        <f t="shared" si="39"/>
        <v>0</v>
      </c>
    </row>
    <row r="446" spans="1:17" x14ac:dyDescent="0.2">
      <c r="A446" s="3">
        <f>SKUs!A445</f>
        <v>8542</v>
      </c>
      <c r="B446" s="4" t="str">
        <f>SKUs!B445</f>
        <v xml:space="preserve">COG TOWELS          </v>
      </c>
      <c r="C446" s="2">
        <f>VLOOKUP($A446,'By SKU - Old RTs'!$A:$V,13,FALSE)</f>
        <v>0</v>
      </c>
      <c r="D446" s="2">
        <f>VLOOKUP($A446,'By SKU - New RTs'!$A:$V,13,FALSE)</f>
        <v>0</v>
      </c>
      <c r="E446" s="5">
        <f t="shared" si="35"/>
        <v>0</v>
      </c>
      <c r="F446" s="2">
        <f>VLOOKUP($A446,'By SKU - Old RTs'!$A:$V,14,FALSE)</f>
        <v>0</v>
      </c>
      <c r="G446" s="2">
        <f>VLOOKUP($A446,'By SKU - New RTs'!$A:$V,14,FALSE)</f>
        <v>0</v>
      </c>
      <c r="H446" s="5">
        <f t="shared" si="36"/>
        <v>0</v>
      </c>
      <c r="I446" s="2">
        <f>VLOOKUP($A446,'By SKU - Old RTs'!$A:$V,15,FALSE)</f>
        <v>0</v>
      </c>
      <c r="J446" s="2">
        <f>VLOOKUP($A446,'By SKU - New RTs'!$A:$V,15,FALSE)</f>
        <v>0</v>
      </c>
      <c r="K446" s="5">
        <f t="shared" si="37"/>
        <v>0</v>
      </c>
      <c r="L446" s="2">
        <f>VLOOKUP($A446,'By SKU - Old RTs'!$A:$V,16,FALSE)</f>
        <v>0</v>
      </c>
      <c r="M446" s="2">
        <f>VLOOKUP($A446,'By SKU - New RTs'!$A:$V,16,FALSE)</f>
        <v>0</v>
      </c>
      <c r="N446" s="5">
        <f t="shared" si="38"/>
        <v>0</v>
      </c>
      <c r="O446" s="2">
        <f>VLOOKUP($A446,'By SKU - Old RTs'!$A:$V,17,FALSE)</f>
        <v>0</v>
      </c>
      <c r="P446" s="2">
        <f>VLOOKUP($A446,'By SKU - New RTs'!$A:$V,17,FALSE)</f>
        <v>0</v>
      </c>
      <c r="Q446" s="2">
        <f t="shared" si="39"/>
        <v>0</v>
      </c>
    </row>
    <row r="447" spans="1:17" x14ac:dyDescent="0.2">
      <c r="A447" s="3">
        <f>SKUs!A446</f>
        <v>4016210</v>
      </c>
      <c r="B447" s="4" t="str">
        <f>SKUs!B446</f>
        <v>AP RED VINYL</v>
      </c>
      <c r="C447" s="2">
        <f>VLOOKUP($A447,'By SKU - Old RTs'!$A:$V,13,FALSE)</f>
        <v>0</v>
      </c>
      <c r="D447" s="2">
        <f>VLOOKUP($A447,'By SKU - New RTs'!$A:$V,13,FALSE)</f>
        <v>0</v>
      </c>
      <c r="E447" s="5">
        <f t="shared" si="35"/>
        <v>0</v>
      </c>
      <c r="F447" s="2">
        <f>VLOOKUP($A447,'By SKU - Old RTs'!$A:$V,14,FALSE)</f>
        <v>0</v>
      </c>
      <c r="G447" s="2">
        <f>VLOOKUP($A447,'By SKU - New RTs'!$A:$V,14,FALSE)</f>
        <v>0</v>
      </c>
      <c r="H447" s="5">
        <f t="shared" si="36"/>
        <v>0</v>
      </c>
      <c r="I447" s="2">
        <f>VLOOKUP($A447,'By SKU - Old RTs'!$A:$V,15,FALSE)</f>
        <v>0</v>
      </c>
      <c r="J447" s="2">
        <f>VLOOKUP($A447,'By SKU - New RTs'!$A:$V,15,FALSE)</f>
        <v>0</v>
      </c>
      <c r="K447" s="5">
        <f t="shared" si="37"/>
        <v>0</v>
      </c>
      <c r="L447" s="2">
        <f>VLOOKUP($A447,'By SKU - Old RTs'!$A:$V,16,FALSE)</f>
        <v>0</v>
      </c>
      <c r="M447" s="2">
        <f>VLOOKUP($A447,'By SKU - New RTs'!$A:$V,16,FALSE)</f>
        <v>0</v>
      </c>
      <c r="N447" s="5">
        <f t="shared" si="38"/>
        <v>0</v>
      </c>
      <c r="O447" s="2">
        <f>VLOOKUP($A447,'By SKU - Old RTs'!$A:$V,17,FALSE)</f>
        <v>0</v>
      </c>
      <c r="P447" s="2">
        <f>VLOOKUP($A447,'By SKU - New RTs'!$A:$V,17,FALSE)</f>
        <v>0</v>
      </c>
      <c r="Q447" s="2">
        <f t="shared" si="39"/>
        <v>0</v>
      </c>
    </row>
    <row r="448" spans="1:17" x14ac:dyDescent="0.2">
      <c r="A448" s="3" t="str">
        <f>SKUs!A447</f>
        <v>1019L</v>
      </c>
      <c r="B448" s="4" t="str">
        <f>SKUs!B447</f>
        <v>MT 2X3 CLA LOGO-LOGO</v>
      </c>
      <c r="C448" s="2">
        <f>VLOOKUP($A448,'By SKU - Old RTs'!$A:$V,13,FALSE)</f>
        <v>0</v>
      </c>
      <c r="D448" s="2">
        <f>VLOOKUP($A448,'By SKU - New RTs'!$A:$V,13,FALSE)</f>
        <v>0</v>
      </c>
      <c r="E448" s="5">
        <f t="shared" si="35"/>
        <v>0</v>
      </c>
      <c r="F448" s="2">
        <f>VLOOKUP($A448,'By SKU - Old RTs'!$A:$V,14,FALSE)</f>
        <v>0</v>
      </c>
      <c r="G448" s="2">
        <f>VLOOKUP($A448,'By SKU - New RTs'!$A:$V,14,FALSE)</f>
        <v>0</v>
      </c>
      <c r="H448" s="5">
        <f t="shared" si="36"/>
        <v>0</v>
      </c>
      <c r="I448" s="2">
        <f>VLOOKUP($A448,'By SKU - Old RTs'!$A:$V,15,FALSE)</f>
        <v>0</v>
      </c>
      <c r="J448" s="2">
        <f>VLOOKUP($A448,'By SKU - New RTs'!$A:$V,15,FALSE)</f>
        <v>0</v>
      </c>
      <c r="K448" s="5">
        <f t="shared" si="37"/>
        <v>0</v>
      </c>
      <c r="L448" s="2">
        <f>VLOOKUP($A448,'By SKU - Old RTs'!$A:$V,16,FALSE)</f>
        <v>0</v>
      </c>
      <c r="M448" s="2">
        <f>VLOOKUP($A448,'By SKU - New RTs'!$A:$V,16,FALSE)</f>
        <v>0</v>
      </c>
      <c r="N448" s="5">
        <f t="shared" si="38"/>
        <v>0</v>
      </c>
      <c r="O448" s="2">
        <f>VLOOKUP($A448,'By SKU - Old RTs'!$A:$V,17,FALSE)</f>
        <v>3</v>
      </c>
      <c r="P448" s="2">
        <f>VLOOKUP($A448,'By SKU - New RTs'!$A:$V,17,FALSE)</f>
        <v>3</v>
      </c>
      <c r="Q448" s="2">
        <f t="shared" si="39"/>
        <v>0</v>
      </c>
    </row>
    <row r="449" spans="1:17" x14ac:dyDescent="0.2">
      <c r="A449" s="3" t="str">
        <f>SKUs!A448</f>
        <v>1027-00</v>
      </c>
      <c r="B449" s="4" t="str">
        <f>SKUs!B448</f>
        <v xml:space="preserve">ST EXEC OX/BDC                  </v>
      </c>
      <c r="C449" s="2">
        <f>VLOOKUP($A449,'By SKU - Old RTs'!$A:$V,13,FALSE)</f>
        <v>0</v>
      </c>
      <c r="D449" s="2">
        <f>VLOOKUP($A449,'By SKU - New RTs'!$A:$V,13,FALSE)</f>
        <v>0</v>
      </c>
      <c r="E449" s="5">
        <f t="shared" si="35"/>
        <v>0</v>
      </c>
      <c r="F449" s="2">
        <f>VLOOKUP($A449,'By SKU - Old RTs'!$A:$V,14,FALSE)</f>
        <v>0</v>
      </c>
      <c r="G449" s="2">
        <f>VLOOKUP($A449,'By SKU - New RTs'!$A:$V,14,FALSE)</f>
        <v>0</v>
      </c>
      <c r="H449" s="5">
        <f t="shared" si="36"/>
        <v>0</v>
      </c>
      <c r="I449" s="2">
        <f>VLOOKUP($A449,'By SKU - Old RTs'!$A:$V,15,FALSE)</f>
        <v>1.25</v>
      </c>
      <c r="J449" s="2">
        <f>VLOOKUP($A449,'By SKU - New RTs'!$A:$V,15,FALSE)</f>
        <v>1.25</v>
      </c>
      <c r="K449" s="5">
        <f t="shared" si="37"/>
        <v>0</v>
      </c>
      <c r="L449" s="2">
        <f>VLOOKUP($A449,'By SKU - Old RTs'!$A:$V,16,FALSE)</f>
        <v>0</v>
      </c>
      <c r="M449" s="2">
        <f>VLOOKUP($A449,'By SKU - New RTs'!$A:$V,16,FALSE)</f>
        <v>0</v>
      </c>
      <c r="N449" s="5">
        <f t="shared" si="38"/>
        <v>0</v>
      </c>
      <c r="O449" s="2">
        <f>VLOOKUP($A449,'By SKU - Old RTs'!$A:$V,17,FALSE)</f>
        <v>0</v>
      </c>
      <c r="P449" s="2">
        <f>VLOOKUP($A449,'By SKU - New RTs'!$A:$V,17,FALSE)</f>
        <v>0</v>
      </c>
      <c r="Q449" s="2">
        <f t="shared" si="39"/>
        <v>0</v>
      </c>
    </row>
    <row r="450" spans="1:17" x14ac:dyDescent="0.2">
      <c r="A450" s="3" t="str">
        <f>SKUs!A449</f>
        <v>1027-61</v>
      </c>
      <c r="B450" s="4" t="str">
        <f>SKUs!B449</f>
        <v xml:space="preserve">ST EXEC OX/BDC                  </v>
      </c>
      <c r="C450" s="2">
        <f>VLOOKUP($A450,'By SKU - Old RTs'!$A:$V,13,FALSE)</f>
        <v>0</v>
      </c>
      <c r="D450" s="2">
        <f>VLOOKUP($A450,'By SKU - New RTs'!$A:$V,13,FALSE)</f>
        <v>0</v>
      </c>
      <c r="E450" s="5">
        <f t="shared" si="35"/>
        <v>0</v>
      </c>
      <c r="F450" s="2">
        <f>VLOOKUP($A450,'By SKU - Old RTs'!$A:$V,14,FALSE)</f>
        <v>0</v>
      </c>
      <c r="G450" s="2">
        <f>VLOOKUP($A450,'By SKU - New RTs'!$A:$V,14,FALSE)</f>
        <v>0</v>
      </c>
      <c r="H450" s="5">
        <f t="shared" si="36"/>
        <v>0</v>
      </c>
      <c r="I450" s="2">
        <f>VLOOKUP($A450,'By SKU - Old RTs'!$A:$V,15,FALSE)</f>
        <v>0.75</v>
      </c>
      <c r="J450" s="2">
        <f>VLOOKUP($A450,'By SKU - New RTs'!$A:$V,15,FALSE)</f>
        <v>0.75</v>
      </c>
      <c r="K450" s="5">
        <f t="shared" si="37"/>
        <v>0</v>
      </c>
      <c r="L450" s="2">
        <f>VLOOKUP($A450,'By SKU - Old RTs'!$A:$V,16,FALSE)</f>
        <v>0</v>
      </c>
      <c r="M450" s="2">
        <f>VLOOKUP($A450,'By SKU - New RTs'!$A:$V,16,FALSE)</f>
        <v>0</v>
      </c>
      <c r="N450" s="5">
        <f t="shared" si="38"/>
        <v>0</v>
      </c>
      <c r="O450" s="2">
        <f>VLOOKUP($A450,'By SKU - Old RTs'!$A:$V,17,FALSE)</f>
        <v>0</v>
      </c>
      <c r="P450" s="2">
        <f>VLOOKUP($A450,'By SKU - New RTs'!$A:$V,17,FALSE)</f>
        <v>0</v>
      </c>
      <c r="Q450" s="2">
        <f t="shared" si="39"/>
        <v>0</v>
      </c>
    </row>
    <row r="451" spans="1:17" x14ac:dyDescent="0.2">
      <c r="A451" s="3" t="str">
        <f>SKUs!A450</f>
        <v>1077-61</v>
      </c>
      <c r="B451" s="4" t="str">
        <f>SKUs!B450</f>
        <v xml:space="preserve">ST EXEC OX/BDC                  </v>
      </c>
      <c r="C451" s="2">
        <f>VLOOKUP($A451,'By SKU - Old RTs'!$A:$V,13,FALSE)</f>
        <v>3</v>
      </c>
      <c r="D451" s="2">
        <f>VLOOKUP($A451,'By SKU - New RTs'!$A:$V,13,FALSE)</f>
        <v>3</v>
      </c>
      <c r="E451" s="5">
        <f t="shared" si="35"/>
        <v>0</v>
      </c>
      <c r="F451" s="2">
        <f>VLOOKUP($A451,'By SKU - Old RTs'!$A:$V,14,FALSE)</f>
        <v>0</v>
      </c>
      <c r="G451" s="2">
        <f>VLOOKUP($A451,'By SKU - New RTs'!$A:$V,14,FALSE)</f>
        <v>0</v>
      </c>
      <c r="H451" s="5">
        <f t="shared" si="36"/>
        <v>0</v>
      </c>
      <c r="I451" s="2">
        <f>VLOOKUP($A451,'By SKU - Old RTs'!$A:$V,15,FALSE)</f>
        <v>1</v>
      </c>
      <c r="J451" s="2">
        <f>VLOOKUP($A451,'By SKU - New RTs'!$A:$V,15,FALSE)</f>
        <v>1</v>
      </c>
      <c r="K451" s="5">
        <f t="shared" si="37"/>
        <v>0</v>
      </c>
      <c r="L451" s="2">
        <f>VLOOKUP($A451,'By SKU - Old RTs'!$A:$V,16,FALSE)</f>
        <v>0</v>
      </c>
      <c r="M451" s="2">
        <f>VLOOKUP($A451,'By SKU - New RTs'!$A:$V,16,FALSE)</f>
        <v>0</v>
      </c>
      <c r="N451" s="5">
        <f t="shared" si="38"/>
        <v>0</v>
      </c>
      <c r="O451" s="2">
        <f>VLOOKUP($A451,'By SKU - Old RTs'!$A:$V,17,FALSE)</f>
        <v>0</v>
      </c>
      <c r="P451" s="2">
        <f>VLOOKUP($A451,'By SKU - New RTs'!$A:$V,17,FALSE)</f>
        <v>0</v>
      </c>
      <c r="Q451" s="2">
        <f t="shared" si="39"/>
        <v>0</v>
      </c>
    </row>
    <row r="452" spans="1:17" x14ac:dyDescent="0.2">
      <c r="A452" s="3" t="str">
        <f>SKUs!A451</f>
        <v>1112CMGWH</v>
      </c>
      <c r="B452" s="4" t="str">
        <f>SKUs!B451</f>
        <v>GREY COLLAR FRCK</v>
      </c>
      <c r="C452" s="2">
        <f>VLOOKUP($A452,'By SKU - Old RTs'!$A:$V,13,FALSE)</f>
        <v>268.25</v>
      </c>
      <c r="D452" s="2">
        <f>VLOOKUP($A452,'By SKU - New RTs'!$A:$V,13,FALSE)</f>
        <v>268.25</v>
      </c>
      <c r="E452" s="5">
        <f t="shared" si="35"/>
        <v>0</v>
      </c>
      <c r="F452" s="2">
        <f>VLOOKUP($A452,'By SKU - Old RTs'!$A:$V,14,FALSE)</f>
        <v>0</v>
      </c>
      <c r="G452" s="2">
        <f>VLOOKUP($A452,'By SKU - New RTs'!$A:$V,14,FALSE)</f>
        <v>0</v>
      </c>
      <c r="H452" s="5">
        <f t="shared" si="36"/>
        <v>0</v>
      </c>
      <c r="I452" s="2">
        <f>VLOOKUP($A452,'By SKU - Old RTs'!$A:$V,15,FALSE)</f>
        <v>0</v>
      </c>
      <c r="J452" s="2">
        <f>VLOOKUP($A452,'By SKU - New RTs'!$A:$V,15,FALSE)</f>
        <v>0</v>
      </c>
      <c r="K452" s="5">
        <f t="shared" si="37"/>
        <v>0</v>
      </c>
      <c r="L452" s="2">
        <f>VLOOKUP($A452,'By SKU - Old RTs'!$A:$V,16,FALSE)</f>
        <v>20.25</v>
      </c>
      <c r="M452" s="2">
        <f>VLOOKUP($A452,'By SKU - New RTs'!$A:$V,16,FALSE)</f>
        <v>20.25</v>
      </c>
      <c r="N452" s="5">
        <f t="shared" si="38"/>
        <v>0</v>
      </c>
      <c r="O452" s="2">
        <f>VLOOKUP($A452,'By SKU - Old RTs'!$A:$V,17,FALSE)</f>
        <v>0</v>
      </c>
      <c r="P452" s="2">
        <f>VLOOKUP($A452,'By SKU - New RTs'!$A:$V,17,FALSE)</f>
        <v>0</v>
      </c>
      <c r="Q452" s="2">
        <f t="shared" si="39"/>
        <v>0</v>
      </c>
    </row>
    <row r="453" spans="1:17" x14ac:dyDescent="0.2">
      <c r="A453" s="3" t="str">
        <f>SKUs!A452</f>
        <v>1147L</v>
      </c>
      <c r="B453" s="4" t="str">
        <f>SKUs!B452</f>
        <v>MT 3X5 CLA LOGO-LOGO</v>
      </c>
      <c r="C453" s="2">
        <f>VLOOKUP($A453,'By SKU - Old RTs'!$A:$V,13,FALSE)</f>
        <v>5</v>
      </c>
      <c r="D453" s="2">
        <f>VLOOKUP($A453,'By SKU - New RTs'!$A:$V,13,FALSE)</f>
        <v>5</v>
      </c>
      <c r="E453" s="5">
        <f t="shared" si="35"/>
        <v>0</v>
      </c>
      <c r="F453" s="2">
        <f>VLOOKUP($A453,'By SKU - Old RTs'!$A:$V,14,FALSE)</f>
        <v>2</v>
      </c>
      <c r="G453" s="2">
        <f>VLOOKUP($A453,'By SKU - New RTs'!$A:$V,14,FALSE)</f>
        <v>2</v>
      </c>
      <c r="H453" s="5">
        <f t="shared" si="36"/>
        <v>0</v>
      </c>
      <c r="I453" s="2">
        <f>VLOOKUP($A453,'By SKU - Old RTs'!$A:$V,15,FALSE)</f>
        <v>0</v>
      </c>
      <c r="J453" s="2">
        <f>VLOOKUP($A453,'By SKU - New RTs'!$A:$V,15,FALSE)</f>
        <v>0</v>
      </c>
      <c r="K453" s="5">
        <f t="shared" si="37"/>
        <v>0</v>
      </c>
      <c r="L453" s="2">
        <f>VLOOKUP($A453,'By SKU - Old RTs'!$A:$V,16,FALSE)</f>
        <v>7</v>
      </c>
      <c r="M453" s="2">
        <f>VLOOKUP($A453,'By SKU - New RTs'!$A:$V,16,FALSE)</f>
        <v>7</v>
      </c>
      <c r="N453" s="5">
        <f t="shared" si="38"/>
        <v>0</v>
      </c>
      <c r="O453" s="2">
        <f>VLOOKUP($A453,'By SKU - Old RTs'!$A:$V,17,FALSE)</f>
        <v>1</v>
      </c>
      <c r="P453" s="2">
        <f>VLOOKUP($A453,'By SKU - New RTs'!$A:$V,17,FALSE)</f>
        <v>1</v>
      </c>
      <c r="Q453" s="2">
        <f t="shared" si="39"/>
        <v>0</v>
      </c>
    </row>
    <row r="454" spans="1:17" x14ac:dyDescent="0.2">
      <c r="A454" s="3" t="str">
        <f>SKUs!A453</f>
        <v>1194L</v>
      </c>
      <c r="B454" s="4" t="str">
        <f>SKUs!B453</f>
        <v>MT 3X5 SCRAPER-LOGO</v>
      </c>
      <c r="C454" s="2">
        <f>VLOOKUP($A454,'By SKU - Old RTs'!$A:$V,13,FALSE)</f>
        <v>0</v>
      </c>
      <c r="D454" s="2">
        <f>VLOOKUP($A454,'By SKU - New RTs'!$A:$V,13,FALSE)</f>
        <v>0</v>
      </c>
      <c r="E454" s="5">
        <f t="shared" si="35"/>
        <v>0</v>
      </c>
      <c r="F454" s="2">
        <f>VLOOKUP($A454,'By SKU - Old RTs'!$A:$V,14,FALSE)</f>
        <v>0</v>
      </c>
      <c r="G454" s="2">
        <f>VLOOKUP($A454,'By SKU - New RTs'!$A:$V,14,FALSE)</f>
        <v>0</v>
      </c>
      <c r="H454" s="5">
        <f t="shared" si="36"/>
        <v>0</v>
      </c>
      <c r="I454" s="2">
        <f>VLOOKUP($A454,'By SKU - Old RTs'!$A:$V,15,FALSE)</f>
        <v>0</v>
      </c>
      <c r="J454" s="2">
        <f>VLOOKUP($A454,'By SKU - New RTs'!$A:$V,15,FALSE)</f>
        <v>0</v>
      </c>
      <c r="K454" s="5">
        <f t="shared" si="37"/>
        <v>0</v>
      </c>
      <c r="L454" s="2">
        <f>VLOOKUP($A454,'By SKU - Old RTs'!$A:$V,16,FALSE)</f>
        <v>0</v>
      </c>
      <c r="M454" s="2">
        <f>VLOOKUP($A454,'By SKU - New RTs'!$A:$V,16,FALSE)</f>
        <v>0</v>
      </c>
      <c r="N454" s="5">
        <f t="shared" si="38"/>
        <v>0</v>
      </c>
      <c r="O454" s="2">
        <f>VLOOKUP($A454,'By SKU - Old RTs'!$A:$V,17,FALSE)</f>
        <v>0</v>
      </c>
      <c r="P454" s="2">
        <f>VLOOKUP($A454,'By SKU - New RTs'!$A:$V,17,FALSE)</f>
        <v>0</v>
      </c>
      <c r="Q454" s="2">
        <f t="shared" si="39"/>
        <v>0</v>
      </c>
    </row>
    <row r="455" spans="1:17" x14ac:dyDescent="0.2">
      <c r="A455" s="3" t="str">
        <f>SKUs!A454</f>
        <v>1247L</v>
      </c>
      <c r="B455" s="4" t="str">
        <f>SKUs!B454</f>
        <v>MT 3X10 CLA LOG-LOGO</v>
      </c>
      <c r="C455" s="2">
        <f>VLOOKUP($A455,'By SKU - Old RTs'!$A:$V,13,FALSE)</f>
        <v>1</v>
      </c>
      <c r="D455" s="2">
        <f>VLOOKUP($A455,'By SKU - New RTs'!$A:$V,13,FALSE)</f>
        <v>1</v>
      </c>
      <c r="E455" s="5">
        <f t="shared" si="35"/>
        <v>0</v>
      </c>
      <c r="F455" s="2">
        <f>VLOOKUP($A455,'By SKU - Old RTs'!$A:$V,14,FALSE)</f>
        <v>0</v>
      </c>
      <c r="G455" s="2">
        <f>VLOOKUP($A455,'By SKU - New RTs'!$A:$V,14,FALSE)</f>
        <v>0</v>
      </c>
      <c r="H455" s="5">
        <f t="shared" si="36"/>
        <v>0</v>
      </c>
      <c r="I455" s="2">
        <f>VLOOKUP($A455,'By SKU - Old RTs'!$A:$V,15,FALSE)</f>
        <v>0</v>
      </c>
      <c r="J455" s="2">
        <f>VLOOKUP($A455,'By SKU - New RTs'!$A:$V,15,FALSE)</f>
        <v>0</v>
      </c>
      <c r="K455" s="5">
        <f t="shared" si="37"/>
        <v>0</v>
      </c>
      <c r="L455" s="2">
        <f>VLOOKUP($A455,'By SKU - Old RTs'!$A:$V,16,FALSE)</f>
        <v>0</v>
      </c>
      <c r="M455" s="2">
        <f>VLOOKUP($A455,'By SKU - New RTs'!$A:$V,16,FALSE)</f>
        <v>0</v>
      </c>
      <c r="N455" s="5">
        <f t="shared" si="38"/>
        <v>0</v>
      </c>
      <c r="O455" s="2">
        <f>VLOOKUP($A455,'By SKU - Old RTs'!$A:$V,17,FALSE)</f>
        <v>0</v>
      </c>
      <c r="P455" s="2">
        <f>VLOOKUP($A455,'By SKU - New RTs'!$A:$V,17,FALSE)</f>
        <v>0</v>
      </c>
      <c r="Q455" s="2">
        <f t="shared" si="39"/>
        <v>0</v>
      </c>
    </row>
    <row r="456" spans="1:17" x14ac:dyDescent="0.2">
      <c r="A456" s="3" t="str">
        <f>SKUs!A455</f>
        <v>1447L</v>
      </c>
      <c r="B456" s="4" t="str">
        <f>SKUs!B455</f>
        <v>MT 4X6 CLA LOGO-LOGO</v>
      </c>
      <c r="C456" s="2">
        <f>VLOOKUP($A456,'By SKU - Old RTs'!$A:$V,13,FALSE)</f>
        <v>14.5</v>
      </c>
      <c r="D456" s="2">
        <f>VLOOKUP($A456,'By SKU - New RTs'!$A:$V,13,FALSE)</f>
        <v>14.5</v>
      </c>
      <c r="E456" s="5">
        <f t="shared" si="35"/>
        <v>0</v>
      </c>
      <c r="F456" s="2">
        <f>VLOOKUP($A456,'By SKU - Old RTs'!$A:$V,14,FALSE)</f>
        <v>9</v>
      </c>
      <c r="G456" s="2">
        <f>VLOOKUP($A456,'By SKU - New RTs'!$A:$V,14,FALSE)</f>
        <v>9</v>
      </c>
      <c r="H456" s="5">
        <f t="shared" si="36"/>
        <v>0</v>
      </c>
      <c r="I456" s="2">
        <f>VLOOKUP($A456,'By SKU - Old RTs'!$A:$V,15,FALSE)</f>
        <v>8</v>
      </c>
      <c r="J456" s="2">
        <f>VLOOKUP($A456,'By SKU - New RTs'!$A:$V,15,FALSE)</f>
        <v>8</v>
      </c>
      <c r="K456" s="5">
        <f t="shared" si="37"/>
        <v>0</v>
      </c>
      <c r="L456" s="2">
        <f>VLOOKUP($A456,'By SKU - Old RTs'!$A:$V,16,FALSE)</f>
        <v>15.5</v>
      </c>
      <c r="M456" s="2">
        <f>VLOOKUP($A456,'By SKU - New RTs'!$A:$V,16,FALSE)</f>
        <v>16.5</v>
      </c>
      <c r="N456" s="5">
        <f t="shared" si="38"/>
        <v>1</v>
      </c>
      <c r="O456" s="2">
        <f>VLOOKUP($A456,'By SKU - Old RTs'!$A:$V,17,FALSE)</f>
        <v>6.75</v>
      </c>
      <c r="P456" s="2">
        <f>VLOOKUP($A456,'By SKU - New RTs'!$A:$V,17,FALSE)</f>
        <v>5.75</v>
      </c>
      <c r="Q456" s="2">
        <f t="shared" si="39"/>
        <v>-1</v>
      </c>
    </row>
    <row r="457" spans="1:17" x14ac:dyDescent="0.2">
      <c r="A457" s="3" t="str">
        <f>SKUs!A456</f>
        <v>1448L</v>
      </c>
      <c r="B457" s="4" t="str">
        <f>SKUs!B456</f>
        <v>MT 4X6 CL LOGO2-LOGO</v>
      </c>
      <c r="C457" s="2">
        <f>VLOOKUP($A457,'By SKU - Old RTs'!$A:$V,13,FALSE)</f>
        <v>0</v>
      </c>
      <c r="D457" s="2">
        <f>VLOOKUP($A457,'By SKU - New RTs'!$A:$V,13,FALSE)</f>
        <v>0</v>
      </c>
      <c r="E457" s="5">
        <f t="shared" ref="E457:E520" si="40">D457-C457</f>
        <v>0</v>
      </c>
      <c r="F457" s="2">
        <f>VLOOKUP($A457,'By SKU - Old RTs'!$A:$V,14,FALSE)</f>
        <v>0</v>
      </c>
      <c r="G457" s="2">
        <f>VLOOKUP($A457,'By SKU - New RTs'!$A:$V,14,FALSE)</f>
        <v>0</v>
      </c>
      <c r="H457" s="5">
        <f t="shared" ref="H457:H520" si="41">G457-F457</f>
        <v>0</v>
      </c>
      <c r="I457" s="2">
        <f>VLOOKUP($A457,'By SKU - Old RTs'!$A:$V,15,FALSE)</f>
        <v>2</v>
      </c>
      <c r="J457" s="2">
        <f>VLOOKUP($A457,'By SKU - New RTs'!$A:$V,15,FALSE)</f>
        <v>2</v>
      </c>
      <c r="K457" s="5">
        <f t="shared" ref="K457:K520" si="42">J457-I457</f>
        <v>0</v>
      </c>
      <c r="L457" s="2">
        <f>VLOOKUP($A457,'By SKU - Old RTs'!$A:$V,16,FALSE)</f>
        <v>0</v>
      </c>
      <c r="M457" s="2">
        <f>VLOOKUP($A457,'By SKU - New RTs'!$A:$V,16,FALSE)</f>
        <v>0</v>
      </c>
      <c r="N457" s="5">
        <f t="shared" ref="N457:N520" si="43">M457-L457</f>
        <v>0</v>
      </c>
      <c r="O457" s="2">
        <f>VLOOKUP($A457,'By SKU - Old RTs'!$A:$V,17,FALSE)</f>
        <v>0</v>
      </c>
      <c r="P457" s="2">
        <f>VLOOKUP($A457,'By SKU - New RTs'!$A:$V,17,FALSE)</f>
        <v>0</v>
      </c>
      <c r="Q457" s="2">
        <f t="shared" ref="Q457:Q520" si="44">P457-O457</f>
        <v>0</v>
      </c>
    </row>
    <row r="458" spans="1:17" x14ac:dyDescent="0.2">
      <c r="A458" s="3" t="str">
        <f>SKUs!A457</f>
        <v>1451L</v>
      </c>
      <c r="B458" s="4" t="str">
        <f>SKUs!B457</f>
        <v>MT 5X5 CLA LOGO-LOGO</v>
      </c>
      <c r="C458" s="2">
        <f>VLOOKUP($A458,'By SKU - Old RTs'!$A:$V,13,FALSE)</f>
        <v>0</v>
      </c>
      <c r="D458" s="2">
        <f>VLOOKUP($A458,'By SKU - New RTs'!$A:$V,13,FALSE)</f>
        <v>0</v>
      </c>
      <c r="E458" s="5">
        <f t="shared" si="40"/>
        <v>0</v>
      </c>
      <c r="F458" s="2">
        <f>VLOOKUP($A458,'By SKU - Old RTs'!$A:$V,14,FALSE)</f>
        <v>0</v>
      </c>
      <c r="G458" s="2">
        <f>VLOOKUP($A458,'By SKU - New RTs'!$A:$V,14,FALSE)</f>
        <v>0</v>
      </c>
      <c r="H458" s="5">
        <f t="shared" si="41"/>
        <v>0</v>
      </c>
      <c r="I458" s="2">
        <f>VLOOKUP($A458,'By SKU - Old RTs'!$A:$V,15,FALSE)</f>
        <v>0</v>
      </c>
      <c r="J458" s="2">
        <f>VLOOKUP($A458,'By SKU - New RTs'!$A:$V,15,FALSE)</f>
        <v>0</v>
      </c>
      <c r="K458" s="5">
        <f t="shared" si="42"/>
        <v>0</v>
      </c>
      <c r="L458" s="2">
        <f>VLOOKUP($A458,'By SKU - Old RTs'!$A:$V,16,FALSE)</f>
        <v>2</v>
      </c>
      <c r="M458" s="2">
        <f>VLOOKUP($A458,'By SKU - New RTs'!$A:$V,16,FALSE)</f>
        <v>2</v>
      </c>
      <c r="N458" s="5">
        <f t="shared" si="43"/>
        <v>0</v>
      </c>
      <c r="O458" s="2">
        <f>VLOOKUP($A458,'By SKU - Old RTs'!$A:$V,17,FALSE)</f>
        <v>0</v>
      </c>
      <c r="P458" s="2">
        <f>VLOOKUP($A458,'By SKU - New RTs'!$A:$V,17,FALSE)</f>
        <v>0</v>
      </c>
      <c r="Q458" s="2">
        <f t="shared" si="44"/>
        <v>0</v>
      </c>
    </row>
    <row r="459" spans="1:17" x14ac:dyDescent="0.2">
      <c r="A459" s="3" t="str">
        <f>SKUs!A458</f>
        <v>1512-007</v>
      </c>
      <c r="B459" s="4" t="str">
        <f>SKUs!B458</f>
        <v xml:space="preserve">ST POLO                         </v>
      </c>
      <c r="C459" s="2">
        <f>VLOOKUP($A459,'By SKU - Old RTs'!$A:$V,13,FALSE)</f>
        <v>0</v>
      </c>
      <c r="D459" s="2">
        <f>VLOOKUP($A459,'By SKU - New RTs'!$A:$V,13,FALSE)</f>
        <v>0</v>
      </c>
      <c r="E459" s="5">
        <f t="shared" si="40"/>
        <v>0</v>
      </c>
      <c r="F459" s="2">
        <f>VLOOKUP($A459,'By SKU - Old RTs'!$A:$V,14,FALSE)</f>
        <v>0</v>
      </c>
      <c r="G459" s="2">
        <f>VLOOKUP($A459,'By SKU - New RTs'!$A:$V,14,FALSE)</f>
        <v>0</v>
      </c>
      <c r="H459" s="5">
        <f t="shared" si="41"/>
        <v>0</v>
      </c>
      <c r="I459" s="2">
        <f>VLOOKUP($A459,'By SKU - Old RTs'!$A:$V,15,FALSE)</f>
        <v>0</v>
      </c>
      <c r="J459" s="2">
        <f>VLOOKUP($A459,'By SKU - New RTs'!$A:$V,15,FALSE)</f>
        <v>0</v>
      </c>
      <c r="K459" s="5">
        <f t="shared" si="42"/>
        <v>0</v>
      </c>
      <c r="L459" s="2">
        <f>VLOOKUP($A459,'By SKU - Old RTs'!$A:$V,16,FALSE)</f>
        <v>0</v>
      </c>
      <c r="M459" s="2">
        <f>VLOOKUP($A459,'By SKU - New RTs'!$A:$V,16,FALSE)</f>
        <v>0</v>
      </c>
      <c r="N459" s="5">
        <f t="shared" si="43"/>
        <v>0</v>
      </c>
      <c r="O459" s="2">
        <f>VLOOKUP($A459,'By SKU - Old RTs'!$A:$V,17,FALSE)</f>
        <v>6</v>
      </c>
      <c r="P459" s="2">
        <f>VLOOKUP($A459,'By SKU - New RTs'!$A:$V,17,FALSE)</f>
        <v>6</v>
      </c>
      <c r="Q459" s="2">
        <f t="shared" si="44"/>
        <v>0</v>
      </c>
    </row>
    <row r="460" spans="1:17" x14ac:dyDescent="0.2">
      <c r="A460" s="3" t="str">
        <f>SKUs!A459</f>
        <v>1512-010</v>
      </c>
      <c r="B460" s="4" t="str">
        <f>SKUs!B459</f>
        <v xml:space="preserve">ST POLO                         </v>
      </c>
      <c r="C460" s="2">
        <f>VLOOKUP($A460,'By SKU - Old RTs'!$A:$V,13,FALSE)</f>
        <v>0</v>
      </c>
      <c r="D460" s="2">
        <f>VLOOKUP($A460,'By SKU - New RTs'!$A:$V,13,FALSE)</f>
        <v>0</v>
      </c>
      <c r="E460" s="5">
        <f t="shared" si="40"/>
        <v>0</v>
      </c>
      <c r="F460" s="2">
        <f>VLOOKUP($A460,'By SKU - Old RTs'!$A:$V,14,FALSE)</f>
        <v>0</v>
      </c>
      <c r="G460" s="2">
        <f>VLOOKUP($A460,'By SKU - New RTs'!$A:$V,14,FALSE)</f>
        <v>0</v>
      </c>
      <c r="H460" s="5">
        <f t="shared" si="41"/>
        <v>0</v>
      </c>
      <c r="I460" s="2">
        <f>VLOOKUP($A460,'By SKU - Old RTs'!$A:$V,15,FALSE)</f>
        <v>2.25</v>
      </c>
      <c r="J460" s="2">
        <f>VLOOKUP($A460,'By SKU - New RTs'!$A:$V,15,FALSE)</f>
        <v>2.25</v>
      </c>
      <c r="K460" s="5">
        <f t="shared" si="42"/>
        <v>0</v>
      </c>
      <c r="L460" s="2">
        <f>VLOOKUP($A460,'By SKU - Old RTs'!$A:$V,16,FALSE)</f>
        <v>0</v>
      </c>
      <c r="M460" s="2">
        <f>VLOOKUP($A460,'By SKU - New RTs'!$A:$V,16,FALSE)</f>
        <v>0</v>
      </c>
      <c r="N460" s="5">
        <f t="shared" si="43"/>
        <v>0</v>
      </c>
      <c r="O460" s="2">
        <f>VLOOKUP($A460,'By SKU - Old RTs'!$A:$V,17,FALSE)</f>
        <v>11.25</v>
      </c>
      <c r="P460" s="2">
        <f>VLOOKUP($A460,'By SKU - New RTs'!$A:$V,17,FALSE)</f>
        <v>11.25</v>
      </c>
      <c r="Q460" s="2">
        <f t="shared" si="44"/>
        <v>0</v>
      </c>
    </row>
    <row r="461" spans="1:17" x14ac:dyDescent="0.2">
      <c r="A461" s="3" t="str">
        <f>SKUs!A460</f>
        <v>1512-012</v>
      </c>
      <c r="B461" s="4" t="str">
        <f>SKUs!B460</f>
        <v xml:space="preserve">ST POLO                         </v>
      </c>
      <c r="C461" s="2">
        <f>VLOOKUP($A461,'By SKU - Old RTs'!$A:$V,13,FALSE)</f>
        <v>0</v>
      </c>
      <c r="D461" s="2">
        <f>VLOOKUP($A461,'By SKU - New RTs'!$A:$V,13,FALSE)</f>
        <v>0</v>
      </c>
      <c r="E461" s="5">
        <f t="shared" si="40"/>
        <v>0</v>
      </c>
      <c r="F461" s="2">
        <f>VLOOKUP($A461,'By SKU - Old RTs'!$A:$V,14,FALSE)</f>
        <v>1.25</v>
      </c>
      <c r="G461" s="2">
        <f>VLOOKUP($A461,'By SKU - New RTs'!$A:$V,14,FALSE)</f>
        <v>1.25</v>
      </c>
      <c r="H461" s="5">
        <f t="shared" si="41"/>
        <v>0</v>
      </c>
      <c r="I461" s="2">
        <f>VLOOKUP($A461,'By SKU - Old RTs'!$A:$V,15,FALSE)</f>
        <v>0.25</v>
      </c>
      <c r="J461" s="2">
        <f>VLOOKUP($A461,'By SKU - New RTs'!$A:$V,15,FALSE)</f>
        <v>0.25</v>
      </c>
      <c r="K461" s="5">
        <f t="shared" si="42"/>
        <v>0</v>
      </c>
      <c r="L461" s="2">
        <f>VLOOKUP($A461,'By SKU - Old RTs'!$A:$V,16,FALSE)</f>
        <v>0</v>
      </c>
      <c r="M461" s="2">
        <f>VLOOKUP($A461,'By SKU - New RTs'!$A:$V,16,FALSE)</f>
        <v>0</v>
      </c>
      <c r="N461" s="5">
        <f t="shared" si="43"/>
        <v>0</v>
      </c>
      <c r="O461" s="2">
        <f>VLOOKUP($A461,'By SKU - Old RTs'!$A:$V,17,FALSE)</f>
        <v>0</v>
      </c>
      <c r="P461" s="2">
        <f>VLOOKUP($A461,'By SKU - New RTs'!$A:$V,17,FALSE)</f>
        <v>0</v>
      </c>
      <c r="Q461" s="2">
        <f t="shared" si="44"/>
        <v>0</v>
      </c>
    </row>
    <row r="462" spans="1:17" x14ac:dyDescent="0.2">
      <c r="A462" s="3" t="str">
        <f>SKUs!A461</f>
        <v>1512-079</v>
      </c>
      <c r="B462" s="4" t="str">
        <f>SKUs!B461</f>
        <v xml:space="preserve">ST POLO                         </v>
      </c>
      <c r="C462" s="2">
        <f>VLOOKUP($A462,'By SKU - Old RTs'!$A:$V,13,FALSE)</f>
        <v>0.25</v>
      </c>
      <c r="D462" s="2">
        <f>VLOOKUP($A462,'By SKU - New RTs'!$A:$V,13,FALSE)</f>
        <v>0.25</v>
      </c>
      <c r="E462" s="5">
        <f t="shared" si="40"/>
        <v>0</v>
      </c>
      <c r="F462" s="2">
        <f>VLOOKUP($A462,'By SKU - Old RTs'!$A:$V,14,FALSE)</f>
        <v>0</v>
      </c>
      <c r="G462" s="2">
        <f>VLOOKUP($A462,'By SKU - New RTs'!$A:$V,14,FALSE)</f>
        <v>0</v>
      </c>
      <c r="H462" s="5">
        <f t="shared" si="41"/>
        <v>0</v>
      </c>
      <c r="I462" s="2">
        <f>VLOOKUP($A462,'By SKU - Old RTs'!$A:$V,15,FALSE)</f>
        <v>0</v>
      </c>
      <c r="J462" s="2">
        <f>VLOOKUP($A462,'By SKU - New RTs'!$A:$V,15,FALSE)</f>
        <v>0</v>
      </c>
      <c r="K462" s="5">
        <f t="shared" si="42"/>
        <v>0</v>
      </c>
      <c r="L462" s="2">
        <f>VLOOKUP($A462,'By SKU - Old RTs'!$A:$V,16,FALSE)</f>
        <v>10</v>
      </c>
      <c r="M462" s="2">
        <f>VLOOKUP($A462,'By SKU - New RTs'!$A:$V,16,FALSE)</f>
        <v>10</v>
      </c>
      <c r="N462" s="5">
        <f t="shared" si="43"/>
        <v>0</v>
      </c>
      <c r="O462" s="2">
        <f>VLOOKUP($A462,'By SKU - Old RTs'!$A:$V,17,FALSE)</f>
        <v>2</v>
      </c>
      <c r="P462" s="2">
        <f>VLOOKUP($A462,'By SKU - New RTs'!$A:$V,17,FALSE)</f>
        <v>2</v>
      </c>
      <c r="Q462" s="2">
        <f t="shared" si="44"/>
        <v>0</v>
      </c>
    </row>
    <row r="463" spans="1:17" x14ac:dyDescent="0.2">
      <c r="A463" s="3" t="str">
        <f>SKUs!A462</f>
        <v>1547L</v>
      </c>
      <c r="B463" s="4" t="str">
        <f>SKUs!B462</f>
        <v>MT 4X8 CLA LOGO-LOGO</v>
      </c>
      <c r="C463" s="2">
        <f>VLOOKUP($A463,'By SKU - Old RTs'!$A:$V,13,FALSE)</f>
        <v>1</v>
      </c>
      <c r="D463" s="2">
        <f>VLOOKUP($A463,'By SKU - New RTs'!$A:$V,13,FALSE)</f>
        <v>1</v>
      </c>
      <c r="E463" s="5">
        <f t="shared" si="40"/>
        <v>0</v>
      </c>
      <c r="F463" s="2">
        <f>VLOOKUP($A463,'By SKU - Old RTs'!$A:$V,14,FALSE)</f>
        <v>0</v>
      </c>
      <c r="G463" s="2">
        <f>VLOOKUP($A463,'By SKU - New RTs'!$A:$V,14,FALSE)</f>
        <v>0</v>
      </c>
      <c r="H463" s="5">
        <f t="shared" si="41"/>
        <v>0</v>
      </c>
      <c r="I463" s="2">
        <f>VLOOKUP($A463,'By SKU - Old RTs'!$A:$V,15,FALSE)</f>
        <v>0</v>
      </c>
      <c r="J463" s="2">
        <f>VLOOKUP($A463,'By SKU - New RTs'!$A:$V,15,FALSE)</f>
        <v>0</v>
      </c>
      <c r="K463" s="5">
        <f t="shared" si="42"/>
        <v>0</v>
      </c>
      <c r="L463" s="2">
        <f>VLOOKUP($A463,'By SKU - Old RTs'!$A:$V,16,FALSE)</f>
        <v>1</v>
      </c>
      <c r="M463" s="2">
        <f>VLOOKUP($A463,'By SKU - New RTs'!$A:$V,16,FALSE)</f>
        <v>1</v>
      </c>
      <c r="N463" s="5">
        <f t="shared" si="43"/>
        <v>0</v>
      </c>
      <c r="O463" s="2">
        <f>VLOOKUP($A463,'By SKU - Old RTs'!$A:$V,17,FALSE)</f>
        <v>4</v>
      </c>
      <c r="P463" s="2">
        <f>VLOOKUP($A463,'By SKU - New RTs'!$A:$V,17,FALSE)</f>
        <v>4</v>
      </c>
      <c r="Q463" s="2">
        <f t="shared" si="44"/>
        <v>0</v>
      </c>
    </row>
    <row r="464" spans="1:17" x14ac:dyDescent="0.2">
      <c r="A464" s="3" t="str">
        <f>SKUs!A463</f>
        <v>1746L</v>
      </c>
      <c r="B464" s="4" t="str">
        <f>SKUs!B463</f>
        <v>MT 6X6 CLA LOGO-LOGO</v>
      </c>
      <c r="C464" s="2">
        <f>VLOOKUP($A464,'By SKU - Old RTs'!$A:$V,13,FALSE)</f>
        <v>0</v>
      </c>
      <c r="D464" s="2">
        <f>VLOOKUP($A464,'By SKU - New RTs'!$A:$V,13,FALSE)</f>
        <v>0</v>
      </c>
      <c r="E464" s="5">
        <f t="shared" si="40"/>
        <v>0</v>
      </c>
      <c r="F464" s="2">
        <f>VLOOKUP($A464,'By SKU - Old RTs'!$A:$V,14,FALSE)</f>
        <v>0</v>
      </c>
      <c r="G464" s="2">
        <f>VLOOKUP($A464,'By SKU - New RTs'!$A:$V,14,FALSE)</f>
        <v>0</v>
      </c>
      <c r="H464" s="5">
        <f t="shared" si="41"/>
        <v>0</v>
      </c>
      <c r="I464" s="2">
        <f>VLOOKUP($A464,'By SKU - Old RTs'!$A:$V,15,FALSE)</f>
        <v>0</v>
      </c>
      <c r="J464" s="2">
        <f>VLOOKUP($A464,'By SKU - New RTs'!$A:$V,15,FALSE)</f>
        <v>0</v>
      </c>
      <c r="K464" s="5">
        <f t="shared" si="42"/>
        <v>0</v>
      </c>
      <c r="L464" s="2">
        <f>VLOOKUP($A464,'By SKU - Old RTs'!$A:$V,16,FALSE)</f>
        <v>0</v>
      </c>
      <c r="M464" s="2">
        <f>VLOOKUP($A464,'By SKU - New RTs'!$A:$V,16,FALSE)</f>
        <v>0</v>
      </c>
      <c r="N464" s="5">
        <f t="shared" si="43"/>
        <v>0</v>
      </c>
      <c r="O464" s="2">
        <f>VLOOKUP($A464,'By SKU - Old RTs'!$A:$V,17,FALSE)</f>
        <v>0</v>
      </c>
      <c r="P464" s="2">
        <f>VLOOKUP($A464,'By SKU - New RTs'!$A:$V,17,FALSE)</f>
        <v>0</v>
      </c>
      <c r="Q464" s="2">
        <f t="shared" si="44"/>
        <v>0</v>
      </c>
    </row>
    <row r="465" spans="1:17" x14ac:dyDescent="0.2">
      <c r="A465" s="3" t="str">
        <f>SKUs!A464</f>
        <v>1747L</v>
      </c>
      <c r="B465" s="4" t="str">
        <f>SKUs!B464</f>
        <v>MT 5X8 CLA LOGO-LOGO</v>
      </c>
      <c r="C465" s="2">
        <f>VLOOKUP($A465,'By SKU - Old RTs'!$A:$V,13,FALSE)</f>
        <v>1</v>
      </c>
      <c r="D465" s="2">
        <f>VLOOKUP($A465,'By SKU - New RTs'!$A:$V,13,FALSE)</f>
        <v>1</v>
      </c>
      <c r="E465" s="5">
        <f t="shared" si="40"/>
        <v>0</v>
      </c>
      <c r="F465" s="2">
        <f>VLOOKUP($A465,'By SKU - Old RTs'!$A:$V,14,FALSE)</f>
        <v>0</v>
      </c>
      <c r="G465" s="2">
        <f>VLOOKUP($A465,'By SKU - New RTs'!$A:$V,14,FALSE)</f>
        <v>0</v>
      </c>
      <c r="H465" s="5">
        <f t="shared" si="41"/>
        <v>0</v>
      </c>
      <c r="I465" s="2">
        <f>VLOOKUP($A465,'By SKU - Old RTs'!$A:$V,15,FALSE)</f>
        <v>0</v>
      </c>
      <c r="J465" s="2">
        <f>VLOOKUP($A465,'By SKU - New RTs'!$A:$V,15,FALSE)</f>
        <v>0</v>
      </c>
      <c r="K465" s="5">
        <f t="shared" si="42"/>
        <v>0</v>
      </c>
      <c r="L465" s="2">
        <f>VLOOKUP($A465,'By SKU - Old RTs'!$A:$V,16,FALSE)</f>
        <v>0</v>
      </c>
      <c r="M465" s="2">
        <f>VLOOKUP($A465,'By SKU - New RTs'!$A:$V,16,FALSE)</f>
        <v>0</v>
      </c>
      <c r="N465" s="5">
        <f t="shared" si="43"/>
        <v>0</v>
      </c>
      <c r="O465" s="2">
        <f>VLOOKUP($A465,'By SKU - Old RTs'!$A:$V,17,FALSE)</f>
        <v>1</v>
      </c>
      <c r="P465" s="2">
        <f>VLOOKUP($A465,'By SKU - New RTs'!$A:$V,17,FALSE)</f>
        <v>1</v>
      </c>
      <c r="Q465" s="2">
        <f t="shared" si="44"/>
        <v>0</v>
      </c>
    </row>
    <row r="466" spans="1:17" x14ac:dyDescent="0.2">
      <c r="A466" s="3" t="str">
        <f>SKUs!A465</f>
        <v>1752L</v>
      </c>
      <c r="B466" s="4" t="str">
        <f>SKUs!B465</f>
        <v>MT 6X10 FAM FAR-LOGO</v>
      </c>
      <c r="C466" s="2">
        <f>VLOOKUP($A466,'By SKU - Old RTs'!$A:$V,13,FALSE)</f>
        <v>0</v>
      </c>
      <c r="D466" s="2">
        <f>VLOOKUP($A466,'By SKU - New RTs'!$A:$V,13,FALSE)</f>
        <v>0</v>
      </c>
      <c r="E466" s="5">
        <f t="shared" si="40"/>
        <v>0</v>
      </c>
      <c r="F466" s="2">
        <f>VLOOKUP($A466,'By SKU - Old RTs'!$A:$V,14,FALSE)</f>
        <v>0</v>
      </c>
      <c r="G466" s="2">
        <f>VLOOKUP($A466,'By SKU - New RTs'!$A:$V,14,FALSE)</f>
        <v>0</v>
      </c>
      <c r="H466" s="5">
        <f t="shared" si="41"/>
        <v>0</v>
      </c>
      <c r="I466" s="2">
        <f>VLOOKUP($A466,'By SKU - Old RTs'!$A:$V,15,FALSE)</f>
        <v>0</v>
      </c>
      <c r="J466" s="2">
        <f>VLOOKUP($A466,'By SKU - New RTs'!$A:$V,15,FALSE)</f>
        <v>0</v>
      </c>
      <c r="K466" s="5">
        <f t="shared" si="42"/>
        <v>0</v>
      </c>
      <c r="L466" s="2">
        <f>VLOOKUP($A466,'By SKU - Old RTs'!$A:$V,16,FALSE)</f>
        <v>0</v>
      </c>
      <c r="M466" s="2">
        <f>VLOOKUP($A466,'By SKU - New RTs'!$A:$V,16,FALSE)</f>
        <v>0</v>
      </c>
      <c r="N466" s="5">
        <f t="shared" si="43"/>
        <v>0</v>
      </c>
      <c r="O466" s="2">
        <f>VLOOKUP($A466,'By SKU - Old RTs'!$A:$V,17,FALSE)</f>
        <v>0</v>
      </c>
      <c r="P466" s="2">
        <f>VLOOKUP($A466,'By SKU - New RTs'!$A:$V,17,FALSE)</f>
        <v>0</v>
      </c>
      <c r="Q466" s="2">
        <f t="shared" si="44"/>
        <v>0</v>
      </c>
    </row>
    <row r="467" spans="1:17" x14ac:dyDescent="0.2">
      <c r="A467" s="3" t="str">
        <f>SKUs!A466</f>
        <v>1849L</v>
      </c>
      <c r="B467" s="4" t="str">
        <f>SKUs!B466</f>
        <v xml:space="preserve">MT 6X7 CLA LOGO     </v>
      </c>
      <c r="C467" s="2">
        <f>VLOOKUP($A467,'By SKU - Old RTs'!$A:$V,13,FALSE)</f>
        <v>0</v>
      </c>
      <c r="D467" s="2">
        <f>VLOOKUP($A467,'By SKU - New RTs'!$A:$V,13,FALSE)</f>
        <v>0</v>
      </c>
      <c r="E467" s="5">
        <f t="shared" si="40"/>
        <v>0</v>
      </c>
      <c r="F467" s="2">
        <f>VLOOKUP($A467,'By SKU - Old RTs'!$A:$V,14,FALSE)</f>
        <v>0</v>
      </c>
      <c r="G467" s="2">
        <f>VLOOKUP($A467,'By SKU - New RTs'!$A:$V,14,FALSE)</f>
        <v>0</v>
      </c>
      <c r="H467" s="5">
        <f t="shared" si="41"/>
        <v>0</v>
      </c>
      <c r="I467" s="2">
        <f>VLOOKUP($A467,'By SKU - Old RTs'!$A:$V,15,FALSE)</f>
        <v>1</v>
      </c>
      <c r="J467" s="2">
        <f>VLOOKUP($A467,'By SKU - New RTs'!$A:$V,15,FALSE)</f>
        <v>1</v>
      </c>
      <c r="K467" s="5">
        <f t="shared" si="42"/>
        <v>0</v>
      </c>
      <c r="L467" s="2">
        <f>VLOOKUP($A467,'By SKU - Old RTs'!$A:$V,16,FALSE)</f>
        <v>0</v>
      </c>
      <c r="M467" s="2">
        <f>VLOOKUP($A467,'By SKU - New RTs'!$A:$V,16,FALSE)</f>
        <v>0</v>
      </c>
      <c r="N467" s="5">
        <f t="shared" si="43"/>
        <v>0</v>
      </c>
      <c r="O467" s="2">
        <f>VLOOKUP($A467,'By SKU - Old RTs'!$A:$V,17,FALSE)</f>
        <v>0</v>
      </c>
      <c r="P467" s="2">
        <f>VLOOKUP($A467,'By SKU - New RTs'!$A:$V,17,FALSE)</f>
        <v>0</v>
      </c>
      <c r="Q467" s="2">
        <f t="shared" si="44"/>
        <v>0</v>
      </c>
    </row>
    <row r="468" spans="1:17" x14ac:dyDescent="0.2">
      <c r="A468" s="3" t="str">
        <f>SKUs!A467</f>
        <v>199PF</v>
      </c>
      <c r="B468" s="4" t="str">
        <f>SKUs!B467</f>
        <v>100% CHEF KNOT - REGENT APPAREL</v>
      </c>
      <c r="C468" s="2">
        <f>VLOOKUP($A468,'By SKU - Old RTs'!$A:$V,13,FALSE)</f>
        <v>11.75</v>
      </c>
      <c r="D468" s="2">
        <f>VLOOKUP($A468,'By SKU - New RTs'!$A:$V,13,FALSE)</f>
        <v>11.75</v>
      </c>
      <c r="E468" s="5">
        <f t="shared" si="40"/>
        <v>0</v>
      </c>
      <c r="F468" s="2">
        <f>VLOOKUP($A468,'By SKU - Old RTs'!$A:$V,14,FALSE)</f>
        <v>0</v>
      </c>
      <c r="G468" s="2">
        <f>VLOOKUP($A468,'By SKU - New RTs'!$A:$V,14,FALSE)</f>
        <v>0</v>
      </c>
      <c r="H468" s="5">
        <f t="shared" si="41"/>
        <v>0</v>
      </c>
      <c r="I468" s="2">
        <f>VLOOKUP($A468,'By SKU - Old RTs'!$A:$V,15,FALSE)</f>
        <v>2.75</v>
      </c>
      <c r="J468" s="2">
        <f>VLOOKUP($A468,'By SKU - New RTs'!$A:$V,15,FALSE)</f>
        <v>2.75</v>
      </c>
      <c r="K468" s="5">
        <f t="shared" si="42"/>
        <v>0</v>
      </c>
      <c r="L468" s="2">
        <f>VLOOKUP($A468,'By SKU - Old RTs'!$A:$V,16,FALSE)</f>
        <v>0</v>
      </c>
      <c r="M468" s="2">
        <f>VLOOKUP($A468,'By SKU - New RTs'!$A:$V,16,FALSE)</f>
        <v>0</v>
      </c>
      <c r="N468" s="5">
        <f t="shared" si="43"/>
        <v>0</v>
      </c>
      <c r="O468" s="2">
        <f>VLOOKUP($A468,'By SKU - Old RTs'!$A:$V,17,FALSE)</f>
        <v>0</v>
      </c>
      <c r="P468" s="2">
        <f>VLOOKUP($A468,'By SKU - New RTs'!$A:$V,17,FALSE)</f>
        <v>0</v>
      </c>
      <c r="Q468" s="2">
        <f t="shared" si="44"/>
        <v>0</v>
      </c>
    </row>
    <row r="469" spans="1:17" x14ac:dyDescent="0.2">
      <c r="A469" s="3" t="str">
        <f>SKUs!A468</f>
        <v>2182KAL</v>
      </c>
      <c r="B469" s="4" t="str">
        <f>SKUs!B468</f>
        <v>CFEED (RLW)</v>
      </c>
      <c r="C469" s="2">
        <f>VLOOKUP($A469,'By SKU - Old RTs'!$A:$V,13,FALSE)</f>
        <v>0</v>
      </c>
      <c r="D469" s="2">
        <f>VLOOKUP($A469,'By SKU - New RTs'!$A:$V,13,FALSE)</f>
        <v>0</v>
      </c>
      <c r="E469" s="5">
        <f t="shared" si="40"/>
        <v>0</v>
      </c>
      <c r="F469" s="2">
        <f>VLOOKUP($A469,'By SKU - Old RTs'!$A:$V,14,FALSE)</f>
        <v>0</v>
      </c>
      <c r="G469" s="2">
        <f>VLOOKUP($A469,'By SKU - New RTs'!$A:$V,14,FALSE)</f>
        <v>0</v>
      </c>
      <c r="H469" s="5">
        <f t="shared" si="41"/>
        <v>0</v>
      </c>
      <c r="I469" s="2">
        <f>VLOOKUP($A469,'By SKU - Old RTs'!$A:$V,15,FALSE)</f>
        <v>0</v>
      </c>
      <c r="J469" s="2">
        <f>VLOOKUP($A469,'By SKU - New RTs'!$A:$V,15,FALSE)</f>
        <v>0</v>
      </c>
      <c r="K469" s="5">
        <f t="shared" si="42"/>
        <v>0</v>
      </c>
      <c r="L469" s="2">
        <f>VLOOKUP($A469,'By SKU - Old RTs'!$A:$V,16,FALSE)</f>
        <v>0</v>
      </c>
      <c r="M469" s="2">
        <f>VLOOKUP($A469,'By SKU - New RTs'!$A:$V,16,FALSE)</f>
        <v>0</v>
      </c>
      <c r="N469" s="5">
        <f t="shared" si="43"/>
        <v>0</v>
      </c>
      <c r="O469" s="2">
        <f>VLOOKUP($A469,'By SKU - Old RTs'!$A:$V,17,FALSE)</f>
        <v>0</v>
      </c>
      <c r="P469" s="2">
        <f>VLOOKUP($A469,'By SKU - New RTs'!$A:$V,17,FALSE)</f>
        <v>0</v>
      </c>
      <c r="Q469" s="2">
        <f t="shared" si="44"/>
        <v>0</v>
      </c>
    </row>
    <row r="470" spans="1:17" x14ac:dyDescent="0.2">
      <c r="A470" s="3" t="str">
        <f>SKUs!A469</f>
        <v>2500GAR</v>
      </c>
      <c r="B470" s="4" t="str">
        <f>SKUs!B469</f>
        <v xml:space="preserve">COG APRONS       </v>
      </c>
      <c r="C470" s="2">
        <f>VLOOKUP($A470,'By SKU - Old RTs'!$A:$V,13,FALSE)</f>
        <v>0</v>
      </c>
      <c r="D470" s="2">
        <f>VLOOKUP($A470,'By SKU - New RTs'!$A:$V,13,FALSE)</f>
        <v>0</v>
      </c>
      <c r="E470" s="5">
        <f t="shared" si="40"/>
        <v>0</v>
      </c>
      <c r="F470" s="2">
        <f>VLOOKUP($A470,'By SKU - Old RTs'!$A:$V,14,FALSE)</f>
        <v>4</v>
      </c>
      <c r="G470" s="2">
        <f>VLOOKUP($A470,'By SKU - New RTs'!$A:$V,14,FALSE)</f>
        <v>4</v>
      </c>
      <c r="H470" s="5">
        <f t="shared" si="41"/>
        <v>0</v>
      </c>
      <c r="I470" s="2">
        <f>VLOOKUP($A470,'By SKU - Old RTs'!$A:$V,15,FALSE)</f>
        <v>3.75</v>
      </c>
      <c r="J470" s="2">
        <f>VLOOKUP($A470,'By SKU - New RTs'!$A:$V,15,FALSE)</f>
        <v>3.75</v>
      </c>
      <c r="K470" s="5">
        <f t="shared" si="42"/>
        <v>0</v>
      </c>
      <c r="L470" s="2">
        <f>VLOOKUP($A470,'By SKU - Old RTs'!$A:$V,16,FALSE)</f>
        <v>0</v>
      </c>
      <c r="M470" s="2">
        <f>VLOOKUP($A470,'By SKU - New RTs'!$A:$V,16,FALSE)</f>
        <v>0</v>
      </c>
      <c r="N470" s="5">
        <f t="shared" si="43"/>
        <v>0</v>
      </c>
      <c r="O470" s="2">
        <f>VLOOKUP($A470,'By SKU - Old RTs'!$A:$V,17,FALSE)</f>
        <v>0</v>
      </c>
      <c r="P470" s="2">
        <f>VLOOKUP($A470,'By SKU - New RTs'!$A:$V,17,FALSE)</f>
        <v>0</v>
      </c>
      <c r="Q470" s="2">
        <f t="shared" si="44"/>
        <v>0</v>
      </c>
    </row>
    <row r="471" spans="1:17" x14ac:dyDescent="0.2">
      <c r="A471" s="3" t="str">
        <f>SKUs!A470</f>
        <v>2610-10</v>
      </c>
      <c r="B471" s="4" t="str">
        <f>SKUs!B470</f>
        <v xml:space="preserve">PT EXEC P/C PLT                 </v>
      </c>
      <c r="C471" s="2">
        <f>VLOOKUP($A471,'By SKU - Old RTs'!$A:$V,13,FALSE)</f>
        <v>0</v>
      </c>
      <c r="D471" s="2">
        <f>VLOOKUP($A471,'By SKU - New RTs'!$A:$V,13,FALSE)</f>
        <v>0</v>
      </c>
      <c r="E471" s="5">
        <f t="shared" si="40"/>
        <v>0</v>
      </c>
      <c r="F471" s="2">
        <f>VLOOKUP($A471,'By SKU - Old RTs'!$A:$V,14,FALSE)</f>
        <v>0</v>
      </c>
      <c r="G471" s="2">
        <f>VLOOKUP($A471,'By SKU - New RTs'!$A:$V,14,FALSE)</f>
        <v>0</v>
      </c>
      <c r="H471" s="5">
        <f t="shared" si="41"/>
        <v>0</v>
      </c>
      <c r="I471" s="2">
        <f>VLOOKUP($A471,'By SKU - Old RTs'!$A:$V,15,FALSE)</f>
        <v>5.5</v>
      </c>
      <c r="J471" s="2">
        <f>VLOOKUP($A471,'By SKU - New RTs'!$A:$V,15,FALSE)</f>
        <v>5.5</v>
      </c>
      <c r="K471" s="5">
        <f t="shared" si="42"/>
        <v>0</v>
      </c>
      <c r="L471" s="2">
        <f>VLOOKUP($A471,'By SKU - Old RTs'!$A:$V,16,FALSE)</f>
        <v>0</v>
      </c>
      <c r="M471" s="2">
        <f>VLOOKUP($A471,'By SKU - New RTs'!$A:$V,16,FALSE)</f>
        <v>0</v>
      </c>
      <c r="N471" s="5">
        <f t="shared" si="43"/>
        <v>0</v>
      </c>
      <c r="O471" s="2">
        <f>VLOOKUP($A471,'By SKU - Old RTs'!$A:$V,17,FALSE)</f>
        <v>0</v>
      </c>
      <c r="P471" s="2">
        <f>VLOOKUP($A471,'By SKU - New RTs'!$A:$V,17,FALSE)</f>
        <v>0</v>
      </c>
      <c r="Q471" s="2">
        <f t="shared" si="44"/>
        <v>0</v>
      </c>
    </row>
    <row r="472" spans="1:17" x14ac:dyDescent="0.2">
      <c r="A472" s="3" t="str">
        <f>SKUs!A471</f>
        <v>3331BK</v>
      </c>
      <c r="B472" s="4" t="str">
        <f>SKUs!B471</f>
        <v>VENTED CHEF 1/2 SLEEVE</v>
      </c>
      <c r="C472" s="2">
        <f>VLOOKUP($A472,'By SKU - Old RTs'!$A:$V,13,FALSE)</f>
        <v>0</v>
      </c>
      <c r="D472" s="2">
        <f>VLOOKUP($A472,'By SKU - New RTs'!$A:$V,13,FALSE)</f>
        <v>0</v>
      </c>
      <c r="E472" s="5">
        <f t="shared" si="40"/>
        <v>0</v>
      </c>
      <c r="F472" s="2">
        <f>VLOOKUP($A472,'By SKU - Old RTs'!$A:$V,14,FALSE)</f>
        <v>0</v>
      </c>
      <c r="G472" s="2">
        <f>VLOOKUP($A472,'By SKU - New RTs'!$A:$V,14,FALSE)</f>
        <v>0</v>
      </c>
      <c r="H472" s="5">
        <f t="shared" si="41"/>
        <v>0</v>
      </c>
      <c r="I472" s="2">
        <f>VLOOKUP($A472,'By SKU - Old RTs'!$A:$V,15,FALSE)</f>
        <v>284.5</v>
      </c>
      <c r="J472" s="2">
        <f>VLOOKUP($A472,'By SKU - New RTs'!$A:$V,15,FALSE)</f>
        <v>284.5</v>
      </c>
      <c r="K472" s="5">
        <f t="shared" si="42"/>
        <v>0</v>
      </c>
      <c r="L472" s="2">
        <f>VLOOKUP($A472,'By SKU - Old RTs'!$A:$V,16,FALSE)</f>
        <v>9.25</v>
      </c>
      <c r="M472" s="2">
        <f>VLOOKUP($A472,'By SKU - New RTs'!$A:$V,16,FALSE)</f>
        <v>9.25</v>
      </c>
      <c r="N472" s="5">
        <f t="shared" si="43"/>
        <v>0</v>
      </c>
      <c r="O472" s="2">
        <f>VLOOKUP($A472,'By SKU - Old RTs'!$A:$V,17,FALSE)</f>
        <v>0</v>
      </c>
      <c r="P472" s="2">
        <f>VLOOKUP($A472,'By SKU - New RTs'!$A:$V,17,FALSE)</f>
        <v>0</v>
      </c>
      <c r="Q472" s="2">
        <f t="shared" si="44"/>
        <v>0</v>
      </c>
    </row>
    <row r="473" spans="1:17" x14ac:dyDescent="0.2">
      <c r="A473" s="3" t="str">
        <f>SKUs!A472</f>
        <v>3331WH</v>
      </c>
      <c r="B473" s="4" t="str">
        <f>SKUs!B472</f>
        <v>VENTED CHEF 1/2 SLEEVE</v>
      </c>
      <c r="C473" s="2">
        <f>VLOOKUP($A473,'By SKU - Old RTs'!$A:$V,13,FALSE)</f>
        <v>15.25</v>
      </c>
      <c r="D473" s="2">
        <f>VLOOKUP($A473,'By SKU - New RTs'!$A:$V,13,FALSE)</f>
        <v>15.25</v>
      </c>
      <c r="E473" s="5">
        <f t="shared" si="40"/>
        <v>0</v>
      </c>
      <c r="F473" s="2">
        <f>VLOOKUP($A473,'By SKU - Old RTs'!$A:$V,14,FALSE)</f>
        <v>0</v>
      </c>
      <c r="G473" s="2">
        <f>VLOOKUP($A473,'By SKU - New RTs'!$A:$V,14,FALSE)</f>
        <v>0</v>
      </c>
      <c r="H473" s="5">
        <f t="shared" si="41"/>
        <v>0</v>
      </c>
      <c r="I473" s="2">
        <f>VLOOKUP($A473,'By SKU - Old RTs'!$A:$V,15,FALSE)</f>
        <v>0</v>
      </c>
      <c r="J473" s="2">
        <f>VLOOKUP($A473,'By SKU - New RTs'!$A:$V,15,FALSE)</f>
        <v>0</v>
      </c>
      <c r="K473" s="5">
        <f t="shared" si="42"/>
        <v>0</v>
      </c>
      <c r="L473" s="2">
        <f>VLOOKUP($A473,'By SKU - Old RTs'!$A:$V,16,FALSE)</f>
        <v>0</v>
      </c>
      <c r="M473" s="2">
        <f>VLOOKUP($A473,'By SKU - New RTs'!$A:$V,16,FALSE)</f>
        <v>0</v>
      </c>
      <c r="N473" s="5">
        <f t="shared" si="43"/>
        <v>0</v>
      </c>
      <c r="O473" s="2">
        <f>VLOOKUP($A473,'By SKU - Old RTs'!$A:$V,17,FALSE)</f>
        <v>0</v>
      </c>
      <c r="P473" s="2">
        <f>VLOOKUP($A473,'By SKU - New RTs'!$A:$V,17,FALSE)</f>
        <v>0</v>
      </c>
      <c r="Q473" s="2">
        <f t="shared" si="44"/>
        <v>0</v>
      </c>
    </row>
    <row r="474" spans="1:17" x14ac:dyDescent="0.2">
      <c r="A474" s="3" t="str">
        <f>SKUs!A473</f>
        <v>5035BK</v>
      </c>
      <c r="B474" s="4" t="str">
        <f>SKUs!B473</f>
        <v xml:space="preserve">ST BAKER                        </v>
      </c>
      <c r="C474" s="2">
        <f>VLOOKUP($A474,'By SKU - Old RTs'!$A:$V,13,FALSE)</f>
        <v>0</v>
      </c>
      <c r="D474" s="2">
        <f>VLOOKUP($A474,'By SKU - New RTs'!$A:$V,13,FALSE)</f>
        <v>0</v>
      </c>
      <c r="E474" s="5">
        <f t="shared" si="40"/>
        <v>0</v>
      </c>
      <c r="F474" s="2">
        <f>VLOOKUP($A474,'By SKU - Old RTs'!$A:$V,14,FALSE)</f>
        <v>5.25</v>
      </c>
      <c r="G474" s="2">
        <f>VLOOKUP($A474,'By SKU - New RTs'!$A:$V,14,FALSE)</f>
        <v>5.25</v>
      </c>
      <c r="H474" s="5">
        <f t="shared" si="41"/>
        <v>0</v>
      </c>
      <c r="I474" s="2">
        <f>VLOOKUP($A474,'By SKU - Old RTs'!$A:$V,15,FALSE)</f>
        <v>9</v>
      </c>
      <c r="J474" s="2">
        <f>VLOOKUP($A474,'By SKU - New RTs'!$A:$V,15,FALSE)</f>
        <v>9</v>
      </c>
      <c r="K474" s="5">
        <f t="shared" si="42"/>
        <v>0</v>
      </c>
      <c r="L474" s="2">
        <f>VLOOKUP($A474,'By SKU - Old RTs'!$A:$V,16,FALSE)</f>
        <v>0</v>
      </c>
      <c r="M474" s="2">
        <f>VLOOKUP($A474,'By SKU - New RTs'!$A:$V,16,FALSE)</f>
        <v>0</v>
      </c>
      <c r="N474" s="5">
        <f t="shared" si="43"/>
        <v>0</v>
      </c>
      <c r="O474" s="2">
        <f>VLOOKUP($A474,'By SKU - Old RTs'!$A:$V,17,FALSE)</f>
        <v>0</v>
      </c>
      <c r="P474" s="2">
        <f>VLOOKUP($A474,'By SKU - New RTs'!$A:$V,17,FALSE)</f>
        <v>0</v>
      </c>
      <c r="Q474" s="2">
        <f t="shared" si="44"/>
        <v>0</v>
      </c>
    </row>
    <row r="475" spans="1:17" x14ac:dyDescent="0.2">
      <c r="A475" s="3" t="str">
        <f>SKUs!A474</f>
        <v>5077-061</v>
      </c>
      <c r="B475" s="4" t="str">
        <f>SKUs!B474</f>
        <v xml:space="preserve">ST LDY OX/BDC                   </v>
      </c>
      <c r="C475" s="2">
        <f>VLOOKUP($A475,'By SKU - Old RTs'!$A:$V,13,FALSE)</f>
        <v>5</v>
      </c>
      <c r="D475" s="2">
        <f>VLOOKUP($A475,'By SKU - New RTs'!$A:$V,13,FALSE)</f>
        <v>5</v>
      </c>
      <c r="E475" s="5">
        <f t="shared" si="40"/>
        <v>0</v>
      </c>
      <c r="F475" s="2">
        <f>VLOOKUP($A475,'By SKU - Old RTs'!$A:$V,14,FALSE)</f>
        <v>0</v>
      </c>
      <c r="G475" s="2">
        <f>VLOOKUP($A475,'By SKU - New RTs'!$A:$V,14,FALSE)</f>
        <v>0</v>
      </c>
      <c r="H475" s="5">
        <f t="shared" si="41"/>
        <v>0</v>
      </c>
      <c r="I475" s="2">
        <f>VLOOKUP($A475,'By SKU - Old RTs'!$A:$V,15,FALSE)</f>
        <v>0</v>
      </c>
      <c r="J475" s="2">
        <f>VLOOKUP($A475,'By SKU - New RTs'!$A:$V,15,FALSE)</f>
        <v>0</v>
      </c>
      <c r="K475" s="5">
        <f t="shared" si="42"/>
        <v>0</v>
      </c>
      <c r="L475" s="2">
        <f>VLOOKUP($A475,'By SKU - Old RTs'!$A:$V,16,FALSE)</f>
        <v>0</v>
      </c>
      <c r="M475" s="2">
        <f>VLOOKUP($A475,'By SKU - New RTs'!$A:$V,16,FALSE)</f>
        <v>0</v>
      </c>
      <c r="N475" s="5">
        <f t="shared" si="43"/>
        <v>0</v>
      </c>
      <c r="O475" s="2">
        <f>VLOOKUP($A475,'By SKU - Old RTs'!$A:$V,17,FALSE)</f>
        <v>0</v>
      </c>
      <c r="P475" s="2">
        <f>VLOOKUP($A475,'By SKU - New RTs'!$A:$V,17,FALSE)</f>
        <v>0</v>
      </c>
      <c r="Q475" s="2">
        <f t="shared" si="44"/>
        <v>0</v>
      </c>
    </row>
    <row r="476" spans="1:17" x14ac:dyDescent="0.2">
      <c r="A476" s="3" t="str">
        <f>SKUs!A475</f>
        <v>5700WH</v>
      </c>
      <c r="B476" s="4" t="str">
        <f>SKUs!B475</f>
        <v xml:space="preserve">CT LAB MENS WHT                 </v>
      </c>
      <c r="C476" s="2">
        <f>VLOOKUP($A476,'By SKU - Old RTs'!$A:$V,13,FALSE)</f>
        <v>10.5</v>
      </c>
      <c r="D476" s="2">
        <f>VLOOKUP($A476,'By SKU - New RTs'!$A:$V,13,FALSE)</f>
        <v>10.5</v>
      </c>
      <c r="E476" s="5">
        <f t="shared" si="40"/>
        <v>0</v>
      </c>
      <c r="F476" s="2">
        <f>VLOOKUP($A476,'By SKU - Old RTs'!$A:$V,14,FALSE)</f>
        <v>0</v>
      </c>
      <c r="G476" s="2">
        <f>VLOOKUP($A476,'By SKU - New RTs'!$A:$V,14,FALSE)</f>
        <v>0</v>
      </c>
      <c r="H476" s="5">
        <f t="shared" si="41"/>
        <v>0</v>
      </c>
      <c r="I476" s="2">
        <f>VLOOKUP($A476,'By SKU - Old RTs'!$A:$V,15,FALSE)</f>
        <v>0</v>
      </c>
      <c r="J476" s="2">
        <f>VLOOKUP($A476,'By SKU - New RTs'!$A:$V,15,FALSE)</f>
        <v>0</v>
      </c>
      <c r="K476" s="5">
        <f t="shared" si="42"/>
        <v>0</v>
      </c>
      <c r="L476" s="2">
        <f>VLOOKUP($A476,'By SKU - Old RTs'!$A:$V,16,FALSE)</f>
        <v>0</v>
      </c>
      <c r="M476" s="2">
        <f>VLOOKUP($A476,'By SKU - New RTs'!$A:$V,16,FALSE)</f>
        <v>0</v>
      </c>
      <c r="N476" s="5">
        <f t="shared" si="43"/>
        <v>0</v>
      </c>
      <c r="O476" s="2">
        <f>VLOOKUP($A476,'By SKU - Old RTs'!$A:$V,17,FALSE)</f>
        <v>0.25</v>
      </c>
      <c r="P476" s="2">
        <f>VLOOKUP($A476,'By SKU - New RTs'!$A:$V,17,FALSE)</f>
        <v>0.25</v>
      </c>
      <c r="Q476" s="2">
        <f t="shared" si="44"/>
        <v>0</v>
      </c>
    </row>
    <row r="477" spans="1:17" x14ac:dyDescent="0.2">
      <c r="A477" s="3" t="str">
        <f>SKUs!A476</f>
        <v>5700WH-C</v>
      </c>
      <c r="B477" s="4" t="str">
        <f>SKUs!B476</f>
        <v>CT LAB MENS WHT CUFFED</v>
      </c>
      <c r="C477" s="2">
        <f>VLOOKUP($A477,'By SKU - Old RTs'!$A:$V,13,FALSE)</f>
        <v>0.25</v>
      </c>
      <c r="D477" s="2">
        <f>VLOOKUP($A477,'By SKU - New RTs'!$A:$V,13,FALSE)</f>
        <v>0.25</v>
      </c>
      <c r="E477" s="5">
        <f t="shared" si="40"/>
        <v>0</v>
      </c>
      <c r="F477" s="2">
        <f>VLOOKUP($A477,'By SKU - Old RTs'!$A:$V,14,FALSE)</f>
        <v>0</v>
      </c>
      <c r="G477" s="2">
        <f>VLOOKUP($A477,'By SKU - New RTs'!$A:$V,14,FALSE)</f>
        <v>0</v>
      </c>
      <c r="H477" s="5">
        <f t="shared" si="41"/>
        <v>0</v>
      </c>
      <c r="I477" s="2">
        <f>VLOOKUP($A477,'By SKU - Old RTs'!$A:$V,15,FALSE)</f>
        <v>0</v>
      </c>
      <c r="J477" s="2">
        <f>VLOOKUP($A477,'By SKU - New RTs'!$A:$V,15,FALSE)</f>
        <v>0</v>
      </c>
      <c r="K477" s="5">
        <f t="shared" si="42"/>
        <v>0</v>
      </c>
      <c r="L477" s="2">
        <f>VLOOKUP($A477,'By SKU - Old RTs'!$A:$V,16,FALSE)</f>
        <v>0</v>
      </c>
      <c r="M477" s="2">
        <f>VLOOKUP($A477,'By SKU - New RTs'!$A:$V,16,FALSE)</f>
        <v>0</v>
      </c>
      <c r="N477" s="5">
        <f t="shared" si="43"/>
        <v>0</v>
      </c>
      <c r="O477" s="2">
        <f>VLOOKUP($A477,'By SKU - Old RTs'!$A:$V,17,FALSE)</f>
        <v>0</v>
      </c>
      <c r="P477" s="2">
        <f>VLOOKUP($A477,'By SKU - New RTs'!$A:$V,17,FALSE)</f>
        <v>0</v>
      </c>
      <c r="Q477" s="2">
        <f t="shared" si="44"/>
        <v>0</v>
      </c>
    </row>
    <row r="478" spans="1:17" x14ac:dyDescent="0.2">
      <c r="A478" s="3" t="str">
        <f>SKUs!A477</f>
        <v>75004342F</v>
      </c>
      <c r="B478" s="4" t="str">
        <f>SKUs!B477</f>
        <v>KLEENEX-STANDARD-30 BX PER CASE</v>
      </c>
      <c r="C478" s="2">
        <f>VLOOKUP($A478,'By SKU - Old RTs'!$A:$V,13,FALSE)</f>
        <v>0</v>
      </c>
      <c r="D478" s="2">
        <f>VLOOKUP($A478,'By SKU - New RTs'!$A:$V,13,FALSE)</f>
        <v>0</v>
      </c>
      <c r="E478" s="5">
        <f t="shared" si="40"/>
        <v>0</v>
      </c>
      <c r="F478" s="2">
        <f>VLOOKUP($A478,'By SKU - Old RTs'!$A:$V,14,FALSE)</f>
        <v>0</v>
      </c>
      <c r="G478" s="2">
        <f>VLOOKUP($A478,'By SKU - New RTs'!$A:$V,14,FALSE)</f>
        <v>0</v>
      </c>
      <c r="H478" s="5">
        <f t="shared" si="41"/>
        <v>0</v>
      </c>
      <c r="I478" s="2">
        <f>VLOOKUP($A478,'By SKU - Old RTs'!$A:$V,15,FALSE)</f>
        <v>0</v>
      </c>
      <c r="J478" s="2">
        <f>VLOOKUP($A478,'By SKU - New RTs'!$A:$V,15,FALSE)</f>
        <v>0</v>
      </c>
      <c r="K478" s="5">
        <f t="shared" si="42"/>
        <v>0</v>
      </c>
      <c r="L478" s="2">
        <f>VLOOKUP($A478,'By SKU - Old RTs'!$A:$V,16,FALSE)</f>
        <v>0</v>
      </c>
      <c r="M478" s="2">
        <f>VLOOKUP($A478,'By SKU - New RTs'!$A:$V,16,FALSE)</f>
        <v>0</v>
      </c>
      <c r="N478" s="5">
        <f t="shared" si="43"/>
        <v>0</v>
      </c>
      <c r="O478" s="2">
        <f>VLOOKUP($A478,'By SKU - Old RTs'!$A:$V,17,FALSE)</f>
        <v>0</v>
      </c>
      <c r="P478" s="2">
        <f>VLOOKUP($A478,'By SKU - New RTs'!$A:$V,17,FALSE)</f>
        <v>0</v>
      </c>
      <c r="Q478" s="2">
        <f t="shared" si="44"/>
        <v>0</v>
      </c>
    </row>
    <row r="479" spans="1:17" x14ac:dyDescent="0.2">
      <c r="A479" s="3" t="str">
        <f>SKUs!A478</f>
        <v>7601SAN</v>
      </c>
      <c r="B479" s="4" t="str">
        <f>SKUs!B478</f>
        <v>CLS SANITIZER DISP #7507</v>
      </c>
      <c r="C479" s="2">
        <f>VLOOKUP($A479,'By SKU - Old RTs'!$A:$V,13,FALSE)</f>
        <v>0</v>
      </c>
      <c r="D479" s="2">
        <f>VLOOKUP($A479,'By SKU - New RTs'!$A:$V,13,FALSE)</f>
        <v>0</v>
      </c>
      <c r="E479" s="5">
        <f t="shared" si="40"/>
        <v>0</v>
      </c>
      <c r="F479" s="2">
        <f>VLOOKUP($A479,'By SKU - Old RTs'!$A:$V,14,FALSE)</f>
        <v>0</v>
      </c>
      <c r="G479" s="2">
        <f>VLOOKUP($A479,'By SKU - New RTs'!$A:$V,14,FALSE)</f>
        <v>0</v>
      </c>
      <c r="H479" s="5">
        <f t="shared" si="41"/>
        <v>0</v>
      </c>
      <c r="I479" s="2">
        <f>VLOOKUP($A479,'By SKU - Old RTs'!$A:$V,15,FALSE)</f>
        <v>0</v>
      </c>
      <c r="J479" s="2">
        <f>VLOOKUP($A479,'By SKU - New RTs'!$A:$V,15,FALSE)</f>
        <v>0</v>
      </c>
      <c r="K479" s="5">
        <f t="shared" si="42"/>
        <v>0</v>
      </c>
      <c r="L479" s="2">
        <f>VLOOKUP($A479,'By SKU - Old RTs'!$A:$V,16,FALSE)</f>
        <v>0</v>
      </c>
      <c r="M479" s="2">
        <f>VLOOKUP($A479,'By SKU - New RTs'!$A:$V,16,FALSE)</f>
        <v>0</v>
      </c>
      <c r="N479" s="5">
        <f t="shared" si="43"/>
        <v>0</v>
      </c>
      <c r="O479" s="2">
        <f>VLOOKUP($A479,'By SKU - Old RTs'!$A:$V,17,FALSE)</f>
        <v>0</v>
      </c>
      <c r="P479" s="2">
        <f>VLOOKUP($A479,'By SKU - New RTs'!$A:$V,17,FALSE)</f>
        <v>0</v>
      </c>
      <c r="Q479" s="2">
        <f t="shared" si="44"/>
        <v>0</v>
      </c>
    </row>
    <row r="480" spans="1:17" x14ac:dyDescent="0.2">
      <c r="A480" s="3" t="str">
        <f>SKUs!A479</f>
        <v>7602SAN</v>
      </c>
      <c r="B480" s="4" t="str">
        <f>SKUs!B479</f>
        <v>CLS SENSOR SANITIZER DISP #7707</v>
      </c>
      <c r="C480" s="2">
        <f>VLOOKUP($A480,'By SKU - Old RTs'!$A:$V,13,FALSE)</f>
        <v>0</v>
      </c>
      <c r="D480" s="2">
        <f>VLOOKUP($A480,'By SKU - New RTs'!$A:$V,13,FALSE)</f>
        <v>0</v>
      </c>
      <c r="E480" s="5">
        <f t="shared" si="40"/>
        <v>0</v>
      </c>
      <c r="F480" s="2">
        <f>VLOOKUP($A480,'By SKU - Old RTs'!$A:$V,14,FALSE)</f>
        <v>0</v>
      </c>
      <c r="G480" s="2">
        <f>VLOOKUP($A480,'By SKU - New RTs'!$A:$V,14,FALSE)</f>
        <v>0</v>
      </c>
      <c r="H480" s="5">
        <f t="shared" si="41"/>
        <v>0</v>
      </c>
      <c r="I480" s="2">
        <f>VLOOKUP($A480,'By SKU - Old RTs'!$A:$V,15,FALSE)</f>
        <v>0</v>
      </c>
      <c r="J480" s="2">
        <f>VLOOKUP($A480,'By SKU - New RTs'!$A:$V,15,FALSE)</f>
        <v>0</v>
      </c>
      <c r="K480" s="5">
        <f t="shared" si="42"/>
        <v>0</v>
      </c>
      <c r="L480" s="2">
        <f>VLOOKUP($A480,'By SKU - Old RTs'!$A:$V,16,FALSE)</f>
        <v>0</v>
      </c>
      <c r="M480" s="2">
        <f>VLOOKUP($A480,'By SKU - New RTs'!$A:$V,16,FALSE)</f>
        <v>0</v>
      </c>
      <c r="N480" s="5">
        <f t="shared" si="43"/>
        <v>0</v>
      </c>
      <c r="O480" s="2">
        <f>VLOOKUP($A480,'By SKU - Old RTs'!$A:$V,17,FALSE)</f>
        <v>0</v>
      </c>
      <c r="P480" s="2">
        <f>VLOOKUP($A480,'By SKU - New RTs'!$A:$V,17,FALSE)</f>
        <v>0</v>
      </c>
      <c r="Q480" s="2">
        <f t="shared" si="44"/>
        <v>0</v>
      </c>
    </row>
    <row r="481" spans="1:17" x14ac:dyDescent="0.2">
      <c r="A481" s="3" t="str">
        <f>SKUs!A480</f>
        <v>800NTHL-C</v>
      </c>
      <c r="B481" s="4" t="str">
        <f>SKUs!B480</f>
        <v>PT SCRUB LG PERFOMAX CIEL BLUE</v>
      </c>
      <c r="C481" s="2">
        <f>VLOOKUP($A481,'By SKU - Old RTs'!$A:$V,13,FALSE)</f>
        <v>0</v>
      </c>
      <c r="D481" s="2">
        <f>VLOOKUP($A481,'By SKU - New RTs'!$A:$V,13,FALSE)</f>
        <v>0</v>
      </c>
      <c r="E481" s="5">
        <f t="shared" si="40"/>
        <v>0</v>
      </c>
      <c r="F481" s="2">
        <f>VLOOKUP($A481,'By SKU - Old RTs'!$A:$V,14,FALSE)</f>
        <v>0</v>
      </c>
      <c r="G481" s="2">
        <f>VLOOKUP($A481,'By SKU - New RTs'!$A:$V,14,FALSE)</f>
        <v>0</v>
      </c>
      <c r="H481" s="5">
        <f t="shared" si="41"/>
        <v>0</v>
      </c>
      <c r="I481" s="2">
        <f>VLOOKUP($A481,'By SKU - Old RTs'!$A:$V,15,FALSE)</f>
        <v>5</v>
      </c>
      <c r="J481" s="2">
        <f>VLOOKUP($A481,'By SKU - New RTs'!$A:$V,15,FALSE)</f>
        <v>5</v>
      </c>
      <c r="K481" s="5">
        <f t="shared" si="42"/>
        <v>0</v>
      </c>
      <c r="L481" s="2">
        <f>VLOOKUP($A481,'By SKU - Old RTs'!$A:$V,16,FALSE)</f>
        <v>0</v>
      </c>
      <c r="M481" s="2">
        <f>VLOOKUP($A481,'By SKU - New RTs'!$A:$V,16,FALSE)</f>
        <v>0</v>
      </c>
      <c r="N481" s="5">
        <f t="shared" si="43"/>
        <v>0</v>
      </c>
      <c r="O481" s="2">
        <f>VLOOKUP($A481,'By SKU - Old RTs'!$A:$V,17,FALSE)</f>
        <v>0</v>
      </c>
      <c r="P481" s="2">
        <f>VLOOKUP($A481,'By SKU - New RTs'!$A:$V,17,FALSE)</f>
        <v>0</v>
      </c>
      <c r="Q481" s="2">
        <f t="shared" si="44"/>
        <v>0</v>
      </c>
    </row>
    <row r="482" spans="1:17" x14ac:dyDescent="0.2">
      <c r="A482" s="3" t="str">
        <f>SKUs!A481</f>
        <v>800NTHM-C</v>
      </c>
      <c r="B482" s="4" t="str">
        <f>SKUs!B481</f>
        <v>PT SCRUB MD PERFOMAX CIEL BLUE</v>
      </c>
      <c r="C482" s="2">
        <f>VLOOKUP($A482,'By SKU - Old RTs'!$A:$V,13,FALSE)</f>
        <v>0</v>
      </c>
      <c r="D482" s="2">
        <f>VLOOKUP($A482,'By SKU - New RTs'!$A:$V,13,FALSE)</f>
        <v>0</v>
      </c>
      <c r="E482" s="5">
        <f t="shared" si="40"/>
        <v>0</v>
      </c>
      <c r="F482" s="2">
        <f>VLOOKUP($A482,'By SKU - Old RTs'!$A:$V,14,FALSE)</f>
        <v>0</v>
      </c>
      <c r="G482" s="2">
        <f>VLOOKUP($A482,'By SKU - New RTs'!$A:$V,14,FALSE)</f>
        <v>0</v>
      </c>
      <c r="H482" s="5">
        <f t="shared" si="41"/>
        <v>0</v>
      </c>
      <c r="I482" s="2">
        <f>VLOOKUP($A482,'By SKU - Old RTs'!$A:$V,15,FALSE)</f>
        <v>5</v>
      </c>
      <c r="J482" s="2">
        <f>VLOOKUP($A482,'By SKU - New RTs'!$A:$V,15,FALSE)</f>
        <v>5</v>
      </c>
      <c r="K482" s="5">
        <f t="shared" si="42"/>
        <v>0</v>
      </c>
      <c r="L482" s="2">
        <f>VLOOKUP($A482,'By SKU - Old RTs'!$A:$V,16,FALSE)</f>
        <v>0</v>
      </c>
      <c r="M482" s="2">
        <f>VLOOKUP($A482,'By SKU - New RTs'!$A:$V,16,FALSE)</f>
        <v>0</v>
      </c>
      <c r="N482" s="5">
        <f t="shared" si="43"/>
        <v>0</v>
      </c>
      <c r="O482" s="2">
        <f>VLOOKUP($A482,'By SKU - Old RTs'!$A:$V,17,FALSE)</f>
        <v>0</v>
      </c>
      <c r="P482" s="2">
        <f>VLOOKUP($A482,'By SKU - New RTs'!$A:$V,17,FALSE)</f>
        <v>0</v>
      </c>
      <c r="Q482" s="2">
        <f t="shared" si="44"/>
        <v>0</v>
      </c>
    </row>
    <row r="483" spans="1:17" x14ac:dyDescent="0.2">
      <c r="A483" s="3" t="str">
        <f>SKUs!A482</f>
        <v>800NTHS-C</v>
      </c>
      <c r="B483" s="4" t="str">
        <f>SKUs!B482</f>
        <v>PT SCRUB SM PERFOMAX CIEL BLUE</v>
      </c>
      <c r="C483" s="2">
        <f>VLOOKUP($A483,'By SKU - Old RTs'!$A:$V,13,FALSE)</f>
        <v>0</v>
      </c>
      <c r="D483" s="2">
        <f>VLOOKUP($A483,'By SKU - New RTs'!$A:$V,13,FALSE)</f>
        <v>0</v>
      </c>
      <c r="E483" s="5">
        <f t="shared" si="40"/>
        <v>0</v>
      </c>
      <c r="F483" s="2">
        <f>VLOOKUP($A483,'By SKU - Old RTs'!$A:$V,14,FALSE)</f>
        <v>0</v>
      </c>
      <c r="G483" s="2">
        <f>VLOOKUP($A483,'By SKU - New RTs'!$A:$V,14,FALSE)</f>
        <v>0</v>
      </c>
      <c r="H483" s="5">
        <f t="shared" si="41"/>
        <v>0</v>
      </c>
      <c r="I483" s="2">
        <f>VLOOKUP($A483,'By SKU - Old RTs'!$A:$V,15,FALSE)</f>
        <v>13</v>
      </c>
      <c r="J483" s="2">
        <f>VLOOKUP($A483,'By SKU - New RTs'!$A:$V,15,FALSE)</f>
        <v>13</v>
      </c>
      <c r="K483" s="5">
        <f t="shared" si="42"/>
        <v>0</v>
      </c>
      <c r="L483" s="2">
        <f>VLOOKUP($A483,'By SKU - Old RTs'!$A:$V,16,FALSE)</f>
        <v>0</v>
      </c>
      <c r="M483" s="2">
        <f>VLOOKUP($A483,'By SKU - New RTs'!$A:$V,16,FALSE)</f>
        <v>0</v>
      </c>
      <c r="N483" s="5">
        <f t="shared" si="43"/>
        <v>0</v>
      </c>
      <c r="O483" s="2">
        <f>VLOOKUP($A483,'By SKU - Old RTs'!$A:$V,17,FALSE)</f>
        <v>0</v>
      </c>
      <c r="P483" s="2">
        <f>VLOOKUP($A483,'By SKU - New RTs'!$A:$V,17,FALSE)</f>
        <v>0</v>
      </c>
      <c r="Q483" s="2">
        <f t="shared" si="44"/>
        <v>0</v>
      </c>
    </row>
    <row r="484" spans="1:17" x14ac:dyDescent="0.2">
      <c r="A484" s="3" t="str">
        <f>SKUs!A483</f>
        <v>810NTHLG</v>
      </c>
      <c r="B484" s="4" t="str">
        <f>SKUs!B483</f>
        <v>ST SCRUB LG PERFOMAX CIEL BLUE</v>
      </c>
      <c r="C484" s="2">
        <f>VLOOKUP($A484,'By SKU - Old RTs'!$A:$V,13,FALSE)</f>
        <v>0</v>
      </c>
      <c r="D484" s="2">
        <f>VLOOKUP($A484,'By SKU - New RTs'!$A:$V,13,FALSE)</f>
        <v>0</v>
      </c>
      <c r="E484" s="5">
        <f t="shared" si="40"/>
        <v>0</v>
      </c>
      <c r="F484" s="2">
        <f>VLOOKUP($A484,'By SKU - Old RTs'!$A:$V,14,FALSE)</f>
        <v>0</v>
      </c>
      <c r="G484" s="2">
        <f>VLOOKUP($A484,'By SKU - New RTs'!$A:$V,14,FALSE)</f>
        <v>0</v>
      </c>
      <c r="H484" s="5">
        <f t="shared" si="41"/>
        <v>0</v>
      </c>
      <c r="I484" s="2">
        <f>VLOOKUP($A484,'By SKU - Old RTs'!$A:$V,15,FALSE)</f>
        <v>1.75</v>
      </c>
      <c r="J484" s="2">
        <f>VLOOKUP($A484,'By SKU - New RTs'!$A:$V,15,FALSE)</f>
        <v>1.75</v>
      </c>
      <c r="K484" s="5">
        <f t="shared" si="42"/>
        <v>0</v>
      </c>
      <c r="L484" s="2">
        <f>VLOOKUP($A484,'By SKU - Old RTs'!$A:$V,16,FALSE)</f>
        <v>0</v>
      </c>
      <c r="M484" s="2">
        <f>VLOOKUP($A484,'By SKU - New RTs'!$A:$V,16,FALSE)</f>
        <v>0</v>
      </c>
      <c r="N484" s="5">
        <f t="shared" si="43"/>
        <v>0</v>
      </c>
      <c r="O484" s="2">
        <f>VLOOKUP($A484,'By SKU - Old RTs'!$A:$V,17,FALSE)</f>
        <v>0</v>
      </c>
      <c r="P484" s="2">
        <f>VLOOKUP($A484,'By SKU - New RTs'!$A:$V,17,FALSE)</f>
        <v>0</v>
      </c>
      <c r="Q484" s="2">
        <f t="shared" si="44"/>
        <v>0</v>
      </c>
    </row>
    <row r="485" spans="1:17" x14ac:dyDescent="0.2">
      <c r="A485" s="3" t="str">
        <f>SKUs!A484</f>
        <v>810NTHMD</v>
      </c>
      <c r="B485" s="4" t="str">
        <f>SKUs!B484</f>
        <v>ST SCRUB MD PERFOMAX CIEL BLUE</v>
      </c>
      <c r="C485" s="2">
        <f>VLOOKUP($A485,'By SKU - Old RTs'!$A:$V,13,FALSE)</f>
        <v>0</v>
      </c>
      <c r="D485" s="2">
        <f>VLOOKUP($A485,'By SKU - New RTs'!$A:$V,13,FALSE)</f>
        <v>0</v>
      </c>
      <c r="E485" s="5">
        <f t="shared" si="40"/>
        <v>0</v>
      </c>
      <c r="F485" s="2">
        <f>VLOOKUP($A485,'By SKU - Old RTs'!$A:$V,14,FALSE)</f>
        <v>0</v>
      </c>
      <c r="G485" s="2">
        <f>VLOOKUP($A485,'By SKU - New RTs'!$A:$V,14,FALSE)</f>
        <v>0</v>
      </c>
      <c r="H485" s="5">
        <f t="shared" si="41"/>
        <v>0</v>
      </c>
      <c r="I485" s="2">
        <f>VLOOKUP($A485,'By SKU - Old RTs'!$A:$V,15,FALSE)</f>
        <v>4</v>
      </c>
      <c r="J485" s="2">
        <f>VLOOKUP($A485,'By SKU - New RTs'!$A:$V,15,FALSE)</f>
        <v>4</v>
      </c>
      <c r="K485" s="5">
        <f t="shared" si="42"/>
        <v>0</v>
      </c>
      <c r="L485" s="2">
        <f>VLOOKUP($A485,'By SKU - Old RTs'!$A:$V,16,FALSE)</f>
        <v>0</v>
      </c>
      <c r="M485" s="2">
        <f>VLOOKUP($A485,'By SKU - New RTs'!$A:$V,16,FALSE)</f>
        <v>0</v>
      </c>
      <c r="N485" s="5">
        <f t="shared" si="43"/>
        <v>0</v>
      </c>
      <c r="O485" s="2">
        <f>VLOOKUP($A485,'By SKU - Old RTs'!$A:$V,17,FALSE)</f>
        <v>0</v>
      </c>
      <c r="P485" s="2">
        <f>VLOOKUP($A485,'By SKU - New RTs'!$A:$V,17,FALSE)</f>
        <v>0</v>
      </c>
      <c r="Q485" s="2">
        <f t="shared" si="44"/>
        <v>0</v>
      </c>
    </row>
    <row r="486" spans="1:17" x14ac:dyDescent="0.2">
      <c r="A486" s="3" t="str">
        <f>SKUs!A485</f>
        <v>829NTHLG</v>
      </c>
      <c r="B486" s="4" t="str">
        <f>SKUs!B485</f>
        <v>JACKET PERFOMAX CEIL BLUE</v>
      </c>
      <c r="C486" s="2">
        <f>VLOOKUP($A486,'By SKU - Old RTs'!$A:$V,13,FALSE)</f>
        <v>0</v>
      </c>
      <c r="D486" s="2">
        <f>VLOOKUP($A486,'By SKU - New RTs'!$A:$V,13,FALSE)</f>
        <v>0</v>
      </c>
      <c r="E486" s="5">
        <f t="shared" si="40"/>
        <v>0</v>
      </c>
      <c r="F486" s="2">
        <f>VLOOKUP($A486,'By SKU - Old RTs'!$A:$V,14,FALSE)</f>
        <v>0</v>
      </c>
      <c r="G486" s="2">
        <f>VLOOKUP($A486,'By SKU - New RTs'!$A:$V,14,FALSE)</f>
        <v>0</v>
      </c>
      <c r="H486" s="5">
        <f t="shared" si="41"/>
        <v>0</v>
      </c>
      <c r="I486" s="2">
        <f>VLOOKUP($A486,'By SKU - Old RTs'!$A:$V,15,FALSE)</f>
        <v>1</v>
      </c>
      <c r="J486" s="2">
        <f>VLOOKUP($A486,'By SKU - New RTs'!$A:$V,15,FALSE)</f>
        <v>1</v>
      </c>
      <c r="K486" s="5">
        <f t="shared" si="42"/>
        <v>0</v>
      </c>
      <c r="L486" s="2">
        <f>VLOOKUP($A486,'By SKU - Old RTs'!$A:$V,16,FALSE)</f>
        <v>0</v>
      </c>
      <c r="M486" s="2">
        <f>VLOOKUP($A486,'By SKU - New RTs'!$A:$V,16,FALSE)</f>
        <v>0</v>
      </c>
      <c r="N486" s="5">
        <f t="shared" si="43"/>
        <v>0</v>
      </c>
      <c r="O486" s="2">
        <f>VLOOKUP($A486,'By SKU - Old RTs'!$A:$V,17,FALSE)</f>
        <v>0</v>
      </c>
      <c r="P486" s="2">
        <f>VLOOKUP($A486,'By SKU - New RTs'!$A:$V,17,FALSE)</f>
        <v>0</v>
      </c>
      <c r="Q486" s="2">
        <f t="shared" si="44"/>
        <v>0</v>
      </c>
    </row>
    <row r="487" spans="1:17" x14ac:dyDescent="0.2">
      <c r="A487" s="3" t="str">
        <f>SKUs!A486</f>
        <v>829NTHMD</v>
      </c>
      <c r="B487" s="4" t="str">
        <f>SKUs!B486</f>
        <v>JACKET PERFOMAX CEIL BLUE</v>
      </c>
      <c r="C487" s="2">
        <f>VLOOKUP($A487,'By SKU - Old RTs'!$A:$V,13,FALSE)</f>
        <v>0</v>
      </c>
      <c r="D487" s="2">
        <f>VLOOKUP($A487,'By SKU - New RTs'!$A:$V,13,FALSE)</f>
        <v>0</v>
      </c>
      <c r="E487" s="5">
        <f t="shared" si="40"/>
        <v>0</v>
      </c>
      <c r="F487" s="2">
        <f>VLOOKUP($A487,'By SKU - Old RTs'!$A:$V,14,FALSE)</f>
        <v>0</v>
      </c>
      <c r="G487" s="2">
        <f>VLOOKUP($A487,'By SKU - New RTs'!$A:$V,14,FALSE)</f>
        <v>0</v>
      </c>
      <c r="H487" s="5">
        <f t="shared" si="41"/>
        <v>0</v>
      </c>
      <c r="I487" s="2">
        <f>VLOOKUP($A487,'By SKU - Old RTs'!$A:$V,15,FALSE)</f>
        <v>0.75</v>
      </c>
      <c r="J487" s="2">
        <f>VLOOKUP($A487,'By SKU - New RTs'!$A:$V,15,FALSE)</f>
        <v>0.75</v>
      </c>
      <c r="K487" s="5">
        <f t="shared" si="42"/>
        <v>0</v>
      </c>
      <c r="L487" s="2">
        <f>VLOOKUP($A487,'By SKU - Old RTs'!$A:$V,16,FALSE)</f>
        <v>0</v>
      </c>
      <c r="M487" s="2">
        <f>VLOOKUP($A487,'By SKU - New RTs'!$A:$V,16,FALSE)</f>
        <v>0</v>
      </c>
      <c r="N487" s="5">
        <f t="shared" si="43"/>
        <v>0</v>
      </c>
      <c r="O487" s="2">
        <f>VLOOKUP($A487,'By SKU - Old RTs'!$A:$V,17,FALSE)</f>
        <v>0</v>
      </c>
      <c r="P487" s="2">
        <f>VLOOKUP($A487,'By SKU - New RTs'!$A:$V,17,FALSE)</f>
        <v>0</v>
      </c>
      <c r="Q487" s="2">
        <f t="shared" si="44"/>
        <v>0</v>
      </c>
    </row>
    <row r="488" spans="1:17" x14ac:dyDescent="0.2">
      <c r="A488" s="3" t="str">
        <f>SKUs!A487</f>
        <v>829NTHXS</v>
      </c>
      <c r="B488" s="4" t="str">
        <f>SKUs!B487</f>
        <v>JACKET PERFOMAX CEIL BLUE</v>
      </c>
      <c r="C488" s="2">
        <f>VLOOKUP($A488,'By SKU - Old RTs'!$A:$V,13,FALSE)</f>
        <v>12</v>
      </c>
      <c r="D488" s="2">
        <f>VLOOKUP($A488,'By SKU - New RTs'!$A:$V,13,FALSE)</f>
        <v>12</v>
      </c>
      <c r="E488" s="5">
        <f t="shared" si="40"/>
        <v>0</v>
      </c>
      <c r="F488" s="2">
        <f>VLOOKUP($A488,'By SKU - Old RTs'!$A:$V,14,FALSE)</f>
        <v>0</v>
      </c>
      <c r="G488" s="2">
        <f>VLOOKUP($A488,'By SKU - New RTs'!$A:$V,14,FALSE)</f>
        <v>0</v>
      </c>
      <c r="H488" s="5">
        <f t="shared" si="41"/>
        <v>0</v>
      </c>
      <c r="I488" s="2">
        <f>VLOOKUP($A488,'By SKU - Old RTs'!$A:$V,15,FALSE)</f>
        <v>3.5</v>
      </c>
      <c r="J488" s="2">
        <f>VLOOKUP($A488,'By SKU - New RTs'!$A:$V,15,FALSE)</f>
        <v>3.5</v>
      </c>
      <c r="K488" s="5">
        <f t="shared" si="42"/>
        <v>0</v>
      </c>
      <c r="L488" s="2">
        <f>VLOOKUP($A488,'By SKU - Old RTs'!$A:$V,16,FALSE)</f>
        <v>0</v>
      </c>
      <c r="M488" s="2">
        <f>VLOOKUP($A488,'By SKU - New RTs'!$A:$V,16,FALSE)</f>
        <v>0</v>
      </c>
      <c r="N488" s="5">
        <f t="shared" si="43"/>
        <v>0</v>
      </c>
      <c r="O488" s="2">
        <f>VLOOKUP($A488,'By SKU - Old RTs'!$A:$V,17,FALSE)</f>
        <v>0</v>
      </c>
      <c r="P488" s="2">
        <f>VLOOKUP($A488,'By SKU - New RTs'!$A:$V,17,FALSE)</f>
        <v>0</v>
      </c>
      <c r="Q488" s="2">
        <f t="shared" si="44"/>
        <v>0</v>
      </c>
    </row>
    <row r="489" spans="1:17" x14ac:dyDescent="0.2">
      <c r="A489" s="3" t="str">
        <f>SKUs!A488</f>
        <v>839NTH</v>
      </c>
      <c r="B489" s="4" t="str">
        <f>SKUs!B488</f>
        <v>SCRUB TOP 2 POCKET</v>
      </c>
      <c r="C489" s="2">
        <f>VLOOKUP($A489,'By SKU - Old RTs'!$A:$V,13,FALSE)</f>
        <v>0</v>
      </c>
      <c r="D489" s="2">
        <f>VLOOKUP($A489,'By SKU - New RTs'!$A:$V,13,FALSE)</f>
        <v>0</v>
      </c>
      <c r="E489" s="5">
        <f t="shared" si="40"/>
        <v>0</v>
      </c>
      <c r="F489" s="2">
        <f>VLOOKUP($A489,'By SKU - Old RTs'!$A:$V,14,FALSE)</f>
        <v>0</v>
      </c>
      <c r="G489" s="2">
        <f>VLOOKUP($A489,'By SKU - New RTs'!$A:$V,14,FALSE)</f>
        <v>0</v>
      </c>
      <c r="H489" s="5">
        <f t="shared" si="41"/>
        <v>0</v>
      </c>
      <c r="I489" s="2">
        <f>VLOOKUP($A489,'By SKU - Old RTs'!$A:$V,15,FALSE)</f>
        <v>17.5</v>
      </c>
      <c r="J489" s="2">
        <f>VLOOKUP($A489,'By SKU - New RTs'!$A:$V,15,FALSE)</f>
        <v>17.5</v>
      </c>
      <c r="K489" s="5">
        <f t="shared" si="42"/>
        <v>0</v>
      </c>
      <c r="L489" s="2">
        <f>VLOOKUP($A489,'By SKU - Old RTs'!$A:$V,16,FALSE)</f>
        <v>0</v>
      </c>
      <c r="M489" s="2">
        <f>VLOOKUP($A489,'By SKU - New RTs'!$A:$V,16,FALSE)</f>
        <v>0</v>
      </c>
      <c r="N489" s="5">
        <f t="shared" si="43"/>
        <v>0</v>
      </c>
      <c r="O489" s="2">
        <f>VLOOKUP($A489,'By SKU - Old RTs'!$A:$V,17,FALSE)</f>
        <v>0</v>
      </c>
      <c r="P489" s="2">
        <f>VLOOKUP($A489,'By SKU - New RTs'!$A:$V,17,FALSE)</f>
        <v>0</v>
      </c>
      <c r="Q489" s="2">
        <f t="shared" si="44"/>
        <v>0</v>
      </c>
    </row>
    <row r="490" spans="1:17" x14ac:dyDescent="0.2">
      <c r="A490" s="3" t="str">
        <f>SKUs!A489</f>
        <v>B350</v>
      </c>
      <c r="B490" s="4" t="str">
        <f>SKUs!B489</f>
        <v xml:space="preserve">PT CHEF BAGGY                   </v>
      </c>
      <c r="C490" s="2">
        <f>VLOOKUP($A490,'By SKU - Old RTs'!$A:$V,13,FALSE)</f>
        <v>0</v>
      </c>
      <c r="D490" s="2">
        <f>VLOOKUP($A490,'By SKU - New RTs'!$A:$V,13,FALSE)</f>
        <v>0</v>
      </c>
      <c r="E490" s="5">
        <f t="shared" si="40"/>
        <v>0</v>
      </c>
      <c r="F490" s="2">
        <f>VLOOKUP($A490,'By SKU - Old RTs'!$A:$V,14,FALSE)</f>
        <v>0</v>
      </c>
      <c r="G490" s="2">
        <f>VLOOKUP($A490,'By SKU - New RTs'!$A:$V,14,FALSE)</f>
        <v>0</v>
      </c>
      <c r="H490" s="5">
        <f t="shared" si="41"/>
        <v>0</v>
      </c>
      <c r="I490" s="2">
        <f>VLOOKUP($A490,'By SKU - Old RTs'!$A:$V,15,FALSE)</f>
        <v>0</v>
      </c>
      <c r="J490" s="2">
        <f>VLOOKUP($A490,'By SKU - New RTs'!$A:$V,15,FALSE)</f>
        <v>0</v>
      </c>
      <c r="K490" s="5">
        <f t="shared" si="42"/>
        <v>0</v>
      </c>
      <c r="L490" s="2">
        <f>VLOOKUP($A490,'By SKU - Old RTs'!$A:$V,16,FALSE)</f>
        <v>0.5</v>
      </c>
      <c r="M490" s="2">
        <f>VLOOKUP($A490,'By SKU - New RTs'!$A:$V,16,FALSE)</f>
        <v>0.5</v>
      </c>
      <c r="N490" s="5">
        <f t="shared" si="43"/>
        <v>0</v>
      </c>
      <c r="O490" s="2">
        <f>VLOOKUP($A490,'By SKU - Old RTs'!$A:$V,17,FALSE)</f>
        <v>0</v>
      </c>
      <c r="P490" s="2">
        <f>VLOOKUP($A490,'By SKU - New RTs'!$A:$V,17,FALSE)</f>
        <v>0</v>
      </c>
      <c r="Q490" s="2">
        <f t="shared" si="44"/>
        <v>0</v>
      </c>
    </row>
    <row r="491" spans="1:17" x14ac:dyDescent="0.2">
      <c r="A491" s="3" t="str">
        <f>SKUs!A490</f>
        <v>B350BK</v>
      </c>
      <c r="B491" s="4" t="str">
        <f>SKUs!B490</f>
        <v xml:space="preserve">PT CHEF BAGGY                   </v>
      </c>
      <c r="C491" s="2">
        <f>VLOOKUP($A491,'By SKU - Old RTs'!$A:$V,13,FALSE)</f>
        <v>3.25</v>
      </c>
      <c r="D491" s="2">
        <f>VLOOKUP($A491,'By SKU - New RTs'!$A:$V,13,FALSE)</f>
        <v>3.25</v>
      </c>
      <c r="E491" s="5">
        <f t="shared" si="40"/>
        <v>0</v>
      </c>
      <c r="F491" s="2">
        <f>VLOOKUP($A491,'By SKU - Old RTs'!$A:$V,14,FALSE)</f>
        <v>13.5</v>
      </c>
      <c r="G491" s="2">
        <f>VLOOKUP($A491,'By SKU - New RTs'!$A:$V,14,FALSE)</f>
        <v>13.5</v>
      </c>
      <c r="H491" s="5">
        <f t="shared" si="41"/>
        <v>0</v>
      </c>
      <c r="I491" s="2">
        <f>VLOOKUP($A491,'By SKU - Old RTs'!$A:$V,15,FALSE)</f>
        <v>10.75</v>
      </c>
      <c r="J491" s="2">
        <f>VLOOKUP($A491,'By SKU - New RTs'!$A:$V,15,FALSE)</f>
        <v>10.75</v>
      </c>
      <c r="K491" s="5">
        <f t="shared" si="42"/>
        <v>0</v>
      </c>
      <c r="L491" s="2">
        <f>VLOOKUP($A491,'By SKU - Old RTs'!$A:$V,16,FALSE)</f>
        <v>239.25</v>
      </c>
      <c r="M491" s="2">
        <f>VLOOKUP($A491,'By SKU - New RTs'!$A:$V,16,FALSE)</f>
        <v>239.25</v>
      </c>
      <c r="N491" s="5">
        <f t="shared" si="43"/>
        <v>0</v>
      </c>
      <c r="O491" s="2">
        <f>VLOOKUP($A491,'By SKU - Old RTs'!$A:$V,17,FALSE)</f>
        <v>4.75</v>
      </c>
      <c r="P491" s="2">
        <f>VLOOKUP($A491,'By SKU - New RTs'!$A:$V,17,FALSE)</f>
        <v>4.75</v>
      </c>
      <c r="Q491" s="2">
        <f t="shared" si="44"/>
        <v>0</v>
      </c>
    </row>
    <row r="492" spans="1:17" x14ac:dyDescent="0.2">
      <c r="A492" s="3" t="str">
        <f>SKUs!A491</f>
        <v>B351</v>
      </c>
      <c r="B492" s="4" t="str">
        <f>SKUs!B491</f>
        <v xml:space="preserve">PT CHEF BAGGY                   </v>
      </c>
      <c r="C492" s="2">
        <f>VLOOKUP($A492,'By SKU - Old RTs'!$A:$V,13,FALSE)</f>
        <v>30.5</v>
      </c>
      <c r="D492" s="2">
        <f>VLOOKUP($A492,'By SKU - New RTs'!$A:$V,13,FALSE)</f>
        <v>30.5</v>
      </c>
      <c r="E492" s="5">
        <f t="shared" si="40"/>
        <v>0</v>
      </c>
      <c r="F492" s="2">
        <f>VLOOKUP($A492,'By SKU - Old RTs'!$A:$V,14,FALSE)</f>
        <v>0</v>
      </c>
      <c r="G492" s="2">
        <f>VLOOKUP($A492,'By SKU - New RTs'!$A:$V,14,FALSE)</f>
        <v>0</v>
      </c>
      <c r="H492" s="5">
        <f t="shared" si="41"/>
        <v>0</v>
      </c>
      <c r="I492" s="2">
        <f>VLOOKUP($A492,'By SKU - Old RTs'!$A:$V,15,FALSE)</f>
        <v>0</v>
      </c>
      <c r="J492" s="2">
        <f>VLOOKUP($A492,'By SKU - New RTs'!$A:$V,15,FALSE)</f>
        <v>0</v>
      </c>
      <c r="K492" s="5">
        <f t="shared" si="42"/>
        <v>0</v>
      </c>
      <c r="L492" s="2">
        <f>VLOOKUP($A492,'By SKU - Old RTs'!$A:$V,16,FALSE)</f>
        <v>0</v>
      </c>
      <c r="M492" s="2">
        <f>VLOOKUP($A492,'By SKU - New RTs'!$A:$V,16,FALSE)</f>
        <v>0</v>
      </c>
      <c r="N492" s="5">
        <f t="shared" si="43"/>
        <v>0</v>
      </c>
      <c r="O492" s="2">
        <f>VLOOKUP($A492,'By SKU - Old RTs'!$A:$V,17,FALSE)</f>
        <v>0</v>
      </c>
      <c r="P492" s="2">
        <f>VLOOKUP($A492,'By SKU - New RTs'!$A:$V,17,FALSE)</f>
        <v>0</v>
      </c>
      <c r="Q492" s="2">
        <f t="shared" si="44"/>
        <v>0</v>
      </c>
    </row>
    <row r="493" spans="1:17" x14ac:dyDescent="0.2">
      <c r="A493" s="3" t="str">
        <f>SKUs!A492</f>
        <v>C310BK</v>
      </c>
      <c r="B493" s="4" t="str">
        <f>SKUs!B492</f>
        <v xml:space="preserve">CT CHEF                         </v>
      </c>
      <c r="C493" s="2">
        <f>VLOOKUP($A493,'By SKU - Old RTs'!$A:$V,13,FALSE)</f>
        <v>0</v>
      </c>
      <c r="D493" s="2">
        <f>VLOOKUP($A493,'By SKU - New RTs'!$A:$V,13,FALSE)</f>
        <v>0</v>
      </c>
      <c r="E493" s="5">
        <f t="shared" si="40"/>
        <v>0</v>
      </c>
      <c r="F493" s="2">
        <f>VLOOKUP($A493,'By SKU - Old RTs'!$A:$V,14,FALSE)</f>
        <v>0</v>
      </c>
      <c r="G493" s="2">
        <f>VLOOKUP($A493,'By SKU - New RTs'!$A:$V,14,FALSE)</f>
        <v>0</v>
      </c>
      <c r="H493" s="5">
        <f t="shared" si="41"/>
        <v>0</v>
      </c>
      <c r="I493" s="2">
        <f>VLOOKUP($A493,'By SKU - Old RTs'!$A:$V,15,FALSE)</f>
        <v>43.5</v>
      </c>
      <c r="J493" s="2">
        <f>VLOOKUP($A493,'By SKU - New RTs'!$A:$V,15,FALSE)</f>
        <v>43.5</v>
      </c>
      <c r="K493" s="5">
        <f t="shared" si="42"/>
        <v>0</v>
      </c>
      <c r="L493" s="2">
        <f>VLOOKUP($A493,'By SKU - Old RTs'!$A:$V,16,FALSE)</f>
        <v>4</v>
      </c>
      <c r="M493" s="2">
        <f>VLOOKUP($A493,'By SKU - New RTs'!$A:$V,16,FALSE)</f>
        <v>4</v>
      </c>
      <c r="N493" s="5">
        <f t="shared" si="43"/>
        <v>0</v>
      </c>
      <c r="O493" s="2">
        <f>VLOOKUP($A493,'By SKU - Old RTs'!$A:$V,17,FALSE)</f>
        <v>0</v>
      </c>
      <c r="P493" s="2">
        <f>VLOOKUP($A493,'By SKU - New RTs'!$A:$V,17,FALSE)</f>
        <v>0</v>
      </c>
      <c r="Q493" s="2">
        <f t="shared" si="44"/>
        <v>0</v>
      </c>
    </row>
    <row r="494" spans="1:17" x14ac:dyDescent="0.2">
      <c r="A494" s="3" t="str">
        <f>SKUs!A493</f>
        <v>C310WH</v>
      </c>
      <c r="B494" s="4" t="str">
        <f>SKUs!B493</f>
        <v xml:space="preserve">CT CHEF WHITE BUTTON    </v>
      </c>
      <c r="C494" s="2">
        <f>VLOOKUP($A494,'By SKU - Old RTs'!$A:$V,13,FALSE)</f>
        <v>0</v>
      </c>
      <c r="D494" s="2">
        <f>VLOOKUP($A494,'By SKU - New RTs'!$A:$V,13,FALSE)</f>
        <v>0</v>
      </c>
      <c r="E494" s="5">
        <f t="shared" si="40"/>
        <v>0</v>
      </c>
      <c r="F494" s="2">
        <f>VLOOKUP($A494,'By SKU - Old RTs'!$A:$V,14,FALSE)</f>
        <v>0</v>
      </c>
      <c r="G494" s="2">
        <f>VLOOKUP($A494,'By SKU - New RTs'!$A:$V,14,FALSE)</f>
        <v>0</v>
      </c>
      <c r="H494" s="5">
        <f t="shared" si="41"/>
        <v>0</v>
      </c>
      <c r="I494" s="2">
        <f>VLOOKUP($A494,'By SKU - Old RTs'!$A:$V,15,FALSE)</f>
        <v>0</v>
      </c>
      <c r="J494" s="2">
        <f>VLOOKUP($A494,'By SKU - New RTs'!$A:$V,15,FALSE)</f>
        <v>0</v>
      </c>
      <c r="K494" s="5">
        <f t="shared" si="42"/>
        <v>0</v>
      </c>
      <c r="L494" s="2">
        <f>VLOOKUP($A494,'By SKU - Old RTs'!$A:$V,16,FALSE)</f>
        <v>32.5</v>
      </c>
      <c r="M494" s="2">
        <f>VLOOKUP($A494,'By SKU - New RTs'!$A:$V,16,FALSE)</f>
        <v>32.5</v>
      </c>
      <c r="N494" s="5">
        <f t="shared" si="43"/>
        <v>0</v>
      </c>
      <c r="O494" s="2">
        <f>VLOOKUP($A494,'By SKU - Old RTs'!$A:$V,17,FALSE)</f>
        <v>0</v>
      </c>
      <c r="P494" s="2">
        <f>VLOOKUP($A494,'By SKU - New RTs'!$A:$V,17,FALSE)</f>
        <v>0</v>
      </c>
      <c r="Q494" s="2">
        <f t="shared" si="44"/>
        <v>0</v>
      </c>
    </row>
    <row r="495" spans="1:17" x14ac:dyDescent="0.2">
      <c r="A495" s="3" t="str">
        <f>SKUs!A494</f>
        <v>C312BK</v>
      </c>
      <c r="B495" s="4" t="str">
        <f>SKUs!B494</f>
        <v xml:space="preserve">CT CHEF HALF SLEEVE          </v>
      </c>
      <c r="C495" s="2">
        <f>VLOOKUP($A495,'By SKU - Old RTs'!$A:$V,13,FALSE)</f>
        <v>0</v>
      </c>
      <c r="D495" s="2">
        <f>VLOOKUP($A495,'By SKU - New RTs'!$A:$V,13,FALSE)</f>
        <v>0</v>
      </c>
      <c r="E495" s="5">
        <f t="shared" si="40"/>
        <v>0</v>
      </c>
      <c r="F495" s="2">
        <f>VLOOKUP($A495,'By SKU - Old RTs'!$A:$V,14,FALSE)</f>
        <v>0</v>
      </c>
      <c r="G495" s="2">
        <f>VLOOKUP($A495,'By SKU - New RTs'!$A:$V,14,FALSE)</f>
        <v>0</v>
      </c>
      <c r="H495" s="5">
        <f t="shared" si="41"/>
        <v>0</v>
      </c>
      <c r="I495" s="2">
        <f>VLOOKUP($A495,'By SKU - Old RTs'!$A:$V,15,FALSE)</f>
        <v>14.25</v>
      </c>
      <c r="J495" s="2">
        <f>VLOOKUP($A495,'By SKU - New RTs'!$A:$V,15,FALSE)</f>
        <v>14.25</v>
      </c>
      <c r="K495" s="5">
        <f t="shared" si="42"/>
        <v>0</v>
      </c>
      <c r="L495" s="2">
        <f>VLOOKUP($A495,'By SKU - Old RTs'!$A:$V,16,FALSE)</f>
        <v>0</v>
      </c>
      <c r="M495" s="2">
        <f>VLOOKUP($A495,'By SKU - New RTs'!$A:$V,16,FALSE)</f>
        <v>0</v>
      </c>
      <c r="N495" s="5">
        <f t="shared" si="43"/>
        <v>0</v>
      </c>
      <c r="O495" s="2">
        <f>VLOOKUP($A495,'By SKU - Old RTs'!$A:$V,17,FALSE)</f>
        <v>0</v>
      </c>
      <c r="P495" s="2">
        <f>VLOOKUP($A495,'By SKU - New RTs'!$A:$V,17,FALSE)</f>
        <v>0</v>
      </c>
      <c r="Q495" s="2">
        <f t="shared" si="44"/>
        <v>0</v>
      </c>
    </row>
    <row r="496" spans="1:17" x14ac:dyDescent="0.2">
      <c r="A496" s="3" t="str">
        <f>SKUs!A495</f>
        <v>C312WH</v>
      </c>
      <c r="B496" s="4" t="str">
        <f>SKUs!B495</f>
        <v xml:space="preserve">CT CHEF HALF SLEEVE          </v>
      </c>
      <c r="C496" s="2">
        <f>VLOOKUP($A496,'By SKU - Old RTs'!$A:$V,13,FALSE)</f>
        <v>0</v>
      </c>
      <c r="D496" s="2">
        <f>VLOOKUP($A496,'By SKU - New RTs'!$A:$V,13,FALSE)</f>
        <v>0</v>
      </c>
      <c r="E496" s="5">
        <f t="shared" si="40"/>
        <v>0</v>
      </c>
      <c r="F496" s="2">
        <f>VLOOKUP($A496,'By SKU - Old RTs'!$A:$V,14,FALSE)</f>
        <v>0</v>
      </c>
      <c r="G496" s="2">
        <f>VLOOKUP($A496,'By SKU - New RTs'!$A:$V,14,FALSE)</f>
        <v>0</v>
      </c>
      <c r="H496" s="5">
        <f t="shared" si="41"/>
        <v>0</v>
      </c>
      <c r="I496" s="2">
        <f>VLOOKUP($A496,'By SKU - Old RTs'!$A:$V,15,FALSE)</f>
        <v>0</v>
      </c>
      <c r="J496" s="2">
        <f>VLOOKUP($A496,'By SKU - New RTs'!$A:$V,15,FALSE)</f>
        <v>0</v>
      </c>
      <c r="K496" s="5">
        <f t="shared" si="42"/>
        <v>0</v>
      </c>
      <c r="L496" s="2">
        <f>VLOOKUP($A496,'By SKU - Old RTs'!$A:$V,16,FALSE)</f>
        <v>70.25</v>
      </c>
      <c r="M496" s="2">
        <f>VLOOKUP($A496,'By SKU - New RTs'!$A:$V,16,FALSE)</f>
        <v>70.25</v>
      </c>
      <c r="N496" s="5">
        <f t="shared" si="43"/>
        <v>0</v>
      </c>
      <c r="O496" s="2">
        <f>VLOOKUP($A496,'By SKU - Old RTs'!$A:$V,17,FALSE)</f>
        <v>0</v>
      </c>
      <c r="P496" s="2">
        <f>VLOOKUP($A496,'By SKU - New RTs'!$A:$V,17,FALSE)</f>
        <v>0</v>
      </c>
      <c r="Q496" s="2">
        <f t="shared" si="44"/>
        <v>0</v>
      </c>
    </row>
    <row r="497" spans="1:17" x14ac:dyDescent="0.2">
      <c r="A497" s="3" t="str">
        <f>SKUs!A496</f>
        <v>C330</v>
      </c>
      <c r="B497" s="4" t="str">
        <f>SKUs!B496</f>
        <v xml:space="preserve">CT CHEF KNOT                    </v>
      </c>
      <c r="C497" s="2">
        <f>VLOOKUP($A497,'By SKU - Old RTs'!$A:$V,13,FALSE)</f>
        <v>0</v>
      </c>
      <c r="D497" s="2">
        <f>VLOOKUP($A497,'By SKU - New RTs'!$A:$V,13,FALSE)</f>
        <v>0</v>
      </c>
      <c r="E497" s="5">
        <f t="shared" si="40"/>
        <v>0</v>
      </c>
      <c r="F497" s="2">
        <f>VLOOKUP($A497,'By SKU - Old RTs'!$A:$V,14,FALSE)</f>
        <v>0</v>
      </c>
      <c r="G497" s="2">
        <f>VLOOKUP($A497,'By SKU - New RTs'!$A:$V,14,FALSE)</f>
        <v>0</v>
      </c>
      <c r="H497" s="5">
        <f t="shared" si="41"/>
        <v>0</v>
      </c>
      <c r="I497" s="2">
        <f>VLOOKUP($A497,'By SKU - Old RTs'!$A:$V,15,FALSE)</f>
        <v>0</v>
      </c>
      <c r="J497" s="2">
        <f>VLOOKUP($A497,'By SKU - New RTs'!$A:$V,15,FALSE)</f>
        <v>0</v>
      </c>
      <c r="K497" s="5">
        <f t="shared" si="42"/>
        <v>0</v>
      </c>
      <c r="L497" s="2">
        <f>VLOOKUP($A497,'By SKU - Old RTs'!$A:$V,16,FALSE)</f>
        <v>0</v>
      </c>
      <c r="M497" s="2">
        <f>VLOOKUP($A497,'By SKU - New RTs'!$A:$V,16,FALSE)</f>
        <v>0</v>
      </c>
      <c r="N497" s="5">
        <f t="shared" si="43"/>
        <v>0</v>
      </c>
      <c r="O497" s="2">
        <f>VLOOKUP($A497,'By SKU - Old RTs'!$A:$V,17,FALSE)</f>
        <v>22.25</v>
      </c>
      <c r="P497" s="2">
        <f>VLOOKUP($A497,'By SKU - New RTs'!$A:$V,17,FALSE)</f>
        <v>22.25</v>
      </c>
      <c r="Q497" s="2">
        <f t="shared" si="44"/>
        <v>0</v>
      </c>
    </row>
    <row r="498" spans="1:17" x14ac:dyDescent="0.2">
      <c r="A498" s="3" t="str">
        <f>SKUs!A497</f>
        <v>C330WH</v>
      </c>
      <c r="B498" s="4" t="str">
        <f>SKUs!B497</f>
        <v xml:space="preserve">CT CHEF KNOT                    </v>
      </c>
      <c r="C498" s="2">
        <f>VLOOKUP($A498,'By SKU - Old RTs'!$A:$V,13,FALSE)</f>
        <v>0</v>
      </c>
      <c r="D498" s="2">
        <f>VLOOKUP($A498,'By SKU - New RTs'!$A:$V,13,FALSE)</f>
        <v>0</v>
      </c>
      <c r="E498" s="5">
        <f t="shared" si="40"/>
        <v>0</v>
      </c>
      <c r="F498" s="2">
        <f>VLOOKUP($A498,'By SKU - Old RTs'!$A:$V,14,FALSE)</f>
        <v>0</v>
      </c>
      <c r="G498" s="2">
        <f>VLOOKUP($A498,'By SKU - New RTs'!$A:$V,14,FALSE)</f>
        <v>0</v>
      </c>
      <c r="H498" s="5">
        <f t="shared" si="41"/>
        <v>0</v>
      </c>
      <c r="I498" s="2">
        <f>VLOOKUP($A498,'By SKU - Old RTs'!$A:$V,15,FALSE)</f>
        <v>0</v>
      </c>
      <c r="J498" s="2">
        <f>VLOOKUP($A498,'By SKU - New RTs'!$A:$V,15,FALSE)</f>
        <v>0</v>
      </c>
      <c r="K498" s="5">
        <f t="shared" si="42"/>
        <v>0</v>
      </c>
      <c r="L498" s="2">
        <f>VLOOKUP($A498,'By SKU - Old RTs'!$A:$V,16,FALSE)</f>
        <v>0</v>
      </c>
      <c r="M498" s="2">
        <f>VLOOKUP($A498,'By SKU - New RTs'!$A:$V,16,FALSE)</f>
        <v>0</v>
      </c>
      <c r="N498" s="5">
        <f t="shared" si="43"/>
        <v>0</v>
      </c>
      <c r="O498" s="2">
        <f>VLOOKUP($A498,'By SKU - Old RTs'!$A:$V,17,FALSE)</f>
        <v>6.5</v>
      </c>
      <c r="P498" s="2">
        <f>VLOOKUP($A498,'By SKU - New RTs'!$A:$V,17,FALSE)</f>
        <v>6.5</v>
      </c>
      <c r="Q498" s="2">
        <f t="shared" si="44"/>
        <v>0</v>
      </c>
    </row>
    <row r="499" spans="1:17" x14ac:dyDescent="0.2">
      <c r="A499" s="3" t="str">
        <f>SKUs!A498</f>
        <v>C375</v>
      </c>
      <c r="B499" s="4" t="str">
        <f>SKUs!B498</f>
        <v xml:space="preserve">CT CHEF CLRD                    </v>
      </c>
      <c r="C499" s="2">
        <f>VLOOKUP($A499,'By SKU - Old RTs'!$A:$V,13,FALSE)</f>
        <v>36.5</v>
      </c>
      <c r="D499" s="2">
        <f>VLOOKUP($A499,'By SKU - New RTs'!$A:$V,13,FALSE)</f>
        <v>36.5</v>
      </c>
      <c r="E499" s="5">
        <f t="shared" si="40"/>
        <v>0</v>
      </c>
      <c r="F499" s="2">
        <f>VLOOKUP($A499,'By SKU - Old RTs'!$A:$V,14,FALSE)</f>
        <v>9.25</v>
      </c>
      <c r="G499" s="2">
        <f>VLOOKUP($A499,'By SKU - New RTs'!$A:$V,14,FALSE)</f>
        <v>9.25</v>
      </c>
      <c r="H499" s="5">
        <f t="shared" si="41"/>
        <v>0</v>
      </c>
      <c r="I499" s="2">
        <f>VLOOKUP($A499,'By SKU - Old RTs'!$A:$V,15,FALSE)</f>
        <v>0</v>
      </c>
      <c r="J499" s="2">
        <f>VLOOKUP($A499,'By SKU - New RTs'!$A:$V,15,FALSE)</f>
        <v>0</v>
      </c>
      <c r="K499" s="5">
        <f t="shared" si="42"/>
        <v>0</v>
      </c>
      <c r="L499" s="2">
        <f>VLOOKUP($A499,'By SKU - Old RTs'!$A:$V,16,FALSE)</f>
        <v>0</v>
      </c>
      <c r="M499" s="2">
        <f>VLOOKUP($A499,'By SKU - New RTs'!$A:$V,16,FALSE)</f>
        <v>0</v>
      </c>
      <c r="N499" s="5">
        <f t="shared" si="43"/>
        <v>0</v>
      </c>
      <c r="O499" s="2">
        <f>VLOOKUP($A499,'By SKU - Old RTs'!$A:$V,17,FALSE)</f>
        <v>0</v>
      </c>
      <c r="P499" s="2">
        <f>VLOOKUP($A499,'By SKU - New RTs'!$A:$V,17,FALSE)</f>
        <v>0</v>
      </c>
      <c r="Q499" s="2">
        <f t="shared" si="44"/>
        <v>0</v>
      </c>
    </row>
    <row r="500" spans="1:17" x14ac:dyDescent="0.2">
      <c r="A500" s="3" t="str">
        <f>SKUs!A499</f>
        <v>C851A</v>
      </c>
      <c r="B500" s="4" t="str">
        <f>SKUs!B499</f>
        <v>CT CHEF WITH PIPING</v>
      </c>
      <c r="C500" s="2">
        <f>VLOOKUP($A500,'By SKU - Old RTs'!$A:$V,13,FALSE)</f>
        <v>0</v>
      </c>
      <c r="D500" s="2">
        <f>VLOOKUP($A500,'By SKU - New RTs'!$A:$V,13,FALSE)</f>
        <v>0</v>
      </c>
      <c r="E500" s="5">
        <f t="shared" si="40"/>
        <v>0</v>
      </c>
      <c r="F500" s="2">
        <f>VLOOKUP($A500,'By SKU - Old RTs'!$A:$V,14,FALSE)</f>
        <v>0</v>
      </c>
      <c r="G500" s="2">
        <f>VLOOKUP($A500,'By SKU - New RTs'!$A:$V,14,FALSE)</f>
        <v>0</v>
      </c>
      <c r="H500" s="5">
        <f t="shared" si="41"/>
        <v>0</v>
      </c>
      <c r="I500" s="2">
        <f>VLOOKUP($A500,'By SKU - Old RTs'!$A:$V,15,FALSE)</f>
        <v>0</v>
      </c>
      <c r="J500" s="2">
        <f>VLOOKUP($A500,'By SKU - New RTs'!$A:$V,15,FALSE)</f>
        <v>0</v>
      </c>
      <c r="K500" s="5">
        <f t="shared" si="42"/>
        <v>0</v>
      </c>
      <c r="L500" s="2">
        <f>VLOOKUP($A500,'By SKU - Old RTs'!$A:$V,16,FALSE)</f>
        <v>0</v>
      </c>
      <c r="M500" s="2">
        <f>VLOOKUP($A500,'By SKU - New RTs'!$A:$V,16,FALSE)</f>
        <v>0</v>
      </c>
      <c r="N500" s="5">
        <f t="shared" si="43"/>
        <v>0</v>
      </c>
      <c r="O500" s="2">
        <f>VLOOKUP($A500,'By SKU - Old RTs'!$A:$V,17,FALSE)</f>
        <v>11</v>
      </c>
      <c r="P500" s="2">
        <f>VLOOKUP($A500,'By SKU - New RTs'!$A:$V,17,FALSE)</f>
        <v>11</v>
      </c>
      <c r="Q500" s="2">
        <f t="shared" si="44"/>
        <v>0</v>
      </c>
    </row>
    <row r="501" spans="1:17" x14ac:dyDescent="0.2">
      <c r="A501" s="3" t="str">
        <f>SKUs!A500</f>
        <v>C851-BK</v>
      </c>
      <c r="B501" s="4" t="str">
        <f>SKUs!B500</f>
        <v>CT CHEF WITH PIPING</v>
      </c>
      <c r="C501" s="2">
        <f>VLOOKUP($A501,'By SKU - Old RTs'!$A:$V,13,FALSE)</f>
        <v>0</v>
      </c>
      <c r="D501" s="2">
        <f>VLOOKUP($A501,'By SKU - New RTs'!$A:$V,13,FALSE)</f>
        <v>0</v>
      </c>
      <c r="E501" s="5">
        <f t="shared" si="40"/>
        <v>0</v>
      </c>
      <c r="F501" s="2">
        <f>VLOOKUP($A501,'By SKU - Old RTs'!$A:$V,14,FALSE)</f>
        <v>0</v>
      </c>
      <c r="G501" s="2">
        <f>VLOOKUP($A501,'By SKU - New RTs'!$A:$V,14,FALSE)</f>
        <v>0</v>
      </c>
      <c r="H501" s="5">
        <f t="shared" si="41"/>
        <v>0</v>
      </c>
      <c r="I501" s="2">
        <f>VLOOKUP($A501,'By SKU - Old RTs'!$A:$V,15,FALSE)</f>
        <v>0</v>
      </c>
      <c r="J501" s="2">
        <f>VLOOKUP($A501,'By SKU - New RTs'!$A:$V,15,FALSE)</f>
        <v>0</v>
      </c>
      <c r="K501" s="5">
        <f t="shared" si="42"/>
        <v>0</v>
      </c>
      <c r="L501" s="2">
        <f>VLOOKUP($A501,'By SKU - Old RTs'!$A:$V,16,FALSE)</f>
        <v>0</v>
      </c>
      <c r="M501" s="2">
        <f>VLOOKUP($A501,'By SKU - New RTs'!$A:$V,16,FALSE)</f>
        <v>0</v>
      </c>
      <c r="N501" s="5">
        <f t="shared" si="43"/>
        <v>0</v>
      </c>
      <c r="O501" s="2">
        <f>VLOOKUP($A501,'By SKU - Old RTs'!$A:$V,17,FALSE)</f>
        <v>6</v>
      </c>
      <c r="P501" s="2">
        <f>VLOOKUP($A501,'By SKU - New RTs'!$A:$V,17,FALSE)</f>
        <v>6</v>
      </c>
      <c r="Q501" s="2">
        <f t="shared" si="44"/>
        <v>0</v>
      </c>
    </row>
    <row r="502" spans="1:17" x14ac:dyDescent="0.2">
      <c r="A502" s="3" t="str">
        <f>SKUs!A501</f>
        <v>C872</v>
      </c>
      <c r="B502" s="4" t="str">
        <f>SKUs!B501</f>
        <v>CT CHEF CLRD-SS</v>
      </c>
      <c r="C502" s="2">
        <f>VLOOKUP($A502,'By SKU - Old RTs'!$A:$V,13,FALSE)</f>
        <v>17.5</v>
      </c>
      <c r="D502" s="2">
        <f>VLOOKUP($A502,'By SKU - New RTs'!$A:$V,13,FALSE)</f>
        <v>17.5</v>
      </c>
      <c r="E502" s="5">
        <f t="shared" si="40"/>
        <v>0</v>
      </c>
      <c r="F502" s="2">
        <f>VLOOKUP($A502,'By SKU - Old RTs'!$A:$V,14,FALSE)</f>
        <v>0</v>
      </c>
      <c r="G502" s="2">
        <f>VLOOKUP($A502,'By SKU - New RTs'!$A:$V,14,FALSE)</f>
        <v>0</v>
      </c>
      <c r="H502" s="5">
        <f t="shared" si="41"/>
        <v>0</v>
      </c>
      <c r="I502" s="2">
        <f>VLOOKUP($A502,'By SKU - Old RTs'!$A:$V,15,FALSE)</f>
        <v>0</v>
      </c>
      <c r="J502" s="2">
        <f>VLOOKUP($A502,'By SKU - New RTs'!$A:$V,15,FALSE)</f>
        <v>0</v>
      </c>
      <c r="K502" s="5">
        <f t="shared" si="42"/>
        <v>0</v>
      </c>
      <c r="L502" s="2">
        <f>VLOOKUP($A502,'By SKU - Old RTs'!$A:$V,16,FALSE)</f>
        <v>0</v>
      </c>
      <c r="M502" s="2">
        <f>VLOOKUP($A502,'By SKU - New RTs'!$A:$V,16,FALSE)</f>
        <v>0</v>
      </c>
      <c r="N502" s="5">
        <f t="shared" si="43"/>
        <v>0</v>
      </c>
      <c r="O502" s="2">
        <f>VLOOKUP($A502,'By SKU - Old RTs'!$A:$V,17,FALSE)</f>
        <v>0</v>
      </c>
      <c r="P502" s="2">
        <f>VLOOKUP($A502,'By SKU - New RTs'!$A:$V,17,FALSE)</f>
        <v>0</v>
      </c>
      <c r="Q502" s="2">
        <f t="shared" si="44"/>
        <v>0</v>
      </c>
    </row>
    <row r="503" spans="1:17" x14ac:dyDescent="0.2">
      <c r="A503" s="3" t="str">
        <f>SKUs!A502</f>
        <v>C993RNB</v>
      </c>
      <c r="B503" s="4" t="str">
        <f>SKUs!B502</f>
        <v xml:space="preserve">PT R R JEANS                    </v>
      </c>
      <c r="C503" s="2">
        <f>VLOOKUP($A503,'By SKU - Old RTs'!$A:$V,13,FALSE)</f>
        <v>0.5</v>
      </c>
      <c r="D503" s="2">
        <f>VLOOKUP($A503,'By SKU - New RTs'!$A:$V,13,FALSE)</f>
        <v>0.5</v>
      </c>
      <c r="E503" s="5">
        <f t="shared" si="40"/>
        <v>0</v>
      </c>
      <c r="F503" s="2">
        <f>VLOOKUP($A503,'By SKU - Old RTs'!$A:$V,14,FALSE)</f>
        <v>15.25</v>
      </c>
      <c r="G503" s="2">
        <f>VLOOKUP($A503,'By SKU - New RTs'!$A:$V,14,FALSE)</f>
        <v>7</v>
      </c>
      <c r="H503" s="5">
        <f t="shared" si="41"/>
        <v>-8.25</v>
      </c>
      <c r="I503" s="2">
        <f>VLOOKUP($A503,'By SKU - Old RTs'!$A:$V,15,FALSE)</f>
        <v>7.25</v>
      </c>
      <c r="J503" s="2">
        <f>VLOOKUP($A503,'By SKU - New RTs'!$A:$V,15,FALSE)</f>
        <v>7.25</v>
      </c>
      <c r="K503" s="5">
        <f t="shared" si="42"/>
        <v>0</v>
      </c>
      <c r="L503" s="2">
        <f>VLOOKUP($A503,'By SKU - Old RTs'!$A:$V,16,FALSE)</f>
        <v>1.25</v>
      </c>
      <c r="M503" s="2">
        <f>VLOOKUP($A503,'By SKU - New RTs'!$A:$V,16,FALSE)</f>
        <v>1.25</v>
      </c>
      <c r="N503" s="5">
        <f t="shared" si="43"/>
        <v>0</v>
      </c>
      <c r="O503" s="2">
        <f>VLOOKUP($A503,'By SKU - Old RTs'!$A:$V,17,FALSE)</f>
        <v>4.75</v>
      </c>
      <c r="P503" s="2">
        <f>VLOOKUP($A503,'By SKU - New RTs'!$A:$V,17,FALSE)</f>
        <v>13</v>
      </c>
      <c r="Q503" s="2">
        <f t="shared" si="44"/>
        <v>8.25</v>
      </c>
    </row>
    <row r="504" spans="1:17" x14ac:dyDescent="0.2">
      <c r="A504" s="3" t="str">
        <f>SKUs!A503</f>
        <v>CC14NV</v>
      </c>
      <c r="B504" s="4" t="str">
        <f>SKUs!B503</f>
        <v xml:space="preserve">COVERALL COT                    </v>
      </c>
      <c r="C504" s="2">
        <f>VLOOKUP($A504,'By SKU - Old RTs'!$A:$V,13,FALSE)</f>
        <v>0.25</v>
      </c>
      <c r="D504" s="2">
        <f>VLOOKUP($A504,'By SKU - New RTs'!$A:$V,13,FALSE)</f>
        <v>0.25</v>
      </c>
      <c r="E504" s="5">
        <f t="shared" si="40"/>
        <v>0</v>
      </c>
      <c r="F504" s="2">
        <f>VLOOKUP($A504,'By SKU - Old RTs'!$A:$V,14,FALSE)</f>
        <v>0</v>
      </c>
      <c r="G504" s="2">
        <f>VLOOKUP($A504,'By SKU - New RTs'!$A:$V,14,FALSE)</f>
        <v>0</v>
      </c>
      <c r="H504" s="5">
        <f t="shared" si="41"/>
        <v>0</v>
      </c>
      <c r="I504" s="2">
        <f>VLOOKUP($A504,'By SKU - Old RTs'!$A:$V,15,FALSE)</f>
        <v>0</v>
      </c>
      <c r="J504" s="2">
        <f>VLOOKUP($A504,'By SKU - New RTs'!$A:$V,15,FALSE)</f>
        <v>0</v>
      </c>
      <c r="K504" s="5">
        <f t="shared" si="42"/>
        <v>0</v>
      </c>
      <c r="L504" s="2">
        <f>VLOOKUP($A504,'By SKU - Old RTs'!$A:$V,16,FALSE)</f>
        <v>5</v>
      </c>
      <c r="M504" s="2">
        <f>VLOOKUP($A504,'By SKU - New RTs'!$A:$V,16,FALSE)</f>
        <v>5</v>
      </c>
      <c r="N504" s="5">
        <f t="shared" si="43"/>
        <v>0</v>
      </c>
      <c r="O504" s="2">
        <f>VLOOKUP($A504,'By SKU - Old RTs'!$A:$V,17,FALSE)</f>
        <v>0</v>
      </c>
      <c r="P504" s="2">
        <f>VLOOKUP($A504,'By SKU - New RTs'!$A:$V,17,FALSE)</f>
        <v>0</v>
      </c>
      <c r="Q504" s="2">
        <f t="shared" si="44"/>
        <v>0</v>
      </c>
    </row>
    <row r="505" spans="1:17" x14ac:dyDescent="0.2">
      <c r="A505" s="3" t="str">
        <f>SKUs!A504</f>
        <v>CR36S</v>
      </c>
      <c r="B505" s="4" t="str">
        <f>SKUs!B504</f>
        <v>ORANGE 36" 10# BLK BASE CONE</v>
      </c>
      <c r="C505" s="2">
        <f>VLOOKUP($A505,'By SKU - Old RTs'!$A:$V,13,FALSE)</f>
        <v>0</v>
      </c>
      <c r="D505" s="2">
        <f>VLOOKUP($A505,'By SKU - New RTs'!$A:$V,13,FALSE)</f>
        <v>0</v>
      </c>
      <c r="E505" s="5">
        <f t="shared" si="40"/>
        <v>0</v>
      </c>
      <c r="F505" s="2">
        <f>VLOOKUP($A505,'By SKU - Old RTs'!$A:$V,14,FALSE)</f>
        <v>0</v>
      </c>
      <c r="G505" s="2">
        <f>VLOOKUP($A505,'By SKU - New RTs'!$A:$V,14,FALSE)</f>
        <v>0</v>
      </c>
      <c r="H505" s="5">
        <f t="shared" si="41"/>
        <v>0</v>
      </c>
      <c r="I505" s="2">
        <f>VLOOKUP($A505,'By SKU - Old RTs'!$A:$V,15,FALSE)</f>
        <v>0</v>
      </c>
      <c r="J505" s="2">
        <f>VLOOKUP($A505,'By SKU - New RTs'!$A:$V,15,FALSE)</f>
        <v>0</v>
      </c>
      <c r="K505" s="5">
        <f t="shared" si="42"/>
        <v>0</v>
      </c>
      <c r="L505" s="2">
        <f>VLOOKUP($A505,'By SKU - Old RTs'!$A:$V,16,FALSE)</f>
        <v>0</v>
      </c>
      <c r="M505" s="2">
        <f>VLOOKUP($A505,'By SKU - New RTs'!$A:$V,16,FALSE)</f>
        <v>0</v>
      </c>
      <c r="N505" s="5">
        <f t="shared" si="43"/>
        <v>0</v>
      </c>
      <c r="O505" s="2">
        <f>VLOOKUP($A505,'By SKU - Old RTs'!$A:$V,17,FALSE)</f>
        <v>0</v>
      </c>
      <c r="P505" s="2">
        <f>VLOOKUP($A505,'By SKU - New RTs'!$A:$V,17,FALSE)</f>
        <v>0</v>
      </c>
      <c r="Q505" s="2">
        <f t="shared" si="44"/>
        <v>0</v>
      </c>
    </row>
    <row r="506" spans="1:17" x14ac:dyDescent="0.2">
      <c r="A506" s="3" t="str">
        <f>SKUs!A505</f>
        <v>CS412RD</v>
      </c>
      <c r="B506" s="4" t="str">
        <f>SKUs!B505</f>
        <v>ST POLO BLACK</v>
      </c>
      <c r="C506" s="2">
        <f>VLOOKUP($A506,'By SKU - Old RTs'!$A:$V,13,FALSE)</f>
        <v>0</v>
      </c>
      <c r="D506" s="2">
        <f>VLOOKUP($A506,'By SKU - New RTs'!$A:$V,13,FALSE)</f>
        <v>0</v>
      </c>
      <c r="E506" s="5">
        <f t="shared" si="40"/>
        <v>0</v>
      </c>
      <c r="F506" s="2">
        <f>VLOOKUP($A506,'By SKU - Old RTs'!$A:$V,14,FALSE)</f>
        <v>0</v>
      </c>
      <c r="G506" s="2">
        <f>VLOOKUP($A506,'By SKU - New RTs'!$A:$V,14,FALSE)</f>
        <v>0</v>
      </c>
      <c r="H506" s="5">
        <f t="shared" si="41"/>
        <v>0</v>
      </c>
      <c r="I506" s="2">
        <f>VLOOKUP($A506,'By SKU - Old RTs'!$A:$V,15,FALSE)</f>
        <v>0</v>
      </c>
      <c r="J506" s="2">
        <f>VLOOKUP($A506,'By SKU - New RTs'!$A:$V,15,FALSE)</f>
        <v>0</v>
      </c>
      <c r="K506" s="5">
        <f t="shared" si="42"/>
        <v>0</v>
      </c>
      <c r="L506" s="2">
        <f>VLOOKUP($A506,'By SKU - Old RTs'!$A:$V,16,FALSE)</f>
        <v>7.5</v>
      </c>
      <c r="M506" s="2">
        <f>VLOOKUP($A506,'By SKU - New RTs'!$A:$V,16,FALSE)</f>
        <v>7.5</v>
      </c>
      <c r="N506" s="5">
        <f t="shared" si="43"/>
        <v>0</v>
      </c>
      <c r="O506" s="2">
        <f>VLOOKUP($A506,'By SKU - Old RTs'!$A:$V,17,FALSE)</f>
        <v>9.5</v>
      </c>
      <c r="P506" s="2">
        <f>VLOOKUP($A506,'By SKU - New RTs'!$A:$V,17,FALSE)</f>
        <v>9.5</v>
      </c>
      <c r="Q506" s="2">
        <f t="shared" si="44"/>
        <v>0</v>
      </c>
    </row>
    <row r="507" spans="1:17" x14ac:dyDescent="0.2">
      <c r="A507" s="3" t="str">
        <f>SKUs!A506</f>
        <v>CT10CH</v>
      </c>
      <c r="B507" s="4" t="str">
        <f>SKUs!B506</f>
        <v xml:space="preserve">COVERALL BLEND                  </v>
      </c>
      <c r="C507" s="2">
        <f>VLOOKUP($A507,'By SKU - Old RTs'!$A:$V,13,FALSE)</f>
        <v>0</v>
      </c>
      <c r="D507" s="2">
        <f>VLOOKUP($A507,'By SKU - New RTs'!$A:$V,13,FALSE)</f>
        <v>0</v>
      </c>
      <c r="E507" s="5">
        <f t="shared" si="40"/>
        <v>0</v>
      </c>
      <c r="F507" s="2">
        <f>VLOOKUP($A507,'By SKU - Old RTs'!$A:$V,14,FALSE)</f>
        <v>2.5</v>
      </c>
      <c r="G507" s="2">
        <f>VLOOKUP($A507,'By SKU - New RTs'!$A:$V,14,FALSE)</f>
        <v>2.5</v>
      </c>
      <c r="H507" s="5">
        <f t="shared" si="41"/>
        <v>0</v>
      </c>
      <c r="I507" s="2">
        <f>VLOOKUP($A507,'By SKU - Old RTs'!$A:$V,15,FALSE)</f>
        <v>0</v>
      </c>
      <c r="J507" s="2">
        <f>VLOOKUP($A507,'By SKU - New RTs'!$A:$V,15,FALSE)</f>
        <v>0</v>
      </c>
      <c r="K507" s="5">
        <f t="shared" si="42"/>
        <v>0</v>
      </c>
      <c r="L507" s="2">
        <f>VLOOKUP($A507,'By SKU - Old RTs'!$A:$V,16,FALSE)</f>
        <v>0</v>
      </c>
      <c r="M507" s="2">
        <f>VLOOKUP($A507,'By SKU - New RTs'!$A:$V,16,FALSE)</f>
        <v>0</v>
      </c>
      <c r="N507" s="5">
        <f t="shared" si="43"/>
        <v>0</v>
      </c>
      <c r="O507" s="2">
        <f>VLOOKUP($A507,'By SKU - Old RTs'!$A:$V,17,FALSE)</f>
        <v>0</v>
      </c>
      <c r="P507" s="2">
        <f>VLOOKUP($A507,'By SKU - New RTs'!$A:$V,17,FALSE)</f>
        <v>0</v>
      </c>
      <c r="Q507" s="2">
        <f t="shared" si="44"/>
        <v>0</v>
      </c>
    </row>
    <row r="508" spans="1:17" x14ac:dyDescent="0.2">
      <c r="A508" s="3" t="str">
        <f>SKUs!A507</f>
        <v>CT10NV</v>
      </c>
      <c r="B508" s="4" t="str">
        <f>SKUs!B507</f>
        <v xml:space="preserve">COVERALL BLEND                  </v>
      </c>
      <c r="C508" s="2">
        <f>VLOOKUP($A508,'By SKU - Old RTs'!$A:$V,13,FALSE)</f>
        <v>0</v>
      </c>
      <c r="D508" s="2">
        <f>VLOOKUP($A508,'By SKU - New RTs'!$A:$V,13,FALSE)</f>
        <v>0</v>
      </c>
      <c r="E508" s="5">
        <f t="shared" si="40"/>
        <v>0</v>
      </c>
      <c r="F508" s="2">
        <f>VLOOKUP($A508,'By SKU - Old RTs'!$A:$V,14,FALSE)</f>
        <v>0</v>
      </c>
      <c r="G508" s="2">
        <f>VLOOKUP($A508,'By SKU - New RTs'!$A:$V,14,FALSE)</f>
        <v>0</v>
      </c>
      <c r="H508" s="5">
        <f t="shared" si="41"/>
        <v>0</v>
      </c>
      <c r="I508" s="2">
        <f>VLOOKUP($A508,'By SKU - Old RTs'!$A:$V,15,FALSE)</f>
        <v>0.5</v>
      </c>
      <c r="J508" s="2">
        <f>VLOOKUP($A508,'By SKU - New RTs'!$A:$V,15,FALSE)</f>
        <v>0.5</v>
      </c>
      <c r="K508" s="5">
        <f t="shared" si="42"/>
        <v>0</v>
      </c>
      <c r="L508" s="2">
        <f>VLOOKUP($A508,'By SKU - Old RTs'!$A:$V,16,FALSE)</f>
        <v>0</v>
      </c>
      <c r="M508" s="2">
        <f>VLOOKUP($A508,'By SKU - New RTs'!$A:$V,16,FALSE)</f>
        <v>0</v>
      </c>
      <c r="N508" s="5">
        <f t="shared" si="43"/>
        <v>0</v>
      </c>
      <c r="O508" s="2">
        <f>VLOOKUP($A508,'By SKU - Old RTs'!$A:$V,17,FALSE)</f>
        <v>0.25</v>
      </c>
      <c r="P508" s="2">
        <f>VLOOKUP($A508,'By SKU - New RTs'!$A:$V,17,FALSE)</f>
        <v>0.25</v>
      </c>
      <c r="Q508" s="2">
        <f t="shared" si="44"/>
        <v>0</v>
      </c>
    </row>
    <row r="509" spans="1:17" x14ac:dyDescent="0.2">
      <c r="A509" s="3" t="str">
        <f>SKUs!A508</f>
        <v>DL170BJWH</v>
      </c>
      <c r="B509" s="4" t="str">
        <f>SKUs!B508</f>
        <v xml:space="preserve">FR LONG COLLAR WHITE        </v>
      </c>
      <c r="C509" s="2">
        <f>VLOOKUP($A509,'By SKU - Old RTs'!$A:$V,13,FALSE)</f>
        <v>6.25</v>
      </c>
      <c r="D509" s="2">
        <f>VLOOKUP($A509,'By SKU - New RTs'!$A:$V,13,FALSE)</f>
        <v>6.25</v>
      </c>
      <c r="E509" s="5">
        <f t="shared" si="40"/>
        <v>0</v>
      </c>
      <c r="F509" s="2">
        <f>VLOOKUP($A509,'By SKU - Old RTs'!$A:$V,14,FALSE)</f>
        <v>0</v>
      </c>
      <c r="G509" s="2">
        <f>VLOOKUP($A509,'By SKU - New RTs'!$A:$V,14,FALSE)</f>
        <v>0</v>
      </c>
      <c r="H509" s="5">
        <f t="shared" si="41"/>
        <v>0</v>
      </c>
      <c r="I509" s="2">
        <f>VLOOKUP($A509,'By SKU - Old RTs'!$A:$V,15,FALSE)</f>
        <v>0</v>
      </c>
      <c r="J509" s="2">
        <f>VLOOKUP($A509,'By SKU - New RTs'!$A:$V,15,FALSE)</f>
        <v>0</v>
      </c>
      <c r="K509" s="5">
        <f t="shared" si="42"/>
        <v>0</v>
      </c>
      <c r="L509" s="2">
        <f>VLOOKUP($A509,'By SKU - Old RTs'!$A:$V,16,FALSE)</f>
        <v>0</v>
      </c>
      <c r="M509" s="2">
        <f>VLOOKUP($A509,'By SKU - New RTs'!$A:$V,16,FALSE)</f>
        <v>0</v>
      </c>
      <c r="N509" s="5">
        <f t="shared" si="43"/>
        <v>0</v>
      </c>
      <c r="O509" s="2">
        <f>VLOOKUP($A509,'By SKU - Old RTs'!$A:$V,17,FALSE)</f>
        <v>0</v>
      </c>
      <c r="P509" s="2">
        <f>VLOOKUP($A509,'By SKU - New RTs'!$A:$V,17,FALSE)</f>
        <v>0</v>
      </c>
      <c r="Q509" s="2">
        <f t="shared" si="44"/>
        <v>0</v>
      </c>
    </row>
    <row r="510" spans="1:17" x14ac:dyDescent="0.2">
      <c r="A510" s="3" t="str">
        <f>SKUs!A509</f>
        <v>EPIK208BK</v>
      </c>
      <c r="B510" s="4" t="str">
        <f>SKUs!B509</f>
        <v>EPIK PULL &amp; CUT HRT DISP (BK)</v>
      </c>
      <c r="C510" s="2">
        <f>VLOOKUP($A510,'By SKU - Old RTs'!$A:$V,13,FALSE)</f>
        <v>0</v>
      </c>
      <c r="D510" s="2">
        <f>VLOOKUP($A510,'By SKU - New RTs'!$A:$V,13,FALSE)</f>
        <v>0</v>
      </c>
      <c r="E510" s="5">
        <f t="shared" si="40"/>
        <v>0</v>
      </c>
      <c r="F510" s="2">
        <f>VLOOKUP($A510,'By SKU - Old RTs'!$A:$V,14,FALSE)</f>
        <v>0</v>
      </c>
      <c r="G510" s="2">
        <f>VLOOKUP($A510,'By SKU - New RTs'!$A:$V,14,FALSE)</f>
        <v>0</v>
      </c>
      <c r="H510" s="5">
        <f t="shared" si="41"/>
        <v>0</v>
      </c>
      <c r="I510" s="2">
        <f>VLOOKUP($A510,'By SKU - Old RTs'!$A:$V,15,FALSE)</f>
        <v>0</v>
      </c>
      <c r="J510" s="2">
        <f>VLOOKUP($A510,'By SKU - New RTs'!$A:$V,15,FALSE)</f>
        <v>0</v>
      </c>
      <c r="K510" s="5">
        <f t="shared" si="42"/>
        <v>0</v>
      </c>
      <c r="L510" s="2">
        <f>VLOOKUP($A510,'By SKU - Old RTs'!$A:$V,16,FALSE)</f>
        <v>0</v>
      </c>
      <c r="M510" s="2">
        <f>VLOOKUP($A510,'By SKU - New RTs'!$A:$V,16,FALSE)</f>
        <v>0</v>
      </c>
      <c r="N510" s="5">
        <f t="shared" si="43"/>
        <v>0</v>
      </c>
      <c r="O510" s="2">
        <f>VLOOKUP($A510,'By SKU - Old RTs'!$A:$V,17,FALSE)</f>
        <v>0</v>
      </c>
      <c r="P510" s="2">
        <f>VLOOKUP($A510,'By SKU - New RTs'!$A:$V,17,FALSE)</f>
        <v>0</v>
      </c>
      <c r="Q510" s="2">
        <f t="shared" si="44"/>
        <v>0</v>
      </c>
    </row>
    <row r="511" spans="1:17" x14ac:dyDescent="0.2">
      <c r="A511" s="3" t="str">
        <f>SKUs!A510</f>
        <v>EPIK-27BK</v>
      </c>
      <c r="B511" s="4" t="str">
        <f>SKUs!B510</f>
        <v>EPIK JMBO TWN BTH TISS DSP (BK)</v>
      </c>
      <c r="C511" s="2">
        <f>VLOOKUP($A511,'By SKU - Old RTs'!$A:$V,13,FALSE)</f>
        <v>0</v>
      </c>
      <c r="D511" s="2">
        <f>VLOOKUP($A511,'By SKU - New RTs'!$A:$V,13,FALSE)</f>
        <v>0</v>
      </c>
      <c r="E511" s="5">
        <f t="shared" si="40"/>
        <v>0</v>
      </c>
      <c r="F511" s="2">
        <f>VLOOKUP($A511,'By SKU - Old RTs'!$A:$V,14,FALSE)</f>
        <v>0</v>
      </c>
      <c r="G511" s="2">
        <f>VLOOKUP($A511,'By SKU - New RTs'!$A:$V,14,FALSE)</f>
        <v>0</v>
      </c>
      <c r="H511" s="5">
        <f t="shared" si="41"/>
        <v>0</v>
      </c>
      <c r="I511" s="2">
        <f>VLOOKUP($A511,'By SKU - Old RTs'!$A:$V,15,FALSE)</f>
        <v>0</v>
      </c>
      <c r="J511" s="2">
        <f>VLOOKUP($A511,'By SKU - New RTs'!$A:$V,15,FALSE)</f>
        <v>0</v>
      </c>
      <c r="K511" s="5">
        <f t="shared" si="42"/>
        <v>0</v>
      </c>
      <c r="L511" s="2">
        <f>VLOOKUP($A511,'By SKU - Old RTs'!$A:$V,16,FALSE)</f>
        <v>0</v>
      </c>
      <c r="M511" s="2">
        <f>VLOOKUP($A511,'By SKU - New RTs'!$A:$V,16,FALSE)</f>
        <v>0</v>
      </c>
      <c r="N511" s="5">
        <f t="shared" si="43"/>
        <v>0</v>
      </c>
      <c r="O511" s="2">
        <f>VLOOKUP($A511,'By SKU - Old RTs'!$A:$V,17,FALSE)</f>
        <v>0</v>
      </c>
      <c r="P511" s="2">
        <f>VLOOKUP($A511,'By SKU - New RTs'!$A:$V,17,FALSE)</f>
        <v>0</v>
      </c>
      <c r="Q511" s="2">
        <f t="shared" si="44"/>
        <v>0</v>
      </c>
    </row>
    <row r="512" spans="1:17" x14ac:dyDescent="0.2">
      <c r="A512" s="3" t="str">
        <f>SKUs!A511</f>
        <v>EPIK-5030</v>
      </c>
      <c r="B512" s="4" t="str">
        <f>SKUs!B511</f>
        <v>EPK5030 ALCO-GEL HAND SANI 750ML</v>
      </c>
      <c r="C512" s="2">
        <f>VLOOKUP($A512,'By SKU - Old RTs'!$A:$V,13,FALSE)</f>
        <v>0</v>
      </c>
      <c r="D512" s="2">
        <f>VLOOKUP($A512,'By SKU - New RTs'!$A:$V,13,FALSE)</f>
        <v>0</v>
      </c>
      <c r="E512" s="5">
        <f t="shared" si="40"/>
        <v>0</v>
      </c>
      <c r="F512" s="2">
        <f>VLOOKUP($A512,'By SKU - Old RTs'!$A:$V,14,FALSE)</f>
        <v>0</v>
      </c>
      <c r="G512" s="2">
        <f>VLOOKUP($A512,'By SKU - New RTs'!$A:$V,14,FALSE)</f>
        <v>0</v>
      </c>
      <c r="H512" s="5">
        <f t="shared" si="41"/>
        <v>0</v>
      </c>
      <c r="I512" s="2">
        <f>VLOOKUP($A512,'By SKU - Old RTs'!$A:$V,15,FALSE)</f>
        <v>4.5</v>
      </c>
      <c r="J512" s="2">
        <f>VLOOKUP($A512,'By SKU - New RTs'!$A:$V,15,FALSE)</f>
        <v>4.5</v>
      </c>
      <c r="K512" s="5">
        <f t="shared" si="42"/>
        <v>0</v>
      </c>
      <c r="L512" s="2">
        <f>VLOOKUP($A512,'By SKU - Old RTs'!$A:$V,16,FALSE)</f>
        <v>0</v>
      </c>
      <c r="M512" s="2">
        <f>VLOOKUP($A512,'By SKU - New RTs'!$A:$V,16,FALSE)</f>
        <v>0</v>
      </c>
      <c r="N512" s="5">
        <f t="shared" si="43"/>
        <v>0</v>
      </c>
      <c r="O512" s="2">
        <f>VLOOKUP($A512,'By SKU - Old RTs'!$A:$V,17,FALSE)</f>
        <v>0</v>
      </c>
      <c r="P512" s="2">
        <f>VLOOKUP($A512,'By SKU - New RTs'!$A:$V,17,FALSE)</f>
        <v>0</v>
      </c>
      <c r="Q512" s="2">
        <f t="shared" si="44"/>
        <v>0</v>
      </c>
    </row>
    <row r="513" spans="1:17" x14ac:dyDescent="0.2">
      <c r="A513" s="3" t="str">
        <f>SKUs!A512</f>
        <v>EPK5000DF</v>
      </c>
      <c r="B513" s="4" t="str">
        <f>SKUs!B512</f>
        <v>EPIK LUXURY FOAM HAND WASH</v>
      </c>
      <c r="C513" s="2">
        <f>VLOOKUP($A513,'By SKU - Old RTs'!$A:$V,13,FALSE)</f>
        <v>0</v>
      </c>
      <c r="D513" s="2">
        <f>VLOOKUP($A513,'By SKU - New RTs'!$A:$V,13,FALSE)</f>
        <v>0</v>
      </c>
      <c r="E513" s="5">
        <f t="shared" si="40"/>
        <v>0</v>
      </c>
      <c r="F513" s="2">
        <f>VLOOKUP($A513,'By SKU - Old RTs'!$A:$V,14,FALSE)</f>
        <v>0</v>
      </c>
      <c r="G513" s="2">
        <f>VLOOKUP($A513,'By SKU - New RTs'!$A:$V,14,FALSE)</f>
        <v>0</v>
      </c>
      <c r="H513" s="5">
        <f t="shared" si="41"/>
        <v>0</v>
      </c>
      <c r="I513" s="2">
        <f>VLOOKUP($A513,'By SKU - Old RTs'!$A:$V,15,FALSE)</f>
        <v>0</v>
      </c>
      <c r="J513" s="2">
        <f>VLOOKUP($A513,'By SKU - New RTs'!$A:$V,15,FALSE)</f>
        <v>0</v>
      </c>
      <c r="K513" s="5">
        <f t="shared" si="42"/>
        <v>0</v>
      </c>
      <c r="L513" s="2">
        <f>VLOOKUP($A513,'By SKU - Old RTs'!$A:$V,16,FALSE)</f>
        <v>0</v>
      </c>
      <c r="M513" s="2">
        <f>VLOOKUP($A513,'By SKU - New RTs'!$A:$V,16,FALSE)</f>
        <v>0</v>
      </c>
      <c r="N513" s="5">
        <f t="shared" si="43"/>
        <v>0</v>
      </c>
      <c r="O513" s="2">
        <f>VLOOKUP($A513,'By SKU - Old RTs'!$A:$V,17,FALSE)</f>
        <v>0</v>
      </c>
      <c r="P513" s="2">
        <f>VLOOKUP($A513,'By SKU - New RTs'!$A:$V,17,FALSE)</f>
        <v>0</v>
      </c>
      <c r="Q513" s="2">
        <f t="shared" si="44"/>
        <v>0</v>
      </c>
    </row>
    <row r="514" spans="1:17" x14ac:dyDescent="0.2">
      <c r="A514" s="3" t="str">
        <f>SKUs!A513</f>
        <v>EPK9107AW</v>
      </c>
      <c r="B514" s="4" t="str">
        <f>SKUs!B513</f>
        <v>EPIK TF SOAP DISP (WH)</v>
      </c>
      <c r="C514" s="2">
        <f>VLOOKUP($A514,'By SKU - Old RTs'!$A:$V,13,FALSE)</f>
        <v>0</v>
      </c>
      <c r="D514" s="2">
        <f>VLOOKUP($A514,'By SKU - New RTs'!$A:$V,13,FALSE)</f>
        <v>0</v>
      </c>
      <c r="E514" s="5">
        <f t="shared" si="40"/>
        <v>0</v>
      </c>
      <c r="F514" s="2">
        <f>VLOOKUP($A514,'By SKU - Old RTs'!$A:$V,14,FALSE)</f>
        <v>0</v>
      </c>
      <c r="G514" s="2">
        <f>VLOOKUP($A514,'By SKU - New RTs'!$A:$V,14,FALSE)</f>
        <v>0</v>
      </c>
      <c r="H514" s="5">
        <f t="shared" si="41"/>
        <v>0</v>
      </c>
      <c r="I514" s="2">
        <f>VLOOKUP($A514,'By SKU - Old RTs'!$A:$V,15,FALSE)</f>
        <v>0</v>
      </c>
      <c r="J514" s="2">
        <f>VLOOKUP($A514,'By SKU - New RTs'!$A:$V,15,FALSE)</f>
        <v>0</v>
      </c>
      <c r="K514" s="5">
        <f t="shared" si="42"/>
        <v>0</v>
      </c>
      <c r="L514" s="2">
        <f>VLOOKUP($A514,'By SKU - Old RTs'!$A:$V,16,FALSE)</f>
        <v>0</v>
      </c>
      <c r="M514" s="2">
        <f>VLOOKUP($A514,'By SKU - New RTs'!$A:$V,16,FALSE)</f>
        <v>0</v>
      </c>
      <c r="N514" s="5">
        <f t="shared" si="43"/>
        <v>0</v>
      </c>
      <c r="O514" s="2">
        <f>VLOOKUP($A514,'By SKU - Old RTs'!$A:$V,17,FALSE)</f>
        <v>0</v>
      </c>
      <c r="P514" s="2">
        <f>VLOOKUP($A514,'By SKU - New RTs'!$A:$V,17,FALSE)</f>
        <v>0</v>
      </c>
      <c r="Q514" s="2">
        <f t="shared" si="44"/>
        <v>0</v>
      </c>
    </row>
    <row r="515" spans="1:17" x14ac:dyDescent="0.2">
      <c r="A515" s="3" t="str">
        <f>SKUs!A514</f>
        <v>EPKSANAB</v>
      </c>
      <c r="B515" s="4" t="str">
        <f>SKUs!B514</f>
        <v>EPIK SENSOR HAND SAN DISP (BK)</v>
      </c>
      <c r="C515" s="2">
        <f>VLOOKUP($A515,'By SKU - Old RTs'!$A:$V,13,FALSE)</f>
        <v>0</v>
      </c>
      <c r="D515" s="2">
        <f>VLOOKUP($A515,'By SKU - New RTs'!$A:$V,13,FALSE)</f>
        <v>0</v>
      </c>
      <c r="E515" s="5">
        <f t="shared" si="40"/>
        <v>0</v>
      </c>
      <c r="F515" s="2">
        <f>VLOOKUP($A515,'By SKU - Old RTs'!$A:$V,14,FALSE)</f>
        <v>0</v>
      </c>
      <c r="G515" s="2">
        <f>VLOOKUP($A515,'By SKU - New RTs'!$A:$V,14,FALSE)</f>
        <v>0</v>
      </c>
      <c r="H515" s="5">
        <f t="shared" si="41"/>
        <v>0</v>
      </c>
      <c r="I515" s="2">
        <f>VLOOKUP($A515,'By SKU - Old RTs'!$A:$V,15,FALSE)</f>
        <v>0</v>
      </c>
      <c r="J515" s="2">
        <f>VLOOKUP($A515,'By SKU - New RTs'!$A:$V,15,FALSE)</f>
        <v>0</v>
      </c>
      <c r="K515" s="5">
        <f t="shared" si="42"/>
        <v>0</v>
      </c>
      <c r="L515" s="2">
        <f>VLOOKUP($A515,'By SKU - Old RTs'!$A:$V,16,FALSE)</f>
        <v>0</v>
      </c>
      <c r="M515" s="2">
        <f>VLOOKUP($A515,'By SKU - New RTs'!$A:$V,16,FALSE)</f>
        <v>0</v>
      </c>
      <c r="N515" s="5">
        <f t="shared" si="43"/>
        <v>0</v>
      </c>
      <c r="O515" s="2">
        <f>VLOOKUP($A515,'By SKU - Old RTs'!$A:$V,17,FALSE)</f>
        <v>0</v>
      </c>
      <c r="P515" s="2">
        <f>VLOOKUP($A515,'By SKU - New RTs'!$A:$V,17,FALSE)</f>
        <v>0</v>
      </c>
      <c r="Q515" s="2">
        <f t="shared" si="44"/>
        <v>0</v>
      </c>
    </row>
    <row r="516" spans="1:17" x14ac:dyDescent="0.2">
      <c r="A516" s="3" t="str">
        <f>SKUs!A515</f>
        <v>EPKSANAG</v>
      </c>
      <c r="B516" s="4" t="str">
        <f>SKUs!B515</f>
        <v>EPIK SENSOR HAND SAN DISP (GR)</v>
      </c>
      <c r="C516" s="2">
        <f>VLOOKUP($A516,'By SKU - Old RTs'!$A:$V,13,FALSE)</f>
        <v>0</v>
      </c>
      <c r="D516" s="2">
        <f>VLOOKUP($A516,'By SKU - New RTs'!$A:$V,13,FALSE)</f>
        <v>0</v>
      </c>
      <c r="E516" s="5">
        <f t="shared" si="40"/>
        <v>0</v>
      </c>
      <c r="F516" s="2">
        <f>VLOOKUP($A516,'By SKU - Old RTs'!$A:$V,14,FALSE)</f>
        <v>0</v>
      </c>
      <c r="G516" s="2">
        <f>VLOOKUP($A516,'By SKU - New RTs'!$A:$V,14,FALSE)</f>
        <v>0</v>
      </c>
      <c r="H516" s="5">
        <f t="shared" si="41"/>
        <v>0</v>
      </c>
      <c r="I516" s="2">
        <f>VLOOKUP($A516,'By SKU - Old RTs'!$A:$V,15,FALSE)</f>
        <v>0</v>
      </c>
      <c r="J516" s="2">
        <f>VLOOKUP($A516,'By SKU - New RTs'!$A:$V,15,FALSE)</f>
        <v>0</v>
      </c>
      <c r="K516" s="5">
        <f t="shared" si="42"/>
        <v>0</v>
      </c>
      <c r="L516" s="2">
        <f>VLOOKUP($A516,'By SKU - Old RTs'!$A:$V,16,FALSE)</f>
        <v>0</v>
      </c>
      <c r="M516" s="2">
        <f>VLOOKUP($A516,'By SKU - New RTs'!$A:$V,16,FALSE)</f>
        <v>0</v>
      </c>
      <c r="N516" s="5">
        <f t="shared" si="43"/>
        <v>0</v>
      </c>
      <c r="O516" s="2">
        <f>VLOOKUP($A516,'By SKU - Old RTs'!$A:$V,17,FALSE)</f>
        <v>0</v>
      </c>
      <c r="P516" s="2">
        <f>VLOOKUP($A516,'By SKU - New RTs'!$A:$V,17,FALSE)</f>
        <v>0</v>
      </c>
      <c r="Q516" s="2">
        <f t="shared" si="44"/>
        <v>0</v>
      </c>
    </row>
    <row r="517" spans="1:17" x14ac:dyDescent="0.2">
      <c r="A517" s="3" t="str">
        <f>SKUs!A516</f>
        <v>EPKSANAR</v>
      </c>
      <c r="B517" s="4" t="str">
        <f>SKUs!B516</f>
        <v>EPIK SENSOR HAND SAN DISP (RE)</v>
      </c>
      <c r="C517" s="2">
        <f>VLOOKUP($A517,'By SKU - Old RTs'!$A:$V,13,FALSE)</f>
        <v>0</v>
      </c>
      <c r="D517" s="2">
        <f>VLOOKUP($A517,'By SKU - New RTs'!$A:$V,13,FALSE)</f>
        <v>0</v>
      </c>
      <c r="E517" s="5">
        <f t="shared" si="40"/>
        <v>0</v>
      </c>
      <c r="F517" s="2">
        <f>VLOOKUP($A517,'By SKU - Old RTs'!$A:$V,14,FALSE)</f>
        <v>0</v>
      </c>
      <c r="G517" s="2">
        <f>VLOOKUP($A517,'By SKU - New RTs'!$A:$V,14,FALSE)</f>
        <v>0</v>
      </c>
      <c r="H517" s="5">
        <f t="shared" si="41"/>
        <v>0</v>
      </c>
      <c r="I517" s="2">
        <f>VLOOKUP($A517,'By SKU - Old RTs'!$A:$V,15,FALSE)</f>
        <v>0</v>
      </c>
      <c r="J517" s="2">
        <f>VLOOKUP($A517,'By SKU - New RTs'!$A:$V,15,FALSE)</f>
        <v>0</v>
      </c>
      <c r="K517" s="5">
        <f t="shared" si="42"/>
        <v>0</v>
      </c>
      <c r="L517" s="2">
        <f>VLOOKUP($A517,'By SKU - Old RTs'!$A:$V,16,FALSE)</f>
        <v>0</v>
      </c>
      <c r="M517" s="2">
        <f>VLOOKUP($A517,'By SKU - New RTs'!$A:$V,16,FALSE)</f>
        <v>0</v>
      </c>
      <c r="N517" s="5">
        <f t="shared" si="43"/>
        <v>0</v>
      </c>
      <c r="O517" s="2">
        <f>VLOOKUP($A517,'By SKU - Old RTs'!$A:$V,17,FALSE)</f>
        <v>0</v>
      </c>
      <c r="P517" s="2">
        <f>VLOOKUP($A517,'By SKU - New RTs'!$A:$V,17,FALSE)</f>
        <v>0</v>
      </c>
      <c r="Q517" s="2">
        <f t="shared" si="44"/>
        <v>0</v>
      </c>
    </row>
    <row r="518" spans="1:17" x14ac:dyDescent="0.2">
      <c r="A518" s="3" t="str">
        <f>SKUs!A517</f>
        <v>EPKSANAW</v>
      </c>
      <c r="B518" s="4" t="str">
        <f>SKUs!B517</f>
        <v>EPIK SENSOR HAND SAN DISP (WH)</v>
      </c>
      <c r="C518" s="2">
        <f>VLOOKUP($A518,'By SKU - Old RTs'!$A:$V,13,FALSE)</f>
        <v>0</v>
      </c>
      <c r="D518" s="2">
        <f>VLOOKUP($A518,'By SKU - New RTs'!$A:$V,13,FALSE)</f>
        <v>0</v>
      </c>
      <c r="E518" s="5">
        <f t="shared" si="40"/>
        <v>0</v>
      </c>
      <c r="F518" s="2">
        <f>VLOOKUP($A518,'By SKU - Old RTs'!$A:$V,14,FALSE)</f>
        <v>0</v>
      </c>
      <c r="G518" s="2">
        <f>VLOOKUP($A518,'By SKU - New RTs'!$A:$V,14,FALSE)</f>
        <v>0</v>
      </c>
      <c r="H518" s="5">
        <f t="shared" si="41"/>
        <v>0</v>
      </c>
      <c r="I518" s="2">
        <f>VLOOKUP($A518,'By SKU - Old RTs'!$A:$V,15,FALSE)</f>
        <v>0</v>
      </c>
      <c r="J518" s="2">
        <f>VLOOKUP($A518,'By SKU - New RTs'!$A:$V,15,FALSE)</f>
        <v>0</v>
      </c>
      <c r="K518" s="5">
        <f t="shared" si="42"/>
        <v>0</v>
      </c>
      <c r="L518" s="2">
        <f>VLOOKUP($A518,'By SKU - Old RTs'!$A:$V,16,FALSE)</f>
        <v>0</v>
      </c>
      <c r="M518" s="2">
        <f>VLOOKUP($A518,'By SKU - New RTs'!$A:$V,16,FALSE)</f>
        <v>0</v>
      </c>
      <c r="N518" s="5">
        <f t="shared" si="43"/>
        <v>0</v>
      </c>
      <c r="O518" s="2">
        <f>VLOOKUP($A518,'By SKU - Old RTs'!$A:$V,17,FALSE)</f>
        <v>0</v>
      </c>
      <c r="P518" s="2">
        <f>VLOOKUP($A518,'By SKU - New RTs'!$A:$V,17,FALSE)</f>
        <v>0</v>
      </c>
      <c r="Q518" s="2">
        <f t="shared" si="44"/>
        <v>0</v>
      </c>
    </row>
    <row r="519" spans="1:17" x14ac:dyDescent="0.2">
      <c r="A519" s="3" t="str">
        <f>SKUs!A518</f>
        <v>F310</v>
      </c>
      <c r="B519" s="4" t="str">
        <f>SKUs!B518</f>
        <v>FRCK BUTCHER-RED COL CUFFS LLOF</v>
      </c>
      <c r="C519" s="2">
        <f>VLOOKUP($A519,'By SKU - Old RTs'!$A:$V,13,FALSE)</f>
        <v>23.5</v>
      </c>
      <c r="D519" s="2">
        <f>VLOOKUP($A519,'By SKU - New RTs'!$A:$V,13,FALSE)</f>
        <v>23.5</v>
      </c>
      <c r="E519" s="5">
        <f t="shared" si="40"/>
        <v>0</v>
      </c>
      <c r="F519" s="2">
        <f>VLOOKUP($A519,'By SKU - Old RTs'!$A:$V,14,FALSE)</f>
        <v>20.25</v>
      </c>
      <c r="G519" s="2">
        <f>VLOOKUP($A519,'By SKU - New RTs'!$A:$V,14,FALSE)</f>
        <v>20.25</v>
      </c>
      <c r="H519" s="5">
        <f t="shared" si="41"/>
        <v>0</v>
      </c>
      <c r="I519" s="2">
        <f>VLOOKUP($A519,'By SKU - Old RTs'!$A:$V,15,FALSE)</f>
        <v>34.25</v>
      </c>
      <c r="J519" s="2">
        <f>VLOOKUP($A519,'By SKU - New RTs'!$A:$V,15,FALSE)</f>
        <v>34.25</v>
      </c>
      <c r="K519" s="5">
        <f t="shared" si="42"/>
        <v>0</v>
      </c>
      <c r="L519" s="2">
        <f>VLOOKUP($A519,'By SKU - Old RTs'!$A:$V,16,FALSE)</f>
        <v>5</v>
      </c>
      <c r="M519" s="2">
        <f>VLOOKUP($A519,'By SKU - New RTs'!$A:$V,16,FALSE)</f>
        <v>5</v>
      </c>
      <c r="N519" s="5">
        <f t="shared" si="43"/>
        <v>0</v>
      </c>
      <c r="O519" s="2">
        <f>VLOOKUP($A519,'By SKU - Old RTs'!$A:$V,17,FALSE)</f>
        <v>12.25</v>
      </c>
      <c r="P519" s="2">
        <f>VLOOKUP($A519,'By SKU - New RTs'!$A:$V,17,FALSE)</f>
        <v>12.25</v>
      </c>
      <c r="Q519" s="2">
        <f t="shared" si="44"/>
        <v>0</v>
      </c>
    </row>
    <row r="520" spans="1:17" x14ac:dyDescent="0.2">
      <c r="A520" s="3" t="str">
        <f>SKUs!A519</f>
        <v>F380</v>
      </c>
      <c r="B520" s="4" t="str">
        <f>SKUs!B519</f>
        <v xml:space="preserve">FRCK WRAPAROUND                 </v>
      </c>
      <c r="C520" s="2">
        <f>VLOOKUP($A520,'By SKU - Old RTs'!$A:$V,13,FALSE)</f>
        <v>7.25</v>
      </c>
      <c r="D520" s="2">
        <f>VLOOKUP($A520,'By SKU - New RTs'!$A:$V,13,FALSE)</f>
        <v>7.25</v>
      </c>
      <c r="E520" s="5">
        <f t="shared" si="40"/>
        <v>0</v>
      </c>
      <c r="F520" s="2">
        <f>VLOOKUP($A520,'By SKU - Old RTs'!$A:$V,14,FALSE)</f>
        <v>24</v>
      </c>
      <c r="G520" s="2">
        <f>VLOOKUP($A520,'By SKU - New RTs'!$A:$V,14,FALSE)</f>
        <v>24.25</v>
      </c>
      <c r="H520" s="5">
        <f t="shared" si="41"/>
        <v>0.25</v>
      </c>
      <c r="I520" s="2">
        <f>VLOOKUP($A520,'By SKU - Old RTs'!$A:$V,15,FALSE)</f>
        <v>15.25</v>
      </c>
      <c r="J520" s="2">
        <f>VLOOKUP($A520,'By SKU - New RTs'!$A:$V,15,FALSE)</f>
        <v>25.25</v>
      </c>
      <c r="K520" s="5">
        <f t="shared" si="42"/>
        <v>10</v>
      </c>
      <c r="L520" s="2">
        <f>VLOOKUP($A520,'By SKU - Old RTs'!$A:$V,16,FALSE)</f>
        <v>42.75</v>
      </c>
      <c r="M520" s="2">
        <f>VLOOKUP($A520,'By SKU - New RTs'!$A:$V,16,FALSE)</f>
        <v>28.75</v>
      </c>
      <c r="N520" s="5">
        <f t="shared" si="43"/>
        <v>-14</v>
      </c>
      <c r="O520" s="2">
        <f>VLOOKUP($A520,'By SKU - Old RTs'!$A:$V,17,FALSE)</f>
        <v>5.75</v>
      </c>
      <c r="P520" s="2">
        <f>VLOOKUP($A520,'By SKU - New RTs'!$A:$V,17,FALSE)</f>
        <v>9.5</v>
      </c>
      <c r="Q520" s="2">
        <f t="shared" si="44"/>
        <v>3.75</v>
      </c>
    </row>
    <row r="521" spans="1:17" x14ac:dyDescent="0.2">
      <c r="A521" s="3" t="str">
        <f>SKUs!A520</f>
        <v>F380C</v>
      </c>
      <c r="B521" s="4" t="str">
        <f>SKUs!B520</f>
        <v>FRCK WRAPAROUND WITH CUFFS</v>
      </c>
      <c r="C521" s="2">
        <f>VLOOKUP($A521,'By SKU - Old RTs'!$A:$V,13,FALSE)</f>
        <v>25.75</v>
      </c>
      <c r="D521" s="2">
        <f>VLOOKUP($A521,'By SKU - New RTs'!$A:$V,13,FALSE)</f>
        <v>25.75</v>
      </c>
      <c r="E521" s="5">
        <f t="shared" ref="E521:E584" si="45">D521-C521</f>
        <v>0</v>
      </c>
      <c r="F521" s="2">
        <f>VLOOKUP($A521,'By SKU - Old RTs'!$A:$V,14,FALSE)</f>
        <v>51.25</v>
      </c>
      <c r="G521" s="2">
        <f>VLOOKUP($A521,'By SKU - New RTs'!$A:$V,14,FALSE)</f>
        <v>51.25</v>
      </c>
      <c r="H521" s="5">
        <f t="shared" ref="H521:H584" si="46">G521-F521</f>
        <v>0</v>
      </c>
      <c r="I521" s="2">
        <f>VLOOKUP($A521,'By SKU - Old RTs'!$A:$V,15,FALSE)</f>
        <v>2.5</v>
      </c>
      <c r="J521" s="2">
        <f>VLOOKUP($A521,'By SKU - New RTs'!$A:$V,15,FALSE)</f>
        <v>2.5</v>
      </c>
      <c r="K521" s="5">
        <f t="shared" ref="K521:K584" si="47">J521-I521</f>
        <v>0</v>
      </c>
      <c r="L521" s="2">
        <f>VLOOKUP($A521,'By SKU - Old RTs'!$A:$V,16,FALSE)</f>
        <v>10.5</v>
      </c>
      <c r="M521" s="2">
        <f>VLOOKUP($A521,'By SKU - New RTs'!$A:$V,16,FALSE)</f>
        <v>10.5</v>
      </c>
      <c r="N521" s="5">
        <f t="shared" ref="N521:N584" si="48">M521-L521</f>
        <v>0</v>
      </c>
      <c r="O521" s="2">
        <f>VLOOKUP($A521,'By SKU - Old RTs'!$A:$V,17,FALSE)</f>
        <v>0</v>
      </c>
      <c r="P521" s="2">
        <f>VLOOKUP($A521,'By SKU - New RTs'!$A:$V,17,FALSE)</f>
        <v>0</v>
      </c>
      <c r="Q521" s="2">
        <f t="shared" ref="Q521:Q584" si="49">P521-O521</f>
        <v>0</v>
      </c>
    </row>
    <row r="522" spans="1:17" x14ac:dyDescent="0.2">
      <c r="A522" s="3" t="str">
        <f>SKUs!A521</f>
        <v>F395</v>
      </c>
      <c r="B522" s="4" t="str">
        <f>SKUs!B521</f>
        <v xml:space="preserve">CT FOOD SERVICE                 </v>
      </c>
      <c r="C522" s="2">
        <f>VLOOKUP($A522,'By SKU - Old RTs'!$A:$V,13,FALSE)</f>
        <v>10.25</v>
      </c>
      <c r="D522" s="2">
        <f>VLOOKUP($A522,'By SKU - New RTs'!$A:$V,13,FALSE)</f>
        <v>10.25</v>
      </c>
      <c r="E522" s="5">
        <f t="shared" si="45"/>
        <v>0</v>
      </c>
      <c r="F522" s="2">
        <f>VLOOKUP($A522,'By SKU - Old RTs'!$A:$V,14,FALSE)</f>
        <v>4.25</v>
      </c>
      <c r="G522" s="2">
        <f>VLOOKUP($A522,'By SKU - New RTs'!$A:$V,14,FALSE)</f>
        <v>0</v>
      </c>
      <c r="H522" s="5">
        <f t="shared" si="46"/>
        <v>-4.25</v>
      </c>
      <c r="I522" s="2">
        <f>VLOOKUP($A522,'By SKU - Old RTs'!$A:$V,15,FALSE)</f>
        <v>0</v>
      </c>
      <c r="J522" s="2">
        <f>VLOOKUP($A522,'By SKU - New RTs'!$A:$V,15,FALSE)</f>
        <v>4.25</v>
      </c>
      <c r="K522" s="5">
        <f t="shared" si="47"/>
        <v>4.25</v>
      </c>
      <c r="L522" s="2">
        <f>VLOOKUP($A522,'By SKU - Old RTs'!$A:$V,16,FALSE)</f>
        <v>23</v>
      </c>
      <c r="M522" s="2">
        <f>VLOOKUP($A522,'By SKU - New RTs'!$A:$V,16,FALSE)</f>
        <v>23</v>
      </c>
      <c r="N522" s="5">
        <f t="shared" si="48"/>
        <v>0</v>
      </c>
      <c r="O522" s="2">
        <f>VLOOKUP($A522,'By SKU - Old RTs'!$A:$V,17,FALSE)</f>
        <v>0</v>
      </c>
      <c r="P522" s="2">
        <f>VLOOKUP($A522,'By SKU - New RTs'!$A:$V,17,FALSE)</f>
        <v>0</v>
      </c>
      <c r="Q522" s="2">
        <f t="shared" si="49"/>
        <v>0</v>
      </c>
    </row>
    <row r="523" spans="1:17" x14ac:dyDescent="0.2">
      <c r="A523" s="3" t="str">
        <f>SKUs!A522</f>
        <v>FA1122</v>
      </c>
      <c r="B523" s="4" t="str">
        <f>SKUs!B522</f>
        <v>NON ASPIRIN TABLETS</v>
      </c>
      <c r="C523" s="2">
        <f>VLOOKUP($A523,'By SKU - Old RTs'!$A:$V,13,FALSE)</f>
        <v>0</v>
      </c>
      <c r="D523" s="2">
        <f>VLOOKUP($A523,'By SKU - New RTs'!$A:$V,13,FALSE)</f>
        <v>0</v>
      </c>
      <c r="E523" s="5">
        <f t="shared" si="45"/>
        <v>0</v>
      </c>
      <c r="F523" s="2">
        <f>VLOOKUP($A523,'By SKU - Old RTs'!$A:$V,14,FALSE)</f>
        <v>0</v>
      </c>
      <c r="G523" s="2">
        <f>VLOOKUP($A523,'By SKU - New RTs'!$A:$V,14,FALSE)</f>
        <v>0</v>
      </c>
      <c r="H523" s="5">
        <f t="shared" si="46"/>
        <v>0</v>
      </c>
      <c r="I523" s="2">
        <f>VLOOKUP($A523,'By SKU - Old RTs'!$A:$V,15,FALSE)</f>
        <v>0</v>
      </c>
      <c r="J523" s="2">
        <f>VLOOKUP($A523,'By SKU - New RTs'!$A:$V,15,FALSE)</f>
        <v>0</v>
      </c>
      <c r="K523" s="5">
        <f t="shared" si="47"/>
        <v>0</v>
      </c>
      <c r="L523" s="2">
        <f>VLOOKUP($A523,'By SKU - Old RTs'!$A:$V,16,FALSE)</f>
        <v>0</v>
      </c>
      <c r="M523" s="2">
        <f>VLOOKUP($A523,'By SKU - New RTs'!$A:$V,16,FALSE)</f>
        <v>0</v>
      </c>
      <c r="N523" s="5">
        <f t="shared" si="48"/>
        <v>0</v>
      </c>
      <c r="O523" s="2">
        <f>VLOOKUP($A523,'By SKU - Old RTs'!$A:$V,17,FALSE)</f>
        <v>0</v>
      </c>
      <c r="P523" s="2">
        <f>VLOOKUP($A523,'By SKU - New RTs'!$A:$V,17,FALSE)</f>
        <v>0</v>
      </c>
      <c r="Q523" s="2">
        <f t="shared" si="49"/>
        <v>0</v>
      </c>
    </row>
    <row r="524" spans="1:17" x14ac:dyDescent="0.2">
      <c r="A524" s="3" t="str">
        <f>SKUs!A523</f>
        <v>FA-2466</v>
      </c>
      <c r="B524" s="4" t="str">
        <f>SKUs!B523</f>
        <v>FOIL BLANKET 52" X 84"</v>
      </c>
      <c r="C524" s="2">
        <f>VLOOKUP($A524,'By SKU - Old RTs'!$A:$V,13,FALSE)</f>
        <v>0</v>
      </c>
      <c r="D524" s="2">
        <f>VLOOKUP($A524,'By SKU - New RTs'!$A:$V,13,FALSE)</f>
        <v>0</v>
      </c>
      <c r="E524" s="5">
        <f t="shared" si="45"/>
        <v>0</v>
      </c>
      <c r="F524" s="2">
        <f>VLOOKUP($A524,'By SKU - Old RTs'!$A:$V,14,FALSE)</f>
        <v>0</v>
      </c>
      <c r="G524" s="2">
        <f>VLOOKUP($A524,'By SKU - New RTs'!$A:$V,14,FALSE)</f>
        <v>0</v>
      </c>
      <c r="H524" s="5">
        <f t="shared" si="46"/>
        <v>0</v>
      </c>
      <c r="I524" s="2">
        <f>VLOOKUP($A524,'By SKU - Old RTs'!$A:$V,15,FALSE)</f>
        <v>0</v>
      </c>
      <c r="J524" s="2">
        <f>VLOOKUP($A524,'By SKU - New RTs'!$A:$V,15,FALSE)</f>
        <v>0</v>
      </c>
      <c r="K524" s="5">
        <f t="shared" si="47"/>
        <v>0</v>
      </c>
      <c r="L524" s="2">
        <f>VLOOKUP($A524,'By SKU - Old RTs'!$A:$V,16,FALSE)</f>
        <v>0</v>
      </c>
      <c r="M524" s="2">
        <f>VLOOKUP($A524,'By SKU - New RTs'!$A:$V,16,FALSE)</f>
        <v>0</v>
      </c>
      <c r="N524" s="5">
        <f t="shared" si="48"/>
        <v>0</v>
      </c>
      <c r="O524" s="2">
        <f>VLOOKUP($A524,'By SKU - Old RTs'!$A:$V,17,FALSE)</f>
        <v>0</v>
      </c>
      <c r="P524" s="2">
        <f>VLOOKUP($A524,'By SKU - New RTs'!$A:$V,17,FALSE)</f>
        <v>0</v>
      </c>
      <c r="Q524" s="2">
        <f t="shared" si="49"/>
        <v>0</v>
      </c>
    </row>
    <row r="525" spans="1:17" x14ac:dyDescent="0.2">
      <c r="A525" s="3" t="str">
        <f>SKUs!A524</f>
        <v>FA607</v>
      </c>
      <c r="B525" s="4" t="str">
        <f>SKUs!B524</f>
        <v>PLASTIC BANDAGES</v>
      </c>
      <c r="C525" s="2">
        <f>VLOOKUP($A525,'By SKU - Old RTs'!$A:$V,13,FALSE)</f>
        <v>0.5</v>
      </c>
      <c r="D525" s="2">
        <f>VLOOKUP($A525,'By SKU - New RTs'!$A:$V,13,FALSE)</f>
        <v>0.5</v>
      </c>
      <c r="E525" s="5">
        <f t="shared" si="45"/>
        <v>0</v>
      </c>
      <c r="F525" s="2">
        <f>VLOOKUP($A525,'By SKU - Old RTs'!$A:$V,14,FALSE)</f>
        <v>0</v>
      </c>
      <c r="G525" s="2">
        <f>VLOOKUP($A525,'By SKU - New RTs'!$A:$V,14,FALSE)</f>
        <v>0</v>
      </c>
      <c r="H525" s="5">
        <f t="shared" si="46"/>
        <v>0</v>
      </c>
      <c r="I525" s="2">
        <f>VLOOKUP($A525,'By SKU - Old RTs'!$A:$V,15,FALSE)</f>
        <v>0.5</v>
      </c>
      <c r="J525" s="2">
        <f>VLOOKUP($A525,'By SKU - New RTs'!$A:$V,15,FALSE)</f>
        <v>0.5</v>
      </c>
      <c r="K525" s="5">
        <f t="shared" si="47"/>
        <v>0</v>
      </c>
      <c r="L525" s="2">
        <f>VLOOKUP($A525,'By SKU - Old RTs'!$A:$V,16,FALSE)</f>
        <v>1.5</v>
      </c>
      <c r="M525" s="2">
        <f>VLOOKUP($A525,'By SKU - New RTs'!$A:$V,16,FALSE)</f>
        <v>1.5</v>
      </c>
      <c r="N525" s="5">
        <f t="shared" si="48"/>
        <v>0</v>
      </c>
      <c r="O525" s="2">
        <f>VLOOKUP($A525,'By SKU - Old RTs'!$A:$V,17,FALSE)</f>
        <v>0</v>
      </c>
      <c r="P525" s="2">
        <f>VLOOKUP($A525,'By SKU - New RTs'!$A:$V,17,FALSE)</f>
        <v>0</v>
      </c>
      <c r="Q525" s="2">
        <f t="shared" si="49"/>
        <v>0</v>
      </c>
    </row>
    <row r="526" spans="1:17" x14ac:dyDescent="0.2">
      <c r="A526" s="3" t="str">
        <f>SKUs!A525</f>
        <v>FA652</v>
      </c>
      <c r="B526" s="4" t="str">
        <f>SKUs!B525</f>
        <v>FIRST AID TAPE</v>
      </c>
      <c r="C526" s="2">
        <f>VLOOKUP($A526,'By SKU - Old RTs'!$A:$V,13,FALSE)</f>
        <v>0</v>
      </c>
      <c r="D526" s="2">
        <f>VLOOKUP($A526,'By SKU - New RTs'!$A:$V,13,FALSE)</f>
        <v>0</v>
      </c>
      <c r="E526" s="5">
        <f t="shared" si="45"/>
        <v>0</v>
      </c>
      <c r="F526" s="2">
        <f>VLOOKUP($A526,'By SKU - Old RTs'!$A:$V,14,FALSE)</f>
        <v>0</v>
      </c>
      <c r="G526" s="2">
        <f>VLOOKUP($A526,'By SKU - New RTs'!$A:$V,14,FALSE)</f>
        <v>0</v>
      </c>
      <c r="H526" s="5">
        <f t="shared" si="46"/>
        <v>0</v>
      </c>
      <c r="I526" s="2">
        <f>VLOOKUP($A526,'By SKU - Old RTs'!$A:$V,15,FALSE)</f>
        <v>0</v>
      </c>
      <c r="J526" s="2">
        <f>VLOOKUP($A526,'By SKU - New RTs'!$A:$V,15,FALSE)</f>
        <v>0</v>
      </c>
      <c r="K526" s="5">
        <f t="shared" si="47"/>
        <v>0</v>
      </c>
      <c r="L526" s="2">
        <f>VLOOKUP($A526,'By SKU - Old RTs'!$A:$V,16,FALSE)</f>
        <v>0.5</v>
      </c>
      <c r="M526" s="2">
        <f>VLOOKUP($A526,'By SKU - New RTs'!$A:$V,16,FALSE)</f>
        <v>0.5</v>
      </c>
      <c r="N526" s="5">
        <f t="shared" si="48"/>
        <v>0</v>
      </c>
      <c r="O526" s="2">
        <f>VLOOKUP($A526,'By SKU - Old RTs'!$A:$V,17,FALSE)</f>
        <v>0</v>
      </c>
      <c r="P526" s="2">
        <f>VLOOKUP($A526,'By SKU - New RTs'!$A:$V,17,FALSE)</f>
        <v>0</v>
      </c>
      <c r="Q526" s="2">
        <f t="shared" si="49"/>
        <v>0</v>
      </c>
    </row>
    <row r="527" spans="1:17" x14ac:dyDescent="0.2">
      <c r="A527" s="3" t="str">
        <f>SKUs!A526</f>
        <v>FA663</v>
      </c>
      <c r="B527" s="4" t="str">
        <f>SKUs!B526</f>
        <v>TRIPLE ANTIBIOTIC OINTMENT PKTS</v>
      </c>
      <c r="C527" s="2">
        <f>VLOOKUP($A527,'By SKU - Old RTs'!$A:$V,13,FALSE)</f>
        <v>0</v>
      </c>
      <c r="D527" s="2">
        <f>VLOOKUP($A527,'By SKU - New RTs'!$A:$V,13,FALSE)</f>
        <v>0</v>
      </c>
      <c r="E527" s="5">
        <f t="shared" si="45"/>
        <v>0</v>
      </c>
      <c r="F527" s="2">
        <f>VLOOKUP($A527,'By SKU - Old RTs'!$A:$V,14,FALSE)</f>
        <v>0</v>
      </c>
      <c r="G527" s="2">
        <f>VLOOKUP($A527,'By SKU - New RTs'!$A:$V,14,FALSE)</f>
        <v>0</v>
      </c>
      <c r="H527" s="5">
        <f t="shared" si="46"/>
        <v>0</v>
      </c>
      <c r="I527" s="2">
        <f>VLOOKUP($A527,'By SKU - Old RTs'!$A:$V,15,FALSE)</f>
        <v>0</v>
      </c>
      <c r="J527" s="2">
        <f>VLOOKUP($A527,'By SKU - New RTs'!$A:$V,15,FALSE)</f>
        <v>0</v>
      </c>
      <c r="K527" s="5">
        <f t="shared" si="47"/>
        <v>0</v>
      </c>
      <c r="L527" s="2">
        <f>VLOOKUP($A527,'By SKU - Old RTs'!$A:$V,16,FALSE)</f>
        <v>0.5</v>
      </c>
      <c r="M527" s="2">
        <f>VLOOKUP($A527,'By SKU - New RTs'!$A:$V,16,FALSE)</f>
        <v>0.5</v>
      </c>
      <c r="N527" s="5">
        <f t="shared" si="48"/>
        <v>0</v>
      </c>
      <c r="O527" s="2">
        <f>VLOOKUP($A527,'By SKU - Old RTs'!$A:$V,17,FALSE)</f>
        <v>0</v>
      </c>
      <c r="P527" s="2">
        <f>VLOOKUP($A527,'By SKU - New RTs'!$A:$V,17,FALSE)</f>
        <v>0</v>
      </c>
      <c r="Q527" s="2">
        <f t="shared" si="49"/>
        <v>0</v>
      </c>
    </row>
    <row r="528" spans="1:17" x14ac:dyDescent="0.2">
      <c r="A528" s="3" t="str">
        <f>SKUs!A527</f>
        <v>FA-CA0151</v>
      </c>
      <c r="B528" s="4" t="str">
        <f>SKUs!B527</f>
        <v>2 SHELF CABINET EMPTY NO LOGO</v>
      </c>
      <c r="C528" s="2">
        <f>VLOOKUP($A528,'By SKU - Old RTs'!$A:$V,13,FALSE)</f>
        <v>0</v>
      </c>
      <c r="D528" s="2">
        <f>VLOOKUP($A528,'By SKU - New RTs'!$A:$V,13,FALSE)</f>
        <v>0</v>
      </c>
      <c r="E528" s="5">
        <f t="shared" si="45"/>
        <v>0</v>
      </c>
      <c r="F528" s="2">
        <f>VLOOKUP($A528,'By SKU - Old RTs'!$A:$V,14,FALSE)</f>
        <v>0</v>
      </c>
      <c r="G528" s="2">
        <f>VLOOKUP($A528,'By SKU - New RTs'!$A:$V,14,FALSE)</f>
        <v>0</v>
      </c>
      <c r="H528" s="5">
        <f t="shared" si="46"/>
        <v>0</v>
      </c>
      <c r="I528" s="2">
        <f>VLOOKUP($A528,'By SKU - Old RTs'!$A:$V,15,FALSE)</f>
        <v>0</v>
      </c>
      <c r="J528" s="2">
        <f>VLOOKUP($A528,'By SKU - New RTs'!$A:$V,15,FALSE)</f>
        <v>0</v>
      </c>
      <c r="K528" s="5">
        <f t="shared" si="47"/>
        <v>0</v>
      </c>
      <c r="L528" s="2">
        <f>VLOOKUP($A528,'By SKU - Old RTs'!$A:$V,16,FALSE)</f>
        <v>0</v>
      </c>
      <c r="M528" s="2">
        <f>VLOOKUP($A528,'By SKU - New RTs'!$A:$V,16,FALSE)</f>
        <v>0</v>
      </c>
      <c r="N528" s="5">
        <f t="shared" si="48"/>
        <v>0</v>
      </c>
      <c r="O528" s="2">
        <f>VLOOKUP($A528,'By SKU - Old RTs'!$A:$V,17,FALSE)</f>
        <v>0</v>
      </c>
      <c r="P528" s="2">
        <f>VLOOKUP($A528,'By SKU - New RTs'!$A:$V,17,FALSE)</f>
        <v>0</v>
      </c>
      <c r="Q528" s="2">
        <f t="shared" si="49"/>
        <v>0</v>
      </c>
    </row>
    <row r="529" spans="1:17" x14ac:dyDescent="0.2">
      <c r="A529" s="3" t="str">
        <f>SKUs!A528</f>
        <v>FA-CA0314</v>
      </c>
      <c r="B529" s="4" t="str">
        <f>SKUs!B528</f>
        <v>ELASTIC BANDAGES</v>
      </c>
      <c r="C529" s="2">
        <f>VLOOKUP($A529,'By SKU - Old RTs'!$A:$V,13,FALSE)</f>
        <v>0.5</v>
      </c>
      <c r="D529" s="2">
        <f>VLOOKUP($A529,'By SKU - New RTs'!$A:$V,13,FALSE)</f>
        <v>0.5</v>
      </c>
      <c r="E529" s="5">
        <f t="shared" si="45"/>
        <v>0</v>
      </c>
      <c r="F529" s="2">
        <f>VLOOKUP($A529,'By SKU - Old RTs'!$A:$V,14,FALSE)</f>
        <v>1.25</v>
      </c>
      <c r="G529" s="2">
        <f>VLOOKUP($A529,'By SKU - New RTs'!$A:$V,14,FALSE)</f>
        <v>1.25</v>
      </c>
      <c r="H529" s="5">
        <f t="shared" si="46"/>
        <v>0</v>
      </c>
      <c r="I529" s="2">
        <f>VLOOKUP($A529,'By SKU - Old RTs'!$A:$V,15,FALSE)</f>
        <v>0</v>
      </c>
      <c r="J529" s="2">
        <f>VLOOKUP($A529,'By SKU - New RTs'!$A:$V,15,FALSE)</f>
        <v>0</v>
      </c>
      <c r="K529" s="5">
        <f t="shared" si="47"/>
        <v>0</v>
      </c>
      <c r="L529" s="2">
        <f>VLOOKUP($A529,'By SKU - Old RTs'!$A:$V,16,FALSE)</f>
        <v>0</v>
      </c>
      <c r="M529" s="2">
        <f>VLOOKUP($A529,'By SKU - New RTs'!$A:$V,16,FALSE)</f>
        <v>0</v>
      </c>
      <c r="N529" s="5">
        <f t="shared" si="48"/>
        <v>0</v>
      </c>
      <c r="O529" s="2">
        <f>VLOOKUP($A529,'By SKU - Old RTs'!$A:$V,17,FALSE)</f>
        <v>0</v>
      </c>
      <c r="P529" s="2">
        <f>VLOOKUP($A529,'By SKU - New RTs'!$A:$V,17,FALSE)</f>
        <v>0</v>
      </c>
      <c r="Q529" s="2">
        <f t="shared" si="49"/>
        <v>0</v>
      </c>
    </row>
    <row r="530" spans="1:17" x14ac:dyDescent="0.2">
      <c r="A530" s="3" t="str">
        <f>SKUs!A529</f>
        <v>FA-CA0324</v>
      </c>
      <c r="B530" s="4" t="str">
        <f>SKUs!B529</f>
        <v>KNUCKLE BANDAGES</v>
      </c>
      <c r="C530" s="2">
        <f>VLOOKUP($A530,'By SKU - Old RTs'!$A:$V,13,FALSE)</f>
        <v>0.25</v>
      </c>
      <c r="D530" s="2">
        <f>VLOOKUP($A530,'By SKU - New RTs'!$A:$V,13,FALSE)</f>
        <v>0.25</v>
      </c>
      <c r="E530" s="5">
        <f t="shared" si="45"/>
        <v>0</v>
      </c>
      <c r="F530" s="2">
        <f>VLOOKUP($A530,'By SKU - Old RTs'!$A:$V,14,FALSE)</f>
        <v>0.5</v>
      </c>
      <c r="G530" s="2">
        <f>VLOOKUP($A530,'By SKU - New RTs'!$A:$V,14,FALSE)</f>
        <v>0.5</v>
      </c>
      <c r="H530" s="5">
        <f t="shared" si="46"/>
        <v>0</v>
      </c>
      <c r="I530" s="2">
        <f>VLOOKUP($A530,'By SKU - Old RTs'!$A:$V,15,FALSE)</f>
        <v>0</v>
      </c>
      <c r="J530" s="2">
        <f>VLOOKUP($A530,'By SKU - New RTs'!$A:$V,15,FALSE)</f>
        <v>0</v>
      </c>
      <c r="K530" s="5">
        <f t="shared" si="47"/>
        <v>0</v>
      </c>
      <c r="L530" s="2">
        <f>VLOOKUP($A530,'By SKU - Old RTs'!$A:$V,16,FALSE)</f>
        <v>0</v>
      </c>
      <c r="M530" s="2">
        <f>VLOOKUP($A530,'By SKU - New RTs'!$A:$V,16,FALSE)</f>
        <v>0</v>
      </c>
      <c r="N530" s="5">
        <f t="shared" si="48"/>
        <v>0</v>
      </c>
      <c r="O530" s="2">
        <f>VLOOKUP($A530,'By SKU - Old RTs'!$A:$V,17,FALSE)</f>
        <v>0</v>
      </c>
      <c r="P530" s="2">
        <f>VLOOKUP($A530,'By SKU - New RTs'!$A:$V,17,FALSE)</f>
        <v>0</v>
      </c>
      <c r="Q530" s="2">
        <f t="shared" si="49"/>
        <v>0</v>
      </c>
    </row>
    <row r="531" spans="1:17" x14ac:dyDescent="0.2">
      <c r="A531" s="3" t="str">
        <f>SKUs!A530</f>
        <v>FA-CA0334</v>
      </c>
      <c r="B531" s="4" t="str">
        <f>SKUs!B530</f>
        <v>FINGERTIP BANDAGES</v>
      </c>
      <c r="C531" s="2">
        <f>VLOOKUP($A531,'By SKU - Old RTs'!$A:$V,13,FALSE)</f>
        <v>0.25</v>
      </c>
      <c r="D531" s="2">
        <f>VLOOKUP($A531,'By SKU - New RTs'!$A:$V,13,FALSE)</f>
        <v>0.25</v>
      </c>
      <c r="E531" s="5">
        <f t="shared" si="45"/>
        <v>0</v>
      </c>
      <c r="F531" s="2">
        <f>VLOOKUP($A531,'By SKU - Old RTs'!$A:$V,14,FALSE)</f>
        <v>0.5</v>
      </c>
      <c r="G531" s="2">
        <f>VLOOKUP($A531,'By SKU - New RTs'!$A:$V,14,FALSE)</f>
        <v>0.5</v>
      </c>
      <c r="H531" s="5">
        <f t="shared" si="46"/>
        <v>0</v>
      </c>
      <c r="I531" s="2">
        <f>VLOOKUP($A531,'By SKU - Old RTs'!$A:$V,15,FALSE)</f>
        <v>0</v>
      </c>
      <c r="J531" s="2">
        <f>VLOOKUP($A531,'By SKU - New RTs'!$A:$V,15,FALSE)</f>
        <v>0</v>
      </c>
      <c r="K531" s="5">
        <f t="shared" si="47"/>
        <v>0</v>
      </c>
      <c r="L531" s="2">
        <f>VLOOKUP($A531,'By SKU - Old RTs'!$A:$V,16,FALSE)</f>
        <v>0</v>
      </c>
      <c r="M531" s="2">
        <f>VLOOKUP($A531,'By SKU - New RTs'!$A:$V,16,FALSE)</f>
        <v>0</v>
      </c>
      <c r="N531" s="5">
        <f t="shared" si="48"/>
        <v>0</v>
      </c>
      <c r="O531" s="2">
        <f>VLOOKUP($A531,'By SKU - Old RTs'!$A:$V,17,FALSE)</f>
        <v>0</v>
      </c>
      <c r="P531" s="2">
        <f>VLOOKUP($A531,'By SKU - New RTs'!$A:$V,17,FALSE)</f>
        <v>0</v>
      </c>
      <c r="Q531" s="2">
        <f t="shared" si="49"/>
        <v>0</v>
      </c>
    </row>
    <row r="532" spans="1:17" x14ac:dyDescent="0.2">
      <c r="A532" s="3" t="str">
        <f>SKUs!A531</f>
        <v>FA-CA0535</v>
      </c>
      <c r="B532" s="4" t="str">
        <f>SKUs!B531</f>
        <v>TAPE-TRICUT</v>
      </c>
      <c r="C532" s="2">
        <f>VLOOKUP($A532,'By SKU - Old RTs'!$A:$V,13,FALSE)</f>
        <v>0</v>
      </c>
      <c r="D532" s="2">
        <f>VLOOKUP($A532,'By SKU - New RTs'!$A:$V,13,FALSE)</f>
        <v>0</v>
      </c>
      <c r="E532" s="5">
        <f t="shared" si="45"/>
        <v>0</v>
      </c>
      <c r="F532" s="2">
        <f>VLOOKUP($A532,'By SKU - Old RTs'!$A:$V,14,FALSE)</f>
        <v>0</v>
      </c>
      <c r="G532" s="2">
        <f>VLOOKUP($A532,'By SKU - New RTs'!$A:$V,14,FALSE)</f>
        <v>0</v>
      </c>
      <c r="H532" s="5">
        <f t="shared" si="46"/>
        <v>0</v>
      </c>
      <c r="I532" s="2">
        <f>VLOOKUP($A532,'By SKU - Old RTs'!$A:$V,15,FALSE)</f>
        <v>0</v>
      </c>
      <c r="J532" s="2">
        <f>VLOOKUP($A532,'By SKU - New RTs'!$A:$V,15,FALSE)</f>
        <v>0</v>
      </c>
      <c r="K532" s="5">
        <f t="shared" si="47"/>
        <v>0</v>
      </c>
      <c r="L532" s="2">
        <f>VLOOKUP($A532,'By SKU - Old RTs'!$A:$V,16,FALSE)</f>
        <v>0</v>
      </c>
      <c r="M532" s="2">
        <f>VLOOKUP($A532,'By SKU - New RTs'!$A:$V,16,FALSE)</f>
        <v>0</v>
      </c>
      <c r="N532" s="5">
        <f t="shared" si="48"/>
        <v>0</v>
      </c>
      <c r="O532" s="2">
        <f>VLOOKUP($A532,'By SKU - Old RTs'!$A:$V,17,FALSE)</f>
        <v>0</v>
      </c>
      <c r="P532" s="2">
        <f>VLOOKUP($A532,'By SKU - New RTs'!$A:$V,17,FALSE)</f>
        <v>0</v>
      </c>
      <c r="Q532" s="2">
        <f t="shared" si="49"/>
        <v>0</v>
      </c>
    </row>
    <row r="533" spans="1:17" x14ac:dyDescent="0.2">
      <c r="A533" s="3" t="str">
        <f>SKUs!A532</f>
        <v>FA-CA0562</v>
      </c>
      <c r="B533" s="4" t="str">
        <f>SKUs!B532</f>
        <v>MEDI-RIP 2"</v>
      </c>
      <c r="C533" s="2">
        <f>VLOOKUP($A533,'By SKU - Old RTs'!$A:$V,13,FALSE)</f>
        <v>0.5</v>
      </c>
      <c r="D533" s="2">
        <f>VLOOKUP($A533,'By SKU - New RTs'!$A:$V,13,FALSE)</f>
        <v>0.5</v>
      </c>
      <c r="E533" s="5">
        <f t="shared" si="45"/>
        <v>0</v>
      </c>
      <c r="F533" s="2">
        <f>VLOOKUP($A533,'By SKU - Old RTs'!$A:$V,14,FALSE)</f>
        <v>0</v>
      </c>
      <c r="G533" s="2">
        <f>VLOOKUP($A533,'By SKU - New RTs'!$A:$V,14,FALSE)</f>
        <v>0</v>
      </c>
      <c r="H533" s="5">
        <f t="shared" si="46"/>
        <v>0</v>
      </c>
      <c r="I533" s="2">
        <f>VLOOKUP($A533,'By SKU - Old RTs'!$A:$V,15,FALSE)</f>
        <v>0</v>
      </c>
      <c r="J533" s="2">
        <f>VLOOKUP($A533,'By SKU - New RTs'!$A:$V,15,FALSE)</f>
        <v>0</v>
      </c>
      <c r="K533" s="5">
        <f t="shared" si="47"/>
        <v>0</v>
      </c>
      <c r="L533" s="2">
        <f>VLOOKUP($A533,'By SKU - Old RTs'!$A:$V,16,FALSE)</f>
        <v>0</v>
      </c>
      <c r="M533" s="2">
        <f>VLOOKUP($A533,'By SKU - New RTs'!$A:$V,16,FALSE)</f>
        <v>0</v>
      </c>
      <c r="N533" s="5">
        <f t="shared" si="48"/>
        <v>0</v>
      </c>
      <c r="O533" s="2">
        <f>VLOOKUP($A533,'By SKU - Old RTs'!$A:$V,17,FALSE)</f>
        <v>0</v>
      </c>
      <c r="P533" s="2">
        <f>VLOOKUP($A533,'By SKU - New RTs'!$A:$V,17,FALSE)</f>
        <v>0</v>
      </c>
      <c r="Q533" s="2">
        <f t="shared" si="49"/>
        <v>0</v>
      </c>
    </row>
    <row r="534" spans="1:17" x14ac:dyDescent="0.2">
      <c r="A534" s="3" t="str">
        <f>SKUs!A533</f>
        <v>FA-CA0721</v>
      </c>
      <c r="B534" s="4" t="str">
        <f>SKUs!B533</f>
        <v>ANTISEPTIC WIPES</v>
      </c>
      <c r="C534" s="2">
        <f>VLOOKUP($A534,'By SKU - Old RTs'!$A:$V,13,FALSE)</f>
        <v>0.5</v>
      </c>
      <c r="D534" s="2">
        <f>VLOOKUP($A534,'By SKU - New RTs'!$A:$V,13,FALSE)</f>
        <v>0.5</v>
      </c>
      <c r="E534" s="5">
        <f t="shared" si="45"/>
        <v>0</v>
      </c>
      <c r="F534" s="2">
        <f>VLOOKUP($A534,'By SKU - Old RTs'!$A:$V,14,FALSE)</f>
        <v>1</v>
      </c>
      <c r="G534" s="2">
        <f>VLOOKUP($A534,'By SKU - New RTs'!$A:$V,14,FALSE)</f>
        <v>1</v>
      </c>
      <c r="H534" s="5">
        <f t="shared" si="46"/>
        <v>0</v>
      </c>
      <c r="I534" s="2">
        <f>VLOOKUP($A534,'By SKU - Old RTs'!$A:$V,15,FALSE)</f>
        <v>0</v>
      </c>
      <c r="J534" s="2">
        <f>VLOOKUP($A534,'By SKU - New RTs'!$A:$V,15,FALSE)</f>
        <v>0</v>
      </c>
      <c r="K534" s="5">
        <f t="shared" si="47"/>
        <v>0</v>
      </c>
      <c r="L534" s="2">
        <f>VLOOKUP($A534,'By SKU - Old RTs'!$A:$V,16,FALSE)</f>
        <v>0</v>
      </c>
      <c r="M534" s="2">
        <f>VLOOKUP($A534,'By SKU - New RTs'!$A:$V,16,FALSE)</f>
        <v>0</v>
      </c>
      <c r="N534" s="5">
        <f t="shared" si="48"/>
        <v>0</v>
      </c>
      <c r="O534" s="2">
        <f>VLOOKUP($A534,'By SKU - Old RTs'!$A:$V,17,FALSE)</f>
        <v>0</v>
      </c>
      <c r="P534" s="2">
        <f>VLOOKUP($A534,'By SKU - New RTs'!$A:$V,17,FALSE)</f>
        <v>0</v>
      </c>
      <c r="Q534" s="2">
        <f t="shared" si="49"/>
        <v>0</v>
      </c>
    </row>
    <row r="535" spans="1:17" x14ac:dyDescent="0.2">
      <c r="A535" s="3" t="str">
        <f>SKUs!A534</f>
        <v>FA-CA0802</v>
      </c>
      <c r="B535" s="4" t="str">
        <f>SKUs!B534</f>
        <v>GAUZE ROLL 2"</v>
      </c>
      <c r="C535" s="2">
        <f>VLOOKUP($A535,'By SKU - Old RTs'!$A:$V,13,FALSE)</f>
        <v>0.5</v>
      </c>
      <c r="D535" s="2">
        <f>VLOOKUP($A535,'By SKU - New RTs'!$A:$V,13,FALSE)</f>
        <v>0.5</v>
      </c>
      <c r="E535" s="5">
        <f t="shared" si="45"/>
        <v>0</v>
      </c>
      <c r="F535" s="2">
        <f>VLOOKUP($A535,'By SKU - Old RTs'!$A:$V,14,FALSE)</f>
        <v>0</v>
      </c>
      <c r="G535" s="2">
        <f>VLOOKUP($A535,'By SKU - New RTs'!$A:$V,14,FALSE)</f>
        <v>0</v>
      </c>
      <c r="H535" s="5">
        <f t="shared" si="46"/>
        <v>0</v>
      </c>
      <c r="I535" s="2">
        <f>VLOOKUP($A535,'By SKU - Old RTs'!$A:$V,15,FALSE)</f>
        <v>0</v>
      </c>
      <c r="J535" s="2">
        <f>VLOOKUP($A535,'By SKU - New RTs'!$A:$V,15,FALSE)</f>
        <v>0</v>
      </c>
      <c r="K535" s="5">
        <f t="shared" si="47"/>
        <v>0</v>
      </c>
      <c r="L535" s="2">
        <f>VLOOKUP($A535,'By SKU - Old RTs'!$A:$V,16,FALSE)</f>
        <v>0</v>
      </c>
      <c r="M535" s="2">
        <f>VLOOKUP($A535,'By SKU - New RTs'!$A:$V,16,FALSE)</f>
        <v>0</v>
      </c>
      <c r="N535" s="5">
        <f t="shared" si="48"/>
        <v>0</v>
      </c>
      <c r="O535" s="2">
        <f>VLOOKUP($A535,'By SKU - Old RTs'!$A:$V,17,FALSE)</f>
        <v>0</v>
      </c>
      <c r="P535" s="2">
        <f>VLOOKUP($A535,'By SKU - New RTs'!$A:$V,17,FALSE)</f>
        <v>0</v>
      </c>
      <c r="Q535" s="2">
        <f t="shared" si="49"/>
        <v>0</v>
      </c>
    </row>
    <row r="536" spans="1:17" x14ac:dyDescent="0.2">
      <c r="A536" s="3" t="str">
        <f>SKUs!A535</f>
        <v>FA-CA0832</v>
      </c>
      <c r="B536" s="4" t="str">
        <f>SKUs!B535</f>
        <v>GAUZE PADS 3 X 3</v>
      </c>
      <c r="C536" s="2">
        <f>VLOOKUP($A536,'By SKU - Old RTs'!$A:$V,13,FALSE)</f>
        <v>0.25</v>
      </c>
      <c r="D536" s="2">
        <f>VLOOKUP($A536,'By SKU - New RTs'!$A:$V,13,FALSE)</f>
        <v>0.25</v>
      </c>
      <c r="E536" s="5">
        <f t="shared" si="45"/>
        <v>0</v>
      </c>
      <c r="F536" s="2">
        <f>VLOOKUP($A536,'By SKU - Old RTs'!$A:$V,14,FALSE)</f>
        <v>0</v>
      </c>
      <c r="G536" s="2">
        <f>VLOOKUP($A536,'By SKU - New RTs'!$A:$V,14,FALSE)</f>
        <v>0</v>
      </c>
      <c r="H536" s="5">
        <f t="shared" si="46"/>
        <v>0</v>
      </c>
      <c r="I536" s="2">
        <f>VLOOKUP($A536,'By SKU - Old RTs'!$A:$V,15,FALSE)</f>
        <v>0</v>
      </c>
      <c r="J536" s="2">
        <f>VLOOKUP($A536,'By SKU - New RTs'!$A:$V,15,FALSE)</f>
        <v>0</v>
      </c>
      <c r="K536" s="5">
        <f t="shared" si="47"/>
        <v>0</v>
      </c>
      <c r="L536" s="2">
        <f>VLOOKUP($A536,'By SKU - Old RTs'!$A:$V,16,FALSE)</f>
        <v>0</v>
      </c>
      <c r="M536" s="2">
        <f>VLOOKUP($A536,'By SKU - New RTs'!$A:$V,16,FALSE)</f>
        <v>0</v>
      </c>
      <c r="N536" s="5">
        <f t="shared" si="48"/>
        <v>0</v>
      </c>
      <c r="O536" s="2">
        <f>VLOOKUP($A536,'By SKU - Old RTs'!$A:$V,17,FALSE)</f>
        <v>0</v>
      </c>
      <c r="P536" s="2">
        <f>VLOOKUP($A536,'By SKU - New RTs'!$A:$V,17,FALSE)</f>
        <v>0</v>
      </c>
      <c r="Q536" s="2">
        <f t="shared" si="49"/>
        <v>0</v>
      </c>
    </row>
    <row r="537" spans="1:17" x14ac:dyDescent="0.2">
      <c r="A537" s="3" t="str">
        <f>SKUs!A536</f>
        <v>FA-CA0873</v>
      </c>
      <c r="B537" s="4" t="str">
        <f>SKUs!B536</f>
        <v>TRAUMA PAD 5X9</v>
      </c>
      <c r="C537" s="2">
        <f>VLOOKUP($A537,'By SKU - Old RTs'!$A:$V,13,FALSE)</f>
        <v>0.5</v>
      </c>
      <c r="D537" s="2">
        <f>VLOOKUP($A537,'By SKU - New RTs'!$A:$V,13,FALSE)</f>
        <v>0.5</v>
      </c>
      <c r="E537" s="5">
        <f t="shared" si="45"/>
        <v>0</v>
      </c>
      <c r="F537" s="2">
        <f>VLOOKUP($A537,'By SKU - Old RTs'!$A:$V,14,FALSE)</f>
        <v>0.5</v>
      </c>
      <c r="G537" s="2">
        <f>VLOOKUP($A537,'By SKU - New RTs'!$A:$V,14,FALSE)</f>
        <v>0.5</v>
      </c>
      <c r="H537" s="5">
        <f t="shared" si="46"/>
        <v>0</v>
      </c>
      <c r="I537" s="2">
        <f>VLOOKUP($A537,'By SKU - Old RTs'!$A:$V,15,FALSE)</f>
        <v>0</v>
      </c>
      <c r="J537" s="2">
        <f>VLOOKUP($A537,'By SKU - New RTs'!$A:$V,15,FALSE)</f>
        <v>0</v>
      </c>
      <c r="K537" s="5">
        <f t="shared" si="47"/>
        <v>0</v>
      </c>
      <c r="L537" s="2">
        <f>VLOOKUP($A537,'By SKU - Old RTs'!$A:$V,16,FALSE)</f>
        <v>0</v>
      </c>
      <c r="M537" s="2">
        <f>VLOOKUP($A537,'By SKU - New RTs'!$A:$V,16,FALSE)</f>
        <v>0</v>
      </c>
      <c r="N537" s="5">
        <f t="shared" si="48"/>
        <v>0</v>
      </c>
      <c r="O537" s="2">
        <f>VLOOKUP($A537,'By SKU - Old RTs'!$A:$V,17,FALSE)</f>
        <v>0</v>
      </c>
      <c r="P537" s="2">
        <f>VLOOKUP($A537,'By SKU - New RTs'!$A:$V,17,FALSE)</f>
        <v>0</v>
      </c>
      <c r="Q537" s="2">
        <f t="shared" si="49"/>
        <v>0</v>
      </c>
    </row>
    <row r="538" spans="1:17" x14ac:dyDescent="0.2">
      <c r="A538" s="3" t="str">
        <f>SKUs!A537</f>
        <v>FA-CA0912</v>
      </c>
      <c r="B538" s="4" t="str">
        <f>SKUs!B537</f>
        <v>COLD PACK SMALL</v>
      </c>
      <c r="C538" s="2">
        <f>VLOOKUP($A538,'By SKU - Old RTs'!$A:$V,13,FALSE)</f>
        <v>0.5</v>
      </c>
      <c r="D538" s="2">
        <f>VLOOKUP($A538,'By SKU - New RTs'!$A:$V,13,FALSE)</f>
        <v>0.5</v>
      </c>
      <c r="E538" s="5">
        <f t="shared" si="45"/>
        <v>0</v>
      </c>
      <c r="F538" s="2">
        <f>VLOOKUP($A538,'By SKU - Old RTs'!$A:$V,14,FALSE)</f>
        <v>0</v>
      </c>
      <c r="G538" s="2">
        <f>VLOOKUP($A538,'By SKU - New RTs'!$A:$V,14,FALSE)</f>
        <v>0</v>
      </c>
      <c r="H538" s="5">
        <f t="shared" si="46"/>
        <v>0</v>
      </c>
      <c r="I538" s="2">
        <f>VLOOKUP($A538,'By SKU - Old RTs'!$A:$V,15,FALSE)</f>
        <v>0</v>
      </c>
      <c r="J538" s="2">
        <f>VLOOKUP($A538,'By SKU - New RTs'!$A:$V,15,FALSE)</f>
        <v>0</v>
      </c>
      <c r="K538" s="5">
        <f t="shared" si="47"/>
        <v>0</v>
      </c>
      <c r="L538" s="2">
        <f>VLOOKUP($A538,'By SKU - Old RTs'!$A:$V,16,FALSE)</f>
        <v>0</v>
      </c>
      <c r="M538" s="2">
        <f>VLOOKUP($A538,'By SKU - New RTs'!$A:$V,16,FALSE)</f>
        <v>0</v>
      </c>
      <c r="N538" s="5">
        <f t="shared" si="48"/>
        <v>0</v>
      </c>
      <c r="O538" s="2">
        <f>VLOOKUP($A538,'By SKU - Old RTs'!$A:$V,17,FALSE)</f>
        <v>0</v>
      </c>
      <c r="P538" s="2">
        <f>VLOOKUP($A538,'By SKU - New RTs'!$A:$V,17,FALSE)</f>
        <v>0</v>
      </c>
      <c r="Q538" s="2">
        <f t="shared" si="49"/>
        <v>0</v>
      </c>
    </row>
    <row r="539" spans="1:17" x14ac:dyDescent="0.2">
      <c r="A539" s="3" t="str">
        <f>SKUs!A538</f>
        <v>FA-CA1000</v>
      </c>
      <c r="B539" s="4" t="str">
        <f>SKUs!B538</f>
        <v>TRIPLE ANTIBIOTICS</v>
      </c>
      <c r="C539" s="2">
        <f>VLOOKUP($A539,'By SKU - Old RTs'!$A:$V,13,FALSE)</f>
        <v>0.25</v>
      </c>
      <c r="D539" s="2">
        <f>VLOOKUP($A539,'By SKU - New RTs'!$A:$V,13,FALSE)</f>
        <v>0.25</v>
      </c>
      <c r="E539" s="5">
        <f t="shared" si="45"/>
        <v>0</v>
      </c>
      <c r="F539" s="2">
        <f>VLOOKUP($A539,'By SKU - Old RTs'!$A:$V,14,FALSE)</f>
        <v>0.75</v>
      </c>
      <c r="G539" s="2">
        <f>VLOOKUP($A539,'By SKU - New RTs'!$A:$V,14,FALSE)</f>
        <v>0.75</v>
      </c>
      <c r="H539" s="5">
        <f t="shared" si="46"/>
        <v>0</v>
      </c>
      <c r="I539" s="2">
        <f>VLOOKUP($A539,'By SKU - Old RTs'!$A:$V,15,FALSE)</f>
        <v>0</v>
      </c>
      <c r="J539" s="2">
        <f>VLOOKUP($A539,'By SKU - New RTs'!$A:$V,15,FALSE)</f>
        <v>0</v>
      </c>
      <c r="K539" s="5">
        <f t="shared" si="47"/>
        <v>0</v>
      </c>
      <c r="L539" s="2">
        <f>VLOOKUP($A539,'By SKU - Old RTs'!$A:$V,16,FALSE)</f>
        <v>0</v>
      </c>
      <c r="M539" s="2">
        <f>VLOOKUP($A539,'By SKU - New RTs'!$A:$V,16,FALSE)</f>
        <v>0</v>
      </c>
      <c r="N539" s="5">
        <f t="shared" si="48"/>
        <v>0</v>
      </c>
      <c r="O539" s="2">
        <f>VLOOKUP($A539,'By SKU - Old RTs'!$A:$V,17,FALSE)</f>
        <v>0</v>
      </c>
      <c r="P539" s="2">
        <f>VLOOKUP($A539,'By SKU - New RTs'!$A:$V,17,FALSE)</f>
        <v>0</v>
      </c>
      <c r="Q539" s="2">
        <f t="shared" si="49"/>
        <v>0</v>
      </c>
    </row>
    <row r="540" spans="1:17" x14ac:dyDescent="0.2">
      <c r="A540" s="3" t="str">
        <f>SKUs!A539</f>
        <v>FA-CA1102</v>
      </c>
      <c r="B540" s="4" t="str">
        <f>SKUs!B539</f>
        <v>IBUPROFEN TABLETS</v>
      </c>
      <c r="C540" s="2">
        <f>VLOOKUP($A540,'By SKU - Old RTs'!$A:$V,13,FALSE)</f>
        <v>0</v>
      </c>
      <c r="D540" s="2">
        <f>VLOOKUP($A540,'By SKU - New RTs'!$A:$V,13,FALSE)</f>
        <v>0</v>
      </c>
      <c r="E540" s="5">
        <f t="shared" si="45"/>
        <v>0</v>
      </c>
      <c r="F540" s="2">
        <f>VLOOKUP($A540,'By SKU - Old RTs'!$A:$V,14,FALSE)</f>
        <v>0</v>
      </c>
      <c r="G540" s="2">
        <f>VLOOKUP($A540,'By SKU - New RTs'!$A:$V,14,FALSE)</f>
        <v>0</v>
      </c>
      <c r="H540" s="5">
        <f t="shared" si="46"/>
        <v>0</v>
      </c>
      <c r="I540" s="2">
        <f>VLOOKUP($A540,'By SKU - Old RTs'!$A:$V,15,FALSE)</f>
        <v>0</v>
      </c>
      <c r="J540" s="2">
        <f>VLOOKUP($A540,'By SKU - New RTs'!$A:$V,15,FALSE)</f>
        <v>0</v>
      </c>
      <c r="K540" s="5">
        <f t="shared" si="47"/>
        <v>0</v>
      </c>
      <c r="L540" s="2">
        <f>VLOOKUP($A540,'By SKU - Old RTs'!$A:$V,16,FALSE)</f>
        <v>0</v>
      </c>
      <c r="M540" s="2">
        <f>VLOOKUP($A540,'By SKU - New RTs'!$A:$V,16,FALSE)</f>
        <v>0</v>
      </c>
      <c r="N540" s="5">
        <f t="shared" si="48"/>
        <v>0</v>
      </c>
      <c r="O540" s="2">
        <f>VLOOKUP($A540,'By SKU - Old RTs'!$A:$V,17,FALSE)</f>
        <v>0</v>
      </c>
      <c r="P540" s="2">
        <f>VLOOKUP($A540,'By SKU - New RTs'!$A:$V,17,FALSE)</f>
        <v>0</v>
      </c>
      <c r="Q540" s="2">
        <f t="shared" si="49"/>
        <v>0</v>
      </c>
    </row>
    <row r="541" spans="1:17" x14ac:dyDescent="0.2">
      <c r="A541" s="3" t="str">
        <f>SKUs!A540</f>
        <v>FA-CA1172</v>
      </c>
      <c r="B541" s="4" t="str">
        <f>SKUs!B540</f>
        <v>PAIN RELIEVER TABLETS</v>
      </c>
      <c r="C541" s="2">
        <f>VLOOKUP($A541,'By SKU - Old RTs'!$A:$V,13,FALSE)</f>
        <v>0</v>
      </c>
      <c r="D541" s="2">
        <f>VLOOKUP($A541,'By SKU - New RTs'!$A:$V,13,FALSE)</f>
        <v>0</v>
      </c>
      <c r="E541" s="5">
        <f t="shared" si="45"/>
        <v>0</v>
      </c>
      <c r="F541" s="2">
        <f>VLOOKUP($A541,'By SKU - Old RTs'!$A:$V,14,FALSE)</f>
        <v>0</v>
      </c>
      <c r="G541" s="2">
        <f>VLOOKUP($A541,'By SKU - New RTs'!$A:$V,14,FALSE)</f>
        <v>0</v>
      </c>
      <c r="H541" s="5">
        <f t="shared" si="46"/>
        <v>0</v>
      </c>
      <c r="I541" s="2">
        <f>VLOOKUP($A541,'By SKU - Old RTs'!$A:$V,15,FALSE)</f>
        <v>0</v>
      </c>
      <c r="J541" s="2">
        <f>VLOOKUP($A541,'By SKU - New RTs'!$A:$V,15,FALSE)</f>
        <v>0</v>
      </c>
      <c r="K541" s="5">
        <f t="shared" si="47"/>
        <v>0</v>
      </c>
      <c r="L541" s="2">
        <f>VLOOKUP($A541,'By SKU - Old RTs'!$A:$V,16,FALSE)</f>
        <v>0</v>
      </c>
      <c r="M541" s="2">
        <f>VLOOKUP($A541,'By SKU - New RTs'!$A:$V,16,FALSE)</f>
        <v>0</v>
      </c>
      <c r="N541" s="5">
        <f t="shared" si="48"/>
        <v>0</v>
      </c>
      <c r="O541" s="2">
        <f>VLOOKUP($A541,'By SKU - Old RTs'!$A:$V,17,FALSE)</f>
        <v>0</v>
      </c>
      <c r="P541" s="2">
        <f>VLOOKUP($A541,'By SKU - New RTs'!$A:$V,17,FALSE)</f>
        <v>0</v>
      </c>
      <c r="Q541" s="2">
        <f t="shared" si="49"/>
        <v>0</v>
      </c>
    </row>
    <row r="542" spans="1:17" x14ac:dyDescent="0.2">
      <c r="A542" s="3" t="str">
        <f>SKUs!A541</f>
        <v>FA-CA1401</v>
      </c>
      <c r="B542" s="4" t="str">
        <f>SKUs!B541</f>
        <v>EYE WASH 1/2 OZ</v>
      </c>
      <c r="C542" s="2">
        <f>VLOOKUP($A542,'By SKU - Old RTs'!$A:$V,13,FALSE)</f>
        <v>0.5</v>
      </c>
      <c r="D542" s="2">
        <f>VLOOKUP($A542,'By SKU - New RTs'!$A:$V,13,FALSE)</f>
        <v>0.5</v>
      </c>
      <c r="E542" s="5">
        <f t="shared" si="45"/>
        <v>0</v>
      </c>
      <c r="F542" s="2">
        <f>VLOOKUP($A542,'By SKU - Old RTs'!$A:$V,14,FALSE)</f>
        <v>0</v>
      </c>
      <c r="G542" s="2">
        <f>VLOOKUP($A542,'By SKU - New RTs'!$A:$V,14,FALSE)</f>
        <v>0</v>
      </c>
      <c r="H542" s="5">
        <f t="shared" si="46"/>
        <v>0</v>
      </c>
      <c r="I542" s="2">
        <f>VLOOKUP($A542,'By SKU - Old RTs'!$A:$V,15,FALSE)</f>
        <v>0</v>
      </c>
      <c r="J542" s="2">
        <f>VLOOKUP($A542,'By SKU - New RTs'!$A:$V,15,FALSE)</f>
        <v>0</v>
      </c>
      <c r="K542" s="5">
        <f t="shared" si="47"/>
        <v>0</v>
      </c>
      <c r="L542" s="2">
        <f>VLOOKUP($A542,'By SKU - Old RTs'!$A:$V,16,FALSE)</f>
        <v>0</v>
      </c>
      <c r="M542" s="2">
        <f>VLOOKUP($A542,'By SKU - New RTs'!$A:$V,16,FALSE)</f>
        <v>0</v>
      </c>
      <c r="N542" s="5">
        <f t="shared" si="48"/>
        <v>0</v>
      </c>
      <c r="O542" s="2">
        <f>VLOOKUP($A542,'By SKU - Old RTs'!$A:$V,17,FALSE)</f>
        <v>0</v>
      </c>
      <c r="P542" s="2">
        <f>VLOOKUP($A542,'By SKU - New RTs'!$A:$V,17,FALSE)</f>
        <v>0</v>
      </c>
      <c r="Q542" s="2">
        <f t="shared" si="49"/>
        <v>0</v>
      </c>
    </row>
    <row r="543" spans="1:17" x14ac:dyDescent="0.2">
      <c r="A543" s="3" t="str">
        <f>SKUs!A542</f>
        <v>FA-CA1426</v>
      </c>
      <c r="B543" s="4" t="str">
        <f>SKUs!B542</f>
        <v>EYEWASH REFILL 32OZ</v>
      </c>
      <c r="C543" s="2">
        <f>VLOOKUP($A543,'By SKU - Old RTs'!$A:$V,13,FALSE)</f>
        <v>0</v>
      </c>
      <c r="D543" s="2">
        <f>VLOOKUP($A543,'By SKU - New RTs'!$A:$V,13,FALSE)</f>
        <v>0</v>
      </c>
      <c r="E543" s="5">
        <f t="shared" si="45"/>
        <v>0</v>
      </c>
      <c r="F543" s="2">
        <f>VLOOKUP($A543,'By SKU - Old RTs'!$A:$V,14,FALSE)</f>
        <v>0</v>
      </c>
      <c r="G543" s="2">
        <f>VLOOKUP($A543,'By SKU - New RTs'!$A:$V,14,FALSE)</f>
        <v>0</v>
      </c>
      <c r="H543" s="5">
        <f t="shared" si="46"/>
        <v>0</v>
      </c>
      <c r="I543" s="2">
        <f>VLOOKUP($A543,'By SKU - Old RTs'!$A:$V,15,FALSE)</f>
        <v>0</v>
      </c>
      <c r="J543" s="2">
        <f>VLOOKUP($A543,'By SKU - New RTs'!$A:$V,15,FALSE)</f>
        <v>0</v>
      </c>
      <c r="K543" s="5">
        <f t="shared" si="47"/>
        <v>0</v>
      </c>
      <c r="L543" s="2">
        <f>VLOOKUP($A543,'By SKU - Old RTs'!$A:$V,16,FALSE)</f>
        <v>0</v>
      </c>
      <c r="M543" s="2">
        <f>VLOOKUP($A543,'By SKU - New RTs'!$A:$V,16,FALSE)</f>
        <v>0</v>
      </c>
      <c r="N543" s="5">
        <f t="shared" si="48"/>
        <v>0</v>
      </c>
      <c r="O543" s="2">
        <f>VLOOKUP($A543,'By SKU - Old RTs'!$A:$V,17,FALSE)</f>
        <v>0</v>
      </c>
      <c r="P543" s="2">
        <f>VLOOKUP($A543,'By SKU - New RTs'!$A:$V,17,FALSE)</f>
        <v>0</v>
      </c>
      <c r="Q543" s="2">
        <f t="shared" si="49"/>
        <v>0</v>
      </c>
    </row>
    <row r="544" spans="1:17" x14ac:dyDescent="0.2">
      <c r="A544" s="3" t="str">
        <f>SKUs!A543</f>
        <v>FA-CA1510</v>
      </c>
      <c r="B544" s="4" t="str">
        <f>SKUs!B543</f>
        <v>KIT SCISSORS</v>
      </c>
      <c r="C544" s="2">
        <f>VLOOKUP($A544,'By SKU - Old RTs'!$A:$V,13,FALSE)</f>
        <v>0.5</v>
      </c>
      <c r="D544" s="2">
        <f>VLOOKUP($A544,'By SKU - New RTs'!$A:$V,13,FALSE)</f>
        <v>0.5</v>
      </c>
      <c r="E544" s="5">
        <f t="shared" si="45"/>
        <v>0</v>
      </c>
      <c r="F544" s="2">
        <f>VLOOKUP($A544,'By SKU - Old RTs'!$A:$V,14,FALSE)</f>
        <v>0</v>
      </c>
      <c r="G544" s="2">
        <f>VLOOKUP($A544,'By SKU - New RTs'!$A:$V,14,FALSE)</f>
        <v>0</v>
      </c>
      <c r="H544" s="5">
        <f t="shared" si="46"/>
        <v>0</v>
      </c>
      <c r="I544" s="2">
        <f>VLOOKUP($A544,'By SKU - Old RTs'!$A:$V,15,FALSE)</f>
        <v>0</v>
      </c>
      <c r="J544" s="2">
        <f>VLOOKUP($A544,'By SKU - New RTs'!$A:$V,15,FALSE)</f>
        <v>0</v>
      </c>
      <c r="K544" s="5">
        <f t="shared" si="47"/>
        <v>0</v>
      </c>
      <c r="L544" s="2">
        <f>VLOOKUP($A544,'By SKU - Old RTs'!$A:$V,16,FALSE)</f>
        <v>0</v>
      </c>
      <c r="M544" s="2">
        <f>VLOOKUP($A544,'By SKU - New RTs'!$A:$V,16,FALSE)</f>
        <v>0</v>
      </c>
      <c r="N544" s="5">
        <f t="shared" si="48"/>
        <v>0</v>
      </c>
      <c r="O544" s="2">
        <f>VLOOKUP($A544,'By SKU - Old RTs'!$A:$V,17,FALSE)</f>
        <v>0</v>
      </c>
      <c r="P544" s="2">
        <f>VLOOKUP($A544,'By SKU - New RTs'!$A:$V,17,FALSE)</f>
        <v>0</v>
      </c>
      <c r="Q544" s="2">
        <f t="shared" si="49"/>
        <v>0</v>
      </c>
    </row>
    <row r="545" spans="1:17" x14ac:dyDescent="0.2">
      <c r="A545" s="3" t="str">
        <f>SKUs!A544</f>
        <v>FA-CA151F</v>
      </c>
      <c r="B545" s="4" t="str">
        <f>SKUs!B544</f>
        <v>2 SHELF CABINET STOCKED</v>
      </c>
      <c r="C545" s="2">
        <f>VLOOKUP($A545,'By SKU - Old RTs'!$A:$V,13,FALSE)</f>
        <v>0</v>
      </c>
      <c r="D545" s="2">
        <f>VLOOKUP($A545,'By SKU - New RTs'!$A:$V,13,FALSE)</f>
        <v>0</v>
      </c>
      <c r="E545" s="5">
        <f t="shared" si="45"/>
        <v>0</v>
      </c>
      <c r="F545" s="2">
        <f>VLOOKUP($A545,'By SKU - Old RTs'!$A:$V,14,FALSE)</f>
        <v>0</v>
      </c>
      <c r="G545" s="2">
        <f>VLOOKUP($A545,'By SKU - New RTs'!$A:$V,14,FALSE)</f>
        <v>0</v>
      </c>
      <c r="H545" s="5">
        <f t="shared" si="46"/>
        <v>0</v>
      </c>
      <c r="I545" s="2">
        <f>VLOOKUP($A545,'By SKU - Old RTs'!$A:$V,15,FALSE)</f>
        <v>0</v>
      </c>
      <c r="J545" s="2">
        <f>VLOOKUP($A545,'By SKU - New RTs'!$A:$V,15,FALSE)</f>
        <v>0</v>
      </c>
      <c r="K545" s="5">
        <f t="shared" si="47"/>
        <v>0</v>
      </c>
      <c r="L545" s="2">
        <f>VLOOKUP($A545,'By SKU - Old RTs'!$A:$V,16,FALSE)</f>
        <v>0</v>
      </c>
      <c r="M545" s="2">
        <f>VLOOKUP($A545,'By SKU - New RTs'!$A:$V,16,FALSE)</f>
        <v>0</v>
      </c>
      <c r="N545" s="5">
        <f t="shared" si="48"/>
        <v>0</v>
      </c>
      <c r="O545" s="2">
        <f>VLOOKUP($A545,'By SKU - Old RTs'!$A:$V,17,FALSE)</f>
        <v>0</v>
      </c>
      <c r="P545" s="2">
        <f>VLOOKUP($A545,'By SKU - New RTs'!$A:$V,17,FALSE)</f>
        <v>0</v>
      </c>
      <c r="Q545" s="2">
        <f t="shared" si="49"/>
        <v>0</v>
      </c>
    </row>
    <row r="546" spans="1:17" x14ac:dyDescent="0.2">
      <c r="A546" s="3" t="str">
        <f>SKUs!A545</f>
        <v>FA-CA1638</v>
      </c>
      <c r="B546" s="4" t="str">
        <f>SKUs!B545</f>
        <v>BLOOD STOPPER COMPRESS</v>
      </c>
      <c r="C546" s="2">
        <f>VLOOKUP($A546,'By SKU - Old RTs'!$A:$V,13,FALSE)</f>
        <v>0.25</v>
      </c>
      <c r="D546" s="2">
        <f>VLOOKUP($A546,'By SKU - New RTs'!$A:$V,13,FALSE)</f>
        <v>0.25</v>
      </c>
      <c r="E546" s="5">
        <f t="shared" si="45"/>
        <v>0</v>
      </c>
      <c r="F546" s="2">
        <f>VLOOKUP($A546,'By SKU - Old RTs'!$A:$V,14,FALSE)</f>
        <v>0</v>
      </c>
      <c r="G546" s="2">
        <f>VLOOKUP($A546,'By SKU - New RTs'!$A:$V,14,FALSE)</f>
        <v>0</v>
      </c>
      <c r="H546" s="5">
        <f t="shared" si="46"/>
        <v>0</v>
      </c>
      <c r="I546" s="2">
        <f>VLOOKUP($A546,'By SKU - Old RTs'!$A:$V,15,FALSE)</f>
        <v>0</v>
      </c>
      <c r="J546" s="2">
        <f>VLOOKUP($A546,'By SKU - New RTs'!$A:$V,15,FALSE)</f>
        <v>0</v>
      </c>
      <c r="K546" s="5">
        <f t="shared" si="47"/>
        <v>0</v>
      </c>
      <c r="L546" s="2">
        <f>VLOOKUP($A546,'By SKU - Old RTs'!$A:$V,16,FALSE)</f>
        <v>0</v>
      </c>
      <c r="M546" s="2">
        <f>VLOOKUP($A546,'By SKU - New RTs'!$A:$V,16,FALSE)</f>
        <v>0</v>
      </c>
      <c r="N546" s="5">
        <f t="shared" si="48"/>
        <v>0</v>
      </c>
      <c r="O546" s="2">
        <f>VLOOKUP($A546,'By SKU - Old RTs'!$A:$V,17,FALSE)</f>
        <v>0</v>
      </c>
      <c r="P546" s="2">
        <f>VLOOKUP($A546,'By SKU - New RTs'!$A:$V,17,FALSE)</f>
        <v>0</v>
      </c>
      <c r="Q546" s="2">
        <f t="shared" si="49"/>
        <v>0</v>
      </c>
    </row>
    <row r="547" spans="1:17" x14ac:dyDescent="0.2">
      <c r="A547" s="3" t="str">
        <f>SKUs!A546</f>
        <v>FA-CA1640</v>
      </c>
      <c r="B547" s="4" t="str">
        <f>SKUs!B546</f>
        <v>TRIANGULAR BANDAGES</v>
      </c>
      <c r="C547" s="2">
        <f>VLOOKUP($A547,'By SKU - Old RTs'!$A:$V,13,FALSE)</f>
        <v>0.5</v>
      </c>
      <c r="D547" s="2">
        <f>VLOOKUP($A547,'By SKU - New RTs'!$A:$V,13,FALSE)</f>
        <v>0.5</v>
      </c>
      <c r="E547" s="5">
        <f t="shared" si="45"/>
        <v>0</v>
      </c>
      <c r="F547" s="2">
        <f>VLOOKUP($A547,'By SKU - Old RTs'!$A:$V,14,FALSE)</f>
        <v>0</v>
      </c>
      <c r="G547" s="2">
        <f>VLOOKUP($A547,'By SKU - New RTs'!$A:$V,14,FALSE)</f>
        <v>0</v>
      </c>
      <c r="H547" s="5">
        <f t="shared" si="46"/>
        <v>0</v>
      </c>
      <c r="I547" s="2">
        <f>VLOOKUP($A547,'By SKU - Old RTs'!$A:$V,15,FALSE)</f>
        <v>0</v>
      </c>
      <c r="J547" s="2">
        <f>VLOOKUP($A547,'By SKU - New RTs'!$A:$V,15,FALSE)</f>
        <v>0</v>
      </c>
      <c r="K547" s="5">
        <f t="shared" si="47"/>
        <v>0</v>
      </c>
      <c r="L547" s="2">
        <f>VLOOKUP($A547,'By SKU - Old RTs'!$A:$V,16,FALSE)</f>
        <v>0</v>
      </c>
      <c r="M547" s="2">
        <f>VLOOKUP($A547,'By SKU - New RTs'!$A:$V,16,FALSE)</f>
        <v>0</v>
      </c>
      <c r="N547" s="5">
        <f t="shared" si="48"/>
        <v>0</v>
      </c>
      <c r="O547" s="2">
        <f>VLOOKUP($A547,'By SKU - Old RTs'!$A:$V,17,FALSE)</f>
        <v>0</v>
      </c>
      <c r="P547" s="2">
        <f>VLOOKUP($A547,'By SKU - New RTs'!$A:$V,17,FALSE)</f>
        <v>0</v>
      </c>
      <c r="Q547" s="2">
        <f t="shared" si="49"/>
        <v>0</v>
      </c>
    </row>
    <row r="548" spans="1:17" x14ac:dyDescent="0.2">
      <c r="A548" s="3" t="str">
        <f>SKUs!A547</f>
        <v>FA-CA1694</v>
      </c>
      <c r="B548" s="4" t="str">
        <f>SKUs!B547</f>
        <v>TOURNIQUET</v>
      </c>
      <c r="C548" s="2">
        <f>VLOOKUP($A548,'By SKU - Old RTs'!$A:$V,13,FALSE)</f>
        <v>0</v>
      </c>
      <c r="D548" s="2">
        <f>VLOOKUP($A548,'By SKU - New RTs'!$A:$V,13,FALSE)</f>
        <v>0</v>
      </c>
      <c r="E548" s="5">
        <f t="shared" si="45"/>
        <v>0</v>
      </c>
      <c r="F548" s="2">
        <f>VLOOKUP($A548,'By SKU - Old RTs'!$A:$V,14,FALSE)</f>
        <v>0</v>
      </c>
      <c r="G548" s="2">
        <f>VLOOKUP($A548,'By SKU - New RTs'!$A:$V,14,FALSE)</f>
        <v>0</v>
      </c>
      <c r="H548" s="5">
        <f t="shared" si="46"/>
        <v>0</v>
      </c>
      <c r="I548" s="2">
        <f>VLOOKUP($A548,'By SKU - Old RTs'!$A:$V,15,FALSE)</f>
        <v>0</v>
      </c>
      <c r="J548" s="2">
        <f>VLOOKUP($A548,'By SKU - New RTs'!$A:$V,15,FALSE)</f>
        <v>0</v>
      </c>
      <c r="K548" s="5">
        <f t="shared" si="47"/>
        <v>0</v>
      </c>
      <c r="L548" s="2">
        <f>VLOOKUP($A548,'By SKU - Old RTs'!$A:$V,16,FALSE)</f>
        <v>0</v>
      </c>
      <c r="M548" s="2">
        <f>VLOOKUP($A548,'By SKU - New RTs'!$A:$V,16,FALSE)</f>
        <v>0</v>
      </c>
      <c r="N548" s="5">
        <f t="shared" si="48"/>
        <v>0</v>
      </c>
      <c r="O548" s="2">
        <f>VLOOKUP($A548,'By SKU - Old RTs'!$A:$V,17,FALSE)</f>
        <v>0</v>
      </c>
      <c r="P548" s="2">
        <f>VLOOKUP($A548,'By SKU - New RTs'!$A:$V,17,FALSE)</f>
        <v>0</v>
      </c>
      <c r="Q548" s="2">
        <f t="shared" si="49"/>
        <v>0</v>
      </c>
    </row>
    <row r="549" spans="1:17" x14ac:dyDescent="0.2">
      <c r="A549" s="3" t="str">
        <f>SKUs!A548</f>
        <v>FA-CA1732</v>
      </c>
      <c r="B549" s="4" t="str">
        <f>SKUs!B548</f>
        <v>BURN GEL</v>
      </c>
      <c r="C549" s="2">
        <f>VLOOKUP($A549,'By SKU - Old RTs'!$A:$V,13,FALSE)</f>
        <v>0.75</v>
      </c>
      <c r="D549" s="2">
        <f>VLOOKUP($A549,'By SKU - New RTs'!$A:$V,13,FALSE)</f>
        <v>0.75</v>
      </c>
      <c r="E549" s="5">
        <f t="shared" si="45"/>
        <v>0</v>
      </c>
      <c r="F549" s="2">
        <f>VLOOKUP($A549,'By SKU - Old RTs'!$A:$V,14,FALSE)</f>
        <v>0.5</v>
      </c>
      <c r="G549" s="2">
        <f>VLOOKUP($A549,'By SKU - New RTs'!$A:$V,14,FALSE)</f>
        <v>0.5</v>
      </c>
      <c r="H549" s="5">
        <f t="shared" si="46"/>
        <v>0</v>
      </c>
      <c r="I549" s="2">
        <f>VLOOKUP($A549,'By SKU - Old RTs'!$A:$V,15,FALSE)</f>
        <v>0</v>
      </c>
      <c r="J549" s="2">
        <f>VLOOKUP($A549,'By SKU - New RTs'!$A:$V,15,FALSE)</f>
        <v>0</v>
      </c>
      <c r="K549" s="5">
        <f t="shared" si="47"/>
        <v>0</v>
      </c>
      <c r="L549" s="2">
        <f>VLOOKUP($A549,'By SKU - Old RTs'!$A:$V,16,FALSE)</f>
        <v>0</v>
      </c>
      <c r="M549" s="2">
        <f>VLOOKUP($A549,'By SKU - New RTs'!$A:$V,16,FALSE)</f>
        <v>0</v>
      </c>
      <c r="N549" s="5">
        <f t="shared" si="48"/>
        <v>0</v>
      </c>
      <c r="O549" s="2">
        <f>VLOOKUP($A549,'By SKU - Old RTs'!$A:$V,17,FALSE)</f>
        <v>0</v>
      </c>
      <c r="P549" s="2">
        <f>VLOOKUP($A549,'By SKU - New RTs'!$A:$V,17,FALSE)</f>
        <v>0</v>
      </c>
      <c r="Q549" s="2">
        <f t="shared" si="49"/>
        <v>0</v>
      </c>
    </row>
    <row r="550" spans="1:17" x14ac:dyDescent="0.2">
      <c r="A550" s="3" t="str">
        <f>SKUs!A549</f>
        <v>FA-CA1756</v>
      </c>
      <c r="B550" s="4" t="str">
        <f>SKUs!B549</f>
        <v>BURN DRESSING 4X4</v>
      </c>
      <c r="C550" s="2">
        <f>VLOOKUP($A550,'By SKU - Old RTs'!$A:$V,13,FALSE)</f>
        <v>0.5</v>
      </c>
      <c r="D550" s="2">
        <f>VLOOKUP($A550,'By SKU - New RTs'!$A:$V,13,FALSE)</f>
        <v>0.5</v>
      </c>
      <c r="E550" s="5">
        <f t="shared" si="45"/>
        <v>0</v>
      </c>
      <c r="F550" s="2">
        <f>VLOOKUP($A550,'By SKU - Old RTs'!$A:$V,14,FALSE)</f>
        <v>0.75</v>
      </c>
      <c r="G550" s="2">
        <f>VLOOKUP($A550,'By SKU - New RTs'!$A:$V,14,FALSE)</f>
        <v>0.75</v>
      </c>
      <c r="H550" s="5">
        <f t="shared" si="46"/>
        <v>0</v>
      </c>
      <c r="I550" s="2">
        <f>VLOOKUP($A550,'By SKU - Old RTs'!$A:$V,15,FALSE)</f>
        <v>0</v>
      </c>
      <c r="J550" s="2">
        <f>VLOOKUP($A550,'By SKU - New RTs'!$A:$V,15,FALSE)</f>
        <v>0</v>
      </c>
      <c r="K550" s="5">
        <f t="shared" si="47"/>
        <v>0</v>
      </c>
      <c r="L550" s="2">
        <f>VLOOKUP($A550,'By SKU - Old RTs'!$A:$V,16,FALSE)</f>
        <v>0</v>
      </c>
      <c r="M550" s="2">
        <f>VLOOKUP($A550,'By SKU - New RTs'!$A:$V,16,FALSE)</f>
        <v>0</v>
      </c>
      <c r="N550" s="5">
        <f t="shared" si="48"/>
        <v>0</v>
      </c>
      <c r="O550" s="2">
        <f>VLOOKUP($A550,'By SKU - Old RTs'!$A:$V,17,FALSE)</f>
        <v>0</v>
      </c>
      <c r="P550" s="2">
        <f>VLOOKUP($A550,'By SKU - New RTs'!$A:$V,17,FALSE)</f>
        <v>0</v>
      </c>
      <c r="Q550" s="2">
        <f t="shared" si="49"/>
        <v>0</v>
      </c>
    </row>
    <row r="551" spans="1:17" x14ac:dyDescent="0.2">
      <c r="A551" s="3" t="str">
        <f>SKUs!A550</f>
        <v>FA-CA234</v>
      </c>
      <c r="B551" s="4" t="str">
        <f>SKUs!B550</f>
        <v>FIRST AID BOOK</v>
      </c>
      <c r="C551" s="2">
        <f>VLOOKUP($A551,'By SKU - Old RTs'!$A:$V,13,FALSE)</f>
        <v>0</v>
      </c>
      <c r="D551" s="2">
        <f>VLOOKUP($A551,'By SKU - New RTs'!$A:$V,13,FALSE)</f>
        <v>0</v>
      </c>
      <c r="E551" s="5">
        <f t="shared" si="45"/>
        <v>0</v>
      </c>
      <c r="F551" s="2">
        <f>VLOOKUP($A551,'By SKU - Old RTs'!$A:$V,14,FALSE)</f>
        <v>0</v>
      </c>
      <c r="G551" s="2">
        <f>VLOOKUP($A551,'By SKU - New RTs'!$A:$V,14,FALSE)</f>
        <v>0</v>
      </c>
      <c r="H551" s="5">
        <f t="shared" si="46"/>
        <v>0</v>
      </c>
      <c r="I551" s="2">
        <f>VLOOKUP($A551,'By SKU - Old RTs'!$A:$V,15,FALSE)</f>
        <v>0</v>
      </c>
      <c r="J551" s="2">
        <f>VLOOKUP($A551,'By SKU - New RTs'!$A:$V,15,FALSE)</f>
        <v>0</v>
      </c>
      <c r="K551" s="5">
        <f t="shared" si="47"/>
        <v>0</v>
      </c>
      <c r="L551" s="2">
        <f>VLOOKUP($A551,'By SKU - Old RTs'!$A:$V,16,FALSE)</f>
        <v>0</v>
      </c>
      <c r="M551" s="2">
        <f>VLOOKUP($A551,'By SKU - New RTs'!$A:$V,16,FALSE)</f>
        <v>0</v>
      </c>
      <c r="N551" s="5">
        <f t="shared" si="48"/>
        <v>0</v>
      </c>
      <c r="O551" s="2">
        <f>VLOOKUP($A551,'By SKU - Old RTs'!$A:$V,17,FALSE)</f>
        <v>0</v>
      </c>
      <c r="P551" s="2">
        <f>VLOOKUP($A551,'By SKU - New RTs'!$A:$V,17,FALSE)</f>
        <v>0</v>
      </c>
      <c r="Q551" s="2">
        <f t="shared" si="49"/>
        <v>0</v>
      </c>
    </row>
    <row r="552" spans="1:17" x14ac:dyDescent="0.2">
      <c r="A552" s="3" t="str">
        <f>SKUs!A551</f>
        <v>FA-CA2429</v>
      </c>
      <c r="B552" s="4" t="str">
        <f>SKUs!B551</f>
        <v>CPR FILTERSHIELD</v>
      </c>
      <c r="C552" s="2">
        <f>VLOOKUP($A552,'By SKU - Old RTs'!$A:$V,13,FALSE)</f>
        <v>0</v>
      </c>
      <c r="D552" s="2">
        <f>VLOOKUP($A552,'By SKU - New RTs'!$A:$V,13,FALSE)</f>
        <v>0</v>
      </c>
      <c r="E552" s="5">
        <f t="shared" si="45"/>
        <v>0</v>
      </c>
      <c r="F552" s="2">
        <f>VLOOKUP($A552,'By SKU - Old RTs'!$A:$V,14,FALSE)</f>
        <v>0</v>
      </c>
      <c r="G552" s="2">
        <f>VLOOKUP($A552,'By SKU - New RTs'!$A:$V,14,FALSE)</f>
        <v>0</v>
      </c>
      <c r="H552" s="5">
        <f t="shared" si="46"/>
        <v>0</v>
      </c>
      <c r="I552" s="2">
        <f>VLOOKUP($A552,'By SKU - Old RTs'!$A:$V,15,FALSE)</f>
        <v>0</v>
      </c>
      <c r="J552" s="2">
        <f>VLOOKUP($A552,'By SKU - New RTs'!$A:$V,15,FALSE)</f>
        <v>0</v>
      </c>
      <c r="K552" s="5">
        <f t="shared" si="47"/>
        <v>0</v>
      </c>
      <c r="L552" s="2">
        <f>VLOOKUP($A552,'By SKU - Old RTs'!$A:$V,16,FALSE)</f>
        <v>0</v>
      </c>
      <c r="M552" s="2">
        <f>VLOOKUP($A552,'By SKU - New RTs'!$A:$V,16,FALSE)</f>
        <v>0</v>
      </c>
      <c r="N552" s="5">
        <f t="shared" si="48"/>
        <v>0</v>
      </c>
      <c r="O552" s="2">
        <f>VLOOKUP($A552,'By SKU - Old RTs'!$A:$V,17,FALSE)</f>
        <v>0</v>
      </c>
      <c r="P552" s="2">
        <f>VLOOKUP($A552,'By SKU - New RTs'!$A:$V,17,FALSE)</f>
        <v>0</v>
      </c>
      <c r="Q552" s="2">
        <f t="shared" si="49"/>
        <v>0</v>
      </c>
    </row>
    <row r="553" spans="1:17" x14ac:dyDescent="0.2">
      <c r="A553" s="3" t="str">
        <f>SKUs!A552</f>
        <v>FA-CA2821</v>
      </c>
      <c r="B553" s="4" t="str">
        <f>SKUs!B552</f>
        <v>BLOOD BOURNE PATHOGEN KIT</v>
      </c>
      <c r="C553" s="2">
        <f>VLOOKUP($A553,'By SKU - Old RTs'!$A:$V,13,FALSE)</f>
        <v>0</v>
      </c>
      <c r="D553" s="2">
        <f>VLOOKUP($A553,'By SKU - New RTs'!$A:$V,13,FALSE)</f>
        <v>0</v>
      </c>
      <c r="E553" s="5">
        <f t="shared" si="45"/>
        <v>0</v>
      </c>
      <c r="F553" s="2">
        <f>VLOOKUP($A553,'By SKU - Old RTs'!$A:$V,14,FALSE)</f>
        <v>0</v>
      </c>
      <c r="G553" s="2">
        <f>VLOOKUP($A553,'By SKU - New RTs'!$A:$V,14,FALSE)</f>
        <v>0</v>
      </c>
      <c r="H553" s="5">
        <f t="shared" si="46"/>
        <v>0</v>
      </c>
      <c r="I553" s="2">
        <f>VLOOKUP($A553,'By SKU - Old RTs'!$A:$V,15,FALSE)</f>
        <v>0</v>
      </c>
      <c r="J553" s="2">
        <f>VLOOKUP($A553,'By SKU - New RTs'!$A:$V,15,FALSE)</f>
        <v>0</v>
      </c>
      <c r="K553" s="5">
        <f t="shared" si="47"/>
        <v>0</v>
      </c>
      <c r="L553" s="2">
        <f>VLOOKUP($A553,'By SKU - Old RTs'!$A:$V,16,FALSE)</f>
        <v>0</v>
      </c>
      <c r="M553" s="2">
        <f>VLOOKUP($A553,'By SKU - New RTs'!$A:$V,16,FALSE)</f>
        <v>0</v>
      </c>
      <c r="N553" s="5">
        <f t="shared" si="48"/>
        <v>0</v>
      </c>
      <c r="O553" s="2">
        <f>VLOOKUP($A553,'By SKU - Old RTs'!$A:$V,17,FALSE)</f>
        <v>0</v>
      </c>
      <c r="P553" s="2">
        <f>VLOOKUP($A553,'By SKU - New RTs'!$A:$V,17,FALSE)</f>
        <v>0</v>
      </c>
      <c r="Q553" s="2">
        <f t="shared" si="49"/>
        <v>0</v>
      </c>
    </row>
    <row r="554" spans="1:17" x14ac:dyDescent="0.2">
      <c r="A554" s="3" t="str">
        <f>SKUs!A553</f>
        <v>FA-CA5000</v>
      </c>
      <c r="B554" s="4" t="str">
        <f>SKUs!B553</f>
        <v>BURN SPRAY</v>
      </c>
      <c r="C554" s="2">
        <f>VLOOKUP($A554,'By SKU - Old RTs'!$A:$V,13,FALSE)</f>
        <v>0.5</v>
      </c>
      <c r="D554" s="2">
        <f>VLOOKUP($A554,'By SKU - New RTs'!$A:$V,13,FALSE)</f>
        <v>0.5</v>
      </c>
      <c r="E554" s="5">
        <f t="shared" si="45"/>
        <v>0</v>
      </c>
      <c r="F554" s="2">
        <f>VLOOKUP($A554,'By SKU - Old RTs'!$A:$V,14,FALSE)</f>
        <v>0</v>
      </c>
      <c r="G554" s="2">
        <f>VLOOKUP($A554,'By SKU - New RTs'!$A:$V,14,FALSE)</f>
        <v>0</v>
      </c>
      <c r="H554" s="5">
        <f t="shared" si="46"/>
        <v>0</v>
      </c>
      <c r="I554" s="2">
        <f>VLOOKUP($A554,'By SKU - Old RTs'!$A:$V,15,FALSE)</f>
        <v>0</v>
      </c>
      <c r="J554" s="2">
        <f>VLOOKUP($A554,'By SKU - New RTs'!$A:$V,15,FALSE)</f>
        <v>0</v>
      </c>
      <c r="K554" s="5">
        <f t="shared" si="47"/>
        <v>0</v>
      </c>
      <c r="L554" s="2">
        <f>VLOOKUP($A554,'By SKU - Old RTs'!$A:$V,16,FALSE)</f>
        <v>0</v>
      </c>
      <c r="M554" s="2">
        <f>VLOOKUP($A554,'By SKU - New RTs'!$A:$V,16,FALSE)</f>
        <v>0</v>
      </c>
      <c r="N554" s="5">
        <f t="shared" si="48"/>
        <v>0</v>
      </c>
      <c r="O554" s="2">
        <f>VLOOKUP($A554,'By SKU - Old RTs'!$A:$V,17,FALSE)</f>
        <v>0</v>
      </c>
      <c r="P554" s="2">
        <f>VLOOKUP($A554,'By SKU - New RTs'!$A:$V,17,FALSE)</f>
        <v>0</v>
      </c>
      <c r="Q554" s="2">
        <f t="shared" si="49"/>
        <v>0</v>
      </c>
    </row>
    <row r="555" spans="1:17" x14ac:dyDescent="0.2">
      <c r="A555" s="3" t="str">
        <f>SKUs!A554</f>
        <v>FA-CA5300</v>
      </c>
      <c r="B555" s="4" t="str">
        <f>SKUs!B554</f>
        <v>ANTISEPTIC SPRAY</v>
      </c>
      <c r="C555" s="2">
        <f>VLOOKUP($A555,'By SKU - Old RTs'!$A:$V,13,FALSE)</f>
        <v>0.5</v>
      </c>
      <c r="D555" s="2">
        <f>VLOOKUP($A555,'By SKU - New RTs'!$A:$V,13,FALSE)</f>
        <v>0.5</v>
      </c>
      <c r="E555" s="5">
        <f t="shared" si="45"/>
        <v>0</v>
      </c>
      <c r="F555" s="2">
        <f>VLOOKUP($A555,'By SKU - Old RTs'!$A:$V,14,FALSE)</f>
        <v>0.5</v>
      </c>
      <c r="G555" s="2">
        <f>VLOOKUP($A555,'By SKU - New RTs'!$A:$V,14,FALSE)</f>
        <v>0.5</v>
      </c>
      <c r="H555" s="5">
        <f t="shared" si="46"/>
        <v>0</v>
      </c>
      <c r="I555" s="2">
        <f>VLOOKUP($A555,'By SKU - Old RTs'!$A:$V,15,FALSE)</f>
        <v>0</v>
      </c>
      <c r="J555" s="2">
        <f>VLOOKUP($A555,'By SKU - New RTs'!$A:$V,15,FALSE)</f>
        <v>0</v>
      </c>
      <c r="K555" s="5">
        <f t="shared" si="47"/>
        <v>0</v>
      </c>
      <c r="L555" s="2">
        <f>VLOOKUP($A555,'By SKU - Old RTs'!$A:$V,16,FALSE)</f>
        <v>0</v>
      </c>
      <c r="M555" s="2">
        <f>VLOOKUP($A555,'By SKU - New RTs'!$A:$V,16,FALSE)</f>
        <v>0</v>
      </c>
      <c r="N555" s="5">
        <f t="shared" si="48"/>
        <v>0</v>
      </c>
      <c r="O555" s="2">
        <f>VLOOKUP($A555,'By SKU - Old RTs'!$A:$V,17,FALSE)</f>
        <v>0</v>
      </c>
      <c r="P555" s="2">
        <f>VLOOKUP($A555,'By SKU - New RTs'!$A:$V,17,FALSE)</f>
        <v>0</v>
      </c>
      <c r="Q555" s="2">
        <f t="shared" si="49"/>
        <v>0</v>
      </c>
    </row>
    <row r="556" spans="1:17" x14ac:dyDescent="0.2">
      <c r="A556" s="3" t="str">
        <f>SKUs!A555</f>
        <v>FA-CAEVR</v>
      </c>
      <c r="B556" s="4" t="str">
        <f>SKUs!B555</f>
        <v>SAM SPLINT 4.5"X 24" (MALLEABLE)</v>
      </c>
      <c r="C556" s="2">
        <f>VLOOKUP($A556,'By SKU - Old RTs'!$A:$V,13,FALSE)</f>
        <v>0</v>
      </c>
      <c r="D556" s="2">
        <f>VLOOKUP($A556,'By SKU - New RTs'!$A:$V,13,FALSE)</f>
        <v>0</v>
      </c>
      <c r="E556" s="5">
        <f t="shared" si="45"/>
        <v>0</v>
      </c>
      <c r="F556" s="2">
        <f>VLOOKUP($A556,'By SKU - Old RTs'!$A:$V,14,FALSE)</f>
        <v>0</v>
      </c>
      <c r="G556" s="2">
        <f>VLOOKUP($A556,'By SKU - New RTs'!$A:$V,14,FALSE)</f>
        <v>0</v>
      </c>
      <c r="H556" s="5">
        <f t="shared" si="46"/>
        <v>0</v>
      </c>
      <c r="I556" s="2">
        <f>VLOOKUP($A556,'By SKU - Old RTs'!$A:$V,15,FALSE)</f>
        <v>0</v>
      </c>
      <c r="J556" s="2">
        <f>VLOOKUP($A556,'By SKU - New RTs'!$A:$V,15,FALSE)</f>
        <v>0</v>
      </c>
      <c r="K556" s="5">
        <f t="shared" si="47"/>
        <v>0</v>
      </c>
      <c r="L556" s="2">
        <f>VLOOKUP($A556,'By SKU - Old RTs'!$A:$V,16,FALSE)</f>
        <v>0</v>
      </c>
      <c r="M556" s="2">
        <f>VLOOKUP($A556,'By SKU - New RTs'!$A:$V,16,FALSE)</f>
        <v>0</v>
      </c>
      <c r="N556" s="5">
        <f t="shared" si="48"/>
        <v>0</v>
      </c>
      <c r="O556" s="2">
        <f>VLOOKUP($A556,'By SKU - Old RTs'!$A:$V,17,FALSE)</f>
        <v>0</v>
      </c>
      <c r="P556" s="2">
        <f>VLOOKUP($A556,'By SKU - New RTs'!$A:$V,17,FALSE)</f>
        <v>0</v>
      </c>
      <c r="Q556" s="2">
        <f t="shared" si="49"/>
        <v>0</v>
      </c>
    </row>
    <row r="557" spans="1:17" x14ac:dyDescent="0.2">
      <c r="A557" s="3" t="str">
        <f>SKUs!A556</f>
        <v>FA-CAKG</v>
      </c>
      <c r="B557" s="4" t="str">
        <f>SKUs!B556</f>
        <v>KIT GLOVES</v>
      </c>
      <c r="C557" s="2">
        <f>VLOOKUP($A557,'By SKU - Old RTs'!$A:$V,13,FALSE)</f>
        <v>0.25</v>
      </c>
      <c r="D557" s="2">
        <f>VLOOKUP($A557,'By SKU - New RTs'!$A:$V,13,FALSE)</f>
        <v>0.25</v>
      </c>
      <c r="E557" s="5">
        <f t="shared" si="45"/>
        <v>0</v>
      </c>
      <c r="F557" s="2">
        <f>VLOOKUP($A557,'By SKU - Old RTs'!$A:$V,14,FALSE)</f>
        <v>0</v>
      </c>
      <c r="G557" s="2">
        <f>VLOOKUP($A557,'By SKU - New RTs'!$A:$V,14,FALSE)</f>
        <v>0</v>
      </c>
      <c r="H557" s="5">
        <f t="shared" si="46"/>
        <v>0</v>
      </c>
      <c r="I557" s="2">
        <f>VLOOKUP($A557,'By SKU - Old RTs'!$A:$V,15,FALSE)</f>
        <v>0</v>
      </c>
      <c r="J557" s="2">
        <f>VLOOKUP($A557,'By SKU - New RTs'!$A:$V,15,FALSE)</f>
        <v>0</v>
      </c>
      <c r="K557" s="5">
        <f t="shared" si="47"/>
        <v>0</v>
      </c>
      <c r="L557" s="2">
        <f>VLOOKUP($A557,'By SKU - Old RTs'!$A:$V,16,FALSE)</f>
        <v>0</v>
      </c>
      <c r="M557" s="2">
        <f>VLOOKUP($A557,'By SKU - New RTs'!$A:$V,16,FALSE)</f>
        <v>0</v>
      </c>
      <c r="N557" s="5">
        <f t="shared" si="48"/>
        <v>0</v>
      </c>
      <c r="O557" s="2">
        <f>VLOOKUP($A557,'By SKU - Old RTs'!$A:$V,17,FALSE)</f>
        <v>0</v>
      </c>
      <c r="P557" s="2">
        <f>VLOOKUP($A557,'By SKU - New RTs'!$A:$V,17,FALSE)</f>
        <v>0</v>
      </c>
      <c r="Q557" s="2">
        <f t="shared" si="49"/>
        <v>0</v>
      </c>
    </row>
    <row r="558" spans="1:17" x14ac:dyDescent="0.2">
      <c r="A558" s="3" t="str">
        <f>SKUs!A557</f>
        <v>FA-CAR213</v>
      </c>
      <c r="B558" s="4" t="str">
        <f>SKUs!B557</f>
        <v>HAND SANITIZER</v>
      </c>
      <c r="C558" s="2">
        <f>VLOOKUP($A558,'By SKU - Old RTs'!$A:$V,13,FALSE)</f>
        <v>0.25</v>
      </c>
      <c r="D558" s="2">
        <f>VLOOKUP($A558,'By SKU - New RTs'!$A:$V,13,FALSE)</f>
        <v>0.25</v>
      </c>
      <c r="E558" s="5">
        <f t="shared" si="45"/>
        <v>0</v>
      </c>
      <c r="F558" s="2">
        <f>VLOOKUP($A558,'By SKU - Old RTs'!$A:$V,14,FALSE)</f>
        <v>0.5</v>
      </c>
      <c r="G558" s="2">
        <f>VLOOKUP($A558,'By SKU - New RTs'!$A:$V,14,FALSE)</f>
        <v>0.5</v>
      </c>
      <c r="H558" s="5">
        <f t="shared" si="46"/>
        <v>0</v>
      </c>
      <c r="I558" s="2">
        <f>VLOOKUP($A558,'By SKU - Old RTs'!$A:$V,15,FALSE)</f>
        <v>0</v>
      </c>
      <c r="J558" s="2">
        <f>VLOOKUP($A558,'By SKU - New RTs'!$A:$V,15,FALSE)</f>
        <v>0</v>
      </c>
      <c r="K558" s="5">
        <f t="shared" si="47"/>
        <v>0</v>
      </c>
      <c r="L558" s="2">
        <f>VLOOKUP($A558,'By SKU - Old RTs'!$A:$V,16,FALSE)</f>
        <v>0</v>
      </c>
      <c r="M558" s="2">
        <f>VLOOKUP($A558,'By SKU - New RTs'!$A:$V,16,FALSE)</f>
        <v>0</v>
      </c>
      <c r="N558" s="5">
        <f t="shared" si="48"/>
        <v>0</v>
      </c>
      <c r="O558" s="2">
        <f>VLOOKUP($A558,'By SKU - Old RTs'!$A:$V,17,FALSE)</f>
        <v>0</v>
      </c>
      <c r="P558" s="2">
        <f>VLOOKUP($A558,'By SKU - New RTs'!$A:$V,17,FALSE)</f>
        <v>0</v>
      </c>
      <c r="Q558" s="2">
        <f t="shared" si="49"/>
        <v>0</v>
      </c>
    </row>
    <row r="559" spans="1:17" x14ac:dyDescent="0.2">
      <c r="A559" s="3" t="str">
        <f>SKUs!A558</f>
        <v>FA-CAR214</v>
      </c>
      <c r="B559" s="4" t="str">
        <f>SKUs!B558</f>
        <v>EYE PADS</v>
      </c>
      <c r="C559" s="2">
        <f>VLOOKUP($A559,'By SKU - Old RTs'!$A:$V,13,FALSE)</f>
        <v>0.5</v>
      </c>
      <c r="D559" s="2">
        <f>VLOOKUP($A559,'By SKU - New RTs'!$A:$V,13,FALSE)</f>
        <v>0.5</v>
      </c>
      <c r="E559" s="5">
        <f t="shared" si="45"/>
        <v>0</v>
      </c>
      <c r="F559" s="2">
        <f>VLOOKUP($A559,'By SKU - Old RTs'!$A:$V,14,FALSE)</f>
        <v>0</v>
      </c>
      <c r="G559" s="2">
        <f>VLOOKUP($A559,'By SKU - New RTs'!$A:$V,14,FALSE)</f>
        <v>0</v>
      </c>
      <c r="H559" s="5">
        <f t="shared" si="46"/>
        <v>0</v>
      </c>
      <c r="I559" s="2">
        <f>VLOOKUP($A559,'By SKU - Old RTs'!$A:$V,15,FALSE)</f>
        <v>0</v>
      </c>
      <c r="J559" s="2">
        <f>VLOOKUP($A559,'By SKU - New RTs'!$A:$V,15,FALSE)</f>
        <v>0</v>
      </c>
      <c r="K559" s="5">
        <f t="shared" si="47"/>
        <v>0</v>
      </c>
      <c r="L559" s="2">
        <f>VLOOKUP($A559,'By SKU - Old RTs'!$A:$V,16,FALSE)</f>
        <v>0</v>
      </c>
      <c r="M559" s="2">
        <f>VLOOKUP($A559,'By SKU - New RTs'!$A:$V,16,FALSE)</f>
        <v>0</v>
      </c>
      <c r="N559" s="5">
        <f t="shared" si="48"/>
        <v>0</v>
      </c>
      <c r="O559" s="2">
        <f>VLOOKUP($A559,'By SKU - Old RTs'!$A:$V,17,FALSE)</f>
        <v>0</v>
      </c>
      <c r="P559" s="2">
        <f>VLOOKUP($A559,'By SKU - New RTs'!$A:$V,17,FALSE)</f>
        <v>0</v>
      </c>
      <c r="Q559" s="2">
        <f t="shared" si="49"/>
        <v>0</v>
      </c>
    </row>
    <row r="560" spans="1:17" x14ac:dyDescent="0.2">
      <c r="A560" s="3" t="str">
        <f>SKUs!A559</f>
        <v>FA-LOG</v>
      </c>
      <c r="B560" s="4" t="str">
        <f>SKUs!B559</f>
        <v>FA INSPECTION LOG</v>
      </c>
      <c r="C560" s="2">
        <f>VLOOKUP($A560,'By SKU - Old RTs'!$A:$V,13,FALSE)</f>
        <v>0.5</v>
      </c>
      <c r="D560" s="2">
        <f>VLOOKUP($A560,'By SKU - New RTs'!$A:$V,13,FALSE)</f>
        <v>0.5</v>
      </c>
      <c r="E560" s="5">
        <f t="shared" si="45"/>
        <v>0</v>
      </c>
      <c r="F560" s="2">
        <f>VLOOKUP($A560,'By SKU - Old RTs'!$A:$V,14,FALSE)</f>
        <v>0</v>
      </c>
      <c r="G560" s="2">
        <f>VLOOKUP($A560,'By SKU - New RTs'!$A:$V,14,FALSE)</f>
        <v>0</v>
      </c>
      <c r="H560" s="5">
        <f t="shared" si="46"/>
        <v>0</v>
      </c>
      <c r="I560" s="2">
        <f>VLOOKUP($A560,'By SKU - Old RTs'!$A:$V,15,FALSE)</f>
        <v>0</v>
      </c>
      <c r="J560" s="2">
        <f>VLOOKUP($A560,'By SKU - New RTs'!$A:$V,15,FALSE)</f>
        <v>0</v>
      </c>
      <c r="K560" s="5">
        <f t="shared" si="47"/>
        <v>0</v>
      </c>
      <c r="L560" s="2">
        <f>VLOOKUP($A560,'By SKU - Old RTs'!$A:$V,16,FALSE)</f>
        <v>0</v>
      </c>
      <c r="M560" s="2">
        <f>VLOOKUP($A560,'By SKU - New RTs'!$A:$V,16,FALSE)</f>
        <v>0</v>
      </c>
      <c r="N560" s="5">
        <f t="shared" si="48"/>
        <v>0</v>
      </c>
      <c r="O560" s="2">
        <f>VLOOKUP($A560,'By SKU - Old RTs'!$A:$V,17,FALSE)</f>
        <v>0</v>
      </c>
      <c r="P560" s="2">
        <f>VLOOKUP($A560,'By SKU - New RTs'!$A:$V,17,FALSE)</f>
        <v>0</v>
      </c>
      <c r="Q560" s="2">
        <f t="shared" si="49"/>
        <v>0</v>
      </c>
    </row>
    <row r="561" spans="1:17" x14ac:dyDescent="0.2">
      <c r="A561" s="3" t="str">
        <f>SKUs!A560</f>
        <v>FAR615RFL</v>
      </c>
      <c r="B561" s="4" t="str">
        <f>SKUs!B560</f>
        <v>FIRST AID KIT REFILL (25 PERSON)</v>
      </c>
      <c r="C561" s="2">
        <f>VLOOKUP($A561,'By SKU - Old RTs'!$A:$V,13,FALSE)</f>
        <v>0</v>
      </c>
      <c r="D561" s="2">
        <f>VLOOKUP($A561,'By SKU - New RTs'!$A:$V,13,FALSE)</f>
        <v>0</v>
      </c>
      <c r="E561" s="5">
        <f t="shared" si="45"/>
        <v>0</v>
      </c>
      <c r="F561" s="2">
        <f>VLOOKUP($A561,'By SKU - Old RTs'!$A:$V,14,FALSE)</f>
        <v>0</v>
      </c>
      <c r="G561" s="2">
        <f>VLOOKUP($A561,'By SKU - New RTs'!$A:$V,14,FALSE)</f>
        <v>0</v>
      </c>
      <c r="H561" s="5">
        <f t="shared" si="46"/>
        <v>0</v>
      </c>
      <c r="I561" s="2">
        <f>VLOOKUP($A561,'By SKU - Old RTs'!$A:$V,15,FALSE)</f>
        <v>0.25</v>
      </c>
      <c r="J561" s="2">
        <f>VLOOKUP($A561,'By SKU - New RTs'!$A:$V,15,FALSE)</f>
        <v>0.25</v>
      </c>
      <c r="K561" s="5">
        <f t="shared" si="47"/>
        <v>0</v>
      </c>
      <c r="L561" s="2">
        <f>VLOOKUP($A561,'By SKU - Old RTs'!$A:$V,16,FALSE)</f>
        <v>0</v>
      </c>
      <c r="M561" s="2">
        <f>VLOOKUP($A561,'By SKU - New RTs'!$A:$V,16,FALSE)</f>
        <v>0</v>
      </c>
      <c r="N561" s="5">
        <f t="shared" si="48"/>
        <v>0</v>
      </c>
      <c r="O561" s="2">
        <f>VLOOKUP($A561,'By SKU - Old RTs'!$A:$V,17,FALSE)</f>
        <v>0</v>
      </c>
      <c r="P561" s="2">
        <f>VLOOKUP($A561,'By SKU - New RTs'!$A:$V,17,FALSE)</f>
        <v>0</v>
      </c>
      <c r="Q561" s="2">
        <f t="shared" si="49"/>
        <v>0</v>
      </c>
    </row>
    <row r="562" spans="1:17" x14ac:dyDescent="0.2">
      <c r="A562" s="3" t="str">
        <f>SKUs!A561</f>
        <v>HJ10BK</v>
      </c>
      <c r="B562" s="4" t="str">
        <f>SKUs!B561</f>
        <v>PERFORMANCE WORK HOODIE</v>
      </c>
      <c r="C562" s="2">
        <f>VLOOKUP($A562,'By SKU - Old RTs'!$A:$V,13,FALSE)</f>
        <v>0.25</v>
      </c>
      <c r="D562" s="2">
        <f>VLOOKUP($A562,'By SKU - New RTs'!$A:$V,13,FALSE)</f>
        <v>0.25</v>
      </c>
      <c r="E562" s="5">
        <f t="shared" si="45"/>
        <v>0</v>
      </c>
      <c r="F562" s="2">
        <f>VLOOKUP($A562,'By SKU - Old RTs'!$A:$V,14,FALSE)</f>
        <v>3.25</v>
      </c>
      <c r="G562" s="2">
        <f>VLOOKUP($A562,'By SKU - New RTs'!$A:$V,14,FALSE)</f>
        <v>3.25</v>
      </c>
      <c r="H562" s="5">
        <f t="shared" si="46"/>
        <v>0</v>
      </c>
      <c r="I562" s="2">
        <f>VLOOKUP($A562,'By SKU - Old RTs'!$A:$V,15,FALSE)</f>
        <v>0</v>
      </c>
      <c r="J562" s="2">
        <f>VLOOKUP($A562,'By SKU - New RTs'!$A:$V,15,FALSE)</f>
        <v>0</v>
      </c>
      <c r="K562" s="5">
        <f t="shared" si="47"/>
        <v>0</v>
      </c>
      <c r="L562" s="2">
        <f>VLOOKUP($A562,'By SKU - Old RTs'!$A:$V,16,FALSE)</f>
        <v>0</v>
      </c>
      <c r="M562" s="2">
        <f>VLOOKUP($A562,'By SKU - New RTs'!$A:$V,16,FALSE)</f>
        <v>0</v>
      </c>
      <c r="N562" s="5">
        <f t="shared" si="48"/>
        <v>0</v>
      </c>
      <c r="O562" s="2">
        <f>VLOOKUP($A562,'By SKU - Old RTs'!$A:$V,17,FALSE)</f>
        <v>0</v>
      </c>
      <c r="P562" s="2">
        <f>VLOOKUP($A562,'By SKU - New RTs'!$A:$V,17,FALSE)</f>
        <v>0</v>
      </c>
      <c r="Q562" s="2">
        <f t="shared" si="49"/>
        <v>0</v>
      </c>
    </row>
    <row r="563" spans="1:17" x14ac:dyDescent="0.2">
      <c r="A563" s="3" t="str">
        <f>SKUs!A562</f>
        <v>HJ10GY</v>
      </c>
      <c r="B563" s="4" t="str">
        <f>SKUs!B562</f>
        <v>PERFORMANCE WORK HOODIE</v>
      </c>
      <c r="C563" s="2">
        <f>VLOOKUP($A563,'By SKU - Old RTs'!$A:$V,13,FALSE)</f>
        <v>0.25</v>
      </c>
      <c r="D563" s="2">
        <f>VLOOKUP($A563,'By SKU - New RTs'!$A:$V,13,FALSE)</f>
        <v>0.25</v>
      </c>
      <c r="E563" s="5">
        <f t="shared" si="45"/>
        <v>0</v>
      </c>
      <c r="F563" s="2">
        <f>VLOOKUP($A563,'By SKU - Old RTs'!$A:$V,14,FALSE)</f>
        <v>0</v>
      </c>
      <c r="G563" s="2">
        <f>VLOOKUP($A563,'By SKU - New RTs'!$A:$V,14,FALSE)</f>
        <v>0</v>
      </c>
      <c r="H563" s="5">
        <f t="shared" si="46"/>
        <v>0</v>
      </c>
      <c r="I563" s="2">
        <f>VLOOKUP($A563,'By SKU - Old RTs'!$A:$V,15,FALSE)</f>
        <v>0</v>
      </c>
      <c r="J563" s="2">
        <f>VLOOKUP($A563,'By SKU - New RTs'!$A:$V,15,FALSE)</f>
        <v>0</v>
      </c>
      <c r="K563" s="5">
        <f t="shared" si="47"/>
        <v>0</v>
      </c>
      <c r="L563" s="2">
        <f>VLOOKUP($A563,'By SKU - Old RTs'!$A:$V,16,FALSE)</f>
        <v>0</v>
      </c>
      <c r="M563" s="2">
        <f>VLOOKUP($A563,'By SKU - New RTs'!$A:$V,16,FALSE)</f>
        <v>0</v>
      </c>
      <c r="N563" s="5">
        <f t="shared" si="48"/>
        <v>0</v>
      </c>
      <c r="O563" s="2">
        <f>VLOOKUP($A563,'By SKU - Old RTs'!$A:$V,17,FALSE)</f>
        <v>0</v>
      </c>
      <c r="P563" s="2">
        <f>VLOOKUP($A563,'By SKU - New RTs'!$A:$V,17,FALSE)</f>
        <v>0</v>
      </c>
      <c r="Q563" s="2">
        <f t="shared" si="49"/>
        <v>0</v>
      </c>
    </row>
    <row r="564" spans="1:17" x14ac:dyDescent="0.2">
      <c r="A564" s="3" t="str">
        <f>SKUs!A563</f>
        <v>HJ10NV</v>
      </c>
      <c r="B564" s="4" t="str">
        <f>SKUs!B563</f>
        <v>PERFORMANCE WORK HOODIE</v>
      </c>
      <c r="C564" s="2">
        <f>VLOOKUP($A564,'By SKU - Old RTs'!$A:$V,13,FALSE)</f>
        <v>0</v>
      </c>
      <c r="D564" s="2">
        <f>VLOOKUP($A564,'By SKU - New RTs'!$A:$V,13,FALSE)</f>
        <v>0</v>
      </c>
      <c r="E564" s="5">
        <f t="shared" si="45"/>
        <v>0</v>
      </c>
      <c r="F564" s="2">
        <f>VLOOKUP($A564,'By SKU - Old RTs'!$A:$V,14,FALSE)</f>
        <v>0</v>
      </c>
      <c r="G564" s="2">
        <f>VLOOKUP($A564,'By SKU - New RTs'!$A:$V,14,FALSE)</f>
        <v>0</v>
      </c>
      <c r="H564" s="5">
        <f t="shared" si="46"/>
        <v>0</v>
      </c>
      <c r="I564" s="2">
        <f>VLOOKUP($A564,'By SKU - Old RTs'!$A:$V,15,FALSE)</f>
        <v>0.5</v>
      </c>
      <c r="J564" s="2">
        <f>VLOOKUP($A564,'By SKU - New RTs'!$A:$V,15,FALSE)</f>
        <v>0.5</v>
      </c>
      <c r="K564" s="5">
        <f t="shared" si="47"/>
        <v>0</v>
      </c>
      <c r="L564" s="2">
        <f>VLOOKUP($A564,'By SKU - Old RTs'!$A:$V,16,FALSE)</f>
        <v>0</v>
      </c>
      <c r="M564" s="2">
        <f>VLOOKUP($A564,'By SKU - New RTs'!$A:$V,16,FALSE)</f>
        <v>0</v>
      </c>
      <c r="N564" s="5">
        <f t="shared" si="48"/>
        <v>0</v>
      </c>
      <c r="O564" s="2">
        <f>VLOOKUP($A564,'By SKU - Old RTs'!$A:$V,17,FALSE)</f>
        <v>0</v>
      </c>
      <c r="P564" s="2">
        <f>VLOOKUP($A564,'By SKU - New RTs'!$A:$V,17,FALSE)</f>
        <v>0</v>
      </c>
      <c r="Q564" s="2">
        <f t="shared" si="49"/>
        <v>0</v>
      </c>
    </row>
    <row r="565" spans="1:17" x14ac:dyDescent="0.2">
      <c r="A565" s="3" t="str">
        <f>SKUs!A564</f>
        <v>JP68CH</v>
      </c>
      <c r="B565" s="4" t="str">
        <f>SKUs!B564</f>
        <v>JACKETS, SOFT SHELL</v>
      </c>
      <c r="C565" s="2">
        <f>VLOOKUP($A565,'By SKU - Old RTs'!$A:$V,13,FALSE)</f>
        <v>0.5</v>
      </c>
      <c r="D565" s="2">
        <f>VLOOKUP($A565,'By SKU - New RTs'!$A:$V,13,FALSE)</f>
        <v>0.5</v>
      </c>
      <c r="E565" s="5">
        <f t="shared" si="45"/>
        <v>0</v>
      </c>
      <c r="F565" s="2">
        <f>VLOOKUP($A565,'By SKU - Old RTs'!$A:$V,14,FALSE)</f>
        <v>0</v>
      </c>
      <c r="G565" s="2">
        <f>VLOOKUP($A565,'By SKU - New RTs'!$A:$V,14,FALSE)</f>
        <v>0</v>
      </c>
      <c r="H565" s="5">
        <f t="shared" si="46"/>
        <v>0</v>
      </c>
      <c r="I565" s="2">
        <f>VLOOKUP($A565,'By SKU - Old RTs'!$A:$V,15,FALSE)</f>
        <v>0</v>
      </c>
      <c r="J565" s="2">
        <f>VLOOKUP($A565,'By SKU - New RTs'!$A:$V,15,FALSE)</f>
        <v>0</v>
      </c>
      <c r="K565" s="5">
        <f t="shared" si="47"/>
        <v>0</v>
      </c>
      <c r="L565" s="2">
        <f>VLOOKUP($A565,'By SKU - Old RTs'!$A:$V,16,FALSE)</f>
        <v>0</v>
      </c>
      <c r="M565" s="2">
        <f>VLOOKUP($A565,'By SKU - New RTs'!$A:$V,16,FALSE)</f>
        <v>0</v>
      </c>
      <c r="N565" s="5">
        <f t="shared" si="48"/>
        <v>0</v>
      </c>
      <c r="O565" s="2">
        <f>VLOOKUP($A565,'By SKU - Old RTs'!$A:$V,17,FALSE)</f>
        <v>0</v>
      </c>
      <c r="P565" s="2">
        <f>VLOOKUP($A565,'By SKU - New RTs'!$A:$V,17,FALSE)</f>
        <v>0</v>
      </c>
      <c r="Q565" s="2">
        <f t="shared" si="49"/>
        <v>0</v>
      </c>
    </row>
    <row r="566" spans="1:17" x14ac:dyDescent="0.2">
      <c r="A566" s="3" t="str">
        <f>SKUs!A565</f>
        <v>JT22NV</v>
      </c>
      <c r="B566" s="4" t="str">
        <f>SKUs!B565</f>
        <v xml:space="preserve">JACKETS, SLASH                  </v>
      </c>
      <c r="C566" s="2">
        <f>VLOOKUP($A566,'By SKU - Old RTs'!$A:$V,13,FALSE)</f>
        <v>0</v>
      </c>
      <c r="D566" s="2">
        <f>VLOOKUP($A566,'By SKU - New RTs'!$A:$V,13,FALSE)</f>
        <v>0</v>
      </c>
      <c r="E566" s="5">
        <f t="shared" si="45"/>
        <v>0</v>
      </c>
      <c r="F566" s="2">
        <f>VLOOKUP($A566,'By SKU - Old RTs'!$A:$V,14,FALSE)</f>
        <v>0</v>
      </c>
      <c r="G566" s="2">
        <f>VLOOKUP($A566,'By SKU - New RTs'!$A:$V,14,FALSE)</f>
        <v>0</v>
      </c>
      <c r="H566" s="5">
        <f t="shared" si="46"/>
        <v>0</v>
      </c>
      <c r="I566" s="2">
        <f>VLOOKUP($A566,'By SKU - Old RTs'!$A:$V,15,FALSE)</f>
        <v>0</v>
      </c>
      <c r="J566" s="2">
        <f>VLOOKUP($A566,'By SKU - New RTs'!$A:$V,15,FALSE)</f>
        <v>0</v>
      </c>
      <c r="K566" s="5">
        <f t="shared" si="47"/>
        <v>0</v>
      </c>
      <c r="L566" s="2">
        <f>VLOOKUP($A566,'By SKU - Old RTs'!$A:$V,16,FALSE)</f>
        <v>0.5</v>
      </c>
      <c r="M566" s="2">
        <f>VLOOKUP($A566,'By SKU - New RTs'!$A:$V,16,FALSE)</f>
        <v>0.5</v>
      </c>
      <c r="N566" s="5">
        <f t="shared" si="48"/>
        <v>0</v>
      </c>
      <c r="O566" s="2">
        <f>VLOOKUP($A566,'By SKU - Old RTs'!$A:$V,17,FALSE)</f>
        <v>0</v>
      </c>
      <c r="P566" s="2">
        <f>VLOOKUP($A566,'By SKU - New RTs'!$A:$V,17,FALSE)</f>
        <v>0</v>
      </c>
      <c r="Q566" s="2">
        <f t="shared" si="49"/>
        <v>0</v>
      </c>
    </row>
    <row r="567" spans="1:17" x14ac:dyDescent="0.2">
      <c r="A567" s="3" t="str">
        <f>SKUs!A566</f>
        <v>JT38BK</v>
      </c>
      <c r="B567" s="4" t="str">
        <f>SKUs!B566</f>
        <v xml:space="preserve">JACKETS, TEAM                   </v>
      </c>
      <c r="C567" s="2">
        <f>VLOOKUP($A567,'By SKU - Old RTs'!$A:$V,13,FALSE)</f>
        <v>0</v>
      </c>
      <c r="D567" s="2">
        <f>VLOOKUP($A567,'By SKU - New RTs'!$A:$V,13,FALSE)</f>
        <v>0</v>
      </c>
      <c r="E567" s="5">
        <f t="shared" si="45"/>
        <v>0</v>
      </c>
      <c r="F567" s="2">
        <f>VLOOKUP($A567,'By SKU - Old RTs'!$A:$V,14,FALSE)</f>
        <v>0</v>
      </c>
      <c r="G567" s="2">
        <f>VLOOKUP($A567,'By SKU - New RTs'!$A:$V,14,FALSE)</f>
        <v>0</v>
      </c>
      <c r="H567" s="5">
        <f t="shared" si="46"/>
        <v>0</v>
      </c>
      <c r="I567" s="2">
        <f>VLOOKUP($A567,'By SKU - Old RTs'!$A:$V,15,FALSE)</f>
        <v>0.75</v>
      </c>
      <c r="J567" s="2">
        <f>VLOOKUP($A567,'By SKU - New RTs'!$A:$V,15,FALSE)</f>
        <v>0.75</v>
      </c>
      <c r="K567" s="5">
        <f t="shared" si="47"/>
        <v>0</v>
      </c>
      <c r="L567" s="2">
        <f>VLOOKUP($A567,'By SKU - Old RTs'!$A:$V,16,FALSE)</f>
        <v>0</v>
      </c>
      <c r="M567" s="2">
        <f>VLOOKUP($A567,'By SKU - New RTs'!$A:$V,16,FALSE)</f>
        <v>0</v>
      </c>
      <c r="N567" s="5">
        <f t="shared" si="48"/>
        <v>0</v>
      </c>
      <c r="O567" s="2">
        <f>VLOOKUP($A567,'By SKU - Old RTs'!$A:$V,17,FALSE)</f>
        <v>0</v>
      </c>
      <c r="P567" s="2">
        <f>VLOOKUP($A567,'By SKU - New RTs'!$A:$V,17,FALSE)</f>
        <v>0</v>
      </c>
      <c r="Q567" s="2">
        <f t="shared" si="49"/>
        <v>0</v>
      </c>
    </row>
    <row r="568" spans="1:17" x14ac:dyDescent="0.2">
      <c r="A568" s="3" t="str">
        <f>SKUs!A567</f>
        <v>JT38CH</v>
      </c>
      <c r="B568" s="4" t="str">
        <f>SKUs!B567</f>
        <v xml:space="preserve">JACKETS, TEAM                   </v>
      </c>
      <c r="C568" s="2">
        <f>VLOOKUP($A568,'By SKU - Old RTs'!$A:$V,13,FALSE)</f>
        <v>3</v>
      </c>
      <c r="D568" s="2">
        <f>VLOOKUP($A568,'By SKU - New RTs'!$A:$V,13,FALSE)</f>
        <v>3</v>
      </c>
      <c r="E568" s="5">
        <f t="shared" si="45"/>
        <v>0</v>
      </c>
      <c r="F568" s="2">
        <f>VLOOKUP($A568,'By SKU - Old RTs'!$A:$V,14,FALSE)</f>
        <v>0.5</v>
      </c>
      <c r="G568" s="2">
        <f>VLOOKUP($A568,'By SKU - New RTs'!$A:$V,14,FALSE)</f>
        <v>0.5</v>
      </c>
      <c r="H568" s="5">
        <f t="shared" si="46"/>
        <v>0</v>
      </c>
      <c r="I568" s="2">
        <f>VLOOKUP($A568,'By SKU - Old RTs'!$A:$V,15,FALSE)</f>
        <v>0</v>
      </c>
      <c r="J568" s="2">
        <f>VLOOKUP($A568,'By SKU - New RTs'!$A:$V,15,FALSE)</f>
        <v>0</v>
      </c>
      <c r="K568" s="5">
        <f t="shared" si="47"/>
        <v>0</v>
      </c>
      <c r="L568" s="2">
        <f>VLOOKUP($A568,'By SKU - Old RTs'!$A:$V,16,FALSE)</f>
        <v>0</v>
      </c>
      <c r="M568" s="2">
        <f>VLOOKUP($A568,'By SKU - New RTs'!$A:$V,16,FALSE)</f>
        <v>0</v>
      </c>
      <c r="N568" s="5">
        <f t="shared" si="48"/>
        <v>0</v>
      </c>
      <c r="O568" s="2">
        <f>VLOOKUP($A568,'By SKU - Old RTs'!$A:$V,17,FALSE)</f>
        <v>0</v>
      </c>
      <c r="P568" s="2">
        <f>VLOOKUP($A568,'By SKU - New RTs'!$A:$V,17,FALSE)</f>
        <v>0</v>
      </c>
      <c r="Q568" s="2">
        <f t="shared" si="49"/>
        <v>0</v>
      </c>
    </row>
    <row r="569" spans="1:17" x14ac:dyDescent="0.2">
      <c r="A569" s="3" t="str">
        <f>SKUs!A568</f>
        <v>JT50BK</v>
      </c>
      <c r="B569" s="4" t="str">
        <f>SKUs!B568</f>
        <v xml:space="preserve">JACKETS, LINED                  </v>
      </c>
      <c r="C569" s="2">
        <f>VLOOKUP($A569,'By SKU - Old RTs'!$A:$V,13,FALSE)</f>
        <v>0</v>
      </c>
      <c r="D569" s="2">
        <f>VLOOKUP($A569,'By SKU - New RTs'!$A:$V,13,FALSE)</f>
        <v>0</v>
      </c>
      <c r="E569" s="5">
        <f t="shared" si="45"/>
        <v>0</v>
      </c>
      <c r="F569" s="2">
        <f>VLOOKUP($A569,'By SKU - Old RTs'!$A:$V,14,FALSE)</f>
        <v>0.25</v>
      </c>
      <c r="G569" s="2">
        <f>VLOOKUP($A569,'By SKU - New RTs'!$A:$V,14,FALSE)</f>
        <v>0.25</v>
      </c>
      <c r="H569" s="5">
        <f t="shared" si="46"/>
        <v>0</v>
      </c>
      <c r="I569" s="2">
        <f>VLOOKUP($A569,'By SKU - Old RTs'!$A:$V,15,FALSE)</f>
        <v>0.5</v>
      </c>
      <c r="J569" s="2">
        <f>VLOOKUP($A569,'By SKU - New RTs'!$A:$V,15,FALSE)</f>
        <v>0.5</v>
      </c>
      <c r="K569" s="5">
        <f t="shared" si="47"/>
        <v>0</v>
      </c>
      <c r="L569" s="2">
        <f>VLOOKUP($A569,'By SKU - Old RTs'!$A:$V,16,FALSE)</f>
        <v>0.25</v>
      </c>
      <c r="M569" s="2">
        <f>VLOOKUP($A569,'By SKU - New RTs'!$A:$V,16,FALSE)</f>
        <v>0.25</v>
      </c>
      <c r="N569" s="5">
        <f t="shared" si="48"/>
        <v>0</v>
      </c>
      <c r="O569" s="2">
        <f>VLOOKUP($A569,'By SKU - Old RTs'!$A:$V,17,FALSE)</f>
        <v>0.5</v>
      </c>
      <c r="P569" s="2">
        <f>VLOOKUP($A569,'By SKU - New RTs'!$A:$V,17,FALSE)</f>
        <v>0.5</v>
      </c>
      <c r="Q569" s="2">
        <f t="shared" si="49"/>
        <v>0</v>
      </c>
    </row>
    <row r="570" spans="1:17" x14ac:dyDescent="0.2">
      <c r="A570" s="3" t="str">
        <f>SKUs!A569</f>
        <v>JT50CH</v>
      </c>
      <c r="B570" s="4" t="str">
        <f>SKUs!B569</f>
        <v xml:space="preserve">JACKETS, LINED                  </v>
      </c>
      <c r="C570" s="2">
        <f>VLOOKUP($A570,'By SKU - Old RTs'!$A:$V,13,FALSE)</f>
        <v>0</v>
      </c>
      <c r="D570" s="2">
        <f>VLOOKUP($A570,'By SKU - New RTs'!$A:$V,13,FALSE)</f>
        <v>0</v>
      </c>
      <c r="E570" s="5">
        <f t="shared" si="45"/>
        <v>0</v>
      </c>
      <c r="F570" s="2">
        <f>VLOOKUP($A570,'By SKU - Old RTs'!$A:$V,14,FALSE)</f>
        <v>0</v>
      </c>
      <c r="G570" s="2">
        <f>VLOOKUP($A570,'By SKU - New RTs'!$A:$V,14,FALSE)</f>
        <v>0</v>
      </c>
      <c r="H570" s="5">
        <f t="shared" si="46"/>
        <v>0</v>
      </c>
      <c r="I570" s="2">
        <f>VLOOKUP($A570,'By SKU - Old RTs'!$A:$V,15,FALSE)</f>
        <v>0.25</v>
      </c>
      <c r="J570" s="2">
        <f>VLOOKUP($A570,'By SKU - New RTs'!$A:$V,15,FALSE)</f>
        <v>0.25</v>
      </c>
      <c r="K570" s="5">
        <f t="shared" si="47"/>
        <v>0</v>
      </c>
      <c r="L570" s="2">
        <f>VLOOKUP($A570,'By SKU - Old RTs'!$A:$V,16,FALSE)</f>
        <v>0</v>
      </c>
      <c r="M570" s="2">
        <f>VLOOKUP($A570,'By SKU - New RTs'!$A:$V,16,FALSE)</f>
        <v>0</v>
      </c>
      <c r="N570" s="5">
        <f t="shared" si="48"/>
        <v>0</v>
      </c>
      <c r="O570" s="2">
        <f>VLOOKUP($A570,'By SKU - Old RTs'!$A:$V,17,FALSE)</f>
        <v>0.25</v>
      </c>
      <c r="P570" s="2">
        <f>VLOOKUP($A570,'By SKU - New RTs'!$A:$V,17,FALSE)</f>
        <v>0.25</v>
      </c>
      <c r="Q570" s="2">
        <f t="shared" si="49"/>
        <v>0</v>
      </c>
    </row>
    <row r="571" spans="1:17" x14ac:dyDescent="0.2">
      <c r="A571" s="3" t="str">
        <f>SKUs!A570</f>
        <v>JT50NV</v>
      </c>
      <c r="B571" s="4" t="str">
        <f>SKUs!B570</f>
        <v xml:space="preserve">JACKETS, LINED                  </v>
      </c>
      <c r="C571" s="2">
        <f>VLOOKUP($A571,'By SKU - Old RTs'!$A:$V,13,FALSE)</f>
        <v>2</v>
      </c>
      <c r="D571" s="2">
        <f>VLOOKUP($A571,'By SKU - New RTs'!$A:$V,13,FALSE)</f>
        <v>2</v>
      </c>
      <c r="E571" s="5">
        <f t="shared" si="45"/>
        <v>0</v>
      </c>
      <c r="F571" s="2">
        <f>VLOOKUP($A571,'By SKU - Old RTs'!$A:$V,14,FALSE)</f>
        <v>1.5</v>
      </c>
      <c r="G571" s="2">
        <f>VLOOKUP($A571,'By SKU - New RTs'!$A:$V,14,FALSE)</f>
        <v>1.5</v>
      </c>
      <c r="H571" s="5">
        <f t="shared" si="46"/>
        <v>0</v>
      </c>
      <c r="I571" s="2">
        <f>VLOOKUP($A571,'By SKU - Old RTs'!$A:$V,15,FALSE)</f>
        <v>0.5</v>
      </c>
      <c r="J571" s="2">
        <f>VLOOKUP($A571,'By SKU - New RTs'!$A:$V,15,FALSE)</f>
        <v>0.5</v>
      </c>
      <c r="K571" s="5">
        <f t="shared" si="47"/>
        <v>0</v>
      </c>
      <c r="L571" s="2">
        <f>VLOOKUP($A571,'By SKU - Old RTs'!$A:$V,16,FALSE)</f>
        <v>0.5</v>
      </c>
      <c r="M571" s="2">
        <f>VLOOKUP($A571,'By SKU - New RTs'!$A:$V,16,FALSE)</f>
        <v>0.5</v>
      </c>
      <c r="N571" s="5">
        <f t="shared" si="48"/>
        <v>0</v>
      </c>
      <c r="O571" s="2">
        <f>VLOOKUP($A571,'By SKU - Old RTs'!$A:$V,17,FALSE)</f>
        <v>0.5</v>
      </c>
      <c r="P571" s="2">
        <f>VLOOKUP($A571,'By SKU - New RTs'!$A:$V,17,FALSE)</f>
        <v>0.5</v>
      </c>
      <c r="Q571" s="2">
        <f t="shared" si="49"/>
        <v>0</v>
      </c>
    </row>
    <row r="572" spans="1:17" x14ac:dyDescent="0.2">
      <c r="A572" s="3" t="str">
        <f>SKUs!A571</f>
        <v>KP10NV</v>
      </c>
      <c r="B572" s="4" t="str">
        <f>SKUs!B571</f>
        <v xml:space="preserve">CT COUNTER MENS                 </v>
      </c>
      <c r="C572" s="2">
        <f>VLOOKUP($A572,'By SKU - Old RTs'!$A:$V,13,FALSE)</f>
        <v>0.25</v>
      </c>
      <c r="D572" s="2">
        <f>VLOOKUP($A572,'By SKU - New RTs'!$A:$V,13,FALSE)</f>
        <v>0.25</v>
      </c>
      <c r="E572" s="5">
        <f t="shared" si="45"/>
        <v>0</v>
      </c>
      <c r="F572" s="2">
        <f>VLOOKUP($A572,'By SKU - Old RTs'!$A:$V,14,FALSE)</f>
        <v>0</v>
      </c>
      <c r="G572" s="2">
        <f>VLOOKUP($A572,'By SKU - New RTs'!$A:$V,14,FALSE)</f>
        <v>0</v>
      </c>
      <c r="H572" s="5">
        <f t="shared" si="46"/>
        <v>0</v>
      </c>
      <c r="I572" s="2">
        <f>VLOOKUP($A572,'By SKU - Old RTs'!$A:$V,15,FALSE)</f>
        <v>0</v>
      </c>
      <c r="J572" s="2">
        <f>VLOOKUP($A572,'By SKU - New RTs'!$A:$V,15,FALSE)</f>
        <v>0</v>
      </c>
      <c r="K572" s="5">
        <f t="shared" si="47"/>
        <v>0</v>
      </c>
      <c r="L572" s="2">
        <f>VLOOKUP($A572,'By SKU - Old RTs'!$A:$V,16,FALSE)</f>
        <v>0</v>
      </c>
      <c r="M572" s="2">
        <f>VLOOKUP($A572,'By SKU - New RTs'!$A:$V,16,FALSE)</f>
        <v>0</v>
      </c>
      <c r="N572" s="5">
        <f t="shared" si="48"/>
        <v>0</v>
      </c>
      <c r="O572" s="2">
        <f>VLOOKUP($A572,'By SKU - Old RTs'!$A:$V,17,FALSE)</f>
        <v>0</v>
      </c>
      <c r="P572" s="2">
        <f>VLOOKUP($A572,'By SKU - New RTs'!$A:$V,17,FALSE)</f>
        <v>0</v>
      </c>
      <c r="Q572" s="2">
        <f t="shared" si="49"/>
        <v>0</v>
      </c>
    </row>
    <row r="573" spans="1:17" x14ac:dyDescent="0.2">
      <c r="A573" s="3" t="str">
        <f>SKUs!A572</f>
        <v>KP10WH</v>
      </c>
      <c r="B573" s="4" t="str">
        <f>SKUs!B572</f>
        <v xml:space="preserve">CT COUNTER MENS                 </v>
      </c>
      <c r="C573" s="2">
        <f>VLOOKUP($A573,'By SKU - Old RTs'!$A:$V,13,FALSE)</f>
        <v>0</v>
      </c>
      <c r="D573" s="2">
        <f>VLOOKUP($A573,'By SKU - New RTs'!$A:$V,13,FALSE)</f>
        <v>0</v>
      </c>
      <c r="E573" s="5">
        <f t="shared" si="45"/>
        <v>0</v>
      </c>
      <c r="F573" s="2">
        <f>VLOOKUP($A573,'By SKU - Old RTs'!$A:$V,14,FALSE)</f>
        <v>0</v>
      </c>
      <c r="G573" s="2">
        <f>VLOOKUP($A573,'By SKU - New RTs'!$A:$V,14,FALSE)</f>
        <v>0</v>
      </c>
      <c r="H573" s="5">
        <f t="shared" si="46"/>
        <v>0</v>
      </c>
      <c r="I573" s="2">
        <f>VLOOKUP($A573,'By SKU - Old RTs'!$A:$V,15,FALSE)</f>
        <v>0</v>
      </c>
      <c r="J573" s="2">
        <f>VLOOKUP($A573,'By SKU - New RTs'!$A:$V,15,FALSE)</f>
        <v>0.5</v>
      </c>
      <c r="K573" s="5">
        <f t="shared" si="47"/>
        <v>0.5</v>
      </c>
      <c r="L573" s="2">
        <f>VLOOKUP($A573,'By SKU - Old RTs'!$A:$V,16,FALSE)</f>
        <v>0.5</v>
      </c>
      <c r="M573" s="2">
        <f>VLOOKUP($A573,'By SKU - New RTs'!$A:$V,16,FALSE)</f>
        <v>0</v>
      </c>
      <c r="N573" s="5">
        <f t="shared" si="48"/>
        <v>-0.5</v>
      </c>
      <c r="O573" s="2">
        <f>VLOOKUP($A573,'By SKU - Old RTs'!$A:$V,17,FALSE)</f>
        <v>0</v>
      </c>
      <c r="P573" s="2">
        <f>VLOOKUP($A573,'By SKU - New RTs'!$A:$V,17,FALSE)</f>
        <v>0</v>
      </c>
      <c r="Q573" s="2">
        <f t="shared" si="49"/>
        <v>0</v>
      </c>
    </row>
    <row r="574" spans="1:17" x14ac:dyDescent="0.2">
      <c r="A574" s="3" t="str">
        <f>SKUs!A573</f>
        <v>KS60WH</v>
      </c>
      <c r="B574" s="4" t="str">
        <f>SKUs!B573</f>
        <v>FRCK BUTCHER GRIPPER WITH CUFFS</v>
      </c>
      <c r="C574" s="2">
        <f>VLOOKUP($A574,'By SKU - Old RTs'!$A:$V,13,FALSE)</f>
        <v>0</v>
      </c>
      <c r="D574" s="2">
        <f>VLOOKUP($A574,'By SKU - New RTs'!$A:$V,13,FALSE)</f>
        <v>0</v>
      </c>
      <c r="E574" s="5">
        <f t="shared" si="45"/>
        <v>0</v>
      </c>
      <c r="F574" s="2">
        <f>VLOOKUP($A574,'By SKU - Old RTs'!$A:$V,14,FALSE)</f>
        <v>0</v>
      </c>
      <c r="G574" s="2">
        <f>VLOOKUP($A574,'By SKU - New RTs'!$A:$V,14,FALSE)</f>
        <v>0</v>
      </c>
      <c r="H574" s="5">
        <f t="shared" si="46"/>
        <v>0</v>
      </c>
      <c r="I574" s="2">
        <f>VLOOKUP($A574,'By SKU - Old RTs'!$A:$V,15,FALSE)</f>
        <v>0</v>
      </c>
      <c r="J574" s="2">
        <f>VLOOKUP($A574,'By SKU - New RTs'!$A:$V,15,FALSE)</f>
        <v>0</v>
      </c>
      <c r="K574" s="5">
        <f t="shared" si="47"/>
        <v>0</v>
      </c>
      <c r="L574" s="2">
        <f>VLOOKUP($A574,'By SKU - Old RTs'!$A:$V,16,FALSE)</f>
        <v>11</v>
      </c>
      <c r="M574" s="2">
        <f>VLOOKUP($A574,'By SKU - New RTs'!$A:$V,16,FALSE)</f>
        <v>11</v>
      </c>
      <c r="N574" s="5">
        <f t="shared" si="48"/>
        <v>0</v>
      </c>
      <c r="O574" s="2">
        <f>VLOOKUP($A574,'By SKU - Old RTs'!$A:$V,17,FALSE)</f>
        <v>0</v>
      </c>
      <c r="P574" s="2">
        <f>VLOOKUP($A574,'By SKU - New RTs'!$A:$V,17,FALSE)</f>
        <v>0</v>
      </c>
      <c r="Q574" s="2">
        <f t="shared" si="49"/>
        <v>0</v>
      </c>
    </row>
    <row r="575" spans="1:17" x14ac:dyDescent="0.2">
      <c r="A575" s="3" t="str">
        <f>SKUs!A574</f>
        <v>KT30NV</v>
      </c>
      <c r="B575" s="4" t="str">
        <f>SKUs!B574</f>
        <v xml:space="preserve">CT SHOP BLND                    </v>
      </c>
      <c r="C575" s="2">
        <f>VLOOKUP($A575,'By SKU - Old RTs'!$A:$V,13,FALSE)</f>
        <v>9</v>
      </c>
      <c r="D575" s="2">
        <f>VLOOKUP($A575,'By SKU - New RTs'!$A:$V,13,FALSE)</f>
        <v>9</v>
      </c>
      <c r="E575" s="5">
        <f t="shared" si="45"/>
        <v>0</v>
      </c>
      <c r="F575" s="2">
        <f>VLOOKUP($A575,'By SKU - Old RTs'!$A:$V,14,FALSE)</f>
        <v>0</v>
      </c>
      <c r="G575" s="2">
        <f>VLOOKUP($A575,'By SKU - New RTs'!$A:$V,14,FALSE)</f>
        <v>0</v>
      </c>
      <c r="H575" s="5">
        <f t="shared" si="46"/>
        <v>0</v>
      </c>
      <c r="I575" s="2">
        <f>VLOOKUP($A575,'By SKU - Old RTs'!$A:$V,15,FALSE)</f>
        <v>0</v>
      </c>
      <c r="J575" s="2">
        <f>VLOOKUP($A575,'By SKU - New RTs'!$A:$V,15,FALSE)</f>
        <v>0</v>
      </c>
      <c r="K575" s="5">
        <f t="shared" si="47"/>
        <v>0</v>
      </c>
      <c r="L575" s="2">
        <f>VLOOKUP($A575,'By SKU - Old RTs'!$A:$V,16,FALSE)</f>
        <v>0</v>
      </c>
      <c r="M575" s="2">
        <f>VLOOKUP($A575,'By SKU - New RTs'!$A:$V,16,FALSE)</f>
        <v>0</v>
      </c>
      <c r="N575" s="5">
        <f t="shared" si="48"/>
        <v>0</v>
      </c>
      <c r="O575" s="2">
        <f>VLOOKUP($A575,'By SKU - Old RTs'!$A:$V,17,FALSE)</f>
        <v>0</v>
      </c>
      <c r="P575" s="2">
        <f>VLOOKUP($A575,'By SKU - New RTs'!$A:$V,17,FALSE)</f>
        <v>0</v>
      </c>
      <c r="Q575" s="2">
        <f t="shared" si="49"/>
        <v>0</v>
      </c>
    </row>
    <row r="576" spans="1:17" x14ac:dyDescent="0.2">
      <c r="A576" s="3" t="str">
        <f>SKUs!A575</f>
        <v>KT76BK</v>
      </c>
      <c r="B576" s="4" t="str">
        <f>SKUs!B575</f>
        <v>CT CHEF CLRD</v>
      </c>
      <c r="C576" s="2">
        <f>VLOOKUP($A576,'By SKU - Old RTs'!$A:$V,13,FALSE)</f>
        <v>105.25</v>
      </c>
      <c r="D576" s="2">
        <f>VLOOKUP($A576,'By SKU - New RTs'!$A:$V,13,FALSE)</f>
        <v>105.25</v>
      </c>
      <c r="E576" s="5">
        <f t="shared" si="45"/>
        <v>0</v>
      </c>
      <c r="F576" s="2">
        <f>VLOOKUP($A576,'By SKU - Old RTs'!$A:$V,14,FALSE)</f>
        <v>0</v>
      </c>
      <c r="G576" s="2">
        <f>VLOOKUP($A576,'By SKU - New RTs'!$A:$V,14,FALSE)</f>
        <v>0</v>
      </c>
      <c r="H576" s="5">
        <f t="shared" si="46"/>
        <v>0</v>
      </c>
      <c r="I576" s="2">
        <f>VLOOKUP($A576,'By SKU - Old RTs'!$A:$V,15,FALSE)</f>
        <v>0</v>
      </c>
      <c r="J576" s="2">
        <f>VLOOKUP($A576,'By SKU - New RTs'!$A:$V,15,FALSE)</f>
        <v>0</v>
      </c>
      <c r="K576" s="5">
        <f t="shared" si="47"/>
        <v>0</v>
      </c>
      <c r="L576" s="2">
        <f>VLOOKUP($A576,'By SKU - Old RTs'!$A:$V,16,FALSE)</f>
        <v>0</v>
      </c>
      <c r="M576" s="2">
        <f>VLOOKUP($A576,'By SKU - New RTs'!$A:$V,16,FALSE)</f>
        <v>0</v>
      </c>
      <c r="N576" s="5">
        <f t="shared" si="48"/>
        <v>0</v>
      </c>
      <c r="O576" s="2">
        <f>VLOOKUP($A576,'By SKU - Old RTs'!$A:$V,17,FALSE)</f>
        <v>0</v>
      </c>
      <c r="P576" s="2">
        <f>VLOOKUP($A576,'By SKU - New RTs'!$A:$V,17,FALSE)</f>
        <v>0</v>
      </c>
      <c r="Q576" s="2">
        <f t="shared" si="49"/>
        <v>0</v>
      </c>
    </row>
    <row r="577" spans="1:17" x14ac:dyDescent="0.2">
      <c r="A577" s="3" t="str">
        <f>SKUs!A576</f>
        <v>LU200RNB</v>
      </c>
      <c r="B577" s="4" t="str">
        <f>SKUs!B576</f>
        <v xml:space="preserve">PT RIGGS JEANS                  </v>
      </c>
      <c r="C577" s="2">
        <f>VLOOKUP($A577,'By SKU - Old RTs'!$A:$V,13,FALSE)</f>
        <v>0</v>
      </c>
      <c r="D577" s="2">
        <f>VLOOKUP($A577,'By SKU - New RTs'!$A:$V,13,FALSE)</f>
        <v>0</v>
      </c>
      <c r="E577" s="5">
        <f t="shared" si="45"/>
        <v>0</v>
      </c>
      <c r="F577" s="2">
        <f>VLOOKUP($A577,'By SKU - Old RTs'!$A:$V,14,FALSE)</f>
        <v>0</v>
      </c>
      <c r="G577" s="2">
        <f>VLOOKUP($A577,'By SKU - New RTs'!$A:$V,14,FALSE)</f>
        <v>0</v>
      </c>
      <c r="H577" s="5">
        <f t="shared" si="46"/>
        <v>0</v>
      </c>
      <c r="I577" s="2">
        <f>VLOOKUP($A577,'By SKU - Old RTs'!$A:$V,15,FALSE)</f>
        <v>0</v>
      </c>
      <c r="J577" s="2">
        <f>VLOOKUP($A577,'By SKU - New RTs'!$A:$V,15,FALSE)</f>
        <v>0</v>
      </c>
      <c r="K577" s="5">
        <f t="shared" si="47"/>
        <v>0</v>
      </c>
      <c r="L577" s="2">
        <f>VLOOKUP($A577,'By SKU - Old RTs'!$A:$V,16,FALSE)</f>
        <v>0</v>
      </c>
      <c r="M577" s="2">
        <f>VLOOKUP($A577,'By SKU - New RTs'!$A:$V,16,FALSE)</f>
        <v>0</v>
      </c>
      <c r="N577" s="5">
        <f t="shared" si="48"/>
        <v>0</v>
      </c>
      <c r="O577" s="2">
        <f>VLOOKUP($A577,'By SKU - Old RTs'!$A:$V,17,FALSE)</f>
        <v>12</v>
      </c>
      <c r="P577" s="2">
        <f>VLOOKUP($A577,'By SKU - New RTs'!$A:$V,17,FALSE)</f>
        <v>12</v>
      </c>
      <c r="Q577" s="2">
        <f t="shared" si="49"/>
        <v>0</v>
      </c>
    </row>
    <row r="578" spans="1:17" x14ac:dyDescent="0.2">
      <c r="A578" s="3" t="str">
        <f>SKUs!A577</f>
        <v>O1114KWH</v>
      </c>
      <c r="B578" s="4" t="str">
        <f>SKUs!B577</f>
        <v>SNAP WHITE FROCK</v>
      </c>
      <c r="C578" s="2">
        <f>VLOOKUP($A578,'By SKU - Old RTs'!$A:$V,13,FALSE)</f>
        <v>104</v>
      </c>
      <c r="D578" s="2">
        <f>VLOOKUP($A578,'By SKU - New RTs'!$A:$V,13,FALSE)</f>
        <v>104</v>
      </c>
      <c r="E578" s="5">
        <f t="shared" si="45"/>
        <v>0</v>
      </c>
      <c r="F578" s="2">
        <f>VLOOKUP($A578,'By SKU - Old RTs'!$A:$V,14,FALSE)</f>
        <v>0</v>
      </c>
      <c r="G578" s="2">
        <f>VLOOKUP($A578,'By SKU - New RTs'!$A:$V,14,FALSE)</f>
        <v>0</v>
      </c>
      <c r="H578" s="5">
        <f t="shared" si="46"/>
        <v>0</v>
      </c>
      <c r="I578" s="2">
        <f>VLOOKUP($A578,'By SKU - Old RTs'!$A:$V,15,FALSE)</f>
        <v>0</v>
      </c>
      <c r="J578" s="2">
        <f>VLOOKUP($A578,'By SKU - New RTs'!$A:$V,15,FALSE)</f>
        <v>0</v>
      </c>
      <c r="K578" s="5">
        <f t="shared" si="47"/>
        <v>0</v>
      </c>
      <c r="L578" s="2">
        <f>VLOOKUP($A578,'By SKU - Old RTs'!$A:$V,16,FALSE)</f>
        <v>0</v>
      </c>
      <c r="M578" s="2">
        <f>VLOOKUP($A578,'By SKU - New RTs'!$A:$V,16,FALSE)</f>
        <v>0</v>
      </c>
      <c r="N578" s="5">
        <f t="shared" si="48"/>
        <v>0</v>
      </c>
      <c r="O578" s="2">
        <f>VLOOKUP($A578,'By SKU - Old RTs'!$A:$V,17,FALSE)</f>
        <v>0</v>
      </c>
      <c r="P578" s="2">
        <f>VLOOKUP($A578,'By SKU - New RTs'!$A:$V,17,FALSE)</f>
        <v>0</v>
      </c>
      <c r="Q578" s="2">
        <f t="shared" si="49"/>
        <v>0</v>
      </c>
    </row>
    <row r="579" spans="1:17" x14ac:dyDescent="0.2">
      <c r="A579" s="3" t="str">
        <f>SKUs!A578</f>
        <v>PC20CH</v>
      </c>
      <c r="B579" s="4" t="str">
        <f>SKUs!B578</f>
        <v xml:space="preserve">PT WORK COTTON                  </v>
      </c>
      <c r="C579" s="2">
        <f>VLOOKUP($A579,'By SKU - Old RTs'!$A:$V,13,FALSE)</f>
        <v>0</v>
      </c>
      <c r="D579" s="2">
        <f>VLOOKUP($A579,'By SKU - New RTs'!$A:$V,13,FALSE)</f>
        <v>0</v>
      </c>
      <c r="E579" s="5">
        <f t="shared" si="45"/>
        <v>0</v>
      </c>
      <c r="F579" s="2">
        <f>VLOOKUP($A579,'By SKU - Old RTs'!$A:$V,14,FALSE)</f>
        <v>51</v>
      </c>
      <c r="G579" s="2">
        <f>VLOOKUP($A579,'By SKU - New RTs'!$A:$V,14,FALSE)</f>
        <v>51</v>
      </c>
      <c r="H579" s="5">
        <f t="shared" si="46"/>
        <v>0</v>
      </c>
      <c r="I579" s="2">
        <f>VLOOKUP($A579,'By SKU - Old RTs'!$A:$V,15,FALSE)</f>
        <v>116</v>
      </c>
      <c r="J579" s="2">
        <f>VLOOKUP($A579,'By SKU - New RTs'!$A:$V,15,FALSE)</f>
        <v>116</v>
      </c>
      <c r="K579" s="5">
        <f t="shared" si="47"/>
        <v>0</v>
      </c>
      <c r="L579" s="2">
        <f>VLOOKUP($A579,'By SKU - Old RTs'!$A:$V,16,FALSE)</f>
        <v>7.25</v>
      </c>
      <c r="M579" s="2">
        <f>VLOOKUP($A579,'By SKU - New RTs'!$A:$V,16,FALSE)</f>
        <v>7.25</v>
      </c>
      <c r="N579" s="5">
        <f t="shared" si="48"/>
        <v>0</v>
      </c>
      <c r="O579" s="2">
        <f>VLOOKUP($A579,'By SKU - Old RTs'!$A:$V,17,FALSE)</f>
        <v>13</v>
      </c>
      <c r="P579" s="2">
        <f>VLOOKUP($A579,'By SKU - New RTs'!$A:$V,17,FALSE)</f>
        <v>13</v>
      </c>
      <c r="Q579" s="2">
        <f t="shared" si="49"/>
        <v>0</v>
      </c>
    </row>
    <row r="580" spans="1:17" x14ac:dyDescent="0.2">
      <c r="A580" s="3" t="str">
        <f>SKUs!A579</f>
        <v>PC20NV</v>
      </c>
      <c r="B580" s="4" t="str">
        <f>SKUs!B579</f>
        <v xml:space="preserve">PT WORK COTTON                  </v>
      </c>
      <c r="C580" s="2">
        <f>VLOOKUP($A580,'By SKU - Old RTs'!$A:$V,13,FALSE)</f>
        <v>81.75</v>
      </c>
      <c r="D580" s="2">
        <f>VLOOKUP($A580,'By SKU - New RTs'!$A:$V,13,FALSE)</f>
        <v>81.75</v>
      </c>
      <c r="E580" s="5">
        <f t="shared" si="45"/>
        <v>0</v>
      </c>
      <c r="F580" s="2">
        <f>VLOOKUP($A580,'By SKU - Old RTs'!$A:$V,14,FALSE)</f>
        <v>21.5</v>
      </c>
      <c r="G580" s="2">
        <f>VLOOKUP($A580,'By SKU - New RTs'!$A:$V,14,FALSE)</f>
        <v>10.75</v>
      </c>
      <c r="H580" s="5">
        <f t="shared" si="46"/>
        <v>-10.75</v>
      </c>
      <c r="I580" s="2">
        <f>VLOOKUP($A580,'By SKU - Old RTs'!$A:$V,15,FALSE)</f>
        <v>102</v>
      </c>
      <c r="J580" s="2">
        <f>VLOOKUP($A580,'By SKU - New RTs'!$A:$V,15,FALSE)</f>
        <v>102</v>
      </c>
      <c r="K580" s="5">
        <f t="shared" si="47"/>
        <v>0</v>
      </c>
      <c r="L580" s="2">
        <f>VLOOKUP($A580,'By SKU - Old RTs'!$A:$V,16,FALSE)</f>
        <v>26</v>
      </c>
      <c r="M580" s="2">
        <f>VLOOKUP($A580,'By SKU - New RTs'!$A:$V,16,FALSE)</f>
        <v>26</v>
      </c>
      <c r="N580" s="5">
        <f t="shared" si="48"/>
        <v>0</v>
      </c>
      <c r="O580" s="2">
        <f>VLOOKUP($A580,'By SKU - Old RTs'!$A:$V,17,FALSE)</f>
        <v>63.25</v>
      </c>
      <c r="P580" s="2">
        <f>VLOOKUP($A580,'By SKU - New RTs'!$A:$V,17,FALSE)</f>
        <v>74</v>
      </c>
      <c r="Q580" s="2">
        <f t="shared" si="49"/>
        <v>10.75</v>
      </c>
    </row>
    <row r="581" spans="1:17" x14ac:dyDescent="0.2">
      <c r="A581" s="3" t="str">
        <f>SKUs!A580</f>
        <v>PC55-AH</v>
      </c>
      <c r="B581" s="4" t="str">
        <f>SKUs!B580</f>
        <v>ST T-SHIRT ATHLETIC HEATHER</v>
      </c>
      <c r="C581" s="2">
        <f>VLOOKUP($A581,'By SKU - Old RTs'!$A:$V,13,FALSE)</f>
        <v>0</v>
      </c>
      <c r="D581" s="2">
        <f>VLOOKUP($A581,'By SKU - New RTs'!$A:$V,13,FALSE)</f>
        <v>0</v>
      </c>
      <c r="E581" s="5">
        <f t="shared" si="45"/>
        <v>0</v>
      </c>
      <c r="F581" s="2">
        <f>VLOOKUP($A581,'By SKU - Old RTs'!$A:$V,14,FALSE)</f>
        <v>0</v>
      </c>
      <c r="G581" s="2">
        <f>VLOOKUP($A581,'By SKU - New RTs'!$A:$V,14,FALSE)</f>
        <v>0</v>
      </c>
      <c r="H581" s="5">
        <f t="shared" si="46"/>
        <v>0</v>
      </c>
      <c r="I581" s="2">
        <f>VLOOKUP($A581,'By SKU - Old RTs'!$A:$V,15,FALSE)</f>
        <v>0</v>
      </c>
      <c r="J581" s="2">
        <f>VLOOKUP($A581,'By SKU - New RTs'!$A:$V,15,FALSE)</f>
        <v>0</v>
      </c>
      <c r="K581" s="5">
        <f t="shared" si="47"/>
        <v>0</v>
      </c>
      <c r="L581" s="2">
        <f>VLOOKUP($A581,'By SKU - Old RTs'!$A:$V,16,FALSE)</f>
        <v>8.75</v>
      </c>
      <c r="M581" s="2">
        <f>VLOOKUP($A581,'By SKU - New RTs'!$A:$V,16,FALSE)</f>
        <v>8.75</v>
      </c>
      <c r="N581" s="5">
        <f t="shared" si="48"/>
        <v>0</v>
      </c>
      <c r="O581" s="2">
        <f>VLOOKUP($A581,'By SKU - Old RTs'!$A:$V,17,FALSE)</f>
        <v>0</v>
      </c>
      <c r="P581" s="2">
        <f>VLOOKUP($A581,'By SKU - New RTs'!$A:$V,17,FALSE)</f>
        <v>0</v>
      </c>
      <c r="Q581" s="2">
        <f t="shared" si="49"/>
        <v>0</v>
      </c>
    </row>
    <row r="582" spans="1:17" x14ac:dyDescent="0.2">
      <c r="A582" s="3" t="str">
        <f>SKUs!A581</f>
        <v>PC55-DHG</v>
      </c>
      <c r="B582" s="4" t="str">
        <f>SKUs!B581</f>
        <v>ST T-SHIRT DARK HEATHER GRAY</v>
      </c>
      <c r="C582" s="2">
        <f>VLOOKUP($A582,'By SKU - Old RTs'!$A:$V,13,FALSE)</f>
        <v>3.75</v>
      </c>
      <c r="D582" s="2">
        <f>VLOOKUP($A582,'By SKU - New RTs'!$A:$V,13,FALSE)</f>
        <v>3.75</v>
      </c>
      <c r="E582" s="5">
        <f t="shared" si="45"/>
        <v>0</v>
      </c>
      <c r="F582" s="2">
        <f>VLOOKUP($A582,'By SKU - Old RTs'!$A:$V,14,FALSE)</f>
        <v>0</v>
      </c>
      <c r="G582" s="2">
        <f>VLOOKUP($A582,'By SKU - New RTs'!$A:$V,14,FALSE)</f>
        <v>0</v>
      </c>
      <c r="H582" s="5">
        <f t="shared" si="46"/>
        <v>0</v>
      </c>
      <c r="I582" s="2">
        <f>VLOOKUP($A582,'By SKU - Old RTs'!$A:$V,15,FALSE)</f>
        <v>0</v>
      </c>
      <c r="J582" s="2">
        <f>VLOOKUP($A582,'By SKU - New RTs'!$A:$V,15,FALSE)</f>
        <v>0</v>
      </c>
      <c r="K582" s="5">
        <f t="shared" si="47"/>
        <v>0</v>
      </c>
      <c r="L582" s="2">
        <f>VLOOKUP($A582,'By SKU - Old RTs'!$A:$V,16,FALSE)</f>
        <v>0</v>
      </c>
      <c r="M582" s="2">
        <f>VLOOKUP($A582,'By SKU - New RTs'!$A:$V,16,FALSE)</f>
        <v>0</v>
      </c>
      <c r="N582" s="5">
        <f t="shared" si="48"/>
        <v>0</v>
      </c>
      <c r="O582" s="2">
        <f>VLOOKUP($A582,'By SKU - Old RTs'!$A:$V,17,FALSE)</f>
        <v>0</v>
      </c>
      <c r="P582" s="2">
        <f>VLOOKUP($A582,'By SKU - New RTs'!$A:$V,17,FALSE)</f>
        <v>0</v>
      </c>
      <c r="Q582" s="2">
        <f t="shared" si="49"/>
        <v>0</v>
      </c>
    </row>
    <row r="583" spans="1:17" x14ac:dyDescent="0.2">
      <c r="A583" s="3" t="str">
        <f>SKUs!A582</f>
        <v>PC55LS-AH</v>
      </c>
      <c r="B583" s="4" t="str">
        <f>SKUs!B582</f>
        <v>ST T-SHIRT LS ATHLETIC HEATHER</v>
      </c>
      <c r="C583" s="2">
        <f>VLOOKUP($A583,'By SKU - Old RTs'!$A:$V,13,FALSE)</f>
        <v>0</v>
      </c>
      <c r="D583" s="2">
        <f>VLOOKUP($A583,'By SKU - New RTs'!$A:$V,13,FALSE)</f>
        <v>0</v>
      </c>
      <c r="E583" s="5">
        <f t="shared" si="45"/>
        <v>0</v>
      </c>
      <c r="F583" s="2">
        <f>VLOOKUP($A583,'By SKU - Old RTs'!$A:$V,14,FALSE)</f>
        <v>0</v>
      </c>
      <c r="G583" s="2">
        <f>VLOOKUP($A583,'By SKU - New RTs'!$A:$V,14,FALSE)</f>
        <v>0</v>
      </c>
      <c r="H583" s="5">
        <f t="shared" si="46"/>
        <v>0</v>
      </c>
      <c r="I583" s="2">
        <f>VLOOKUP($A583,'By SKU - Old RTs'!$A:$V,15,FALSE)</f>
        <v>0</v>
      </c>
      <c r="J583" s="2">
        <f>VLOOKUP($A583,'By SKU - New RTs'!$A:$V,15,FALSE)</f>
        <v>0</v>
      </c>
      <c r="K583" s="5">
        <f t="shared" si="47"/>
        <v>0</v>
      </c>
      <c r="L583" s="2">
        <f>VLOOKUP($A583,'By SKU - Old RTs'!$A:$V,16,FALSE)</f>
        <v>7.25</v>
      </c>
      <c r="M583" s="2">
        <f>VLOOKUP($A583,'By SKU - New RTs'!$A:$V,16,FALSE)</f>
        <v>7.25</v>
      </c>
      <c r="N583" s="5">
        <f t="shared" si="48"/>
        <v>0</v>
      </c>
      <c r="O583" s="2">
        <f>VLOOKUP($A583,'By SKU - Old RTs'!$A:$V,17,FALSE)</f>
        <v>0</v>
      </c>
      <c r="P583" s="2">
        <f>VLOOKUP($A583,'By SKU - New RTs'!$A:$V,17,FALSE)</f>
        <v>0</v>
      </c>
      <c r="Q583" s="2">
        <f t="shared" si="49"/>
        <v>0</v>
      </c>
    </row>
    <row r="584" spans="1:17" x14ac:dyDescent="0.2">
      <c r="A584" s="3" t="str">
        <f>SKUs!A583</f>
        <v>PC61PAH</v>
      </c>
      <c r="B584" s="4" t="str">
        <f>SKUs!B583</f>
        <v>ST T-SHIRT</v>
      </c>
      <c r="C584" s="2">
        <f>VLOOKUP($A584,'By SKU - Old RTs'!$A:$V,13,FALSE)</f>
        <v>0</v>
      </c>
      <c r="D584" s="2">
        <f>VLOOKUP($A584,'By SKU - New RTs'!$A:$V,13,FALSE)</f>
        <v>0</v>
      </c>
      <c r="E584" s="5">
        <f t="shared" si="45"/>
        <v>0</v>
      </c>
      <c r="F584" s="2">
        <f>VLOOKUP($A584,'By SKU - Old RTs'!$A:$V,14,FALSE)</f>
        <v>0</v>
      </c>
      <c r="G584" s="2">
        <f>VLOOKUP($A584,'By SKU - New RTs'!$A:$V,14,FALSE)</f>
        <v>0</v>
      </c>
      <c r="H584" s="5">
        <f t="shared" si="46"/>
        <v>0</v>
      </c>
      <c r="I584" s="2">
        <f>VLOOKUP($A584,'By SKU - Old RTs'!$A:$V,15,FALSE)</f>
        <v>7.75</v>
      </c>
      <c r="J584" s="2">
        <f>VLOOKUP($A584,'By SKU - New RTs'!$A:$V,15,FALSE)</f>
        <v>7.75</v>
      </c>
      <c r="K584" s="5">
        <f t="shared" si="47"/>
        <v>0</v>
      </c>
      <c r="L584" s="2">
        <f>VLOOKUP($A584,'By SKU - Old RTs'!$A:$V,16,FALSE)</f>
        <v>0</v>
      </c>
      <c r="M584" s="2">
        <f>VLOOKUP($A584,'By SKU - New RTs'!$A:$V,16,FALSE)</f>
        <v>0</v>
      </c>
      <c r="N584" s="5">
        <f t="shared" si="48"/>
        <v>0</v>
      </c>
      <c r="O584" s="2">
        <f>VLOOKUP($A584,'By SKU - Old RTs'!$A:$V,17,FALSE)</f>
        <v>21.25</v>
      </c>
      <c r="P584" s="2">
        <f>VLOOKUP($A584,'By SKU - New RTs'!$A:$V,17,FALSE)</f>
        <v>21.25</v>
      </c>
      <c r="Q584" s="2">
        <f t="shared" si="49"/>
        <v>0</v>
      </c>
    </row>
    <row r="585" spans="1:17" x14ac:dyDescent="0.2">
      <c r="A585" s="3" t="str">
        <f>SKUs!A584</f>
        <v>PC61PBK</v>
      </c>
      <c r="B585" s="4" t="str">
        <f>SKUs!B584</f>
        <v>ST T-SHIRT</v>
      </c>
      <c r="C585" s="2">
        <f>VLOOKUP($A585,'By SKU - Old RTs'!$A:$V,13,FALSE)</f>
        <v>0.5</v>
      </c>
      <c r="D585" s="2">
        <f>VLOOKUP($A585,'By SKU - New RTs'!$A:$V,13,FALSE)</f>
        <v>0.5</v>
      </c>
      <c r="E585" s="5">
        <f t="shared" ref="E585:E648" si="50">D585-C585</f>
        <v>0</v>
      </c>
      <c r="F585" s="2">
        <f>VLOOKUP($A585,'By SKU - Old RTs'!$A:$V,14,FALSE)</f>
        <v>0</v>
      </c>
      <c r="G585" s="2">
        <f>VLOOKUP($A585,'By SKU - New RTs'!$A:$V,14,FALSE)</f>
        <v>8.25</v>
      </c>
      <c r="H585" s="5">
        <f t="shared" ref="H585:H648" si="51">G585-F585</f>
        <v>8.25</v>
      </c>
      <c r="I585" s="2">
        <f>VLOOKUP($A585,'By SKU - Old RTs'!$A:$V,15,FALSE)</f>
        <v>0</v>
      </c>
      <c r="J585" s="2">
        <f>VLOOKUP($A585,'By SKU - New RTs'!$A:$V,15,FALSE)</f>
        <v>0</v>
      </c>
      <c r="K585" s="5">
        <f t="shared" ref="K585:K648" si="52">J585-I585</f>
        <v>0</v>
      </c>
      <c r="L585" s="2">
        <f>VLOOKUP($A585,'By SKU - Old RTs'!$A:$V,16,FALSE)</f>
        <v>0</v>
      </c>
      <c r="M585" s="2">
        <f>VLOOKUP($A585,'By SKU - New RTs'!$A:$V,16,FALSE)</f>
        <v>0</v>
      </c>
      <c r="N585" s="5">
        <f t="shared" ref="N585:N648" si="53">M585-L585</f>
        <v>0</v>
      </c>
      <c r="O585" s="2">
        <f>VLOOKUP($A585,'By SKU - Old RTs'!$A:$V,17,FALSE)</f>
        <v>17</v>
      </c>
      <c r="P585" s="2">
        <f>VLOOKUP($A585,'By SKU - New RTs'!$A:$V,17,FALSE)</f>
        <v>8.75</v>
      </c>
      <c r="Q585" s="2">
        <f t="shared" ref="Q585:Q648" si="54">P585-O585</f>
        <v>-8.25</v>
      </c>
    </row>
    <row r="586" spans="1:17" x14ac:dyDescent="0.2">
      <c r="A586" s="3" t="str">
        <f>SKUs!A585</f>
        <v>PC76KH</v>
      </c>
      <c r="B586" s="4" t="str">
        <f>SKUs!B585</f>
        <v xml:space="preserve">CARGO PANT                      </v>
      </c>
      <c r="C586" s="2">
        <f>VLOOKUP($A586,'By SKU - Old RTs'!$A:$V,13,FALSE)</f>
        <v>0.25</v>
      </c>
      <c r="D586" s="2">
        <f>VLOOKUP($A586,'By SKU - New RTs'!$A:$V,13,FALSE)</f>
        <v>0.25</v>
      </c>
      <c r="E586" s="5">
        <f t="shared" si="50"/>
        <v>0</v>
      </c>
      <c r="F586" s="2">
        <f>VLOOKUP($A586,'By SKU - Old RTs'!$A:$V,14,FALSE)</f>
        <v>0</v>
      </c>
      <c r="G586" s="2">
        <f>VLOOKUP($A586,'By SKU - New RTs'!$A:$V,14,FALSE)</f>
        <v>0</v>
      </c>
      <c r="H586" s="5">
        <f t="shared" si="51"/>
        <v>0</v>
      </c>
      <c r="I586" s="2">
        <f>VLOOKUP($A586,'By SKU - Old RTs'!$A:$V,15,FALSE)</f>
        <v>0</v>
      </c>
      <c r="J586" s="2">
        <f>VLOOKUP($A586,'By SKU - New RTs'!$A:$V,15,FALSE)</f>
        <v>0</v>
      </c>
      <c r="K586" s="5">
        <f t="shared" si="52"/>
        <v>0</v>
      </c>
      <c r="L586" s="2">
        <f>VLOOKUP($A586,'By SKU - Old RTs'!$A:$V,16,FALSE)</f>
        <v>0.75</v>
      </c>
      <c r="M586" s="2">
        <f>VLOOKUP($A586,'By SKU - New RTs'!$A:$V,16,FALSE)</f>
        <v>0.75</v>
      </c>
      <c r="N586" s="5">
        <f t="shared" si="53"/>
        <v>0</v>
      </c>
      <c r="O586" s="2">
        <f>VLOOKUP($A586,'By SKU - Old RTs'!$A:$V,17,FALSE)</f>
        <v>0</v>
      </c>
      <c r="P586" s="2">
        <f>VLOOKUP($A586,'By SKU - New RTs'!$A:$V,17,FALSE)</f>
        <v>0</v>
      </c>
      <c r="Q586" s="2">
        <f t="shared" si="54"/>
        <v>0</v>
      </c>
    </row>
    <row r="587" spans="1:17" x14ac:dyDescent="0.2">
      <c r="A587" s="3" t="str">
        <f>SKUs!A586</f>
        <v>PC76NV</v>
      </c>
      <c r="B587" s="4" t="str">
        <f>SKUs!B586</f>
        <v xml:space="preserve">CARGO PANT                      </v>
      </c>
      <c r="C587" s="2">
        <f>VLOOKUP($A587,'By SKU - Old RTs'!$A:$V,13,FALSE)</f>
        <v>0</v>
      </c>
      <c r="D587" s="2">
        <f>VLOOKUP($A587,'By SKU - New RTs'!$A:$V,13,FALSE)</f>
        <v>0</v>
      </c>
      <c r="E587" s="5">
        <f t="shared" si="50"/>
        <v>0</v>
      </c>
      <c r="F587" s="2">
        <f>VLOOKUP($A587,'By SKU - Old RTs'!$A:$V,14,FALSE)</f>
        <v>0</v>
      </c>
      <c r="G587" s="2">
        <f>VLOOKUP($A587,'By SKU - New RTs'!$A:$V,14,FALSE)</f>
        <v>0</v>
      </c>
      <c r="H587" s="5">
        <f t="shared" si="51"/>
        <v>0</v>
      </c>
      <c r="I587" s="2">
        <f>VLOOKUP($A587,'By SKU - Old RTs'!$A:$V,15,FALSE)</f>
        <v>0</v>
      </c>
      <c r="J587" s="2">
        <f>VLOOKUP($A587,'By SKU - New RTs'!$A:$V,15,FALSE)</f>
        <v>0</v>
      </c>
      <c r="K587" s="5">
        <f t="shared" si="52"/>
        <v>0</v>
      </c>
      <c r="L587" s="2">
        <f>VLOOKUP($A587,'By SKU - Old RTs'!$A:$V,16,FALSE)</f>
        <v>7.5</v>
      </c>
      <c r="M587" s="2">
        <f>VLOOKUP($A587,'By SKU - New RTs'!$A:$V,16,FALSE)</f>
        <v>7.5</v>
      </c>
      <c r="N587" s="5">
        <f t="shared" si="53"/>
        <v>0</v>
      </c>
      <c r="O587" s="2">
        <f>VLOOKUP($A587,'By SKU - Old RTs'!$A:$V,17,FALSE)</f>
        <v>0</v>
      </c>
      <c r="P587" s="2">
        <f>VLOOKUP($A587,'By SKU - New RTs'!$A:$V,17,FALSE)</f>
        <v>0</v>
      </c>
      <c r="Q587" s="2">
        <f t="shared" si="54"/>
        <v>0</v>
      </c>
    </row>
    <row r="588" spans="1:17" x14ac:dyDescent="0.2">
      <c r="A588" s="3" t="str">
        <f>SKUs!A587</f>
        <v>PC86KH</v>
      </c>
      <c r="B588" s="4" t="str">
        <f>SKUs!B587</f>
        <v xml:space="preserve">PT MENS SHORTS                  </v>
      </c>
      <c r="C588" s="2">
        <f>VLOOKUP($A588,'By SKU - Old RTs'!$A:$V,13,FALSE)</f>
        <v>0</v>
      </c>
      <c r="D588" s="2">
        <f>VLOOKUP($A588,'By SKU - New RTs'!$A:$V,13,FALSE)</f>
        <v>0</v>
      </c>
      <c r="E588" s="5">
        <f t="shared" si="50"/>
        <v>0</v>
      </c>
      <c r="F588" s="2">
        <f>VLOOKUP($A588,'By SKU - Old RTs'!$A:$V,14,FALSE)</f>
        <v>0</v>
      </c>
      <c r="G588" s="2">
        <f>VLOOKUP($A588,'By SKU - New RTs'!$A:$V,14,FALSE)</f>
        <v>0</v>
      </c>
      <c r="H588" s="5">
        <f t="shared" si="51"/>
        <v>0</v>
      </c>
      <c r="I588" s="2">
        <f>VLOOKUP($A588,'By SKU - Old RTs'!$A:$V,15,FALSE)</f>
        <v>0</v>
      </c>
      <c r="J588" s="2">
        <f>VLOOKUP($A588,'By SKU - New RTs'!$A:$V,15,FALSE)</f>
        <v>0</v>
      </c>
      <c r="K588" s="5">
        <f t="shared" si="52"/>
        <v>0</v>
      </c>
      <c r="L588" s="2">
        <f>VLOOKUP($A588,'By SKU - Old RTs'!$A:$V,16,FALSE)</f>
        <v>0.25</v>
      </c>
      <c r="M588" s="2">
        <f>VLOOKUP($A588,'By SKU - New RTs'!$A:$V,16,FALSE)</f>
        <v>0.25</v>
      </c>
      <c r="N588" s="5">
        <f t="shared" si="53"/>
        <v>0</v>
      </c>
      <c r="O588" s="2">
        <f>VLOOKUP($A588,'By SKU - Old RTs'!$A:$V,17,FALSE)</f>
        <v>0</v>
      </c>
      <c r="P588" s="2">
        <f>VLOOKUP($A588,'By SKU - New RTs'!$A:$V,17,FALSE)</f>
        <v>0</v>
      </c>
      <c r="Q588" s="2">
        <f t="shared" si="54"/>
        <v>0</v>
      </c>
    </row>
    <row r="589" spans="1:17" x14ac:dyDescent="0.2">
      <c r="A589" s="3" t="str">
        <f>SKUs!A588</f>
        <v>PD60PW</v>
      </c>
      <c r="B589" s="4" t="str">
        <f>SKUs!B588</f>
        <v>PT JEAN</v>
      </c>
      <c r="C589" s="2">
        <f>VLOOKUP($A589,'By SKU - Old RTs'!$A:$V,13,FALSE)</f>
        <v>38.5</v>
      </c>
      <c r="D589" s="2">
        <f>VLOOKUP($A589,'By SKU - New RTs'!$A:$V,13,FALSE)</f>
        <v>38.5</v>
      </c>
      <c r="E589" s="5">
        <f t="shared" si="50"/>
        <v>0</v>
      </c>
      <c r="F589" s="2">
        <f>VLOOKUP($A589,'By SKU - Old RTs'!$A:$V,14,FALSE)</f>
        <v>35.5</v>
      </c>
      <c r="G589" s="2">
        <f>VLOOKUP($A589,'By SKU - New RTs'!$A:$V,14,FALSE)</f>
        <v>47.75</v>
      </c>
      <c r="H589" s="5">
        <f t="shared" si="51"/>
        <v>12.25</v>
      </c>
      <c r="I589" s="2">
        <f>VLOOKUP($A589,'By SKU - Old RTs'!$A:$V,15,FALSE)</f>
        <v>20.5</v>
      </c>
      <c r="J589" s="2">
        <f>VLOOKUP($A589,'By SKU - New RTs'!$A:$V,15,FALSE)</f>
        <v>20.5</v>
      </c>
      <c r="K589" s="5">
        <f t="shared" si="52"/>
        <v>0</v>
      </c>
      <c r="L589" s="2">
        <f>VLOOKUP($A589,'By SKU - Old RTs'!$A:$V,16,FALSE)</f>
        <v>19.5</v>
      </c>
      <c r="M589" s="2">
        <f>VLOOKUP($A589,'By SKU - New RTs'!$A:$V,16,FALSE)</f>
        <v>19.5</v>
      </c>
      <c r="N589" s="5">
        <f t="shared" si="53"/>
        <v>0</v>
      </c>
      <c r="O589" s="2">
        <f>VLOOKUP($A589,'By SKU - Old RTs'!$A:$V,17,FALSE)</f>
        <v>39.75</v>
      </c>
      <c r="P589" s="2">
        <f>VLOOKUP($A589,'By SKU - New RTs'!$A:$V,17,FALSE)</f>
        <v>27.5</v>
      </c>
      <c r="Q589" s="2">
        <f t="shared" si="54"/>
        <v>-12.25</v>
      </c>
    </row>
    <row r="590" spans="1:17" x14ac:dyDescent="0.2">
      <c r="A590" s="3" t="str">
        <f>SKUs!A589</f>
        <v>PD80PW</v>
      </c>
      <c r="B590" s="4" t="str">
        <f>SKUs!B589</f>
        <v>PT JEAN</v>
      </c>
      <c r="C590" s="2">
        <f>VLOOKUP($A590,'By SKU - Old RTs'!$A:$V,13,FALSE)</f>
        <v>58.25</v>
      </c>
      <c r="D590" s="2">
        <f>VLOOKUP($A590,'By SKU - New RTs'!$A:$V,13,FALSE)</f>
        <v>58.25</v>
      </c>
      <c r="E590" s="5">
        <f t="shared" si="50"/>
        <v>0</v>
      </c>
      <c r="F590" s="2">
        <f>VLOOKUP($A590,'By SKU - Old RTs'!$A:$V,14,FALSE)</f>
        <v>40.25</v>
      </c>
      <c r="G590" s="2">
        <f>VLOOKUP($A590,'By SKU - New RTs'!$A:$V,14,FALSE)</f>
        <v>40.25</v>
      </c>
      <c r="H590" s="5">
        <f t="shared" si="51"/>
        <v>0</v>
      </c>
      <c r="I590" s="2">
        <f>VLOOKUP($A590,'By SKU - Old RTs'!$A:$V,15,FALSE)</f>
        <v>23</v>
      </c>
      <c r="J590" s="2">
        <f>VLOOKUP($A590,'By SKU - New RTs'!$A:$V,15,FALSE)</f>
        <v>23</v>
      </c>
      <c r="K590" s="5">
        <f t="shared" si="52"/>
        <v>0</v>
      </c>
      <c r="L590" s="2">
        <f>VLOOKUP($A590,'By SKU - Old RTs'!$A:$V,16,FALSE)</f>
        <v>0.25</v>
      </c>
      <c r="M590" s="2">
        <f>VLOOKUP($A590,'By SKU - New RTs'!$A:$V,16,FALSE)</f>
        <v>0.25</v>
      </c>
      <c r="N590" s="5">
        <f t="shared" si="53"/>
        <v>0</v>
      </c>
      <c r="O590" s="2">
        <f>VLOOKUP($A590,'By SKU - Old RTs'!$A:$V,17,FALSE)</f>
        <v>20.75</v>
      </c>
      <c r="P590" s="2">
        <f>VLOOKUP($A590,'By SKU - New RTs'!$A:$V,17,FALSE)</f>
        <v>20.75</v>
      </c>
      <c r="Q590" s="2">
        <f t="shared" si="54"/>
        <v>0</v>
      </c>
    </row>
    <row r="591" spans="1:17" x14ac:dyDescent="0.2">
      <c r="A591" s="3" t="str">
        <f>SKUs!A590</f>
        <v>PLW2NV</v>
      </c>
      <c r="B591" s="4" t="str">
        <f>SKUs!B590</f>
        <v>PT FLAME RESISTANT</v>
      </c>
      <c r="C591" s="2">
        <f>VLOOKUP($A591,'By SKU - Old RTs'!$A:$V,13,FALSE)</f>
        <v>0</v>
      </c>
      <c r="D591" s="2">
        <f>VLOOKUP($A591,'By SKU - New RTs'!$A:$V,13,FALSE)</f>
        <v>0</v>
      </c>
      <c r="E591" s="5">
        <f t="shared" si="50"/>
        <v>0</v>
      </c>
      <c r="F591" s="2">
        <f>VLOOKUP($A591,'By SKU - Old RTs'!$A:$V,14,FALSE)</f>
        <v>24</v>
      </c>
      <c r="G591" s="2">
        <f>VLOOKUP($A591,'By SKU - New RTs'!$A:$V,14,FALSE)</f>
        <v>24</v>
      </c>
      <c r="H591" s="5">
        <f t="shared" si="51"/>
        <v>0</v>
      </c>
      <c r="I591" s="2">
        <f>VLOOKUP($A591,'By SKU - Old RTs'!$A:$V,15,FALSE)</f>
        <v>72.25</v>
      </c>
      <c r="J591" s="2">
        <f>VLOOKUP($A591,'By SKU - New RTs'!$A:$V,15,FALSE)</f>
        <v>72.25</v>
      </c>
      <c r="K591" s="5">
        <f t="shared" si="52"/>
        <v>0</v>
      </c>
      <c r="L591" s="2">
        <f>VLOOKUP($A591,'By SKU - Old RTs'!$A:$V,16,FALSE)</f>
        <v>2.25</v>
      </c>
      <c r="M591" s="2">
        <f>VLOOKUP($A591,'By SKU - New RTs'!$A:$V,16,FALSE)</f>
        <v>2.25</v>
      </c>
      <c r="N591" s="5">
        <f t="shared" si="53"/>
        <v>0</v>
      </c>
      <c r="O591" s="2">
        <f>VLOOKUP($A591,'By SKU - Old RTs'!$A:$V,17,FALSE)</f>
        <v>0</v>
      </c>
      <c r="P591" s="2">
        <f>VLOOKUP($A591,'By SKU - New RTs'!$A:$V,17,FALSE)</f>
        <v>0</v>
      </c>
      <c r="Q591" s="2">
        <f t="shared" si="54"/>
        <v>0</v>
      </c>
    </row>
    <row r="592" spans="1:17" x14ac:dyDescent="0.2">
      <c r="A592" s="3" t="str">
        <f>SKUs!A591</f>
        <v>PT20BK</v>
      </c>
      <c r="B592" s="4" t="str">
        <f>SKUs!B591</f>
        <v xml:space="preserve">PT WORK BLEND                   </v>
      </c>
      <c r="C592" s="2">
        <f>VLOOKUP($A592,'By SKU - Old RTs'!$A:$V,13,FALSE)</f>
        <v>110</v>
      </c>
      <c r="D592" s="2">
        <f>VLOOKUP($A592,'By SKU - New RTs'!$A:$V,13,FALSE)</f>
        <v>110</v>
      </c>
      <c r="E592" s="5">
        <f t="shared" si="50"/>
        <v>0</v>
      </c>
      <c r="F592" s="2">
        <f>VLOOKUP($A592,'By SKU - Old RTs'!$A:$V,14,FALSE)</f>
        <v>7.5</v>
      </c>
      <c r="G592" s="2">
        <f>VLOOKUP($A592,'By SKU - New RTs'!$A:$V,14,FALSE)</f>
        <v>7.5</v>
      </c>
      <c r="H592" s="5">
        <f t="shared" si="51"/>
        <v>0</v>
      </c>
      <c r="I592" s="2">
        <f>VLOOKUP($A592,'By SKU - Old RTs'!$A:$V,15,FALSE)</f>
        <v>11</v>
      </c>
      <c r="J592" s="2">
        <f>VLOOKUP($A592,'By SKU - New RTs'!$A:$V,15,FALSE)</f>
        <v>11</v>
      </c>
      <c r="K592" s="5">
        <f t="shared" si="52"/>
        <v>0</v>
      </c>
      <c r="L592" s="2">
        <f>VLOOKUP($A592,'By SKU - Old RTs'!$A:$V,16,FALSE)</f>
        <v>66.75</v>
      </c>
      <c r="M592" s="2">
        <f>VLOOKUP($A592,'By SKU - New RTs'!$A:$V,16,FALSE)</f>
        <v>70.75</v>
      </c>
      <c r="N592" s="5">
        <f t="shared" si="53"/>
        <v>4</v>
      </c>
      <c r="O592" s="2">
        <f>VLOOKUP($A592,'By SKU - Old RTs'!$A:$V,17,FALSE)</f>
        <v>34</v>
      </c>
      <c r="P592" s="2">
        <f>VLOOKUP($A592,'By SKU - New RTs'!$A:$V,17,FALSE)</f>
        <v>30</v>
      </c>
      <c r="Q592" s="2">
        <f t="shared" si="54"/>
        <v>-4</v>
      </c>
    </row>
    <row r="593" spans="1:17" x14ac:dyDescent="0.2">
      <c r="A593" s="3" t="str">
        <f>SKUs!A592</f>
        <v>PT20BN</v>
      </c>
      <c r="B593" s="4" t="str">
        <f>SKUs!B592</f>
        <v xml:space="preserve">PT WORK BLEND                   </v>
      </c>
      <c r="C593" s="2">
        <f>VLOOKUP($A593,'By SKU - Old RTs'!$A:$V,13,FALSE)</f>
        <v>3</v>
      </c>
      <c r="D593" s="2">
        <f>VLOOKUP($A593,'By SKU - New RTs'!$A:$V,13,FALSE)</f>
        <v>3</v>
      </c>
      <c r="E593" s="5">
        <f t="shared" si="50"/>
        <v>0</v>
      </c>
      <c r="F593" s="2">
        <f>VLOOKUP($A593,'By SKU - Old RTs'!$A:$V,14,FALSE)</f>
        <v>0</v>
      </c>
      <c r="G593" s="2">
        <f>VLOOKUP($A593,'By SKU - New RTs'!$A:$V,14,FALSE)</f>
        <v>0</v>
      </c>
      <c r="H593" s="5">
        <f t="shared" si="51"/>
        <v>0</v>
      </c>
      <c r="I593" s="2">
        <f>VLOOKUP($A593,'By SKU - Old RTs'!$A:$V,15,FALSE)</f>
        <v>0</v>
      </c>
      <c r="J593" s="2">
        <f>VLOOKUP($A593,'By SKU - New RTs'!$A:$V,15,FALSE)</f>
        <v>0</v>
      </c>
      <c r="K593" s="5">
        <f t="shared" si="52"/>
        <v>0</v>
      </c>
      <c r="L593" s="2">
        <f>VLOOKUP($A593,'By SKU - Old RTs'!$A:$V,16,FALSE)</f>
        <v>18.25</v>
      </c>
      <c r="M593" s="2">
        <f>VLOOKUP($A593,'By SKU - New RTs'!$A:$V,16,FALSE)</f>
        <v>18.25</v>
      </c>
      <c r="N593" s="5">
        <f t="shared" si="53"/>
        <v>0</v>
      </c>
      <c r="O593" s="2">
        <f>VLOOKUP($A593,'By SKU - Old RTs'!$A:$V,17,FALSE)</f>
        <v>0</v>
      </c>
      <c r="P593" s="2">
        <f>VLOOKUP($A593,'By SKU - New RTs'!$A:$V,17,FALSE)</f>
        <v>0</v>
      </c>
      <c r="Q593" s="2">
        <f t="shared" si="54"/>
        <v>0</v>
      </c>
    </row>
    <row r="594" spans="1:17" x14ac:dyDescent="0.2">
      <c r="A594" s="3" t="str">
        <f>SKUs!A593</f>
        <v>PT20CH</v>
      </c>
      <c r="B594" s="4" t="str">
        <f>SKUs!B593</f>
        <v xml:space="preserve">PT WORK BLEND                   </v>
      </c>
      <c r="C594" s="2">
        <f>VLOOKUP($A594,'By SKU - Old RTs'!$A:$V,13,FALSE)</f>
        <v>18.75</v>
      </c>
      <c r="D594" s="2">
        <f>VLOOKUP($A594,'By SKU - New RTs'!$A:$V,13,FALSE)</f>
        <v>18.75</v>
      </c>
      <c r="E594" s="5">
        <f t="shared" si="50"/>
        <v>0</v>
      </c>
      <c r="F594" s="2">
        <f>VLOOKUP($A594,'By SKU - Old RTs'!$A:$V,14,FALSE)</f>
        <v>30</v>
      </c>
      <c r="G594" s="2">
        <f>VLOOKUP($A594,'By SKU - New RTs'!$A:$V,14,FALSE)</f>
        <v>30</v>
      </c>
      <c r="H594" s="5">
        <f t="shared" si="51"/>
        <v>0</v>
      </c>
      <c r="I594" s="2">
        <f>VLOOKUP($A594,'By SKU - Old RTs'!$A:$V,15,FALSE)</f>
        <v>6.25</v>
      </c>
      <c r="J594" s="2">
        <f>VLOOKUP($A594,'By SKU - New RTs'!$A:$V,15,FALSE)</f>
        <v>6.25</v>
      </c>
      <c r="K594" s="5">
        <f t="shared" si="52"/>
        <v>0</v>
      </c>
      <c r="L594" s="2">
        <f>VLOOKUP($A594,'By SKU - Old RTs'!$A:$V,16,FALSE)</f>
        <v>18.75</v>
      </c>
      <c r="M594" s="2">
        <f>VLOOKUP($A594,'By SKU - New RTs'!$A:$V,16,FALSE)</f>
        <v>18.75</v>
      </c>
      <c r="N594" s="5">
        <f t="shared" si="53"/>
        <v>0</v>
      </c>
      <c r="O594" s="2">
        <f>VLOOKUP($A594,'By SKU - Old RTs'!$A:$V,17,FALSE)</f>
        <v>35.25</v>
      </c>
      <c r="P594" s="2">
        <f>VLOOKUP($A594,'By SKU - New RTs'!$A:$V,17,FALSE)</f>
        <v>35.25</v>
      </c>
      <c r="Q594" s="2">
        <f t="shared" si="54"/>
        <v>0</v>
      </c>
    </row>
    <row r="595" spans="1:17" x14ac:dyDescent="0.2">
      <c r="A595" s="3" t="str">
        <f>SKUs!A594</f>
        <v>PT20KH</v>
      </c>
      <c r="B595" s="4" t="str">
        <f>SKUs!B594</f>
        <v xml:space="preserve">PT WORK BLEND                   </v>
      </c>
      <c r="C595" s="2">
        <f>VLOOKUP($A595,'By SKU - Old RTs'!$A:$V,13,FALSE)</f>
        <v>2.5</v>
      </c>
      <c r="D595" s="2">
        <f>VLOOKUP($A595,'By SKU - New RTs'!$A:$V,13,FALSE)</f>
        <v>2.5</v>
      </c>
      <c r="E595" s="5">
        <f t="shared" si="50"/>
        <v>0</v>
      </c>
      <c r="F595" s="2">
        <f>VLOOKUP($A595,'By SKU - Old RTs'!$A:$V,14,FALSE)</f>
        <v>0</v>
      </c>
      <c r="G595" s="2">
        <f>VLOOKUP($A595,'By SKU - New RTs'!$A:$V,14,FALSE)</f>
        <v>0</v>
      </c>
      <c r="H595" s="5">
        <f t="shared" si="51"/>
        <v>0</v>
      </c>
      <c r="I595" s="2">
        <f>VLOOKUP($A595,'By SKU - Old RTs'!$A:$V,15,FALSE)</f>
        <v>0</v>
      </c>
      <c r="J595" s="2">
        <f>VLOOKUP($A595,'By SKU - New RTs'!$A:$V,15,FALSE)</f>
        <v>0</v>
      </c>
      <c r="K595" s="5">
        <f t="shared" si="52"/>
        <v>0</v>
      </c>
      <c r="L595" s="2">
        <f>VLOOKUP($A595,'By SKU - Old RTs'!$A:$V,16,FALSE)</f>
        <v>0</v>
      </c>
      <c r="M595" s="2">
        <f>VLOOKUP($A595,'By SKU - New RTs'!$A:$V,16,FALSE)</f>
        <v>0</v>
      </c>
      <c r="N595" s="5">
        <f t="shared" si="53"/>
        <v>0</v>
      </c>
      <c r="O595" s="2">
        <f>VLOOKUP($A595,'By SKU - Old RTs'!$A:$V,17,FALSE)</f>
        <v>4.5</v>
      </c>
      <c r="P595" s="2">
        <f>VLOOKUP($A595,'By SKU - New RTs'!$A:$V,17,FALSE)</f>
        <v>4.5</v>
      </c>
      <c r="Q595" s="2">
        <f t="shared" si="54"/>
        <v>0</v>
      </c>
    </row>
    <row r="596" spans="1:17" x14ac:dyDescent="0.2">
      <c r="A596" s="3" t="str">
        <f>SKUs!A595</f>
        <v>PT20NV</v>
      </c>
      <c r="B596" s="4" t="str">
        <f>SKUs!B595</f>
        <v xml:space="preserve">PT WORK BLEND                   </v>
      </c>
      <c r="C596" s="2">
        <f>VLOOKUP($A596,'By SKU - Old RTs'!$A:$V,13,FALSE)</f>
        <v>159.25</v>
      </c>
      <c r="D596" s="2">
        <f>VLOOKUP($A596,'By SKU - New RTs'!$A:$V,13,FALSE)</f>
        <v>159.25</v>
      </c>
      <c r="E596" s="5">
        <f t="shared" si="50"/>
        <v>0</v>
      </c>
      <c r="F596" s="2">
        <f>VLOOKUP($A596,'By SKU - Old RTs'!$A:$V,14,FALSE)</f>
        <v>56.75</v>
      </c>
      <c r="G596" s="2">
        <f>VLOOKUP($A596,'By SKU - New RTs'!$A:$V,14,FALSE)</f>
        <v>56</v>
      </c>
      <c r="H596" s="5">
        <f t="shared" si="51"/>
        <v>-0.75</v>
      </c>
      <c r="I596" s="2">
        <f>VLOOKUP($A596,'By SKU - Old RTs'!$A:$V,15,FALSE)</f>
        <v>8</v>
      </c>
      <c r="J596" s="2">
        <f>VLOOKUP($A596,'By SKU - New RTs'!$A:$V,15,FALSE)</f>
        <v>8.75</v>
      </c>
      <c r="K596" s="5">
        <f t="shared" si="52"/>
        <v>0.75</v>
      </c>
      <c r="L596" s="2">
        <f>VLOOKUP($A596,'By SKU - Old RTs'!$A:$V,16,FALSE)</f>
        <v>33</v>
      </c>
      <c r="M596" s="2">
        <f>VLOOKUP($A596,'By SKU - New RTs'!$A:$V,16,FALSE)</f>
        <v>33</v>
      </c>
      <c r="N596" s="5">
        <f t="shared" si="53"/>
        <v>0</v>
      </c>
      <c r="O596" s="2">
        <f>VLOOKUP($A596,'By SKU - Old RTs'!$A:$V,17,FALSE)</f>
        <v>21.25</v>
      </c>
      <c r="P596" s="2">
        <f>VLOOKUP($A596,'By SKU - New RTs'!$A:$V,17,FALSE)</f>
        <v>21.25</v>
      </c>
      <c r="Q596" s="2">
        <f t="shared" si="54"/>
        <v>0</v>
      </c>
    </row>
    <row r="597" spans="1:17" x14ac:dyDescent="0.2">
      <c r="A597" s="3" t="str">
        <f>SKUs!A596</f>
        <v>PT20SG</v>
      </c>
      <c r="B597" s="4" t="str">
        <f>SKUs!B596</f>
        <v xml:space="preserve">PT WORK BLEND                   </v>
      </c>
      <c r="C597" s="2">
        <f>VLOOKUP($A597,'By SKU - Old RTs'!$A:$V,13,FALSE)</f>
        <v>0</v>
      </c>
      <c r="D597" s="2">
        <f>VLOOKUP($A597,'By SKU - New RTs'!$A:$V,13,FALSE)</f>
        <v>0</v>
      </c>
      <c r="E597" s="5">
        <f t="shared" si="50"/>
        <v>0</v>
      </c>
      <c r="F597" s="2">
        <f>VLOOKUP($A597,'By SKU - Old RTs'!$A:$V,14,FALSE)</f>
        <v>0</v>
      </c>
      <c r="G597" s="2">
        <f>VLOOKUP($A597,'By SKU - New RTs'!$A:$V,14,FALSE)</f>
        <v>0</v>
      </c>
      <c r="H597" s="5">
        <f t="shared" si="51"/>
        <v>0</v>
      </c>
      <c r="I597" s="2">
        <f>VLOOKUP($A597,'By SKU - Old RTs'!$A:$V,15,FALSE)</f>
        <v>1.25</v>
      </c>
      <c r="J597" s="2">
        <f>VLOOKUP($A597,'By SKU - New RTs'!$A:$V,15,FALSE)</f>
        <v>1.25</v>
      </c>
      <c r="K597" s="5">
        <f t="shared" si="52"/>
        <v>0</v>
      </c>
      <c r="L597" s="2">
        <f>VLOOKUP($A597,'By SKU - Old RTs'!$A:$V,16,FALSE)</f>
        <v>0</v>
      </c>
      <c r="M597" s="2">
        <f>VLOOKUP($A597,'By SKU - New RTs'!$A:$V,16,FALSE)</f>
        <v>0</v>
      </c>
      <c r="N597" s="5">
        <f t="shared" si="53"/>
        <v>0</v>
      </c>
      <c r="O597" s="2">
        <f>VLOOKUP($A597,'By SKU - Old RTs'!$A:$V,17,FALSE)</f>
        <v>0</v>
      </c>
      <c r="P597" s="2">
        <f>VLOOKUP($A597,'By SKU - New RTs'!$A:$V,17,FALSE)</f>
        <v>0</v>
      </c>
      <c r="Q597" s="2">
        <f t="shared" si="54"/>
        <v>0</v>
      </c>
    </row>
    <row r="598" spans="1:17" x14ac:dyDescent="0.2">
      <c r="A598" s="3" t="str">
        <f>SKUs!A597</f>
        <v>PT20WH</v>
      </c>
      <c r="B598" s="4" t="str">
        <f>SKUs!B597</f>
        <v xml:space="preserve">PT WORK BLEND                   </v>
      </c>
      <c r="C598" s="2">
        <f>VLOOKUP($A598,'By SKU - Old RTs'!$A:$V,13,FALSE)</f>
        <v>0</v>
      </c>
      <c r="D598" s="2">
        <f>VLOOKUP($A598,'By SKU - New RTs'!$A:$V,13,FALSE)</f>
        <v>0</v>
      </c>
      <c r="E598" s="5">
        <f t="shared" si="50"/>
        <v>0</v>
      </c>
      <c r="F598" s="2">
        <f>VLOOKUP($A598,'By SKU - Old RTs'!$A:$V,14,FALSE)</f>
        <v>0</v>
      </c>
      <c r="G598" s="2">
        <f>VLOOKUP($A598,'By SKU - New RTs'!$A:$V,14,FALSE)</f>
        <v>0</v>
      </c>
      <c r="H598" s="5">
        <f t="shared" si="51"/>
        <v>0</v>
      </c>
      <c r="I598" s="2">
        <f>VLOOKUP($A598,'By SKU - Old RTs'!$A:$V,15,FALSE)</f>
        <v>0</v>
      </c>
      <c r="J598" s="2">
        <f>VLOOKUP($A598,'By SKU - New RTs'!$A:$V,15,FALSE)</f>
        <v>0</v>
      </c>
      <c r="K598" s="5">
        <f t="shared" si="52"/>
        <v>0</v>
      </c>
      <c r="L598" s="2">
        <f>VLOOKUP($A598,'By SKU - Old RTs'!$A:$V,16,FALSE)</f>
        <v>0.5</v>
      </c>
      <c r="M598" s="2">
        <f>VLOOKUP($A598,'By SKU - New RTs'!$A:$V,16,FALSE)</f>
        <v>0.5</v>
      </c>
      <c r="N598" s="5">
        <f t="shared" si="53"/>
        <v>0</v>
      </c>
      <c r="O598" s="2">
        <f>VLOOKUP($A598,'By SKU - Old RTs'!$A:$V,17,FALSE)</f>
        <v>0</v>
      </c>
      <c r="P598" s="2">
        <f>VLOOKUP($A598,'By SKU - New RTs'!$A:$V,17,FALSE)</f>
        <v>0</v>
      </c>
      <c r="Q598" s="2">
        <f t="shared" si="54"/>
        <v>0</v>
      </c>
    </row>
    <row r="599" spans="1:17" x14ac:dyDescent="0.2">
      <c r="A599" s="3" t="str">
        <f>SKUs!A598</f>
        <v>PT26NV</v>
      </c>
      <c r="B599" s="4" t="str">
        <f>SKUs!B598</f>
        <v xml:space="preserve">PT MENS SHORTS                  </v>
      </c>
      <c r="C599" s="2">
        <f>VLOOKUP($A599,'By SKU - Old RTs'!$A:$V,13,FALSE)</f>
        <v>0.25</v>
      </c>
      <c r="D599" s="2">
        <f>VLOOKUP($A599,'By SKU - New RTs'!$A:$V,13,FALSE)</f>
        <v>0.25</v>
      </c>
      <c r="E599" s="5">
        <f t="shared" si="50"/>
        <v>0</v>
      </c>
      <c r="F599" s="2">
        <f>VLOOKUP($A599,'By SKU - Old RTs'!$A:$V,14,FALSE)</f>
        <v>0</v>
      </c>
      <c r="G599" s="2">
        <f>VLOOKUP($A599,'By SKU - New RTs'!$A:$V,14,FALSE)</f>
        <v>0</v>
      </c>
      <c r="H599" s="5">
        <f t="shared" si="51"/>
        <v>0</v>
      </c>
      <c r="I599" s="2">
        <f>VLOOKUP($A599,'By SKU - Old RTs'!$A:$V,15,FALSE)</f>
        <v>0</v>
      </c>
      <c r="J599" s="2">
        <f>VLOOKUP($A599,'By SKU - New RTs'!$A:$V,15,FALSE)</f>
        <v>0</v>
      </c>
      <c r="K599" s="5">
        <f t="shared" si="52"/>
        <v>0</v>
      </c>
      <c r="L599" s="2">
        <f>VLOOKUP($A599,'By SKU - Old RTs'!$A:$V,16,FALSE)</f>
        <v>0</v>
      </c>
      <c r="M599" s="2">
        <f>VLOOKUP($A599,'By SKU - New RTs'!$A:$V,16,FALSE)</f>
        <v>0</v>
      </c>
      <c r="N599" s="5">
        <f t="shared" si="53"/>
        <v>0</v>
      </c>
      <c r="O599" s="2">
        <f>VLOOKUP($A599,'By SKU - Old RTs'!$A:$V,17,FALSE)</f>
        <v>0</v>
      </c>
      <c r="P599" s="2">
        <f>VLOOKUP($A599,'By SKU - New RTs'!$A:$V,17,FALSE)</f>
        <v>0</v>
      </c>
      <c r="Q599" s="2">
        <f t="shared" si="54"/>
        <v>0</v>
      </c>
    </row>
    <row r="600" spans="1:17" x14ac:dyDescent="0.2">
      <c r="A600" s="3" t="str">
        <f>SKUs!A599</f>
        <v>PT2ABK</v>
      </c>
      <c r="B600" s="4" t="str">
        <f>SKUs!B599</f>
        <v>PT WORK PERF</v>
      </c>
      <c r="C600" s="2">
        <f>VLOOKUP($A600,'By SKU - Old RTs'!$A:$V,13,FALSE)</f>
        <v>44.5</v>
      </c>
      <c r="D600" s="2">
        <f>VLOOKUP($A600,'By SKU - New RTs'!$A:$V,13,FALSE)</f>
        <v>44.5</v>
      </c>
      <c r="E600" s="5">
        <f t="shared" si="50"/>
        <v>0</v>
      </c>
      <c r="F600" s="2">
        <f>VLOOKUP($A600,'By SKU - Old RTs'!$A:$V,14,FALSE)</f>
        <v>10</v>
      </c>
      <c r="G600" s="2">
        <f>VLOOKUP($A600,'By SKU - New RTs'!$A:$V,14,FALSE)</f>
        <v>10</v>
      </c>
      <c r="H600" s="5">
        <f t="shared" si="51"/>
        <v>0</v>
      </c>
      <c r="I600" s="2">
        <f>VLOOKUP($A600,'By SKU - Old RTs'!$A:$V,15,FALSE)</f>
        <v>19.75</v>
      </c>
      <c r="J600" s="2">
        <f>VLOOKUP($A600,'By SKU - New RTs'!$A:$V,15,FALSE)</f>
        <v>19.75</v>
      </c>
      <c r="K600" s="5">
        <f t="shared" si="52"/>
        <v>0</v>
      </c>
      <c r="L600" s="2">
        <f>VLOOKUP($A600,'By SKU - Old RTs'!$A:$V,16,FALSE)</f>
        <v>3</v>
      </c>
      <c r="M600" s="2">
        <f>VLOOKUP($A600,'By SKU - New RTs'!$A:$V,16,FALSE)</f>
        <v>3</v>
      </c>
      <c r="N600" s="5">
        <f t="shared" si="53"/>
        <v>0</v>
      </c>
      <c r="O600" s="2">
        <f>VLOOKUP($A600,'By SKU - Old RTs'!$A:$V,17,FALSE)</f>
        <v>45</v>
      </c>
      <c r="P600" s="2">
        <f>VLOOKUP($A600,'By SKU - New RTs'!$A:$V,17,FALSE)</f>
        <v>45</v>
      </c>
      <c r="Q600" s="2">
        <f t="shared" si="54"/>
        <v>0</v>
      </c>
    </row>
    <row r="601" spans="1:17" x14ac:dyDescent="0.2">
      <c r="A601" s="3" t="str">
        <f>SKUs!A600</f>
        <v>PT2ANV</v>
      </c>
      <c r="B601" s="4" t="str">
        <f>SKUs!B600</f>
        <v>PT WORK PERF</v>
      </c>
      <c r="C601" s="2">
        <f>VLOOKUP($A601,'By SKU - Old RTs'!$A:$V,13,FALSE)</f>
        <v>0</v>
      </c>
      <c r="D601" s="2">
        <f>VLOOKUP($A601,'By SKU - New RTs'!$A:$V,13,FALSE)</f>
        <v>0</v>
      </c>
      <c r="E601" s="5">
        <f t="shared" si="50"/>
        <v>0</v>
      </c>
      <c r="F601" s="2">
        <f>VLOOKUP($A601,'By SKU - Old RTs'!$A:$V,14,FALSE)</f>
        <v>11.25</v>
      </c>
      <c r="G601" s="2">
        <f>VLOOKUP($A601,'By SKU - New RTs'!$A:$V,14,FALSE)</f>
        <v>11.25</v>
      </c>
      <c r="H601" s="5">
        <f t="shared" si="51"/>
        <v>0</v>
      </c>
      <c r="I601" s="2">
        <f>VLOOKUP($A601,'By SKU - Old RTs'!$A:$V,15,FALSE)</f>
        <v>0</v>
      </c>
      <c r="J601" s="2">
        <f>VLOOKUP($A601,'By SKU - New RTs'!$A:$V,15,FALSE)</f>
        <v>0</v>
      </c>
      <c r="K601" s="5">
        <f t="shared" si="52"/>
        <v>0</v>
      </c>
      <c r="L601" s="2">
        <f>VLOOKUP($A601,'By SKU - Old RTs'!$A:$V,16,FALSE)</f>
        <v>13</v>
      </c>
      <c r="M601" s="2">
        <f>VLOOKUP($A601,'By SKU - New RTs'!$A:$V,16,FALSE)</f>
        <v>13</v>
      </c>
      <c r="N601" s="5">
        <f t="shared" si="53"/>
        <v>0</v>
      </c>
      <c r="O601" s="2">
        <f>VLOOKUP($A601,'By SKU - Old RTs'!$A:$V,17,FALSE)</f>
        <v>6.75</v>
      </c>
      <c r="P601" s="2">
        <f>VLOOKUP($A601,'By SKU - New RTs'!$A:$V,17,FALSE)</f>
        <v>6.75</v>
      </c>
      <c r="Q601" s="2">
        <f t="shared" si="54"/>
        <v>0</v>
      </c>
    </row>
    <row r="602" spans="1:17" x14ac:dyDescent="0.2">
      <c r="A602" s="3" t="str">
        <f>SKUs!A601</f>
        <v>PT2CCH</v>
      </c>
      <c r="B602" s="4" t="str">
        <f>SKUs!B601</f>
        <v>PT CELL PHONE</v>
      </c>
      <c r="C602" s="2">
        <f>VLOOKUP($A602,'By SKU - Old RTs'!$A:$V,13,FALSE)</f>
        <v>0</v>
      </c>
      <c r="D602" s="2">
        <f>VLOOKUP($A602,'By SKU - New RTs'!$A:$V,13,FALSE)</f>
        <v>0</v>
      </c>
      <c r="E602" s="5">
        <f t="shared" si="50"/>
        <v>0</v>
      </c>
      <c r="F602" s="2">
        <f>VLOOKUP($A602,'By SKU - Old RTs'!$A:$V,14,FALSE)</f>
        <v>19</v>
      </c>
      <c r="G602" s="2">
        <f>VLOOKUP($A602,'By SKU - New RTs'!$A:$V,14,FALSE)</f>
        <v>19</v>
      </c>
      <c r="H602" s="5">
        <f t="shared" si="51"/>
        <v>0</v>
      </c>
      <c r="I602" s="2">
        <f>VLOOKUP($A602,'By SKU - Old RTs'!$A:$V,15,FALSE)</f>
        <v>0</v>
      </c>
      <c r="J602" s="2">
        <f>VLOOKUP($A602,'By SKU - New RTs'!$A:$V,15,FALSE)</f>
        <v>0</v>
      </c>
      <c r="K602" s="5">
        <f t="shared" si="52"/>
        <v>0</v>
      </c>
      <c r="L602" s="2">
        <f>VLOOKUP($A602,'By SKU - Old RTs'!$A:$V,16,FALSE)</f>
        <v>18</v>
      </c>
      <c r="M602" s="2">
        <f>VLOOKUP($A602,'By SKU - New RTs'!$A:$V,16,FALSE)</f>
        <v>18</v>
      </c>
      <c r="N602" s="5">
        <f t="shared" si="53"/>
        <v>0</v>
      </c>
      <c r="O602" s="2">
        <f>VLOOKUP($A602,'By SKU - Old RTs'!$A:$V,17,FALSE)</f>
        <v>6</v>
      </c>
      <c r="P602" s="2">
        <f>VLOOKUP($A602,'By SKU - New RTs'!$A:$V,17,FALSE)</f>
        <v>6</v>
      </c>
      <c r="Q602" s="2">
        <f t="shared" si="54"/>
        <v>0</v>
      </c>
    </row>
    <row r="603" spans="1:17" x14ac:dyDescent="0.2">
      <c r="A603" s="3" t="str">
        <f>SKUs!A602</f>
        <v>PT2CKH</v>
      </c>
      <c r="B603" s="4" t="str">
        <f>SKUs!B602</f>
        <v>PT CELL PHONE</v>
      </c>
      <c r="C603" s="2">
        <f>VLOOKUP($A603,'By SKU - Old RTs'!$A:$V,13,FALSE)</f>
        <v>0</v>
      </c>
      <c r="D603" s="2">
        <f>VLOOKUP($A603,'By SKU - New RTs'!$A:$V,13,FALSE)</f>
        <v>0</v>
      </c>
      <c r="E603" s="5">
        <f t="shared" si="50"/>
        <v>0</v>
      </c>
      <c r="F603" s="2">
        <f>VLOOKUP($A603,'By SKU - Old RTs'!$A:$V,14,FALSE)</f>
        <v>0</v>
      </c>
      <c r="G603" s="2">
        <f>VLOOKUP($A603,'By SKU - New RTs'!$A:$V,14,FALSE)</f>
        <v>0</v>
      </c>
      <c r="H603" s="5">
        <f t="shared" si="51"/>
        <v>0</v>
      </c>
      <c r="I603" s="2">
        <f>VLOOKUP($A603,'By SKU - Old RTs'!$A:$V,15,FALSE)</f>
        <v>0</v>
      </c>
      <c r="J603" s="2">
        <f>VLOOKUP($A603,'By SKU - New RTs'!$A:$V,15,FALSE)</f>
        <v>0</v>
      </c>
      <c r="K603" s="5">
        <f t="shared" si="52"/>
        <v>0</v>
      </c>
      <c r="L603" s="2">
        <f>VLOOKUP($A603,'By SKU - Old RTs'!$A:$V,16,FALSE)</f>
        <v>0</v>
      </c>
      <c r="M603" s="2">
        <f>VLOOKUP($A603,'By SKU - New RTs'!$A:$V,16,FALSE)</f>
        <v>0</v>
      </c>
      <c r="N603" s="5">
        <f t="shared" si="53"/>
        <v>0</v>
      </c>
      <c r="O603" s="2">
        <f>VLOOKUP($A603,'By SKU - Old RTs'!$A:$V,17,FALSE)</f>
        <v>7.75</v>
      </c>
      <c r="P603" s="2">
        <f>VLOOKUP($A603,'By SKU - New RTs'!$A:$V,17,FALSE)</f>
        <v>7.75</v>
      </c>
      <c r="Q603" s="2">
        <f t="shared" si="54"/>
        <v>0</v>
      </c>
    </row>
    <row r="604" spans="1:17" x14ac:dyDescent="0.2">
      <c r="A604" s="3" t="str">
        <f>SKUs!A603</f>
        <v>PT2CNV</v>
      </c>
      <c r="B604" s="4" t="str">
        <f>SKUs!B603</f>
        <v>PT CELL PHONE</v>
      </c>
      <c r="C604" s="2">
        <f>VLOOKUP($A604,'By SKU - Old RTs'!$A:$V,13,FALSE)</f>
        <v>0</v>
      </c>
      <c r="D604" s="2">
        <f>VLOOKUP($A604,'By SKU - New RTs'!$A:$V,13,FALSE)</f>
        <v>0</v>
      </c>
      <c r="E604" s="5">
        <f t="shared" si="50"/>
        <v>0</v>
      </c>
      <c r="F604" s="2">
        <f>VLOOKUP($A604,'By SKU - Old RTs'!$A:$V,14,FALSE)</f>
        <v>1.75</v>
      </c>
      <c r="G604" s="2">
        <f>VLOOKUP($A604,'By SKU - New RTs'!$A:$V,14,FALSE)</f>
        <v>1.75</v>
      </c>
      <c r="H604" s="5">
        <f t="shared" si="51"/>
        <v>0</v>
      </c>
      <c r="I604" s="2">
        <f>VLOOKUP($A604,'By SKU - Old RTs'!$A:$V,15,FALSE)</f>
        <v>0</v>
      </c>
      <c r="J604" s="2">
        <f>VLOOKUP($A604,'By SKU - New RTs'!$A:$V,15,FALSE)</f>
        <v>0</v>
      </c>
      <c r="K604" s="5">
        <f t="shared" si="52"/>
        <v>0</v>
      </c>
      <c r="L604" s="2">
        <f>VLOOKUP($A604,'By SKU - Old RTs'!$A:$V,16,FALSE)</f>
        <v>6.75</v>
      </c>
      <c r="M604" s="2">
        <f>VLOOKUP($A604,'By SKU - New RTs'!$A:$V,16,FALSE)</f>
        <v>6.75</v>
      </c>
      <c r="N604" s="5">
        <f t="shared" si="53"/>
        <v>0</v>
      </c>
      <c r="O604" s="2">
        <f>VLOOKUP($A604,'By SKU - Old RTs'!$A:$V,17,FALSE)</f>
        <v>0</v>
      </c>
      <c r="P604" s="2">
        <f>VLOOKUP($A604,'By SKU - New RTs'!$A:$V,17,FALSE)</f>
        <v>0</v>
      </c>
      <c r="Q604" s="2">
        <f t="shared" si="54"/>
        <v>0</v>
      </c>
    </row>
    <row r="605" spans="1:17" x14ac:dyDescent="0.2">
      <c r="A605" s="3" t="str">
        <f>SKUs!A604</f>
        <v>PT32BK</v>
      </c>
      <c r="B605" s="4" t="str">
        <f>SKUs!B604</f>
        <v xml:space="preserve">PT WORK PLEATED                 </v>
      </c>
      <c r="C605" s="2">
        <f>VLOOKUP($A605,'By SKU - Old RTs'!$A:$V,13,FALSE)</f>
        <v>0</v>
      </c>
      <c r="D605" s="2">
        <f>VLOOKUP($A605,'By SKU - New RTs'!$A:$V,13,FALSE)</f>
        <v>0</v>
      </c>
      <c r="E605" s="5">
        <f t="shared" si="50"/>
        <v>0</v>
      </c>
      <c r="F605" s="2">
        <f>VLOOKUP($A605,'By SKU - Old RTs'!$A:$V,14,FALSE)</f>
        <v>0</v>
      </c>
      <c r="G605" s="2">
        <f>VLOOKUP($A605,'By SKU - New RTs'!$A:$V,14,FALSE)</f>
        <v>0</v>
      </c>
      <c r="H605" s="5">
        <f t="shared" si="51"/>
        <v>0</v>
      </c>
      <c r="I605" s="2">
        <f>VLOOKUP($A605,'By SKU - Old RTs'!$A:$V,15,FALSE)</f>
        <v>0</v>
      </c>
      <c r="J605" s="2">
        <f>VLOOKUP($A605,'By SKU - New RTs'!$A:$V,15,FALSE)</f>
        <v>0</v>
      </c>
      <c r="K605" s="5">
        <f t="shared" si="52"/>
        <v>0</v>
      </c>
      <c r="L605" s="2">
        <f>VLOOKUP($A605,'By SKU - Old RTs'!$A:$V,16,FALSE)</f>
        <v>1</v>
      </c>
      <c r="M605" s="2">
        <f>VLOOKUP($A605,'By SKU - New RTs'!$A:$V,16,FALSE)</f>
        <v>1</v>
      </c>
      <c r="N605" s="5">
        <f t="shared" si="53"/>
        <v>0</v>
      </c>
      <c r="O605" s="2">
        <f>VLOOKUP($A605,'By SKU - Old RTs'!$A:$V,17,FALSE)</f>
        <v>0</v>
      </c>
      <c r="P605" s="2">
        <f>VLOOKUP($A605,'By SKU - New RTs'!$A:$V,17,FALSE)</f>
        <v>0</v>
      </c>
      <c r="Q605" s="2">
        <f t="shared" si="54"/>
        <v>0</v>
      </c>
    </row>
    <row r="606" spans="1:17" x14ac:dyDescent="0.2">
      <c r="A606" s="3" t="str">
        <f>SKUs!A605</f>
        <v>PT61BK</v>
      </c>
      <c r="B606" s="4" t="str">
        <f>SKUs!B605</f>
        <v xml:space="preserve">PT HALF ELASTIC                 </v>
      </c>
      <c r="C606" s="2">
        <f>VLOOKUP($A606,'By SKU - Old RTs'!$A:$V,13,FALSE)</f>
        <v>19.25</v>
      </c>
      <c r="D606" s="2">
        <f>VLOOKUP($A606,'By SKU - New RTs'!$A:$V,13,FALSE)</f>
        <v>19.25</v>
      </c>
      <c r="E606" s="5">
        <f t="shared" si="50"/>
        <v>0</v>
      </c>
      <c r="F606" s="2">
        <f>VLOOKUP($A606,'By SKU - Old RTs'!$A:$V,14,FALSE)</f>
        <v>0</v>
      </c>
      <c r="G606" s="2">
        <f>VLOOKUP($A606,'By SKU - New RTs'!$A:$V,14,FALSE)</f>
        <v>0</v>
      </c>
      <c r="H606" s="5">
        <f t="shared" si="51"/>
        <v>0</v>
      </c>
      <c r="I606" s="2">
        <f>VLOOKUP($A606,'By SKU - Old RTs'!$A:$V,15,FALSE)</f>
        <v>0</v>
      </c>
      <c r="J606" s="2">
        <f>VLOOKUP($A606,'By SKU - New RTs'!$A:$V,15,FALSE)</f>
        <v>0</v>
      </c>
      <c r="K606" s="5">
        <f t="shared" si="52"/>
        <v>0</v>
      </c>
      <c r="L606" s="2">
        <f>VLOOKUP($A606,'By SKU - Old RTs'!$A:$V,16,FALSE)</f>
        <v>0</v>
      </c>
      <c r="M606" s="2">
        <f>VLOOKUP($A606,'By SKU - New RTs'!$A:$V,16,FALSE)</f>
        <v>0</v>
      </c>
      <c r="N606" s="5">
        <f t="shared" si="53"/>
        <v>0</v>
      </c>
      <c r="O606" s="2">
        <f>VLOOKUP($A606,'By SKU - Old RTs'!$A:$V,17,FALSE)</f>
        <v>0</v>
      </c>
      <c r="P606" s="2">
        <f>VLOOKUP($A606,'By SKU - New RTs'!$A:$V,17,FALSE)</f>
        <v>0</v>
      </c>
      <c r="Q606" s="2">
        <f t="shared" si="54"/>
        <v>0</v>
      </c>
    </row>
    <row r="607" spans="1:17" x14ac:dyDescent="0.2">
      <c r="A607" s="3" t="str">
        <f>SKUs!A606</f>
        <v>PT66BK</v>
      </c>
      <c r="B607" s="4" t="str">
        <f>SKUs!B606</f>
        <v>PT CARGO SHORT</v>
      </c>
      <c r="C607" s="2">
        <f>VLOOKUP($A607,'By SKU - Old RTs'!$A:$V,13,FALSE)</f>
        <v>0.75</v>
      </c>
      <c r="D607" s="2">
        <f>VLOOKUP($A607,'By SKU - New RTs'!$A:$V,13,FALSE)</f>
        <v>0.75</v>
      </c>
      <c r="E607" s="5">
        <f t="shared" si="50"/>
        <v>0</v>
      </c>
      <c r="F607" s="2">
        <f>VLOOKUP($A607,'By SKU - Old RTs'!$A:$V,14,FALSE)</f>
        <v>0</v>
      </c>
      <c r="G607" s="2">
        <f>VLOOKUP($A607,'By SKU - New RTs'!$A:$V,14,FALSE)</f>
        <v>0</v>
      </c>
      <c r="H607" s="5">
        <f t="shared" si="51"/>
        <v>0</v>
      </c>
      <c r="I607" s="2">
        <f>VLOOKUP($A607,'By SKU - Old RTs'!$A:$V,15,FALSE)</f>
        <v>0</v>
      </c>
      <c r="J607" s="2">
        <f>VLOOKUP($A607,'By SKU - New RTs'!$A:$V,15,FALSE)</f>
        <v>0</v>
      </c>
      <c r="K607" s="5">
        <f t="shared" si="52"/>
        <v>0</v>
      </c>
      <c r="L607" s="2">
        <f>VLOOKUP($A607,'By SKU - Old RTs'!$A:$V,16,FALSE)</f>
        <v>0</v>
      </c>
      <c r="M607" s="2">
        <f>VLOOKUP($A607,'By SKU - New RTs'!$A:$V,16,FALSE)</f>
        <v>0</v>
      </c>
      <c r="N607" s="5">
        <f t="shared" si="53"/>
        <v>0</v>
      </c>
      <c r="O607" s="2">
        <f>VLOOKUP($A607,'By SKU - Old RTs'!$A:$V,17,FALSE)</f>
        <v>0</v>
      </c>
      <c r="P607" s="2">
        <f>VLOOKUP($A607,'By SKU - New RTs'!$A:$V,17,FALSE)</f>
        <v>0</v>
      </c>
      <c r="Q607" s="2">
        <f t="shared" si="54"/>
        <v>0</v>
      </c>
    </row>
    <row r="608" spans="1:17" x14ac:dyDescent="0.2">
      <c r="A608" s="3" t="str">
        <f>SKUs!A607</f>
        <v>PT66NV</v>
      </c>
      <c r="B608" s="4" t="str">
        <f>SKUs!B607</f>
        <v>PT CARGO SHORT</v>
      </c>
      <c r="C608" s="2">
        <f>VLOOKUP($A608,'By SKU - Old RTs'!$A:$V,13,FALSE)</f>
        <v>0</v>
      </c>
      <c r="D608" s="2">
        <f>VLOOKUP($A608,'By SKU - New RTs'!$A:$V,13,FALSE)</f>
        <v>0</v>
      </c>
      <c r="E608" s="5">
        <f t="shared" si="50"/>
        <v>0</v>
      </c>
      <c r="F608" s="2">
        <f>VLOOKUP($A608,'By SKU - Old RTs'!$A:$V,14,FALSE)</f>
        <v>0</v>
      </c>
      <c r="G608" s="2">
        <f>VLOOKUP($A608,'By SKU - New RTs'!$A:$V,14,FALSE)</f>
        <v>0</v>
      </c>
      <c r="H608" s="5">
        <f t="shared" si="51"/>
        <v>0</v>
      </c>
      <c r="I608" s="2">
        <f>VLOOKUP($A608,'By SKU - Old RTs'!$A:$V,15,FALSE)</f>
        <v>0</v>
      </c>
      <c r="J608" s="2">
        <f>VLOOKUP($A608,'By SKU - New RTs'!$A:$V,15,FALSE)</f>
        <v>0</v>
      </c>
      <c r="K608" s="5">
        <f t="shared" si="52"/>
        <v>0</v>
      </c>
      <c r="L608" s="2">
        <f>VLOOKUP($A608,'By SKU - Old RTs'!$A:$V,16,FALSE)</f>
        <v>1.25</v>
      </c>
      <c r="M608" s="2">
        <f>VLOOKUP($A608,'By SKU - New RTs'!$A:$V,16,FALSE)</f>
        <v>1.25</v>
      </c>
      <c r="N608" s="5">
        <f t="shared" si="53"/>
        <v>0</v>
      </c>
      <c r="O608" s="2">
        <f>VLOOKUP($A608,'By SKU - Old RTs'!$A:$V,17,FALSE)</f>
        <v>0</v>
      </c>
      <c r="P608" s="2">
        <f>VLOOKUP($A608,'By SKU - New RTs'!$A:$V,17,FALSE)</f>
        <v>0</v>
      </c>
      <c r="Q608" s="2">
        <f t="shared" si="54"/>
        <v>0</v>
      </c>
    </row>
    <row r="609" spans="1:17" x14ac:dyDescent="0.2">
      <c r="A609" s="3" t="str">
        <f>SKUs!A608</f>
        <v>PT88BK</v>
      </c>
      <c r="B609" s="4" t="str">
        <f>SKUs!B608</f>
        <v xml:space="preserve">CARGO PANT                      </v>
      </c>
      <c r="C609" s="2">
        <f>VLOOKUP($A609,'By SKU - Old RTs'!$A:$V,13,FALSE)</f>
        <v>37</v>
      </c>
      <c r="D609" s="2">
        <f>VLOOKUP($A609,'By SKU - New RTs'!$A:$V,13,FALSE)</f>
        <v>37</v>
      </c>
      <c r="E609" s="5">
        <f t="shared" si="50"/>
        <v>0</v>
      </c>
      <c r="F609" s="2">
        <f>VLOOKUP($A609,'By SKU - Old RTs'!$A:$V,14,FALSE)</f>
        <v>3.75</v>
      </c>
      <c r="G609" s="2">
        <f>VLOOKUP($A609,'By SKU - New RTs'!$A:$V,14,FALSE)</f>
        <v>3.75</v>
      </c>
      <c r="H609" s="5">
        <f t="shared" si="51"/>
        <v>0</v>
      </c>
      <c r="I609" s="2">
        <f>VLOOKUP($A609,'By SKU - Old RTs'!$A:$V,15,FALSE)</f>
        <v>15.75</v>
      </c>
      <c r="J609" s="2">
        <f>VLOOKUP($A609,'By SKU - New RTs'!$A:$V,15,FALSE)</f>
        <v>15.75</v>
      </c>
      <c r="K609" s="5">
        <f t="shared" si="52"/>
        <v>0</v>
      </c>
      <c r="L609" s="2">
        <f>VLOOKUP($A609,'By SKU - Old RTs'!$A:$V,16,FALSE)</f>
        <v>0</v>
      </c>
      <c r="M609" s="2">
        <f>VLOOKUP($A609,'By SKU - New RTs'!$A:$V,16,FALSE)</f>
        <v>0</v>
      </c>
      <c r="N609" s="5">
        <f t="shared" si="53"/>
        <v>0</v>
      </c>
      <c r="O609" s="2">
        <f>VLOOKUP($A609,'By SKU - Old RTs'!$A:$V,17,FALSE)</f>
        <v>13.75</v>
      </c>
      <c r="P609" s="2">
        <f>VLOOKUP($A609,'By SKU - New RTs'!$A:$V,17,FALSE)</f>
        <v>13.75</v>
      </c>
      <c r="Q609" s="2">
        <f t="shared" si="54"/>
        <v>0</v>
      </c>
    </row>
    <row r="610" spans="1:17" x14ac:dyDescent="0.2">
      <c r="A610" s="3" t="str">
        <f>SKUs!A609</f>
        <v>PT88CH</v>
      </c>
      <c r="B610" s="4" t="str">
        <f>SKUs!B609</f>
        <v xml:space="preserve">CARGO PANT                      </v>
      </c>
      <c r="C610" s="2">
        <f>VLOOKUP($A610,'By SKU - Old RTs'!$A:$V,13,FALSE)</f>
        <v>0</v>
      </c>
      <c r="D610" s="2">
        <f>VLOOKUP($A610,'By SKU - New RTs'!$A:$V,13,FALSE)</f>
        <v>0</v>
      </c>
      <c r="E610" s="5">
        <f t="shared" si="50"/>
        <v>0</v>
      </c>
      <c r="F610" s="2">
        <f>VLOOKUP($A610,'By SKU - Old RTs'!$A:$V,14,FALSE)</f>
        <v>0</v>
      </c>
      <c r="G610" s="2">
        <f>VLOOKUP($A610,'By SKU - New RTs'!$A:$V,14,FALSE)</f>
        <v>0</v>
      </c>
      <c r="H610" s="5">
        <f t="shared" si="51"/>
        <v>0</v>
      </c>
      <c r="I610" s="2">
        <f>VLOOKUP($A610,'By SKU - Old RTs'!$A:$V,15,FALSE)</f>
        <v>0</v>
      </c>
      <c r="J610" s="2">
        <f>VLOOKUP($A610,'By SKU - New RTs'!$A:$V,15,FALSE)</f>
        <v>0</v>
      </c>
      <c r="K610" s="5">
        <f t="shared" si="52"/>
        <v>0</v>
      </c>
      <c r="L610" s="2">
        <f>VLOOKUP($A610,'By SKU - Old RTs'!$A:$V,16,FALSE)</f>
        <v>0</v>
      </c>
      <c r="M610" s="2">
        <f>VLOOKUP($A610,'By SKU - New RTs'!$A:$V,16,FALSE)</f>
        <v>0</v>
      </c>
      <c r="N610" s="5">
        <f t="shared" si="53"/>
        <v>0</v>
      </c>
      <c r="O610" s="2">
        <f>VLOOKUP($A610,'By SKU - Old RTs'!$A:$V,17,FALSE)</f>
        <v>25.25</v>
      </c>
      <c r="P610" s="2">
        <f>VLOOKUP($A610,'By SKU - New RTs'!$A:$V,17,FALSE)</f>
        <v>25.25</v>
      </c>
      <c r="Q610" s="2">
        <f t="shared" si="54"/>
        <v>0</v>
      </c>
    </row>
    <row r="611" spans="1:17" x14ac:dyDescent="0.2">
      <c r="A611" s="3" t="str">
        <f>SKUs!A610</f>
        <v>PT88KH</v>
      </c>
      <c r="B611" s="4" t="str">
        <f>SKUs!B610</f>
        <v>CARGO PANT</v>
      </c>
      <c r="C611" s="2">
        <f>VLOOKUP($A611,'By SKU - Old RTs'!$A:$V,13,FALSE)</f>
        <v>0</v>
      </c>
      <c r="D611" s="2">
        <f>VLOOKUP($A611,'By SKU - New RTs'!$A:$V,13,FALSE)</f>
        <v>0</v>
      </c>
      <c r="E611" s="5">
        <f t="shared" si="50"/>
        <v>0</v>
      </c>
      <c r="F611" s="2">
        <f>VLOOKUP($A611,'By SKU - Old RTs'!$A:$V,14,FALSE)</f>
        <v>0</v>
      </c>
      <c r="G611" s="2">
        <f>VLOOKUP($A611,'By SKU - New RTs'!$A:$V,14,FALSE)</f>
        <v>0</v>
      </c>
      <c r="H611" s="5">
        <f t="shared" si="51"/>
        <v>0</v>
      </c>
      <c r="I611" s="2">
        <f>VLOOKUP($A611,'By SKU - Old RTs'!$A:$V,15,FALSE)</f>
        <v>0</v>
      </c>
      <c r="J611" s="2">
        <f>VLOOKUP($A611,'By SKU - New RTs'!$A:$V,15,FALSE)</f>
        <v>0</v>
      </c>
      <c r="K611" s="5">
        <f t="shared" si="52"/>
        <v>0</v>
      </c>
      <c r="L611" s="2">
        <f>VLOOKUP($A611,'By SKU - Old RTs'!$A:$V,16,FALSE)</f>
        <v>1.25</v>
      </c>
      <c r="M611" s="2">
        <f>VLOOKUP($A611,'By SKU - New RTs'!$A:$V,16,FALSE)</f>
        <v>1.25</v>
      </c>
      <c r="N611" s="5">
        <f t="shared" si="53"/>
        <v>0</v>
      </c>
      <c r="O611" s="2">
        <f>VLOOKUP($A611,'By SKU - Old RTs'!$A:$V,17,FALSE)</f>
        <v>0</v>
      </c>
      <c r="P611" s="2">
        <f>VLOOKUP($A611,'By SKU - New RTs'!$A:$V,17,FALSE)</f>
        <v>0</v>
      </c>
      <c r="Q611" s="2">
        <f t="shared" si="54"/>
        <v>0</v>
      </c>
    </row>
    <row r="612" spans="1:17" x14ac:dyDescent="0.2">
      <c r="A612" s="3" t="str">
        <f>SKUs!A611</f>
        <v>PT88NV</v>
      </c>
      <c r="B612" s="4" t="str">
        <f>SKUs!B611</f>
        <v xml:space="preserve">CARGO PANT                      </v>
      </c>
      <c r="C612" s="2">
        <f>VLOOKUP($A612,'By SKU - Old RTs'!$A:$V,13,FALSE)</f>
        <v>0</v>
      </c>
      <c r="D612" s="2">
        <f>VLOOKUP($A612,'By SKU - New RTs'!$A:$V,13,FALSE)</f>
        <v>0</v>
      </c>
      <c r="E612" s="5">
        <f t="shared" si="50"/>
        <v>0</v>
      </c>
      <c r="F612" s="2">
        <f>VLOOKUP($A612,'By SKU - Old RTs'!$A:$V,14,FALSE)</f>
        <v>0</v>
      </c>
      <c r="G612" s="2">
        <f>VLOOKUP($A612,'By SKU - New RTs'!$A:$V,14,FALSE)</f>
        <v>0</v>
      </c>
      <c r="H612" s="5">
        <f t="shared" si="51"/>
        <v>0</v>
      </c>
      <c r="I612" s="2">
        <f>VLOOKUP($A612,'By SKU - Old RTs'!$A:$V,15,FALSE)</f>
        <v>0</v>
      </c>
      <c r="J612" s="2">
        <f>VLOOKUP($A612,'By SKU - New RTs'!$A:$V,15,FALSE)</f>
        <v>0</v>
      </c>
      <c r="K612" s="5">
        <f t="shared" si="52"/>
        <v>0</v>
      </c>
      <c r="L612" s="2">
        <f>VLOOKUP($A612,'By SKU - Old RTs'!$A:$V,16,FALSE)</f>
        <v>18.25</v>
      </c>
      <c r="M612" s="2">
        <f>VLOOKUP($A612,'By SKU - New RTs'!$A:$V,16,FALSE)</f>
        <v>18.25</v>
      </c>
      <c r="N612" s="5">
        <f t="shared" si="53"/>
        <v>0</v>
      </c>
      <c r="O612" s="2">
        <f>VLOOKUP($A612,'By SKU - Old RTs'!$A:$V,17,FALSE)</f>
        <v>6.75</v>
      </c>
      <c r="P612" s="2">
        <f>VLOOKUP($A612,'By SKU - New RTs'!$A:$V,17,FALSE)</f>
        <v>6.75</v>
      </c>
      <c r="Q612" s="2">
        <f t="shared" si="54"/>
        <v>0</v>
      </c>
    </row>
    <row r="613" spans="1:17" x14ac:dyDescent="0.2">
      <c r="A613" s="3" t="str">
        <f>SKUs!A612</f>
        <v>PX62BK</v>
      </c>
      <c r="B613" s="4" t="str">
        <f>SKUs!B612</f>
        <v>MIMIX PRO PANT</v>
      </c>
      <c r="C613" s="2">
        <f>VLOOKUP($A613,'By SKU - Old RTs'!$A:$V,13,FALSE)</f>
        <v>4.75</v>
      </c>
      <c r="D613" s="2">
        <f>VLOOKUP($A613,'By SKU - New RTs'!$A:$V,13,FALSE)</f>
        <v>4.75</v>
      </c>
      <c r="E613" s="5">
        <f t="shared" si="50"/>
        <v>0</v>
      </c>
      <c r="F613" s="2">
        <f>VLOOKUP($A613,'By SKU - Old RTs'!$A:$V,14,FALSE)</f>
        <v>19.25</v>
      </c>
      <c r="G613" s="2">
        <f>VLOOKUP($A613,'By SKU - New RTs'!$A:$V,14,FALSE)</f>
        <v>19.25</v>
      </c>
      <c r="H613" s="5">
        <f t="shared" si="51"/>
        <v>0</v>
      </c>
      <c r="I613" s="2">
        <f>VLOOKUP($A613,'By SKU - Old RTs'!$A:$V,15,FALSE)</f>
        <v>0</v>
      </c>
      <c r="J613" s="2">
        <f>VLOOKUP($A613,'By SKU - New RTs'!$A:$V,15,FALSE)</f>
        <v>0</v>
      </c>
      <c r="K613" s="5">
        <f t="shared" si="52"/>
        <v>0</v>
      </c>
      <c r="L613" s="2">
        <f>VLOOKUP($A613,'By SKU - Old RTs'!$A:$V,16,FALSE)</f>
        <v>0</v>
      </c>
      <c r="M613" s="2">
        <f>VLOOKUP($A613,'By SKU - New RTs'!$A:$V,16,FALSE)</f>
        <v>0</v>
      </c>
      <c r="N613" s="5">
        <f t="shared" si="53"/>
        <v>0</v>
      </c>
      <c r="O613" s="2">
        <f>VLOOKUP($A613,'By SKU - Old RTs'!$A:$V,17,FALSE)</f>
        <v>0</v>
      </c>
      <c r="P613" s="2">
        <f>VLOOKUP($A613,'By SKU - New RTs'!$A:$V,17,FALSE)</f>
        <v>0</v>
      </c>
      <c r="Q613" s="2">
        <f t="shared" si="54"/>
        <v>0</v>
      </c>
    </row>
    <row r="614" spans="1:17" x14ac:dyDescent="0.2">
      <c r="A614" s="3" t="str">
        <f>SKUs!A613</f>
        <v>PX62CH</v>
      </c>
      <c r="B614" s="4" t="str">
        <f>SKUs!B613</f>
        <v>MIMIX PRO PANT</v>
      </c>
      <c r="C614" s="2">
        <f>VLOOKUP($A614,'By SKU - Old RTs'!$A:$V,13,FALSE)</f>
        <v>5</v>
      </c>
      <c r="D614" s="2">
        <f>VLOOKUP($A614,'By SKU - New RTs'!$A:$V,13,FALSE)</f>
        <v>5</v>
      </c>
      <c r="E614" s="5">
        <f t="shared" si="50"/>
        <v>0</v>
      </c>
      <c r="F614" s="2">
        <f>VLOOKUP($A614,'By SKU - Old RTs'!$A:$V,14,FALSE)</f>
        <v>0</v>
      </c>
      <c r="G614" s="2">
        <f>VLOOKUP($A614,'By SKU - New RTs'!$A:$V,14,FALSE)</f>
        <v>0</v>
      </c>
      <c r="H614" s="5">
        <f t="shared" si="51"/>
        <v>0</v>
      </c>
      <c r="I614" s="2">
        <f>VLOOKUP($A614,'By SKU - Old RTs'!$A:$V,15,FALSE)</f>
        <v>0</v>
      </c>
      <c r="J614" s="2">
        <f>VLOOKUP($A614,'By SKU - New RTs'!$A:$V,15,FALSE)</f>
        <v>0</v>
      </c>
      <c r="K614" s="5">
        <f t="shared" si="52"/>
        <v>0</v>
      </c>
      <c r="L614" s="2">
        <f>VLOOKUP($A614,'By SKU - Old RTs'!$A:$V,16,FALSE)</f>
        <v>0</v>
      </c>
      <c r="M614" s="2">
        <f>VLOOKUP($A614,'By SKU - New RTs'!$A:$V,16,FALSE)</f>
        <v>0</v>
      </c>
      <c r="N614" s="5">
        <f t="shared" si="53"/>
        <v>0</v>
      </c>
      <c r="O614" s="2">
        <f>VLOOKUP($A614,'By SKU - Old RTs'!$A:$V,17,FALSE)</f>
        <v>4.25</v>
      </c>
      <c r="P614" s="2">
        <f>VLOOKUP($A614,'By SKU - New RTs'!$A:$V,17,FALSE)</f>
        <v>4.25</v>
      </c>
      <c r="Q614" s="2">
        <f t="shared" si="54"/>
        <v>0</v>
      </c>
    </row>
    <row r="615" spans="1:17" x14ac:dyDescent="0.2">
      <c r="A615" s="3" t="str">
        <f>SKUs!A614</f>
        <v>QP14_NV</v>
      </c>
      <c r="B615" s="4" t="str">
        <f>SKUs!B614</f>
        <v>FLAME RESIST LT W8 PANT</v>
      </c>
      <c r="C615" s="2">
        <f>VLOOKUP($A615,'By SKU - Old RTs'!$A:$V,13,FALSE)</f>
        <v>0</v>
      </c>
      <c r="D615" s="2">
        <f>VLOOKUP($A615,'By SKU - New RTs'!$A:$V,13,FALSE)</f>
        <v>0</v>
      </c>
      <c r="E615" s="5">
        <f t="shared" si="50"/>
        <v>0</v>
      </c>
      <c r="F615" s="2">
        <f>VLOOKUP($A615,'By SKU - Old RTs'!$A:$V,14,FALSE)</f>
        <v>10.5</v>
      </c>
      <c r="G615" s="2">
        <f>VLOOKUP($A615,'By SKU - New RTs'!$A:$V,14,FALSE)</f>
        <v>10.5</v>
      </c>
      <c r="H615" s="5">
        <f t="shared" si="51"/>
        <v>0</v>
      </c>
      <c r="I615" s="2">
        <f>VLOOKUP($A615,'By SKU - Old RTs'!$A:$V,15,FALSE)</f>
        <v>0</v>
      </c>
      <c r="J615" s="2">
        <f>VLOOKUP($A615,'By SKU - New RTs'!$A:$V,15,FALSE)</f>
        <v>0</v>
      </c>
      <c r="K615" s="5">
        <f t="shared" si="52"/>
        <v>0</v>
      </c>
      <c r="L615" s="2">
        <f>VLOOKUP($A615,'By SKU - Old RTs'!$A:$V,16,FALSE)</f>
        <v>0</v>
      </c>
      <c r="M615" s="2">
        <f>VLOOKUP($A615,'By SKU - New RTs'!$A:$V,16,FALSE)</f>
        <v>0</v>
      </c>
      <c r="N615" s="5">
        <f t="shared" si="53"/>
        <v>0</v>
      </c>
      <c r="O615" s="2">
        <f>VLOOKUP($A615,'By SKU - Old RTs'!$A:$V,17,FALSE)</f>
        <v>0</v>
      </c>
      <c r="P615" s="2">
        <f>VLOOKUP($A615,'By SKU - New RTs'!$A:$V,17,FALSE)</f>
        <v>0</v>
      </c>
      <c r="Q615" s="2">
        <f t="shared" si="54"/>
        <v>0</v>
      </c>
    </row>
    <row r="616" spans="1:17" x14ac:dyDescent="0.2">
      <c r="A616" s="3" t="str">
        <f>SKUs!A615</f>
        <v>S302BK</v>
      </c>
      <c r="B616" s="4" t="str">
        <f>SKUs!B615</f>
        <v xml:space="preserve">ST BAKER BLACK W POCKET    </v>
      </c>
      <c r="C616" s="2">
        <f>VLOOKUP($A616,'By SKU - Old RTs'!$A:$V,13,FALSE)</f>
        <v>0</v>
      </c>
      <c r="D616" s="2">
        <f>VLOOKUP($A616,'By SKU - New RTs'!$A:$V,13,FALSE)</f>
        <v>0</v>
      </c>
      <c r="E616" s="5">
        <f t="shared" si="50"/>
        <v>0</v>
      </c>
      <c r="F616" s="2">
        <f>VLOOKUP($A616,'By SKU - Old RTs'!$A:$V,14,FALSE)</f>
        <v>13.25</v>
      </c>
      <c r="G616" s="2">
        <f>VLOOKUP($A616,'By SKU - New RTs'!$A:$V,14,FALSE)</f>
        <v>13.25</v>
      </c>
      <c r="H616" s="5">
        <f t="shared" si="51"/>
        <v>0</v>
      </c>
      <c r="I616" s="2">
        <f>VLOOKUP($A616,'By SKU - Old RTs'!$A:$V,15,FALSE)</f>
        <v>28.25</v>
      </c>
      <c r="J616" s="2">
        <f>VLOOKUP($A616,'By SKU - New RTs'!$A:$V,15,FALSE)</f>
        <v>28.25</v>
      </c>
      <c r="K616" s="5">
        <f t="shared" si="52"/>
        <v>0</v>
      </c>
      <c r="L616" s="2">
        <f>VLOOKUP($A616,'By SKU - Old RTs'!$A:$V,16,FALSE)</f>
        <v>4.5</v>
      </c>
      <c r="M616" s="2">
        <f>VLOOKUP($A616,'By SKU - New RTs'!$A:$V,16,FALSE)</f>
        <v>12.75</v>
      </c>
      <c r="N616" s="5">
        <f t="shared" si="53"/>
        <v>8.25</v>
      </c>
      <c r="O616" s="2">
        <f>VLOOKUP($A616,'By SKU - Old RTs'!$A:$V,17,FALSE)</f>
        <v>8.25</v>
      </c>
      <c r="P616" s="2">
        <f>VLOOKUP($A616,'By SKU - New RTs'!$A:$V,17,FALSE)</f>
        <v>0</v>
      </c>
      <c r="Q616" s="2">
        <f t="shared" si="54"/>
        <v>-8.25</v>
      </c>
    </row>
    <row r="617" spans="1:17" x14ac:dyDescent="0.2">
      <c r="A617" s="3" t="str">
        <f>SKUs!A616</f>
        <v>S302WH</v>
      </c>
      <c r="B617" s="4" t="str">
        <f>SKUs!B616</f>
        <v xml:space="preserve">ST BAKER WHITE W POCKET    </v>
      </c>
      <c r="C617" s="2">
        <f>VLOOKUP($A617,'By SKU - Old RTs'!$A:$V,13,FALSE)</f>
        <v>0</v>
      </c>
      <c r="D617" s="2">
        <f>VLOOKUP($A617,'By SKU - New RTs'!$A:$V,13,FALSE)</f>
        <v>0</v>
      </c>
      <c r="E617" s="5">
        <f t="shared" si="50"/>
        <v>0</v>
      </c>
      <c r="F617" s="2">
        <f>VLOOKUP($A617,'By SKU - Old RTs'!$A:$V,14,FALSE)</f>
        <v>0</v>
      </c>
      <c r="G617" s="2">
        <f>VLOOKUP($A617,'By SKU - New RTs'!$A:$V,14,FALSE)</f>
        <v>0</v>
      </c>
      <c r="H617" s="5">
        <f t="shared" si="51"/>
        <v>0</v>
      </c>
      <c r="I617" s="2">
        <f>VLOOKUP($A617,'By SKU - Old RTs'!$A:$V,15,FALSE)</f>
        <v>3.5</v>
      </c>
      <c r="J617" s="2">
        <f>VLOOKUP($A617,'By SKU - New RTs'!$A:$V,15,FALSE)</f>
        <v>3.5</v>
      </c>
      <c r="K617" s="5">
        <f t="shared" si="52"/>
        <v>0</v>
      </c>
      <c r="L617" s="2">
        <f>VLOOKUP($A617,'By SKU - Old RTs'!$A:$V,16,FALSE)</f>
        <v>4.75</v>
      </c>
      <c r="M617" s="2">
        <f>VLOOKUP($A617,'By SKU - New RTs'!$A:$V,16,FALSE)</f>
        <v>4.75</v>
      </c>
      <c r="N617" s="5">
        <f t="shared" si="53"/>
        <v>0</v>
      </c>
      <c r="O617" s="2">
        <f>VLOOKUP($A617,'By SKU - Old RTs'!$A:$V,17,FALSE)</f>
        <v>0</v>
      </c>
      <c r="P617" s="2">
        <f>VLOOKUP($A617,'By SKU - New RTs'!$A:$V,17,FALSE)</f>
        <v>0</v>
      </c>
      <c r="Q617" s="2">
        <f t="shared" si="54"/>
        <v>0</v>
      </c>
    </row>
    <row r="618" spans="1:17" x14ac:dyDescent="0.2">
      <c r="A618" s="3" t="str">
        <f>SKUs!A617</f>
        <v>S315</v>
      </c>
      <c r="B618" s="4" t="str">
        <f>SKUs!B617</f>
        <v xml:space="preserve">ST BAKER                        </v>
      </c>
      <c r="C618" s="2">
        <f>VLOOKUP($A618,'By SKU - Old RTs'!$A:$V,13,FALSE)</f>
        <v>25</v>
      </c>
      <c r="D618" s="2">
        <f>VLOOKUP($A618,'By SKU - New RTs'!$A:$V,13,FALSE)</f>
        <v>25</v>
      </c>
      <c r="E618" s="5">
        <f t="shared" si="50"/>
        <v>0</v>
      </c>
      <c r="F618" s="2">
        <f>VLOOKUP($A618,'By SKU - Old RTs'!$A:$V,14,FALSE)</f>
        <v>0</v>
      </c>
      <c r="G618" s="2">
        <f>VLOOKUP($A618,'By SKU - New RTs'!$A:$V,14,FALSE)</f>
        <v>0</v>
      </c>
      <c r="H618" s="5">
        <f t="shared" si="51"/>
        <v>0</v>
      </c>
      <c r="I618" s="2">
        <f>VLOOKUP($A618,'By SKU - Old RTs'!$A:$V,15,FALSE)</f>
        <v>0</v>
      </c>
      <c r="J618" s="2">
        <f>VLOOKUP($A618,'By SKU - New RTs'!$A:$V,15,FALSE)</f>
        <v>0</v>
      </c>
      <c r="K618" s="5">
        <f t="shared" si="52"/>
        <v>0</v>
      </c>
      <c r="L618" s="2">
        <f>VLOOKUP($A618,'By SKU - Old RTs'!$A:$V,16,FALSE)</f>
        <v>0</v>
      </c>
      <c r="M618" s="2">
        <f>VLOOKUP($A618,'By SKU - New RTs'!$A:$V,16,FALSE)</f>
        <v>0</v>
      </c>
      <c r="N618" s="5">
        <f t="shared" si="53"/>
        <v>0</v>
      </c>
      <c r="O618" s="2">
        <f>VLOOKUP($A618,'By SKU - Old RTs'!$A:$V,17,FALSE)</f>
        <v>0.25</v>
      </c>
      <c r="P618" s="2">
        <f>VLOOKUP($A618,'By SKU - New RTs'!$A:$V,17,FALSE)</f>
        <v>0.25</v>
      </c>
      <c r="Q618" s="2">
        <f t="shared" si="54"/>
        <v>0</v>
      </c>
    </row>
    <row r="619" spans="1:17" x14ac:dyDescent="0.2">
      <c r="A619" s="3" t="str">
        <f>SKUs!A618</f>
        <v>S315WH</v>
      </c>
      <c r="B619" s="4" t="str">
        <f>SKUs!B618</f>
        <v xml:space="preserve">ST BAKER                        </v>
      </c>
      <c r="C619" s="2">
        <f>VLOOKUP($A619,'By SKU - Old RTs'!$A:$V,13,FALSE)</f>
        <v>0</v>
      </c>
      <c r="D619" s="2">
        <f>VLOOKUP($A619,'By SKU - New RTs'!$A:$V,13,FALSE)</f>
        <v>0</v>
      </c>
      <c r="E619" s="5">
        <f t="shared" si="50"/>
        <v>0</v>
      </c>
      <c r="F619" s="2">
        <f>VLOOKUP($A619,'By SKU - Old RTs'!$A:$V,14,FALSE)</f>
        <v>0</v>
      </c>
      <c r="G619" s="2">
        <f>VLOOKUP($A619,'By SKU - New RTs'!$A:$V,14,FALSE)</f>
        <v>0</v>
      </c>
      <c r="H619" s="5">
        <f t="shared" si="51"/>
        <v>0</v>
      </c>
      <c r="I619" s="2">
        <f>VLOOKUP($A619,'By SKU - Old RTs'!$A:$V,15,FALSE)</f>
        <v>0</v>
      </c>
      <c r="J619" s="2">
        <f>VLOOKUP($A619,'By SKU - New RTs'!$A:$V,15,FALSE)</f>
        <v>0</v>
      </c>
      <c r="K619" s="5">
        <f t="shared" si="52"/>
        <v>0</v>
      </c>
      <c r="L619" s="2">
        <f>VLOOKUP($A619,'By SKU - Old RTs'!$A:$V,16,FALSE)</f>
        <v>0</v>
      </c>
      <c r="M619" s="2">
        <f>VLOOKUP($A619,'By SKU - New RTs'!$A:$V,16,FALSE)</f>
        <v>0</v>
      </c>
      <c r="N619" s="5">
        <f t="shared" si="53"/>
        <v>0</v>
      </c>
      <c r="O619" s="2">
        <f>VLOOKUP($A619,'By SKU - Old RTs'!$A:$V,17,FALSE)</f>
        <v>2</v>
      </c>
      <c r="P619" s="2">
        <f>VLOOKUP($A619,'By SKU - New RTs'!$A:$V,17,FALSE)</f>
        <v>2</v>
      </c>
      <c r="Q619" s="2">
        <f t="shared" si="54"/>
        <v>0</v>
      </c>
    </row>
    <row r="620" spans="1:17" x14ac:dyDescent="0.2">
      <c r="A620" s="3" t="str">
        <f>SKUs!A619</f>
        <v>SC30EN</v>
      </c>
      <c r="B620" s="4" t="str">
        <f>SKUs!B619</f>
        <v>ST WORK COTTON ENHANCED</v>
      </c>
      <c r="C620" s="2">
        <f>VLOOKUP($A620,'By SKU - Old RTs'!$A:$V,13,FALSE)</f>
        <v>32.75</v>
      </c>
      <c r="D620" s="2">
        <f>VLOOKUP($A620,'By SKU - New RTs'!$A:$V,13,FALSE)</f>
        <v>32.75</v>
      </c>
      <c r="E620" s="5">
        <f t="shared" si="50"/>
        <v>0</v>
      </c>
      <c r="F620" s="2">
        <f>VLOOKUP($A620,'By SKU - Old RTs'!$A:$V,14,FALSE)</f>
        <v>0</v>
      </c>
      <c r="G620" s="2">
        <f>VLOOKUP($A620,'By SKU - New RTs'!$A:$V,14,FALSE)</f>
        <v>0</v>
      </c>
      <c r="H620" s="5">
        <f t="shared" si="51"/>
        <v>0</v>
      </c>
      <c r="I620" s="2">
        <f>VLOOKUP($A620,'By SKU - Old RTs'!$A:$V,15,FALSE)</f>
        <v>0</v>
      </c>
      <c r="J620" s="2">
        <f>VLOOKUP($A620,'By SKU - New RTs'!$A:$V,15,FALSE)</f>
        <v>0</v>
      </c>
      <c r="K620" s="5">
        <f t="shared" si="52"/>
        <v>0</v>
      </c>
      <c r="L620" s="2">
        <f>VLOOKUP($A620,'By SKU - Old RTs'!$A:$V,16,FALSE)</f>
        <v>0</v>
      </c>
      <c r="M620" s="2">
        <f>VLOOKUP($A620,'By SKU - New RTs'!$A:$V,16,FALSE)</f>
        <v>0</v>
      </c>
      <c r="N620" s="5">
        <f t="shared" si="53"/>
        <v>0</v>
      </c>
      <c r="O620" s="2">
        <f>VLOOKUP($A620,'By SKU - Old RTs'!$A:$V,17,FALSE)</f>
        <v>12</v>
      </c>
      <c r="P620" s="2">
        <f>VLOOKUP($A620,'By SKU - New RTs'!$A:$V,17,FALSE)</f>
        <v>12</v>
      </c>
      <c r="Q620" s="2">
        <f t="shared" si="54"/>
        <v>0</v>
      </c>
    </row>
    <row r="621" spans="1:17" x14ac:dyDescent="0.2">
      <c r="A621" s="3" t="str">
        <f>SKUs!A620</f>
        <v>SC30GG</v>
      </c>
      <c r="B621" s="4" t="str">
        <f>SKUs!B620</f>
        <v xml:space="preserve">ST WORK COTTON                  </v>
      </c>
      <c r="C621" s="2">
        <f>VLOOKUP($A621,'By SKU - Old RTs'!$A:$V,13,FALSE)</f>
        <v>17.75</v>
      </c>
      <c r="D621" s="2">
        <f>VLOOKUP($A621,'By SKU - New RTs'!$A:$V,13,FALSE)</f>
        <v>17.75</v>
      </c>
      <c r="E621" s="5">
        <f t="shared" si="50"/>
        <v>0</v>
      </c>
      <c r="F621" s="2">
        <f>VLOOKUP($A621,'By SKU - Old RTs'!$A:$V,14,FALSE)</f>
        <v>52.75</v>
      </c>
      <c r="G621" s="2">
        <f>VLOOKUP($A621,'By SKU - New RTs'!$A:$V,14,FALSE)</f>
        <v>60</v>
      </c>
      <c r="H621" s="5">
        <f t="shared" si="51"/>
        <v>7.25</v>
      </c>
      <c r="I621" s="2">
        <f>VLOOKUP($A621,'By SKU - Old RTs'!$A:$V,15,FALSE)</f>
        <v>0</v>
      </c>
      <c r="J621" s="2">
        <f>VLOOKUP($A621,'By SKU - New RTs'!$A:$V,15,FALSE)</f>
        <v>0</v>
      </c>
      <c r="K621" s="5">
        <f t="shared" si="52"/>
        <v>0</v>
      </c>
      <c r="L621" s="2">
        <f>VLOOKUP($A621,'By SKU - Old RTs'!$A:$V,16,FALSE)</f>
        <v>0</v>
      </c>
      <c r="M621" s="2">
        <f>VLOOKUP($A621,'By SKU - New RTs'!$A:$V,16,FALSE)</f>
        <v>0</v>
      </c>
      <c r="N621" s="5">
        <f t="shared" si="53"/>
        <v>0</v>
      </c>
      <c r="O621" s="2">
        <f>VLOOKUP($A621,'By SKU - Old RTs'!$A:$V,17,FALSE)</f>
        <v>17.75</v>
      </c>
      <c r="P621" s="2">
        <f>VLOOKUP($A621,'By SKU - New RTs'!$A:$V,17,FALSE)</f>
        <v>10.5</v>
      </c>
      <c r="Q621" s="2">
        <f t="shared" si="54"/>
        <v>-7.25</v>
      </c>
    </row>
    <row r="622" spans="1:17" x14ac:dyDescent="0.2">
      <c r="A622" s="3" t="str">
        <f>SKUs!A621</f>
        <v>SC30KH</v>
      </c>
      <c r="B622" s="4" t="str">
        <f>SKUs!B621</f>
        <v xml:space="preserve">ST WORK COTTON                  </v>
      </c>
      <c r="C622" s="2">
        <f>VLOOKUP($A622,'By SKU - Old RTs'!$A:$V,13,FALSE)</f>
        <v>0</v>
      </c>
      <c r="D622" s="2">
        <f>VLOOKUP($A622,'By SKU - New RTs'!$A:$V,13,FALSE)</f>
        <v>0</v>
      </c>
      <c r="E622" s="5">
        <f t="shared" si="50"/>
        <v>0</v>
      </c>
      <c r="F622" s="2">
        <f>VLOOKUP($A622,'By SKU - Old RTs'!$A:$V,14,FALSE)</f>
        <v>0.5</v>
      </c>
      <c r="G622" s="2">
        <f>VLOOKUP($A622,'By SKU - New RTs'!$A:$V,14,FALSE)</f>
        <v>0.5</v>
      </c>
      <c r="H622" s="5">
        <f t="shared" si="51"/>
        <v>0</v>
      </c>
      <c r="I622" s="2">
        <f>VLOOKUP($A622,'By SKU - Old RTs'!$A:$V,15,FALSE)</f>
        <v>12.5</v>
      </c>
      <c r="J622" s="2">
        <f>VLOOKUP($A622,'By SKU - New RTs'!$A:$V,15,FALSE)</f>
        <v>12.5</v>
      </c>
      <c r="K622" s="5">
        <f t="shared" si="52"/>
        <v>0</v>
      </c>
      <c r="L622" s="2">
        <f>VLOOKUP($A622,'By SKU - Old RTs'!$A:$V,16,FALSE)</f>
        <v>0</v>
      </c>
      <c r="M622" s="2">
        <f>VLOOKUP($A622,'By SKU - New RTs'!$A:$V,16,FALSE)</f>
        <v>0</v>
      </c>
      <c r="N622" s="5">
        <f t="shared" si="53"/>
        <v>0</v>
      </c>
      <c r="O622" s="2">
        <f>VLOOKUP($A622,'By SKU - Old RTs'!$A:$V,17,FALSE)</f>
        <v>0</v>
      </c>
      <c r="P622" s="2">
        <f>VLOOKUP($A622,'By SKU - New RTs'!$A:$V,17,FALSE)</f>
        <v>0</v>
      </c>
      <c r="Q622" s="2">
        <f t="shared" si="54"/>
        <v>0</v>
      </c>
    </row>
    <row r="623" spans="1:17" x14ac:dyDescent="0.2">
      <c r="A623" s="3" t="str">
        <f>SKUs!A622</f>
        <v>SC30LB</v>
      </c>
      <c r="B623" s="4" t="str">
        <f>SKUs!B622</f>
        <v xml:space="preserve">ST WORK COTTON                  </v>
      </c>
      <c r="C623" s="2">
        <f>VLOOKUP($A623,'By SKU - Old RTs'!$A:$V,13,FALSE)</f>
        <v>39.75</v>
      </c>
      <c r="D623" s="2">
        <f>VLOOKUP($A623,'By SKU - New RTs'!$A:$V,13,FALSE)</f>
        <v>39.75</v>
      </c>
      <c r="E623" s="5">
        <f t="shared" si="50"/>
        <v>0</v>
      </c>
      <c r="F623" s="2">
        <f>VLOOKUP($A623,'By SKU - Old RTs'!$A:$V,14,FALSE)</f>
        <v>0</v>
      </c>
      <c r="G623" s="2">
        <f>VLOOKUP($A623,'By SKU - New RTs'!$A:$V,14,FALSE)</f>
        <v>0</v>
      </c>
      <c r="H623" s="5">
        <f t="shared" si="51"/>
        <v>0</v>
      </c>
      <c r="I623" s="2">
        <f>VLOOKUP($A623,'By SKU - Old RTs'!$A:$V,15,FALSE)</f>
        <v>0</v>
      </c>
      <c r="J623" s="2">
        <f>VLOOKUP($A623,'By SKU - New RTs'!$A:$V,15,FALSE)</f>
        <v>0</v>
      </c>
      <c r="K623" s="5">
        <f t="shared" si="52"/>
        <v>0</v>
      </c>
      <c r="L623" s="2">
        <f>VLOOKUP($A623,'By SKU - Old RTs'!$A:$V,16,FALSE)</f>
        <v>0</v>
      </c>
      <c r="M623" s="2">
        <f>VLOOKUP($A623,'By SKU - New RTs'!$A:$V,16,FALSE)</f>
        <v>0</v>
      </c>
      <c r="N623" s="5">
        <f t="shared" si="53"/>
        <v>0</v>
      </c>
      <c r="O623" s="2">
        <f>VLOOKUP($A623,'By SKU - Old RTs'!$A:$V,17,FALSE)</f>
        <v>0</v>
      </c>
      <c r="P623" s="2">
        <f>VLOOKUP($A623,'By SKU - New RTs'!$A:$V,17,FALSE)</f>
        <v>0</v>
      </c>
      <c r="Q623" s="2">
        <f t="shared" si="54"/>
        <v>0</v>
      </c>
    </row>
    <row r="624" spans="1:17" x14ac:dyDescent="0.2">
      <c r="A624" s="3" t="str">
        <f>SKUs!A623</f>
        <v>SC30NV</v>
      </c>
      <c r="B624" s="4" t="str">
        <f>SKUs!B623</f>
        <v>ST WORK COTTON LS</v>
      </c>
      <c r="C624" s="2">
        <f>VLOOKUP($A624,'By SKU - Old RTs'!$A:$V,13,FALSE)</f>
        <v>41.25</v>
      </c>
      <c r="D624" s="2">
        <f>VLOOKUP($A624,'By SKU - New RTs'!$A:$V,13,FALSE)</f>
        <v>41.25</v>
      </c>
      <c r="E624" s="5">
        <f t="shared" si="50"/>
        <v>0</v>
      </c>
      <c r="F624" s="2">
        <f>VLOOKUP($A624,'By SKU - Old RTs'!$A:$V,14,FALSE)</f>
        <v>36.75</v>
      </c>
      <c r="G624" s="2">
        <f>VLOOKUP($A624,'By SKU - New RTs'!$A:$V,14,FALSE)</f>
        <v>36.75</v>
      </c>
      <c r="H624" s="5">
        <f t="shared" si="51"/>
        <v>0</v>
      </c>
      <c r="I624" s="2">
        <f>VLOOKUP($A624,'By SKU - Old RTs'!$A:$V,15,FALSE)</f>
        <v>23.5</v>
      </c>
      <c r="J624" s="2">
        <f>VLOOKUP($A624,'By SKU - New RTs'!$A:$V,15,FALSE)</f>
        <v>23.5</v>
      </c>
      <c r="K624" s="5">
        <f t="shared" si="52"/>
        <v>0</v>
      </c>
      <c r="L624" s="2">
        <f>VLOOKUP($A624,'By SKU - Old RTs'!$A:$V,16,FALSE)</f>
        <v>51.25</v>
      </c>
      <c r="M624" s="2">
        <f>VLOOKUP($A624,'By SKU - New RTs'!$A:$V,16,FALSE)</f>
        <v>51.25</v>
      </c>
      <c r="N624" s="5">
        <f t="shared" si="53"/>
        <v>0</v>
      </c>
      <c r="O624" s="2">
        <f>VLOOKUP($A624,'By SKU - Old RTs'!$A:$V,17,FALSE)</f>
        <v>34.75</v>
      </c>
      <c r="P624" s="2">
        <f>VLOOKUP($A624,'By SKU - New RTs'!$A:$V,17,FALSE)</f>
        <v>34.75</v>
      </c>
      <c r="Q624" s="2">
        <f t="shared" si="54"/>
        <v>0</v>
      </c>
    </row>
    <row r="625" spans="1:17" x14ac:dyDescent="0.2">
      <c r="A625" s="3" t="str">
        <f>SKUs!A624</f>
        <v>SC30PB</v>
      </c>
      <c r="B625" s="4" t="str">
        <f>SKUs!B624</f>
        <v xml:space="preserve">ST WORK COTTON                  </v>
      </c>
      <c r="C625" s="2">
        <f>VLOOKUP($A625,'By SKU - Old RTs'!$A:$V,13,FALSE)</f>
        <v>0</v>
      </c>
      <c r="D625" s="2">
        <f>VLOOKUP($A625,'By SKU - New RTs'!$A:$V,13,FALSE)</f>
        <v>0</v>
      </c>
      <c r="E625" s="5">
        <f t="shared" si="50"/>
        <v>0</v>
      </c>
      <c r="F625" s="2">
        <f>VLOOKUP($A625,'By SKU - Old RTs'!$A:$V,14,FALSE)</f>
        <v>0</v>
      </c>
      <c r="G625" s="2">
        <f>VLOOKUP($A625,'By SKU - New RTs'!$A:$V,14,FALSE)</f>
        <v>0</v>
      </c>
      <c r="H625" s="5">
        <f t="shared" si="51"/>
        <v>0</v>
      </c>
      <c r="I625" s="2">
        <f>VLOOKUP($A625,'By SKU - Old RTs'!$A:$V,15,FALSE)</f>
        <v>15.5</v>
      </c>
      <c r="J625" s="2">
        <f>VLOOKUP($A625,'By SKU - New RTs'!$A:$V,15,FALSE)</f>
        <v>15.5</v>
      </c>
      <c r="K625" s="5">
        <f t="shared" si="52"/>
        <v>0</v>
      </c>
      <c r="L625" s="2">
        <f>VLOOKUP($A625,'By SKU - Old RTs'!$A:$V,16,FALSE)</f>
        <v>4</v>
      </c>
      <c r="M625" s="2">
        <f>VLOOKUP($A625,'By SKU - New RTs'!$A:$V,16,FALSE)</f>
        <v>4</v>
      </c>
      <c r="N625" s="5">
        <f t="shared" si="53"/>
        <v>0</v>
      </c>
      <c r="O625" s="2">
        <f>VLOOKUP($A625,'By SKU - Old RTs'!$A:$V,17,FALSE)</f>
        <v>0</v>
      </c>
      <c r="P625" s="2">
        <f>VLOOKUP($A625,'By SKU - New RTs'!$A:$V,17,FALSE)</f>
        <v>0</v>
      </c>
      <c r="Q625" s="2">
        <f t="shared" si="54"/>
        <v>0</v>
      </c>
    </row>
    <row r="626" spans="1:17" x14ac:dyDescent="0.2">
      <c r="A626" s="3" t="str">
        <f>SKUs!A625</f>
        <v>SC40GG</v>
      </c>
      <c r="B626" s="4" t="str">
        <f>SKUs!B625</f>
        <v xml:space="preserve">ST WORK COTTON                  </v>
      </c>
      <c r="C626" s="2">
        <f>VLOOKUP($A626,'By SKU - Old RTs'!$A:$V,13,FALSE)</f>
        <v>1.25</v>
      </c>
      <c r="D626" s="2">
        <f>VLOOKUP($A626,'By SKU - New RTs'!$A:$V,13,FALSE)</f>
        <v>1.25</v>
      </c>
      <c r="E626" s="5">
        <f t="shared" si="50"/>
        <v>0</v>
      </c>
      <c r="F626" s="2">
        <f>VLOOKUP($A626,'By SKU - Old RTs'!$A:$V,14,FALSE)</f>
        <v>0</v>
      </c>
      <c r="G626" s="2">
        <f>VLOOKUP($A626,'By SKU - New RTs'!$A:$V,14,FALSE)</f>
        <v>0</v>
      </c>
      <c r="H626" s="5">
        <f t="shared" si="51"/>
        <v>0</v>
      </c>
      <c r="I626" s="2">
        <f>VLOOKUP($A626,'By SKU - Old RTs'!$A:$V,15,FALSE)</f>
        <v>0</v>
      </c>
      <c r="J626" s="2">
        <f>VLOOKUP($A626,'By SKU - New RTs'!$A:$V,15,FALSE)</f>
        <v>0</v>
      </c>
      <c r="K626" s="5">
        <f t="shared" si="52"/>
        <v>0</v>
      </c>
      <c r="L626" s="2">
        <f>VLOOKUP($A626,'By SKU - Old RTs'!$A:$V,16,FALSE)</f>
        <v>0</v>
      </c>
      <c r="M626" s="2">
        <f>VLOOKUP($A626,'By SKU - New RTs'!$A:$V,16,FALSE)</f>
        <v>0</v>
      </c>
      <c r="N626" s="5">
        <f t="shared" si="53"/>
        <v>0</v>
      </c>
      <c r="O626" s="2">
        <f>VLOOKUP($A626,'By SKU - Old RTs'!$A:$V,17,FALSE)</f>
        <v>0</v>
      </c>
      <c r="P626" s="2">
        <f>VLOOKUP($A626,'By SKU - New RTs'!$A:$V,17,FALSE)</f>
        <v>0</v>
      </c>
      <c r="Q626" s="2">
        <f t="shared" si="54"/>
        <v>0</v>
      </c>
    </row>
    <row r="627" spans="1:17" x14ac:dyDescent="0.2">
      <c r="A627" s="3" t="str">
        <f>SKUs!A626</f>
        <v>SC40LB</v>
      </c>
      <c r="B627" s="4" t="str">
        <f>SKUs!B626</f>
        <v xml:space="preserve">ST WORK COTTON                  </v>
      </c>
      <c r="C627" s="2">
        <f>VLOOKUP($A627,'By SKU - Old RTs'!$A:$V,13,FALSE)</f>
        <v>3.25</v>
      </c>
      <c r="D627" s="2">
        <f>VLOOKUP($A627,'By SKU - New RTs'!$A:$V,13,FALSE)</f>
        <v>3.25</v>
      </c>
      <c r="E627" s="5">
        <f t="shared" si="50"/>
        <v>0</v>
      </c>
      <c r="F627" s="2">
        <f>VLOOKUP($A627,'By SKU - Old RTs'!$A:$V,14,FALSE)</f>
        <v>0</v>
      </c>
      <c r="G627" s="2">
        <f>VLOOKUP($A627,'By SKU - New RTs'!$A:$V,14,FALSE)</f>
        <v>0</v>
      </c>
      <c r="H627" s="5">
        <f t="shared" si="51"/>
        <v>0</v>
      </c>
      <c r="I627" s="2">
        <f>VLOOKUP($A627,'By SKU - Old RTs'!$A:$V,15,FALSE)</f>
        <v>0</v>
      </c>
      <c r="J627" s="2">
        <f>VLOOKUP($A627,'By SKU - New RTs'!$A:$V,15,FALSE)</f>
        <v>0</v>
      </c>
      <c r="K627" s="5">
        <f t="shared" si="52"/>
        <v>0</v>
      </c>
      <c r="L627" s="2">
        <f>VLOOKUP($A627,'By SKU - Old RTs'!$A:$V,16,FALSE)</f>
        <v>0</v>
      </c>
      <c r="M627" s="2">
        <f>VLOOKUP($A627,'By SKU - New RTs'!$A:$V,16,FALSE)</f>
        <v>0</v>
      </c>
      <c r="N627" s="5">
        <f t="shared" si="53"/>
        <v>0</v>
      </c>
      <c r="O627" s="2">
        <f>VLOOKUP($A627,'By SKU - Old RTs'!$A:$V,17,FALSE)</f>
        <v>0</v>
      </c>
      <c r="P627" s="2">
        <f>VLOOKUP($A627,'By SKU - New RTs'!$A:$V,17,FALSE)</f>
        <v>0</v>
      </c>
      <c r="Q627" s="2">
        <f t="shared" si="54"/>
        <v>0</v>
      </c>
    </row>
    <row r="628" spans="1:17" x14ac:dyDescent="0.2">
      <c r="A628" s="3" t="str">
        <f>SKUs!A627</f>
        <v>SC40NV</v>
      </c>
      <c r="B628" s="4" t="str">
        <f>SKUs!B627</f>
        <v>ST WORK COTTON SS</v>
      </c>
      <c r="C628" s="2">
        <f>VLOOKUP($A628,'By SKU - Old RTs'!$A:$V,13,FALSE)</f>
        <v>5.75</v>
      </c>
      <c r="D628" s="2">
        <f>VLOOKUP($A628,'By SKU - New RTs'!$A:$V,13,FALSE)</f>
        <v>5.75</v>
      </c>
      <c r="E628" s="5">
        <f t="shared" si="50"/>
        <v>0</v>
      </c>
      <c r="F628" s="2">
        <f>VLOOKUP($A628,'By SKU - Old RTs'!$A:$V,14,FALSE)</f>
        <v>5.25</v>
      </c>
      <c r="G628" s="2">
        <f>VLOOKUP($A628,'By SKU - New RTs'!$A:$V,14,FALSE)</f>
        <v>0</v>
      </c>
      <c r="H628" s="5">
        <f t="shared" si="51"/>
        <v>-5.25</v>
      </c>
      <c r="I628" s="2">
        <f>VLOOKUP($A628,'By SKU - Old RTs'!$A:$V,15,FALSE)</f>
        <v>0</v>
      </c>
      <c r="J628" s="2">
        <f>VLOOKUP($A628,'By SKU - New RTs'!$A:$V,15,FALSE)</f>
        <v>0</v>
      </c>
      <c r="K628" s="5">
        <f t="shared" si="52"/>
        <v>0</v>
      </c>
      <c r="L628" s="2">
        <f>VLOOKUP($A628,'By SKU - Old RTs'!$A:$V,16,FALSE)</f>
        <v>1.25</v>
      </c>
      <c r="M628" s="2">
        <f>VLOOKUP($A628,'By SKU - New RTs'!$A:$V,16,FALSE)</f>
        <v>1.25</v>
      </c>
      <c r="N628" s="5">
        <f t="shared" si="53"/>
        <v>0</v>
      </c>
      <c r="O628" s="2">
        <f>VLOOKUP($A628,'By SKU - Old RTs'!$A:$V,17,FALSE)</f>
        <v>2.75</v>
      </c>
      <c r="P628" s="2">
        <f>VLOOKUP($A628,'By SKU - New RTs'!$A:$V,17,FALSE)</f>
        <v>8</v>
      </c>
      <c r="Q628" s="2">
        <f t="shared" si="54"/>
        <v>5.25</v>
      </c>
    </row>
    <row r="629" spans="1:17" x14ac:dyDescent="0.2">
      <c r="A629" s="3" t="str">
        <f>SKUs!A628</f>
        <v>SC40PB</v>
      </c>
      <c r="B629" s="4" t="str">
        <f>SKUs!B628</f>
        <v xml:space="preserve">ST WORK COTTON                  </v>
      </c>
      <c r="C629" s="2">
        <f>VLOOKUP($A629,'By SKU - Old RTs'!$A:$V,13,FALSE)</f>
        <v>0</v>
      </c>
      <c r="D629" s="2">
        <f>VLOOKUP($A629,'By SKU - New RTs'!$A:$V,13,FALSE)</f>
        <v>0</v>
      </c>
      <c r="E629" s="5">
        <f t="shared" si="50"/>
        <v>0</v>
      </c>
      <c r="F629" s="2">
        <f>VLOOKUP($A629,'By SKU - Old RTs'!$A:$V,14,FALSE)</f>
        <v>0</v>
      </c>
      <c r="G629" s="2">
        <f>VLOOKUP($A629,'By SKU - New RTs'!$A:$V,14,FALSE)</f>
        <v>0</v>
      </c>
      <c r="H629" s="5">
        <f t="shared" si="51"/>
        <v>0</v>
      </c>
      <c r="I629" s="2">
        <f>VLOOKUP($A629,'By SKU - Old RTs'!$A:$V,15,FALSE)</f>
        <v>26.25</v>
      </c>
      <c r="J629" s="2">
        <f>VLOOKUP($A629,'By SKU - New RTs'!$A:$V,15,FALSE)</f>
        <v>26.25</v>
      </c>
      <c r="K629" s="5">
        <f t="shared" si="52"/>
        <v>0</v>
      </c>
      <c r="L629" s="2">
        <f>VLOOKUP($A629,'By SKU - Old RTs'!$A:$V,16,FALSE)</f>
        <v>0</v>
      </c>
      <c r="M629" s="2">
        <f>VLOOKUP($A629,'By SKU - New RTs'!$A:$V,16,FALSE)</f>
        <v>0</v>
      </c>
      <c r="N629" s="5">
        <f t="shared" si="53"/>
        <v>0</v>
      </c>
      <c r="O629" s="2">
        <f>VLOOKUP($A629,'By SKU - Old RTs'!$A:$V,17,FALSE)</f>
        <v>0</v>
      </c>
      <c r="P629" s="2">
        <f>VLOOKUP($A629,'By SKU - New RTs'!$A:$V,17,FALSE)</f>
        <v>0</v>
      </c>
      <c r="Q629" s="2">
        <f t="shared" si="54"/>
        <v>0</v>
      </c>
    </row>
    <row r="630" spans="1:17" x14ac:dyDescent="0.2">
      <c r="A630" s="3" t="str">
        <f>SKUs!A629</f>
        <v>SL10WB</v>
      </c>
      <c r="B630" s="4" t="str">
        <f>SKUs!B629</f>
        <v xml:space="preserve">ST WORK                         </v>
      </c>
      <c r="C630" s="2">
        <f>VLOOKUP($A630,'By SKU - Old RTs'!$A:$V,13,FALSE)</f>
        <v>0</v>
      </c>
      <c r="D630" s="2">
        <f>VLOOKUP($A630,'By SKU - New RTs'!$A:$V,13,FALSE)</f>
        <v>0</v>
      </c>
      <c r="E630" s="5">
        <f t="shared" si="50"/>
        <v>0</v>
      </c>
      <c r="F630" s="2">
        <f>VLOOKUP($A630,'By SKU - Old RTs'!$A:$V,14,FALSE)</f>
        <v>0</v>
      </c>
      <c r="G630" s="2">
        <f>VLOOKUP($A630,'By SKU - New RTs'!$A:$V,14,FALSE)</f>
        <v>0</v>
      </c>
      <c r="H630" s="5">
        <f t="shared" si="51"/>
        <v>0</v>
      </c>
      <c r="I630" s="2">
        <f>VLOOKUP($A630,'By SKU - Old RTs'!$A:$V,15,FALSE)</f>
        <v>0</v>
      </c>
      <c r="J630" s="2">
        <f>VLOOKUP($A630,'By SKU - New RTs'!$A:$V,15,FALSE)</f>
        <v>0</v>
      </c>
      <c r="K630" s="5">
        <f t="shared" si="52"/>
        <v>0</v>
      </c>
      <c r="L630" s="2">
        <f>VLOOKUP($A630,'By SKU - Old RTs'!$A:$V,16,FALSE)</f>
        <v>0</v>
      </c>
      <c r="M630" s="2">
        <f>VLOOKUP($A630,'By SKU - New RTs'!$A:$V,16,FALSE)</f>
        <v>0</v>
      </c>
      <c r="N630" s="5">
        <f t="shared" si="53"/>
        <v>0</v>
      </c>
      <c r="O630" s="2">
        <f>VLOOKUP($A630,'By SKU - Old RTs'!$A:$V,17,FALSE)</f>
        <v>3</v>
      </c>
      <c r="P630" s="2">
        <f>VLOOKUP($A630,'By SKU - New RTs'!$A:$V,17,FALSE)</f>
        <v>3</v>
      </c>
      <c r="Q630" s="2">
        <f t="shared" si="54"/>
        <v>0</v>
      </c>
    </row>
    <row r="631" spans="1:17" x14ac:dyDescent="0.2">
      <c r="A631" s="3" t="str">
        <f>SKUs!A630</f>
        <v>SL20WB</v>
      </c>
      <c r="B631" s="4" t="str">
        <f>SKUs!B630</f>
        <v xml:space="preserve">ST WORK                         </v>
      </c>
      <c r="C631" s="2">
        <f>VLOOKUP($A631,'By SKU - Old RTs'!$A:$V,13,FALSE)</f>
        <v>0</v>
      </c>
      <c r="D631" s="2">
        <f>VLOOKUP($A631,'By SKU - New RTs'!$A:$V,13,FALSE)</f>
        <v>0</v>
      </c>
      <c r="E631" s="5">
        <f t="shared" si="50"/>
        <v>0</v>
      </c>
      <c r="F631" s="2">
        <f>VLOOKUP($A631,'By SKU - Old RTs'!$A:$V,14,FALSE)</f>
        <v>0</v>
      </c>
      <c r="G631" s="2">
        <f>VLOOKUP($A631,'By SKU - New RTs'!$A:$V,14,FALSE)</f>
        <v>0</v>
      </c>
      <c r="H631" s="5">
        <f t="shared" si="51"/>
        <v>0</v>
      </c>
      <c r="I631" s="2">
        <f>VLOOKUP($A631,'By SKU - Old RTs'!$A:$V,15,FALSE)</f>
        <v>0</v>
      </c>
      <c r="J631" s="2">
        <f>VLOOKUP($A631,'By SKU - New RTs'!$A:$V,15,FALSE)</f>
        <v>0</v>
      </c>
      <c r="K631" s="5">
        <f t="shared" si="52"/>
        <v>0</v>
      </c>
      <c r="L631" s="2">
        <f>VLOOKUP($A631,'By SKU - Old RTs'!$A:$V,16,FALSE)</f>
        <v>0</v>
      </c>
      <c r="M631" s="2">
        <f>VLOOKUP($A631,'By SKU - New RTs'!$A:$V,16,FALSE)</f>
        <v>0</v>
      </c>
      <c r="N631" s="5">
        <f t="shared" si="53"/>
        <v>0</v>
      </c>
      <c r="O631" s="2">
        <f>VLOOKUP($A631,'By SKU - Old RTs'!$A:$V,17,FALSE)</f>
        <v>1.5</v>
      </c>
      <c r="P631" s="2">
        <f>VLOOKUP($A631,'By SKU - New RTs'!$A:$V,17,FALSE)</f>
        <v>1.5</v>
      </c>
      <c r="Q631" s="2">
        <f t="shared" si="54"/>
        <v>0</v>
      </c>
    </row>
    <row r="632" spans="1:17" x14ac:dyDescent="0.2">
      <c r="A632" s="3" t="str">
        <f>SKUs!A631</f>
        <v>SLU8NV</v>
      </c>
      <c r="B632" s="4" t="str">
        <f>SKUs!B631</f>
        <v>ST FLAME RESISTANT</v>
      </c>
      <c r="C632" s="2">
        <f>VLOOKUP($A632,'By SKU - Old RTs'!$A:$V,13,FALSE)</f>
        <v>14.5</v>
      </c>
      <c r="D632" s="2">
        <f>VLOOKUP($A632,'By SKU - New RTs'!$A:$V,13,FALSE)</f>
        <v>14.5</v>
      </c>
      <c r="E632" s="5">
        <f t="shared" si="50"/>
        <v>0</v>
      </c>
      <c r="F632" s="2">
        <f>VLOOKUP($A632,'By SKU - Old RTs'!$A:$V,14,FALSE)</f>
        <v>35.25</v>
      </c>
      <c r="G632" s="2">
        <f>VLOOKUP($A632,'By SKU - New RTs'!$A:$V,14,FALSE)</f>
        <v>35.25</v>
      </c>
      <c r="H632" s="5">
        <f t="shared" si="51"/>
        <v>0</v>
      </c>
      <c r="I632" s="2">
        <f>VLOOKUP($A632,'By SKU - Old RTs'!$A:$V,15,FALSE)</f>
        <v>113.5</v>
      </c>
      <c r="J632" s="2">
        <f>VLOOKUP($A632,'By SKU - New RTs'!$A:$V,15,FALSE)</f>
        <v>113.5</v>
      </c>
      <c r="K632" s="5">
        <f t="shared" si="52"/>
        <v>0</v>
      </c>
      <c r="L632" s="2">
        <f>VLOOKUP($A632,'By SKU - Old RTs'!$A:$V,16,FALSE)</f>
        <v>10.25</v>
      </c>
      <c r="M632" s="2">
        <f>VLOOKUP($A632,'By SKU - New RTs'!$A:$V,16,FALSE)</f>
        <v>10.25</v>
      </c>
      <c r="N632" s="5">
        <f t="shared" si="53"/>
        <v>0</v>
      </c>
      <c r="O632" s="2">
        <f>VLOOKUP($A632,'By SKU - Old RTs'!$A:$V,17,FALSE)</f>
        <v>0</v>
      </c>
      <c r="P632" s="2">
        <f>VLOOKUP($A632,'By SKU - New RTs'!$A:$V,17,FALSE)</f>
        <v>0</v>
      </c>
      <c r="Q632" s="2">
        <f t="shared" si="54"/>
        <v>0</v>
      </c>
    </row>
    <row r="633" spans="1:17" x14ac:dyDescent="0.2">
      <c r="A633" s="3" t="str">
        <f>SKUs!A632</f>
        <v>SMT2NV</v>
      </c>
      <c r="B633" s="4" t="str">
        <f>SKUs!B632</f>
        <v>FLAME RESIST L/S TEE SHIRT</v>
      </c>
      <c r="C633" s="2">
        <f>VLOOKUP($A633,'By SKU - Old RTs'!$A:$V,13,FALSE)</f>
        <v>0</v>
      </c>
      <c r="D633" s="2">
        <f>VLOOKUP($A633,'By SKU - New RTs'!$A:$V,13,FALSE)</f>
        <v>0</v>
      </c>
      <c r="E633" s="5">
        <f t="shared" si="50"/>
        <v>0</v>
      </c>
      <c r="F633" s="2">
        <f>VLOOKUP($A633,'By SKU - Old RTs'!$A:$V,14,FALSE)</f>
        <v>24.75</v>
      </c>
      <c r="G633" s="2">
        <f>VLOOKUP($A633,'By SKU - New RTs'!$A:$V,14,FALSE)</f>
        <v>24.75</v>
      </c>
      <c r="H633" s="5">
        <f t="shared" si="51"/>
        <v>0</v>
      </c>
      <c r="I633" s="2">
        <f>VLOOKUP($A633,'By SKU - Old RTs'!$A:$V,15,FALSE)</f>
        <v>0</v>
      </c>
      <c r="J633" s="2">
        <f>VLOOKUP($A633,'By SKU - New RTs'!$A:$V,15,FALSE)</f>
        <v>0</v>
      </c>
      <c r="K633" s="5">
        <f t="shared" si="52"/>
        <v>0</v>
      </c>
      <c r="L633" s="2">
        <f>VLOOKUP($A633,'By SKU - Old RTs'!$A:$V,16,FALSE)</f>
        <v>0</v>
      </c>
      <c r="M633" s="2">
        <f>VLOOKUP($A633,'By SKU - New RTs'!$A:$V,16,FALSE)</f>
        <v>0</v>
      </c>
      <c r="N633" s="5">
        <f t="shared" si="53"/>
        <v>0</v>
      </c>
      <c r="O633" s="2">
        <f>VLOOKUP($A633,'By SKU - Old RTs'!$A:$V,17,FALSE)</f>
        <v>0</v>
      </c>
      <c r="P633" s="2">
        <f>VLOOKUP($A633,'By SKU - New RTs'!$A:$V,17,FALSE)</f>
        <v>0</v>
      </c>
      <c r="Q633" s="2">
        <f t="shared" si="54"/>
        <v>0</v>
      </c>
    </row>
    <row r="634" spans="1:17" x14ac:dyDescent="0.2">
      <c r="A634" s="3" t="str">
        <f>SKUs!A633</f>
        <v>SP10EX</v>
      </c>
      <c r="B634" s="4" t="str">
        <f>SKUs!B633</f>
        <v xml:space="preserve">ST WORK                         </v>
      </c>
      <c r="C634" s="2">
        <f>VLOOKUP($A634,'By SKU - Old RTs'!$A:$V,13,FALSE)</f>
        <v>7.25</v>
      </c>
      <c r="D634" s="2">
        <f>VLOOKUP($A634,'By SKU - New RTs'!$A:$V,13,FALSE)</f>
        <v>7.25</v>
      </c>
      <c r="E634" s="5">
        <f t="shared" si="50"/>
        <v>0</v>
      </c>
      <c r="F634" s="2">
        <f>VLOOKUP($A634,'By SKU - Old RTs'!$A:$V,14,FALSE)</f>
        <v>0</v>
      </c>
      <c r="G634" s="2">
        <f>VLOOKUP($A634,'By SKU - New RTs'!$A:$V,14,FALSE)</f>
        <v>0</v>
      </c>
      <c r="H634" s="5">
        <f t="shared" si="51"/>
        <v>0</v>
      </c>
      <c r="I634" s="2">
        <f>VLOOKUP($A634,'By SKU - Old RTs'!$A:$V,15,FALSE)</f>
        <v>7.75</v>
      </c>
      <c r="J634" s="2">
        <f>VLOOKUP($A634,'By SKU - New RTs'!$A:$V,15,FALSE)</f>
        <v>7.75</v>
      </c>
      <c r="K634" s="5">
        <f t="shared" si="52"/>
        <v>0</v>
      </c>
      <c r="L634" s="2">
        <f>VLOOKUP($A634,'By SKU - Old RTs'!$A:$V,16,FALSE)</f>
        <v>0</v>
      </c>
      <c r="M634" s="2">
        <f>VLOOKUP($A634,'By SKU - New RTs'!$A:$V,16,FALSE)</f>
        <v>0</v>
      </c>
      <c r="N634" s="5">
        <f t="shared" si="53"/>
        <v>0</v>
      </c>
      <c r="O634" s="2">
        <f>VLOOKUP($A634,'By SKU - Old RTs'!$A:$V,17,FALSE)</f>
        <v>0</v>
      </c>
      <c r="P634" s="2">
        <f>VLOOKUP($A634,'By SKU - New RTs'!$A:$V,17,FALSE)</f>
        <v>0</v>
      </c>
      <c r="Q634" s="2">
        <f t="shared" si="54"/>
        <v>0</v>
      </c>
    </row>
    <row r="635" spans="1:17" x14ac:dyDescent="0.2">
      <c r="A635" s="3" t="str">
        <f>SKUs!A634</f>
        <v>SP10GI</v>
      </c>
      <c r="B635" s="4" t="str">
        <f>SKUs!B634</f>
        <v xml:space="preserve">ST WORK BLEND                   </v>
      </c>
      <c r="C635" s="2">
        <f>VLOOKUP($A635,'By SKU - Old RTs'!$A:$V,13,FALSE)</f>
        <v>0</v>
      </c>
      <c r="D635" s="2">
        <f>VLOOKUP($A635,'By SKU - New RTs'!$A:$V,13,FALSE)</f>
        <v>0</v>
      </c>
      <c r="E635" s="5">
        <f t="shared" si="50"/>
        <v>0</v>
      </c>
      <c r="F635" s="2">
        <f>VLOOKUP($A635,'By SKU - Old RTs'!$A:$V,14,FALSE)</f>
        <v>0</v>
      </c>
      <c r="G635" s="2">
        <f>VLOOKUP($A635,'By SKU - New RTs'!$A:$V,14,FALSE)</f>
        <v>0</v>
      </c>
      <c r="H635" s="5">
        <f t="shared" si="51"/>
        <v>0</v>
      </c>
      <c r="I635" s="2">
        <f>VLOOKUP($A635,'By SKU - Old RTs'!$A:$V,15,FALSE)</f>
        <v>0</v>
      </c>
      <c r="J635" s="2">
        <f>VLOOKUP($A635,'By SKU - New RTs'!$A:$V,15,FALSE)</f>
        <v>0</v>
      </c>
      <c r="K635" s="5">
        <f t="shared" si="52"/>
        <v>0</v>
      </c>
      <c r="L635" s="2">
        <f>VLOOKUP($A635,'By SKU - Old RTs'!$A:$V,16,FALSE)</f>
        <v>0</v>
      </c>
      <c r="M635" s="2">
        <f>VLOOKUP($A635,'By SKU - New RTs'!$A:$V,16,FALSE)</f>
        <v>0</v>
      </c>
      <c r="N635" s="5">
        <f t="shared" si="53"/>
        <v>0</v>
      </c>
      <c r="O635" s="2">
        <f>VLOOKUP($A635,'By SKU - Old RTs'!$A:$V,17,FALSE)</f>
        <v>0</v>
      </c>
      <c r="P635" s="2">
        <f>VLOOKUP($A635,'By SKU - New RTs'!$A:$V,17,FALSE)</f>
        <v>0</v>
      </c>
      <c r="Q635" s="2">
        <f t="shared" si="54"/>
        <v>0</v>
      </c>
    </row>
    <row r="636" spans="1:17" x14ac:dyDescent="0.2">
      <c r="A636" s="3" t="str">
        <f>SKUs!A635</f>
        <v>SP10KB</v>
      </c>
      <c r="B636" s="4" t="str">
        <f>SKUs!B635</f>
        <v xml:space="preserve">ST WORK                         </v>
      </c>
      <c r="C636" s="2">
        <f>VLOOKUP($A636,'By SKU - Old RTs'!$A:$V,13,FALSE)</f>
        <v>0</v>
      </c>
      <c r="D636" s="2">
        <f>VLOOKUP($A636,'By SKU - New RTs'!$A:$V,13,FALSE)</f>
        <v>0</v>
      </c>
      <c r="E636" s="5">
        <f t="shared" si="50"/>
        <v>0</v>
      </c>
      <c r="F636" s="2">
        <f>VLOOKUP($A636,'By SKU - Old RTs'!$A:$V,14,FALSE)</f>
        <v>0</v>
      </c>
      <c r="G636" s="2">
        <f>VLOOKUP($A636,'By SKU - New RTs'!$A:$V,14,FALSE)</f>
        <v>0</v>
      </c>
      <c r="H636" s="5">
        <f t="shared" si="51"/>
        <v>0</v>
      </c>
      <c r="I636" s="2">
        <f>VLOOKUP($A636,'By SKU - Old RTs'!$A:$V,15,FALSE)</f>
        <v>0</v>
      </c>
      <c r="J636" s="2">
        <f>VLOOKUP($A636,'By SKU - New RTs'!$A:$V,15,FALSE)</f>
        <v>0</v>
      </c>
      <c r="K636" s="5">
        <f t="shared" si="52"/>
        <v>0</v>
      </c>
      <c r="L636" s="2">
        <f>VLOOKUP($A636,'By SKU - Old RTs'!$A:$V,16,FALSE)</f>
        <v>41.75</v>
      </c>
      <c r="M636" s="2">
        <f>VLOOKUP($A636,'By SKU - New RTs'!$A:$V,16,FALSE)</f>
        <v>41.75</v>
      </c>
      <c r="N636" s="5">
        <f t="shared" si="53"/>
        <v>0</v>
      </c>
      <c r="O636" s="2">
        <f>VLOOKUP($A636,'By SKU - Old RTs'!$A:$V,17,FALSE)</f>
        <v>0</v>
      </c>
      <c r="P636" s="2">
        <f>VLOOKUP($A636,'By SKU - New RTs'!$A:$V,17,FALSE)</f>
        <v>0</v>
      </c>
      <c r="Q636" s="2">
        <f t="shared" si="54"/>
        <v>0</v>
      </c>
    </row>
    <row r="637" spans="1:17" x14ac:dyDescent="0.2">
      <c r="A637" s="3" t="str">
        <f>SKUs!A636</f>
        <v>SP14BK</v>
      </c>
      <c r="B637" s="4" t="str">
        <f>SKUs!B636</f>
        <v xml:space="preserve">ST WORK                         </v>
      </c>
      <c r="C637" s="2">
        <f>VLOOKUP($A637,'By SKU - Old RTs'!$A:$V,13,FALSE)</f>
        <v>0</v>
      </c>
      <c r="D637" s="2">
        <f>VLOOKUP($A637,'By SKU - New RTs'!$A:$V,13,FALSE)</f>
        <v>0</v>
      </c>
      <c r="E637" s="5">
        <f t="shared" si="50"/>
        <v>0</v>
      </c>
      <c r="F637" s="2">
        <f>VLOOKUP($A637,'By SKU - Old RTs'!$A:$V,14,FALSE)</f>
        <v>0</v>
      </c>
      <c r="G637" s="2">
        <f>VLOOKUP($A637,'By SKU - New RTs'!$A:$V,14,FALSE)</f>
        <v>0</v>
      </c>
      <c r="H637" s="5">
        <f t="shared" si="51"/>
        <v>0</v>
      </c>
      <c r="I637" s="2">
        <f>VLOOKUP($A637,'By SKU - Old RTs'!$A:$V,15,FALSE)</f>
        <v>0</v>
      </c>
      <c r="J637" s="2">
        <f>VLOOKUP($A637,'By SKU - New RTs'!$A:$V,15,FALSE)</f>
        <v>0</v>
      </c>
      <c r="K637" s="5">
        <f t="shared" si="52"/>
        <v>0</v>
      </c>
      <c r="L637" s="2">
        <f>VLOOKUP($A637,'By SKU - Old RTs'!$A:$V,16,FALSE)</f>
        <v>0</v>
      </c>
      <c r="M637" s="2">
        <f>VLOOKUP($A637,'By SKU - New RTs'!$A:$V,16,FALSE)</f>
        <v>0</v>
      </c>
      <c r="N637" s="5">
        <f t="shared" si="53"/>
        <v>0</v>
      </c>
      <c r="O637" s="2">
        <f>VLOOKUP($A637,'By SKU - Old RTs'!$A:$V,17,FALSE)</f>
        <v>3.75</v>
      </c>
      <c r="P637" s="2">
        <f>VLOOKUP($A637,'By SKU - New RTs'!$A:$V,17,FALSE)</f>
        <v>3.75</v>
      </c>
      <c r="Q637" s="2">
        <f t="shared" si="54"/>
        <v>0</v>
      </c>
    </row>
    <row r="638" spans="1:17" x14ac:dyDescent="0.2">
      <c r="A638" s="3" t="str">
        <f>SKUs!A637</f>
        <v>SP14BY</v>
      </c>
      <c r="B638" s="4" t="str">
        <f>SKUs!B637</f>
        <v>ST WORK</v>
      </c>
      <c r="C638" s="2">
        <f>VLOOKUP($A638,'By SKU - Old RTs'!$A:$V,13,FALSE)</f>
        <v>0</v>
      </c>
      <c r="D638" s="2">
        <f>VLOOKUP($A638,'By SKU - New RTs'!$A:$V,13,FALSE)</f>
        <v>0</v>
      </c>
      <c r="E638" s="5">
        <f t="shared" si="50"/>
        <v>0</v>
      </c>
      <c r="F638" s="2">
        <f>VLOOKUP($A638,'By SKU - Old RTs'!$A:$V,14,FALSE)</f>
        <v>0</v>
      </c>
      <c r="G638" s="2">
        <f>VLOOKUP($A638,'By SKU - New RTs'!$A:$V,14,FALSE)</f>
        <v>0</v>
      </c>
      <c r="H638" s="5">
        <f t="shared" si="51"/>
        <v>0</v>
      </c>
      <c r="I638" s="2">
        <f>VLOOKUP($A638,'By SKU - Old RTs'!$A:$V,15,FALSE)</f>
        <v>0</v>
      </c>
      <c r="J638" s="2">
        <f>VLOOKUP($A638,'By SKU - New RTs'!$A:$V,15,FALSE)</f>
        <v>0</v>
      </c>
      <c r="K638" s="5">
        <f t="shared" si="52"/>
        <v>0</v>
      </c>
      <c r="L638" s="2">
        <f>VLOOKUP($A638,'By SKU - Old RTs'!$A:$V,16,FALSE)</f>
        <v>1</v>
      </c>
      <c r="M638" s="2">
        <f>VLOOKUP($A638,'By SKU - New RTs'!$A:$V,16,FALSE)</f>
        <v>1</v>
      </c>
      <c r="N638" s="5">
        <f t="shared" si="53"/>
        <v>0</v>
      </c>
      <c r="O638" s="2">
        <f>VLOOKUP($A638,'By SKU - Old RTs'!$A:$V,17,FALSE)</f>
        <v>0</v>
      </c>
      <c r="P638" s="2">
        <f>VLOOKUP($A638,'By SKU - New RTs'!$A:$V,17,FALSE)</f>
        <v>0</v>
      </c>
      <c r="Q638" s="2">
        <f t="shared" si="54"/>
        <v>0</v>
      </c>
    </row>
    <row r="639" spans="1:17" x14ac:dyDescent="0.2">
      <c r="A639" s="3" t="str">
        <f>SKUs!A638</f>
        <v>SP14CH</v>
      </c>
      <c r="B639" s="4" t="str">
        <f>SKUs!B638</f>
        <v xml:space="preserve">ST WORK                         </v>
      </c>
      <c r="C639" s="2">
        <f>VLOOKUP($A639,'By SKU - Old RTs'!$A:$V,13,FALSE)</f>
        <v>0</v>
      </c>
      <c r="D639" s="2">
        <f>VLOOKUP($A639,'By SKU - New RTs'!$A:$V,13,FALSE)</f>
        <v>0</v>
      </c>
      <c r="E639" s="5">
        <f t="shared" si="50"/>
        <v>0</v>
      </c>
      <c r="F639" s="2">
        <f>VLOOKUP($A639,'By SKU - Old RTs'!$A:$V,14,FALSE)</f>
        <v>2</v>
      </c>
      <c r="G639" s="2">
        <f>VLOOKUP($A639,'By SKU - New RTs'!$A:$V,14,FALSE)</f>
        <v>2</v>
      </c>
      <c r="H639" s="5">
        <f t="shared" si="51"/>
        <v>0</v>
      </c>
      <c r="I639" s="2">
        <f>VLOOKUP($A639,'By SKU - Old RTs'!$A:$V,15,FALSE)</f>
        <v>0</v>
      </c>
      <c r="J639" s="2">
        <f>VLOOKUP($A639,'By SKU - New RTs'!$A:$V,15,FALSE)</f>
        <v>0</v>
      </c>
      <c r="K639" s="5">
        <f t="shared" si="52"/>
        <v>0</v>
      </c>
      <c r="L639" s="2">
        <f>VLOOKUP($A639,'By SKU - Old RTs'!$A:$V,16,FALSE)</f>
        <v>0</v>
      </c>
      <c r="M639" s="2">
        <f>VLOOKUP($A639,'By SKU - New RTs'!$A:$V,16,FALSE)</f>
        <v>0</v>
      </c>
      <c r="N639" s="5">
        <f t="shared" si="53"/>
        <v>0</v>
      </c>
      <c r="O639" s="2">
        <f>VLOOKUP($A639,'By SKU - Old RTs'!$A:$V,17,FALSE)</f>
        <v>0</v>
      </c>
      <c r="P639" s="2">
        <f>VLOOKUP($A639,'By SKU - New RTs'!$A:$V,17,FALSE)</f>
        <v>0</v>
      </c>
      <c r="Q639" s="2">
        <f t="shared" si="54"/>
        <v>0</v>
      </c>
    </row>
    <row r="640" spans="1:17" x14ac:dyDescent="0.2">
      <c r="A640" s="3" t="str">
        <f>SKUs!A639</f>
        <v>SP14CR</v>
      </c>
      <c r="B640" s="4" t="str">
        <f>SKUs!B639</f>
        <v xml:space="preserve">ST WORK BLEND                   </v>
      </c>
      <c r="C640" s="2">
        <f>VLOOKUP($A640,'By SKU - Old RTs'!$A:$V,13,FALSE)</f>
        <v>0</v>
      </c>
      <c r="D640" s="2">
        <f>VLOOKUP($A640,'By SKU - New RTs'!$A:$V,13,FALSE)</f>
        <v>0</v>
      </c>
      <c r="E640" s="5">
        <f t="shared" si="50"/>
        <v>0</v>
      </c>
      <c r="F640" s="2">
        <f>VLOOKUP($A640,'By SKU - Old RTs'!$A:$V,14,FALSE)</f>
        <v>1.5</v>
      </c>
      <c r="G640" s="2">
        <f>VLOOKUP($A640,'By SKU - New RTs'!$A:$V,14,FALSE)</f>
        <v>1.5</v>
      </c>
      <c r="H640" s="5">
        <f t="shared" si="51"/>
        <v>0</v>
      </c>
      <c r="I640" s="2">
        <f>VLOOKUP($A640,'By SKU - Old RTs'!$A:$V,15,FALSE)</f>
        <v>0</v>
      </c>
      <c r="J640" s="2">
        <f>VLOOKUP($A640,'By SKU - New RTs'!$A:$V,15,FALSE)</f>
        <v>0</v>
      </c>
      <c r="K640" s="5">
        <f t="shared" si="52"/>
        <v>0</v>
      </c>
      <c r="L640" s="2">
        <f>VLOOKUP($A640,'By SKU - Old RTs'!$A:$V,16,FALSE)</f>
        <v>0</v>
      </c>
      <c r="M640" s="2">
        <f>VLOOKUP($A640,'By SKU - New RTs'!$A:$V,16,FALSE)</f>
        <v>0</v>
      </c>
      <c r="N640" s="5">
        <f t="shared" si="53"/>
        <v>0</v>
      </c>
      <c r="O640" s="2">
        <f>VLOOKUP($A640,'By SKU - Old RTs'!$A:$V,17,FALSE)</f>
        <v>0</v>
      </c>
      <c r="P640" s="2">
        <f>VLOOKUP($A640,'By SKU - New RTs'!$A:$V,17,FALSE)</f>
        <v>0</v>
      </c>
      <c r="Q640" s="2">
        <f t="shared" si="54"/>
        <v>0</v>
      </c>
    </row>
    <row r="641" spans="1:17" x14ac:dyDescent="0.2">
      <c r="A641" s="3" t="str">
        <f>SKUs!A640</f>
        <v>SP14DN</v>
      </c>
      <c r="B641" s="4" t="str">
        <f>SKUs!B640</f>
        <v xml:space="preserve">ST WORK                         </v>
      </c>
      <c r="C641" s="2">
        <f>VLOOKUP($A641,'By SKU - Old RTs'!$A:$V,13,FALSE)</f>
        <v>16</v>
      </c>
      <c r="D641" s="2">
        <f>VLOOKUP($A641,'By SKU - New RTs'!$A:$V,13,FALSE)</f>
        <v>16</v>
      </c>
      <c r="E641" s="5">
        <f t="shared" si="50"/>
        <v>0</v>
      </c>
      <c r="F641" s="2">
        <f>VLOOKUP($A641,'By SKU - Old RTs'!$A:$V,14,FALSE)</f>
        <v>0</v>
      </c>
      <c r="G641" s="2">
        <f>VLOOKUP($A641,'By SKU - New RTs'!$A:$V,14,FALSE)</f>
        <v>0</v>
      </c>
      <c r="H641" s="5">
        <f t="shared" si="51"/>
        <v>0</v>
      </c>
      <c r="I641" s="2">
        <f>VLOOKUP($A641,'By SKU - Old RTs'!$A:$V,15,FALSE)</f>
        <v>0</v>
      </c>
      <c r="J641" s="2">
        <f>VLOOKUP($A641,'By SKU - New RTs'!$A:$V,15,FALSE)</f>
        <v>0</v>
      </c>
      <c r="K641" s="5">
        <f t="shared" si="52"/>
        <v>0</v>
      </c>
      <c r="L641" s="2">
        <f>VLOOKUP($A641,'By SKU - Old RTs'!$A:$V,16,FALSE)</f>
        <v>4.25</v>
      </c>
      <c r="M641" s="2">
        <f>VLOOKUP($A641,'By SKU - New RTs'!$A:$V,16,FALSE)</f>
        <v>4.25</v>
      </c>
      <c r="N641" s="5">
        <f t="shared" si="53"/>
        <v>0</v>
      </c>
      <c r="O641" s="2">
        <f>VLOOKUP($A641,'By SKU - Old RTs'!$A:$V,17,FALSE)</f>
        <v>0</v>
      </c>
      <c r="P641" s="2">
        <f>VLOOKUP($A641,'By SKU - New RTs'!$A:$V,17,FALSE)</f>
        <v>0</v>
      </c>
      <c r="Q641" s="2">
        <f t="shared" si="54"/>
        <v>0</v>
      </c>
    </row>
    <row r="642" spans="1:17" x14ac:dyDescent="0.2">
      <c r="A642" s="3" t="str">
        <f>SKUs!A641</f>
        <v>SP14EX</v>
      </c>
      <c r="B642" s="4" t="str">
        <f>SKUs!B641</f>
        <v>ST WORK LS</v>
      </c>
      <c r="C642" s="2">
        <f>VLOOKUP($A642,'By SKU - Old RTs'!$A:$V,13,FALSE)</f>
        <v>2.25</v>
      </c>
      <c r="D642" s="2">
        <f>VLOOKUP($A642,'By SKU - New RTs'!$A:$V,13,FALSE)</f>
        <v>2.25</v>
      </c>
      <c r="E642" s="5">
        <f t="shared" si="50"/>
        <v>0</v>
      </c>
      <c r="F642" s="2">
        <f>VLOOKUP($A642,'By SKU - Old RTs'!$A:$V,14,FALSE)</f>
        <v>5</v>
      </c>
      <c r="G642" s="2">
        <f>VLOOKUP($A642,'By SKU - New RTs'!$A:$V,14,FALSE)</f>
        <v>5</v>
      </c>
      <c r="H642" s="5">
        <f t="shared" si="51"/>
        <v>0</v>
      </c>
      <c r="I642" s="2">
        <f>VLOOKUP($A642,'By SKU - Old RTs'!$A:$V,15,FALSE)</f>
        <v>0.25</v>
      </c>
      <c r="J642" s="2">
        <f>VLOOKUP($A642,'By SKU - New RTs'!$A:$V,15,FALSE)</f>
        <v>0.25</v>
      </c>
      <c r="K642" s="5">
        <f t="shared" si="52"/>
        <v>0</v>
      </c>
      <c r="L642" s="2">
        <f>VLOOKUP($A642,'By SKU - Old RTs'!$A:$V,16,FALSE)</f>
        <v>0</v>
      </c>
      <c r="M642" s="2">
        <f>VLOOKUP($A642,'By SKU - New RTs'!$A:$V,16,FALSE)</f>
        <v>0</v>
      </c>
      <c r="N642" s="5">
        <f t="shared" si="53"/>
        <v>0</v>
      </c>
      <c r="O642" s="2">
        <f>VLOOKUP($A642,'By SKU - Old RTs'!$A:$V,17,FALSE)</f>
        <v>0</v>
      </c>
      <c r="P642" s="2">
        <f>VLOOKUP($A642,'By SKU - New RTs'!$A:$V,17,FALSE)</f>
        <v>0</v>
      </c>
      <c r="Q642" s="2">
        <f t="shared" si="54"/>
        <v>0</v>
      </c>
    </row>
    <row r="643" spans="1:17" x14ac:dyDescent="0.2">
      <c r="A643" s="3" t="str">
        <f>SKUs!A642</f>
        <v>SP14GB</v>
      </c>
      <c r="B643" s="4" t="str">
        <f>SKUs!B642</f>
        <v xml:space="preserve">ST WORK                         </v>
      </c>
      <c r="C643" s="2">
        <f>VLOOKUP($A643,'By SKU - Old RTs'!$A:$V,13,FALSE)</f>
        <v>0</v>
      </c>
      <c r="D643" s="2">
        <f>VLOOKUP($A643,'By SKU - New RTs'!$A:$V,13,FALSE)</f>
        <v>0</v>
      </c>
      <c r="E643" s="5">
        <f t="shared" si="50"/>
        <v>0</v>
      </c>
      <c r="F643" s="2">
        <f>VLOOKUP($A643,'By SKU - Old RTs'!$A:$V,14,FALSE)</f>
        <v>3.5</v>
      </c>
      <c r="G643" s="2">
        <f>VLOOKUP($A643,'By SKU - New RTs'!$A:$V,14,FALSE)</f>
        <v>3.5</v>
      </c>
      <c r="H643" s="5">
        <f t="shared" si="51"/>
        <v>0</v>
      </c>
      <c r="I643" s="2">
        <f>VLOOKUP($A643,'By SKU - Old RTs'!$A:$V,15,FALSE)</f>
        <v>27.75</v>
      </c>
      <c r="J643" s="2">
        <f>VLOOKUP($A643,'By SKU - New RTs'!$A:$V,15,FALSE)</f>
        <v>27.75</v>
      </c>
      <c r="K643" s="5">
        <f t="shared" si="52"/>
        <v>0</v>
      </c>
      <c r="L643" s="2">
        <f>VLOOKUP($A643,'By SKU - Old RTs'!$A:$V,16,FALSE)</f>
        <v>6.75</v>
      </c>
      <c r="M643" s="2">
        <f>VLOOKUP($A643,'By SKU - New RTs'!$A:$V,16,FALSE)</f>
        <v>6.75</v>
      </c>
      <c r="N643" s="5">
        <f t="shared" si="53"/>
        <v>0</v>
      </c>
      <c r="O643" s="2">
        <f>VLOOKUP($A643,'By SKU - Old RTs'!$A:$V,17,FALSE)</f>
        <v>0.75</v>
      </c>
      <c r="P643" s="2">
        <f>VLOOKUP($A643,'By SKU - New RTs'!$A:$V,17,FALSE)</f>
        <v>0.75</v>
      </c>
      <c r="Q643" s="2">
        <f t="shared" si="54"/>
        <v>0</v>
      </c>
    </row>
    <row r="644" spans="1:17" x14ac:dyDescent="0.2">
      <c r="A644" s="3" t="str">
        <f>SKUs!A643</f>
        <v>SP14KB</v>
      </c>
      <c r="B644" s="4" t="str">
        <f>SKUs!B643</f>
        <v xml:space="preserve">ST WORK                         </v>
      </c>
      <c r="C644" s="2">
        <f>VLOOKUP($A644,'By SKU - Old RTs'!$A:$V,13,FALSE)</f>
        <v>0</v>
      </c>
      <c r="D644" s="2">
        <f>VLOOKUP($A644,'By SKU - New RTs'!$A:$V,13,FALSE)</f>
        <v>0</v>
      </c>
      <c r="E644" s="5">
        <f t="shared" si="50"/>
        <v>0</v>
      </c>
      <c r="F644" s="2">
        <f>VLOOKUP($A644,'By SKU - Old RTs'!$A:$V,14,FALSE)</f>
        <v>0</v>
      </c>
      <c r="G644" s="2">
        <f>VLOOKUP($A644,'By SKU - New RTs'!$A:$V,14,FALSE)</f>
        <v>0</v>
      </c>
      <c r="H644" s="5">
        <f t="shared" si="51"/>
        <v>0</v>
      </c>
      <c r="I644" s="2">
        <f>VLOOKUP($A644,'By SKU - Old RTs'!$A:$V,15,FALSE)</f>
        <v>0</v>
      </c>
      <c r="J644" s="2">
        <f>VLOOKUP($A644,'By SKU - New RTs'!$A:$V,15,FALSE)</f>
        <v>0</v>
      </c>
      <c r="K644" s="5">
        <f t="shared" si="52"/>
        <v>0</v>
      </c>
      <c r="L644" s="2">
        <f>VLOOKUP($A644,'By SKU - Old RTs'!$A:$V,16,FALSE)</f>
        <v>8.25</v>
      </c>
      <c r="M644" s="2">
        <f>VLOOKUP($A644,'By SKU - New RTs'!$A:$V,16,FALSE)</f>
        <v>8.25</v>
      </c>
      <c r="N644" s="5">
        <f t="shared" si="53"/>
        <v>0</v>
      </c>
      <c r="O644" s="2">
        <f>VLOOKUP($A644,'By SKU - Old RTs'!$A:$V,17,FALSE)</f>
        <v>0</v>
      </c>
      <c r="P644" s="2">
        <f>VLOOKUP($A644,'By SKU - New RTs'!$A:$V,17,FALSE)</f>
        <v>0</v>
      </c>
      <c r="Q644" s="2">
        <f t="shared" si="54"/>
        <v>0</v>
      </c>
    </row>
    <row r="645" spans="1:17" x14ac:dyDescent="0.2">
      <c r="A645" s="3" t="str">
        <f>SKUs!A644</f>
        <v>SP14KK</v>
      </c>
      <c r="B645" s="4" t="str">
        <f>SKUs!B644</f>
        <v>ST WORK</v>
      </c>
      <c r="C645" s="2">
        <f>VLOOKUP($A645,'By SKU - Old RTs'!$A:$V,13,FALSE)</f>
        <v>0</v>
      </c>
      <c r="D645" s="2">
        <f>VLOOKUP($A645,'By SKU - New RTs'!$A:$V,13,FALSE)</f>
        <v>0</v>
      </c>
      <c r="E645" s="5">
        <f t="shared" si="50"/>
        <v>0</v>
      </c>
      <c r="F645" s="2">
        <f>VLOOKUP($A645,'By SKU - Old RTs'!$A:$V,14,FALSE)</f>
        <v>0</v>
      </c>
      <c r="G645" s="2">
        <f>VLOOKUP($A645,'By SKU - New RTs'!$A:$V,14,FALSE)</f>
        <v>0</v>
      </c>
      <c r="H645" s="5">
        <f t="shared" si="51"/>
        <v>0</v>
      </c>
      <c r="I645" s="2">
        <f>VLOOKUP($A645,'By SKU - Old RTs'!$A:$V,15,FALSE)</f>
        <v>0</v>
      </c>
      <c r="J645" s="2">
        <f>VLOOKUP($A645,'By SKU - New RTs'!$A:$V,15,FALSE)</f>
        <v>0</v>
      </c>
      <c r="K645" s="5">
        <f t="shared" si="52"/>
        <v>0</v>
      </c>
      <c r="L645" s="2">
        <f>VLOOKUP($A645,'By SKU - Old RTs'!$A:$V,16,FALSE)</f>
        <v>0</v>
      </c>
      <c r="M645" s="2">
        <f>VLOOKUP($A645,'By SKU - New RTs'!$A:$V,16,FALSE)</f>
        <v>0</v>
      </c>
      <c r="N645" s="5">
        <f t="shared" si="53"/>
        <v>0</v>
      </c>
      <c r="O645" s="2">
        <f>VLOOKUP($A645,'By SKU - Old RTs'!$A:$V,17,FALSE)</f>
        <v>8</v>
      </c>
      <c r="P645" s="2">
        <f>VLOOKUP($A645,'By SKU - New RTs'!$A:$V,17,FALSE)</f>
        <v>8</v>
      </c>
      <c r="Q645" s="2">
        <f t="shared" si="54"/>
        <v>0</v>
      </c>
    </row>
    <row r="646" spans="1:17" x14ac:dyDescent="0.2">
      <c r="A646" s="3" t="str">
        <f>SKUs!A645</f>
        <v>SP14LA</v>
      </c>
      <c r="B646" s="4" t="str">
        <f>SKUs!B645</f>
        <v xml:space="preserve">ST WORK                         </v>
      </c>
      <c r="C646" s="2">
        <f>VLOOKUP($A646,'By SKU - Old RTs'!$A:$V,13,FALSE)</f>
        <v>0</v>
      </c>
      <c r="D646" s="2">
        <f>VLOOKUP($A646,'By SKU - New RTs'!$A:$V,13,FALSE)</f>
        <v>0</v>
      </c>
      <c r="E646" s="5">
        <f t="shared" si="50"/>
        <v>0</v>
      </c>
      <c r="F646" s="2">
        <f>VLOOKUP($A646,'By SKU - Old RTs'!$A:$V,14,FALSE)</f>
        <v>2</v>
      </c>
      <c r="G646" s="2">
        <f>VLOOKUP($A646,'By SKU - New RTs'!$A:$V,14,FALSE)</f>
        <v>2</v>
      </c>
      <c r="H646" s="5">
        <f t="shared" si="51"/>
        <v>0</v>
      </c>
      <c r="I646" s="2">
        <f>VLOOKUP($A646,'By SKU - Old RTs'!$A:$V,15,FALSE)</f>
        <v>0</v>
      </c>
      <c r="J646" s="2">
        <f>VLOOKUP($A646,'By SKU - New RTs'!$A:$V,15,FALSE)</f>
        <v>0</v>
      </c>
      <c r="K646" s="5">
        <f t="shared" si="52"/>
        <v>0</v>
      </c>
      <c r="L646" s="2">
        <f>VLOOKUP($A646,'By SKU - Old RTs'!$A:$V,16,FALSE)</f>
        <v>0</v>
      </c>
      <c r="M646" s="2">
        <f>VLOOKUP($A646,'By SKU - New RTs'!$A:$V,16,FALSE)</f>
        <v>0</v>
      </c>
      <c r="N646" s="5">
        <f t="shared" si="53"/>
        <v>0</v>
      </c>
      <c r="O646" s="2">
        <f>VLOOKUP($A646,'By SKU - Old RTs'!$A:$V,17,FALSE)</f>
        <v>0</v>
      </c>
      <c r="P646" s="2">
        <f>VLOOKUP($A646,'By SKU - New RTs'!$A:$V,17,FALSE)</f>
        <v>0</v>
      </c>
      <c r="Q646" s="2">
        <f t="shared" si="54"/>
        <v>0</v>
      </c>
    </row>
    <row r="647" spans="1:17" x14ac:dyDescent="0.2">
      <c r="A647" s="3" t="str">
        <f>SKUs!A646</f>
        <v>SP14LB</v>
      </c>
      <c r="B647" s="4" t="str">
        <f>SKUs!B646</f>
        <v xml:space="preserve">ST WORK BLEND                   </v>
      </c>
      <c r="C647" s="2">
        <f>VLOOKUP($A647,'By SKU - Old RTs'!$A:$V,13,FALSE)</f>
        <v>4.75</v>
      </c>
      <c r="D647" s="2">
        <f>VLOOKUP($A647,'By SKU - New RTs'!$A:$V,13,FALSE)</f>
        <v>4.75</v>
      </c>
      <c r="E647" s="5">
        <f t="shared" si="50"/>
        <v>0</v>
      </c>
      <c r="F647" s="2">
        <f>VLOOKUP($A647,'By SKU - Old RTs'!$A:$V,14,FALSE)</f>
        <v>0</v>
      </c>
      <c r="G647" s="2">
        <f>VLOOKUP($A647,'By SKU - New RTs'!$A:$V,14,FALSE)</f>
        <v>0</v>
      </c>
      <c r="H647" s="5">
        <f t="shared" si="51"/>
        <v>0</v>
      </c>
      <c r="I647" s="2">
        <f>VLOOKUP($A647,'By SKU - Old RTs'!$A:$V,15,FALSE)</f>
        <v>0</v>
      </c>
      <c r="J647" s="2">
        <f>VLOOKUP($A647,'By SKU - New RTs'!$A:$V,15,FALSE)</f>
        <v>0</v>
      </c>
      <c r="K647" s="5">
        <f t="shared" si="52"/>
        <v>0</v>
      </c>
      <c r="L647" s="2">
        <f>VLOOKUP($A647,'By SKU - Old RTs'!$A:$V,16,FALSE)</f>
        <v>0</v>
      </c>
      <c r="M647" s="2">
        <f>VLOOKUP($A647,'By SKU - New RTs'!$A:$V,16,FALSE)</f>
        <v>0</v>
      </c>
      <c r="N647" s="5">
        <f t="shared" si="53"/>
        <v>0</v>
      </c>
      <c r="O647" s="2">
        <f>VLOOKUP($A647,'By SKU - Old RTs'!$A:$V,17,FALSE)</f>
        <v>0</v>
      </c>
      <c r="P647" s="2">
        <f>VLOOKUP($A647,'By SKU - New RTs'!$A:$V,17,FALSE)</f>
        <v>0</v>
      </c>
      <c r="Q647" s="2">
        <f t="shared" si="54"/>
        <v>0</v>
      </c>
    </row>
    <row r="648" spans="1:17" x14ac:dyDescent="0.2">
      <c r="A648" s="3" t="str">
        <f>SKUs!A647</f>
        <v>SP14LT</v>
      </c>
      <c r="B648" s="4" t="str">
        <f>SKUs!B647</f>
        <v xml:space="preserve">ST WORK                         </v>
      </c>
      <c r="C648" s="2">
        <f>VLOOKUP($A648,'By SKU - Old RTs'!$A:$V,13,FALSE)</f>
        <v>5</v>
      </c>
      <c r="D648" s="2">
        <f>VLOOKUP($A648,'By SKU - New RTs'!$A:$V,13,FALSE)</f>
        <v>5</v>
      </c>
      <c r="E648" s="5">
        <f t="shared" si="50"/>
        <v>0</v>
      </c>
      <c r="F648" s="2">
        <f>VLOOKUP($A648,'By SKU - Old RTs'!$A:$V,14,FALSE)</f>
        <v>0</v>
      </c>
      <c r="G648" s="2">
        <f>VLOOKUP($A648,'By SKU - New RTs'!$A:$V,14,FALSE)</f>
        <v>0</v>
      </c>
      <c r="H648" s="5">
        <f t="shared" si="51"/>
        <v>0</v>
      </c>
      <c r="I648" s="2">
        <f>VLOOKUP($A648,'By SKU - Old RTs'!$A:$V,15,FALSE)</f>
        <v>0</v>
      </c>
      <c r="J648" s="2">
        <f>VLOOKUP($A648,'By SKU - New RTs'!$A:$V,15,FALSE)</f>
        <v>0</v>
      </c>
      <c r="K648" s="5">
        <f t="shared" si="52"/>
        <v>0</v>
      </c>
      <c r="L648" s="2">
        <f>VLOOKUP($A648,'By SKU - Old RTs'!$A:$V,16,FALSE)</f>
        <v>0</v>
      </c>
      <c r="M648" s="2">
        <f>VLOOKUP($A648,'By SKU - New RTs'!$A:$V,16,FALSE)</f>
        <v>0</v>
      </c>
      <c r="N648" s="5">
        <f t="shared" si="53"/>
        <v>0</v>
      </c>
      <c r="O648" s="2">
        <f>VLOOKUP($A648,'By SKU - Old RTs'!$A:$V,17,FALSE)</f>
        <v>0</v>
      </c>
      <c r="P648" s="2">
        <f>VLOOKUP($A648,'By SKU - New RTs'!$A:$V,17,FALSE)</f>
        <v>0</v>
      </c>
      <c r="Q648" s="2">
        <f t="shared" si="54"/>
        <v>0</v>
      </c>
    </row>
    <row r="649" spans="1:17" x14ac:dyDescent="0.2">
      <c r="A649" s="3" t="str">
        <f>SKUs!A648</f>
        <v>SP14MB</v>
      </c>
      <c r="B649" s="4" t="str">
        <f>SKUs!B648</f>
        <v xml:space="preserve">ST WORK BLEND                   </v>
      </c>
      <c r="C649" s="2">
        <f>VLOOKUP($A649,'By SKU - Old RTs'!$A:$V,13,FALSE)</f>
        <v>0</v>
      </c>
      <c r="D649" s="2">
        <f>VLOOKUP($A649,'By SKU - New RTs'!$A:$V,13,FALSE)</f>
        <v>0</v>
      </c>
      <c r="E649" s="5">
        <f t="shared" ref="E649:E668" si="55">D649-C649</f>
        <v>0</v>
      </c>
      <c r="F649" s="2">
        <f>VLOOKUP($A649,'By SKU - Old RTs'!$A:$V,14,FALSE)</f>
        <v>7.25</v>
      </c>
      <c r="G649" s="2">
        <f>VLOOKUP($A649,'By SKU - New RTs'!$A:$V,14,FALSE)</f>
        <v>7.25</v>
      </c>
      <c r="H649" s="5">
        <f t="shared" ref="H649:H668" si="56">G649-F649</f>
        <v>0</v>
      </c>
      <c r="I649" s="2">
        <f>VLOOKUP($A649,'By SKU - Old RTs'!$A:$V,15,FALSE)</f>
        <v>0</v>
      </c>
      <c r="J649" s="2">
        <f>VLOOKUP($A649,'By SKU - New RTs'!$A:$V,15,FALSE)</f>
        <v>0</v>
      </c>
      <c r="K649" s="5">
        <f t="shared" ref="K649:K668" si="57">J649-I649</f>
        <v>0</v>
      </c>
      <c r="L649" s="2">
        <f>VLOOKUP($A649,'By SKU - Old RTs'!$A:$V,16,FALSE)</f>
        <v>0</v>
      </c>
      <c r="M649" s="2">
        <f>VLOOKUP($A649,'By SKU - New RTs'!$A:$V,16,FALSE)</f>
        <v>0</v>
      </c>
      <c r="N649" s="5">
        <f t="shared" ref="N649:N668" si="58">M649-L649</f>
        <v>0</v>
      </c>
      <c r="O649" s="2">
        <f>VLOOKUP($A649,'By SKU - Old RTs'!$A:$V,17,FALSE)</f>
        <v>5</v>
      </c>
      <c r="P649" s="2">
        <f>VLOOKUP($A649,'By SKU - New RTs'!$A:$V,17,FALSE)</f>
        <v>5</v>
      </c>
      <c r="Q649" s="2">
        <f t="shared" ref="Q649:Q668" si="59">P649-O649</f>
        <v>0</v>
      </c>
    </row>
    <row r="650" spans="1:17" x14ac:dyDescent="0.2">
      <c r="A650" s="3" t="str">
        <f>SKUs!A649</f>
        <v>SP14NL</v>
      </c>
      <c r="B650" s="4" t="str">
        <f>SKUs!B649</f>
        <v xml:space="preserve">ST WORK                         </v>
      </c>
      <c r="C650" s="2">
        <f>VLOOKUP($A650,'By SKU - Old RTs'!$A:$V,13,FALSE)</f>
        <v>16.75</v>
      </c>
      <c r="D650" s="2">
        <f>VLOOKUP($A650,'By SKU - New RTs'!$A:$V,13,FALSE)</f>
        <v>16.75</v>
      </c>
      <c r="E650" s="5">
        <f t="shared" si="55"/>
        <v>0</v>
      </c>
      <c r="F650" s="2">
        <f>VLOOKUP($A650,'By SKU - Old RTs'!$A:$V,14,FALSE)</f>
        <v>1.25</v>
      </c>
      <c r="G650" s="2">
        <f>VLOOKUP($A650,'By SKU - New RTs'!$A:$V,14,FALSE)</f>
        <v>1.25</v>
      </c>
      <c r="H650" s="5">
        <f t="shared" si="56"/>
        <v>0</v>
      </c>
      <c r="I650" s="2">
        <f>VLOOKUP($A650,'By SKU - Old RTs'!$A:$V,15,FALSE)</f>
        <v>0</v>
      </c>
      <c r="J650" s="2">
        <f>VLOOKUP($A650,'By SKU - New RTs'!$A:$V,15,FALSE)</f>
        <v>0</v>
      </c>
      <c r="K650" s="5">
        <f t="shared" si="57"/>
        <v>0</v>
      </c>
      <c r="L650" s="2">
        <f>VLOOKUP($A650,'By SKU - Old RTs'!$A:$V,16,FALSE)</f>
        <v>0</v>
      </c>
      <c r="M650" s="2">
        <f>VLOOKUP($A650,'By SKU - New RTs'!$A:$V,16,FALSE)</f>
        <v>0</v>
      </c>
      <c r="N650" s="5">
        <f t="shared" si="58"/>
        <v>0</v>
      </c>
      <c r="O650" s="2">
        <f>VLOOKUP($A650,'By SKU - Old RTs'!$A:$V,17,FALSE)</f>
        <v>0</v>
      </c>
      <c r="P650" s="2">
        <f>VLOOKUP($A650,'By SKU - New RTs'!$A:$V,17,FALSE)</f>
        <v>0</v>
      </c>
      <c r="Q650" s="2">
        <f t="shared" si="59"/>
        <v>0</v>
      </c>
    </row>
    <row r="651" spans="1:17" x14ac:dyDescent="0.2">
      <c r="A651" s="3" t="str">
        <f>SKUs!A650</f>
        <v>SP14NV</v>
      </c>
      <c r="B651" s="4" t="str">
        <f>SKUs!B650</f>
        <v xml:space="preserve">ST WORK BLEND                   </v>
      </c>
      <c r="C651" s="2">
        <f>VLOOKUP($A651,'By SKU - Old RTs'!$A:$V,13,FALSE)</f>
        <v>9.75</v>
      </c>
      <c r="D651" s="2">
        <f>VLOOKUP($A651,'By SKU - New RTs'!$A:$V,13,FALSE)</f>
        <v>9.75</v>
      </c>
      <c r="E651" s="5">
        <f t="shared" si="55"/>
        <v>0</v>
      </c>
      <c r="F651" s="2">
        <f>VLOOKUP($A651,'By SKU - Old RTs'!$A:$V,14,FALSE)</f>
        <v>13.75</v>
      </c>
      <c r="G651" s="2">
        <f>VLOOKUP($A651,'By SKU - New RTs'!$A:$V,14,FALSE)</f>
        <v>13.75</v>
      </c>
      <c r="H651" s="5">
        <f t="shared" si="56"/>
        <v>0</v>
      </c>
      <c r="I651" s="2">
        <f>VLOOKUP($A651,'By SKU - Old RTs'!$A:$V,15,FALSE)</f>
        <v>4.75</v>
      </c>
      <c r="J651" s="2">
        <f>VLOOKUP($A651,'By SKU - New RTs'!$A:$V,15,FALSE)</f>
        <v>4.75</v>
      </c>
      <c r="K651" s="5">
        <f t="shared" si="57"/>
        <v>0</v>
      </c>
      <c r="L651" s="2">
        <f>VLOOKUP($A651,'By SKU - Old RTs'!$A:$V,16,FALSE)</f>
        <v>0.25</v>
      </c>
      <c r="M651" s="2">
        <f>VLOOKUP($A651,'By SKU - New RTs'!$A:$V,16,FALSE)</f>
        <v>0.25</v>
      </c>
      <c r="N651" s="5">
        <f t="shared" si="58"/>
        <v>0</v>
      </c>
      <c r="O651" s="2">
        <f>VLOOKUP($A651,'By SKU - Old RTs'!$A:$V,17,FALSE)</f>
        <v>31.25</v>
      </c>
      <c r="P651" s="2">
        <f>VLOOKUP($A651,'By SKU - New RTs'!$A:$V,17,FALSE)</f>
        <v>31.25</v>
      </c>
      <c r="Q651" s="2">
        <f t="shared" si="59"/>
        <v>0</v>
      </c>
    </row>
    <row r="652" spans="1:17" x14ac:dyDescent="0.2">
      <c r="A652" s="3" t="str">
        <f>SKUs!A651</f>
        <v>SP14SG</v>
      </c>
      <c r="B652" s="4" t="str">
        <f>SKUs!B651</f>
        <v xml:space="preserve">ST WORK                         </v>
      </c>
      <c r="C652" s="2">
        <f>VLOOKUP($A652,'By SKU - Old RTs'!$A:$V,13,FALSE)</f>
        <v>1.25</v>
      </c>
      <c r="D652" s="2">
        <f>VLOOKUP($A652,'By SKU - New RTs'!$A:$V,13,FALSE)</f>
        <v>1.25</v>
      </c>
      <c r="E652" s="5">
        <f t="shared" si="55"/>
        <v>0</v>
      </c>
      <c r="F652" s="2">
        <f>VLOOKUP($A652,'By SKU - Old RTs'!$A:$V,14,FALSE)</f>
        <v>0</v>
      </c>
      <c r="G652" s="2">
        <f>VLOOKUP($A652,'By SKU - New RTs'!$A:$V,14,FALSE)</f>
        <v>0</v>
      </c>
      <c r="H652" s="5">
        <f t="shared" si="56"/>
        <v>0</v>
      </c>
      <c r="I652" s="2">
        <f>VLOOKUP($A652,'By SKU - Old RTs'!$A:$V,15,FALSE)</f>
        <v>0</v>
      </c>
      <c r="J652" s="2">
        <f>VLOOKUP($A652,'By SKU - New RTs'!$A:$V,15,FALSE)</f>
        <v>0</v>
      </c>
      <c r="K652" s="5">
        <f t="shared" si="57"/>
        <v>0</v>
      </c>
      <c r="L652" s="2">
        <f>VLOOKUP($A652,'By SKU - Old RTs'!$A:$V,16,FALSE)</f>
        <v>0</v>
      </c>
      <c r="M652" s="2">
        <f>VLOOKUP($A652,'By SKU - New RTs'!$A:$V,16,FALSE)</f>
        <v>0</v>
      </c>
      <c r="N652" s="5">
        <f t="shared" si="58"/>
        <v>0</v>
      </c>
      <c r="O652" s="2">
        <f>VLOOKUP($A652,'By SKU - Old RTs'!$A:$V,17,FALSE)</f>
        <v>0</v>
      </c>
      <c r="P652" s="2">
        <f>VLOOKUP($A652,'By SKU - New RTs'!$A:$V,17,FALSE)</f>
        <v>0</v>
      </c>
      <c r="Q652" s="2">
        <f t="shared" si="59"/>
        <v>0</v>
      </c>
    </row>
    <row r="653" spans="1:17" x14ac:dyDescent="0.2">
      <c r="A653" s="3" t="str">
        <f>SKUs!A652</f>
        <v>SP14WH</v>
      </c>
      <c r="B653" s="4" t="str">
        <f>SKUs!B652</f>
        <v xml:space="preserve">ST WORK                         </v>
      </c>
      <c r="C653" s="2">
        <f>VLOOKUP($A653,'By SKU - Old RTs'!$A:$V,13,FALSE)</f>
        <v>0</v>
      </c>
      <c r="D653" s="2">
        <f>VLOOKUP($A653,'By SKU - New RTs'!$A:$V,13,FALSE)</f>
        <v>0</v>
      </c>
      <c r="E653" s="5">
        <f t="shared" si="55"/>
        <v>0</v>
      </c>
      <c r="F653" s="2">
        <f>VLOOKUP($A653,'By SKU - Old RTs'!$A:$V,14,FALSE)</f>
        <v>0</v>
      </c>
      <c r="G653" s="2">
        <f>VLOOKUP($A653,'By SKU - New RTs'!$A:$V,14,FALSE)</f>
        <v>0</v>
      </c>
      <c r="H653" s="5">
        <f t="shared" si="56"/>
        <v>0</v>
      </c>
      <c r="I653" s="2">
        <f>VLOOKUP($A653,'By SKU - Old RTs'!$A:$V,15,FALSE)</f>
        <v>0</v>
      </c>
      <c r="J653" s="2">
        <f>VLOOKUP($A653,'By SKU - New RTs'!$A:$V,15,FALSE)</f>
        <v>0</v>
      </c>
      <c r="K653" s="5">
        <f t="shared" si="57"/>
        <v>0</v>
      </c>
      <c r="L653" s="2">
        <f>VLOOKUP($A653,'By SKU - Old RTs'!$A:$V,16,FALSE)</f>
        <v>0</v>
      </c>
      <c r="M653" s="2">
        <f>VLOOKUP($A653,'By SKU - New RTs'!$A:$V,16,FALSE)</f>
        <v>0</v>
      </c>
      <c r="N653" s="5">
        <f t="shared" si="58"/>
        <v>0</v>
      </c>
      <c r="O653" s="2">
        <f>VLOOKUP($A653,'By SKU - Old RTs'!$A:$V,17,FALSE)</f>
        <v>5.5</v>
      </c>
      <c r="P653" s="2">
        <f>VLOOKUP($A653,'By SKU - New RTs'!$A:$V,17,FALSE)</f>
        <v>5.5</v>
      </c>
      <c r="Q653" s="2">
        <f t="shared" si="59"/>
        <v>0</v>
      </c>
    </row>
    <row r="654" spans="1:17" x14ac:dyDescent="0.2">
      <c r="A654" s="3" t="str">
        <f>SKUs!A653</f>
        <v>SP18BG</v>
      </c>
      <c r="B654" s="4" t="str">
        <f>SKUs!B653</f>
        <v xml:space="preserve">ST WORK                         </v>
      </c>
      <c r="C654" s="2">
        <f>VLOOKUP($A654,'By SKU - Old RTs'!$A:$V,13,FALSE)</f>
        <v>4.75</v>
      </c>
      <c r="D654" s="2">
        <f>VLOOKUP($A654,'By SKU - New RTs'!$A:$V,13,FALSE)</f>
        <v>4.75</v>
      </c>
      <c r="E654" s="5">
        <f t="shared" si="55"/>
        <v>0</v>
      </c>
      <c r="F654" s="2">
        <f>VLOOKUP($A654,'By SKU - Old RTs'!$A:$V,14,FALSE)</f>
        <v>0</v>
      </c>
      <c r="G654" s="2">
        <f>VLOOKUP($A654,'By SKU - New RTs'!$A:$V,14,FALSE)</f>
        <v>0</v>
      </c>
      <c r="H654" s="5">
        <f t="shared" si="56"/>
        <v>0</v>
      </c>
      <c r="I654" s="2">
        <f>VLOOKUP($A654,'By SKU - Old RTs'!$A:$V,15,FALSE)</f>
        <v>0</v>
      </c>
      <c r="J654" s="2">
        <f>VLOOKUP($A654,'By SKU - New RTs'!$A:$V,15,FALSE)</f>
        <v>0</v>
      </c>
      <c r="K654" s="5">
        <f t="shared" si="57"/>
        <v>0</v>
      </c>
      <c r="L654" s="2">
        <f>VLOOKUP($A654,'By SKU - Old RTs'!$A:$V,16,FALSE)</f>
        <v>0</v>
      </c>
      <c r="M654" s="2">
        <f>VLOOKUP($A654,'By SKU - New RTs'!$A:$V,16,FALSE)</f>
        <v>0</v>
      </c>
      <c r="N654" s="5">
        <f t="shared" si="58"/>
        <v>0</v>
      </c>
      <c r="O654" s="2">
        <f>VLOOKUP($A654,'By SKU - Old RTs'!$A:$V,17,FALSE)</f>
        <v>15.25</v>
      </c>
      <c r="P654" s="2">
        <f>VLOOKUP($A654,'By SKU - New RTs'!$A:$V,17,FALSE)</f>
        <v>15.25</v>
      </c>
      <c r="Q654" s="2">
        <f t="shared" si="59"/>
        <v>0</v>
      </c>
    </row>
    <row r="655" spans="1:17" x14ac:dyDescent="0.2">
      <c r="A655" s="3" t="str">
        <f>SKUs!A654</f>
        <v>SP20EX</v>
      </c>
      <c r="B655" s="4" t="str">
        <f>SKUs!B654</f>
        <v xml:space="preserve">ST WORK                         </v>
      </c>
      <c r="C655" s="2">
        <f>VLOOKUP($A655,'By SKU - Old RTs'!$A:$V,13,FALSE)</f>
        <v>10</v>
      </c>
      <c r="D655" s="2">
        <f>VLOOKUP($A655,'By SKU - New RTs'!$A:$V,13,FALSE)</f>
        <v>10</v>
      </c>
      <c r="E655" s="5">
        <f t="shared" si="55"/>
        <v>0</v>
      </c>
      <c r="F655" s="2">
        <f>VLOOKUP($A655,'By SKU - Old RTs'!$A:$V,14,FALSE)</f>
        <v>2.75</v>
      </c>
      <c r="G655" s="2">
        <f>VLOOKUP($A655,'By SKU - New RTs'!$A:$V,14,FALSE)</f>
        <v>2.75</v>
      </c>
      <c r="H655" s="5">
        <f t="shared" si="56"/>
        <v>0</v>
      </c>
      <c r="I655" s="2">
        <f>VLOOKUP($A655,'By SKU - Old RTs'!$A:$V,15,FALSE)</f>
        <v>1.25</v>
      </c>
      <c r="J655" s="2">
        <f>VLOOKUP($A655,'By SKU - New RTs'!$A:$V,15,FALSE)</f>
        <v>1.25</v>
      </c>
      <c r="K655" s="5">
        <f t="shared" si="57"/>
        <v>0</v>
      </c>
      <c r="L655" s="2">
        <f>VLOOKUP($A655,'By SKU - Old RTs'!$A:$V,16,FALSE)</f>
        <v>0</v>
      </c>
      <c r="M655" s="2">
        <f>VLOOKUP($A655,'By SKU - New RTs'!$A:$V,16,FALSE)</f>
        <v>0</v>
      </c>
      <c r="N655" s="5">
        <f t="shared" si="58"/>
        <v>0</v>
      </c>
      <c r="O655" s="2">
        <f>VLOOKUP($A655,'By SKU - Old RTs'!$A:$V,17,FALSE)</f>
        <v>0</v>
      </c>
      <c r="P655" s="2">
        <f>VLOOKUP($A655,'By SKU - New RTs'!$A:$V,17,FALSE)</f>
        <v>0</v>
      </c>
      <c r="Q655" s="2">
        <f t="shared" si="59"/>
        <v>0</v>
      </c>
    </row>
    <row r="656" spans="1:17" x14ac:dyDescent="0.2">
      <c r="A656" s="3" t="str">
        <f>SKUs!A655</f>
        <v>SP20GI</v>
      </c>
      <c r="B656" s="4" t="str">
        <f>SKUs!B655</f>
        <v xml:space="preserve">ST WORK                         </v>
      </c>
      <c r="C656" s="2">
        <f>VLOOKUP($A656,'By SKU - Old RTs'!$A:$V,13,FALSE)</f>
        <v>0</v>
      </c>
      <c r="D656" s="2">
        <f>VLOOKUP($A656,'By SKU - New RTs'!$A:$V,13,FALSE)</f>
        <v>0</v>
      </c>
      <c r="E656" s="5">
        <f t="shared" si="55"/>
        <v>0</v>
      </c>
      <c r="F656" s="2">
        <f>VLOOKUP($A656,'By SKU - Old RTs'!$A:$V,14,FALSE)</f>
        <v>0</v>
      </c>
      <c r="G656" s="2">
        <f>VLOOKUP($A656,'By SKU - New RTs'!$A:$V,14,FALSE)</f>
        <v>0</v>
      </c>
      <c r="H656" s="5">
        <f t="shared" si="56"/>
        <v>0</v>
      </c>
      <c r="I656" s="2">
        <f>VLOOKUP($A656,'By SKU - Old RTs'!$A:$V,15,FALSE)</f>
        <v>0</v>
      </c>
      <c r="J656" s="2">
        <f>VLOOKUP($A656,'By SKU - New RTs'!$A:$V,15,FALSE)</f>
        <v>0</v>
      </c>
      <c r="K656" s="5">
        <f t="shared" si="57"/>
        <v>0</v>
      </c>
      <c r="L656" s="2">
        <f>VLOOKUP($A656,'By SKU - Old RTs'!$A:$V,16,FALSE)</f>
        <v>0</v>
      </c>
      <c r="M656" s="2">
        <f>VLOOKUP($A656,'By SKU - New RTs'!$A:$V,16,FALSE)</f>
        <v>0</v>
      </c>
      <c r="N656" s="5">
        <f t="shared" si="58"/>
        <v>0</v>
      </c>
      <c r="O656" s="2">
        <f>VLOOKUP($A656,'By SKU - Old RTs'!$A:$V,17,FALSE)</f>
        <v>6.25</v>
      </c>
      <c r="P656" s="2">
        <f>VLOOKUP($A656,'By SKU - New RTs'!$A:$V,17,FALSE)</f>
        <v>6.25</v>
      </c>
      <c r="Q656" s="2">
        <f t="shared" si="59"/>
        <v>0</v>
      </c>
    </row>
    <row r="657" spans="1:17" x14ac:dyDescent="0.2">
      <c r="A657" s="3" t="str">
        <f>SKUs!A656</f>
        <v>SP20HK</v>
      </c>
      <c r="B657" s="4" t="str">
        <f>SKUs!B656</f>
        <v xml:space="preserve">ST WORK                         </v>
      </c>
      <c r="C657" s="2">
        <f>VLOOKUP($A657,'By SKU - Old RTs'!$A:$V,13,FALSE)</f>
        <v>0</v>
      </c>
      <c r="D657" s="2">
        <f>VLOOKUP($A657,'By SKU - New RTs'!$A:$V,13,FALSE)</f>
        <v>0</v>
      </c>
      <c r="E657" s="5">
        <f t="shared" si="55"/>
        <v>0</v>
      </c>
      <c r="F657" s="2">
        <f>VLOOKUP($A657,'By SKU - Old RTs'!$A:$V,14,FALSE)</f>
        <v>0</v>
      </c>
      <c r="G657" s="2">
        <f>VLOOKUP($A657,'By SKU - New RTs'!$A:$V,14,FALSE)</f>
        <v>0</v>
      </c>
      <c r="H657" s="5">
        <f t="shared" si="56"/>
        <v>0</v>
      </c>
      <c r="I657" s="2">
        <f>VLOOKUP($A657,'By SKU - Old RTs'!$A:$V,15,FALSE)</f>
        <v>2</v>
      </c>
      <c r="J657" s="2">
        <f>VLOOKUP($A657,'By SKU - New RTs'!$A:$V,15,FALSE)</f>
        <v>2</v>
      </c>
      <c r="K657" s="5">
        <f t="shared" si="57"/>
        <v>0</v>
      </c>
      <c r="L657" s="2">
        <f>VLOOKUP($A657,'By SKU - Old RTs'!$A:$V,16,FALSE)</f>
        <v>0</v>
      </c>
      <c r="M657" s="2">
        <f>VLOOKUP($A657,'By SKU - New RTs'!$A:$V,16,FALSE)</f>
        <v>0</v>
      </c>
      <c r="N657" s="5">
        <f t="shared" si="58"/>
        <v>0</v>
      </c>
      <c r="O657" s="2">
        <f>VLOOKUP($A657,'By SKU - Old RTs'!$A:$V,17,FALSE)</f>
        <v>0</v>
      </c>
      <c r="P657" s="2">
        <f>VLOOKUP($A657,'By SKU - New RTs'!$A:$V,17,FALSE)</f>
        <v>0</v>
      </c>
      <c r="Q657" s="2">
        <f t="shared" si="59"/>
        <v>0</v>
      </c>
    </row>
    <row r="658" spans="1:17" x14ac:dyDescent="0.2">
      <c r="A658" s="3" t="str">
        <f>SKUs!A657</f>
        <v>SP23BK</v>
      </c>
      <c r="B658" s="4" t="str">
        <f>SKUs!B657</f>
        <v>ST WORK LADYS</v>
      </c>
      <c r="C658" s="2">
        <f>VLOOKUP($A658,'By SKU - Old RTs'!$A:$V,13,FALSE)</f>
        <v>0.75</v>
      </c>
      <c r="D658" s="2">
        <f>VLOOKUP($A658,'By SKU - New RTs'!$A:$V,13,FALSE)</f>
        <v>0.75</v>
      </c>
      <c r="E658" s="5">
        <f t="shared" si="55"/>
        <v>0</v>
      </c>
      <c r="F658" s="2">
        <f>VLOOKUP($A658,'By SKU - Old RTs'!$A:$V,14,FALSE)</f>
        <v>0</v>
      </c>
      <c r="G658" s="2">
        <f>VLOOKUP($A658,'By SKU - New RTs'!$A:$V,14,FALSE)</f>
        <v>0</v>
      </c>
      <c r="H658" s="5">
        <f t="shared" si="56"/>
        <v>0</v>
      </c>
      <c r="I658" s="2">
        <f>VLOOKUP($A658,'By SKU - Old RTs'!$A:$V,15,FALSE)</f>
        <v>0</v>
      </c>
      <c r="J658" s="2">
        <f>VLOOKUP($A658,'By SKU - New RTs'!$A:$V,15,FALSE)</f>
        <v>0</v>
      </c>
      <c r="K658" s="5">
        <f t="shared" si="57"/>
        <v>0</v>
      </c>
      <c r="L658" s="2">
        <f>VLOOKUP($A658,'By SKU - Old RTs'!$A:$V,16,FALSE)</f>
        <v>0</v>
      </c>
      <c r="M658" s="2">
        <f>VLOOKUP($A658,'By SKU - New RTs'!$A:$V,16,FALSE)</f>
        <v>0</v>
      </c>
      <c r="N658" s="5">
        <f t="shared" si="58"/>
        <v>0</v>
      </c>
      <c r="O658" s="2">
        <f>VLOOKUP($A658,'By SKU - Old RTs'!$A:$V,17,FALSE)</f>
        <v>0</v>
      </c>
      <c r="P658" s="2">
        <f>VLOOKUP($A658,'By SKU - New RTs'!$A:$V,17,FALSE)</f>
        <v>0</v>
      </c>
      <c r="Q658" s="2">
        <f t="shared" si="59"/>
        <v>0</v>
      </c>
    </row>
    <row r="659" spans="1:17" x14ac:dyDescent="0.2">
      <c r="A659" s="3" t="str">
        <f>SKUs!A658</f>
        <v>SP23NV</v>
      </c>
      <c r="B659" s="4" t="str">
        <f>SKUs!B658</f>
        <v>ST WORK LADYS</v>
      </c>
      <c r="C659" s="2">
        <f>VLOOKUP($A659,'By SKU - Old RTs'!$A:$V,13,FALSE)</f>
        <v>1.5</v>
      </c>
      <c r="D659" s="2">
        <f>VLOOKUP($A659,'By SKU - New RTs'!$A:$V,13,FALSE)</f>
        <v>1.5</v>
      </c>
      <c r="E659" s="5">
        <f t="shared" si="55"/>
        <v>0</v>
      </c>
      <c r="F659" s="2">
        <f>VLOOKUP($A659,'By SKU - Old RTs'!$A:$V,14,FALSE)</f>
        <v>0</v>
      </c>
      <c r="G659" s="2">
        <f>VLOOKUP($A659,'By SKU - New RTs'!$A:$V,14,FALSE)</f>
        <v>0</v>
      </c>
      <c r="H659" s="5">
        <f t="shared" si="56"/>
        <v>0</v>
      </c>
      <c r="I659" s="2">
        <f>VLOOKUP($A659,'By SKU - Old RTs'!$A:$V,15,FALSE)</f>
        <v>0</v>
      </c>
      <c r="J659" s="2">
        <f>VLOOKUP($A659,'By SKU - New RTs'!$A:$V,15,FALSE)</f>
        <v>0</v>
      </c>
      <c r="K659" s="5">
        <f t="shared" si="57"/>
        <v>0</v>
      </c>
      <c r="L659" s="2">
        <f>VLOOKUP($A659,'By SKU - Old RTs'!$A:$V,16,FALSE)</f>
        <v>0</v>
      </c>
      <c r="M659" s="2">
        <f>VLOOKUP($A659,'By SKU - New RTs'!$A:$V,16,FALSE)</f>
        <v>0</v>
      </c>
      <c r="N659" s="5">
        <f t="shared" si="58"/>
        <v>0</v>
      </c>
      <c r="O659" s="2">
        <f>VLOOKUP($A659,'By SKU - Old RTs'!$A:$V,17,FALSE)</f>
        <v>0</v>
      </c>
      <c r="P659" s="2">
        <f>VLOOKUP($A659,'By SKU - New RTs'!$A:$V,17,FALSE)</f>
        <v>0</v>
      </c>
      <c r="Q659" s="2">
        <f t="shared" si="59"/>
        <v>0</v>
      </c>
    </row>
    <row r="660" spans="1:17" x14ac:dyDescent="0.2">
      <c r="A660" s="3" t="str">
        <f>SKUs!A659</f>
        <v>SP24AC</v>
      </c>
      <c r="B660" s="4" t="str">
        <f>SKUs!B659</f>
        <v xml:space="preserve">ST WORK                         </v>
      </c>
      <c r="C660" s="2">
        <f>VLOOKUP($A660,'By SKU - Old RTs'!$A:$V,13,FALSE)</f>
        <v>0</v>
      </c>
      <c r="D660" s="2">
        <f>VLOOKUP($A660,'By SKU - New RTs'!$A:$V,13,FALSE)</f>
        <v>0</v>
      </c>
      <c r="E660" s="5">
        <f t="shared" si="55"/>
        <v>0</v>
      </c>
      <c r="F660" s="2">
        <f>VLOOKUP($A660,'By SKU - Old RTs'!$A:$V,14,FALSE)</f>
        <v>0</v>
      </c>
      <c r="G660" s="2">
        <f>VLOOKUP($A660,'By SKU - New RTs'!$A:$V,14,FALSE)</f>
        <v>0</v>
      </c>
      <c r="H660" s="5">
        <f t="shared" si="56"/>
        <v>0</v>
      </c>
      <c r="I660" s="2">
        <f>VLOOKUP($A660,'By SKU - Old RTs'!$A:$V,15,FALSE)</f>
        <v>0</v>
      </c>
      <c r="J660" s="2">
        <f>VLOOKUP($A660,'By SKU - New RTs'!$A:$V,15,FALSE)</f>
        <v>0</v>
      </c>
      <c r="K660" s="5">
        <f t="shared" si="57"/>
        <v>0</v>
      </c>
      <c r="L660" s="2">
        <f>VLOOKUP($A660,'By SKU - Old RTs'!$A:$V,16,FALSE)</f>
        <v>7</v>
      </c>
      <c r="M660" s="2">
        <f>VLOOKUP($A660,'By SKU - New RTs'!$A:$V,16,FALSE)</f>
        <v>7</v>
      </c>
      <c r="N660" s="5">
        <f t="shared" si="58"/>
        <v>0</v>
      </c>
      <c r="O660" s="2">
        <f>VLOOKUP($A660,'By SKU - Old RTs'!$A:$V,17,FALSE)</f>
        <v>0</v>
      </c>
      <c r="P660" s="2">
        <f>VLOOKUP($A660,'By SKU - New RTs'!$A:$V,17,FALSE)</f>
        <v>0</v>
      </c>
      <c r="Q660" s="2">
        <f t="shared" si="59"/>
        <v>0</v>
      </c>
    </row>
    <row r="661" spans="1:17" x14ac:dyDescent="0.2">
      <c r="A661" s="3" t="str">
        <f>SKUs!A660</f>
        <v>SP24BK</v>
      </c>
      <c r="B661" s="4" t="str">
        <f>SKUs!B660</f>
        <v xml:space="preserve">ST WORK                         </v>
      </c>
      <c r="C661" s="2">
        <f>VLOOKUP($A661,'By SKU - Old RTs'!$A:$V,13,FALSE)</f>
        <v>12.5</v>
      </c>
      <c r="D661" s="2">
        <f>VLOOKUP($A661,'By SKU - New RTs'!$A:$V,13,FALSE)</f>
        <v>12.5</v>
      </c>
      <c r="E661" s="5">
        <f t="shared" si="55"/>
        <v>0</v>
      </c>
      <c r="F661" s="2">
        <f>VLOOKUP($A661,'By SKU - Old RTs'!$A:$V,14,FALSE)</f>
        <v>0</v>
      </c>
      <c r="G661" s="2">
        <f>VLOOKUP($A661,'By SKU - New RTs'!$A:$V,14,FALSE)</f>
        <v>0</v>
      </c>
      <c r="H661" s="5">
        <f t="shared" si="56"/>
        <v>0</v>
      </c>
      <c r="I661" s="2">
        <f>VLOOKUP($A661,'By SKU - Old RTs'!$A:$V,15,FALSE)</f>
        <v>0</v>
      </c>
      <c r="J661" s="2">
        <f>VLOOKUP($A661,'By SKU - New RTs'!$A:$V,15,FALSE)</f>
        <v>0</v>
      </c>
      <c r="K661" s="5">
        <f t="shared" si="57"/>
        <v>0</v>
      </c>
      <c r="L661" s="2">
        <f>VLOOKUP($A661,'By SKU - Old RTs'!$A:$V,16,FALSE)</f>
        <v>0</v>
      </c>
      <c r="M661" s="2">
        <f>VLOOKUP($A661,'By SKU - New RTs'!$A:$V,16,FALSE)</f>
        <v>0</v>
      </c>
      <c r="N661" s="5">
        <f t="shared" si="58"/>
        <v>0</v>
      </c>
      <c r="O661" s="2">
        <f>VLOOKUP($A661,'By SKU - Old RTs'!$A:$V,17,FALSE)</f>
        <v>0</v>
      </c>
      <c r="P661" s="2">
        <f>VLOOKUP($A661,'By SKU - New RTs'!$A:$V,17,FALSE)</f>
        <v>0</v>
      </c>
      <c r="Q661" s="2">
        <f t="shared" si="59"/>
        <v>0</v>
      </c>
    </row>
    <row r="662" spans="1:17" x14ac:dyDescent="0.2">
      <c r="A662" s="3" t="str">
        <f>SKUs!A661</f>
        <v>SP24CH</v>
      </c>
      <c r="B662" s="4" t="str">
        <f>SKUs!B661</f>
        <v xml:space="preserve">ST WORK                         </v>
      </c>
      <c r="C662" s="2">
        <f>VLOOKUP($A662,'By SKU - Old RTs'!$A:$V,13,FALSE)</f>
        <v>0</v>
      </c>
      <c r="D662" s="2">
        <f>VLOOKUP($A662,'By SKU - New RTs'!$A:$V,13,FALSE)</f>
        <v>0</v>
      </c>
      <c r="E662" s="5">
        <f t="shared" si="55"/>
        <v>0</v>
      </c>
      <c r="F662" s="2">
        <f>VLOOKUP($A662,'By SKU - Old RTs'!$A:$V,14,FALSE)</f>
        <v>6</v>
      </c>
      <c r="G662" s="2">
        <f>VLOOKUP($A662,'By SKU - New RTs'!$A:$V,14,FALSE)</f>
        <v>6</v>
      </c>
      <c r="H662" s="5">
        <f t="shared" si="56"/>
        <v>0</v>
      </c>
      <c r="I662" s="2">
        <f>VLOOKUP($A662,'By SKU - Old RTs'!$A:$V,15,FALSE)</f>
        <v>0</v>
      </c>
      <c r="J662" s="2">
        <f>VLOOKUP($A662,'By SKU - New RTs'!$A:$V,15,FALSE)</f>
        <v>0</v>
      </c>
      <c r="K662" s="5">
        <f t="shared" si="57"/>
        <v>0</v>
      </c>
      <c r="L662" s="2">
        <f>VLOOKUP($A662,'By SKU - Old RTs'!$A:$V,16,FALSE)</f>
        <v>5.75</v>
      </c>
      <c r="M662" s="2">
        <f>VLOOKUP($A662,'By SKU - New RTs'!$A:$V,16,FALSE)</f>
        <v>5.75</v>
      </c>
      <c r="N662" s="5">
        <f t="shared" si="58"/>
        <v>0</v>
      </c>
      <c r="O662" s="2">
        <f>VLOOKUP($A662,'By SKU - Old RTs'!$A:$V,17,FALSE)</f>
        <v>0</v>
      </c>
      <c r="P662" s="2">
        <f>VLOOKUP($A662,'By SKU - New RTs'!$A:$V,17,FALSE)</f>
        <v>0</v>
      </c>
      <c r="Q662" s="2">
        <f t="shared" si="59"/>
        <v>0</v>
      </c>
    </row>
    <row r="663" spans="1:17" x14ac:dyDescent="0.2">
      <c r="A663" s="3" t="str">
        <f>SKUs!A662</f>
        <v>SP24DN</v>
      </c>
      <c r="B663" s="4" t="str">
        <f>SKUs!B662</f>
        <v xml:space="preserve">ST WORK                         </v>
      </c>
      <c r="C663" s="2">
        <f>VLOOKUP($A663,'By SKU - Old RTs'!$A:$V,13,FALSE)</f>
        <v>80.75</v>
      </c>
      <c r="D663" s="2">
        <f>VLOOKUP($A663,'By SKU - New RTs'!$A:$V,13,FALSE)</f>
        <v>80.75</v>
      </c>
      <c r="E663" s="5">
        <f t="shared" si="55"/>
        <v>0</v>
      </c>
      <c r="F663" s="2">
        <f>VLOOKUP($A663,'By SKU - Old RTs'!$A:$V,14,FALSE)</f>
        <v>0</v>
      </c>
      <c r="G663" s="2">
        <f>VLOOKUP($A663,'By SKU - New RTs'!$A:$V,14,FALSE)</f>
        <v>0</v>
      </c>
      <c r="H663" s="5">
        <f t="shared" si="56"/>
        <v>0</v>
      </c>
      <c r="I663" s="2">
        <f>VLOOKUP($A663,'By SKU - Old RTs'!$A:$V,15,FALSE)</f>
        <v>0</v>
      </c>
      <c r="J663" s="2">
        <f>VLOOKUP($A663,'By SKU - New RTs'!$A:$V,15,FALSE)</f>
        <v>0</v>
      </c>
      <c r="K663" s="5">
        <f t="shared" si="57"/>
        <v>0</v>
      </c>
      <c r="L663" s="2">
        <f>VLOOKUP($A663,'By SKU - Old RTs'!$A:$V,16,FALSE)</f>
        <v>0</v>
      </c>
      <c r="M663" s="2">
        <f>VLOOKUP($A663,'By SKU - New RTs'!$A:$V,16,FALSE)</f>
        <v>0</v>
      </c>
      <c r="N663" s="5">
        <f t="shared" si="58"/>
        <v>0</v>
      </c>
      <c r="O663" s="2">
        <f>VLOOKUP($A663,'By SKU - Old RTs'!$A:$V,17,FALSE)</f>
        <v>0</v>
      </c>
      <c r="P663" s="2">
        <f>VLOOKUP($A663,'By SKU - New RTs'!$A:$V,17,FALSE)</f>
        <v>0</v>
      </c>
      <c r="Q663" s="2">
        <f t="shared" si="59"/>
        <v>0</v>
      </c>
    </row>
    <row r="664" spans="1:17" x14ac:dyDescent="0.2">
      <c r="A664" s="3" t="str">
        <f>SKUs!A663</f>
        <v>SP24EX</v>
      </c>
      <c r="B664" s="4" t="str">
        <f>SKUs!B663</f>
        <v>ST WORK SS</v>
      </c>
      <c r="C664" s="2">
        <f>VLOOKUP($A664,'By SKU - Old RTs'!$A:$V,13,FALSE)</f>
        <v>1</v>
      </c>
      <c r="D664" s="2">
        <f>VLOOKUP($A664,'By SKU - New RTs'!$A:$V,13,FALSE)</f>
        <v>1</v>
      </c>
      <c r="E664" s="5">
        <f t="shared" si="55"/>
        <v>0</v>
      </c>
      <c r="F664" s="2">
        <f>VLOOKUP($A664,'By SKU - Old RTs'!$A:$V,14,FALSE)</f>
        <v>5.25</v>
      </c>
      <c r="G664" s="2">
        <f>VLOOKUP($A664,'By SKU - New RTs'!$A:$V,14,FALSE)</f>
        <v>5.25</v>
      </c>
      <c r="H664" s="5">
        <f t="shared" si="56"/>
        <v>0</v>
      </c>
      <c r="I664" s="2">
        <f>VLOOKUP($A664,'By SKU - Old RTs'!$A:$V,15,FALSE)</f>
        <v>1.75</v>
      </c>
      <c r="J664" s="2">
        <f>VLOOKUP($A664,'By SKU - New RTs'!$A:$V,15,FALSE)</f>
        <v>1.75</v>
      </c>
      <c r="K664" s="5">
        <f t="shared" si="57"/>
        <v>0</v>
      </c>
      <c r="L664" s="2">
        <f>VLOOKUP($A664,'By SKU - Old RTs'!$A:$V,16,FALSE)</f>
        <v>0</v>
      </c>
      <c r="M664" s="2">
        <f>VLOOKUP($A664,'By SKU - New RTs'!$A:$V,16,FALSE)</f>
        <v>0</v>
      </c>
      <c r="N664" s="5">
        <f t="shared" si="58"/>
        <v>0</v>
      </c>
      <c r="O664" s="2">
        <f>VLOOKUP($A664,'By SKU - Old RTs'!$A:$V,17,FALSE)</f>
        <v>5.25</v>
      </c>
      <c r="P664" s="2">
        <f>VLOOKUP($A664,'By SKU - New RTs'!$A:$V,17,FALSE)</f>
        <v>5.25</v>
      </c>
      <c r="Q664" s="2">
        <f t="shared" si="59"/>
        <v>0</v>
      </c>
    </row>
    <row r="665" spans="1:17" x14ac:dyDescent="0.2">
      <c r="A665" s="3" t="str">
        <f>SKUs!A664</f>
        <v>SP24GB</v>
      </c>
      <c r="B665" s="4" t="str">
        <f>SKUs!B664</f>
        <v xml:space="preserve">ST WORK                         </v>
      </c>
      <c r="C665" s="2">
        <f>VLOOKUP($A665,'By SKU - Old RTs'!$A:$V,13,FALSE)</f>
        <v>14.5</v>
      </c>
      <c r="D665" s="2">
        <f>VLOOKUP($A665,'By SKU - New RTs'!$A:$V,13,FALSE)</f>
        <v>14.5</v>
      </c>
      <c r="E665" s="5">
        <f t="shared" si="55"/>
        <v>0</v>
      </c>
      <c r="F665" s="2">
        <f>VLOOKUP($A665,'By SKU - Old RTs'!$A:$V,14,FALSE)</f>
        <v>3</v>
      </c>
      <c r="G665" s="2">
        <f>VLOOKUP($A665,'By SKU - New RTs'!$A:$V,14,FALSE)</f>
        <v>3</v>
      </c>
      <c r="H665" s="5">
        <f t="shared" si="56"/>
        <v>0</v>
      </c>
      <c r="I665" s="2">
        <f>VLOOKUP($A665,'By SKU - Old RTs'!$A:$V,15,FALSE)</f>
        <v>55.75</v>
      </c>
      <c r="J665" s="2">
        <f>VLOOKUP($A665,'By SKU - New RTs'!$A:$V,15,FALSE)</f>
        <v>55.75</v>
      </c>
      <c r="K665" s="5">
        <f t="shared" si="57"/>
        <v>0</v>
      </c>
      <c r="L665" s="2">
        <f>VLOOKUP($A665,'By SKU - Old RTs'!$A:$V,16,FALSE)</f>
        <v>2</v>
      </c>
      <c r="M665" s="2">
        <f>VLOOKUP($A665,'By SKU - New RTs'!$A:$V,16,FALSE)</f>
        <v>2</v>
      </c>
      <c r="N665" s="5">
        <f t="shared" si="58"/>
        <v>0</v>
      </c>
      <c r="O665" s="2">
        <f>VLOOKUP($A665,'By SKU - Old RTs'!$A:$V,17,FALSE)</f>
        <v>0</v>
      </c>
      <c r="P665" s="2">
        <f>VLOOKUP($A665,'By SKU - New RTs'!$A:$V,17,FALSE)</f>
        <v>0</v>
      </c>
      <c r="Q665" s="2">
        <f t="shared" si="59"/>
        <v>0</v>
      </c>
    </row>
    <row r="666" spans="1:17" x14ac:dyDescent="0.2">
      <c r="A666" s="3" t="str">
        <f>SKUs!A665</f>
        <v>SP24KB</v>
      </c>
      <c r="B666" s="4" t="str">
        <f>SKUs!B665</f>
        <v xml:space="preserve">ST WORK                         </v>
      </c>
      <c r="C666" s="2">
        <f>VLOOKUP($A666,'By SKU - Old RTs'!$A:$V,13,FALSE)</f>
        <v>0</v>
      </c>
      <c r="D666" s="2">
        <f>VLOOKUP($A666,'By SKU - New RTs'!$A:$V,13,FALSE)</f>
        <v>0</v>
      </c>
      <c r="E666" s="5">
        <f t="shared" si="55"/>
        <v>0</v>
      </c>
      <c r="F666" s="2">
        <f>VLOOKUP($A666,'By SKU - Old RTs'!$A:$V,14,FALSE)</f>
        <v>0</v>
      </c>
      <c r="G666" s="2">
        <f>VLOOKUP($A666,'By SKU - New RTs'!$A:$V,14,FALSE)</f>
        <v>0</v>
      </c>
      <c r="H666" s="5">
        <f t="shared" si="56"/>
        <v>0</v>
      </c>
      <c r="I666" s="2">
        <f>VLOOKUP($A666,'By SKU - Old RTs'!$A:$V,15,FALSE)</f>
        <v>0</v>
      </c>
      <c r="J666" s="2">
        <f>VLOOKUP($A666,'By SKU - New RTs'!$A:$V,15,FALSE)</f>
        <v>0</v>
      </c>
      <c r="K666" s="5">
        <f t="shared" si="57"/>
        <v>0</v>
      </c>
      <c r="L666" s="2">
        <f>VLOOKUP($A666,'By SKU - Old RTs'!$A:$V,16,FALSE)</f>
        <v>8.5</v>
      </c>
      <c r="M666" s="2">
        <f>VLOOKUP($A666,'By SKU - New RTs'!$A:$V,16,FALSE)</f>
        <v>8.5</v>
      </c>
      <c r="N666" s="5">
        <f t="shared" si="58"/>
        <v>0</v>
      </c>
      <c r="O666" s="2">
        <f>VLOOKUP($A666,'By SKU - Old RTs'!$A:$V,17,FALSE)</f>
        <v>0</v>
      </c>
      <c r="P666" s="2">
        <f>VLOOKUP($A666,'By SKU - New RTs'!$A:$V,17,FALSE)</f>
        <v>0</v>
      </c>
      <c r="Q666" s="2">
        <f t="shared" si="59"/>
        <v>0</v>
      </c>
    </row>
    <row r="667" spans="1:17" x14ac:dyDescent="0.2">
      <c r="A667" s="3" t="str">
        <f>SKUs!A666</f>
        <v>SP24LA</v>
      </c>
      <c r="B667" s="4" t="str">
        <f>SKUs!B666</f>
        <v xml:space="preserve">ST WORK                         </v>
      </c>
      <c r="C667" s="2">
        <f>VLOOKUP($A667,'By SKU - Old RTs'!$A:$V,13,FALSE)</f>
        <v>0</v>
      </c>
      <c r="D667" s="2">
        <f>VLOOKUP($A667,'By SKU - New RTs'!$A:$V,13,FALSE)</f>
        <v>0</v>
      </c>
      <c r="E667" s="5">
        <f t="shared" si="55"/>
        <v>0</v>
      </c>
      <c r="F667" s="2">
        <f>VLOOKUP($A667,'By SKU - Old RTs'!$A:$V,14,FALSE)</f>
        <v>3</v>
      </c>
      <c r="G667" s="2">
        <f>VLOOKUP($A667,'By SKU - New RTs'!$A:$V,14,FALSE)</f>
        <v>3</v>
      </c>
      <c r="H667" s="5">
        <f t="shared" si="56"/>
        <v>0</v>
      </c>
      <c r="I667" s="2">
        <f>VLOOKUP($A667,'By SKU - Old RTs'!$A:$V,15,FALSE)</f>
        <v>0</v>
      </c>
      <c r="J667" s="2">
        <f>VLOOKUP($A667,'By SKU - New RTs'!$A:$V,15,FALSE)</f>
        <v>0</v>
      </c>
      <c r="K667" s="5">
        <f t="shared" si="57"/>
        <v>0</v>
      </c>
      <c r="L667" s="2">
        <f>VLOOKUP($A667,'By SKU - Old RTs'!$A:$V,16,FALSE)</f>
        <v>0</v>
      </c>
      <c r="M667" s="2">
        <f>VLOOKUP($A667,'By SKU - New RTs'!$A:$V,16,FALSE)</f>
        <v>0</v>
      </c>
      <c r="N667" s="5">
        <f t="shared" si="58"/>
        <v>0</v>
      </c>
      <c r="O667" s="2">
        <f>VLOOKUP($A667,'By SKU - Old RTs'!$A:$V,17,FALSE)</f>
        <v>0</v>
      </c>
      <c r="P667" s="2">
        <f>VLOOKUP($A667,'By SKU - New RTs'!$A:$V,17,FALSE)</f>
        <v>0</v>
      </c>
      <c r="Q667" s="2">
        <f t="shared" si="59"/>
        <v>0</v>
      </c>
    </row>
    <row r="668" spans="1:17" x14ac:dyDescent="0.2">
      <c r="A668" s="3" t="str">
        <f>SKUs!A667</f>
        <v>SP24MB</v>
      </c>
      <c r="B668" s="4" t="str">
        <f>SKUs!B667</f>
        <v xml:space="preserve">ST WORK                         </v>
      </c>
      <c r="C668" s="2">
        <f>VLOOKUP($A668,'By SKU - Old RTs'!$A:$V,13,FALSE)</f>
        <v>0</v>
      </c>
      <c r="D668" s="2">
        <f>VLOOKUP($A668,'By SKU - New RTs'!$A:$V,13,FALSE)</f>
        <v>0</v>
      </c>
      <c r="E668" s="5">
        <f t="shared" si="55"/>
        <v>0</v>
      </c>
      <c r="F668" s="2">
        <f>VLOOKUP($A668,'By SKU - Old RTs'!$A:$V,14,FALSE)</f>
        <v>3.75</v>
      </c>
      <c r="G668" s="2">
        <f>VLOOKUP($A668,'By SKU - New RTs'!$A:$V,14,FALSE)</f>
        <v>3.75</v>
      </c>
      <c r="H668" s="5">
        <f t="shared" si="56"/>
        <v>0</v>
      </c>
      <c r="I668" s="2">
        <f>VLOOKUP($A668,'By SKU - Old RTs'!$A:$V,15,FALSE)</f>
        <v>0</v>
      </c>
      <c r="J668" s="2">
        <f>VLOOKUP($A668,'By SKU - New RTs'!$A:$V,15,FALSE)</f>
        <v>0</v>
      </c>
      <c r="K668" s="5">
        <f t="shared" si="57"/>
        <v>0</v>
      </c>
      <c r="L668" s="2">
        <f>VLOOKUP($A668,'By SKU - Old RTs'!$A:$V,16,FALSE)</f>
        <v>0</v>
      </c>
      <c r="M668" s="2">
        <f>VLOOKUP($A668,'By SKU - New RTs'!$A:$V,16,FALSE)</f>
        <v>0</v>
      </c>
      <c r="N668" s="5">
        <f t="shared" si="58"/>
        <v>0</v>
      </c>
      <c r="O668" s="2">
        <f>VLOOKUP($A668,'By SKU - Old RTs'!$A:$V,17,FALSE)</f>
        <v>3.25</v>
      </c>
      <c r="P668" s="2">
        <f>VLOOKUP($A668,'By SKU - New RTs'!$A:$V,17,FALSE)</f>
        <v>3.25</v>
      </c>
      <c r="Q668" s="2">
        <f t="shared" si="59"/>
        <v>0</v>
      </c>
    </row>
    <row r="669" spans="1:17" x14ac:dyDescent="0.2">
      <c r="A669" s="3" t="str">
        <f>SKUs!A668</f>
        <v>SP24NL</v>
      </c>
      <c r="B669" s="4" t="str">
        <f>SKUs!B668</f>
        <v xml:space="preserve">ST WORK                         </v>
      </c>
      <c r="C669" s="2">
        <f>VLOOKUP($A669,'By SKU - Old RTs'!$A:$V,13,FALSE)</f>
        <v>2.75</v>
      </c>
      <c r="D669" s="2">
        <f>VLOOKUP($A669,'By SKU - New RTs'!$A:$V,13,FALSE)</f>
        <v>2.75</v>
      </c>
      <c r="E669" s="5">
        <f t="shared" ref="E669:E679" si="60">D669-C669</f>
        <v>0</v>
      </c>
      <c r="F669" s="2">
        <f>VLOOKUP($A669,'By SKU - Old RTs'!$A:$V,14,FALSE)</f>
        <v>0</v>
      </c>
      <c r="G669" s="2">
        <f>VLOOKUP($A669,'By SKU - New RTs'!$A:$V,14,FALSE)</f>
        <v>0</v>
      </c>
      <c r="H669" s="5">
        <f t="shared" ref="H669:H679" si="61">G669-F669</f>
        <v>0</v>
      </c>
      <c r="I669" s="2">
        <f>VLOOKUP($A669,'By SKU - Old RTs'!$A:$V,15,FALSE)</f>
        <v>0</v>
      </c>
      <c r="J669" s="2">
        <f>VLOOKUP($A669,'By SKU - New RTs'!$A:$V,15,FALSE)</f>
        <v>0</v>
      </c>
      <c r="K669" s="5">
        <f t="shared" ref="K669:K679" si="62">J669-I669</f>
        <v>0</v>
      </c>
      <c r="L669" s="2">
        <f>VLOOKUP($A669,'By SKU - Old RTs'!$A:$V,16,FALSE)</f>
        <v>0</v>
      </c>
      <c r="M669" s="2">
        <f>VLOOKUP($A669,'By SKU - New RTs'!$A:$V,16,FALSE)</f>
        <v>0</v>
      </c>
      <c r="N669" s="5">
        <f t="shared" ref="N669:N679" si="63">M669-L669</f>
        <v>0</v>
      </c>
      <c r="O669" s="2">
        <f>VLOOKUP($A669,'By SKU - Old RTs'!$A:$V,17,FALSE)</f>
        <v>0</v>
      </c>
      <c r="P669" s="2">
        <f>VLOOKUP($A669,'By SKU - New RTs'!$A:$V,17,FALSE)</f>
        <v>0</v>
      </c>
      <c r="Q669" s="2">
        <f t="shared" ref="Q669:Q679" si="64">P669-O669</f>
        <v>0</v>
      </c>
    </row>
    <row r="670" spans="1:17" x14ac:dyDescent="0.2">
      <c r="A670" s="3" t="str">
        <f>SKUs!A669</f>
        <v>SP24NV</v>
      </c>
      <c r="B670" s="4" t="str">
        <f>SKUs!B669</f>
        <v xml:space="preserve">ST WORK                         </v>
      </c>
      <c r="C670" s="2">
        <f>VLOOKUP($A670,'By SKU - Old RTs'!$A:$V,13,FALSE)</f>
        <v>5.5</v>
      </c>
      <c r="D670" s="2">
        <f>VLOOKUP($A670,'By SKU - New RTs'!$A:$V,13,FALSE)</f>
        <v>5.5</v>
      </c>
      <c r="E670" s="5">
        <f t="shared" si="60"/>
        <v>0</v>
      </c>
      <c r="F670" s="2">
        <f>VLOOKUP($A670,'By SKU - Old RTs'!$A:$V,14,FALSE)</f>
        <v>34.25</v>
      </c>
      <c r="G670" s="2">
        <f>VLOOKUP($A670,'By SKU - New RTs'!$A:$V,14,FALSE)</f>
        <v>28.25</v>
      </c>
      <c r="H670" s="5">
        <f t="shared" si="61"/>
        <v>-6</v>
      </c>
      <c r="I670" s="2">
        <f>VLOOKUP($A670,'By SKU - Old RTs'!$A:$V,15,FALSE)</f>
        <v>0</v>
      </c>
      <c r="J670" s="2">
        <f>VLOOKUP($A670,'By SKU - New RTs'!$A:$V,15,FALSE)</f>
        <v>0</v>
      </c>
      <c r="K670" s="5">
        <f t="shared" si="62"/>
        <v>0</v>
      </c>
      <c r="L670" s="2">
        <f>VLOOKUP($A670,'By SKU - Old RTs'!$A:$V,16,FALSE)</f>
        <v>1.5</v>
      </c>
      <c r="M670" s="2">
        <f>VLOOKUP($A670,'By SKU - New RTs'!$A:$V,16,FALSE)</f>
        <v>1.5</v>
      </c>
      <c r="N670" s="5">
        <f t="shared" si="63"/>
        <v>0</v>
      </c>
      <c r="O670" s="2">
        <f>VLOOKUP($A670,'By SKU - Old RTs'!$A:$V,17,FALSE)</f>
        <v>0</v>
      </c>
      <c r="P670" s="2">
        <f>VLOOKUP($A670,'By SKU - New RTs'!$A:$V,17,FALSE)</f>
        <v>6</v>
      </c>
      <c r="Q670" s="2">
        <f t="shared" si="64"/>
        <v>6</v>
      </c>
    </row>
    <row r="671" spans="1:17" x14ac:dyDescent="0.2">
      <c r="A671" s="3" t="str">
        <f>SKUs!A670</f>
        <v>SP24SG</v>
      </c>
      <c r="B671" s="4" t="str">
        <f>SKUs!B670</f>
        <v xml:space="preserve">ST WORK                         </v>
      </c>
      <c r="C671" s="2">
        <f>VLOOKUP($A671,'By SKU - Old RTs'!$A:$V,13,FALSE)</f>
        <v>0.75</v>
      </c>
      <c r="D671" s="2">
        <f>VLOOKUP($A671,'By SKU - New RTs'!$A:$V,13,FALSE)</f>
        <v>0.75</v>
      </c>
      <c r="E671" s="5">
        <f t="shared" si="60"/>
        <v>0</v>
      </c>
      <c r="F671" s="2">
        <f>VLOOKUP($A671,'By SKU - Old RTs'!$A:$V,14,FALSE)</f>
        <v>0</v>
      </c>
      <c r="G671" s="2">
        <f>VLOOKUP($A671,'By SKU - New RTs'!$A:$V,14,FALSE)</f>
        <v>0</v>
      </c>
      <c r="H671" s="5">
        <f t="shared" si="61"/>
        <v>0</v>
      </c>
      <c r="I671" s="2">
        <f>VLOOKUP($A671,'By SKU - Old RTs'!$A:$V,15,FALSE)</f>
        <v>0</v>
      </c>
      <c r="J671" s="2">
        <f>VLOOKUP($A671,'By SKU - New RTs'!$A:$V,15,FALSE)</f>
        <v>0</v>
      </c>
      <c r="K671" s="5">
        <f t="shared" si="62"/>
        <v>0</v>
      </c>
      <c r="L671" s="2">
        <f>VLOOKUP($A671,'By SKU - Old RTs'!$A:$V,16,FALSE)</f>
        <v>0</v>
      </c>
      <c r="M671" s="2">
        <f>VLOOKUP($A671,'By SKU - New RTs'!$A:$V,16,FALSE)</f>
        <v>0</v>
      </c>
      <c r="N671" s="5">
        <f t="shared" si="63"/>
        <v>0</v>
      </c>
      <c r="O671" s="2">
        <f>VLOOKUP($A671,'By SKU - Old RTs'!$A:$V,17,FALSE)</f>
        <v>0</v>
      </c>
      <c r="P671" s="2">
        <f>VLOOKUP($A671,'By SKU - New RTs'!$A:$V,17,FALSE)</f>
        <v>0</v>
      </c>
      <c r="Q671" s="2">
        <f t="shared" si="64"/>
        <v>0</v>
      </c>
    </row>
    <row r="672" spans="1:17" x14ac:dyDescent="0.2">
      <c r="A672" s="3" t="str">
        <f>SKUs!A671</f>
        <v>SP24WH</v>
      </c>
      <c r="B672" s="4" t="str">
        <f>SKUs!B671</f>
        <v xml:space="preserve">ST WORK                         </v>
      </c>
      <c r="C672" s="2">
        <f>VLOOKUP($A672,'By SKU - Old RTs'!$A:$V,13,FALSE)</f>
        <v>0</v>
      </c>
      <c r="D672" s="2">
        <f>VLOOKUP($A672,'By SKU - New RTs'!$A:$V,13,FALSE)</f>
        <v>0</v>
      </c>
      <c r="E672" s="5">
        <f t="shared" si="60"/>
        <v>0</v>
      </c>
      <c r="F672" s="2">
        <f>VLOOKUP($A672,'By SKU - Old RTs'!$A:$V,14,FALSE)</f>
        <v>0</v>
      </c>
      <c r="G672" s="2">
        <f>VLOOKUP($A672,'By SKU - New RTs'!$A:$V,14,FALSE)</f>
        <v>0</v>
      </c>
      <c r="H672" s="5">
        <f t="shared" si="61"/>
        <v>0</v>
      </c>
      <c r="I672" s="2">
        <f>VLOOKUP($A672,'By SKU - Old RTs'!$A:$V,15,FALSE)</f>
        <v>0</v>
      </c>
      <c r="J672" s="2">
        <f>VLOOKUP($A672,'By SKU - New RTs'!$A:$V,15,FALSE)</f>
        <v>0</v>
      </c>
      <c r="K672" s="5">
        <f t="shared" si="62"/>
        <v>0</v>
      </c>
      <c r="L672" s="2">
        <f>VLOOKUP($A672,'By SKU - Old RTs'!$A:$V,16,FALSE)</f>
        <v>0</v>
      </c>
      <c r="M672" s="2">
        <f>VLOOKUP($A672,'By SKU - New RTs'!$A:$V,16,FALSE)</f>
        <v>0</v>
      </c>
      <c r="N672" s="5">
        <f t="shared" si="63"/>
        <v>0</v>
      </c>
      <c r="O672" s="2">
        <f>VLOOKUP($A672,'By SKU - Old RTs'!$A:$V,17,FALSE)</f>
        <v>2.25</v>
      </c>
      <c r="P672" s="2">
        <f>VLOOKUP($A672,'By SKU - New RTs'!$A:$V,17,FALSE)</f>
        <v>2.25</v>
      </c>
      <c r="Q672" s="2">
        <f t="shared" si="64"/>
        <v>0</v>
      </c>
    </row>
    <row r="673" spans="1:17" x14ac:dyDescent="0.2">
      <c r="A673" s="3" t="str">
        <f>SKUs!A672</f>
        <v>SP28BG</v>
      </c>
      <c r="B673" s="4" t="str">
        <f>SKUs!B672</f>
        <v xml:space="preserve">ST WORK                         </v>
      </c>
      <c r="C673" s="2">
        <f>VLOOKUP($A673,'By SKU - Old RTs'!$A:$V,13,FALSE)</f>
        <v>0.5</v>
      </c>
      <c r="D673" s="2">
        <f>VLOOKUP($A673,'By SKU - New RTs'!$A:$V,13,FALSE)</f>
        <v>0.5</v>
      </c>
      <c r="E673" s="5">
        <f t="shared" si="60"/>
        <v>0</v>
      </c>
      <c r="F673" s="2">
        <f>VLOOKUP($A673,'By SKU - Old RTs'!$A:$V,14,FALSE)</f>
        <v>0</v>
      </c>
      <c r="G673" s="2">
        <f>VLOOKUP($A673,'By SKU - New RTs'!$A:$V,14,FALSE)</f>
        <v>0</v>
      </c>
      <c r="H673" s="5">
        <f t="shared" si="61"/>
        <v>0</v>
      </c>
      <c r="I673" s="2">
        <f>VLOOKUP($A673,'By SKU - Old RTs'!$A:$V,15,FALSE)</f>
        <v>0</v>
      </c>
      <c r="J673" s="2">
        <f>VLOOKUP($A673,'By SKU - New RTs'!$A:$V,15,FALSE)</f>
        <v>0</v>
      </c>
      <c r="K673" s="5">
        <f t="shared" si="62"/>
        <v>0</v>
      </c>
      <c r="L673" s="2">
        <f>VLOOKUP($A673,'By SKU - Old RTs'!$A:$V,16,FALSE)</f>
        <v>0</v>
      </c>
      <c r="M673" s="2">
        <f>VLOOKUP($A673,'By SKU - New RTs'!$A:$V,16,FALSE)</f>
        <v>0</v>
      </c>
      <c r="N673" s="5">
        <f t="shared" si="63"/>
        <v>0</v>
      </c>
      <c r="O673" s="2">
        <f>VLOOKUP($A673,'By SKU - Old RTs'!$A:$V,17,FALSE)</f>
        <v>0</v>
      </c>
      <c r="P673" s="2">
        <f>VLOOKUP($A673,'By SKU - New RTs'!$A:$V,17,FALSE)</f>
        <v>0</v>
      </c>
      <c r="Q673" s="2">
        <f t="shared" si="64"/>
        <v>0</v>
      </c>
    </row>
    <row r="674" spans="1:17" x14ac:dyDescent="0.2">
      <c r="A674" s="3" t="str">
        <f>SKUs!A673</f>
        <v>SP4ACH</v>
      </c>
      <c r="B674" s="4" t="str">
        <f>SKUs!B673</f>
        <v>PRO AIRFLOW SHIRT</v>
      </c>
      <c r="C674" s="2">
        <f>VLOOKUP($A674,'By SKU - Old RTs'!$A:$V,13,FALSE)</f>
        <v>0</v>
      </c>
      <c r="D674" s="2">
        <f>VLOOKUP($A674,'By SKU - New RTs'!$A:$V,13,FALSE)</f>
        <v>0</v>
      </c>
      <c r="E674" s="5">
        <f t="shared" si="60"/>
        <v>0</v>
      </c>
      <c r="F674" s="2">
        <f>VLOOKUP($A674,'By SKU - Old RTs'!$A:$V,14,FALSE)</f>
        <v>0</v>
      </c>
      <c r="G674" s="2">
        <f>VLOOKUP($A674,'By SKU - New RTs'!$A:$V,14,FALSE)</f>
        <v>0</v>
      </c>
      <c r="H674" s="5">
        <f t="shared" si="61"/>
        <v>0</v>
      </c>
      <c r="I674" s="2">
        <f>VLOOKUP($A674,'By SKU - Old RTs'!$A:$V,15,FALSE)</f>
        <v>0</v>
      </c>
      <c r="J674" s="2">
        <f>VLOOKUP($A674,'By SKU - New RTs'!$A:$V,15,FALSE)</f>
        <v>0</v>
      </c>
      <c r="K674" s="5">
        <f t="shared" si="62"/>
        <v>0</v>
      </c>
      <c r="L674" s="2">
        <f>VLOOKUP($A674,'By SKU - Old RTs'!$A:$V,16,FALSE)</f>
        <v>0</v>
      </c>
      <c r="M674" s="2">
        <f>VLOOKUP($A674,'By SKU - New RTs'!$A:$V,16,FALSE)</f>
        <v>0</v>
      </c>
      <c r="N674" s="5">
        <f t="shared" si="63"/>
        <v>0</v>
      </c>
      <c r="O674" s="2">
        <f>VLOOKUP($A674,'By SKU - Old RTs'!$A:$V,17,FALSE)</f>
        <v>3.25</v>
      </c>
      <c r="P674" s="2">
        <f>VLOOKUP($A674,'By SKU - New RTs'!$A:$V,17,FALSE)</f>
        <v>3.25</v>
      </c>
      <c r="Q674" s="2">
        <f t="shared" si="64"/>
        <v>0</v>
      </c>
    </row>
    <row r="675" spans="1:17" x14ac:dyDescent="0.2">
      <c r="A675" s="3" t="str">
        <f>SKUs!A674</f>
        <v>SP4ANV</v>
      </c>
      <c r="B675" s="4" t="str">
        <f>SKUs!B674</f>
        <v>PRO AIRFLOW SHIRT</v>
      </c>
      <c r="C675" s="2">
        <f>VLOOKUP($A675,'By SKU - Old RTs'!$A:$V,13,FALSE)</f>
        <v>0</v>
      </c>
      <c r="D675" s="2">
        <f>VLOOKUP($A675,'By SKU - New RTs'!$A:$V,13,FALSE)</f>
        <v>0</v>
      </c>
      <c r="E675" s="5">
        <f t="shared" si="60"/>
        <v>0</v>
      </c>
      <c r="F675" s="2">
        <f>VLOOKUP($A675,'By SKU - Old RTs'!$A:$V,14,FALSE)</f>
        <v>0</v>
      </c>
      <c r="G675" s="2">
        <f>VLOOKUP($A675,'By SKU - New RTs'!$A:$V,14,FALSE)</f>
        <v>0</v>
      </c>
      <c r="H675" s="5">
        <f t="shared" si="61"/>
        <v>0</v>
      </c>
      <c r="I675" s="2">
        <f>VLOOKUP($A675,'By SKU - Old RTs'!$A:$V,15,FALSE)</f>
        <v>0</v>
      </c>
      <c r="J675" s="2">
        <f>VLOOKUP($A675,'By SKU - New RTs'!$A:$V,15,FALSE)</f>
        <v>0</v>
      </c>
      <c r="K675" s="5">
        <f t="shared" si="62"/>
        <v>0</v>
      </c>
      <c r="L675" s="2">
        <f>VLOOKUP($A675,'By SKU - Old RTs'!$A:$V,16,FALSE)</f>
        <v>0</v>
      </c>
      <c r="M675" s="2">
        <f>VLOOKUP($A675,'By SKU - New RTs'!$A:$V,16,FALSE)</f>
        <v>0</v>
      </c>
      <c r="N675" s="5">
        <f t="shared" si="63"/>
        <v>0</v>
      </c>
      <c r="O675" s="2">
        <f>VLOOKUP($A675,'By SKU - Old RTs'!$A:$V,17,FALSE)</f>
        <v>0</v>
      </c>
      <c r="P675" s="2">
        <f>VLOOKUP($A675,'By SKU - New RTs'!$A:$V,17,FALSE)</f>
        <v>0</v>
      </c>
      <c r="Q675" s="2">
        <f t="shared" si="64"/>
        <v>0</v>
      </c>
    </row>
    <row r="676" spans="1:17" x14ac:dyDescent="0.2">
      <c r="A676" s="3" t="str">
        <f>SKUs!A675</f>
        <v>SP80RB</v>
      </c>
      <c r="B676" s="4" t="str">
        <f>SKUs!B675</f>
        <v xml:space="preserve">ST WORK                         </v>
      </c>
      <c r="C676" s="2">
        <f>VLOOKUP($A676,'By SKU - Old RTs'!$A:$V,13,FALSE)</f>
        <v>2.75</v>
      </c>
      <c r="D676" s="2">
        <f>VLOOKUP($A676,'By SKU - New RTs'!$A:$V,13,FALSE)</f>
        <v>2.75</v>
      </c>
      <c r="E676" s="5">
        <f t="shared" si="60"/>
        <v>0</v>
      </c>
      <c r="F676" s="2">
        <f>VLOOKUP($A676,'By SKU - Old RTs'!$A:$V,14,FALSE)</f>
        <v>0</v>
      </c>
      <c r="G676" s="2">
        <f>VLOOKUP($A676,'By SKU - New RTs'!$A:$V,14,FALSE)</f>
        <v>0</v>
      </c>
      <c r="H676" s="5">
        <f t="shared" si="61"/>
        <v>0</v>
      </c>
      <c r="I676" s="2">
        <f>VLOOKUP($A676,'By SKU - Old RTs'!$A:$V,15,FALSE)</f>
        <v>0</v>
      </c>
      <c r="J676" s="2">
        <f>VLOOKUP($A676,'By SKU - New RTs'!$A:$V,15,FALSE)</f>
        <v>0</v>
      </c>
      <c r="K676" s="5">
        <f t="shared" si="62"/>
        <v>0</v>
      </c>
      <c r="L676" s="2">
        <f>VLOOKUP($A676,'By SKU - Old RTs'!$A:$V,16,FALSE)</f>
        <v>5</v>
      </c>
      <c r="M676" s="2">
        <f>VLOOKUP($A676,'By SKU - New RTs'!$A:$V,16,FALSE)</f>
        <v>5</v>
      </c>
      <c r="N676" s="5">
        <f t="shared" si="63"/>
        <v>0</v>
      </c>
      <c r="O676" s="2">
        <f>VLOOKUP($A676,'By SKU - Old RTs'!$A:$V,17,FALSE)</f>
        <v>0</v>
      </c>
      <c r="P676" s="2">
        <f>VLOOKUP($A676,'By SKU - New RTs'!$A:$V,17,FALSE)</f>
        <v>0</v>
      </c>
      <c r="Q676" s="2">
        <f t="shared" si="64"/>
        <v>0</v>
      </c>
    </row>
    <row r="677" spans="1:17" x14ac:dyDescent="0.2">
      <c r="A677" s="3" t="str">
        <f>SKUs!A676</f>
        <v>SP90RB</v>
      </c>
      <c r="B677" s="4" t="str">
        <f>SKUs!B676</f>
        <v xml:space="preserve">ST POPLIN SOFT                  </v>
      </c>
      <c r="C677" s="2">
        <f>VLOOKUP($A677,'By SKU - Old RTs'!$A:$V,13,FALSE)</f>
        <v>0</v>
      </c>
      <c r="D677" s="2">
        <f>VLOOKUP($A677,'By SKU - New RTs'!$A:$V,13,FALSE)</f>
        <v>0</v>
      </c>
      <c r="E677" s="5">
        <f t="shared" si="60"/>
        <v>0</v>
      </c>
      <c r="F677" s="2">
        <f>VLOOKUP($A677,'By SKU - Old RTs'!$A:$V,14,FALSE)</f>
        <v>0</v>
      </c>
      <c r="G677" s="2">
        <f>VLOOKUP($A677,'By SKU - New RTs'!$A:$V,14,FALSE)</f>
        <v>0</v>
      </c>
      <c r="H677" s="5">
        <f t="shared" si="61"/>
        <v>0</v>
      </c>
      <c r="I677" s="2">
        <f>VLOOKUP($A677,'By SKU - Old RTs'!$A:$V,15,FALSE)</f>
        <v>0</v>
      </c>
      <c r="J677" s="2">
        <f>VLOOKUP($A677,'By SKU - New RTs'!$A:$V,15,FALSE)</f>
        <v>0</v>
      </c>
      <c r="K677" s="5">
        <f t="shared" si="62"/>
        <v>0</v>
      </c>
      <c r="L677" s="2">
        <f>VLOOKUP($A677,'By SKU - Old RTs'!$A:$V,16,FALSE)</f>
        <v>1.25</v>
      </c>
      <c r="M677" s="2">
        <f>VLOOKUP($A677,'By SKU - New RTs'!$A:$V,16,FALSE)</f>
        <v>1.25</v>
      </c>
      <c r="N677" s="5">
        <f t="shared" si="63"/>
        <v>0</v>
      </c>
      <c r="O677" s="2">
        <f>VLOOKUP($A677,'By SKU - Old RTs'!$A:$V,17,FALSE)</f>
        <v>0</v>
      </c>
      <c r="P677" s="2">
        <f>VLOOKUP($A677,'By SKU - New RTs'!$A:$V,17,FALSE)</f>
        <v>0</v>
      </c>
      <c r="Q677" s="2">
        <f t="shared" si="64"/>
        <v>0</v>
      </c>
    </row>
    <row r="678" spans="1:17" x14ac:dyDescent="0.2">
      <c r="A678" s="3" t="str">
        <f>SKUs!A677</f>
        <v>SP90WH</v>
      </c>
      <c r="B678" s="4" t="str">
        <f>SKUs!B677</f>
        <v xml:space="preserve">ST POPLIN SOFT                  </v>
      </c>
      <c r="C678" s="2">
        <f>VLOOKUP($A678,'By SKU - Old RTs'!$A:$V,13,FALSE)</f>
        <v>0</v>
      </c>
      <c r="D678" s="2">
        <f>VLOOKUP($A678,'By SKU - New RTs'!$A:$V,13,FALSE)</f>
        <v>0</v>
      </c>
      <c r="E678" s="5">
        <f t="shared" si="60"/>
        <v>0</v>
      </c>
      <c r="F678" s="2">
        <f>VLOOKUP($A678,'By SKU - Old RTs'!$A:$V,14,FALSE)</f>
        <v>0</v>
      </c>
      <c r="G678" s="2">
        <f>VLOOKUP($A678,'By SKU - New RTs'!$A:$V,14,FALSE)</f>
        <v>0</v>
      </c>
      <c r="H678" s="5">
        <f t="shared" si="61"/>
        <v>0</v>
      </c>
      <c r="I678" s="2">
        <f>VLOOKUP($A678,'By SKU - Old RTs'!$A:$V,15,FALSE)</f>
        <v>0</v>
      </c>
      <c r="J678" s="2">
        <f>VLOOKUP($A678,'By SKU - New RTs'!$A:$V,15,FALSE)</f>
        <v>0</v>
      </c>
      <c r="K678" s="5">
        <f t="shared" si="62"/>
        <v>0</v>
      </c>
      <c r="L678" s="2">
        <f>VLOOKUP($A678,'By SKU - Old RTs'!$A:$V,16,FALSE)</f>
        <v>0.25</v>
      </c>
      <c r="M678" s="2">
        <f>VLOOKUP($A678,'By SKU - New RTs'!$A:$V,16,FALSE)</f>
        <v>0.25</v>
      </c>
      <c r="N678" s="5">
        <f t="shared" si="63"/>
        <v>0</v>
      </c>
      <c r="O678" s="2">
        <f>VLOOKUP($A678,'By SKU - Old RTs'!$A:$V,17,FALSE)</f>
        <v>0</v>
      </c>
      <c r="P678" s="2">
        <f>VLOOKUP($A678,'By SKU - New RTs'!$A:$V,17,FALSE)</f>
        <v>0</v>
      </c>
      <c r="Q678" s="2">
        <f t="shared" si="64"/>
        <v>0</v>
      </c>
    </row>
    <row r="679" spans="1:17" x14ac:dyDescent="0.2">
      <c r="A679" s="3" t="str">
        <f>SKUs!A678</f>
        <v>SP91WH</v>
      </c>
      <c r="B679" s="4" t="str">
        <f>SKUs!B678</f>
        <v>ST LADIES POPLIN SOFT</v>
      </c>
      <c r="C679" s="2">
        <f>VLOOKUP($A679,'By SKU - Old RTs'!$A:$V,13,FALSE)</f>
        <v>0</v>
      </c>
      <c r="D679" s="2">
        <f>VLOOKUP($A679,'By SKU - New RTs'!$A:$V,13,FALSE)</f>
        <v>0</v>
      </c>
      <c r="E679" s="5">
        <f t="shared" si="60"/>
        <v>0</v>
      </c>
      <c r="F679" s="2">
        <f>VLOOKUP($A679,'By SKU - Old RTs'!$A:$V,14,FALSE)</f>
        <v>0</v>
      </c>
      <c r="G679" s="2">
        <f>VLOOKUP($A679,'By SKU - New RTs'!$A:$V,14,FALSE)</f>
        <v>0</v>
      </c>
      <c r="H679" s="5">
        <f t="shared" si="61"/>
        <v>0</v>
      </c>
      <c r="I679" s="2">
        <f>VLOOKUP($A679,'By SKU - Old RTs'!$A:$V,15,FALSE)</f>
        <v>0</v>
      </c>
      <c r="J679" s="2">
        <f>VLOOKUP($A679,'By SKU - New RTs'!$A:$V,15,FALSE)</f>
        <v>0</v>
      </c>
      <c r="K679" s="5">
        <f t="shared" si="62"/>
        <v>0</v>
      </c>
      <c r="L679" s="2">
        <f>VLOOKUP($A679,'By SKU - Old RTs'!$A:$V,16,FALSE)</f>
        <v>1.75</v>
      </c>
      <c r="M679" s="2">
        <f>VLOOKUP($A679,'By SKU - New RTs'!$A:$V,16,FALSE)</f>
        <v>1.75</v>
      </c>
      <c r="N679" s="5">
        <f t="shared" si="63"/>
        <v>0</v>
      </c>
      <c r="O679" s="2">
        <f>VLOOKUP($A679,'By SKU - Old RTs'!$A:$V,17,FALSE)</f>
        <v>0</v>
      </c>
      <c r="P679" s="2">
        <f>VLOOKUP($A679,'By SKU - New RTs'!$A:$V,17,FALSE)</f>
        <v>0</v>
      </c>
      <c r="Q679" s="2">
        <f t="shared" si="64"/>
        <v>0</v>
      </c>
    </row>
    <row r="680" spans="1:17" x14ac:dyDescent="0.2">
      <c r="A680" s="3" t="str">
        <f>SKUs!A679</f>
        <v>SS14HV</v>
      </c>
      <c r="B680" s="4" t="str">
        <f>SKUs!B679</f>
        <v xml:space="preserve">ST HI-VIS                       </v>
      </c>
      <c r="C680" s="2">
        <f>VLOOKUP($A680,'By SKU - Old RTs'!$A:$V,13,FALSE)</f>
        <v>0</v>
      </c>
      <c r="D680" s="2">
        <f>VLOOKUP($A680,'By SKU - New RTs'!$A:$V,13,FALSE)</f>
        <v>0</v>
      </c>
      <c r="E680" s="5">
        <f t="shared" ref="E680:E707" si="65">D680-C680</f>
        <v>0</v>
      </c>
      <c r="F680" s="2">
        <f>VLOOKUP($A680,'By SKU - Old RTs'!$A:$V,14,FALSE)</f>
        <v>0.75</v>
      </c>
      <c r="G680" s="2">
        <f>VLOOKUP($A680,'By SKU - New RTs'!$A:$V,14,FALSE)</f>
        <v>0.75</v>
      </c>
      <c r="H680" s="5">
        <f t="shared" ref="H680:H707" si="66">G680-F680</f>
        <v>0</v>
      </c>
      <c r="I680" s="2">
        <f>VLOOKUP($A680,'By SKU - Old RTs'!$A:$V,15,FALSE)</f>
        <v>0</v>
      </c>
      <c r="J680" s="2">
        <f>VLOOKUP($A680,'By SKU - New RTs'!$A:$V,15,FALSE)</f>
        <v>0</v>
      </c>
      <c r="K680" s="5">
        <f t="shared" ref="K680:K707" si="67">J680-I680</f>
        <v>0</v>
      </c>
      <c r="L680" s="2">
        <f>VLOOKUP($A680,'By SKU - Old RTs'!$A:$V,16,FALSE)</f>
        <v>0</v>
      </c>
      <c r="M680" s="2">
        <f>VLOOKUP($A680,'By SKU - New RTs'!$A:$V,16,FALSE)</f>
        <v>0</v>
      </c>
      <c r="N680" s="5">
        <f t="shared" ref="N680:N707" si="68">M680-L680</f>
        <v>0</v>
      </c>
      <c r="O680" s="2">
        <f>VLOOKUP($A680,'By SKU - Old RTs'!$A:$V,17,FALSE)</f>
        <v>0</v>
      </c>
      <c r="P680" s="2">
        <f>VLOOKUP($A680,'By SKU - New RTs'!$A:$V,17,FALSE)</f>
        <v>0</v>
      </c>
      <c r="Q680" s="2">
        <f t="shared" ref="Q680:Q707" si="69">P680-O680</f>
        <v>0</v>
      </c>
    </row>
    <row r="681" spans="1:17" x14ac:dyDescent="0.2">
      <c r="A681" s="3" t="str">
        <f>SKUs!A680</f>
        <v>SV02</v>
      </c>
      <c r="B681" s="4" t="str">
        <f>SKUs!B680</f>
        <v>ORANGE MESH HI-VIS VEST</v>
      </c>
      <c r="C681" s="2">
        <f>VLOOKUP($A681,'By SKU - Old RTs'!$A:$V,13,FALSE)</f>
        <v>0</v>
      </c>
      <c r="D681" s="2">
        <f>VLOOKUP($A681,'By SKU - New RTs'!$A:$V,13,FALSE)</f>
        <v>0</v>
      </c>
      <c r="E681" s="5">
        <f t="shared" si="65"/>
        <v>0</v>
      </c>
      <c r="F681" s="2">
        <f>VLOOKUP($A681,'By SKU - Old RTs'!$A:$V,14,FALSE)</f>
        <v>0</v>
      </c>
      <c r="G681" s="2">
        <f>VLOOKUP($A681,'By SKU - New RTs'!$A:$V,14,FALSE)</f>
        <v>0</v>
      </c>
      <c r="H681" s="5">
        <f t="shared" si="66"/>
        <v>0</v>
      </c>
      <c r="I681" s="2">
        <f>VLOOKUP($A681,'By SKU - Old RTs'!$A:$V,15,FALSE)</f>
        <v>0</v>
      </c>
      <c r="J681" s="2">
        <f>VLOOKUP($A681,'By SKU - New RTs'!$A:$V,15,FALSE)</f>
        <v>0</v>
      </c>
      <c r="K681" s="5">
        <f t="shared" si="67"/>
        <v>0</v>
      </c>
      <c r="L681" s="2">
        <f>VLOOKUP($A681,'By SKU - Old RTs'!$A:$V,16,FALSE)</f>
        <v>0</v>
      </c>
      <c r="M681" s="2">
        <f>VLOOKUP($A681,'By SKU - New RTs'!$A:$V,16,FALSE)</f>
        <v>0</v>
      </c>
      <c r="N681" s="5">
        <f t="shared" si="68"/>
        <v>0</v>
      </c>
      <c r="O681" s="2">
        <f>VLOOKUP($A681,'By SKU - Old RTs'!$A:$V,17,FALSE)</f>
        <v>0</v>
      </c>
      <c r="P681" s="2">
        <f>VLOOKUP($A681,'By SKU - New RTs'!$A:$V,17,FALSE)</f>
        <v>0</v>
      </c>
      <c r="Q681" s="2">
        <f t="shared" si="69"/>
        <v>0</v>
      </c>
    </row>
    <row r="682" spans="1:17" x14ac:dyDescent="0.2">
      <c r="A682" s="3" t="str">
        <f>SKUs!A681</f>
        <v>SY10BC</v>
      </c>
      <c r="B682" s="4" t="str">
        <f>SKUs!B681</f>
        <v xml:space="preserve">ST WORK BLEND                   </v>
      </c>
      <c r="C682" s="2">
        <f>VLOOKUP($A682,'By SKU - Old RTs'!$A:$V,13,FALSE)</f>
        <v>0</v>
      </c>
      <c r="D682" s="2">
        <f>VLOOKUP($A682,'By SKU - New RTs'!$A:$V,13,FALSE)</f>
        <v>0</v>
      </c>
      <c r="E682" s="5">
        <f t="shared" si="65"/>
        <v>0</v>
      </c>
      <c r="F682" s="2">
        <f>VLOOKUP($A682,'By SKU - Old RTs'!$A:$V,14,FALSE)</f>
        <v>1</v>
      </c>
      <c r="G682" s="2">
        <f>VLOOKUP($A682,'By SKU - New RTs'!$A:$V,14,FALSE)</f>
        <v>1</v>
      </c>
      <c r="H682" s="5">
        <f t="shared" si="66"/>
        <v>0</v>
      </c>
      <c r="I682" s="2">
        <f>VLOOKUP($A682,'By SKU - Old RTs'!$A:$V,15,FALSE)</f>
        <v>12.75</v>
      </c>
      <c r="J682" s="2">
        <f>VLOOKUP($A682,'By SKU - New RTs'!$A:$V,15,FALSE)</f>
        <v>12.75</v>
      </c>
      <c r="K682" s="5">
        <f t="shared" si="67"/>
        <v>0</v>
      </c>
      <c r="L682" s="2">
        <f>VLOOKUP($A682,'By SKU - Old RTs'!$A:$V,16,FALSE)</f>
        <v>0</v>
      </c>
      <c r="M682" s="2">
        <f>VLOOKUP($A682,'By SKU - New RTs'!$A:$V,16,FALSE)</f>
        <v>0</v>
      </c>
      <c r="N682" s="5">
        <f t="shared" si="68"/>
        <v>0</v>
      </c>
      <c r="O682" s="2">
        <f>VLOOKUP($A682,'By SKU - Old RTs'!$A:$V,17,FALSE)</f>
        <v>21</v>
      </c>
      <c r="P682" s="2">
        <f>VLOOKUP($A682,'By SKU - New RTs'!$A:$V,17,FALSE)</f>
        <v>21</v>
      </c>
      <c r="Q682" s="2">
        <f t="shared" si="69"/>
        <v>0</v>
      </c>
    </row>
    <row r="683" spans="1:17" x14ac:dyDescent="0.2">
      <c r="A683" s="3" t="str">
        <f>SKUs!A682</f>
        <v>SY10BR</v>
      </c>
      <c r="B683" s="4" t="str">
        <f>SKUs!B682</f>
        <v xml:space="preserve">ST WORK BLEND                   </v>
      </c>
      <c r="C683" s="2">
        <f>VLOOKUP($A683,'By SKU - Old RTs'!$A:$V,13,FALSE)</f>
        <v>0</v>
      </c>
      <c r="D683" s="2">
        <f>VLOOKUP($A683,'By SKU - New RTs'!$A:$V,13,FALSE)</f>
        <v>0</v>
      </c>
      <c r="E683" s="5">
        <f t="shared" si="65"/>
        <v>0</v>
      </c>
      <c r="F683" s="2">
        <f>VLOOKUP($A683,'By SKU - Old RTs'!$A:$V,14,FALSE)</f>
        <v>0</v>
      </c>
      <c r="G683" s="2">
        <f>VLOOKUP($A683,'By SKU - New RTs'!$A:$V,14,FALSE)</f>
        <v>0</v>
      </c>
      <c r="H683" s="5">
        <f t="shared" si="66"/>
        <v>0</v>
      </c>
      <c r="I683" s="2">
        <f>VLOOKUP($A683,'By SKU - Old RTs'!$A:$V,15,FALSE)</f>
        <v>0</v>
      </c>
      <c r="J683" s="2">
        <f>VLOOKUP($A683,'By SKU - New RTs'!$A:$V,15,FALSE)</f>
        <v>0</v>
      </c>
      <c r="K683" s="5">
        <f t="shared" si="67"/>
        <v>0</v>
      </c>
      <c r="L683" s="2">
        <f>VLOOKUP($A683,'By SKU - Old RTs'!$A:$V,16,FALSE)</f>
        <v>7.75</v>
      </c>
      <c r="M683" s="2">
        <f>VLOOKUP($A683,'By SKU - New RTs'!$A:$V,16,FALSE)</f>
        <v>7.75</v>
      </c>
      <c r="N683" s="5">
        <f t="shared" si="68"/>
        <v>0</v>
      </c>
      <c r="O683" s="2">
        <f>VLOOKUP($A683,'By SKU - Old RTs'!$A:$V,17,FALSE)</f>
        <v>0</v>
      </c>
      <c r="P683" s="2">
        <f>VLOOKUP($A683,'By SKU - New RTs'!$A:$V,17,FALSE)</f>
        <v>0</v>
      </c>
      <c r="Q683" s="2">
        <f t="shared" si="69"/>
        <v>0</v>
      </c>
    </row>
    <row r="684" spans="1:17" x14ac:dyDescent="0.2">
      <c r="A684" s="3" t="str">
        <f>SKUs!A683</f>
        <v>SY10CG</v>
      </c>
      <c r="B684" s="4" t="str">
        <f>SKUs!B683</f>
        <v>ST WORK</v>
      </c>
      <c r="C684" s="2">
        <f>VLOOKUP($A684,'By SKU - Old RTs'!$A:$V,13,FALSE)</f>
        <v>0</v>
      </c>
      <c r="D684" s="2">
        <f>VLOOKUP($A684,'By SKU - New RTs'!$A:$V,13,FALSE)</f>
        <v>0</v>
      </c>
      <c r="E684" s="5">
        <f t="shared" si="65"/>
        <v>0</v>
      </c>
      <c r="F684" s="2">
        <f>VLOOKUP($A684,'By SKU - Old RTs'!$A:$V,14,FALSE)</f>
        <v>0</v>
      </c>
      <c r="G684" s="2">
        <f>VLOOKUP($A684,'By SKU - New RTs'!$A:$V,14,FALSE)</f>
        <v>0</v>
      </c>
      <c r="H684" s="5">
        <f t="shared" si="66"/>
        <v>0</v>
      </c>
      <c r="I684" s="2">
        <f>VLOOKUP($A684,'By SKU - Old RTs'!$A:$V,15,FALSE)</f>
        <v>0</v>
      </c>
      <c r="J684" s="2">
        <f>VLOOKUP($A684,'By SKU - New RTs'!$A:$V,15,FALSE)</f>
        <v>0</v>
      </c>
      <c r="K684" s="5">
        <f t="shared" si="67"/>
        <v>0</v>
      </c>
      <c r="L684" s="2">
        <f>VLOOKUP($A684,'By SKU - Old RTs'!$A:$V,16,FALSE)</f>
        <v>0</v>
      </c>
      <c r="M684" s="2">
        <f>VLOOKUP($A684,'By SKU - New RTs'!$A:$V,16,FALSE)</f>
        <v>0</v>
      </c>
      <c r="N684" s="5">
        <f t="shared" si="68"/>
        <v>0</v>
      </c>
      <c r="O684" s="2">
        <f>VLOOKUP($A684,'By SKU - Old RTs'!$A:$V,17,FALSE)</f>
        <v>11</v>
      </c>
      <c r="P684" s="2">
        <f>VLOOKUP($A684,'By SKU - New RTs'!$A:$V,17,FALSE)</f>
        <v>11</v>
      </c>
      <c r="Q684" s="2">
        <f t="shared" si="69"/>
        <v>0</v>
      </c>
    </row>
    <row r="685" spans="1:17" x14ac:dyDescent="0.2">
      <c r="A685" s="3" t="str">
        <f>SKUs!A684</f>
        <v>SY10CH</v>
      </c>
      <c r="B685" s="4" t="str">
        <f>SKUs!B684</f>
        <v>ST WORK</v>
      </c>
      <c r="C685" s="2">
        <f>VLOOKUP($A685,'By SKU - Old RTs'!$A:$V,13,FALSE)</f>
        <v>0</v>
      </c>
      <c r="D685" s="2">
        <f>VLOOKUP($A685,'By SKU - New RTs'!$A:$V,13,FALSE)</f>
        <v>0</v>
      </c>
      <c r="E685" s="5">
        <f t="shared" si="65"/>
        <v>0</v>
      </c>
      <c r="F685" s="2">
        <f>VLOOKUP($A685,'By SKU - Old RTs'!$A:$V,14,FALSE)</f>
        <v>0</v>
      </c>
      <c r="G685" s="2">
        <f>VLOOKUP($A685,'By SKU - New RTs'!$A:$V,14,FALSE)</f>
        <v>0</v>
      </c>
      <c r="H685" s="5">
        <f t="shared" si="66"/>
        <v>0</v>
      </c>
      <c r="I685" s="2">
        <f>VLOOKUP($A685,'By SKU - Old RTs'!$A:$V,15,FALSE)</f>
        <v>0</v>
      </c>
      <c r="J685" s="2">
        <f>VLOOKUP($A685,'By SKU - New RTs'!$A:$V,15,FALSE)</f>
        <v>0</v>
      </c>
      <c r="K685" s="5">
        <f t="shared" si="67"/>
        <v>0</v>
      </c>
      <c r="L685" s="2">
        <f>VLOOKUP($A685,'By SKU - Old RTs'!$A:$V,16,FALSE)</f>
        <v>21.25</v>
      </c>
      <c r="M685" s="2">
        <f>VLOOKUP($A685,'By SKU - New RTs'!$A:$V,16,FALSE)</f>
        <v>21.25</v>
      </c>
      <c r="N685" s="5">
        <f t="shared" si="68"/>
        <v>0</v>
      </c>
      <c r="O685" s="2">
        <f>VLOOKUP($A685,'By SKU - Old RTs'!$A:$V,17,FALSE)</f>
        <v>0</v>
      </c>
      <c r="P685" s="2">
        <f>VLOOKUP($A685,'By SKU - New RTs'!$A:$V,17,FALSE)</f>
        <v>0</v>
      </c>
      <c r="Q685" s="2">
        <f t="shared" si="69"/>
        <v>0</v>
      </c>
    </row>
    <row r="686" spans="1:17" x14ac:dyDescent="0.2">
      <c r="A686" s="3" t="str">
        <f>SKUs!A685</f>
        <v>SY10CR</v>
      </c>
      <c r="B686" s="4" t="str">
        <f>SKUs!B685</f>
        <v xml:space="preserve">ST WORK BLEND                   </v>
      </c>
      <c r="C686" s="2">
        <f>VLOOKUP($A686,'By SKU - Old RTs'!$A:$V,13,FALSE)</f>
        <v>0</v>
      </c>
      <c r="D686" s="2">
        <f>VLOOKUP($A686,'By SKU - New RTs'!$A:$V,13,FALSE)</f>
        <v>0</v>
      </c>
      <c r="E686" s="5">
        <f t="shared" si="65"/>
        <v>0</v>
      </c>
      <c r="F686" s="2">
        <f>VLOOKUP($A686,'By SKU - Old RTs'!$A:$V,14,FALSE)</f>
        <v>7.5</v>
      </c>
      <c r="G686" s="2">
        <f>VLOOKUP($A686,'By SKU - New RTs'!$A:$V,14,FALSE)</f>
        <v>7.5</v>
      </c>
      <c r="H686" s="5">
        <f t="shared" si="66"/>
        <v>0</v>
      </c>
      <c r="I686" s="2">
        <f>VLOOKUP($A686,'By SKU - Old RTs'!$A:$V,15,FALSE)</f>
        <v>6</v>
      </c>
      <c r="J686" s="2">
        <f>VLOOKUP($A686,'By SKU - New RTs'!$A:$V,15,FALSE)</f>
        <v>6</v>
      </c>
      <c r="K686" s="5">
        <f t="shared" si="67"/>
        <v>0</v>
      </c>
      <c r="L686" s="2">
        <f>VLOOKUP($A686,'By SKU - Old RTs'!$A:$V,16,FALSE)</f>
        <v>5.75</v>
      </c>
      <c r="M686" s="2">
        <f>VLOOKUP($A686,'By SKU - New RTs'!$A:$V,16,FALSE)</f>
        <v>5.75</v>
      </c>
      <c r="N686" s="5">
        <f t="shared" si="68"/>
        <v>0</v>
      </c>
      <c r="O686" s="2">
        <f>VLOOKUP($A686,'By SKU - Old RTs'!$A:$V,17,FALSE)</f>
        <v>0</v>
      </c>
      <c r="P686" s="2">
        <f>VLOOKUP($A686,'By SKU - New RTs'!$A:$V,17,FALSE)</f>
        <v>0</v>
      </c>
      <c r="Q686" s="2">
        <f t="shared" si="69"/>
        <v>0</v>
      </c>
    </row>
    <row r="687" spans="1:17" x14ac:dyDescent="0.2">
      <c r="A687" s="3" t="str">
        <f>SKUs!A686</f>
        <v>SY14CV</v>
      </c>
      <c r="B687" s="4" t="str">
        <f>SKUs!B686</f>
        <v xml:space="preserve">ST WORK BLEND                   </v>
      </c>
      <c r="C687" s="2">
        <f>VLOOKUP($A687,'By SKU - Old RTs'!$A:$V,13,FALSE)</f>
        <v>9.75</v>
      </c>
      <c r="D687" s="2">
        <f>VLOOKUP($A687,'By SKU - New RTs'!$A:$V,13,FALSE)</f>
        <v>9.75</v>
      </c>
      <c r="E687" s="5">
        <f t="shared" si="65"/>
        <v>0</v>
      </c>
      <c r="F687" s="2">
        <f>VLOOKUP($A687,'By SKU - Old RTs'!$A:$V,14,FALSE)</f>
        <v>0</v>
      </c>
      <c r="G687" s="2">
        <f>VLOOKUP($A687,'By SKU - New RTs'!$A:$V,14,FALSE)</f>
        <v>0</v>
      </c>
      <c r="H687" s="5">
        <f t="shared" si="66"/>
        <v>0</v>
      </c>
      <c r="I687" s="2">
        <f>VLOOKUP($A687,'By SKU - Old RTs'!$A:$V,15,FALSE)</f>
        <v>1</v>
      </c>
      <c r="J687" s="2">
        <f>VLOOKUP($A687,'By SKU - New RTs'!$A:$V,15,FALSE)</f>
        <v>1</v>
      </c>
      <c r="K687" s="5">
        <f t="shared" si="67"/>
        <v>0</v>
      </c>
      <c r="L687" s="2">
        <f>VLOOKUP($A687,'By SKU - Old RTs'!$A:$V,16,FALSE)</f>
        <v>0</v>
      </c>
      <c r="M687" s="2">
        <f>VLOOKUP($A687,'By SKU - New RTs'!$A:$V,16,FALSE)</f>
        <v>0</v>
      </c>
      <c r="N687" s="5">
        <f t="shared" si="68"/>
        <v>0</v>
      </c>
      <c r="O687" s="2">
        <f>VLOOKUP($A687,'By SKU - Old RTs'!$A:$V,17,FALSE)</f>
        <v>0</v>
      </c>
      <c r="P687" s="2">
        <f>VLOOKUP($A687,'By SKU - New RTs'!$A:$V,17,FALSE)</f>
        <v>0</v>
      </c>
      <c r="Q687" s="2">
        <f t="shared" si="69"/>
        <v>0</v>
      </c>
    </row>
    <row r="688" spans="1:17" x14ac:dyDescent="0.2">
      <c r="A688" s="3" t="str">
        <f>SKUs!A687</f>
        <v>SY14MP</v>
      </c>
      <c r="B688" s="4" t="str">
        <f>SKUs!B687</f>
        <v xml:space="preserve">ST WORK                         </v>
      </c>
      <c r="C688" s="2">
        <f>VLOOKUP($A688,'By SKU - Old RTs'!$A:$V,13,FALSE)</f>
        <v>1.75</v>
      </c>
      <c r="D688" s="2">
        <f>VLOOKUP($A688,'By SKU - New RTs'!$A:$V,13,FALSE)</f>
        <v>1.75</v>
      </c>
      <c r="E688" s="5">
        <f t="shared" si="65"/>
        <v>0</v>
      </c>
      <c r="F688" s="2">
        <f>VLOOKUP($A688,'By SKU - Old RTs'!$A:$V,14,FALSE)</f>
        <v>0</v>
      </c>
      <c r="G688" s="2">
        <f>VLOOKUP($A688,'By SKU - New RTs'!$A:$V,14,FALSE)</f>
        <v>0</v>
      </c>
      <c r="H688" s="5">
        <f t="shared" si="66"/>
        <v>0</v>
      </c>
      <c r="I688" s="2">
        <f>VLOOKUP($A688,'By SKU - Old RTs'!$A:$V,15,FALSE)</f>
        <v>0</v>
      </c>
      <c r="J688" s="2">
        <f>VLOOKUP($A688,'By SKU - New RTs'!$A:$V,15,FALSE)</f>
        <v>0</v>
      </c>
      <c r="K688" s="5">
        <f t="shared" si="67"/>
        <v>0</v>
      </c>
      <c r="L688" s="2">
        <f>VLOOKUP($A688,'By SKU - Old RTs'!$A:$V,16,FALSE)</f>
        <v>0</v>
      </c>
      <c r="M688" s="2">
        <f>VLOOKUP($A688,'By SKU - New RTs'!$A:$V,16,FALSE)</f>
        <v>0</v>
      </c>
      <c r="N688" s="5">
        <f t="shared" si="68"/>
        <v>0</v>
      </c>
      <c r="O688" s="2">
        <f>VLOOKUP($A688,'By SKU - Old RTs'!$A:$V,17,FALSE)</f>
        <v>0</v>
      </c>
      <c r="P688" s="2">
        <f>VLOOKUP($A688,'By SKU - New RTs'!$A:$V,17,FALSE)</f>
        <v>0</v>
      </c>
      <c r="Q688" s="2">
        <f t="shared" si="69"/>
        <v>0</v>
      </c>
    </row>
    <row r="689" spans="1:17" x14ac:dyDescent="0.2">
      <c r="A689" s="3" t="str">
        <f>SKUs!A688</f>
        <v>SY14YN</v>
      </c>
      <c r="B689" s="4" t="str">
        <f>SKUs!B688</f>
        <v>ST HI VIZ RIPSTOP L/S</v>
      </c>
      <c r="C689" s="2">
        <f>VLOOKUP($A689,'By SKU - Old RTs'!$A:$V,13,FALSE)</f>
        <v>0.5</v>
      </c>
      <c r="D689" s="2">
        <f>VLOOKUP($A689,'By SKU - New RTs'!$A:$V,13,FALSE)</f>
        <v>0.5</v>
      </c>
      <c r="E689" s="5">
        <f t="shared" si="65"/>
        <v>0</v>
      </c>
      <c r="F689" s="2">
        <f>VLOOKUP($A689,'By SKU - Old RTs'!$A:$V,14,FALSE)</f>
        <v>0</v>
      </c>
      <c r="G689" s="2">
        <f>VLOOKUP($A689,'By SKU - New RTs'!$A:$V,14,FALSE)</f>
        <v>0</v>
      </c>
      <c r="H689" s="5">
        <f t="shared" si="66"/>
        <v>0</v>
      </c>
      <c r="I689" s="2">
        <f>VLOOKUP($A689,'By SKU - Old RTs'!$A:$V,15,FALSE)</f>
        <v>0</v>
      </c>
      <c r="J689" s="2">
        <f>VLOOKUP($A689,'By SKU - New RTs'!$A:$V,15,FALSE)</f>
        <v>0</v>
      </c>
      <c r="K689" s="5">
        <f t="shared" si="67"/>
        <v>0</v>
      </c>
      <c r="L689" s="2">
        <f>VLOOKUP($A689,'By SKU - Old RTs'!$A:$V,16,FALSE)</f>
        <v>0</v>
      </c>
      <c r="M689" s="2">
        <f>VLOOKUP($A689,'By SKU - New RTs'!$A:$V,16,FALSE)</f>
        <v>0</v>
      </c>
      <c r="N689" s="5">
        <f t="shared" si="68"/>
        <v>0</v>
      </c>
      <c r="O689" s="2">
        <f>VLOOKUP($A689,'By SKU - Old RTs'!$A:$V,17,FALSE)</f>
        <v>0</v>
      </c>
      <c r="P689" s="2">
        <f>VLOOKUP($A689,'By SKU - New RTs'!$A:$V,17,FALSE)</f>
        <v>0</v>
      </c>
      <c r="Q689" s="2">
        <f t="shared" si="69"/>
        <v>0</v>
      </c>
    </row>
    <row r="690" spans="1:17" x14ac:dyDescent="0.2">
      <c r="A690" s="3" t="str">
        <f>SKUs!A689</f>
        <v>SY20BC</v>
      </c>
      <c r="B690" s="4" t="str">
        <f>SKUs!B689</f>
        <v>ST WORK BLEND</v>
      </c>
      <c r="C690" s="2">
        <f>VLOOKUP($A690,'By SKU - Old RTs'!$A:$V,13,FALSE)</f>
        <v>3</v>
      </c>
      <c r="D690" s="2">
        <f>VLOOKUP($A690,'By SKU - New RTs'!$A:$V,13,FALSE)</f>
        <v>3</v>
      </c>
      <c r="E690" s="5">
        <f t="shared" si="65"/>
        <v>0</v>
      </c>
      <c r="F690" s="2">
        <f>VLOOKUP($A690,'By SKU - Old RTs'!$A:$V,14,FALSE)</f>
        <v>18</v>
      </c>
      <c r="G690" s="2">
        <f>VLOOKUP($A690,'By SKU - New RTs'!$A:$V,14,FALSE)</f>
        <v>18</v>
      </c>
      <c r="H690" s="5">
        <f t="shared" si="66"/>
        <v>0</v>
      </c>
      <c r="I690" s="2">
        <f>VLOOKUP($A690,'By SKU - Old RTs'!$A:$V,15,FALSE)</f>
        <v>0</v>
      </c>
      <c r="J690" s="2">
        <f>VLOOKUP($A690,'By SKU - New RTs'!$A:$V,15,FALSE)</f>
        <v>0</v>
      </c>
      <c r="K690" s="5">
        <f t="shared" si="67"/>
        <v>0</v>
      </c>
      <c r="L690" s="2">
        <f>VLOOKUP($A690,'By SKU - Old RTs'!$A:$V,16,FALSE)</f>
        <v>0</v>
      </c>
      <c r="M690" s="2">
        <f>VLOOKUP($A690,'By SKU - New RTs'!$A:$V,16,FALSE)</f>
        <v>0</v>
      </c>
      <c r="N690" s="5">
        <f t="shared" si="68"/>
        <v>0</v>
      </c>
      <c r="O690" s="2">
        <f>VLOOKUP($A690,'By SKU - Old RTs'!$A:$V,17,FALSE)</f>
        <v>26.5</v>
      </c>
      <c r="P690" s="2">
        <f>VLOOKUP($A690,'By SKU - New RTs'!$A:$V,17,FALSE)</f>
        <v>26.5</v>
      </c>
      <c r="Q690" s="2">
        <f t="shared" si="69"/>
        <v>0</v>
      </c>
    </row>
    <row r="691" spans="1:17" x14ac:dyDescent="0.2">
      <c r="A691" s="3" t="str">
        <f>SKUs!A690</f>
        <v>SY20BR</v>
      </c>
      <c r="B691" s="4" t="str">
        <f>SKUs!B690</f>
        <v>ST WORK</v>
      </c>
      <c r="C691" s="2">
        <f>VLOOKUP($A691,'By SKU - Old RTs'!$A:$V,13,FALSE)</f>
        <v>0</v>
      </c>
      <c r="D691" s="2">
        <f>VLOOKUP($A691,'By SKU - New RTs'!$A:$V,13,FALSE)</f>
        <v>0</v>
      </c>
      <c r="E691" s="5">
        <f t="shared" si="65"/>
        <v>0</v>
      </c>
      <c r="F691" s="2">
        <f>VLOOKUP($A691,'By SKU - Old RTs'!$A:$V,14,FALSE)</f>
        <v>0</v>
      </c>
      <c r="G691" s="2">
        <f>VLOOKUP($A691,'By SKU - New RTs'!$A:$V,14,FALSE)</f>
        <v>0</v>
      </c>
      <c r="H691" s="5">
        <f t="shared" si="66"/>
        <v>0</v>
      </c>
      <c r="I691" s="2">
        <f>VLOOKUP($A691,'By SKU - Old RTs'!$A:$V,15,FALSE)</f>
        <v>0</v>
      </c>
      <c r="J691" s="2">
        <f>VLOOKUP($A691,'By SKU - New RTs'!$A:$V,15,FALSE)</f>
        <v>0</v>
      </c>
      <c r="K691" s="5">
        <f t="shared" si="67"/>
        <v>0</v>
      </c>
      <c r="L691" s="2">
        <f>VLOOKUP($A691,'By SKU - Old RTs'!$A:$V,16,FALSE)</f>
        <v>3.25</v>
      </c>
      <c r="M691" s="2">
        <f>VLOOKUP($A691,'By SKU - New RTs'!$A:$V,16,FALSE)</f>
        <v>3.25</v>
      </c>
      <c r="N691" s="5">
        <f t="shared" si="68"/>
        <v>0</v>
      </c>
      <c r="O691" s="2">
        <f>VLOOKUP($A691,'By SKU - Old RTs'!$A:$V,17,FALSE)</f>
        <v>0</v>
      </c>
      <c r="P691" s="2">
        <f>VLOOKUP($A691,'By SKU - New RTs'!$A:$V,17,FALSE)</f>
        <v>0</v>
      </c>
      <c r="Q691" s="2">
        <f t="shared" si="69"/>
        <v>0</v>
      </c>
    </row>
    <row r="692" spans="1:17" x14ac:dyDescent="0.2">
      <c r="A692" s="3" t="str">
        <f>SKUs!A691</f>
        <v>SY20CG</v>
      </c>
      <c r="B692" s="4" t="str">
        <f>SKUs!B691</f>
        <v>ST WORK</v>
      </c>
      <c r="C692" s="2">
        <f>VLOOKUP($A692,'By SKU - Old RTs'!$A:$V,13,FALSE)</f>
        <v>0</v>
      </c>
      <c r="D692" s="2">
        <f>VLOOKUP($A692,'By SKU - New RTs'!$A:$V,13,FALSE)</f>
        <v>0</v>
      </c>
      <c r="E692" s="5">
        <f t="shared" si="65"/>
        <v>0</v>
      </c>
      <c r="F692" s="2">
        <f>VLOOKUP($A692,'By SKU - Old RTs'!$A:$V,14,FALSE)</f>
        <v>0</v>
      </c>
      <c r="G692" s="2">
        <f>VLOOKUP($A692,'By SKU - New RTs'!$A:$V,14,FALSE)</f>
        <v>0</v>
      </c>
      <c r="H692" s="5">
        <f t="shared" si="66"/>
        <v>0</v>
      </c>
      <c r="I692" s="2">
        <f>VLOOKUP($A692,'By SKU - Old RTs'!$A:$V,15,FALSE)</f>
        <v>0</v>
      </c>
      <c r="J692" s="2">
        <f>VLOOKUP($A692,'By SKU - New RTs'!$A:$V,15,FALSE)</f>
        <v>0</v>
      </c>
      <c r="K692" s="5">
        <f t="shared" si="67"/>
        <v>0</v>
      </c>
      <c r="L692" s="2">
        <f>VLOOKUP($A692,'By SKU - Old RTs'!$A:$V,16,FALSE)</f>
        <v>0</v>
      </c>
      <c r="M692" s="2">
        <f>VLOOKUP($A692,'By SKU - New RTs'!$A:$V,16,FALSE)</f>
        <v>0</v>
      </c>
      <c r="N692" s="5">
        <f t="shared" si="68"/>
        <v>0</v>
      </c>
      <c r="O692" s="2">
        <f>VLOOKUP($A692,'By SKU - Old RTs'!$A:$V,17,FALSE)</f>
        <v>15.5</v>
      </c>
      <c r="P692" s="2">
        <f>VLOOKUP($A692,'By SKU - New RTs'!$A:$V,17,FALSE)</f>
        <v>15.5</v>
      </c>
      <c r="Q692" s="2">
        <f t="shared" si="69"/>
        <v>0</v>
      </c>
    </row>
    <row r="693" spans="1:17" x14ac:dyDescent="0.2">
      <c r="A693" s="3" t="str">
        <f>SKUs!A692</f>
        <v>SY20CH</v>
      </c>
      <c r="B693" s="4" t="str">
        <f>SKUs!B692</f>
        <v>ST WORK BLEND</v>
      </c>
      <c r="C693" s="2">
        <f>VLOOKUP($A693,'By SKU - Old RTs'!$A:$V,13,FALSE)</f>
        <v>0</v>
      </c>
      <c r="D693" s="2">
        <f>VLOOKUP($A693,'By SKU - New RTs'!$A:$V,13,FALSE)</f>
        <v>0</v>
      </c>
      <c r="E693" s="5">
        <f t="shared" si="65"/>
        <v>0</v>
      </c>
      <c r="F693" s="2">
        <f>VLOOKUP($A693,'By SKU - Old RTs'!$A:$V,14,FALSE)</f>
        <v>0</v>
      </c>
      <c r="G693" s="2">
        <f>VLOOKUP($A693,'By SKU - New RTs'!$A:$V,14,FALSE)</f>
        <v>0</v>
      </c>
      <c r="H693" s="5">
        <f t="shared" si="66"/>
        <v>0</v>
      </c>
      <c r="I693" s="2">
        <f>VLOOKUP($A693,'By SKU - Old RTs'!$A:$V,15,FALSE)</f>
        <v>0</v>
      </c>
      <c r="J693" s="2">
        <f>VLOOKUP($A693,'By SKU - New RTs'!$A:$V,15,FALSE)</f>
        <v>0</v>
      </c>
      <c r="K693" s="5">
        <f t="shared" si="67"/>
        <v>0</v>
      </c>
      <c r="L693" s="2">
        <f>VLOOKUP($A693,'By SKU - Old RTs'!$A:$V,16,FALSE)</f>
        <v>1.75</v>
      </c>
      <c r="M693" s="2">
        <f>VLOOKUP($A693,'By SKU - New RTs'!$A:$V,16,FALSE)</f>
        <v>1.75</v>
      </c>
      <c r="N693" s="5">
        <f t="shared" si="68"/>
        <v>0</v>
      </c>
      <c r="O693" s="2">
        <f>VLOOKUP($A693,'By SKU - Old RTs'!$A:$V,17,FALSE)</f>
        <v>0</v>
      </c>
      <c r="P693" s="2">
        <f>VLOOKUP($A693,'By SKU - New RTs'!$A:$V,17,FALSE)</f>
        <v>0</v>
      </c>
      <c r="Q693" s="2">
        <f t="shared" si="69"/>
        <v>0</v>
      </c>
    </row>
    <row r="694" spans="1:17" x14ac:dyDescent="0.2">
      <c r="A694" s="3" t="str">
        <f>SKUs!A693</f>
        <v>SY20CR</v>
      </c>
      <c r="B694" s="4" t="str">
        <f>SKUs!B693</f>
        <v xml:space="preserve">ST WORK                         </v>
      </c>
      <c r="C694" s="2">
        <f>VLOOKUP($A694,'By SKU - Old RTs'!$A:$V,13,FALSE)</f>
        <v>0</v>
      </c>
      <c r="D694" s="2">
        <f>VLOOKUP($A694,'By SKU - New RTs'!$A:$V,13,FALSE)</f>
        <v>0</v>
      </c>
      <c r="E694" s="5">
        <f t="shared" si="65"/>
        <v>0</v>
      </c>
      <c r="F694" s="2">
        <f>VLOOKUP($A694,'By SKU - Old RTs'!$A:$V,14,FALSE)</f>
        <v>5.25</v>
      </c>
      <c r="G694" s="2">
        <f>VLOOKUP($A694,'By SKU - New RTs'!$A:$V,14,FALSE)</f>
        <v>5.25</v>
      </c>
      <c r="H694" s="5">
        <f t="shared" si="66"/>
        <v>0</v>
      </c>
      <c r="I694" s="2">
        <f>VLOOKUP($A694,'By SKU - Old RTs'!$A:$V,15,FALSE)</f>
        <v>0</v>
      </c>
      <c r="J694" s="2">
        <f>VLOOKUP($A694,'By SKU - New RTs'!$A:$V,15,FALSE)</f>
        <v>0</v>
      </c>
      <c r="K694" s="5">
        <f t="shared" si="67"/>
        <v>0</v>
      </c>
      <c r="L694" s="2">
        <f>VLOOKUP($A694,'By SKU - Old RTs'!$A:$V,16,FALSE)</f>
        <v>0</v>
      </c>
      <c r="M694" s="2">
        <f>VLOOKUP($A694,'By SKU - New RTs'!$A:$V,16,FALSE)</f>
        <v>0</v>
      </c>
      <c r="N694" s="5">
        <f t="shared" si="68"/>
        <v>0</v>
      </c>
      <c r="O694" s="2">
        <f>VLOOKUP($A694,'By SKU - Old RTs'!$A:$V,17,FALSE)</f>
        <v>14.25</v>
      </c>
      <c r="P694" s="2">
        <f>VLOOKUP($A694,'By SKU - New RTs'!$A:$V,17,FALSE)</f>
        <v>14.25</v>
      </c>
      <c r="Q694" s="2">
        <f t="shared" si="69"/>
        <v>0</v>
      </c>
    </row>
    <row r="695" spans="1:17" x14ac:dyDescent="0.2">
      <c r="A695" s="3" t="str">
        <f>SKUs!A694</f>
        <v>SY24CV</v>
      </c>
      <c r="B695" s="4" t="str">
        <f>SKUs!B694</f>
        <v>ST WORK</v>
      </c>
      <c r="C695" s="2">
        <f>VLOOKUP($A695,'By SKU - Old RTs'!$A:$V,13,FALSE)</f>
        <v>10.75</v>
      </c>
      <c r="D695" s="2">
        <f>VLOOKUP($A695,'By SKU - New RTs'!$A:$V,13,FALSE)</f>
        <v>10.75</v>
      </c>
      <c r="E695" s="5">
        <f t="shared" si="65"/>
        <v>0</v>
      </c>
      <c r="F695" s="2">
        <f>VLOOKUP($A695,'By SKU - Old RTs'!$A:$V,14,FALSE)</f>
        <v>0</v>
      </c>
      <c r="G695" s="2">
        <f>VLOOKUP($A695,'By SKU - New RTs'!$A:$V,14,FALSE)</f>
        <v>0</v>
      </c>
      <c r="H695" s="5">
        <f t="shared" si="66"/>
        <v>0</v>
      </c>
      <c r="I695" s="2">
        <f>VLOOKUP($A695,'By SKU - Old RTs'!$A:$V,15,FALSE)</f>
        <v>15.75</v>
      </c>
      <c r="J695" s="2">
        <f>VLOOKUP($A695,'By SKU - New RTs'!$A:$V,15,FALSE)</f>
        <v>15.75</v>
      </c>
      <c r="K695" s="5">
        <f t="shared" si="67"/>
        <v>0</v>
      </c>
      <c r="L695" s="2">
        <f>VLOOKUP($A695,'By SKU - Old RTs'!$A:$V,16,FALSE)</f>
        <v>0</v>
      </c>
      <c r="M695" s="2">
        <f>VLOOKUP($A695,'By SKU - New RTs'!$A:$V,16,FALSE)</f>
        <v>0</v>
      </c>
      <c r="N695" s="5">
        <f t="shared" si="68"/>
        <v>0</v>
      </c>
      <c r="O695" s="2">
        <f>VLOOKUP($A695,'By SKU - Old RTs'!$A:$V,17,FALSE)</f>
        <v>0</v>
      </c>
      <c r="P695" s="2">
        <f>VLOOKUP($A695,'By SKU - New RTs'!$A:$V,17,FALSE)</f>
        <v>0</v>
      </c>
      <c r="Q695" s="2">
        <f t="shared" si="69"/>
        <v>0</v>
      </c>
    </row>
    <row r="696" spans="1:17" x14ac:dyDescent="0.2">
      <c r="A696" s="3" t="str">
        <f>SKUs!A695</f>
        <v>SY24MP</v>
      </c>
      <c r="B696" s="4" t="str">
        <f>SKUs!B695</f>
        <v xml:space="preserve">ST WORK                         </v>
      </c>
      <c r="C696" s="2">
        <f>VLOOKUP($A696,'By SKU - Old RTs'!$A:$V,13,FALSE)</f>
        <v>16.25</v>
      </c>
      <c r="D696" s="2">
        <f>VLOOKUP($A696,'By SKU - New RTs'!$A:$V,13,FALSE)</f>
        <v>16.25</v>
      </c>
      <c r="E696" s="5">
        <f t="shared" si="65"/>
        <v>0</v>
      </c>
      <c r="F696" s="2">
        <f>VLOOKUP($A696,'By SKU - Old RTs'!$A:$V,14,FALSE)</f>
        <v>0</v>
      </c>
      <c r="G696" s="2">
        <f>VLOOKUP($A696,'By SKU - New RTs'!$A:$V,14,FALSE)</f>
        <v>0</v>
      </c>
      <c r="H696" s="5">
        <f t="shared" si="66"/>
        <v>0</v>
      </c>
      <c r="I696" s="2">
        <f>VLOOKUP($A696,'By SKU - Old RTs'!$A:$V,15,FALSE)</f>
        <v>0</v>
      </c>
      <c r="J696" s="2">
        <f>VLOOKUP($A696,'By SKU - New RTs'!$A:$V,15,FALSE)</f>
        <v>0</v>
      </c>
      <c r="K696" s="5">
        <f t="shared" si="67"/>
        <v>0</v>
      </c>
      <c r="L696" s="2">
        <f>VLOOKUP($A696,'By SKU - Old RTs'!$A:$V,16,FALSE)</f>
        <v>0</v>
      </c>
      <c r="M696" s="2">
        <f>VLOOKUP($A696,'By SKU - New RTs'!$A:$V,16,FALSE)</f>
        <v>0</v>
      </c>
      <c r="N696" s="5">
        <f t="shared" si="68"/>
        <v>0</v>
      </c>
      <c r="O696" s="2">
        <f>VLOOKUP($A696,'By SKU - Old RTs'!$A:$V,17,FALSE)</f>
        <v>0</v>
      </c>
      <c r="P696" s="2">
        <f>VLOOKUP($A696,'By SKU - New RTs'!$A:$V,17,FALSE)</f>
        <v>0</v>
      </c>
      <c r="Q696" s="2">
        <f t="shared" si="69"/>
        <v>0</v>
      </c>
    </row>
    <row r="697" spans="1:17" x14ac:dyDescent="0.2">
      <c r="A697" s="3" t="str">
        <f>SKUs!A696</f>
        <v>SY24YN</v>
      </c>
      <c r="B697" s="4" t="str">
        <f>SKUs!B696</f>
        <v>ST HI VIZ RIPSTOP S/S</v>
      </c>
      <c r="C697" s="2">
        <f>VLOOKUP($A697,'By SKU - Old RTs'!$A:$V,13,FALSE)</f>
        <v>0</v>
      </c>
      <c r="D697" s="2">
        <f>VLOOKUP($A697,'By SKU - New RTs'!$A:$V,13,FALSE)</f>
        <v>0</v>
      </c>
      <c r="E697" s="5">
        <f t="shared" si="65"/>
        <v>0</v>
      </c>
      <c r="F697" s="2">
        <f>VLOOKUP($A697,'By SKU - Old RTs'!$A:$V,14,FALSE)</f>
        <v>0</v>
      </c>
      <c r="G697" s="2">
        <f>VLOOKUP($A697,'By SKU - New RTs'!$A:$V,14,FALSE)</f>
        <v>0</v>
      </c>
      <c r="H697" s="5">
        <f t="shared" si="66"/>
        <v>0</v>
      </c>
      <c r="I697" s="2">
        <f>VLOOKUP($A697,'By SKU - Old RTs'!$A:$V,15,FALSE)</f>
        <v>0</v>
      </c>
      <c r="J697" s="2">
        <f>VLOOKUP($A697,'By SKU - New RTs'!$A:$V,15,FALSE)</f>
        <v>0</v>
      </c>
      <c r="K697" s="5">
        <f t="shared" si="67"/>
        <v>0</v>
      </c>
      <c r="L697" s="2">
        <f>VLOOKUP($A697,'By SKU - Old RTs'!$A:$V,16,FALSE)</f>
        <v>0</v>
      </c>
      <c r="M697" s="2">
        <f>VLOOKUP($A697,'By SKU - New RTs'!$A:$V,16,FALSE)</f>
        <v>0</v>
      </c>
      <c r="N697" s="5">
        <f t="shared" si="68"/>
        <v>0</v>
      </c>
      <c r="O697" s="2">
        <f>VLOOKUP($A697,'By SKU - Old RTs'!$A:$V,17,FALSE)</f>
        <v>0</v>
      </c>
      <c r="P697" s="2">
        <f>VLOOKUP($A697,'By SKU - New RTs'!$A:$V,17,FALSE)</f>
        <v>0</v>
      </c>
      <c r="Q697" s="2">
        <f t="shared" si="69"/>
        <v>0</v>
      </c>
    </row>
    <row r="698" spans="1:17" x14ac:dyDescent="0.2">
      <c r="A698" s="3" t="str">
        <f>SKUs!A697</f>
        <v>SY32BC</v>
      </c>
      <c r="B698" s="4" t="str">
        <f>SKUs!B697</f>
        <v xml:space="preserve">ST WORK BLEND                   </v>
      </c>
      <c r="C698" s="2">
        <f>VLOOKUP($A698,'By SKU - Old RTs'!$A:$V,13,FALSE)</f>
        <v>6.75</v>
      </c>
      <c r="D698" s="2">
        <f>VLOOKUP($A698,'By SKU - New RTs'!$A:$V,13,FALSE)</f>
        <v>6.75</v>
      </c>
      <c r="E698" s="5">
        <f t="shared" si="65"/>
        <v>0</v>
      </c>
      <c r="F698" s="2">
        <f>VLOOKUP($A698,'By SKU - Old RTs'!$A:$V,14,FALSE)</f>
        <v>10</v>
      </c>
      <c r="G698" s="2">
        <f>VLOOKUP($A698,'By SKU - New RTs'!$A:$V,14,FALSE)</f>
        <v>10</v>
      </c>
      <c r="H698" s="5">
        <f t="shared" si="66"/>
        <v>0</v>
      </c>
      <c r="I698" s="2">
        <f>VLOOKUP($A698,'By SKU - Old RTs'!$A:$V,15,FALSE)</f>
        <v>0</v>
      </c>
      <c r="J698" s="2">
        <f>VLOOKUP($A698,'By SKU - New RTs'!$A:$V,15,FALSE)</f>
        <v>0</v>
      </c>
      <c r="K698" s="5">
        <f t="shared" si="67"/>
        <v>0</v>
      </c>
      <c r="L698" s="2">
        <f>VLOOKUP($A698,'By SKU - Old RTs'!$A:$V,16,FALSE)</f>
        <v>18.5</v>
      </c>
      <c r="M698" s="2">
        <f>VLOOKUP($A698,'By SKU - New RTs'!$A:$V,16,FALSE)</f>
        <v>18.5</v>
      </c>
      <c r="N698" s="5">
        <f t="shared" si="68"/>
        <v>0</v>
      </c>
      <c r="O698" s="2">
        <f>VLOOKUP($A698,'By SKU - Old RTs'!$A:$V,17,FALSE)</f>
        <v>0</v>
      </c>
      <c r="P698" s="2">
        <f>VLOOKUP($A698,'By SKU - New RTs'!$A:$V,17,FALSE)</f>
        <v>0</v>
      </c>
      <c r="Q698" s="2">
        <f t="shared" si="69"/>
        <v>0</v>
      </c>
    </row>
    <row r="699" spans="1:17" x14ac:dyDescent="0.2">
      <c r="A699" s="3" t="str">
        <f>SKUs!A698</f>
        <v>SY32BR</v>
      </c>
      <c r="B699" s="4" t="str">
        <f>SKUs!B698</f>
        <v xml:space="preserve">ST WORK BLEND                   </v>
      </c>
      <c r="C699" s="2">
        <f>VLOOKUP($A699,'By SKU - Old RTs'!$A:$V,13,FALSE)</f>
        <v>13</v>
      </c>
      <c r="D699" s="2">
        <f>VLOOKUP($A699,'By SKU - New RTs'!$A:$V,13,FALSE)</f>
        <v>13</v>
      </c>
      <c r="E699" s="5">
        <f t="shared" si="65"/>
        <v>0</v>
      </c>
      <c r="F699" s="2">
        <f>VLOOKUP($A699,'By SKU - Old RTs'!$A:$V,14,FALSE)</f>
        <v>14.25</v>
      </c>
      <c r="G699" s="2">
        <f>VLOOKUP($A699,'By SKU - New RTs'!$A:$V,14,FALSE)</f>
        <v>14.25</v>
      </c>
      <c r="H699" s="5">
        <f t="shared" si="66"/>
        <v>0</v>
      </c>
      <c r="I699" s="2">
        <f>VLOOKUP($A699,'By SKU - Old RTs'!$A:$V,15,FALSE)</f>
        <v>1.25</v>
      </c>
      <c r="J699" s="2">
        <f>VLOOKUP($A699,'By SKU - New RTs'!$A:$V,15,FALSE)</f>
        <v>1.25</v>
      </c>
      <c r="K699" s="5">
        <f t="shared" si="67"/>
        <v>0</v>
      </c>
      <c r="L699" s="2">
        <f>VLOOKUP($A699,'By SKU - Old RTs'!$A:$V,16,FALSE)</f>
        <v>7</v>
      </c>
      <c r="M699" s="2">
        <f>VLOOKUP($A699,'By SKU - New RTs'!$A:$V,16,FALSE)</f>
        <v>7</v>
      </c>
      <c r="N699" s="5">
        <f t="shared" si="68"/>
        <v>0</v>
      </c>
      <c r="O699" s="2">
        <f>VLOOKUP($A699,'By SKU - Old RTs'!$A:$V,17,FALSE)</f>
        <v>0</v>
      </c>
      <c r="P699" s="2">
        <f>VLOOKUP($A699,'By SKU - New RTs'!$A:$V,17,FALSE)</f>
        <v>0</v>
      </c>
      <c r="Q699" s="2">
        <f t="shared" si="69"/>
        <v>0</v>
      </c>
    </row>
    <row r="700" spans="1:17" x14ac:dyDescent="0.2">
      <c r="A700" s="3" t="str">
        <f>SKUs!A699</f>
        <v>SY32CF</v>
      </c>
      <c r="B700" s="4" t="str">
        <f>SKUs!B699</f>
        <v xml:space="preserve">ST WORK BLEND                   </v>
      </c>
      <c r="C700" s="2">
        <f>VLOOKUP($A700,'By SKU - Old RTs'!$A:$V,13,FALSE)</f>
        <v>15.75</v>
      </c>
      <c r="D700" s="2">
        <f>VLOOKUP($A700,'By SKU - New RTs'!$A:$V,13,FALSE)</f>
        <v>15.75</v>
      </c>
      <c r="E700" s="5">
        <f t="shared" si="65"/>
        <v>0</v>
      </c>
      <c r="F700" s="2">
        <f>VLOOKUP($A700,'By SKU - Old RTs'!$A:$V,14,FALSE)</f>
        <v>0</v>
      </c>
      <c r="G700" s="2">
        <f>VLOOKUP($A700,'By SKU - New RTs'!$A:$V,14,FALSE)</f>
        <v>0</v>
      </c>
      <c r="H700" s="5">
        <f t="shared" si="66"/>
        <v>0</v>
      </c>
      <c r="I700" s="2">
        <f>VLOOKUP($A700,'By SKU - Old RTs'!$A:$V,15,FALSE)</f>
        <v>0</v>
      </c>
      <c r="J700" s="2">
        <f>VLOOKUP($A700,'By SKU - New RTs'!$A:$V,15,FALSE)</f>
        <v>0</v>
      </c>
      <c r="K700" s="5">
        <f t="shared" si="67"/>
        <v>0</v>
      </c>
      <c r="L700" s="2">
        <f>VLOOKUP($A700,'By SKU - Old RTs'!$A:$V,16,FALSE)</f>
        <v>0</v>
      </c>
      <c r="M700" s="2">
        <f>VLOOKUP($A700,'By SKU - New RTs'!$A:$V,16,FALSE)</f>
        <v>0</v>
      </c>
      <c r="N700" s="5">
        <f t="shared" si="68"/>
        <v>0</v>
      </c>
      <c r="O700" s="2">
        <f>VLOOKUP($A700,'By SKU - Old RTs'!$A:$V,17,FALSE)</f>
        <v>5</v>
      </c>
      <c r="P700" s="2">
        <f>VLOOKUP($A700,'By SKU - New RTs'!$A:$V,17,FALSE)</f>
        <v>5</v>
      </c>
      <c r="Q700" s="2">
        <f t="shared" si="69"/>
        <v>0</v>
      </c>
    </row>
    <row r="701" spans="1:17" x14ac:dyDescent="0.2">
      <c r="A701" s="3" t="str">
        <f>SKUs!A700</f>
        <v>SY42BC</v>
      </c>
      <c r="B701" s="4" t="str">
        <f>SKUs!B700</f>
        <v xml:space="preserve">ST WORK BLEND                   </v>
      </c>
      <c r="C701" s="2">
        <f>VLOOKUP($A701,'By SKU - Old RTs'!$A:$V,13,FALSE)</f>
        <v>0</v>
      </c>
      <c r="D701" s="2">
        <f>VLOOKUP($A701,'By SKU - New RTs'!$A:$V,13,FALSE)</f>
        <v>0</v>
      </c>
      <c r="E701" s="5">
        <f t="shared" si="65"/>
        <v>0</v>
      </c>
      <c r="F701" s="2">
        <f>VLOOKUP($A701,'By SKU - Old RTs'!$A:$V,14,FALSE)</f>
        <v>14.75</v>
      </c>
      <c r="G701" s="2">
        <f>VLOOKUP($A701,'By SKU - New RTs'!$A:$V,14,FALSE)</f>
        <v>14.75</v>
      </c>
      <c r="H701" s="5">
        <f t="shared" si="66"/>
        <v>0</v>
      </c>
      <c r="I701" s="2">
        <f>VLOOKUP($A701,'By SKU - Old RTs'!$A:$V,15,FALSE)</f>
        <v>10.5</v>
      </c>
      <c r="J701" s="2">
        <f>VLOOKUP($A701,'By SKU - New RTs'!$A:$V,15,FALSE)</f>
        <v>10.5</v>
      </c>
      <c r="K701" s="5">
        <f t="shared" si="67"/>
        <v>0</v>
      </c>
      <c r="L701" s="2">
        <f>VLOOKUP($A701,'By SKU - Old RTs'!$A:$V,16,FALSE)</f>
        <v>0.25</v>
      </c>
      <c r="M701" s="2">
        <f>VLOOKUP($A701,'By SKU - New RTs'!$A:$V,16,FALSE)</f>
        <v>0.25</v>
      </c>
      <c r="N701" s="5">
        <f t="shared" si="68"/>
        <v>0</v>
      </c>
      <c r="O701" s="2">
        <f>VLOOKUP($A701,'By SKU - Old RTs'!$A:$V,17,FALSE)</f>
        <v>4.5</v>
      </c>
      <c r="P701" s="2">
        <f>VLOOKUP($A701,'By SKU - New RTs'!$A:$V,17,FALSE)</f>
        <v>4.5</v>
      </c>
      <c r="Q701" s="2">
        <f t="shared" si="69"/>
        <v>0</v>
      </c>
    </row>
    <row r="702" spans="1:17" x14ac:dyDescent="0.2">
      <c r="A702" s="3" t="str">
        <f>SKUs!A701</f>
        <v>SY42BR</v>
      </c>
      <c r="B702" s="4" t="str">
        <f>SKUs!B701</f>
        <v xml:space="preserve">ST WORK BLEND                   </v>
      </c>
      <c r="C702" s="2">
        <f>VLOOKUP($A702,'By SKU - Old RTs'!$A:$V,13,FALSE)</f>
        <v>6.5</v>
      </c>
      <c r="D702" s="2">
        <f>VLOOKUP($A702,'By SKU - New RTs'!$A:$V,13,FALSE)</f>
        <v>6.5</v>
      </c>
      <c r="E702" s="5">
        <f t="shared" si="65"/>
        <v>0</v>
      </c>
      <c r="F702" s="2">
        <f>VLOOKUP($A702,'By SKU - Old RTs'!$A:$V,14,FALSE)</f>
        <v>15.25</v>
      </c>
      <c r="G702" s="2">
        <f>VLOOKUP($A702,'By SKU - New RTs'!$A:$V,14,FALSE)</f>
        <v>15.25</v>
      </c>
      <c r="H702" s="5">
        <f t="shared" si="66"/>
        <v>0</v>
      </c>
      <c r="I702" s="2">
        <f>VLOOKUP($A702,'By SKU - Old RTs'!$A:$V,15,FALSE)</f>
        <v>7.25</v>
      </c>
      <c r="J702" s="2">
        <f>VLOOKUP($A702,'By SKU - New RTs'!$A:$V,15,FALSE)</f>
        <v>7.25</v>
      </c>
      <c r="K702" s="5">
        <f t="shared" si="67"/>
        <v>0</v>
      </c>
      <c r="L702" s="2">
        <f>VLOOKUP($A702,'By SKU - Old RTs'!$A:$V,16,FALSE)</f>
        <v>2</v>
      </c>
      <c r="M702" s="2">
        <f>VLOOKUP($A702,'By SKU - New RTs'!$A:$V,16,FALSE)</f>
        <v>2</v>
      </c>
      <c r="N702" s="5">
        <f t="shared" si="68"/>
        <v>0</v>
      </c>
      <c r="O702" s="2">
        <f>VLOOKUP($A702,'By SKU - Old RTs'!$A:$V,17,FALSE)</f>
        <v>0</v>
      </c>
      <c r="P702" s="2">
        <f>VLOOKUP($A702,'By SKU - New RTs'!$A:$V,17,FALSE)</f>
        <v>0</v>
      </c>
      <c r="Q702" s="2">
        <f t="shared" si="69"/>
        <v>0</v>
      </c>
    </row>
    <row r="703" spans="1:17" x14ac:dyDescent="0.2">
      <c r="A703" s="3" t="str">
        <f>SKUs!A702</f>
        <v>SY42CF</v>
      </c>
      <c r="B703" s="4" t="str">
        <f>SKUs!B702</f>
        <v xml:space="preserve">ST WORK BLEND                   </v>
      </c>
      <c r="C703" s="2">
        <f>VLOOKUP($A703,'By SKU - Old RTs'!$A:$V,13,FALSE)</f>
        <v>13</v>
      </c>
      <c r="D703" s="2">
        <f>VLOOKUP($A703,'By SKU - New RTs'!$A:$V,13,FALSE)</f>
        <v>13</v>
      </c>
      <c r="E703" s="5">
        <f t="shared" si="65"/>
        <v>0</v>
      </c>
      <c r="F703" s="2">
        <f>VLOOKUP($A703,'By SKU - Old RTs'!$A:$V,14,FALSE)</f>
        <v>0</v>
      </c>
      <c r="G703" s="2">
        <f>VLOOKUP($A703,'By SKU - New RTs'!$A:$V,14,FALSE)</f>
        <v>0</v>
      </c>
      <c r="H703" s="5">
        <f t="shared" si="66"/>
        <v>0</v>
      </c>
      <c r="I703" s="2">
        <f>VLOOKUP($A703,'By SKU - Old RTs'!$A:$V,15,FALSE)</f>
        <v>0</v>
      </c>
      <c r="J703" s="2">
        <f>VLOOKUP($A703,'By SKU - New RTs'!$A:$V,15,FALSE)</f>
        <v>0</v>
      </c>
      <c r="K703" s="5">
        <f t="shared" si="67"/>
        <v>0</v>
      </c>
      <c r="L703" s="2">
        <f>VLOOKUP($A703,'By SKU - Old RTs'!$A:$V,16,FALSE)</f>
        <v>0</v>
      </c>
      <c r="M703" s="2">
        <f>VLOOKUP($A703,'By SKU - New RTs'!$A:$V,16,FALSE)</f>
        <v>0</v>
      </c>
      <c r="N703" s="5">
        <f t="shared" si="68"/>
        <v>0</v>
      </c>
      <c r="O703" s="2">
        <f>VLOOKUP($A703,'By SKU - Old RTs'!$A:$V,17,FALSE)</f>
        <v>9</v>
      </c>
      <c r="P703" s="2">
        <f>VLOOKUP($A703,'By SKU - New RTs'!$A:$V,17,FALSE)</f>
        <v>9</v>
      </c>
      <c r="Q703" s="2">
        <f t="shared" si="69"/>
        <v>0</v>
      </c>
    </row>
    <row r="704" spans="1:17" x14ac:dyDescent="0.2">
      <c r="A704" s="3" t="str">
        <f>SKUs!A703</f>
        <v>TP11WH</v>
      </c>
      <c r="B704" s="4" t="str">
        <f>SKUs!B703</f>
        <v>WOMENS SMOCK 3/4 SLEEVE</v>
      </c>
      <c r="C704" s="2">
        <f>VLOOKUP($A704,'By SKU - Old RTs'!$A:$V,13,FALSE)</f>
        <v>0</v>
      </c>
      <c r="D704" s="2">
        <f>VLOOKUP($A704,'By SKU - New RTs'!$A:$V,13,FALSE)</f>
        <v>0</v>
      </c>
      <c r="E704" s="5">
        <f t="shared" si="65"/>
        <v>0</v>
      </c>
      <c r="F704" s="2">
        <f>VLOOKUP($A704,'By SKU - Old RTs'!$A:$V,14,FALSE)</f>
        <v>0</v>
      </c>
      <c r="G704" s="2">
        <f>VLOOKUP($A704,'By SKU - New RTs'!$A:$V,14,FALSE)</f>
        <v>0</v>
      </c>
      <c r="H704" s="5">
        <f t="shared" si="66"/>
        <v>0</v>
      </c>
      <c r="I704" s="2">
        <f>VLOOKUP($A704,'By SKU - Old RTs'!$A:$V,15,FALSE)</f>
        <v>0</v>
      </c>
      <c r="J704" s="2">
        <f>VLOOKUP($A704,'By SKU - New RTs'!$A:$V,15,FALSE)</f>
        <v>0</v>
      </c>
      <c r="K704" s="5">
        <f t="shared" si="67"/>
        <v>0</v>
      </c>
      <c r="L704" s="2">
        <f>VLOOKUP($A704,'By SKU - Old RTs'!$A:$V,16,FALSE)</f>
        <v>142.75</v>
      </c>
      <c r="M704" s="2">
        <f>VLOOKUP($A704,'By SKU - New RTs'!$A:$V,16,FALSE)</f>
        <v>142.75</v>
      </c>
      <c r="N704" s="5">
        <f t="shared" si="68"/>
        <v>0</v>
      </c>
      <c r="O704" s="2">
        <f>VLOOKUP($A704,'By SKU - Old RTs'!$A:$V,17,FALSE)</f>
        <v>0</v>
      </c>
      <c r="P704" s="2">
        <f>VLOOKUP($A704,'By SKU - New RTs'!$A:$V,17,FALSE)</f>
        <v>0</v>
      </c>
      <c r="Q704" s="2">
        <f t="shared" si="69"/>
        <v>0</v>
      </c>
    </row>
    <row r="705" spans="1:17" x14ac:dyDescent="0.2">
      <c r="A705" s="3" t="str">
        <f>SKUs!A704</f>
        <v>WS450BK</v>
      </c>
      <c r="B705" s="4" t="str">
        <f>SKUs!B704</f>
        <v>ST T-SHIRT</v>
      </c>
      <c r="C705" s="2">
        <f>VLOOKUP($A705,'By SKU - Old RTs'!$A:$V,13,FALSE)</f>
        <v>13.25</v>
      </c>
      <c r="D705" s="2">
        <f>VLOOKUP($A705,'By SKU - New RTs'!$A:$V,13,FALSE)</f>
        <v>13.25</v>
      </c>
      <c r="E705" s="5">
        <f t="shared" si="65"/>
        <v>0</v>
      </c>
      <c r="F705" s="2">
        <f>VLOOKUP($A705,'By SKU - Old RTs'!$A:$V,14,FALSE)</f>
        <v>5</v>
      </c>
      <c r="G705" s="2">
        <f>VLOOKUP($A705,'By SKU - New RTs'!$A:$V,14,FALSE)</f>
        <v>5</v>
      </c>
      <c r="H705" s="5">
        <f t="shared" si="66"/>
        <v>0</v>
      </c>
      <c r="I705" s="2">
        <f>VLOOKUP($A705,'By SKU - Old RTs'!$A:$V,15,FALSE)</f>
        <v>0</v>
      </c>
      <c r="J705" s="2">
        <f>VLOOKUP($A705,'By SKU - New RTs'!$A:$V,15,FALSE)</f>
        <v>0</v>
      </c>
      <c r="K705" s="5">
        <f t="shared" si="67"/>
        <v>0</v>
      </c>
      <c r="L705" s="2">
        <f>VLOOKUP($A705,'By SKU - Old RTs'!$A:$V,16,FALSE)</f>
        <v>0</v>
      </c>
      <c r="M705" s="2">
        <f>VLOOKUP($A705,'By SKU - New RTs'!$A:$V,16,FALSE)</f>
        <v>0</v>
      </c>
      <c r="N705" s="5">
        <f t="shared" si="68"/>
        <v>0</v>
      </c>
      <c r="O705" s="2">
        <f>VLOOKUP($A705,'By SKU - Old RTs'!$A:$V,17,FALSE)</f>
        <v>0</v>
      </c>
      <c r="P705" s="2">
        <f>VLOOKUP($A705,'By SKU - New RTs'!$A:$V,17,FALSE)</f>
        <v>0</v>
      </c>
      <c r="Q705" s="2">
        <f t="shared" si="69"/>
        <v>0</v>
      </c>
    </row>
    <row r="706" spans="1:17" x14ac:dyDescent="0.2">
      <c r="A706" s="3" t="str">
        <f>SKUs!A705</f>
        <v>WS450DN</v>
      </c>
      <c r="B706" s="4" t="str">
        <f>SKUs!B705</f>
        <v>ST T-SHIRT</v>
      </c>
      <c r="C706" s="2">
        <f>VLOOKUP($A706,'By SKU - Old RTs'!$A:$V,13,FALSE)</f>
        <v>0</v>
      </c>
      <c r="D706" s="2">
        <f>VLOOKUP($A706,'By SKU - New RTs'!$A:$V,13,FALSE)</f>
        <v>0</v>
      </c>
      <c r="E706" s="5">
        <f t="shared" si="65"/>
        <v>0</v>
      </c>
      <c r="F706" s="2">
        <f>VLOOKUP($A706,'By SKU - Old RTs'!$A:$V,14,FALSE)</f>
        <v>5.5</v>
      </c>
      <c r="G706" s="2">
        <f>VLOOKUP($A706,'By SKU - New RTs'!$A:$V,14,FALSE)</f>
        <v>5.5</v>
      </c>
      <c r="H706" s="5">
        <f t="shared" si="66"/>
        <v>0</v>
      </c>
      <c r="I706" s="2">
        <f>VLOOKUP($A706,'By SKU - Old RTs'!$A:$V,15,FALSE)</f>
        <v>0</v>
      </c>
      <c r="J706" s="2">
        <f>VLOOKUP($A706,'By SKU - New RTs'!$A:$V,15,FALSE)</f>
        <v>0</v>
      </c>
      <c r="K706" s="5">
        <f t="shared" si="67"/>
        <v>0</v>
      </c>
      <c r="L706" s="2">
        <f>VLOOKUP($A706,'By SKU - Old RTs'!$A:$V,16,FALSE)</f>
        <v>0</v>
      </c>
      <c r="M706" s="2">
        <f>VLOOKUP($A706,'By SKU - New RTs'!$A:$V,16,FALSE)</f>
        <v>0</v>
      </c>
      <c r="N706" s="5">
        <f t="shared" si="68"/>
        <v>0</v>
      </c>
      <c r="O706" s="2">
        <f>VLOOKUP($A706,'By SKU - Old RTs'!$A:$V,17,FALSE)</f>
        <v>0</v>
      </c>
      <c r="P706" s="2">
        <f>VLOOKUP($A706,'By SKU - New RTs'!$A:$V,17,FALSE)</f>
        <v>0</v>
      </c>
      <c r="Q706" s="2">
        <f t="shared" si="69"/>
        <v>0</v>
      </c>
    </row>
    <row r="707" spans="1:17" x14ac:dyDescent="0.2">
      <c r="A707" s="3" t="str">
        <f>SKUs!A706</f>
        <v>WS450HG</v>
      </c>
      <c r="B707" s="4" t="str">
        <f>SKUs!B706</f>
        <v>ST T-SHIRT</v>
      </c>
      <c r="C707" s="2">
        <f>VLOOKUP($A707,'By SKU - Old RTs'!$A:$V,13,FALSE)</f>
        <v>0</v>
      </c>
      <c r="D707" s="2">
        <f>VLOOKUP($A707,'By SKU - New RTs'!$A:$V,13,FALSE)</f>
        <v>0</v>
      </c>
      <c r="E707" s="5">
        <f t="shared" si="65"/>
        <v>0</v>
      </c>
      <c r="F707" s="2">
        <f>VLOOKUP($A707,'By SKU - Old RTs'!$A:$V,14,FALSE)</f>
        <v>0</v>
      </c>
      <c r="G707" s="2">
        <f>VLOOKUP($A707,'By SKU - New RTs'!$A:$V,14,FALSE)</f>
        <v>0</v>
      </c>
      <c r="H707" s="5">
        <f t="shared" si="66"/>
        <v>0</v>
      </c>
      <c r="I707" s="2">
        <f>VLOOKUP($A707,'By SKU - Old RTs'!$A:$V,15,FALSE)</f>
        <v>0</v>
      </c>
      <c r="J707" s="2">
        <f>VLOOKUP($A707,'By SKU - New RTs'!$A:$V,15,FALSE)</f>
        <v>0</v>
      </c>
      <c r="K707" s="5">
        <f t="shared" si="67"/>
        <v>0</v>
      </c>
      <c r="L707" s="2">
        <f>VLOOKUP($A707,'By SKU - Old RTs'!$A:$V,16,FALSE)</f>
        <v>0</v>
      </c>
      <c r="M707" s="2">
        <f>VLOOKUP($A707,'By SKU - New RTs'!$A:$V,16,FALSE)</f>
        <v>0</v>
      </c>
      <c r="N707" s="5">
        <f t="shared" si="68"/>
        <v>0</v>
      </c>
      <c r="O707" s="2">
        <f>VLOOKUP($A707,'By SKU - Old RTs'!$A:$V,17,FALSE)</f>
        <v>4.5</v>
      </c>
      <c r="P707" s="2">
        <f>VLOOKUP($A707,'By SKU - New RTs'!$A:$V,17,FALSE)</f>
        <v>4.5</v>
      </c>
      <c r="Q707" s="2">
        <f t="shared" si="69"/>
        <v>0</v>
      </c>
    </row>
  </sheetData>
  <mergeCells count="5">
    <mergeCell ref="C1:E1"/>
    <mergeCell ref="F1:H1"/>
    <mergeCell ref="I1:K1"/>
    <mergeCell ref="L1:N1"/>
    <mergeCell ref="O1:Q1"/>
  </mergeCells>
  <conditionalFormatting sqref="E1 H1 K1 N1 Q1 Q3:Q1048576 N3:N1048576 K3:K1048576 H3:H1048576 E3:E1048576">
    <cfRule type="cellIs" dxfId="5" priority="1" operator="equal">
      <formula>0</formula>
    </cfRule>
    <cfRule type="cellIs" dxfId="4" priority="2" operator="lessThan">
      <formula>0</formula>
    </cfRule>
    <cfRule type="cellIs" dxfId="3" priority="3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CE7B-2CA5-464C-B038-0EF309AAF0A5}">
  <dimension ref="A1:Q70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9.42578125" style="3" bestFit="1" customWidth="1"/>
    <col min="2" max="2" width="24.5703125" customWidth="1"/>
    <col min="3" max="4" width="9.140625" style="2"/>
    <col min="5" max="5" width="9.140625" style="5"/>
    <col min="6" max="7" width="9.140625" style="2"/>
    <col min="8" max="8" width="9.140625" style="5"/>
    <col min="9" max="10" width="9.140625" style="2"/>
    <col min="11" max="11" width="9.140625" style="5"/>
    <col min="12" max="13" width="9.140625" style="2"/>
    <col min="14" max="14" width="9.140625" style="5"/>
    <col min="15" max="17" width="9.140625" style="2"/>
  </cols>
  <sheetData>
    <row r="1" spans="1:17" x14ac:dyDescent="0.2">
      <c r="C1" s="26" t="s">
        <v>203</v>
      </c>
      <c r="D1" s="26"/>
      <c r="E1" s="27"/>
      <c r="F1" s="26" t="s">
        <v>204</v>
      </c>
      <c r="G1" s="26"/>
      <c r="H1" s="27"/>
      <c r="I1" s="26" t="s">
        <v>205</v>
      </c>
      <c r="J1" s="26"/>
      <c r="K1" s="27"/>
      <c r="L1" s="26" t="s">
        <v>206</v>
      </c>
      <c r="M1" s="26"/>
      <c r="N1" s="27"/>
      <c r="O1" s="26" t="s">
        <v>207</v>
      </c>
      <c r="P1" s="26"/>
      <c r="Q1" s="26"/>
    </row>
    <row r="2" spans="1:17" s="10" customFormat="1" x14ac:dyDescent="0.2">
      <c r="A2" s="6" t="s">
        <v>0</v>
      </c>
      <c r="B2" s="10" t="s">
        <v>199</v>
      </c>
      <c r="C2" s="8" t="s">
        <v>200</v>
      </c>
      <c r="D2" s="8" t="s">
        <v>201</v>
      </c>
      <c r="E2" s="9" t="s">
        <v>202</v>
      </c>
      <c r="F2" s="8" t="s">
        <v>200</v>
      </c>
      <c r="G2" s="8" t="s">
        <v>201</v>
      </c>
      <c r="H2" s="9" t="s">
        <v>202</v>
      </c>
      <c r="I2" s="8" t="s">
        <v>200</v>
      </c>
      <c r="J2" s="8" t="s">
        <v>201</v>
      </c>
      <c r="K2" s="9" t="s">
        <v>202</v>
      </c>
      <c r="L2" s="8" t="s">
        <v>200</v>
      </c>
      <c r="M2" s="8" t="s">
        <v>201</v>
      </c>
      <c r="N2" s="9" t="s">
        <v>202</v>
      </c>
      <c r="O2" s="8" t="s">
        <v>200</v>
      </c>
      <c r="P2" s="8" t="s">
        <v>201</v>
      </c>
      <c r="Q2" s="8" t="s">
        <v>202</v>
      </c>
    </row>
    <row r="3" spans="1:17" x14ac:dyDescent="0.2">
      <c r="A3" s="3">
        <f>SKUs!A2</f>
        <v>2</v>
      </c>
      <c r="B3" s="4" t="str">
        <f>SKUs!B2</f>
        <v xml:space="preserve">AP BIB RED          </v>
      </c>
      <c r="C3" s="2">
        <f>VLOOKUP($A3,'By SKU - Old RTs'!$A:$V,18,FALSE)</f>
        <v>176.5</v>
      </c>
      <c r="D3" s="2">
        <f>VLOOKUP($A3,'By SKU - New RTs'!$A:$V,18,FALSE)</f>
        <v>176.5</v>
      </c>
      <c r="E3" s="5">
        <f>D3-C3</f>
        <v>0</v>
      </c>
      <c r="F3" s="2">
        <f>VLOOKUP($A3,'By SKU - Old RTs'!$A:$V,19,FALSE)</f>
        <v>122.25</v>
      </c>
      <c r="G3" s="2">
        <f>VLOOKUP($A3,'By SKU - New RTs'!$A:$V,19,FALSE)</f>
        <v>122.25</v>
      </c>
      <c r="H3" s="5">
        <f>G3-F3</f>
        <v>0</v>
      </c>
      <c r="I3" s="2">
        <f>VLOOKUP($A3,'By SKU - Old RTs'!$A:$V,20,FALSE)</f>
        <v>153.5</v>
      </c>
      <c r="J3" s="2">
        <f>VLOOKUP($A3,'By SKU - New RTs'!$A:$V,20,FALSE)</f>
        <v>153.5</v>
      </c>
      <c r="K3" s="5">
        <f>J3-I3</f>
        <v>0</v>
      </c>
      <c r="L3" s="2">
        <f>VLOOKUP($A3,'By SKU - Old RTs'!$A:$V,21,FALSE)</f>
        <v>183</v>
      </c>
      <c r="M3" s="2">
        <f>VLOOKUP($A3,'By SKU - New RTs'!$A:$V,21,FALSE)</f>
        <v>183</v>
      </c>
      <c r="N3" s="5">
        <f>M3-L3</f>
        <v>0</v>
      </c>
      <c r="O3" s="2">
        <f>VLOOKUP($A3,'By SKU - Old RTs'!$A:$V,22,FALSE)</f>
        <v>113.25</v>
      </c>
      <c r="P3" s="2">
        <f>VLOOKUP($A3,'By SKU - New RTs'!$A:$V,22,FALSE)</f>
        <v>113.25</v>
      </c>
      <c r="Q3" s="2">
        <f>P3-O3</f>
        <v>0</v>
      </c>
    </row>
    <row r="4" spans="1:17" x14ac:dyDescent="0.2">
      <c r="A4" s="3">
        <f>SKUs!A3</f>
        <v>3</v>
      </c>
      <c r="B4" s="4" t="str">
        <f>SKUs!B3</f>
        <v xml:space="preserve">AP BIB DARK GRN     </v>
      </c>
      <c r="C4" s="2">
        <f>VLOOKUP($A4,'By SKU - Old RTs'!$A:$V,18,FALSE)</f>
        <v>27</v>
      </c>
      <c r="D4" s="2">
        <f>VLOOKUP($A4,'By SKU - New RTs'!$A:$V,18,FALSE)</f>
        <v>27</v>
      </c>
      <c r="E4" s="5">
        <f t="shared" ref="E4:E67" si="0">D4-C4</f>
        <v>0</v>
      </c>
      <c r="F4" s="2">
        <f>VLOOKUP($A4,'By SKU - Old RTs'!$A:$V,19,FALSE)</f>
        <v>40</v>
      </c>
      <c r="G4" s="2">
        <f>VLOOKUP($A4,'By SKU - New RTs'!$A:$V,19,FALSE)</f>
        <v>40</v>
      </c>
      <c r="H4" s="5">
        <f t="shared" ref="H4:H67" si="1">G4-F4</f>
        <v>0</v>
      </c>
      <c r="I4" s="2">
        <f>VLOOKUP($A4,'By SKU - Old RTs'!$A:$V,20,FALSE)</f>
        <v>7</v>
      </c>
      <c r="J4" s="2">
        <f>VLOOKUP($A4,'By SKU - New RTs'!$A:$V,20,FALSE)</f>
        <v>7</v>
      </c>
      <c r="K4" s="5">
        <f t="shared" ref="K4:K67" si="2">J4-I4</f>
        <v>0</v>
      </c>
      <c r="L4" s="2">
        <f>VLOOKUP($A4,'By SKU - Old RTs'!$A:$V,21,FALSE)</f>
        <v>0</v>
      </c>
      <c r="M4" s="2">
        <f>VLOOKUP($A4,'By SKU - New RTs'!$A:$V,21,FALSE)</f>
        <v>0</v>
      </c>
      <c r="N4" s="5">
        <f t="shared" ref="N4:N67" si="3">M4-L4</f>
        <v>0</v>
      </c>
      <c r="O4" s="2">
        <f>VLOOKUP($A4,'By SKU - Old RTs'!$A:$V,22,FALSE)</f>
        <v>15</v>
      </c>
      <c r="P4" s="2">
        <f>VLOOKUP($A4,'By SKU - New RTs'!$A:$V,22,FALSE)</f>
        <v>15</v>
      </c>
      <c r="Q4" s="2">
        <f t="shared" ref="Q4:Q67" si="4">P4-O4</f>
        <v>0</v>
      </c>
    </row>
    <row r="5" spans="1:17" x14ac:dyDescent="0.2">
      <c r="A5" s="3">
        <f>SKUs!A4</f>
        <v>4</v>
      </c>
      <c r="B5" s="4" t="str">
        <f>SKUs!B4</f>
        <v xml:space="preserve">AP BIB DENIM        </v>
      </c>
      <c r="C5" s="2">
        <f>VLOOKUP($A5,'By SKU - Old RTs'!$A:$V,18,FALSE)</f>
        <v>0</v>
      </c>
      <c r="D5" s="2">
        <f>VLOOKUP($A5,'By SKU - New RTs'!$A:$V,18,FALSE)</f>
        <v>0</v>
      </c>
      <c r="E5" s="5">
        <f t="shared" si="0"/>
        <v>0</v>
      </c>
      <c r="F5" s="2">
        <f>VLOOKUP($A5,'By SKU - Old RTs'!$A:$V,19,FALSE)</f>
        <v>7.5</v>
      </c>
      <c r="G5" s="2">
        <f>VLOOKUP($A5,'By SKU - New RTs'!$A:$V,19,FALSE)</f>
        <v>0</v>
      </c>
      <c r="H5" s="5">
        <f t="shared" si="1"/>
        <v>-7.5</v>
      </c>
      <c r="I5" s="2">
        <f>VLOOKUP($A5,'By SKU - Old RTs'!$A:$V,20,FALSE)</f>
        <v>0.75</v>
      </c>
      <c r="J5" s="2">
        <f>VLOOKUP($A5,'By SKU - New RTs'!$A:$V,20,FALSE)</f>
        <v>0.75</v>
      </c>
      <c r="K5" s="5">
        <f t="shared" si="2"/>
        <v>0</v>
      </c>
      <c r="L5" s="2">
        <f>VLOOKUP($A5,'By SKU - Old RTs'!$A:$V,21,FALSE)</f>
        <v>0</v>
      </c>
      <c r="M5" s="2">
        <f>VLOOKUP($A5,'By SKU - New RTs'!$A:$V,21,FALSE)</f>
        <v>0</v>
      </c>
      <c r="N5" s="5">
        <f t="shared" si="3"/>
        <v>0</v>
      </c>
      <c r="O5" s="2">
        <f>VLOOKUP($A5,'By SKU - Old RTs'!$A:$V,22,FALSE)</f>
        <v>1.75</v>
      </c>
      <c r="P5" s="2">
        <f>VLOOKUP($A5,'By SKU - New RTs'!$A:$V,22,FALSE)</f>
        <v>9.25</v>
      </c>
      <c r="Q5" s="2">
        <f t="shared" si="4"/>
        <v>7.5</v>
      </c>
    </row>
    <row r="6" spans="1:17" x14ac:dyDescent="0.2">
      <c r="A6" s="3">
        <f>SKUs!A5</f>
        <v>7</v>
      </c>
      <c r="B6" s="4" t="str">
        <f>SKUs!B5</f>
        <v xml:space="preserve">AP BIB ROYAL BLUE     </v>
      </c>
      <c r="C6" s="2">
        <f>VLOOKUP($A6,'By SKU - Old RTs'!$A:$V,18,FALSE)</f>
        <v>17</v>
      </c>
      <c r="D6" s="2">
        <f>VLOOKUP($A6,'By SKU - New RTs'!$A:$V,18,FALSE)</f>
        <v>17</v>
      </c>
      <c r="E6" s="5">
        <f t="shared" si="0"/>
        <v>0</v>
      </c>
      <c r="F6" s="2">
        <f>VLOOKUP($A6,'By SKU - Old RTs'!$A:$V,19,FALSE)</f>
        <v>19</v>
      </c>
      <c r="G6" s="2">
        <f>VLOOKUP($A6,'By SKU - New RTs'!$A:$V,19,FALSE)</f>
        <v>19</v>
      </c>
      <c r="H6" s="5">
        <f t="shared" si="1"/>
        <v>0</v>
      </c>
      <c r="I6" s="2">
        <f>VLOOKUP($A6,'By SKU - Old RTs'!$A:$V,20,FALSE)</f>
        <v>17.75</v>
      </c>
      <c r="J6" s="2">
        <f>VLOOKUP($A6,'By SKU - New RTs'!$A:$V,20,FALSE)</f>
        <v>17.75</v>
      </c>
      <c r="K6" s="5">
        <f t="shared" si="2"/>
        <v>0</v>
      </c>
      <c r="L6" s="2">
        <f>VLOOKUP($A6,'By SKU - Old RTs'!$A:$V,21,FALSE)</f>
        <v>40</v>
      </c>
      <c r="M6" s="2">
        <f>VLOOKUP($A6,'By SKU - New RTs'!$A:$V,21,FALSE)</f>
        <v>40</v>
      </c>
      <c r="N6" s="5">
        <f t="shared" si="3"/>
        <v>0</v>
      </c>
      <c r="O6" s="2">
        <f>VLOOKUP($A6,'By SKU - Old RTs'!$A:$V,22,FALSE)</f>
        <v>0</v>
      </c>
      <c r="P6" s="2">
        <f>VLOOKUP($A6,'By SKU - New RTs'!$A:$V,22,FALSE)</f>
        <v>0</v>
      </c>
      <c r="Q6" s="2">
        <f t="shared" si="4"/>
        <v>0</v>
      </c>
    </row>
    <row r="7" spans="1:17" x14ac:dyDescent="0.2">
      <c r="A7" s="3">
        <f>SKUs!A6</f>
        <v>8</v>
      </c>
      <c r="B7" s="4" t="str">
        <f>SKUs!B6</f>
        <v xml:space="preserve">AP BIB NAVY BLUE      </v>
      </c>
      <c r="C7" s="2">
        <f>VLOOKUP($A7,'By SKU - Old RTs'!$A:$V,18,FALSE)</f>
        <v>115</v>
      </c>
      <c r="D7" s="2">
        <f>VLOOKUP($A7,'By SKU - New RTs'!$A:$V,18,FALSE)</f>
        <v>115</v>
      </c>
      <c r="E7" s="5">
        <f t="shared" si="0"/>
        <v>0</v>
      </c>
      <c r="F7" s="2">
        <f>VLOOKUP($A7,'By SKU - Old RTs'!$A:$V,19,FALSE)</f>
        <v>7</v>
      </c>
      <c r="G7" s="2">
        <f>VLOOKUP($A7,'By SKU - New RTs'!$A:$V,19,FALSE)</f>
        <v>0</v>
      </c>
      <c r="H7" s="5">
        <f t="shared" si="1"/>
        <v>-7</v>
      </c>
      <c r="I7" s="2">
        <f>VLOOKUP($A7,'By SKU - Old RTs'!$A:$V,20,FALSE)</f>
        <v>25</v>
      </c>
      <c r="J7" s="2">
        <f>VLOOKUP($A7,'By SKU - New RTs'!$A:$V,20,FALSE)</f>
        <v>25</v>
      </c>
      <c r="K7" s="5">
        <f t="shared" si="2"/>
        <v>0</v>
      </c>
      <c r="L7" s="2">
        <f>VLOOKUP($A7,'By SKU - Old RTs'!$A:$V,21,FALSE)</f>
        <v>52</v>
      </c>
      <c r="M7" s="2">
        <f>VLOOKUP($A7,'By SKU - New RTs'!$A:$V,21,FALSE)</f>
        <v>52</v>
      </c>
      <c r="N7" s="5">
        <f t="shared" si="3"/>
        <v>0</v>
      </c>
      <c r="O7" s="2">
        <f>VLOOKUP($A7,'By SKU - Old RTs'!$A:$V,22,FALSE)</f>
        <v>0</v>
      </c>
      <c r="P7" s="2">
        <f>VLOOKUP($A7,'By SKU - New RTs'!$A:$V,22,FALSE)</f>
        <v>7</v>
      </c>
      <c r="Q7" s="2">
        <f t="shared" si="4"/>
        <v>7</v>
      </c>
    </row>
    <row r="8" spans="1:17" x14ac:dyDescent="0.2">
      <c r="A8" s="3">
        <f>SKUs!A7</f>
        <v>11</v>
      </c>
      <c r="B8" s="4" t="str">
        <f>SKUs!B7</f>
        <v xml:space="preserve">AP BIB WT SELECT       </v>
      </c>
      <c r="C8" s="2">
        <f>VLOOKUP($A8,'By SKU - Old RTs'!$A:$V,18,FALSE)</f>
        <v>749.75</v>
      </c>
      <c r="D8" s="2">
        <f>VLOOKUP($A8,'By SKU - New RTs'!$A:$V,18,FALSE)</f>
        <v>811.75</v>
      </c>
      <c r="E8" s="5">
        <f t="shared" si="0"/>
        <v>62</v>
      </c>
      <c r="F8" s="2">
        <f>VLOOKUP($A8,'By SKU - Old RTs'!$A:$V,19,FALSE)</f>
        <v>456</v>
      </c>
      <c r="G8" s="2">
        <f>VLOOKUP($A8,'By SKU - New RTs'!$A:$V,19,FALSE)</f>
        <v>454</v>
      </c>
      <c r="H8" s="5">
        <f t="shared" si="1"/>
        <v>-2</v>
      </c>
      <c r="I8" s="2">
        <f>VLOOKUP($A8,'By SKU - Old RTs'!$A:$V,20,FALSE)</f>
        <v>514</v>
      </c>
      <c r="J8" s="2">
        <f>VLOOKUP($A8,'By SKU - New RTs'!$A:$V,20,FALSE)</f>
        <v>539</v>
      </c>
      <c r="K8" s="5">
        <f t="shared" si="2"/>
        <v>25</v>
      </c>
      <c r="L8" s="2">
        <f>VLOOKUP($A8,'By SKU - Old RTs'!$A:$V,21,FALSE)</f>
        <v>277.5</v>
      </c>
      <c r="M8" s="2">
        <f>VLOOKUP($A8,'By SKU - New RTs'!$A:$V,21,FALSE)</f>
        <v>247.5</v>
      </c>
      <c r="N8" s="5">
        <f t="shared" si="3"/>
        <v>-30</v>
      </c>
      <c r="O8" s="2">
        <f>VLOOKUP($A8,'By SKU - Old RTs'!$A:$V,22,FALSE)</f>
        <v>287.25</v>
      </c>
      <c r="P8" s="2">
        <f>VLOOKUP($A8,'By SKU - New RTs'!$A:$V,22,FALSE)</f>
        <v>234.25</v>
      </c>
      <c r="Q8" s="2">
        <f t="shared" si="4"/>
        <v>-53</v>
      </c>
    </row>
    <row r="9" spans="1:17" x14ac:dyDescent="0.2">
      <c r="A9" s="3">
        <f>SKUs!A8</f>
        <v>16</v>
      </c>
      <c r="B9" s="4" t="str">
        <f>SKUs!B8</f>
        <v xml:space="preserve">AP BISTRO BLACK     </v>
      </c>
      <c r="C9" s="2">
        <f>VLOOKUP($A9,'By SKU - Old RTs'!$A:$V,18,FALSE)</f>
        <v>0</v>
      </c>
      <c r="D9" s="2">
        <f>VLOOKUP($A9,'By SKU - New RTs'!$A:$V,18,FALSE)</f>
        <v>0</v>
      </c>
      <c r="E9" s="5">
        <f t="shared" si="0"/>
        <v>0</v>
      </c>
      <c r="F9" s="2">
        <f>VLOOKUP($A9,'By SKU - Old RTs'!$A:$V,19,FALSE)</f>
        <v>0</v>
      </c>
      <c r="G9" s="2">
        <f>VLOOKUP($A9,'By SKU - New RTs'!$A:$V,19,FALSE)</f>
        <v>0</v>
      </c>
      <c r="H9" s="5">
        <f t="shared" si="1"/>
        <v>0</v>
      </c>
      <c r="I9" s="2">
        <f>VLOOKUP($A9,'By SKU - Old RTs'!$A:$V,20,FALSE)</f>
        <v>0</v>
      </c>
      <c r="J9" s="2">
        <f>VLOOKUP($A9,'By SKU - New RTs'!$A:$V,20,FALSE)</f>
        <v>0</v>
      </c>
      <c r="K9" s="5">
        <f t="shared" si="2"/>
        <v>0</v>
      </c>
      <c r="L9" s="2">
        <f>VLOOKUP($A9,'By SKU - Old RTs'!$A:$V,21,FALSE)</f>
        <v>0</v>
      </c>
      <c r="M9" s="2">
        <f>VLOOKUP($A9,'By SKU - New RTs'!$A:$V,21,FALSE)</f>
        <v>0</v>
      </c>
      <c r="N9" s="5">
        <f t="shared" si="3"/>
        <v>0</v>
      </c>
      <c r="O9" s="2">
        <f>VLOOKUP($A9,'By SKU - Old RTs'!$A:$V,22,FALSE)</f>
        <v>0</v>
      </c>
      <c r="P9" s="2">
        <f>VLOOKUP($A9,'By SKU - New RTs'!$A:$V,22,FALSE)</f>
        <v>0</v>
      </c>
      <c r="Q9" s="2">
        <f t="shared" si="4"/>
        <v>0</v>
      </c>
    </row>
    <row r="10" spans="1:17" x14ac:dyDescent="0.2">
      <c r="A10" s="3">
        <f>SKUs!A9</f>
        <v>21</v>
      </c>
      <c r="B10" s="4" t="str">
        <f>SKUs!B9</f>
        <v>AP BIB BLACK</v>
      </c>
      <c r="C10" s="2">
        <f>VLOOKUP($A10,'By SKU - Old RTs'!$A:$V,18,FALSE)</f>
        <v>270</v>
      </c>
      <c r="D10" s="2">
        <f>VLOOKUP($A10,'By SKU - New RTs'!$A:$V,18,FALSE)</f>
        <v>287</v>
      </c>
      <c r="E10" s="5">
        <f t="shared" si="0"/>
        <v>17</v>
      </c>
      <c r="F10" s="2">
        <f>VLOOKUP($A10,'By SKU - Old RTs'!$A:$V,19,FALSE)</f>
        <v>399.5</v>
      </c>
      <c r="G10" s="2">
        <f>VLOOKUP($A10,'By SKU - New RTs'!$A:$V,19,FALSE)</f>
        <v>399.5</v>
      </c>
      <c r="H10" s="5">
        <f t="shared" si="1"/>
        <v>0</v>
      </c>
      <c r="I10" s="2">
        <f>VLOOKUP($A10,'By SKU - Old RTs'!$A:$V,20,FALSE)</f>
        <v>478.25</v>
      </c>
      <c r="J10" s="2">
        <f>VLOOKUP($A10,'By SKU - New RTs'!$A:$V,20,FALSE)</f>
        <v>478.25</v>
      </c>
      <c r="K10" s="5">
        <f t="shared" si="2"/>
        <v>0</v>
      </c>
      <c r="L10" s="2">
        <f>VLOOKUP($A10,'By SKU - Old RTs'!$A:$V,21,FALSE)</f>
        <v>352</v>
      </c>
      <c r="M10" s="2">
        <f>VLOOKUP($A10,'By SKU - New RTs'!$A:$V,21,FALSE)</f>
        <v>359.5</v>
      </c>
      <c r="N10" s="5">
        <f t="shared" si="3"/>
        <v>7.5</v>
      </c>
      <c r="O10" s="2">
        <f>VLOOKUP($A10,'By SKU - Old RTs'!$A:$V,22,FALSE)</f>
        <v>448</v>
      </c>
      <c r="P10" s="2">
        <f>VLOOKUP($A10,'By SKU - New RTs'!$A:$V,22,FALSE)</f>
        <v>423.5</v>
      </c>
      <c r="Q10" s="2">
        <f t="shared" si="4"/>
        <v>-24.5</v>
      </c>
    </row>
    <row r="11" spans="1:17" x14ac:dyDescent="0.2">
      <c r="A11" s="3">
        <f>SKUs!A10</f>
        <v>23</v>
      </c>
      <c r="B11" s="4" t="str">
        <f>SKUs!B10</f>
        <v xml:space="preserve">AP BIB KELLY GREEN   </v>
      </c>
      <c r="C11" s="2">
        <f>VLOOKUP($A11,'By SKU - Old RTs'!$A:$V,18,FALSE)</f>
        <v>0</v>
      </c>
      <c r="D11" s="2">
        <f>VLOOKUP($A11,'By SKU - New RTs'!$A:$V,18,FALSE)</f>
        <v>0</v>
      </c>
      <c r="E11" s="5">
        <f t="shared" si="0"/>
        <v>0</v>
      </c>
      <c r="F11" s="2">
        <f>VLOOKUP($A11,'By SKU - Old RTs'!$A:$V,19,FALSE)</f>
        <v>0</v>
      </c>
      <c r="G11" s="2">
        <f>VLOOKUP($A11,'By SKU - New RTs'!$A:$V,19,FALSE)</f>
        <v>0</v>
      </c>
      <c r="H11" s="5">
        <f t="shared" si="1"/>
        <v>0</v>
      </c>
      <c r="I11" s="2">
        <f>VLOOKUP($A11,'By SKU - Old RTs'!$A:$V,20,FALSE)</f>
        <v>0</v>
      </c>
      <c r="J11" s="2">
        <f>VLOOKUP($A11,'By SKU - New RTs'!$A:$V,20,FALSE)</f>
        <v>0</v>
      </c>
      <c r="K11" s="5">
        <f t="shared" si="2"/>
        <v>0</v>
      </c>
      <c r="L11" s="2">
        <f>VLOOKUP($A11,'By SKU - Old RTs'!$A:$V,21,FALSE)</f>
        <v>0</v>
      </c>
      <c r="M11" s="2">
        <f>VLOOKUP($A11,'By SKU - New RTs'!$A:$V,21,FALSE)</f>
        <v>0</v>
      </c>
      <c r="N11" s="5">
        <f t="shared" si="3"/>
        <v>0</v>
      </c>
      <c r="O11" s="2">
        <f>VLOOKUP($A11,'By SKU - Old RTs'!$A:$V,22,FALSE)</f>
        <v>0</v>
      </c>
      <c r="P11" s="2">
        <f>VLOOKUP($A11,'By SKU - New RTs'!$A:$V,22,FALSE)</f>
        <v>0</v>
      </c>
      <c r="Q11" s="2">
        <f t="shared" si="4"/>
        <v>0</v>
      </c>
    </row>
    <row r="12" spans="1:17" x14ac:dyDescent="0.2">
      <c r="A12" s="3">
        <f>SKUs!A11</f>
        <v>31</v>
      </c>
      <c r="B12" s="4" t="str">
        <f>SKUs!B11</f>
        <v xml:space="preserve">AP BIB BURGANDY    </v>
      </c>
      <c r="C12" s="2">
        <f>VLOOKUP($A12,'By SKU - Old RTs'!$A:$V,18,FALSE)</f>
        <v>0</v>
      </c>
      <c r="D12" s="2">
        <f>VLOOKUP($A12,'By SKU - New RTs'!$A:$V,18,FALSE)</f>
        <v>0</v>
      </c>
      <c r="E12" s="5">
        <f t="shared" si="0"/>
        <v>0</v>
      </c>
      <c r="F12" s="2">
        <f>VLOOKUP($A12,'By SKU - Old RTs'!$A:$V,19,FALSE)</f>
        <v>75</v>
      </c>
      <c r="G12" s="2">
        <f>VLOOKUP($A12,'By SKU - New RTs'!$A:$V,19,FALSE)</f>
        <v>75</v>
      </c>
      <c r="H12" s="5">
        <f t="shared" si="1"/>
        <v>0</v>
      </c>
      <c r="I12" s="2">
        <f>VLOOKUP($A12,'By SKU - Old RTs'!$A:$V,20,FALSE)</f>
        <v>35</v>
      </c>
      <c r="J12" s="2">
        <f>VLOOKUP($A12,'By SKU - New RTs'!$A:$V,20,FALSE)</f>
        <v>35</v>
      </c>
      <c r="K12" s="5">
        <f t="shared" si="2"/>
        <v>0</v>
      </c>
      <c r="L12" s="2">
        <f>VLOOKUP($A12,'By SKU - Old RTs'!$A:$V,21,FALSE)</f>
        <v>0</v>
      </c>
      <c r="M12" s="2">
        <f>VLOOKUP($A12,'By SKU - New RTs'!$A:$V,21,FALSE)</f>
        <v>0</v>
      </c>
      <c r="N12" s="5">
        <f t="shared" si="3"/>
        <v>0</v>
      </c>
      <c r="O12" s="2">
        <f>VLOOKUP($A12,'By SKU - Old RTs'!$A:$V,22,FALSE)</f>
        <v>33.75</v>
      </c>
      <c r="P12" s="2">
        <f>VLOOKUP($A12,'By SKU - New RTs'!$A:$V,22,FALSE)</f>
        <v>33.75</v>
      </c>
      <c r="Q12" s="2">
        <f t="shared" si="4"/>
        <v>0</v>
      </c>
    </row>
    <row r="13" spans="1:17" x14ac:dyDescent="0.2">
      <c r="A13" s="3">
        <f>SKUs!A12</f>
        <v>40</v>
      </c>
      <c r="B13" s="4" t="str">
        <f>SKUs!B12</f>
        <v>PILLOW CASE</v>
      </c>
      <c r="C13" s="2">
        <f>VLOOKUP($A13,'By SKU - Old RTs'!$A:$V,18,FALSE)</f>
        <v>0</v>
      </c>
      <c r="D13" s="2">
        <f>VLOOKUP($A13,'By SKU - New RTs'!$A:$V,18,FALSE)</f>
        <v>60</v>
      </c>
      <c r="E13" s="5">
        <f t="shared" si="0"/>
        <v>60</v>
      </c>
      <c r="F13" s="2">
        <f>VLOOKUP($A13,'By SKU - Old RTs'!$A:$V,19,FALSE)</f>
        <v>105</v>
      </c>
      <c r="G13" s="2">
        <f>VLOOKUP($A13,'By SKU - New RTs'!$A:$V,19,FALSE)</f>
        <v>105</v>
      </c>
      <c r="H13" s="5">
        <f t="shared" si="1"/>
        <v>0</v>
      </c>
      <c r="I13" s="2">
        <f>VLOOKUP($A13,'By SKU - Old RTs'!$A:$V,20,FALSE)</f>
        <v>100</v>
      </c>
      <c r="J13" s="2">
        <f>VLOOKUP($A13,'By SKU - New RTs'!$A:$V,20,FALSE)</f>
        <v>100</v>
      </c>
      <c r="K13" s="5">
        <f t="shared" si="2"/>
        <v>0</v>
      </c>
      <c r="L13" s="2">
        <f>VLOOKUP($A13,'By SKU - Old RTs'!$A:$V,21,FALSE)</f>
        <v>12.5</v>
      </c>
      <c r="M13" s="2">
        <f>VLOOKUP($A13,'By SKU - New RTs'!$A:$V,21,FALSE)</f>
        <v>12.5</v>
      </c>
      <c r="N13" s="5">
        <f t="shared" si="3"/>
        <v>0</v>
      </c>
      <c r="O13" s="2">
        <f>VLOOKUP($A13,'By SKU - Old RTs'!$A:$V,22,FALSE)</f>
        <v>194.25</v>
      </c>
      <c r="P13" s="2">
        <f>VLOOKUP($A13,'By SKU - New RTs'!$A:$V,22,FALSE)</f>
        <v>134.25</v>
      </c>
      <c r="Q13" s="2">
        <f t="shared" si="4"/>
        <v>-60</v>
      </c>
    </row>
    <row r="14" spans="1:17" x14ac:dyDescent="0.2">
      <c r="A14" s="3">
        <f>SKUs!A13</f>
        <v>41</v>
      </c>
      <c r="B14" s="4" t="str">
        <f>SKUs!B13</f>
        <v xml:space="preserve">SHEETS 54 FLAT      </v>
      </c>
      <c r="C14" s="2">
        <f>VLOOKUP($A14,'By SKU - Old RTs'!$A:$V,18,FALSE)</f>
        <v>0</v>
      </c>
      <c r="D14" s="2">
        <f>VLOOKUP($A14,'By SKU - New RTs'!$A:$V,18,FALSE)</f>
        <v>0</v>
      </c>
      <c r="E14" s="5">
        <f t="shared" si="0"/>
        <v>0</v>
      </c>
      <c r="F14" s="2">
        <f>VLOOKUP($A14,'By SKU - Old RTs'!$A:$V,19,FALSE)</f>
        <v>0</v>
      </c>
      <c r="G14" s="2">
        <f>VLOOKUP($A14,'By SKU - New RTs'!$A:$V,19,FALSE)</f>
        <v>0</v>
      </c>
      <c r="H14" s="5">
        <f t="shared" si="1"/>
        <v>0</v>
      </c>
      <c r="I14" s="2">
        <f>VLOOKUP($A14,'By SKU - Old RTs'!$A:$V,20,FALSE)</f>
        <v>72</v>
      </c>
      <c r="J14" s="2">
        <f>VLOOKUP($A14,'By SKU - New RTs'!$A:$V,20,FALSE)</f>
        <v>72</v>
      </c>
      <c r="K14" s="5">
        <f t="shared" si="2"/>
        <v>0</v>
      </c>
      <c r="L14" s="2">
        <f>VLOOKUP($A14,'By SKU - Old RTs'!$A:$V,21,FALSE)</f>
        <v>0</v>
      </c>
      <c r="M14" s="2">
        <f>VLOOKUP($A14,'By SKU - New RTs'!$A:$V,21,FALSE)</f>
        <v>0</v>
      </c>
      <c r="N14" s="5">
        <f t="shared" si="3"/>
        <v>0</v>
      </c>
      <c r="O14" s="2">
        <f>VLOOKUP($A14,'By SKU - Old RTs'!$A:$V,22,FALSE)</f>
        <v>20</v>
      </c>
      <c r="P14" s="2">
        <f>VLOOKUP($A14,'By SKU - New RTs'!$A:$V,22,FALSE)</f>
        <v>20</v>
      </c>
      <c r="Q14" s="2">
        <f t="shared" si="4"/>
        <v>0</v>
      </c>
    </row>
    <row r="15" spans="1:17" x14ac:dyDescent="0.2">
      <c r="A15" s="3">
        <f>SKUs!A14</f>
        <v>43</v>
      </c>
      <c r="B15" s="4" t="str">
        <f>SKUs!B14</f>
        <v xml:space="preserve">SHEETS 72 FLAT      </v>
      </c>
      <c r="C15" s="2">
        <f>VLOOKUP($A15,'By SKU - Old RTs'!$A:$V,18,FALSE)</f>
        <v>0</v>
      </c>
      <c r="D15" s="2">
        <f>VLOOKUP($A15,'By SKU - New RTs'!$A:$V,18,FALSE)</f>
        <v>27</v>
      </c>
      <c r="E15" s="5">
        <f t="shared" si="0"/>
        <v>27</v>
      </c>
      <c r="F15" s="2">
        <f>VLOOKUP($A15,'By SKU - Old RTs'!$A:$V,19,FALSE)</f>
        <v>0</v>
      </c>
      <c r="G15" s="2">
        <f>VLOOKUP($A15,'By SKU - New RTs'!$A:$V,19,FALSE)</f>
        <v>0</v>
      </c>
      <c r="H15" s="5">
        <f t="shared" si="1"/>
        <v>0</v>
      </c>
      <c r="I15" s="2">
        <f>VLOOKUP($A15,'By SKU - Old RTs'!$A:$V,20,FALSE)</f>
        <v>0</v>
      </c>
      <c r="J15" s="2">
        <f>VLOOKUP($A15,'By SKU - New RTs'!$A:$V,20,FALSE)</f>
        <v>0</v>
      </c>
      <c r="K15" s="5">
        <f t="shared" si="2"/>
        <v>0</v>
      </c>
      <c r="L15" s="2">
        <f>VLOOKUP($A15,'By SKU - Old RTs'!$A:$V,21,FALSE)</f>
        <v>0</v>
      </c>
      <c r="M15" s="2">
        <f>VLOOKUP($A15,'By SKU - New RTs'!$A:$V,21,FALSE)</f>
        <v>0</v>
      </c>
      <c r="N15" s="5">
        <f t="shared" si="3"/>
        <v>0</v>
      </c>
      <c r="O15" s="2">
        <f>VLOOKUP($A15,'By SKU - Old RTs'!$A:$V,22,FALSE)</f>
        <v>27</v>
      </c>
      <c r="P15" s="2">
        <f>VLOOKUP($A15,'By SKU - New RTs'!$A:$V,22,FALSE)</f>
        <v>0</v>
      </c>
      <c r="Q15" s="2">
        <f t="shared" si="4"/>
        <v>-27</v>
      </c>
    </row>
    <row r="16" spans="1:17" x14ac:dyDescent="0.2">
      <c r="A16" s="3">
        <f>SKUs!A15</f>
        <v>44</v>
      </c>
      <c r="B16" s="4" t="str">
        <f>SKUs!B15</f>
        <v xml:space="preserve">SHEETS 81 FLAT      </v>
      </c>
      <c r="C16" s="2">
        <f>VLOOKUP($A16,'By SKU - Old RTs'!$A:$V,18,FALSE)</f>
        <v>0</v>
      </c>
      <c r="D16" s="2">
        <f>VLOOKUP($A16,'By SKU - New RTs'!$A:$V,18,FALSE)</f>
        <v>0</v>
      </c>
      <c r="E16" s="5">
        <f t="shared" si="0"/>
        <v>0</v>
      </c>
      <c r="F16" s="2">
        <f>VLOOKUP($A16,'By SKU - Old RTs'!$A:$V,19,FALSE)</f>
        <v>0</v>
      </c>
      <c r="G16" s="2">
        <f>VLOOKUP($A16,'By SKU - New RTs'!$A:$V,19,FALSE)</f>
        <v>0</v>
      </c>
      <c r="H16" s="5">
        <f t="shared" si="1"/>
        <v>0</v>
      </c>
      <c r="I16" s="2">
        <f>VLOOKUP($A16,'By SKU - Old RTs'!$A:$V,20,FALSE)</f>
        <v>0</v>
      </c>
      <c r="J16" s="2">
        <f>VLOOKUP($A16,'By SKU - New RTs'!$A:$V,20,FALSE)</f>
        <v>0</v>
      </c>
      <c r="K16" s="5">
        <f t="shared" si="2"/>
        <v>0</v>
      </c>
      <c r="L16" s="2">
        <f>VLOOKUP($A16,'By SKU - Old RTs'!$A:$V,21,FALSE)</f>
        <v>0</v>
      </c>
      <c r="M16" s="2">
        <f>VLOOKUP($A16,'By SKU - New RTs'!$A:$V,21,FALSE)</f>
        <v>0</v>
      </c>
      <c r="N16" s="5">
        <f t="shared" si="3"/>
        <v>0</v>
      </c>
      <c r="O16" s="2">
        <f>VLOOKUP($A16,'By SKU - Old RTs'!$A:$V,22,FALSE)</f>
        <v>60</v>
      </c>
      <c r="P16" s="2">
        <f>VLOOKUP($A16,'By SKU - New RTs'!$A:$V,22,FALSE)</f>
        <v>60</v>
      </c>
      <c r="Q16" s="2">
        <f t="shared" si="4"/>
        <v>0</v>
      </c>
    </row>
    <row r="17" spans="1:17" x14ac:dyDescent="0.2">
      <c r="A17" s="3">
        <f>SKUs!A16</f>
        <v>45</v>
      </c>
      <c r="B17" s="4" t="str">
        <f>SKUs!B16</f>
        <v xml:space="preserve">FITTED GURNEY       </v>
      </c>
      <c r="C17" s="2">
        <f>VLOOKUP($A17,'By SKU - Old RTs'!$A:$V,18,FALSE)</f>
        <v>0</v>
      </c>
      <c r="D17" s="2">
        <f>VLOOKUP($A17,'By SKU - New RTs'!$A:$V,18,FALSE)</f>
        <v>0</v>
      </c>
      <c r="E17" s="5">
        <f t="shared" si="0"/>
        <v>0</v>
      </c>
      <c r="F17" s="2">
        <f>VLOOKUP($A17,'By SKU - Old RTs'!$A:$V,19,FALSE)</f>
        <v>0</v>
      </c>
      <c r="G17" s="2">
        <f>VLOOKUP($A17,'By SKU - New RTs'!$A:$V,19,FALSE)</f>
        <v>0</v>
      </c>
      <c r="H17" s="5">
        <f t="shared" si="1"/>
        <v>0</v>
      </c>
      <c r="I17" s="2">
        <f>VLOOKUP($A17,'By SKU - Old RTs'!$A:$V,20,FALSE)</f>
        <v>72</v>
      </c>
      <c r="J17" s="2">
        <f>VLOOKUP($A17,'By SKU - New RTs'!$A:$V,20,FALSE)</f>
        <v>72</v>
      </c>
      <c r="K17" s="5">
        <f t="shared" si="2"/>
        <v>0</v>
      </c>
      <c r="L17" s="2">
        <f>VLOOKUP($A17,'By SKU - Old RTs'!$A:$V,21,FALSE)</f>
        <v>0</v>
      </c>
      <c r="M17" s="2">
        <f>VLOOKUP($A17,'By SKU - New RTs'!$A:$V,21,FALSE)</f>
        <v>0</v>
      </c>
      <c r="N17" s="5">
        <f t="shared" si="3"/>
        <v>0</v>
      </c>
      <c r="O17" s="2">
        <f>VLOOKUP($A17,'By SKU - Old RTs'!$A:$V,22,FALSE)</f>
        <v>0</v>
      </c>
      <c r="P17" s="2">
        <f>VLOOKUP($A17,'By SKU - New RTs'!$A:$V,22,FALSE)</f>
        <v>0</v>
      </c>
      <c r="Q17" s="2">
        <f t="shared" si="4"/>
        <v>0</v>
      </c>
    </row>
    <row r="18" spans="1:17" x14ac:dyDescent="0.2">
      <c r="A18" s="3">
        <f>SKUs!A17</f>
        <v>48</v>
      </c>
      <c r="B18" s="4" t="str">
        <f>SKUs!B17</f>
        <v xml:space="preserve">SHEETS QUEEN FL     </v>
      </c>
      <c r="C18" s="2">
        <f>VLOOKUP($A18,'By SKU - Old RTs'!$A:$V,18,FALSE)</f>
        <v>0</v>
      </c>
      <c r="D18" s="2">
        <f>VLOOKUP($A18,'By SKU - New RTs'!$A:$V,18,FALSE)</f>
        <v>0</v>
      </c>
      <c r="E18" s="5">
        <f t="shared" si="0"/>
        <v>0</v>
      </c>
      <c r="F18" s="2">
        <f>VLOOKUP($A18,'By SKU - Old RTs'!$A:$V,19,FALSE)</f>
        <v>0</v>
      </c>
      <c r="G18" s="2">
        <f>VLOOKUP($A18,'By SKU - New RTs'!$A:$V,19,FALSE)</f>
        <v>0</v>
      </c>
      <c r="H18" s="5">
        <f t="shared" si="1"/>
        <v>0</v>
      </c>
      <c r="I18" s="2">
        <f>VLOOKUP($A18,'By SKU - Old RTs'!$A:$V,20,FALSE)</f>
        <v>0</v>
      </c>
      <c r="J18" s="2">
        <f>VLOOKUP($A18,'By SKU - New RTs'!$A:$V,20,FALSE)</f>
        <v>0</v>
      </c>
      <c r="K18" s="5">
        <f t="shared" si="2"/>
        <v>0</v>
      </c>
      <c r="L18" s="2">
        <f>VLOOKUP($A18,'By SKU - Old RTs'!$A:$V,21,FALSE)</f>
        <v>12.5</v>
      </c>
      <c r="M18" s="2">
        <f>VLOOKUP($A18,'By SKU - New RTs'!$A:$V,21,FALSE)</f>
        <v>12.5</v>
      </c>
      <c r="N18" s="5">
        <f t="shared" si="3"/>
        <v>0</v>
      </c>
      <c r="O18" s="2">
        <f>VLOOKUP($A18,'By SKU - Old RTs'!$A:$V,22,FALSE)</f>
        <v>0</v>
      </c>
      <c r="P18" s="2">
        <f>VLOOKUP($A18,'By SKU - New RTs'!$A:$V,22,FALSE)</f>
        <v>0</v>
      </c>
      <c r="Q18" s="2">
        <f t="shared" si="4"/>
        <v>0</v>
      </c>
    </row>
    <row r="19" spans="1:17" x14ac:dyDescent="0.2">
      <c r="A19" s="3">
        <f>SKUs!A18</f>
        <v>50</v>
      </c>
      <c r="B19" s="4" t="str">
        <f>SKUs!B18</f>
        <v xml:space="preserve">BAG CLOTH           </v>
      </c>
      <c r="C19" s="2">
        <f>VLOOKUP($A19,'By SKU - Old RTs'!$A:$V,18,FALSE)</f>
        <v>195.25</v>
      </c>
      <c r="D19" s="2">
        <f>VLOOKUP($A19,'By SKU - New RTs'!$A:$V,18,FALSE)</f>
        <v>200.25</v>
      </c>
      <c r="E19" s="5">
        <f t="shared" si="0"/>
        <v>5</v>
      </c>
      <c r="F19" s="2">
        <f>VLOOKUP($A19,'By SKU - Old RTs'!$A:$V,19,FALSE)</f>
        <v>199</v>
      </c>
      <c r="G19" s="2">
        <f>VLOOKUP($A19,'By SKU - New RTs'!$A:$V,19,FALSE)</f>
        <v>201.25</v>
      </c>
      <c r="H19" s="5">
        <f t="shared" si="1"/>
        <v>2.25</v>
      </c>
      <c r="I19" s="2">
        <f>VLOOKUP($A19,'By SKU - Old RTs'!$A:$V,20,FALSE)</f>
        <v>179.5</v>
      </c>
      <c r="J19" s="2">
        <f>VLOOKUP($A19,'By SKU - New RTs'!$A:$V,20,FALSE)</f>
        <v>184.5</v>
      </c>
      <c r="K19" s="5">
        <f t="shared" si="2"/>
        <v>5</v>
      </c>
      <c r="L19" s="2">
        <f>VLOOKUP($A19,'By SKU - Old RTs'!$A:$V,21,FALSE)</f>
        <v>162</v>
      </c>
      <c r="M19" s="2">
        <f>VLOOKUP($A19,'By SKU - New RTs'!$A:$V,21,FALSE)</f>
        <v>149</v>
      </c>
      <c r="N19" s="5">
        <f t="shared" si="3"/>
        <v>-13</v>
      </c>
      <c r="O19" s="2">
        <f>VLOOKUP($A19,'By SKU - Old RTs'!$A:$V,22,FALSE)</f>
        <v>185.5</v>
      </c>
      <c r="P19" s="2">
        <f>VLOOKUP($A19,'By SKU - New RTs'!$A:$V,22,FALSE)</f>
        <v>184.75</v>
      </c>
      <c r="Q19" s="2">
        <f t="shared" si="4"/>
        <v>-0.75</v>
      </c>
    </row>
    <row r="20" spans="1:17" x14ac:dyDescent="0.2">
      <c r="A20" s="3">
        <f>SKUs!A19</f>
        <v>53</v>
      </c>
      <c r="B20" s="4" t="str">
        <f>SKUs!B19</f>
        <v xml:space="preserve">BED PADS            </v>
      </c>
      <c r="C20" s="2">
        <f>VLOOKUP($A20,'By SKU - Old RTs'!$A:$V,18,FALSE)</f>
        <v>0</v>
      </c>
      <c r="D20" s="2">
        <f>VLOOKUP($A20,'By SKU - New RTs'!$A:$V,18,FALSE)</f>
        <v>0</v>
      </c>
      <c r="E20" s="5">
        <f t="shared" si="0"/>
        <v>0</v>
      </c>
      <c r="F20" s="2">
        <f>VLOOKUP($A20,'By SKU - Old RTs'!$A:$V,19,FALSE)</f>
        <v>0</v>
      </c>
      <c r="G20" s="2">
        <f>VLOOKUP($A20,'By SKU - New RTs'!$A:$V,19,FALSE)</f>
        <v>0</v>
      </c>
      <c r="H20" s="5">
        <f t="shared" si="1"/>
        <v>0</v>
      </c>
      <c r="I20" s="2">
        <f>VLOOKUP($A20,'By SKU - Old RTs'!$A:$V,20,FALSE)</f>
        <v>0</v>
      </c>
      <c r="J20" s="2">
        <f>VLOOKUP($A20,'By SKU - New RTs'!$A:$V,20,FALSE)</f>
        <v>0</v>
      </c>
      <c r="K20" s="5">
        <f t="shared" si="2"/>
        <v>0</v>
      </c>
      <c r="L20" s="2">
        <f>VLOOKUP($A20,'By SKU - Old RTs'!$A:$V,21,FALSE)</f>
        <v>0</v>
      </c>
      <c r="M20" s="2">
        <f>VLOOKUP($A20,'By SKU - New RTs'!$A:$V,21,FALSE)</f>
        <v>0</v>
      </c>
      <c r="N20" s="5">
        <f t="shared" si="3"/>
        <v>0</v>
      </c>
      <c r="O20" s="2">
        <f>VLOOKUP($A20,'By SKU - Old RTs'!$A:$V,22,FALSE)</f>
        <v>25</v>
      </c>
      <c r="P20" s="2">
        <f>VLOOKUP($A20,'By SKU - New RTs'!$A:$V,22,FALSE)</f>
        <v>25</v>
      </c>
      <c r="Q20" s="2">
        <f t="shared" si="4"/>
        <v>0</v>
      </c>
    </row>
    <row r="21" spans="1:17" x14ac:dyDescent="0.2">
      <c r="A21" s="3">
        <f>SKUs!A20</f>
        <v>56</v>
      </c>
      <c r="B21" s="4" t="str">
        <f>SKUs!B20</f>
        <v xml:space="preserve">SHEET FULL FIT      </v>
      </c>
      <c r="C21" s="2">
        <f>VLOOKUP($A21,'By SKU - Old RTs'!$A:$V,18,FALSE)</f>
        <v>0</v>
      </c>
      <c r="D21" s="2">
        <f>VLOOKUP($A21,'By SKU - New RTs'!$A:$V,18,FALSE)</f>
        <v>0</v>
      </c>
      <c r="E21" s="5">
        <f t="shared" si="0"/>
        <v>0</v>
      </c>
      <c r="F21" s="2">
        <f>VLOOKUP($A21,'By SKU - Old RTs'!$A:$V,19,FALSE)</f>
        <v>0</v>
      </c>
      <c r="G21" s="2">
        <f>VLOOKUP($A21,'By SKU - New RTs'!$A:$V,19,FALSE)</f>
        <v>0</v>
      </c>
      <c r="H21" s="5">
        <f t="shared" si="1"/>
        <v>0</v>
      </c>
      <c r="I21" s="2">
        <f>VLOOKUP($A21,'By SKU - Old RTs'!$A:$V,20,FALSE)</f>
        <v>0</v>
      </c>
      <c r="J21" s="2">
        <f>VLOOKUP($A21,'By SKU - New RTs'!$A:$V,20,FALSE)</f>
        <v>0</v>
      </c>
      <c r="K21" s="5">
        <f t="shared" si="2"/>
        <v>0</v>
      </c>
      <c r="L21" s="2">
        <f>VLOOKUP($A21,'By SKU - Old RTs'!$A:$V,21,FALSE)</f>
        <v>7.5</v>
      </c>
      <c r="M21" s="2">
        <f>VLOOKUP($A21,'By SKU - New RTs'!$A:$V,21,FALSE)</f>
        <v>7.5</v>
      </c>
      <c r="N21" s="5">
        <f t="shared" si="3"/>
        <v>0</v>
      </c>
      <c r="O21" s="2">
        <f>VLOOKUP($A21,'By SKU - Old RTs'!$A:$V,22,FALSE)</f>
        <v>60</v>
      </c>
      <c r="P21" s="2">
        <f>VLOOKUP($A21,'By SKU - New RTs'!$A:$V,22,FALSE)</f>
        <v>60</v>
      </c>
      <c r="Q21" s="2">
        <f t="shared" si="4"/>
        <v>0</v>
      </c>
    </row>
    <row r="22" spans="1:17" x14ac:dyDescent="0.2">
      <c r="A22" s="3">
        <f>SKUs!A21</f>
        <v>57</v>
      </c>
      <c r="B22" s="4" t="str">
        <f>SKUs!B21</f>
        <v xml:space="preserve">SHEET QUEEN FIT     </v>
      </c>
      <c r="C22" s="2">
        <f>VLOOKUP($A22,'By SKU - Old RTs'!$A:$V,18,FALSE)</f>
        <v>0</v>
      </c>
      <c r="D22" s="2">
        <f>VLOOKUP($A22,'By SKU - New RTs'!$A:$V,18,FALSE)</f>
        <v>0</v>
      </c>
      <c r="E22" s="5">
        <f t="shared" si="0"/>
        <v>0</v>
      </c>
      <c r="F22" s="2">
        <f>VLOOKUP($A22,'By SKU - Old RTs'!$A:$V,19,FALSE)</f>
        <v>0</v>
      </c>
      <c r="G22" s="2">
        <f>VLOOKUP($A22,'By SKU - New RTs'!$A:$V,19,FALSE)</f>
        <v>0</v>
      </c>
      <c r="H22" s="5">
        <f t="shared" si="1"/>
        <v>0</v>
      </c>
      <c r="I22" s="2">
        <f>VLOOKUP($A22,'By SKU - Old RTs'!$A:$V,20,FALSE)</f>
        <v>0</v>
      </c>
      <c r="J22" s="2">
        <f>VLOOKUP($A22,'By SKU - New RTs'!$A:$V,20,FALSE)</f>
        <v>0</v>
      </c>
      <c r="K22" s="5">
        <f t="shared" si="2"/>
        <v>0</v>
      </c>
      <c r="L22" s="2">
        <f>VLOOKUP($A22,'By SKU - Old RTs'!$A:$V,21,FALSE)</f>
        <v>5</v>
      </c>
      <c r="M22" s="2">
        <f>VLOOKUP($A22,'By SKU - New RTs'!$A:$V,21,FALSE)</f>
        <v>5</v>
      </c>
      <c r="N22" s="5">
        <f t="shared" si="3"/>
        <v>0</v>
      </c>
      <c r="O22" s="2">
        <f>VLOOKUP($A22,'By SKU - Old RTs'!$A:$V,22,FALSE)</f>
        <v>0</v>
      </c>
      <c r="P22" s="2">
        <f>VLOOKUP($A22,'By SKU - New RTs'!$A:$V,22,FALSE)</f>
        <v>0</v>
      </c>
      <c r="Q22" s="2">
        <f t="shared" si="4"/>
        <v>0</v>
      </c>
    </row>
    <row r="23" spans="1:17" x14ac:dyDescent="0.2">
      <c r="A23" s="3">
        <f>SKUs!A22</f>
        <v>59</v>
      </c>
      <c r="B23" s="4" t="str">
        <f>SKUs!B22</f>
        <v>UTILITY BAG CLOTH</v>
      </c>
      <c r="C23" s="2">
        <f>VLOOKUP($A23,'By SKU - Old RTs'!$A:$V,18,FALSE)</f>
        <v>2</v>
      </c>
      <c r="D23" s="2">
        <f>VLOOKUP($A23,'By SKU - New RTs'!$A:$V,18,FALSE)</f>
        <v>2</v>
      </c>
      <c r="E23" s="5">
        <f t="shared" si="0"/>
        <v>0</v>
      </c>
      <c r="F23" s="2">
        <f>VLOOKUP($A23,'By SKU - Old RTs'!$A:$V,19,FALSE)</f>
        <v>3</v>
      </c>
      <c r="G23" s="2">
        <f>VLOOKUP($A23,'By SKU - New RTs'!$A:$V,19,FALSE)</f>
        <v>3</v>
      </c>
      <c r="H23" s="5">
        <f t="shared" si="1"/>
        <v>0</v>
      </c>
      <c r="I23" s="2">
        <f>VLOOKUP($A23,'By SKU - Old RTs'!$A:$V,20,FALSE)</f>
        <v>2</v>
      </c>
      <c r="J23" s="2">
        <f>VLOOKUP($A23,'By SKU - New RTs'!$A:$V,20,FALSE)</f>
        <v>2</v>
      </c>
      <c r="K23" s="5">
        <f t="shared" si="2"/>
        <v>0</v>
      </c>
      <c r="L23" s="2">
        <f>VLOOKUP($A23,'By SKU - Old RTs'!$A:$V,21,FALSE)</f>
        <v>3</v>
      </c>
      <c r="M23" s="2">
        <f>VLOOKUP($A23,'By SKU - New RTs'!$A:$V,21,FALSE)</f>
        <v>3</v>
      </c>
      <c r="N23" s="5">
        <f t="shared" si="3"/>
        <v>0</v>
      </c>
      <c r="O23" s="2">
        <f>VLOOKUP($A23,'By SKU - Old RTs'!$A:$V,22,FALSE)</f>
        <v>2</v>
      </c>
      <c r="P23" s="2">
        <f>VLOOKUP($A23,'By SKU - New RTs'!$A:$V,22,FALSE)</f>
        <v>2</v>
      </c>
      <c r="Q23" s="2">
        <f t="shared" si="4"/>
        <v>0</v>
      </c>
    </row>
    <row r="24" spans="1:17" x14ac:dyDescent="0.2">
      <c r="A24" s="3">
        <f>SKUs!A23</f>
        <v>60</v>
      </c>
      <c r="B24" s="4" t="str">
        <f>SKUs!B23</f>
        <v>KNITTED FITTED TWIN</v>
      </c>
      <c r="C24" s="2">
        <f>VLOOKUP($A24,'By SKU - Old RTs'!$A:$V,18,FALSE)</f>
        <v>0</v>
      </c>
      <c r="D24" s="2">
        <f>VLOOKUP($A24,'By SKU - New RTs'!$A:$V,18,FALSE)</f>
        <v>0</v>
      </c>
      <c r="E24" s="5">
        <f t="shared" si="0"/>
        <v>0</v>
      </c>
      <c r="F24" s="2">
        <f>VLOOKUP($A24,'By SKU - Old RTs'!$A:$V,19,FALSE)</f>
        <v>0</v>
      </c>
      <c r="G24" s="2">
        <f>VLOOKUP($A24,'By SKU - New RTs'!$A:$V,19,FALSE)</f>
        <v>0</v>
      </c>
      <c r="H24" s="5">
        <f t="shared" si="1"/>
        <v>0</v>
      </c>
      <c r="I24" s="2">
        <f>VLOOKUP($A24,'By SKU - Old RTs'!$A:$V,20,FALSE)</f>
        <v>0</v>
      </c>
      <c r="J24" s="2">
        <f>VLOOKUP($A24,'By SKU - New RTs'!$A:$V,20,FALSE)</f>
        <v>0</v>
      </c>
      <c r="K24" s="5">
        <f t="shared" si="2"/>
        <v>0</v>
      </c>
      <c r="L24" s="2">
        <f>VLOOKUP($A24,'By SKU - Old RTs'!$A:$V,21,FALSE)</f>
        <v>0</v>
      </c>
      <c r="M24" s="2">
        <f>VLOOKUP($A24,'By SKU - New RTs'!$A:$V,21,FALSE)</f>
        <v>0</v>
      </c>
      <c r="N24" s="5">
        <f t="shared" si="3"/>
        <v>0</v>
      </c>
      <c r="O24" s="2">
        <f>VLOOKUP($A24,'By SKU - Old RTs'!$A:$V,22,FALSE)</f>
        <v>20</v>
      </c>
      <c r="P24" s="2">
        <f>VLOOKUP($A24,'By SKU - New RTs'!$A:$V,22,FALSE)</f>
        <v>20</v>
      </c>
      <c r="Q24" s="2">
        <f t="shared" si="4"/>
        <v>0</v>
      </c>
    </row>
    <row r="25" spans="1:17" x14ac:dyDescent="0.2">
      <c r="A25" s="3">
        <f>SKUs!A24</f>
        <v>70</v>
      </c>
      <c r="B25" s="4" t="str">
        <f>SKUs!B24</f>
        <v>PLASTIC SOIL BAG</v>
      </c>
      <c r="C25" s="2">
        <f>VLOOKUP($A25,'By SKU - Old RTs'!$A:$V,18,FALSE)</f>
        <v>19.5</v>
      </c>
      <c r="D25" s="2">
        <f>VLOOKUP($A25,'By SKU - New RTs'!$A:$V,18,FALSE)</f>
        <v>19.5</v>
      </c>
      <c r="E25" s="5">
        <f t="shared" si="0"/>
        <v>0</v>
      </c>
      <c r="F25" s="2">
        <f>VLOOKUP($A25,'By SKU - Old RTs'!$A:$V,19,FALSE)</f>
        <v>14.5</v>
      </c>
      <c r="G25" s="2">
        <f>VLOOKUP($A25,'By SKU - New RTs'!$A:$V,19,FALSE)</f>
        <v>11.5</v>
      </c>
      <c r="H25" s="5">
        <f t="shared" si="1"/>
        <v>-3</v>
      </c>
      <c r="I25" s="2">
        <f>VLOOKUP($A25,'By SKU - Old RTs'!$A:$V,20,FALSE)</f>
        <v>25</v>
      </c>
      <c r="J25" s="2">
        <f>VLOOKUP($A25,'By SKU - New RTs'!$A:$V,20,FALSE)</f>
        <v>25</v>
      </c>
      <c r="K25" s="5">
        <f t="shared" si="2"/>
        <v>0</v>
      </c>
      <c r="L25" s="2">
        <f>VLOOKUP($A25,'By SKU - Old RTs'!$A:$V,21,FALSE)</f>
        <v>10</v>
      </c>
      <c r="M25" s="2">
        <f>VLOOKUP($A25,'By SKU - New RTs'!$A:$V,21,FALSE)</f>
        <v>10</v>
      </c>
      <c r="N25" s="5">
        <f t="shared" si="3"/>
        <v>0</v>
      </c>
      <c r="O25" s="2">
        <f>VLOOKUP($A25,'By SKU - Old RTs'!$A:$V,22,FALSE)</f>
        <v>28</v>
      </c>
      <c r="P25" s="2">
        <f>VLOOKUP($A25,'By SKU - New RTs'!$A:$V,22,FALSE)</f>
        <v>31.5</v>
      </c>
      <c r="Q25" s="2">
        <f t="shared" si="4"/>
        <v>3.5</v>
      </c>
    </row>
    <row r="26" spans="1:17" x14ac:dyDescent="0.2">
      <c r="A26" s="3">
        <f>SKUs!A25</f>
        <v>102</v>
      </c>
      <c r="B26" s="4" t="str">
        <f>SKUs!B25</f>
        <v xml:space="preserve">NAPKIN RED          </v>
      </c>
      <c r="C26" s="2">
        <f>VLOOKUP($A26,'By SKU - Old RTs'!$A:$V,18,FALSE)</f>
        <v>0</v>
      </c>
      <c r="D26" s="2">
        <f>VLOOKUP($A26,'By SKU - New RTs'!$A:$V,18,FALSE)</f>
        <v>0</v>
      </c>
      <c r="E26" s="5">
        <f t="shared" si="0"/>
        <v>0</v>
      </c>
      <c r="F26" s="2">
        <f>VLOOKUP($A26,'By SKU - Old RTs'!$A:$V,19,FALSE)</f>
        <v>0</v>
      </c>
      <c r="G26" s="2">
        <f>VLOOKUP($A26,'By SKU - New RTs'!$A:$V,19,FALSE)</f>
        <v>0</v>
      </c>
      <c r="H26" s="5">
        <f t="shared" si="1"/>
        <v>0</v>
      </c>
      <c r="I26" s="2">
        <f>VLOOKUP($A26,'By SKU - Old RTs'!$A:$V,20,FALSE)</f>
        <v>100</v>
      </c>
      <c r="J26" s="2">
        <f>VLOOKUP($A26,'By SKU - New RTs'!$A:$V,20,FALSE)</f>
        <v>100</v>
      </c>
      <c r="K26" s="5">
        <f t="shared" si="2"/>
        <v>0</v>
      </c>
      <c r="L26" s="2">
        <f>VLOOKUP($A26,'By SKU - Old RTs'!$A:$V,21,FALSE)</f>
        <v>0</v>
      </c>
      <c r="M26" s="2">
        <f>VLOOKUP($A26,'By SKU - New RTs'!$A:$V,21,FALSE)</f>
        <v>0</v>
      </c>
      <c r="N26" s="5">
        <f t="shared" si="3"/>
        <v>0</v>
      </c>
      <c r="O26" s="2">
        <f>VLOOKUP($A26,'By SKU - Old RTs'!$A:$V,22,FALSE)</f>
        <v>0</v>
      </c>
      <c r="P26" s="2">
        <f>VLOOKUP($A26,'By SKU - New RTs'!$A:$V,22,FALSE)</f>
        <v>0</v>
      </c>
      <c r="Q26" s="2">
        <f t="shared" si="4"/>
        <v>0</v>
      </c>
    </row>
    <row r="27" spans="1:17" x14ac:dyDescent="0.2">
      <c r="A27" s="3">
        <f>SKUs!A26</f>
        <v>104</v>
      </c>
      <c r="B27" s="4" t="str">
        <f>SKUs!B26</f>
        <v>NAPKIN CHOCOLATE</v>
      </c>
      <c r="C27" s="2">
        <f>VLOOKUP($A27,'By SKU - Old RTs'!$A:$V,18,FALSE)</f>
        <v>0</v>
      </c>
      <c r="D27" s="2">
        <f>VLOOKUP($A27,'By SKU - New RTs'!$A:$V,18,FALSE)</f>
        <v>0</v>
      </c>
      <c r="E27" s="5">
        <f t="shared" si="0"/>
        <v>0</v>
      </c>
      <c r="F27" s="2">
        <f>VLOOKUP($A27,'By SKU - Old RTs'!$A:$V,19,FALSE)</f>
        <v>0</v>
      </c>
      <c r="G27" s="2">
        <f>VLOOKUP($A27,'By SKU - New RTs'!$A:$V,19,FALSE)</f>
        <v>0</v>
      </c>
      <c r="H27" s="5">
        <f t="shared" si="1"/>
        <v>0</v>
      </c>
      <c r="I27" s="2">
        <f>VLOOKUP($A27,'By SKU - Old RTs'!$A:$V,20,FALSE)</f>
        <v>0</v>
      </c>
      <c r="J27" s="2">
        <f>VLOOKUP($A27,'By SKU - New RTs'!$A:$V,20,FALSE)</f>
        <v>0</v>
      </c>
      <c r="K27" s="5">
        <f t="shared" si="2"/>
        <v>0</v>
      </c>
      <c r="L27" s="2">
        <f>VLOOKUP($A27,'By SKU - Old RTs'!$A:$V,21,FALSE)</f>
        <v>0</v>
      </c>
      <c r="M27" s="2">
        <f>VLOOKUP($A27,'By SKU - New RTs'!$A:$V,21,FALSE)</f>
        <v>0</v>
      </c>
      <c r="N27" s="5">
        <f t="shared" si="3"/>
        <v>0</v>
      </c>
      <c r="O27" s="2">
        <f>VLOOKUP($A27,'By SKU - Old RTs'!$A:$V,22,FALSE)</f>
        <v>0</v>
      </c>
      <c r="P27" s="2">
        <f>VLOOKUP($A27,'By SKU - New RTs'!$A:$V,22,FALSE)</f>
        <v>0</v>
      </c>
      <c r="Q27" s="2">
        <f t="shared" si="4"/>
        <v>0</v>
      </c>
    </row>
    <row r="28" spans="1:17" x14ac:dyDescent="0.2">
      <c r="A28" s="3">
        <f>SKUs!A27</f>
        <v>113</v>
      </c>
      <c r="B28" s="4" t="str">
        <f>SKUs!B27</f>
        <v>NAPKIN SEASPRAY</v>
      </c>
      <c r="C28" s="2">
        <f>VLOOKUP($A28,'By SKU - Old RTs'!$A:$V,18,FALSE)</f>
        <v>0</v>
      </c>
      <c r="D28" s="2">
        <f>VLOOKUP($A28,'By SKU - New RTs'!$A:$V,18,FALSE)</f>
        <v>0</v>
      </c>
      <c r="E28" s="5">
        <f t="shared" si="0"/>
        <v>0</v>
      </c>
      <c r="F28" s="2">
        <f>VLOOKUP($A28,'By SKU - Old RTs'!$A:$V,19,FALSE)</f>
        <v>0</v>
      </c>
      <c r="G28" s="2">
        <f>VLOOKUP($A28,'By SKU - New RTs'!$A:$V,19,FALSE)</f>
        <v>0</v>
      </c>
      <c r="H28" s="5">
        <f t="shared" si="1"/>
        <v>0</v>
      </c>
      <c r="I28" s="2">
        <f>VLOOKUP($A28,'By SKU - Old RTs'!$A:$V,20,FALSE)</f>
        <v>0</v>
      </c>
      <c r="J28" s="2">
        <f>VLOOKUP($A28,'By SKU - New RTs'!$A:$V,20,FALSE)</f>
        <v>0</v>
      </c>
      <c r="K28" s="5">
        <f t="shared" si="2"/>
        <v>0</v>
      </c>
      <c r="L28" s="2">
        <f>VLOOKUP($A28,'By SKU - Old RTs'!$A:$V,21,FALSE)</f>
        <v>0</v>
      </c>
      <c r="M28" s="2">
        <f>VLOOKUP($A28,'By SKU - New RTs'!$A:$V,21,FALSE)</f>
        <v>0</v>
      </c>
      <c r="N28" s="5">
        <f t="shared" si="3"/>
        <v>0</v>
      </c>
      <c r="O28" s="2">
        <f>VLOOKUP($A28,'By SKU - Old RTs'!$A:$V,22,FALSE)</f>
        <v>0</v>
      </c>
      <c r="P28" s="2">
        <f>VLOOKUP($A28,'By SKU - New RTs'!$A:$V,22,FALSE)</f>
        <v>0</v>
      </c>
      <c r="Q28" s="2">
        <f t="shared" si="4"/>
        <v>0</v>
      </c>
    </row>
    <row r="29" spans="1:17" x14ac:dyDescent="0.2">
      <c r="A29" s="3">
        <f>SKUs!A28</f>
        <v>115</v>
      </c>
      <c r="B29" s="4" t="str">
        <f>SKUs!B28</f>
        <v xml:space="preserve">NAPKIN BURGUNDY     </v>
      </c>
      <c r="C29" s="2">
        <f>VLOOKUP($A29,'By SKU - Old RTs'!$A:$V,18,FALSE)</f>
        <v>0</v>
      </c>
      <c r="D29" s="2">
        <f>VLOOKUP($A29,'By SKU - New RTs'!$A:$V,18,FALSE)</f>
        <v>0</v>
      </c>
      <c r="E29" s="5">
        <f t="shared" si="0"/>
        <v>0</v>
      </c>
      <c r="F29" s="2">
        <f>VLOOKUP($A29,'By SKU - Old RTs'!$A:$V,19,FALSE)</f>
        <v>0</v>
      </c>
      <c r="G29" s="2">
        <f>VLOOKUP($A29,'By SKU - New RTs'!$A:$V,19,FALSE)</f>
        <v>0</v>
      </c>
      <c r="H29" s="5">
        <f t="shared" si="1"/>
        <v>0</v>
      </c>
      <c r="I29" s="2">
        <f>VLOOKUP($A29,'By SKU - Old RTs'!$A:$V,20,FALSE)</f>
        <v>0</v>
      </c>
      <c r="J29" s="2">
        <f>VLOOKUP($A29,'By SKU - New RTs'!$A:$V,20,FALSE)</f>
        <v>0</v>
      </c>
      <c r="K29" s="5">
        <f t="shared" si="2"/>
        <v>0</v>
      </c>
      <c r="L29" s="2">
        <f>VLOOKUP($A29,'By SKU - Old RTs'!$A:$V,21,FALSE)</f>
        <v>425</v>
      </c>
      <c r="M29" s="2">
        <f>VLOOKUP($A29,'By SKU - New RTs'!$A:$V,21,FALSE)</f>
        <v>425</v>
      </c>
      <c r="N29" s="5">
        <f t="shared" si="3"/>
        <v>0</v>
      </c>
      <c r="O29" s="2">
        <f>VLOOKUP($A29,'By SKU - Old RTs'!$A:$V,22,FALSE)</f>
        <v>0</v>
      </c>
      <c r="P29" s="2">
        <f>VLOOKUP($A29,'By SKU - New RTs'!$A:$V,22,FALSE)</f>
        <v>0</v>
      </c>
      <c r="Q29" s="2">
        <f t="shared" si="4"/>
        <v>0</v>
      </c>
    </row>
    <row r="30" spans="1:17" x14ac:dyDescent="0.2">
      <c r="A30" s="3">
        <f>SKUs!A29</f>
        <v>116</v>
      </c>
      <c r="B30" s="4" t="str">
        <f>SKUs!B29</f>
        <v xml:space="preserve">NAPKIN NAVY         </v>
      </c>
      <c r="C30" s="2">
        <f>VLOOKUP($A30,'By SKU - Old RTs'!$A:$V,18,FALSE)</f>
        <v>6</v>
      </c>
      <c r="D30" s="2">
        <f>VLOOKUP($A30,'By SKU - New RTs'!$A:$V,18,FALSE)</f>
        <v>6</v>
      </c>
      <c r="E30" s="5">
        <f t="shared" si="0"/>
        <v>0</v>
      </c>
      <c r="F30" s="2">
        <f>VLOOKUP($A30,'By SKU - Old RTs'!$A:$V,19,FALSE)</f>
        <v>0</v>
      </c>
      <c r="G30" s="2">
        <f>VLOOKUP($A30,'By SKU - New RTs'!$A:$V,19,FALSE)</f>
        <v>0</v>
      </c>
      <c r="H30" s="5">
        <f t="shared" si="1"/>
        <v>0</v>
      </c>
      <c r="I30" s="2">
        <f>VLOOKUP($A30,'By SKU - Old RTs'!$A:$V,20,FALSE)</f>
        <v>13.75</v>
      </c>
      <c r="J30" s="2">
        <f>VLOOKUP($A30,'By SKU - New RTs'!$A:$V,20,FALSE)</f>
        <v>13.75</v>
      </c>
      <c r="K30" s="5">
        <f t="shared" si="2"/>
        <v>0</v>
      </c>
      <c r="L30" s="2">
        <f>VLOOKUP($A30,'By SKU - Old RTs'!$A:$V,21,FALSE)</f>
        <v>0</v>
      </c>
      <c r="M30" s="2">
        <f>VLOOKUP($A30,'By SKU - New RTs'!$A:$V,21,FALSE)</f>
        <v>0</v>
      </c>
      <c r="N30" s="5">
        <f t="shared" si="3"/>
        <v>0</v>
      </c>
      <c r="O30" s="2">
        <f>VLOOKUP($A30,'By SKU - Old RTs'!$A:$V,22,FALSE)</f>
        <v>0</v>
      </c>
      <c r="P30" s="2">
        <f>VLOOKUP($A30,'By SKU - New RTs'!$A:$V,22,FALSE)</f>
        <v>0</v>
      </c>
      <c r="Q30" s="2">
        <f t="shared" si="4"/>
        <v>0</v>
      </c>
    </row>
    <row r="31" spans="1:17" x14ac:dyDescent="0.2">
      <c r="A31" s="3">
        <f>SKUs!A30</f>
        <v>118</v>
      </c>
      <c r="B31" s="4" t="str">
        <f>SKUs!B30</f>
        <v>NAPKIN LIGHT BLUE</v>
      </c>
      <c r="C31" s="2">
        <f>VLOOKUP($A31,'By SKU - Old RTs'!$A:$V,18,FALSE)</f>
        <v>0</v>
      </c>
      <c r="D31" s="2">
        <f>VLOOKUP($A31,'By SKU - New RTs'!$A:$V,18,FALSE)</f>
        <v>0</v>
      </c>
      <c r="E31" s="5">
        <f t="shared" si="0"/>
        <v>0</v>
      </c>
      <c r="F31" s="2">
        <f>VLOOKUP($A31,'By SKU - Old RTs'!$A:$V,19,FALSE)</f>
        <v>0</v>
      </c>
      <c r="G31" s="2">
        <f>VLOOKUP($A31,'By SKU - New RTs'!$A:$V,19,FALSE)</f>
        <v>0</v>
      </c>
      <c r="H31" s="5">
        <f t="shared" si="1"/>
        <v>0</v>
      </c>
      <c r="I31" s="2">
        <f>VLOOKUP($A31,'By SKU - Old RTs'!$A:$V,20,FALSE)</f>
        <v>0</v>
      </c>
      <c r="J31" s="2">
        <f>VLOOKUP($A31,'By SKU - New RTs'!$A:$V,20,FALSE)</f>
        <v>0</v>
      </c>
      <c r="K31" s="5">
        <f t="shared" si="2"/>
        <v>0</v>
      </c>
      <c r="L31" s="2">
        <f>VLOOKUP($A31,'By SKU - Old RTs'!$A:$V,21,FALSE)</f>
        <v>0</v>
      </c>
      <c r="M31" s="2">
        <f>VLOOKUP($A31,'By SKU - New RTs'!$A:$V,21,FALSE)</f>
        <v>0</v>
      </c>
      <c r="N31" s="5">
        <f t="shared" si="3"/>
        <v>0</v>
      </c>
      <c r="O31" s="2">
        <f>VLOOKUP($A31,'By SKU - Old RTs'!$A:$V,22,FALSE)</f>
        <v>0</v>
      </c>
      <c r="P31" s="2">
        <f>VLOOKUP($A31,'By SKU - New RTs'!$A:$V,22,FALSE)</f>
        <v>0</v>
      </c>
      <c r="Q31" s="2">
        <f t="shared" si="4"/>
        <v>0</v>
      </c>
    </row>
    <row r="32" spans="1:17" x14ac:dyDescent="0.2">
      <c r="A32" s="3">
        <f>SKUs!A31</f>
        <v>120</v>
      </c>
      <c r="B32" s="4" t="str">
        <f>SKUs!B31</f>
        <v xml:space="preserve">NPKN DOLCE WHITE        </v>
      </c>
      <c r="C32" s="2">
        <f>VLOOKUP($A32,'By SKU - Old RTs'!$A:$V,18,FALSE)</f>
        <v>0</v>
      </c>
      <c r="D32" s="2">
        <f>VLOOKUP($A32,'By SKU - New RTs'!$A:$V,18,FALSE)</f>
        <v>0</v>
      </c>
      <c r="E32" s="5">
        <f t="shared" si="0"/>
        <v>0</v>
      </c>
      <c r="F32" s="2">
        <f>VLOOKUP($A32,'By SKU - Old RTs'!$A:$V,19,FALSE)</f>
        <v>0</v>
      </c>
      <c r="G32" s="2">
        <f>VLOOKUP($A32,'By SKU - New RTs'!$A:$V,19,FALSE)</f>
        <v>0</v>
      </c>
      <c r="H32" s="5">
        <f t="shared" si="1"/>
        <v>0</v>
      </c>
      <c r="I32" s="2">
        <f>VLOOKUP($A32,'By SKU - Old RTs'!$A:$V,20,FALSE)</f>
        <v>0</v>
      </c>
      <c r="J32" s="2">
        <f>VLOOKUP($A32,'By SKU - New RTs'!$A:$V,20,FALSE)</f>
        <v>0</v>
      </c>
      <c r="K32" s="5">
        <f t="shared" si="2"/>
        <v>0</v>
      </c>
      <c r="L32" s="2">
        <f>VLOOKUP($A32,'By SKU - Old RTs'!$A:$V,21,FALSE)</f>
        <v>0</v>
      </c>
      <c r="M32" s="2">
        <f>VLOOKUP($A32,'By SKU - New RTs'!$A:$V,21,FALSE)</f>
        <v>0</v>
      </c>
      <c r="N32" s="5">
        <f t="shared" si="3"/>
        <v>0</v>
      </c>
      <c r="O32" s="2">
        <f>VLOOKUP($A32,'By SKU - Old RTs'!$A:$V,22,FALSE)</f>
        <v>0</v>
      </c>
      <c r="P32" s="2">
        <f>VLOOKUP($A32,'By SKU - New RTs'!$A:$V,22,FALSE)</f>
        <v>0</v>
      </c>
      <c r="Q32" s="2">
        <f t="shared" si="4"/>
        <v>0</v>
      </c>
    </row>
    <row r="33" spans="1:17" x14ac:dyDescent="0.2">
      <c r="A33" s="3">
        <f>SKUs!A32</f>
        <v>125</v>
      </c>
      <c r="B33" s="4" t="str">
        <f>SKUs!B32</f>
        <v>TC 72X72 MAIZE</v>
      </c>
      <c r="C33" s="2">
        <f>VLOOKUP($A33,'By SKU - Old RTs'!$A:$V,18,FALSE)</f>
        <v>0</v>
      </c>
      <c r="D33" s="2">
        <f>VLOOKUP($A33,'By SKU - New RTs'!$A:$V,18,FALSE)</f>
        <v>0</v>
      </c>
      <c r="E33" s="5">
        <f t="shared" si="0"/>
        <v>0</v>
      </c>
      <c r="F33" s="2">
        <f>VLOOKUP($A33,'By SKU - Old RTs'!$A:$V,19,FALSE)</f>
        <v>0</v>
      </c>
      <c r="G33" s="2">
        <f>VLOOKUP($A33,'By SKU - New RTs'!$A:$V,19,FALSE)</f>
        <v>0</v>
      </c>
      <c r="H33" s="5">
        <f t="shared" si="1"/>
        <v>0</v>
      </c>
      <c r="I33" s="2">
        <f>VLOOKUP($A33,'By SKU - Old RTs'!$A:$V,20,FALSE)</f>
        <v>7.5</v>
      </c>
      <c r="J33" s="2">
        <f>VLOOKUP($A33,'By SKU - New RTs'!$A:$V,20,FALSE)</f>
        <v>7.5</v>
      </c>
      <c r="K33" s="5">
        <f t="shared" si="2"/>
        <v>0</v>
      </c>
      <c r="L33" s="2">
        <f>VLOOKUP($A33,'By SKU - Old RTs'!$A:$V,21,FALSE)</f>
        <v>0</v>
      </c>
      <c r="M33" s="2">
        <f>VLOOKUP($A33,'By SKU - New RTs'!$A:$V,21,FALSE)</f>
        <v>0</v>
      </c>
      <c r="N33" s="5">
        <f t="shared" si="3"/>
        <v>0</v>
      </c>
      <c r="O33" s="2">
        <f>VLOOKUP($A33,'By SKU - Old RTs'!$A:$V,22,FALSE)</f>
        <v>0</v>
      </c>
      <c r="P33" s="2">
        <f>VLOOKUP($A33,'By SKU - New RTs'!$A:$V,22,FALSE)</f>
        <v>0</v>
      </c>
      <c r="Q33" s="2">
        <f t="shared" si="4"/>
        <v>0</v>
      </c>
    </row>
    <row r="34" spans="1:17" x14ac:dyDescent="0.2">
      <c r="A34" s="3">
        <f>SKUs!A33</f>
        <v>126</v>
      </c>
      <c r="B34" s="4" t="str">
        <f>SKUs!B33</f>
        <v>TC 52X114 BLACK</v>
      </c>
      <c r="C34" s="2">
        <f>VLOOKUP($A34,'By SKU - Old RTs'!$A:$V,18,FALSE)</f>
        <v>2.75</v>
      </c>
      <c r="D34" s="2">
        <f>VLOOKUP($A34,'By SKU - New RTs'!$A:$V,18,FALSE)</f>
        <v>2.75</v>
      </c>
      <c r="E34" s="5">
        <f t="shared" si="0"/>
        <v>0</v>
      </c>
      <c r="F34" s="2">
        <f>VLOOKUP($A34,'By SKU - Old RTs'!$A:$V,19,FALSE)</f>
        <v>5</v>
      </c>
      <c r="G34" s="2">
        <f>VLOOKUP($A34,'By SKU - New RTs'!$A:$V,19,FALSE)</f>
        <v>37.5</v>
      </c>
      <c r="H34" s="5">
        <f t="shared" si="1"/>
        <v>32.5</v>
      </c>
      <c r="I34" s="2">
        <f>VLOOKUP($A34,'By SKU - Old RTs'!$A:$V,20,FALSE)</f>
        <v>62.5</v>
      </c>
      <c r="J34" s="2">
        <f>VLOOKUP($A34,'By SKU - New RTs'!$A:$V,20,FALSE)</f>
        <v>30</v>
      </c>
      <c r="K34" s="5">
        <f t="shared" si="2"/>
        <v>-32.5</v>
      </c>
      <c r="L34" s="2">
        <f>VLOOKUP($A34,'By SKU - Old RTs'!$A:$V,21,FALSE)</f>
        <v>10</v>
      </c>
      <c r="M34" s="2">
        <f>VLOOKUP($A34,'By SKU - New RTs'!$A:$V,21,FALSE)</f>
        <v>10</v>
      </c>
      <c r="N34" s="5">
        <f t="shared" si="3"/>
        <v>0</v>
      </c>
      <c r="O34" s="2">
        <f>VLOOKUP($A34,'By SKU - Old RTs'!$A:$V,22,FALSE)</f>
        <v>0</v>
      </c>
      <c r="P34" s="2">
        <f>VLOOKUP($A34,'By SKU - New RTs'!$A:$V,22,FALSE)</f>
        <v>0</v>
      </c>
      <c r="Q34" s="2">
        <f t="shared" si="4"/>
        <v>0</v>
      </c>
    </row>
    <row r="35" spans="1:17" x14ac:dyDescent="0.2">
      <c r="A35" s="3">
        <f>SKUs!A34</f>
        <v>128</v>
      </c>
      <c r="B35" s="4" t="str">
        <f>SKUs!B34</f>
        <v>TC 52X52 GOLD</v>
      </c>
      <c r="C35" s="2">
        <f>VLOOKUP($A35,'By SKU - Old RTs'!$A:$V,18,FALSE)</f>
        <v>0</v>
      </c>
      <c r="D35" s="2">
        <f>VLOOKUP($A35,'By SKU - New RTs'!$A:$V,18,FALSE)</f>
        <v>0</v>
      </c>
      <c r="E35" s="5">
        <f t="shared" si="0"/>
        <v>0</v>
      </c>
      <c r="F35" s="2">
        <f>VLOOKUP($A35,'By SKU - Old RTs'!$A:$V,19,FALSE)</f>
        <v>0</v>
      </c>
      <c r="G35" s="2">
        <f>VLOOKUP($A35,'By SKU - New RTs'!$A:$V,19,FALSE)</f>
        <v>0</v>
      </c>
      <c r="H35" s="5">
        <f t="shared" si="1"/>
        <v>0</v>
      </c>
      <c r="I35" s="2">
        <f>VLOOKUP($A35,'By SKU - Old RTs'!$A:$V,20,FALSE)</f>
        <v>0</v>
      </c>
      <c r="J35" s="2">
        <f>VLOOKUP($A35,'By SKU - New RTs'!$A:$V,20,FALSE)</f>
        <v>0</v>
      </c>
      <c r="K35" s="5">
        <f t="shared" si="2"/>
        <v>0</v>
      </c>
      <c r="L35" s="2">
        <f>VLOOKUP($A35,'By SKU - Old RTs'!$A:$V,21,FALSE)</f>
        <v>0</v>
      </c>
      <c r="M35" s="2">
        <f>VLOOKUP($A35,'By SKU - New RTs'!$A:$V,21,FALSE)</f>
        <v>0</v>
      </c>
      <c r="N35" s="5">
        <f t="shared" si="3"/>
        <v>0</v>
      </c>
      <c r="O35" s="2">
        <f>VLOOKUP($A35,'By SKU - Old RTs'!$A:$V,22,FALSE)</f>
        <v>0</v>
      </c>
      <c r="P35" s="2">
        <f>VLOOKUP($A35,'By SKU - New RTs'!$A:$V,22,FALSE)</f>
        <v>0</v>
      </c>
      <c r="Q35" s="2">
        <f t="shared" si="4"/>
        <v>0</v>
      </c>
    </row>
    <row r="36" spans="1:17" x14ac:dyDescent="0.2">
      <c r="A36" s="3">
        <f>SKUs!A35</f>
        <v>135</v>
      </c>
      <c r="B36" s="4" t="str">
        <f>SKUs!B35</f>
        <v>TC 52X72 BLACK</v>
      </c>
      <c r="C36" s="2">
        <f>VLOOKUP($A36,'By SKU - Old RTs'!$A:$V,18,FALSE)</f>
        <v>0</v>
      </c>
      <c r="D36" s="2">
        <f>VLOOKUP($A36,'By SKU - New RTs'!$A:$V,18,FALSE)</f>
        <v>0</v>
      </c>
      <c r="E36" s="5">
        <f t="shared" si="0"/>
        <v>0</v>
      </c>
      <c r="F36" s="2">
        <f>VLOOKUP($A36,'By SKU - Old RTs'!$A:$V,19,FALSE)</f>
        <v>0</v>
      </c>
      <c r="G36" s="2">
        <f>VLOOKUP($A36,'By SKU - New RTs'!$A:$V,19,FALSE)</f>
        <v>0</v>
      </c>
      <c r="H36" s="5">
        <f t="shared" si="1"/>
        <v>0</v>
      </c>
      <c r="I36" s="2">
        <f>VLOOKUP($A36,'By SKU - Old RTs'!$A:$V,20,FALSE)</f>
        <v>0</v>
      </c>
      <c r="J36" s="2">
        <f>VLOOKUP($A36,'By SKU - New RTs'!$A:$V,20,FALSE)</f>
        <v>0</v>
      </c>
      <c r="K36" s="5">
        <f t="shared" si="2"/>
        <v>0</v>
      </c>
      <c r="L36" s="2">
        <f>VLOOKUP($A36,'By SKU - Old RTs'!$A:$V,21,FALSE)</f>
        <v>0</v>
      </c>
      <c r="M36" s="2">
        <f>VLOOKUP($A36,'By SKU - New RTs'!$A:$V,21,FALSE)</f>
        <v>0</v>
      </c>
      <c r="N36" s="5">
        <f t="shared" si="3"/>
        <v>0</v>
      </c>
      <c r="O36" s="2">
        <f>VLOOKUP($A36,'By SKU - Old RTs'!$A:$V,22,FALSE)</f>
        <v>0</v>
      </c>
      <c r="P36" s="2">
        <f>VLOOKUP($A36,'By SKU - New RTs'!$A:$V,22,FALSE)</f>
        <v>0</v>
      </c>
      <c r="Q36" s="2">
        <f t="shared" si="4"/>
        <v>0</v>
      </c>
    </row>
    <row r="37" spans="1:17" x14ac:dyDescent="0.2">
      <c r="A37" s="3">
        <f>SKUs!A36</f>
        <v>140</v>
      </c>
      <c r="B37" s="4" t="str">
        <f>SKUs!B36</f>
        <v>TC 90" ROUND BLACK</v>
      </c>
      <c r="C37" s="2">
        <f>VLOOKUP($A37,'By SKU - Old RTs'!$A:$V,18,FALSE)</f>
        <v>0</v>
      </c>
      <c r="D37" s="2">
        <f>VLOOKUP($A37,'By SKU - New RTs'!$A:$V,18,FALSE)</f>
        <v>0</v>
      </c>
      <c r="E37" s="5">
        <f t="shared" si="0"/>
        <v>0</v>
      </c>
      <c r="F37" s="2">
        <f>VLOOKUP($A37,'By SKU - Old RTs'!$A:$V,19,FALSE)</f>
        <v>0</v>
      </c>
      <c r="G37" s="2">
        <f>VLOOKUP($A37,'By SKU - New RTs'!$A:$V,19,FALSE)</f>
        <v>0</v>
      </c>
      <c r="H37" s="5">
        <f t="shared" si="1"/>
        <v>0</v>
      </c>
      <c r="I37" s="2">
        <f>VLOOKUP($A37,'By SKU - Old RTs'!$A:$V,20,FALSE)</f>
        <v>0</v>
      </c>
      <c r="J37" s="2">
        <f>VLOOKUP($A37,'By SKU - New RTs'!$A:$V,20,FALSE)</f>
        <v>0</v>
      </c>
      <c r="K37" s="5">
        <f t="shared" si="2"/>
        <v>0</v>
      </c>
      <c r="L37" s="2">
        <f>VLOOKUP($A37,'By SKU - Old RTs'!$A:$V,21,FALSE)</f>
        <v>0</v>
      </c>
      <c r="M37" s="2">
        <f>VLOOKUP($A37,'By SKU - New RTs'!$A:$V,21,FALSE)</f>
        <v>0</v>
      </c>
      <c r="N37" s="5">
        <f t="shared" si="3"/>
        <v>0</v>
      </c>
      <c r="O37" s="2">
        <f>VLOOKUP($A37,'By SKU - Old RTs'!$A:$V,22,FALSE)</f>
        <v>0</v>
      </c>
      <c r="P37" s="2">
        <f>VLOOKUP($A37,'By SKU - New RTs'!$A:$V,22,FALSE)</f>
        <v>0</v>
      </c>
      <c r="Q37" s="2">
        <f t="shared" si="4"/>
        <v>0</v>
      </c>
    </row>
    <row r="38" spans="1:17" x14ac:dyDescent="0.2">
      <c r="A38" s="3">
        <f>SKUs!A37</f>
        <v>141</v>
      </c>
      <c r="B38" s="4" t="str">
        <f>SKUs!B37</f>
        <v>TC 85X85 RED</v>
      </c>
      <c r="C38" s="2">
        <f>VLOOKUP($A38,'By SKU - Old RTs'!$A:$V,18,FALSE)</f>
        <v>0.25</v>
      </c>
      <c r="D38" s="2">
        <f>VLOOKUP($A38,'By SKU - New RTs'!$A:$V,18,FALSE)</f>
        <v>0.25</v>
      </c>
      <c r="E38" s="5">
        <f t="shared" si="0"/>
        <v>0</v>
      </c>
      <c r="F38" s="2">
        <f>VLOOKUP($A38,'By SKU - Old RTs'!$A:$V,19,FALSE)</f>
        <v>0</v>
      </c>
      <c r="G38" s="2">
        <f>VLOOKUP($A38,'By SKU - New RTs'!$A:$V,19,FALSE)</f>
        <v>0</v>
      </c>
      <c r="H38" s="5">
        <f t="shared" si="1"/>
        <v>0</v>
      </c>
      <c r="I38" s="2">
        <f>VLOOKUP($A38,'By SKU - Old RTs'!$A:$V,20,FALSE)</f>
        <v>0</v>
      </c>
      <c r="J38" s="2">
        <f>VLOOKUP($A38,'By SKU - New RTs'!$A:$V,20,FALSE)</f>
        <v>0</v>
      </c>
      <c r="K38" s="5">
        <f t="shared" si="2"/>
        <v>0</v>
      </c>
      <c r="L38" s="2">
        <f>VLOOKUP($A38,'By SKU - Old RTs'!$A:$V,21,FALSE)</f>
        <v>0</v>
      </c>
      <c r="M38" s="2">
        <f>VLOOKUP($A38,'By SKU - New RTs'!$A:$V,21,FALSE)</f>
        <v>0</v>
      </c>
      <c r="N38" s="5">
        <f t="shared" si="3"/>
        <v>0</v>
      </c>
      <c r="O38" s="2">
        <f>VLOOKUP($A38,'By SKU - Old RTs'!$A:$V,22,FALSE)</f>
        <v>0</v>
      </c>
      <c r="P38" s="2">
        <f>VLOOKUP($A38,'By SKU - New RTs'!$A:$V,22,FALSE)</f>
        <v>0</v>
      </c>
      <c r="Q38" s="2">
        <f t="shared" si="4"/>
        <v>0</v>
      </c>
    </row>
    <row r="39" spans="1:17" x14ac:dyDescent="0.2">
      <c r="A39" s="3">
        <f>SKUs!A38</f>
        <v>142</v>
      </c>
      <c r="B39" s="4" t="str">
        <f>SKUs!B38</f>
        <v>TC 132 ROUND BLACK</v>
      </c>
      <c r="C39" s="2">
        <f>VLOOKUP($A39,'By SKU - Old RTs'!$A:$V,18,FALSE)</f>
        <v>0</v>
      </c>
      <c r="D39" s="2">
        <f>VLOOKUP($A39,'By SKU - New RTs'!$A:$V,18,FALSE)</f>
        <v>0</v>
      </c>
      <c r="E39" s="5">
        <f t="shared" si="0"/>
        <v>0</v>
      </c>
      <c r="F39" s="2">
        <f>VLOOKUP($A39,'By SKU - Old RTs'!$A:$V,19,FALSE)</f>
        <v>0</v>
      </c>
      <c r="G39" s="2">
        <f>VLOOKUP($A39,'By SKU - New RTs'!$A:$V,19,FALSE)</f>
        <v>0</v>
      </c>
      <c r="H39" s="5">
        <f t="shared" si="1"/>
        <v>0</v>
      </c>
      <c r="I39" s="2">
        <f>VLOOKUP($A39,'By SKU - Old RTs'!$A:$V,20,FALSE)</f>
        <v>0</v>
      </c>
      <c r="J39" s="2">
        <f>VLOOKUP($A39,'By SKU - New RTs'!$A:$V,20,FALSE)</f>
        <v>0</v>
      </c>
      <c r="K39" s="5">
        <f t="shared" si="2"/>
        <v>0</v>
      </c>
      <c r="L39" s="2">
        <f>VLOOKUP($A39,'By SKU - Old RTs'!$A:$V,21,FALSE)</f>
        <v>0</v>
      </c>
      <c r="M39" s="2">
        <f>VLOOKUP($A39,'By SKU - New RTs'!$A:$V,21,FALSE)</f>
        <v>0</v>
      </c>
      <c r="N39" s="5">
        <f t="shared" si="3"/>
        <v>0</v>
      </c>
      <c r="O39" s="2">
        <f>VLOOKUP($A39,'By SKU - Old RTs'!$A:$V,22,FALSE)</f>
        <v>0</v>
      </c>
      <c r="P39" s="2">
        <f>VLOOKUP($A39,'By SKU - New RTs'!$A:$V,22,FALSE)</f>
        <v>0</v>
      </c>
      <c r="Q39" s="2">
        <f t="shared" si="4"/>
        <v>0</v>
      </c>
    </row>
    <row r="40" spans="1:17" x14ac:dyDescent="0.2">
      <c r="A40" s="3">
        <f>SKUs!A39</f>
        <v>145</v>
      </c>
      <c r="B40" s="4" t="str">
        <f>SKUs!B39</f>
        <v>TC 52X114 GOLD</v>
      </c>
      <c r="C40" s="2">
        <f>VLOOKUP($A40,'By SKU - Old RTs'!$A:$V,18,FALSE)</f>
        <v>0</v>
      </c>
      <c r="D40" s="2">
        <f>VLOOKUP($A40,'By SKU - New RTs'!$A:$V,18,FALSE)</f>
        <v>0</v>
      </c>
      <c r="E40" s="5">
        <f t="shared" si="0"/>
        <v>0</v>
      </c>
      <c r="F40" s="2">
        <f>VLOOKUP($A40,'By SKU - Old RTs'!$A:$V,19,FALSE)</f>
        <v>0</v>
      </c>
      <c r="G40" s="2">
        <f>VLOOKUP($A40,'By SKU - New RTs'!$A:$V,19,FALSE)</f>
        <v>0</v>
      </c>
      <c r="H40" s="5">
        <f t="shared" si="1"/>
        <v>0</v>
      </c>
      <c r="I40" s="2">
        <f>VLOOKUP($A40,'By SKU - Old RTs'!$A:$V,20,FALSE)</f>
        <v>2.5</v>
      </c>
      <c r="J40" s="2">
        <f>VLOOKUP($A40,'By SKU - New RTs'!$A:$V,20,FALSE)</f>
        <v>2.5</v>
      </c>
      <c r="K40" s="5">
        <f t="shared" si="2"/>
        <v>0</v>
      </c>
      <c r="L40" s="2">
        <f>VLOOKUP($A40,'By SKU - Old RTs'!$A:$V,21,FALSE)</f>
        <v>0</v>
      </c>
      <c r="M40" s="2">
        <f>VLOOKUP($A40,'By SKU - New RTs'!$A:$V,21,FALSE)</f>
        <v>0</v>
      </c>
      <c r="N40" s="5">
        <f t="shared" si="3"/>
        <v>0</v>
      </c>
      <c r="O40" s="2">
        <f>VLOOKUP($A40,'By SKU - Old RTs'!$A:$V,22,FALSE)</f>
        <v>0</v>
      </c>
      <c r="P40" s="2">
        <f>VLOOKUP($A40,'By SKU - New RTs'!$A:$V,22,FALSE)</f>
        <v>0</v>
      </c>
      <c r="Q40" s="2">
        <f t="shared" si="4"/>
        <v>0</v>
      </c>
    </row>
    <row r="41" spans="1:17" x14ac:dyDescent="0.2">
      <c r="A41" s="3">
        <f>SKUs!A40</f>
        <v>146</v>
      </c>
      <c r="B41" s="4" t="str">
        <f>SKUs!B40</f>
        <v>TC 85X85 GREEN</v>
      </c>
      <c r="C41" s="2">
        <f>VLOOKUP($A41,'By SKU - Old RTs'!$A:$V,18,FALSE)</f>
        <v>0</v>
      </c>
      <c r="D41" s="2">
        <f>VLOOKUP($A41,'By SKU - New RTs'!$A:$V,18,FALSE)</f>
        <v>0</v>
      </c>
      <c r="E41" s="5">
        <f t="shared" si="0"/>
        <v>0</v>
      </c>
      <c r="F41" s="2">
        <f>VLOOKUP($A41,'By SKU - Old RTs'!$A:$V,19,FALSE)</f>
        <v>0</v>
      </c>
      <c r="G41" s="2">
        <f>VLOOKUP($A41,'By SKU - New RTs'!$A:$V,19,FALSE)</f>
        <v>0</v>
      </c>
      <c r="H41" s="5">
        <f t="shared" si="1"/>
        <v>0</v>
      </c>
      <c r="I41" s="2">
        <f>VLOOKUP($A41,'By SKU - Old RTs'!$A:$V,20,FALSE)</f>
        <v>0</v>
      </c>
      <c r="J41" s="2">
        <f>VLOOKUP($A41,'By SKU - New RTs'!$A:$V,20,FALSE)</f>
        <v>0</v>
      </c>
      <c r="K41" s="5">
        <f t="shared" si="2"/>
        <v>0</v>
      </c>
      <c r="L41" s="2">
        <f>VLOOKUP($A41,'By SKU - Old RTs'!$A:$V,21,FALSE)</f>
        <v>0</v>
      </c>
      <c r="M41" s="2">
        <f>VLOOKUP($A41,'By SKU - New RTs'!$A:$V,21,FALSE)</f>
        <v>0</v>
      </c>
      <c r="N41" s="5">
        <f t="shared" si="3"/>
        <v>0</v>
      </c>
      <c r="O41" s="2">
        <f>VLOOKUP($A41,'By SKU - Old RTs'!$A:$V,22,FALSE)</f>
        <v>0</v>
      </c>
      <c r="P41" s="2">
        <f>VLOOKUP($A41,'By SKU - New RTs'!$A:$V,22,FALSE)</f>
        <v>0</v>
      </c>
      <c r="Q41" s="2">
        <f t="shared" si="4"/>
        <v>0</v>
      </c>
    </row>
    <row r="42" spans="1:17" x14ac:dyDescent="0.2">
      <c r="A42" s="3">
        <f>SKUs!A41</f>
        <v>148</v>
      </c>
      <c r="B42" s="4" t="str">
        <f>SKUs!B41</f>
        <v>NAPKIN BISTRO</v>
      </c>
      <c r="C42" s="2">
        <f>VLOOKUP($A42,'By SKU - Old RTs'!$A:$V,18,FALSE)</f>
        <v>0</v>
      </c>
      <c r="D42" s="2">
        <f>VLOOKUP($A42,'By SKU - New RTs'!$A:$V,18,FALSE)</f>
        <v>0</v>
      </c>
      <c r="E42" s="5">
        <f t="shared" si="0"/>
        <v>0</v>
      </c>
      <c r="F42" s="2">
        <f>VLOOKUP($A42,'By SKU - Old RTs'!$A:$V,19,FALSE)</f>
        <v>250</v>
      </c>
      <c r="G42" s="2">
        <f>VLOOKUP($A42,'By SKU - New RTs'!$A:$V,19,FALSE)</f>
        <v>250</v>
      </c>
      <c r="H42" s="5">
        <f t="shared" si="1"/>
        <v>0</v>
      </c>
      <c r="I42" s="2">
        <f>VLOOKUP($A42,'By SKU - Old RTs'!$A:$V,20,FALSE)</f>
        <v>0</v>
      </c>
      <c r="J42" s="2">
        <f>VLOOKUP($A42,'By SKU - New RTs'!$A:$V,20,FALSE)</f>
        <v>0</v>
      </c>
      <c r="K42" s="5">
        <f t="shared" si="2"/>
        <v>0</v>
      </c>
      <c r="L42" s="2">
        <f>VLOOKUP($A42,'By SKU - Old RTs'!$A:$V,21,FALSE)</f>
        <v>0</v>
      </c>
      <c r="M42" s="2">
        <f>VLOOKUP($A42,'By SKU - New RTs'!$A:$V,21,FALSE)</f>
        <v>0</v>
      </c>
      <c r="N42" s="5">
        <f t="shared" si="3"/>
        <v>0</v>
      </c>
      <c r="O42" s="2">
        <f>VLOOKUP($A42,'By SKU - Old RTs'!$A:$V,22,FALSE)</f>
        <v>0</v>
      </c>
      <c r="P42" s="2">
        <f>VLOOKUP($A42,'By SKU - New RTs'!$A:$V,22,FALSE)</f>
        <v>0</v>
      </c>
      <c r="Q42" s="2">
        <f t="shared" si="4"/>
        <v>0</v>
      </c>
    </row>
    <row r="43" spans="1:17" x14ac:dyDescent="0.2">
      <c r="A43" s="3">
        <f>SKUs!A42</f>
        <v>150</v>
      </c>
      <c r="B43" s="4" t="str">
        <f>SKUs!B42</f>
        <v xml:space="preserve">NAPKIN WHITE        </v>
      </c>
      <c r="C43" s="2">
        <f>VLOOKUP($A43,'By SKU - Old RTs'!$A:$V,18,FALSE)</f>
        <v>0</v>
      </c>
      <c r="D43" s="2">
        <f>VLOOKUP($A43,'By SKU - New RTs'!$A:$V,18,FALSE)</f>
        <v>0</v>
      </c>
      <c r="E43" s="5">
        <f t="shared" si="0"/>
        <v>0</v>
      </c>
      <c r="F43" s="2">
        <f>VLOOKUP($A43,'By SKU - Old RTs'!$A:$V,19,FALSE)</f>
        <v>875</v>
      </c>
      <c r="G43" s="2">
        <f>VLOOKUP($A43,'By SKU - New RTs'!$A:$V,19,FALSE)</f>
        <v>875</v>
      </c>
      <c r="H43" s="5">
        <f t="shared" si="1"/>
        <v>0</v>
      </c>
      <c r="I43" s="2">
        <f>VLOOKUP($A43,'By SKU - Old RTs'!$A:$V,20,FALSE)</f>
        <v>25</v>
      </c>
      <c r="J43" s="2">
        <f>VLOOKUP($A43,'By SKU - New RTs'!$A:$V,20,FALSE)</f>
        <v>25</v>
      </c>
      <c r="K43" s="5">
        <f t="shared" si="2"/>
        <v>0</v>
      </c>
      <c r="L43" s="2">
        <f>VLOOKUP($A43,'By SKU - Old RTs'!$A:$V,21,FALSE)</f>
        <v>50</v>
      </c>
      <c r="M43" s="2">
        <f>VLOOKUP($A43,'By SKU - New RTs'!$A:$V,21,FALSE)</f>
        <v>50</v>
      </c>
      <c r="N43" s="5">
        <f t="shared" si="3"/>
        <v>0</v>
      </c>
      <c r="O43" s="2">
        <f>VLOOKUP($A43,'By SKU - Old RTs'!$A:$V,22,FALSE)</f>
        <v>0</v>
      </c>
      <c r="P43" s="2">
        <f>VLOOKUP($A43,'By SKU - New RTs'!$A:$V,22,FALSE)</f>
        <v>0</v>
      </c>
      <c r="Q43" s="2">
        <f t="shared" si="4"/>
        <v>0</v>
      </c>
    </row>
    <row r="44" spans="1:17" x14ac:dyDescent="0.2">
      <c r="A44" s="3">
        <f>SKUs!A43</f>
        <v>151</v>
      </c>
      <c r="B44" s="4" t="str">
        <f>SKUs!B43</f>
        <v xml:space="preserve">NAPKIN PINK         </v>
      </c>
      <c r="C44" s="2">
        <f>VLOOKUP($A44,'By SKU - Old RTs'!$A:$V,18,FALSE)</f>
        <v>0</v>
      </c>
      <c r="D44" s="2">
        <f>VLOOKUP($A44,'By SKU - New RTs'!$A:$V,18,FALSE)</f>
        <v>0</v>
      </c>
      <c r="E44" s="5">
        <f t="shared" si="0"/>
        <v>0</v>
      </c>
      <c r="F44" s="2">
        <f>VLOOKUP($A44,'By SKU - Old RTs'!$A:$V,19,FALSE)</f>
        <v>0</v>
      </c>
      <c r="G44" s="2">
        <f>VLOOKUP($A44,'By SKU - New RTs'!$A:$V,19,FALSE)</f>
        <v>0</v>
      </c>
      <c r="H44" s="5">
        <f t="shared" si="1"/>
        <v>0</v>
      </c>
      <c r="I44" s="2">
        <f>VLOOKUP($A44,'By SKU - Old RTs'!$A:$V,20,FALSE)</f>
        <v>0</v>
      </c>
      <c r="J44" s="2">
        <f>VLOOKUP($A44,'By SKU - New RTs'!$A:$V,20,FALSE)</f>
        <v>0</v>
      </c>
      <c r="K44" s="5">
        <f t="shared" si="2"/>
        <v>0</v>
      </c>
      <c r="L44" s="2">
        <f>VLOOKUP($A44,'By SKU - Old RTs'!$A:$V,21,FALSE)</f>
        <v>0</v>
      </c>
      <c r="M44" s="2">
        <f>VLOOKUP($A44,'By SKU - New RTs'!$A:$V,21,FALSE)</f>
        <v>0</v>
      </c>
      <c r="N44" s="5">
        <f t="shared" si="3"/>
        <v>0</v>
      </c>
      <c r="O44" s="2">
        <f>VLOOKUP($A44,'By SKU - Old RTs'!$A:$V,22,FALSE)</f>
        <v>0</v>
      </c>
      <c r="P44" s="2">
        <f>VLOOKUP($A44,'By SKU - New RTs'!$A:$V,22,FALSE)</f>
        <v>0</v>
      </c>
      <c r="Q44" s="2">
        <f t="shared" si="4"/>
        <v>0</v>
      </c>
    </row>
    <row r="45" spans="1:17" x14ac:dyDescent="0.2">
      <c r="A45" s="3">
        <f>SKUs!A44</f>
        <v>154</v>
      </c>
      <c r="B45" s="4" t="str">
        <f>SKUs!B44</f>
        <v xml:space="preserve">NAPKIN EGGPLANT     </v>
      </c>
      <c r="C45" s="2">
        <f>VLOOKUP($A45,'By SKU - Old RTs'!$A:$V,18,FALSE)</f>
        <v>0</v>
      </c>
      <c r="D45" s="2">
        <f>VLOOKUP($A45,'By SKU - New RTs'!$A:$V,18,FALSE)</f>
        <v>0</v>
      </c>
      <c r="E45" s="5">
        <f t="shared" si="0"/>
        <v>0</v>
      </c>
      <c r="F45" s="2">
        <f>VLOOKUP($A45,'By SKU - Old RTs'!$A:$V,19,FALSE)</f>
        <v>0</v>
      </c>
      <c r="G45" s="2">
        <f>VLOOKUP($A45,'By SKU - New RTs'!$A:$V,19,FALSE)</f>
        <v>0</v>
      </c>
      <c r="H45" s="5">
        <f t="shared" si="1"/>
        <v>0</v>
      </c>
      <c r="I45" s="2">
        <f>VLOOKUP($A45,'By SKU - Old RTs'!$A:$V,20,FALSE)</f>
        <v>0</v>
      </c>
      <c r="J45" s="2">
        <f>VLOOKUP($A45,'By SKU - New RTs'!$A:$V,20,FALSE)</f>
        <v>0</v>
      </c>
      <c r="K45" s="5">
        <f t="shared" si="2"/>
        <v>0</v>
      </c>
      <c r="L45" s="2">
        <f>VLOOKUP($A45,'By SKU - Old RTs'!$A:$V,21,FALSE)</f>
        <v>0</v>
      </c>
      <c r="M45" s="2">
        <f>VLOOKUP($A45,'By SKU - New RTs'!$A:$V,21,FALSE)</f>
        <v>0</v>
      </c>
      <c r="N45" s="5">
        <f t="shared" si="3"/>
        <v>0</v>
      </c>
      <c r="O45" s="2">
        <f>VLOOKUP($A45,'By SKU - Old RTs'!$A:$V,22,FALSE)</f>
        <v>0</v>
      </c>
      <c r="P45" s="2">
        <f>VLOOKUP($A45,'By SKU - New RTs'!$A:$V,22,FALSE)</f>
        <v>0</v>
      </c>
      <c r="Q45" s="2">
        <f t="shared" si="4"/>
        <v>0</v>
      </c>
    </row>
    <row r="46" spans="1:17" x14ac:dyDescent="0.2">
      <c r="A46" s="3">
        <f>SKUs!A45</f>
        <v>155</v>
      </c>
      <c r="B46" s="4" t="str">
        <f>SKUs!B45</f>
        <v xml:space="preserve">NAPKIN GOLD         </v>
      </c>
      <c r="C46" s="2">
        <f>VLOOKUP($A46,'By SKU - Old RTs'!$A:$V,18,FALSE)</f>
        <v>0</v>
      </c>
      <c r="D46" s="2">
        <f>VLOOKUP($A46,'By SKU - New RTs'!$A:$V,18,FALSE)</f>
        <v>0</v>
      </c>
      <c r="E46" s="5">
        <f t="shared" si="0"/>
        <v>0</v>
      </c>
      <c r="F46" s="2">
        <f>VLOOKUP($A46,'By SKU - Old RTs'!$A:$V,19,FALSE)</f>
        <v>0</v>
      </c>
      <c r="G46" s="2">
        <f>VLOOKUP($A46,'By SKU - New RTs'!$A:$V,19,FALSE)</f>
        <v>0</v>
      </c>
      <c r="H46" s="5">
        <f t="shared" si="1"/>
        <v>0</v>
      </c>
      <c r="I46" s="2">
        <f>VLOOKUP($A46,'By SKU - Old RTs'!$A:$V,20,FALSE)</f>
        <v>0</v>
      </c>
      <c r="J46" s="2">
        <f>VLOOKUP($A46,'By SKU - New RTs'!$A:$V,20,FALSE)</f>
        <v>0</v>
      </c>
      <c r="K46" s="5">
        <f t="shared" si="2"/>
        <v>0</v>
      </c>
      <c r="L46" s="2">
        <f>VLOOKUP($A46,'By SKU - Old RTs'!$A:$V,21,FALSE)</f>
        <v>0</v>
      </c>
      <c r="M46" s="2">
        <f>VLOOKUP($A46,'By SKU - New RTs'!$A:$V,21,FALSE)</f>
        <v>0</v>
      </c>
      <c r="N46" s="5">
        <f t="shared" si="3"/>
        <v>0</v>
      </c>
      <c r="O46" s="2">
        <f>VLOOKUP($A46,'By SKU - Old RTs'!$A:$V,22,FALSE)</f>
        <v>0</v>
      </c>
      <c r="P46" s="2">
        <f>VLOOKUP($A46,'By SKU - New RTs'!$A:$V,22,FALSE)</f>
        <v>0</v>
      </c>
      <c r="Q46" s="2">
        <f t="shared" si="4"/>
        <v>0</v>
      </c>
    </row>
    <row r="47" spans="1:17" x14ac:dyDescent="0.2">
      <c r="A47" s="3">
        <f>SKUs!A46</f>
        <v>157</v>
      </c>
      <c r="B47" s="4" t="str">
        <f>SKUs!B46</f>
        <v>NAPKIN ROYAL BLUE</v>
      </c>
      <c r="C47" s="2">
        <f>VLOOKUP($A47,'By SKU - Old RTs'!$A:$V,18,FALSE)</f>
        <v>0</v>
      </c>
      <c r="D47" s="2">
        <f>VLOOKUP($A47,'By SKU - New RTs'!$A:$V,18,FALSE)</f>
        <v>0</v>
      </c>
      <c r="E47" s="5">
        <f t="shared" si="0"/>
        <v>0</v>
      </c>
      <c r="F47" s="2">
        <f>VLOOKUP($A47,'By SKU - Old RTs'!$A:$V,19,FALSE)</f>
        <v>0</v>
      </c>
      <c r="G47" s="2">
        <f>VLOOKUP($A47,'By SKU - New RTs'!$A:$V,19,FALSE)</f>
        <v>0</v>
      </c>
      <c r="H47" s="5">
        <f t="shared" si="1"/>
        <v>0</v>
      </c>
      <c r="I47" s="2">
        <f>VLOOKUP($A47,'By SKU - Old RTs'!$A:$V,20,FALSE)</f>
        <v>0</v>
      </c>
      <c r="J47" s="2">
        <f>VLOOKUP($A47,'By SKU - New RTs'!$A:$V,20,FALSE)</f>
        <v>0</v>
      </c>
      <c r="K47" s="5">
        <f t="shared" si="2"/>
        <v>0</v>
      </c>
      <c r="L47" s="2">
        <f>VLOOKUP($A47,'By SKU - Old RTs'!$A:$V,21,FALSE)</f>
        <v>0</v>
      </c>
      <c r="M47" s="2">
        <f>VLOOKUP($A47,'By SKU - New RTs'!$A:$V,21,FALSE)</f>
        <v>0</v>
      </c>
      <c r="N47" s="5">
        <f t="shared" si="3"/>
        <v>0</v>
      </c>
      <c r="O47" s="2">
        <f>VLOOKUP($A47,'By SKU - Old RTs'!$A:$V,22,FALSE)</f>
        <v>0</v>
      </c>
      <c r="P47" s="2">
        <f>VLOOKUP($A47,'By SKU - New RTs'!$A:$V,22,FALSE)</f>
        <v>0</v>
      </c>
      <c r="Q47" s="2">
        <f t="shared" si="4"/>
        <v>0</v>
      </c>
    </row>
    <row r="48" spans="1:17" x14ac:dyDescent="0.2">
      <c r="A48" s="3">
        <f>SKUs!A47</f>
        <v>159</v>
      </c>
      <c r="B48" s="4" t="str">
        <f>SKUs!B47</f>
        <v>NAPKIN HUNTER GREEN</v>
      </c>
      <c r="C48" s="2">
        <f>VLOOKUP($A48,'By SKU - Old RTs'!$A:$V,18,FALSE)</f>
        <v>0</v>
      </c>
      <c r="D48" s="2">
        <f>VLOOKUP($A48,'By SKU - New RTs'!$A:$V,18,FALSE)</f>
        <v>0</v>
      </c>
      <c r="E48" s="5">
        <f t="shared" si="0"/>
        <v>0</v>
      </c>
      <c r="F48" s="2">
        <f>VLOOKUP($A48,'By SKU - Old RTs'!$A:$V,19,FALSE)</f>
        <v>0</v>
      </c>
      <c r="G48" s="2">
        <f>VLOOKUP($A48,'By SKU - New RTs'!$A:$V,19,FALSE)</f>
        <v>0</v>
      </c>
      <c r="H48" s="5">
        <f t="shared" si="1"/>
        <v>0</v>
      </c>
      <c r="I48" s="2">
        <f>VLOOKUP($A48,'By SKU - Old RTs'!$A:$V,20,FALSE)</f>
        <v>0</v>
      </c>
      <c r="J48" s="2">
        <f>VLOOKUP($A48,'By SKU - New RTs'!$A:$V,20,FALSE)</f>
        <v>0</v>
      </c>
      <c r="K48" s="5">
        <f t="shared" si="2"/>
        <v>0</v>
      </c>
      <c r="L48" s="2">
        <f>VLOOKUP($A48,'By SKU - Old RTs'!$A:$V,21,FALSE)</f>
        <v>0</v>
      </c>
      <c r="M48" s="2">
        <f>VLOOKUP($A48,'By SKU - New RTs'!$A:$V,21,FALSE)</f>
        <v>0</v>
      </c>
      <c r="N48" s="5">
        <f t="shared" si="3"/>
        <v>0</v>
      </c>
      <c r="O48" s="2">
        <f>VLOOKUP($A48,'By SKU - Old RTs'!$A:$V,22,FALSE)</f>
        <v>0</v>
      </c>
      <c r="P48" s="2">
        <f>VLOOKUP($A48,'By SKU - New RTs'!$A:$V,22,FALSE)</f>
        <v>0</v>
      </c>
      <c r="Q48" s="2">
        <f t="shared" si="4"/>
        <v>0</v>
      </c>
    </row>
    <row r="49" spans="1:17" x14ac:dyDescent="0.2">
      <c r="A49" s="3">
        <f>SKUs!A48</f>
        <v>160</v>
      </c>
      <c r="B49" s="4" t="str">
        <f>SKUs!B48</f>
        <v xml:space="preserve">NAPKIN YELLOW       </v>
      </c>
      <c r="C49" s="2">
        <f>VLOOKUP($A49,'By SKU - Old RTs'!$A:$V,18,FALSE)</f>
        <v>6</v>
      </c>
      <c r="D49" s="2">
        <f>VLOOKUP($A49,'By SKU - New RTs'!$A:$V,18,FALSE)</f>
        <v>6</v>
      </c>
      <c r="E49" s="5">
        <f t="shared" si="0"/>
        <v>0</v>
      </c>
      <c r="F49" s="2">
        <f>VLOOKUP($A49,'By SKU - Old RTs'!$A:$V,19,FALSE)</f>
        <v>0</v>
      </c>
      <c r="G49" s="2">
        <f>VLOOKUP($A49,'By SKU - New RTs'!$A:$V,19,FALSE)</f>
        <v>0</v>
      </c>
      <c r="H49" s="5">
        <f t="shared" si="1"/>
        <v>0</v>
      </c>
      <c r="I49" s="2">
        <f>VLOOKUP($A49,'By SKU - Old RTs'!$A:$V,20,FALSE)</f>
        <v>0</v>
      </c>
      <c r="J49" s="2">
        <f>VLOOKUP($A49,'By SKU - New RTs'!$A:$V,20,FALSE)</f>
        <v>0</v>
      </c>
      <c r="K49" s="5">
        <f t="shared" si="2"/>
        <v>0</v>
      </c>
      <c r="L49" s="2">
        <f>VLOOKUP($A49,'By SKU - Old RTs'!$A:$V,21,FALSE)</f>
        <v>0</v>
      </c>
      <c r="M49" s="2">
        <f>VLOOKUP($A49,'By SKU - New RTs'!$A:$V,21,FALSE)</f>
        <v>0</v>
      </c>
      <c r="N49" s="5">
        <f t="shared" si="3"/>
        <v>0</v>
      </c>
      <c r="O49" s="2">
        <f>VLOOKUP($A49,'By SKU - Old RTs'!$A:$V,22,FALSE)</f>
        <v>0</v>
      </c>
      <c r="P49" s="2">
        <f>VLOOKUP($A49,'By SKU - New RTs'!$A:$V,22,FALSE)</f>
        <v>0</v>
      </c>
      <c r="Q49" s="2">
        <f t="shared" si="4"/>
        <v>0</v>
      </c>
    </row>
    <row r="50" spans="1:17" x14ac:dyDescent="0.2">
      <c r="A50" s="3">
        <f>SKUs!A49</f>
        <v>162</v>
      </c>
      <c r="B50" s="4" t="str">
        <f>SKUs!B49</f>
        <v xml:space="preserve">NAPKIN PEACH        </v>
      </c>
      <c r="C50" s="2">
        <f>VLOOKUP($A50,'By SKU - Old RTs'!$A:$V,18,FALSE)</f>
        <v>0</v>
      </c>
      <c r="D50" s="2">
        <f>VLOOKUP($A50,'By SKU - New RTs'!$A:$V,18,FALSE)</f>
        <v>0</v>
      </c>
      <c r="E50" s="5">
        <f t="shared" si="0"/>
        <v>0</v>
      </c>
      <c r="F50" s="2">
        <f>VLOOKUP($A50,'By SKU - Old RTs'!$A:$V,19,FALSE)</f>
        <v>0</v>
      </c>
      <c r="G50" s="2">
        <f>VLOOKUP($A50,'By SKU - New RTs'!$A:$V,19,FALSE)</f>
        <v>0</v>
      </c>
      <c r="H50" s="5">
        <f t="shared" si="1"/>
        <v>0</v>
      </c>
      <c r="I50" s="2">
        <f>VLOOKUP($A50,'By SKU - Old RTs'!$A:$V,20,FALSE)</f>
        <v>0</v>
      </c>
      <c r="J50" s="2">
        <f>VLOOKUP($A50,'By SKU - New RTs'!$A:$V,20,FALSE)</f>
        <v>0</v>
      </c>
      <c r="K50" s="5">
        <f t="shared" si="2"/>
        <v>0</v>
      </c>
      <c r="L50" s="2">
        <f>VLOOKUP($A50,'By SKU - Old RTs'!$A:$V,21,FALSE)</f>
        <v>0</v>
      </c>
      <c r="M50" s="2">
        <f>VLOOKUP($A50,'By SKU - New RTs'!$A:$V,21,FALSE)</f>
        <v>0</v>
      </c>
      <c r="N50" s="5">
        <f t="shared" si="3"/>
        <v>0</v>
      </c>
      <c r="O50" s="2">
        <f>VLOOKUP($A50,'By SKU - Old RTs'!$A:$V,22,FALSE)</f>
        <v>0</v>
      </c>
      <c r="P50" s="2">
        <f>VLOOKUP($A50,'By SKU - New RTs'!$A:$V,22,FALSE)</f>
        <v>0</v>
      </c>
      <c r="Q50" s="2">
        <f t="shared" si="4"/>
        <v>0</v>
      </c>
    </row>
    <row r="51" spans="1:17" x14ac:dyDescent="0.2">
      <c r="A51" s="3">
        <f>SKUs!A50</f>
        <v>163</v>
      </c>
      <c r="B51" s="4" t="str">
        <f>SKUs!B50</f>
        <v xml:space="preserve">NAPKIN BLACK        </v>
      </c>
      <c r="C51" s="2">
        <f>VLOOKUP($A51,'By SKU - Old RTs'!$A:$V,18,FALSE)</f>
        <v>503.75</v>
      </c>
      <c r="D51" s="2">
        <f>VLOOKUP($A51,'By SKU - New RTs'!$A:$V,18,FALSE)</f>
        <v>503.75</v>
      </c>
      <c r="E51" s="5">
        <f t="shared" si="0"/>
        <v>0</v>
      </c>
      <c r="F51" s="2">
        <f>VLOOKUP($A51,'By SKU - Old RTs'!$A:$V,19,FALSE)</f>
        <v>625</v>
      </c>
      <c r="G51" s="2">
        <f>VLOOKUP($A51,'By SKU - New RTs'!$A:$V,19,FALSE)</f>
        <v>1050</v>
      </c>
      <c r="H51" s="5">
        <f t="shared" si="1"/>
        <v>425</v>
      </c>
      <c r="I51" s="2">
        <f>VLOOKUP($A51,'By SKU - Old RTs'!$A:$V,20,FALSE)</f>
        <v>550</v>
      </c>
      <c r="J51" s="2">
        <f>VLOOKUP($A51,'By SKU - New RTs'!$A:$V,20,FALSE)</f>
        <v>125</v>
      </c>
      <c r="K51" s="5">
        <f t="shared" si="2"/>
        <v>-425</v>
      </c>
      <c r="L51" s="2">
        <f>VLOOKUP($A51,'By SKU - Old RTs'!$A:$V,21,FALSE)</f>
        <v>875</v>
      </c>
      <c r="M51" s="2">
        <f>VLOOKUP($A51,'By SKU - New RTs'!$A:$V,21,FALSE)</f>
        <v>875</v>
      </c>
      <c r="N51" s="5">
        <f t="shared" si="3"/>
        <v>0</v>
      </c>
      <c r="O51" s="2">
        <f>VLOOKUP($A51,'By SKU - Old RTs'!$A:$V,22,FALSE)</f>
        <v>850</v>
      </c>
      <c r="P51" s="2">
        <f>VLOOKUP($A51,'By SKU - New RTs'!$A:$V,22,FALSE)</f>
        <v>850</v>
      </c>
      <c r="Q51" s="2">
        <f t="shared" si="4"/>
        <v>0</v>
      </c>
    </row>
    <row r="52" spans="1:17" x14ac:dyDescent="0.2">
      <c r="A52" s="3">
        <f>SKUs!A51</f>
        <v>166</v>
      </c>
      <c r="B52" s="4" t="str">
        <f>SKUs!B51</f>
        <v xml:space="preserve">NAPKIN ORANGE       </v>
      </c>
      <c r="C52" s="2">
        <f>VLOOKUP($A52,'By SKU - Old RTs'!$A:$V,18,FALSE)</f>
        <v>0</v>
      </c>
      <c r="D52" s="2">
        <f>VLOOKUP($A52,'By SKU - New RTs'!$A:$V,18,FALSE)</f>
        <v>0</v>
      </c>
      <c r="E52" s="5">
        <f t="shared" si="0"/>
        <v>0</v>
      </c>
      <c r="F52" s="2">
        <f>VLOOKUP($A52,'By SKU - Old RTs'!$A:$V,19,FALSE)</f>
        <v>0</v>
      </c>
      <c r="G52" s="2">
        <f>VLOOKUP($A52,'By SKU - New RTs'!$A:$V,19,FALSE)</f>
        <v>0</v>
      </c>
      <c r="H52" s="5">
        <f t="shared" si="1"/>
        <v>0</v>
      </c>
      <c r="I52" s="2">
        <f>VLOOKUP($A52,'By SKU - Old RTs'!$A:$V,20,FALSE)</f>
        <v>0</v>
      </c>
      <c r="J52" s="2">
        <f>VLOOKUP($A52,'By SKU - New RTs'!$A:$V,20,FALSE)</f>
        <v>0</v>
      </c>
      <c r="K52" s="5">
        <f t="shared" si="2"/>
        <v>0</v>
      </c>
      <c r="L52" s="2">
        <f>VLOOKUP($A52,'By SKU - Old RTs'!$A:$V,21,FALSE)</f>
        <v>0</v>
      </c>
      <c r="M52" s="2">
        <f>VLOOKUP($A52,'By SKU - New RTs'!$A:$V,21,FALSE)</f>
        <v>0</v>
      </c>
      <c r="N52" s="5">
        <f t="shared" si="3"/>
        <v>0</v>
      </c>
      <c r="O52" s="2">
        <f>VLOOKUP($A52,'By SKU - Old RTs'!$A:$V,22,FALSE)</f>
        <v>0</v>
      </c>
      <c r="P52" s="2">
        <f>VLOOKUP($A52,'By SKU - New RTs'!$A:$V,22,FALSE)</f>
        <v>0</v>
      </c>
      <c r="Q52" s="2">
        <f t="shared" si="4"/>
        <v>0</v>
      </c>
    </row>
    <row r="53" spans="1:17" x14ac:dyDescent="0.2">
      <c r="A53" s="3">
        <f>SKUs!A52</f>
        <v>168</v>
      </c>
      <c r="B53" s="4" t="str">
        <f>SKUs!B52</f>
        <v xml:space="preserve">NAPKIN IVORY        </v>
      </c>
      <c r="C53" s="2">
        <f>VLOOKUP($A53,'By SKU - Old RTs'!$A:$V,18,FALSE)</f>
        <v>0</v>
      </c>
      <c r="D53" s="2">
        <f>VLOOKUP($A53,'By SKU - New RTs'!$A:$V,18,FALSE)</f>
        <v>0</v>
      </c>
      <c r="E53" s="5">
        <f t="shared" si="0"/>
        <v>0</v>
      </c>
      <c r="F53" s="2">
        <f>VLOOKUP($A53,'By SKU - Old RTs'!$A:$V,19,FALSE)</f>
        <v>0</v>
      </c>
      <c r="G53" s="2">
        <f>VLOOKUP($A53,'By SKU - New RTs'!$A:$V,19,FALSE)</f>
        <v>0</v>
      </c>
      <c r="H53" s="5">
        <f t="shared" si="1"/>
        <v>0</v>
      </c>
      <c r="I53" s="2">
        <f>VLOOKUP($A53,'By SKU - Old RTs'!$A:$V,20,FALSE)</f>
        <v>0</v>
      </c>
      <c r="J53" s="2">
        <f>VLOOKUP($A53,'By SKU - New RTs'!$A:$V,20,FALSE)</f>
        <v>0</v>
      </c>
      <c r="K53" s="5">
        <f t="shared" si="2"/>
        <v>0</v>
      </c>
      <c r="L53" s="2">
        <f>VLOOKUP($A53,'By SKU - Old RTs'!$A:$V,21,FALSE)</f>
        <v>0</v>
      </c>
      <c r="M53" s="2">
        <f>VLOOKUP($A53,'By SKU - New RTs'!$A:$V,21,FALSE)</f>
        <v>0</v>
      </c>
      <c r="N53" s="5">
        <f t="shared" si="3"/>
        <v>0</v>
      </c>
      <c r="O53" s="2">
        <f>VLOOKUP($A53,'By SKU - Old RTs'!$A:$V,22,FALSE)</f>
        <v>0</v>
      </c>
      <c r="P53" s="2">
        <f>VLOOKUP($A53,'By SKU - New RTs'!$A:$V,22,FALSE)</f>
        <v>0</v>
      </c>
      <c r="Q53" s="2">
        <f t="shared" si="4"/>
        <v>0</v>
      </c>
    </row>
    <row r="54" spans="1:17" x14ac:dyDescent="0.2">
      <c r="A54" s="3">
        <f>SKUs!A53</f>
        <v>169</v>
      </c>
      <c r="B54" s="4" t="str">
        <f>SKUs!B53</f>
        <v xml:space="preserve">NAPKIN PURPLE       </v>
      </c>
      <c r="C54" s="2">
        <f>VLOOKUP($A54,'By SKU - Old RTs'!$A:$V,18,FALSE)</f>
        <v>0</v>
      </c>
      <c r="D54" s="2">
        <f>VLOOKUP($A54,'By SKU - New RTs'!$A:$V,18,FALSE)</f>
        <v>0</v>
      </c>
      <c r="E54" s="5">
        <f t="shared" si="0"/>
        <v>0</v>
      </c>
      <c r="F54" s="2">
        <f>VLOOKUP($A54,'By SKU - Old RTs'!$A:$V,19,FALSE)</f>
        <v>0</v>
      </c>
      <c r="G54" s="2">
        <f>VLOOKUP($A54,'By SKU - New RTs'!$A:$V,19,FALSE)</f>
        <v>0</v>
      </c>
      <c r="H54" s="5">
        <f t="shared" si="1"/>
        <v>0</v>
      </c>
      <c r="I54" s="2">
        <f>VLOOKUP($A54,'By SKU - Old RTs'!$A:$V,20,FALSE)</f>
        <v>0</v>
      </c>
      <c r="J54" s="2">
        <f>VLOOKUP($A54,'By SKU - New RTs'!$A:$V,20,FALSE)</f>
        <v>0</v>
      </c>
      <c r="K54" s="5">
        <f t="shared" si="2"/>
        <v>0</v>
      </c>
      <c r="L54" s="2">
        <f>VLOOKUP($A54,'By SKU - Old RTs'!$A:$V,21,FALSE)</f>
        <v>0</v>
      </c>
      <c r="M54" s="2">
        <f>VLOOKUP($A54,'By SKU - New RTs'!$A:$V,21,FALSE)</f>
        <v>0</v>
      </c>
      <c r="N54" s="5">
        <f t="shared" si="3"/>
        <v>0</v>
      </c>
      <c r="O54" s="2">
        <f>VLOOKUP($A54,'By SKU - Old RTs'!$A:$V,22,FALSE)</f>
        <v>0</v>
      </c>
      <c r="P54" s="2">
        <f>VLOOKUP($A54,'By SKU - New RTs'!$A:$V,22,FALSE)</f>
        <v>0</v>
      </c>
      <c r="Q54" s="2">
        <f t="shared" si="4"/>
        <v>0</v>
      </c>
    </row>
    <row r="55" spans="1:17" x14ac:dyDescent="0.2">
      <c r="A55" s="3">
        <f>SKUs!A54</f>
        <v>170</v>
      </c>
      <c r="B55" s="4" t="str">
        <f>SKUs!B54</f>
        <v xml:space="preserve">NAPKIN LAVENDER     </v>
      </c>
      <c r="C55" s="2">
        <f>VLOOKUP($A55,'By SKU - Old RTs'!$A:$V,18,FALSE)</f>
        <v>0</v>
      </c>
      <c r="D55" s="2">
        <f>VLOOKUP($A55,'By SKU - New RTs'!$A:$V,18,FALSE)</f>
        <v>0</v>
      </c>
      <c r="E55" s="5">
        <f t="shared" si="0"/>
        <v>0</v>
      </c>
      <c r="F55" s="2">
        <f>VLOOKUP($A55,'By SKU - Old RTs'!$A:$V,19,FALSE)</f>
        <v>0</v>
      </c>
      <c r="G55" s="2">
        <f>VLOOKUP($A55,'By SKU - New RTs'!$A:$V,19,FALSE)</f>
        <v>0</v>
      </c>
      <c r="H55" s="5">
        <f t="shared" si="1"/>
        <v>0</v>
      </c>
      <c r="I55" s="2">
        <f>VLOOKUP($A55,'By SKU - Old RTs'!$A:$V,20,FALSE)</f>
        <v>0</v>
      </c>
      <c r="J55" s="2">
        <f>VLOOKUP($A55,'By SKU - New RTs'!$A:$V,20,FALSE)</f>
        <v>0</v>
      </c>
      <c r="K55" s="5">
        <f t="shared" si="2"/>
        <v>0</v>
      </c>
      <c r="L55" s="2">
        <f>VLOOKUP($A55,'By SKU - Old RTs'!$A:$V,21,FALSE)</f>
        <v>0</v>
      </c>
      <c r="M55" s="2">
        <f>VLOOKUP($A55,'By SKU - New RTs'!$A:$V,21,FALSE)</f>
        <v>0</v>
      </c>
      <c r="N55" s="5">
        <f t="shared" si="3"/>
        <v>0</v>
      </c>
      <c r="O55" s="2">
        <f>VLOOKUP($A55,'By SKU - Old RTs'!$A:$V,22,FALSE)</f>
        <v>0</v>
      </c>
      <c r="P55" s="2">
        <f>VLOOKUP($A55,'By SKU - New RTs'!$A:$V,22,FALSE)</f>
        <v>0</v>
      </c>
      <c r="Q55" s="2">
        <f t="shared" si="4"/>
        <v>0</v>
      </c>
    </row>
    <row r="56" spans="1:17" x14ac:dyDescent="0.2">
      <c r="A56" s="3">
        <f>SKUs!A55</f>
        <v>171</v>
      </c>
      <c r="B56" s="4" t="str">
        <f>SKUs!B55</f>
        <v>NAPKIN POWDER GRAY</v>
      </c>
      <c r="C56" s="2">
        <f>VLOOKUP($A56,'By SKU - Old RTs'!$A:$V,18,FALSE)</f>
        <v>0</v>
      </c>
      <c r="D56" s="2">
        <f>VLOOKUP($A56,'By SKU - New RTs'!$A:$V,18,FALSE)</f>
        <v>0</v>
      </c>
      <c r="E56" s="5">
        <f t="shared" si="0"/>
        <v>0</v>
      </c>
      <c r="F56" s="2">
        <f>VLOOKUP($A56,'By SKU - Old RTs'!$A:$V,19,FALSE)</f>
        <v>0</v>
      </c>
      <c r="G56" s="2">
        <f>VLOOKUP($A56,'By SKU - New RTs'!$A:$V,19,FALSE)</f>
        <v>0</v>
      </c>
      <c r="H56" s="5">
        <f t="shared" si="1"/>
        <v>0</v>
      </c>
      <c r="I56" s="2">
        <f>VLOOKUP($A56,'By SKU - Old RTs'!$A:$V,20,FALSE)</f>
        <v>0</v>
      </c>
      <c r="J56" s="2">
        <f>VLOOKUP($A56,'By SKU - New RTs'!$A:$V,20,FALSE)</f>
        <v>0</v>
      </c>
      <c r="K56" s="5">
        <f t="shared" si="2"/>
        <v>0</v>
      </c>
      <c r="L56" s="2">
        <f>VLOOKUP($A56,'By SKU - Old RTs'!$A:$V,21,FALSE)</f>
        <v>0</v>
      </c>
      <c r="M56" s="2">
        <f>VLOOKUP($A56,'By SKU - New RTs'!$A:$V,21,FALSE)</f>
        <v>0</v>
      </c>
      <c r="N56" s="5">
        <f t="shared" si="3"/>
        <v>0</v>
      </c>
      <c r="O56" s="2">
        <f>VLOOKUP($A56,'By SKU - Old RTs'!$A:$V,22,FALSE)</f>
        <v>0</v>
      </c>
      <c r="P56" s="2">
        <f>VLOOKUP($A56,'By SKU - New RTs'!$A:$V,22,FALSE)</f>
        <v>0</v>
      </c>
      <c r="Q56" s="2">
        <f t="shared" si="4"/>
        <v>0</v>
      </c>
    </row>
    <row r="57" spans="1:17" x14ac:dyDescent="0.2">
      <c r="A57" s="3">
        <f>SKUs!A56</f>
        <v>172</v>
      </c>
      <c r="B57" s="4" t="str">
        <f>SKUs!B56</f>
        <v xml:space="preserve">NAPKIN SANDWOOD     </v>
      </c>
      <c r="C57" s="2">
        <f>VLOOKUP($A57,'By SKU - Old RTs'!$A:$V,18,FALSE)</f>
        <v>0</v>
      </c>
      <c r="D57" s="2">
        <f>VLOOKUP($A57,'By SKU - New RTs'!$A:$V,18,FALSE)</f>
        <v>0</v>
      </c>
      <c r="E57" s="5">
        <f t="shared" si="0"/>
        <v>0</v>
      </c>
      <c r="F57" s="2">
        <f>VLOOKUP($A57,'By SKU - Old RTs'!$A:$V,19,FALSE)</f>
        <v>0</v>
      </c>
      <c r="G57" s="2">
        <f>VLOOKUP($A57,'By SKU - New RTs'!$A:$V,19,FALSE)</f>
        <v>0</v>
      </c>
      <c r="H57" s="5">
        <f t="shared" si="1"/>
        <v>0</v>
      </c>
      <c r="I57" s="2">
        <f>VLOOKUP($A57,'By SKU - Old RTs'!$A:$V,20,FALSE)</f>
        <v>0</v>
      </c>
      <c r="J57" s="2">
        <f>VLOOKUP($A57,'By SKU - New RTs'!$A:$V,20,FALSE)</f>
        <v>0</v>
      </c>
      <c r="K57" s="5">
        <f t="shared" si="2"/>
        <v>0</v>
      </c>
      <c r="L57" s="2">
        <f>VLOOKUP($A57,'By SKU - Old RTs'!$A:$V,21,FALSE)</f>
        <v>0</v>
      </c>
      <c r="M57" s="2">
        <f>VLOOKUP($A57,'By SKU - New RTs'!$A:$V,21,FALSE)</f>
        <v>0</v>
      </c>
      <c r="N57" s="5">
        <f t="shared" si="3"/>
        <v>0</v>
      </c>
      <c r="O57" s="2">
        <f>VLOOKUP($A57,'By SKU - Old RTs'!$A:$V,22,FALSE)</f>
        <v>0</v>
      </c>
      <c r="P57" s="2">
        <f>VLOOKUP($A57,'By SKU - New RTs'!$A:$V,22,FALSE)</f>
        <v>0</v>
      </c>
      <c r="Q57" s="2">
        <f t="shared" si="4"/>
        <v>0</v>
      </c>
    </row>
    <row r="58" spans="1:17" x14ac:dyDescent="0.2">
      <c r="A58" s="3">
        <f>SKUs!A57</f>
        <v>173</v>
      </c>
      <c r="B58" s="4" t="str">
        <f>SKUs!B57</f>
        <v xml:space="preserve">NAPKIN MAIZE        </v>
      </c>
      <c r="C58" s="2">
        <f>VLOOKUP($A58,'By SKU - Old RTs'!$A:$V,18,FALSE)</f>
        <v>0</v>
      </c>
      <c r="D58" s="2">
        <f>VLOOKUP($A58,'By SKU - New RTs'!$A:$V,18,FALSE)</f>
        <v>0</v>
      </c>
      <c r="E58" s="5">
        <f t="shared" si="0"/>
        <v>0</v>
      </c>
      <c r="F58" s="2">
        <f>VLOOKUP($A58,'By SKU - Old RTs'!$A:$V,19,FALSE)</f>
        <v>0</v>
      </c>
      <c r="G58" s="2">
        <f>VLOOKUP($A58,'By SKU - New RTs'!$A:$V,19,FALSE)</f>
        <v>0</v>
      </c>
      <c r="H58" s="5">
        <f t="shared" si="1"/>
        <v>0</v>
      </c>
      <c r="I58" s="2">
        <f>VLOOKUP($A58,'By SKU - Old RTs'!$A:$V,20,FALSE)</f>
        <v>0</v>
      </c>
      <c r="J58" s="2">
        <f>VLOOKUP($A58,'By SKU - New RTs'!$A:$V,20,FALSE)</f>
        <v>0</v>
      </c>
      <c r="K58" s="5">
        <f t="shared" si="2"/>
        <v>0</v>
      </c>
      <c r="L58" s="2">
        <f>VLOOKUP($A58,'By SKU - Old RTs'!$A:$V,21,FALSE)</f>
        <v>0</v>
      </c>
      <c r="M58" s="2">
        <f>VLOOKUP($A58,'By SKU - New RTs'!$A:$V,21,FALSE)</f>
        <v>0</v>
      </c>
      <c r="N58" s="5">
        <f t="shared" si="3"/>
        <v>0</v>
      </c>
      <c r="O58" s="2">
        <f>VLOOKUP($A58,'By SKU - Old RTs'!$A:$V,22,FALSE)</f>
        <v>0</v>
      </c>
      <c r="P58" s="2">
        <f>VLOOKUP($A58,'By SKU - New RTs'!$A:$V,22,FALSE)</f>
        <v>0</v>
      </c>
      <c r="Q58" s="2">
        <f t="shared" si="4"/>
        <v>0</v>
      </c>
    </row>
    <row r="59" spans="1:17" x14ac:dyDescent="0.2">
      <c r="A59" s="3">
        <f>SKUs!A58</f>
        <v>175</v>
      </c>
      <c r="B59" s="4" t="str">
        <f>SKUs!B58</f>
        <v xml:space="preserve">NAPKIN TEAL         </v>
      </c>
      <c r="C59" s="2">
        <f>VLOOKUP($A59,'By SKU - Old RTs'!$A:$V,18,FALSE)</f>
        <v>0</v>
      </c>
      <c r="D59" s="2">
        <f>VLOOKUP($A59,'By SKU - New RTs'!$A:$V,18,FALSE)</f>
        <v>0</v>
      </c>
      <c r="E59" s="5">
        <f t="shared" si="0"/>
        <v>0</v>
      </c>
      <c r="F59" s="2">
        <f>VLOOKUP($A59,'By SKU - Old RTs'!$A:$V,19,FALSE)</f>
        <v>0</v>
      </c>
      <c r="G59" s="2">
        <f>VLOOKUP($A59,'By SKU - New RTs'!$A:$V,19,FALSE)</f>
        <v>0</v>
      </c>
      <c r="H59" s="5">
        <f t="shared" si="1"/>
        <v>0</v>
      </c>
      <c r="I59" s="2">
        <f>VLOOKUP($A59,'By SKU - Old RTs'!$A:$V,20,FALSE)</f>
        <v>0</v>
      </c>
      <c r="J59" s="2">
        <f>VLOOKUP($A59,'By SKU - New RTs'!$A:$V,20,FALSE)</f>
        <v>0</v>
      </c>
      <c r="K59" s="5">
        <f t="shared" si="2"/>
        <v>0</v>
      </c>
      <c r="L59" s="2">
        <f>VLOOKUP($A59,'By SKU - Old RTs'!$A:$V,21,FALSE)</f>
        <v>0</v>
      </c>
      <c r="M59" s="2">
        <f>VLOOKUP($A59,'By SKU - New RTs'!$A:$V,21,FALSE)</f>
        <v>0</v>
      </c>
      <c r="N59" s="5">
        <f t="shared" si="3"/>
        <v>0</v>
      </c>
      <c r="O59" s="2">
        <f>VLOOKUP($A59,'By SKU - Old RTs'!$A:$V,22,FALSE)</f>
        <v>0</v>
      </c>
      <c r="P59" s="2">
        <f>VLOOKUP($A59,'By SKU - New RTs'!$A:$V,22,FALSE)</f>
        <v>0</v>
      </c>
      <c r="Q59" s="2">
        <f t="shared" si="4"/>
        <v>0</v>
      </c>
    </row>
    <row r="60" spans="1:17" x14ac:dyDescent="0.2">
      <c r="A60" s="3">
        <f>SKUs!A59</f>
        <v>179</v>
      </c>
      <c r="B60" s="4" t="str">
        <f>SKUs!B59</f>
        <v>NAPKIN KELLY GREEN</v>
      </c>
      <c r="C60" s="2">
        <f>VLOOKUP($A60,'By SKU - Old RTs'!$A:$V,18,FALSE)</f>
        <v>3.75</v>
      </c>
      <c r="D60" s="2">
        <f>VLOOKUP($A60,'By SKU - New RTs'!$A:$V,18,FALSE)</f>
        <v>3.75</v>
      </c>
      <c r="E60" s="5">
        <f t="shared" si="0"/>
        <v>0</v>
      </c>
      <c r="F60" s="2">
        <f>VLOOKUP($A60,'By SKU - Old RTs'!$A:$V,19,FALSE)</f>
        <v>0</v>
      </c>
      <c r="G60" s="2">
        <f>VLOOKUP($A60,'By SKU - New RTs'!$A:$V,19,FALSE)</f>
        <v>0</v>
      </c>
      <c r="H60" s="5">
        <f t="shared" si="1"/>
        <v>0</v>
      </c>
      <c r="I60" s="2">
        <f>VLOOKUP($A60,'By SKU - Old RTs'!$A:$V,20,FALSE)</f>
        <v>0</v>
      </c>
      <c r="J60" s="2">
        <f>VLOOKUP($A60,'By SKU - New RTs'!$A:$V,20,FALSE)</f>
        <v>0</v>
      </c>
      <c r="K60" s="5">
        <f t="shared" si="2"/>
        <v>0</v>
      </c>
      <c r="L60" s="2">
        <f>VLOOKUP($A60,'By SKU - Old RTs'!$A:$V,21,FALSE)</f>
        <v>0</v>
      </c>
      <c r="M60" s="2">
        <f>VLOOKUP($A60,'By SKU - New RTs'!$A:$V,21,FALSE)</f>
        <v>0</v>
      </c>
      <c r="N60" s="5">
        <f t="shared" si="3"/>
        <v>0</v>
      </c>
      <c r="O60" s="2">
        <f>VLOOKUP($A60,'By SKU - Old RTs'!$A:$V,22,FALSE)</f>
        <v>0</v>
      </c>
      <c r="P60" s="2">
        <f>VLOOKUP($A60,'By SKU - New RTs'!$A:$V,22,FALSE)</f>
        <v>0</v>
      </c>
      <c r="Q60" s="2">
        <f t="shared" si="4"/>
        <v>0</v>
      </c>
    </row>
    <row r="61" spans="1:17" x14ac:dyDescent="0.2">
      <c r="A61" s="3">
        <f>SKUs!A60</f>
        <v>180</v>
      </c>
      <c r="B61" s="4" t="str">
        <f>SKUs!B60</f>
        <v>TC 52X114 BURGUNDY</v>
      </c>
      <c r="C61" s="2">
        <f>VLOOKUP($A61,'By SKU - Old RTs'!$A:$V,18,FALSE)</f>
        <v>0</v>
      </c>
      <c r="D61" s="2">
        <f>VLOOKUP($A61,'By SKU - New RTs'!$A:$V,18,FALSE)</f>
        <v>0</v>
      </c>
      <c r="E61" s="5">
        <f t="shared" si="0"/>
        <v>0</v>
      </c>
      <c r="F61" s="2">
        <f>VLOOKUP($A61,'By SKU - Old RTs'!$A:$V,19,FALSE)</f>
        <v>0</v>
      </c>
      <c r="G61" s="2">
        <f>VLOOKUP($A61,'By SKU - New RTs'!$A:$V,19,FALSE)</f>
        <v>0</v>
      </c>
      <c r="H61" s="5">
        <f t="shared" si="1"/>
        <v>0</v>
      </c>
      <c r="I61" s="2">
        <f>VLOOKUP($A61,'By SKU - Old RTs'!$A:$V,20,FALSE)</f>
        <v>0</v>
      </c>
      <c r="J61" s="2">
        <f>VLOOKUP($A61,'By SKU - New RTs'!$A:$V,20,FALSE)</f>
        <v>0</v>
      </c>
      <c r="K61" s="5">
        <f t="shared" si="2"/>
        <v>0</v>
      </c>
      <c r="L61" s="2">
        <f>VLOOKUP($A61,'By SKU - Old RTs'!$A:$V,21,FALSE)</f>
        <v>0</v>
      </c>
      <c r="M61" s="2">
        <f>VLOOKUP($A61,'By SKU - New RTs'!$A:$V,21,FALSE)</f>
        <v>0</v>
      </c>
      <c r="N61" s="5">
        <f t="shared" si="3"/>
        <v>0</v>
      </c>
      <c r="O61" s="2">
        <f>VLOOKUP($A61,'By SKU - Old RTs'!$A:$V,22,FALSE)</f>
        <v>0</v>
      </c>
      <c r="P61" s="2">
        <f>VLOOKUP($A61,'By SKU - New RTs'!$A:$V,22,FALSE)</f>
        <v>0</v>
      </c>
      <c r="Q61" s="2">
        <f t="shared" si="4"/>
        <v>0</v>
      </c>
    </row>
    <row r="62" spans="1:17" x14ac:dyDescent="0.2">
      <c r="A62" s="3">
        <f>SKUs!A61</f>
        <v>190</v>
      </c>
      <c r="B62" s="4" t="str">
        <f>SKUs!B61</f>
        <v>TC 72X72 RED</v>
      </c>
      <c r="C62" s="2">
        <f>VLOOKUP($A62,'By SKU - Old RTs'!$A:$V,18,FALSE)</f>
        <v>0</v>
      </c>
      <c r="D62" s="2">
        <f>VLOOKUP($A62,'By SKU - New RTs'!$A:$V,18,FALSE)</f>
        <v>0</v>
      </c>
      <c r="E62" s="5">
        <f t="shared" si="0"/>
        <v>0</v>
      </c>
      <c r="F62" s="2">
        <f>VLOOKUP($A62,'By SKU - Old RTs'!$A:$V,19,FALSE)</f>
        <v>0</v>
      </c>
      <c r="G62" s="2">
        <f>VLOOKUP($A62,'By SKU - New RTs'!$A:$V,19,FALSE)</f>
        <v>0</v>
      </c>
      <c r="H62" s="5">
        <f t="shared" si="1"/>
        <v>0</v>
      </c>
      <c r="I62" s="2">
        <f>VLOOKUP($A62,'By SKU - Old RTs'!$A:$V,20,FALSE)</f>
        <v>0</v>
      </c>
      <c r="J62" s="2">
        <f>VLOOKUP($A62,'By SKU - New RTs'!$A:$V,20,FALSE)</f>
        <v>0</v>
      </c>
      <c r="K62" s="5">
        <f t="shared" si="2"/>
        <v>0</v>
      </c>
      <c r="L62" s="2">
        <f>VLOOKUP($A62,'By SKU - Old RTs'!$A:$V,21,FALSE)</f>
        <v>0</v>
      </c>
      <c r="M62" s="2">
        <f>VLOOKUP($A62,'By SKU - New RTs'!$A:$V,21,FALSE)</f>
        <v>0</v>
      </c>
      <c r="N62" s="5">
        <f t="shared" si="3"/>
        <v>0</v>
      </c>
      <c r="O62" s="2">
        <f>VLOOKUP($A62,'By SKU - Old RTs'!$A:$V,22,FALSE)</f>
        <v>0</v>
      </c>
      <c r="P62" s="2">
        <f>VLOOKUP($A62,'By SKU - New RTs'!$A:$V,22,FALSE)</f>
        <v>0</v>
      </c>
      <c r="Q62" s="2">
        <f t="shared" si="4"/>
        <v>0</v>
      </c>
    </row>
    <row r="63" spans="1:17" x14ac:dyDescent="0.2">
      <c r="A63" s="3">
        <f>SKUs!A62</f>
        <v>192</v>
      </c>
      <c r="B63" s="4" t="str">
        <f>SKUs!B62</f>
        <v>TC 72X72 BLACK</v>
      </c>
      <c r="C63" s="2">
        <f>VLOOKUP($A63,'By SKU - Old RTs'!$A:$V,18,FALSE)</f>
        <v>2.5</v>
      </c>
      <c r="D63" s="2">
        <f>VLOOKUP($A63,'By SKU - New RTs'!$A:$V,18,FALSE)</f>
        <v>2.5</v>
      </c>
      <c r="E63" s="5">
        <f t="shared" si="0"/>
        <v>0</v>
      </c>
      <c r="F63" s="2">
        <f>VLOOKUP($A63,'By SKU - Old RTs'!$A:$V,19,FALSE)</f>
        <v>0</v>
      </c>
      <c r="G63" s="2">
        <f>VLOOKUP($A63,'By SKU - New RTs'!$A:$V,19,FALSE)</f>
        <v>80</v>
      </c>
      <c r="H63" s="5">
        <f t="shared" si="1"/>
        <v>80</v>
      </c>
      <c r="I63" s="2">
        <f>VLOOKUP($A63,'By SKU - Old RTs'!$A:$V,20,FALSE)</f>
        <v>80</v>
      </c>
      <c r="J63" s="2">
        <f>VLOOKUP($A63,'By SKU - New RTs'!$A:$V,20,FALSE)</f>
        <v>0</v>
      </c>
      <c r="K63" s="5">
        <f t="shared" si="2"/>
        <v>-80</v>
      </c>
      <c r="L63" s="2">
        <f>VLOOKUP($A63,'By SKU - Old RTs'!$A:$V,21,FALSE)</f>
        <v>0</v>
      </c>
      <c r="M63" s="2">
        <f>VLOOKUP($A63,'By SKU - New RTs'!$A:$V,21,FALSE)</f>
        <v>0</v>
      </c>
      <c r="N63" s="5">
        <f t="shared" si="3"/>
        <v>0</v>
      </c>
      <c r="O63" s="2">
        <f>VLOOKUP($A63,'By SKU - Old RTs'!$A:$V,22,FALSE)</f>
        <v>0</v>
      </c>
      <c r="P63" s="2">
        <f>VLOOKUP($A63,'By SKU - New RTs'!$A:$V,22,FALSE)</f>
        <v>0</v>
      </c>
      <c r="Q63" s="2">
        <f t="shared" si="4"/>
        <v>0</v>
      </c>
    </row>
    <row r="64" spans="1:17" x14ac:dyDescent="0.2">
      <c r="A64" s="3">
        <f>SKUs!A63</f>
        <v>196</v>
      </c>
      <c r="B64" s="4" t="str">
        <f>SKUs!B63</f>
        <v>TC 72X72 HUNTER GREEN</v>
      </c>
      <c r="C64" s="2">
        <f>VLOOKUP($A64,'By SKU - Old RTs'!$A:$V,18,FALSE)</f>
        <v>0</v>
      </c>
      <c r="D64" s="2">
        <f>VLOOKUP($A64,'By SKU - New RTs'!$A:$V,18,FALSE)</f>
        <v>0</v>
      </c>
      <c r="E64" s="5">
        <f t="shared" si="0"/>
        <v>0</v>
      </c>
      <c r="F64" s="2">
        <f>VLOOKUP($A64,'By SKU - Old RTs'!$A:$V,19,FALSE)</f>
        <v>0</v>
      </c>
      <c r="G64" s="2">
        <f>VLOOKUP($A64,'By SKU - New RTs'!$A:$V,19,FALSE)</f>
        <v>0</v>
      </c>
      <c r="H64" s="5">
        <f t="shared" si="1"/>
        <v>0</v>
      </c>
      <c r="I64" s="2">
        <f>VLOOKUP($A64,'By SKU - Old RTs'!$A:$V,20,FALSE)</f>
        <v>0</v>
      </c>
      <c r="J64" s="2">
        <f>VLOOKUP($A64,'By SKU - New RTs'!$A:$V,20,FALSE)</f>
        <v>0</v>
      </c>
      <c r="K64" s="5">
        <f t="shared" si="2"/>
        <v>0</v>
      </c>
      <c r="L64" s="2">
        <f>VLOOKUP($A64,'By SKU - Old RTs'!$A:$V,21,FALSE)</f>
        <v>0</v>
      </c>
      <c r="M64" s="2">
        <f>VLOOKUP($A64,'By SKU - New RTs'!$A:$V,21,FALSE)</f>
        <v>0</v>
      </c>
      <c r="N64" s="5">
        <f t="shared" si="3"/>
        <v>0</v>
      </c>
      <c r="O64" s="2">
        <f>VLOOKUP($A64,'By SKU - Old RTs'!$A:$V,22,FALSE)</f>
        <v>0</v>
      </c>
      <c r="P64" s="2">
        <f>VLOOKUP($A64,'By SKU - New RTs'!$A:$V,22,FALSE)</f>
        <v>0</v>
      </c>
      <c r="Q64" s="2">
        <f t="shared" si="4"/>
        <v>0</v>
      </c>
    </row>
    <row r="65" spans="1:17" x14ac:dyDescent="0.2">
      <c r="A65" s="3">
        <f>SKUs!A64</f>
        <v>200</v>
      </c>
      <c r="B65" s="4" t="str">
        <f>SKUs!B64</f>
        <v>TC 42X42 WHITE</v>
      </c>
      <c r="C65" s="2">
        <f>VLOOKUP($A65,'By SKU - Old RTs'!$A:$V,18,FALSE)</f>
        <v>0</v>
      </c>
      <c r="D65" s="2">
        <f>VLOOKUP($A65,'By SKU - New RTs'!$A:$V,18,FALSE)</f>
        <v>0</v>
      </c>
      <c r="E65" s="5">
        <f t="shared" si="0"/>
        <v>0</v>
      </c>
      <c r="F65" s="2">
        <f>VLOOKUP($A65,'By SKU - Old RTs'!$A:$V,19,FALSE)</f>
        <v>0</v>
      </c>
      <c r="G65" s="2">
        <f>VLOOKUP($A65,'By SKU - New RTs'!$A:$V,19,FALSE)</f>
        <v>0</v>
      </c>
      <c r="H65" s="5">
        <f t="shared" si="1"/>
        <v>0</v>
      </c>
      <c r="I65" s="2">
        <f>VLOOKUP($A65,'By SKU - Old RTs'!$A:$V,20,FALSE)</f>
        <v>0</v>
      </c>
      <c r="J65" s="2">
        <f>VLOOKUP($A65,'By SKU - New RTs'!$A:$V,20,FALSE)</f>
        <v>0</v>
      </c>
      <c r="K65" s="5">
        <f t="shared" si="2"/>
        <v>0</v>
      </c>
      <c r="L65" s="2">
        <f>VLOOKUP($A65,'By SKU - Old RTs'!$A:$V,21,FALSE)</f>
        <v>0</v>
      </c>
      <c r="M65" s="2">
        <f>VLOOKUP($A65,'By SKU - New RTs'!$A:$V,21,FALSE)</f>
        <v>0</v>
      </c>
      <c r="N65" s="5">
        <f t="shared" si="3"/>
        <v>0</v>
      </c>
      <c r="O65" s="2">
        <f>VLOOKUP($A65,'By SKU - Old RTs'!$A:$V,22,FALSE)</f>
        <v>0</v>
      </c>
      <c r="P65" s="2">
        <f>VLOOKUP($A65,'By SKU - New RTs'!$A:$V,22,FALSE)</f>
        <v>0</v>
      </c>
      <c r="Q65" s="2">
        <f t="shared" si="4"/>
        <v>0</v>
      </c>
    </row>
    <row r="66" spans="1:17" x14ac:dyDescent="0.2">
      <c r="A66" s="3">
        <f>SKUs!A65</f>
        <v>202</v>
      </c>
      <c r="B66" s="4" t="str">
        <f>SKUs!B65</f>
        <v>TC 90" ROUND WHITE</v>
      </c>
      <c r="C66" s="2">
        <f>VLOOKUP($A66,'By SKU - Old RTs'!$A:$V,18,FALSE)</f>
        <v>0</v>
      </c>
      <c r="D66" s="2">
        <f>VLOOKUP($A66,'By SKU - New RTs'!$A:$V,18,FALSE)</f>
        <v>0</v>
      </c>
      <c r="E66" s="5">
        <f t="shared" si="0"/>
        <v>0</v>
      </c>
      <c r="F66" s="2">
        <f>VLOOKUP($A66,'By SKU - Old RTs'!$A:$V,19,FALSE)</f>
        <v>0</v>
      </c>
      <c r="G66" s="2">
        <f>VLOOKUP($A66,'By SKU - New RTs'!$A:$V,19,FALSE)</f>
        <v>0</v>
      </c>
      <c r="H66" s="5">
        <f t="shared" si="1"/>
        <v>0</v>
      </c>
      <c r="I66" s="2">
        <f>VLOOKUP($A66,'By SKU - Old RTs'!$A:$V,20,FALSE)</f>
        <v>0</v>
      </c>
      <c r="J66" s="2">
        <f>VLOOKUP($A66,'By SKU - New RTs'!$A:$V,20,FALSE)</f>
        <v>0</v>
      </c>
      <c r="K66" s="5">
        <f t="shared" si="2"/>
        <v>0</v>
      </c>
      <c r="L66" s="2">
        <f>VLOOKUP($A66,'By SKU - Old RTs'!$A:$V,21,FALSE)</f>
        <v>0</v>
      </c>
      <c r="M66" s="2">
        <f>VLOOKUP($A66,'By SKU - New RTs'!$A:$V,21,FALSE)</f>
        <v>0</v>
      </c>
      <c r="N66" s="5">
        <f t="shared" si="3"/>
        <v>0</v>
      </c>
      <c r="O66" s="2">
        <f>VLOOKUP($A66,'By SKU - Old RTs'!$A:$V,22,FALSE)</f>
        <v>0</v>
      </c>
      <c r="P66" s="2">
        <f>VLOOKUP($A66,'By SKU - New RTs'!$A:$V,22,FALSE)</f>
        <v>0</v>
      </c>
      <c r="Q66" s="2">
        <f t="shared" si="4"/>
        <v>0</v>
      </c>
    </row>
    <row r="67" spans="1:17" x14ac:dyDescent="0.2">
      <c r="A67" s="3">
        <f>SKUs!A66</f>
        <v>203</v>
      </c>
      <c r="B67" s="4" t="str">
        <f>SKUs!B66</f>
        <v>TC 132" ROUND WHITE</v>
      </c>
      <c r="C67" s="2">
        <f>VLOOKUP($A67,'By SKU - Old RTs'!$A:$V,18,FALSE)</f>
        <v>0</v>
      </c>
      <c r="D67" s="2">
        <f>VLOOKUP($A67,'By SKU - New RTs'!$A:$V,18,FALSE)</f>
        <v>0</v>
      </c>
      <c r="E67" s="5">
        <f t="shared" si="0"/>
        <v>0</v>
      </c>
      <c r="F67" s="2">
        <f>VLOOKUP($A67,'By SKU - Old RTs'!$A:$V,19,FALSE)</f>
        <v>0</v>
      </c>
      <c r="G67" s="2">
        <f>VLOOKUP($A67,'By SKU - New RTs'!$A:$V,19,FALSE)</f>
        <v>0</v>
      </c>
      <c r="H67" s="5">
        <f t="shared" si="1"/>
        <v>0</v>
      </c>
      <c r="I67" s="2">
        <f>VLOOKUP($A67,'By SKU - Old RTs'!$A:$V,20,FALSE)</f>
        <v>0</v>
      </c>
      <c r="J67" s="2">
        <f>VLOOKUP($A67,'By SKU - New RTs'!$A:$V,20,FALSE)</f>
        <v>0</v>
      </c>
      <c r="K67" s="5">
        <f t="shared" si="2"/>
        <v>0</v>
      </c>
      <c r="L67" s="2">
        <f>VLOOKUP($A67,'By SKU - Old RTs'!$A:$V,21,FALSE)</f>
        <v>0</v>
      </c>
      <c r="M67" s="2">
        <f>VLOOKUP($A67,'By SKU - New RTs'!$A:$V,21,FALSE)</f>
        <v>0</v>
      </c>
      <c r="N67" s="5">
        <f t="shared" si="3"/>
        <v>0</v>
      </c>
      <c r="O67" s="2">
        <f>VLOOKUP($A67,'By SKU - Old RTs'!$A:$V,22,FALSE)</f>
        <v>0</v>
      </c>
      <c r="P67" s="2">
        <f>VLOOKUP($A67,'By SKU - New RTs'!$A:$V,22,FALSE)</f>
        <v>0</v>
      </c>
      <c r="Q67" s="2">
        <f t="shared" si="4"/>
        <v>0</v>
      </c>
    </row>
    <row r="68" spans="1:17" x14ac:dyDescent="0.2">
      <c r="A68" s="3">
        <f>SKUs!A67</f>
        <v>206</v>
      </c>
      <c r="B68" s="4" t="str">
        <f>SKUs!B67</f>
        <v>TC 42X42 NAVY</v>
      </c>
      <c r="C68" s="2">
        <f>VLOOKUP($A68,'By SKU - Old RTs'!$A:$V,18,FALSE)</f>
        <v>0</v>
      </c>
      <c r="D68" s="2">
        <f>VLOOKUP($A68,'By SKU - New RTs'!$A:$V,18,FALSE)</f>
        <v>0</v>
      </c>
      <c r="E68" s="5">
        <f t="shared" ref="E68:E131" si="5">D68-C68</f>
        <v>0</v>
      </c>
      <c r="F68" s="2">
        <f>VLOOKUP($A68,'By SKU - Old RTs'!$A:$V,19,FALSE)</f>
        <v>0</v>
      </c>
      <c r="G68" s="2">
        <f>VLOOKUP($A68,'By SKU - New RTs'!$A:$V,19,FALSE)</f>
        <v>0</v>
      </c>
      <c r="H68" s="5">
        <f t="shared" ref="H68:H131" si="6">G68-F68</f>
        <v>0</v>
      </c>
      <c r="I68" s="2">
        <f>VLOOKUP($A68,'By SKU - Old RTs'!$A:$V,20,FALSE)</f>
        <v>0</v>
      </c>
      <c r="J68" s="2">
        <f>VLOOKUP($A68,'By SKU - New RTs'!$A:$V,20,FALSE)</f>
        <v>0</v>
      </c>
      <c r="K68" s="5">
        <f t="shared" ref="K68:K131" si="7">J68-I68</f>
        <v>0</v>
      </c>
      <c r="L68" s="2">
        <f>VLOOKUP($A68,'By SKU - Old RTs'!$A:$V,21,FALSE)</f>
        <v>0</v>
      </c>
      <c r="M68" s="2">
        <f>VLOOKUP($A68,'By SKU - New RTs'!$A:$V,21,FALSE)</f>
        <v>0</v>
      </c>
      <c r="N68" s="5">
        <f t="shared" ref="N68:N131" si="8">M68-L68</f>
        <v>0</v>
      </c>
      <c r="O68" s="2">
        <f>VLOOKUP($A68,'By SKU - Old RTs'!$A:$V,22,FALSE)</f>
        <v>0</v>
      </c>
      <c r="P68" s="2">
        <f>VLOOKUP($A68,'By SKU - New RTs'!$A:$V,22,FALSE)</f>
        <v>0</v>
      </c>
      <c r="Q68" s="2">
        <f t="shared" ref="Q68:Q131" si="9">P68-O68</f>
        <v>0</v>
      </c>
    </row>
    <row r="69" spans="1:17" x14ac:dyDescent="0.2">
      <c r="A69" s="3">
        <f>SKUs!A68</f>
        <v>208</v>
      </c>
      <c r="B69" s="4" t="str">
        <f>SKUs!B68</f>
        <v>TC 52X52 BLACK</v>
      </c>
      <c r="C69" s="2">
        <f>VLOOKUP($A69,'By SKU - Old RTs'!$A:$V,18,FALSE)</f>
        <v>0</v>
      </c>
      <c r="D69" s="2">
        <f>VLOOKUP($A69,'By SKU - New RTs'!$A:$V,18,FALSE)</f>
        <v>0</v>
      </c>
      <c r="E69" s="5">
        <f t="shared" si="5"/>
        <v>0</v>
      </c>
      <c r="F69" s="2">
        <f>VLOOKUP($A69,'By SKU - Old RTs'!$A:$V,19,FALSE)</f>
        <v>0</v>
      </c>
      <c r="G69" s="2">
        <f>VLOOKUP($A69,'By SKU - New RTs'!$A:$V,19,FALSE)</f>
        <v>0</v>
      </c>
      <c r="H69" s="5">
        <f t="shared" si="6"/>
        <v>0</v>
      </c>
      <c r="I69" s="2">
        <f>VLOOKUP($A69,'By SKU - Old RTs'!$A:$V,20,FALSE)</f>
        <v>0</v>
      </c>
      <c r="J69" s="2">
        <f>VLOOKUP($A69,'By SKU - New RTs'!$A:$V,20,FALSE)</f>
        <v>0</v>
      </c>
      <c r="K69" s="5">
        <f t="shared" si="7"/>
        <v>0</v>
      </c>
      <c r="L69" s="2">
        <f>VLOOKUP($A69,'By SKU - Old RTs'!$A:$V,21,FALSE)</f>
        <v>0</v>
      </c>
      <c r="M69" s="2">
        <f>VLOOKUP($A69,'By SKU - New RTs'!$A:$V,21,FALSE)</f>
        <v>0</v>
      </c>
      <c r="N69" s="5">
        <f t="shared" si="8"/>
        <v>0</v>
      </c>
      <c r="O69" s="2">
        <f>VLOOKUP($A69,'By SKU - Old RTs'!$A:$V,22,FALSE)</f>
        <v>0</v>
      </c>
      <c r="P69" s="2">
        <f>VLOOKUP($A69,'By SKU - New RTs'!$A:$V,22,FALSE)</f>
        <v>0</v>
      </c>
      <c r="Q69" s="2">
        <f t="shared" si="9"/>
        <v>0</v>
      </c>
    </row>
    <row r="70" spans="1:17" x14ac:dyDescent="0.2">
      <c r="A70" s="3">
        <f>SKUs!A69</f>
        <v>209</v>
      </c>
      <c r="B70" s="4" t="str">
        <f>SKUs!B69</f>
        <v xml:space="preserve">TC 85X85 BLACK      </v>
      </c>
      <c r="C70" s="2">
        <f>VLOOKUP($A70,'By SKU - Old RTs'!$A:$V,18,FALSE)</f>
        <v>0</v>
      </c>
      <c r="D70" s="2">
        <f>VLOOKUP($A70,'By SKU - New RTs'!$A:$V,18,FALSE)</f>
        <v>0</v>
      </c>
      <c r="E70" s="5">
        <f t="shared" si="5"/>
        <v>0</v>
      </c>
      <c r="F70" s="2">
        <f>VLOOKUP($A70,'By SKU - Old RTs'!$A:$V,19,FALSE)</f>
        <v>0</v>
      </c>
      <c r="G70" s="2">
        <f>VLOOKUP($A70,'By SKU - New RTs'!$A:$V,19,FALSE)</f>
        <v>0</v>
      </c>
      <c r="H70" s="5">
        <f t="shared" si="6"/>
        <v>0</v>
      </c>
      <c r="I70" s="2">
        <f>VLOOKUP($A70,'By SKU - Old RTs'!$A:$V,20,FALSE)</f>
        <v>18.75</v>
      </c>
      <c r="J70" s="2">
        <f>VLOOKUP($A70,'By SKU - New RTs'!$A:$V,20,FALSE)</f>
        <v>18.75</v>
      </c>
      <c r="K70" s="5">
        <f t="shared" si="7"/>
        <v>0</v>
      </c>
      <c r="L70" s="2">
        <f>VLOOKUP($A70,'By SKU - Old RTs'!$A:$V,21,FALSE)</f>
        <v>0</v>
      </c>
      <c r="M70" s="2">
        <f>VLOOKUP($A70,'By SKU - New RTs'!$A:$V,21,FALSE)</f>
        <v>0</v>
      </c>
      <c r="N70" s="5">
        <f t="shared" si="8"/>
        <v>0</v>
      </c>
      <c r="O70" s="2">
        <f>VLOOKUP($A70,'By SKU - Old RTs'!$A:$V,22,FALSE)</f>
        <v>0</v>
      </c>
      <c r="P70" s="2">
        <f>VLOOKUP($A70,'By SKU - New RTs'!$A:$V,22,FALSE)</f>
        <v>0</v>
      </c>
      <c r="Q70" s="2">
        <f t="shared" si="9"/>
        <v>0</v>
      </c>
    </row>
    <row r="71" spans="1:17" x14ac:dyDescent="0.2">
      <c r="A71" s="3">
        <f>SKUs!A70</f>
        <v>211</v>
      </c>
      <c r="B71" s="4" t="str">
        <f>SKUs!B70</f>
        <v>TC 52X52 IVORY</v>
      </c>
      <c r="C71" s="2">
        <f>VLOOKUP($A71,'By SKU - Old RTs'!$A:$V,18,FALSE)</f>
        <v>0</v>
      </c>
      <c r="D71" s="2">
        <f>VLOOKUP($A71,'By SKU - New RTs'!$A:$V,18,FALSE)</f>
        <v>0</v>
      </c>
      <c r="E71" s="5">
        <f t="shared" si="5"/>
        <v>0</v>
      </c>
      <c r="F71" s="2">
        <f>VLOOKUP($A71,'By SKU - Old RTs'!$A:$V,19,FALSE)</f>
        <v>0</v>
      </c>
      <c r="G71" s="2">
        <f>VLOOKUP($A71,'By SKU - New RTs'!$A:$V,19,FALSE)</f>
        <v>0</v>
      </c>
      <c r="H71" s="5">
        <f t="shared" si="6"/>
        <v>0</v>
      </c>
      <c r="I71" s="2">
        <f>VLOOKUP($A71,'By SKU - Old RTs'!$A:$V,20,FALSE)</f>
        <v>0</v>
      </c>
      <c r="J71" s="2">
        <f>VLOOKUP($A71,'By SKU - New RTs'!$A:$V,20,FALSE)</f>
        <v>0</v>
      </c>
      <c r="K71" s="5">
        <f t="shared" si="7"/>
        <v>0</v>
      </c>
      <c r="L71" s="2">
        <f>VLOOKUP($A71,'By SKU - Old RTs'!$A:$V,21,FALSE)</f>
        <v>0</v>
      </c>
      <c r="M71" s="2">
        <f>VLOOKUP($A71,'By SKU - New RTs'!$A:$V,21,FALSE)</f>
        <v>0</v>
      </c>
      <c r="N71" s="5">
        <f t="shared" si="8"/>
        <v>0</v>
      </c>
      <c r="O71" s="2">
        <f>VLOOKUP($A71,'By SKU - Old RTs'!$A:$V,22,FALSE)</f>
        <v>25</v>
      </c>
      <c r="P71" s="2">
        <f>VLOOKUP($A71,'By SKU - New RTs'!$A:$V,22,FALSE)</f>
        <v>25</v>
      </c>
      <c r="Q71" s="2">
        <f t="shared" si="9"/>
        <v>0</v>
      </c>
    </row>
    <row r="72" spans="1:17" x14ac:dyDescent="0.2">
      <c r="A72" s="3">
        <f>SKUs!A71</f>
        <v>212</v>
      </c>
      <c r="B72" s="4" t="str">
        <f>SKUs!B71</f>
        <v>TC 90" ROUND IVORY</v>
      </c>
      <c r="C72" s="2">
        <f>VLOOKUP($A72,'By SKU - Old RTs'!$A:$V,18,FALSE)</f>
        <v>0</v>
      </c>
      <c r="D72" s="2">
        <f>VLOOKUP($A72,'By SKU - New RTs'!$A:$V,18,FALSE)</f>
        <v>0</v>
      </c>
      <c r="E72" s="5">
        <f t="shared" si="5"/>
        <v>0</v>
      </c>
      <c r="F72" s="2">
        <f>VLOOKUP($A72,'By SKU - Old RTs'!$A:$V,19,FALSE)</f>
        <v>0</v>
      </c>
      <c r="G72" s="2">
        <f>VLOOKUP($A72,'By SKU - New RTs'!$A:$V,19,FALSE)</f>
        <v>0</v>
      </c>
      <c r="H72" s="5">
        <f t="shared" si="6"/>
        <v>0</v>
      </c>
      <c r="I72" s="2">
        <f>VLOOKUP($A72,'By SKU - Old RTs'!$A:$V,20,FALSE)</f>
        <v>0</v>
      </c>
      <c r="J72" s="2">
        <f>VLOOKUP($A72,'By SKU - New RTs'!$A:$V,20,FALSE)</f>
        <v>0</v>
      </c>
      <c r="K72" s="5">
        <f t="shared" si="7"/>
        <v>0</v>
      </c>
      <c r="L72" s="2">
        <f>VLOOKUP($A72,'By SKU - Old RTs'!$A:$V,21,FALSE)</f>
        <v>0</v>
      </c>
      <c r="M72" s="2">
        <f>VLOOKUP($A72,'By SKU - New RTs'!$A:$V,21,FALSE)</f>
        <v>0</v>
      </c>
      <c r="N72" s="5">
        <f t="shared" si="8"/>
        <v>0</v>
      </c>
      <c r="O72" s="2">
        <f>VLOOKUP($A72,'By SKU - Old RTs'!$A:$V,22,FALSE)</f>
        <v>0</v>
      </c>
      <c r="P72" s="2">
        <f>VLOOKUP($A72,'By SKU - New RTs'!$A:$V,22,FALSE)</f>
        <v>0</v>
      </c>
      <c r="Q72" s="2">
        <f t="shared" si="9"/>
        <v>0</v>
      </c>
    </row>
    <row r="73" spans="1:17" x14ac:dyDescent="0.2">
      <c r="A73" s="3">
        <f>SKUs!A72</f>
        <v>216</v>
      </c>
      <c r="B73" s="4" t="str">
        <f>SKUs!B72</f>
        <v>TC 52X52 BURGUNDY</v>
      </c>
      <c r="C73" s="2">
        <f>VLOOKUP($A73,'By SKU - Old RTs'!$A:$V,18,FALSE)</f>
        <v>0</v>
      </c>
      <c r="D73" s="2">
        <f>VLOOKUP($A73,'By SKU - New RTs'!$A:$V,18,FALSE)</f>
        <v>0</v>
      </c>
      <c r="E73" s="5">
        <f t="shared" si="5"/>
        <v>0</v>
      </c>
      <c r="F73" s="2">
        <f>VLOOKUP($A73,'By SKU - Old RTs'!$A:$V,19,FALSE)</f>
        <v>0</v>
      </c>
      <c r="G73" s="2">
        <f>VLOOKUP($A73,'By SKU - New RTs'!$A:$V,19,FALSE)</f>
        <v>0</v>
      </c>
      <c r="H73" s="5">
        <f t="shared" si="6"/>
        <v>0</v>
      </c>
      <c r="I73" s="2">
        <f>VLOOKUP($A73,'By SKU - Old RTs'!$A:$V,20,FALSE)</f>
        <v>0</v>
      </c>
      <c r="J73" s="2">
        <f>VLOOKUP($A73,'By SKU - New RTs'!$A:$V,20,FALSE)</f>
        <v>0</v>
      </c>
      <c r="K73" s="5">
        <f t="shared" si="7"/>
        <v>0</v>
      </c>
      <c r="L73" s="2">
        <f>VLOOKUP($A73,'By SKU - Old RTs'!$A:$V,21,FALSE)</f>
        <v>50</v>
      </c>
      <c r="M73" s="2">
        <f>VLOOKUP($A73,'By SKU - New RTs'!$A:$V,21,FALSE)</f>
        <v>50</v>
      </c>
      <c r="N73" s="5">
        <f t="shared" si="8"/>
        <v>0</v>
      </c>
      <c r="O73" s="2">
        <f>VLOOKUP($A73,'By SKU - Old RTs'!$A:$V,22,FALSE)</f>
        <v>0</v>
      </c>
      <c r="P73" s="2">
        <f>VLOOKUP($A73,'By SKU - New RTs'!$A:$V,22,FALSE)</f>
        <v>0</v>
      </c>
      <c r="Q73" s="2">
        <f t="shared" si="9"/>
        <v>0</v>
      </c>
    </row>
    <row r="74" spans="1:17" x14ac:dyDescent="0.2">
      <c r="A74" s="3">
        <f>SKUs!A73</f>
        <v>217</v>
      </c>
      <c r="B74" s="4" t="str">
        <f>SKUs!B73</f>
        <v>TC 52X52 CHOCOLATE</v>
      </c>
      <c r="C74" s="2">
        <f>VLOOKUP($A74,'By SKU - Old RTs'!$A:$V,18,FALSE)</f>
        <v>0</v>
      </c>
      <c r="D74" s="2">
        <f>VLOOKUP($A74,'By SKU - New RTs'!$A:$V,18,FALSE)</f>
        <v>0</v>
      </c>
      <c r="E74" s="5">
        <f t="shared" si="5"/>
        <v>0</v>
      </c>
      <c r="F74" s="2">
        <f>VLOOKUP($A74,'By SKU - Old RTs'!$A:$V,19,FALSE)</f>
        <v>0</v>
      </c>
      <c r="G74" s="2">
        <f>VLOOKUP($A74,'By SKU - New RTs'!$A:$V,19,FALSE)</f>
        <v>0</v>
      </c>
      <c r="H74" s="5">
        <f t="shared" si="6"/>
        <v>0</v>
      </c>
      <c r="I74" s="2">
        <f>VLOOKUP($A74,'By SKU - Old RTs'!$A:$V,20,FALSE)</f>
        <v>0</v>
      </c>
      <c r="J74" s="2">
        <f>VLOOKUP($A74,'By SKU - New RTs'!$A:$V,20,FALSE)</f>
        <v>0</v>
      </c>
      <c r="K74" s="5">
        <f t="shared" si="7"/>
        <v>0</v>
      </c>
      <c r="L74" s="2">
        <f>VLOOKUP($A74,'By SKU - Old RTs'!$A:$V,21,FALSE)</f>
        <v>0</v>
      </c>
      <c r="M74" s="2">
        <f>VLOOKUP($A74,'By SKU - New RTs'!$A:$V,21,FALSE)</f>
        <v>0</v>
      </c>
      <c r="N74" s="5">
        <f t="shared" si="8"/>
        <v>0</v>
      </c>
      <c r="O74" s="2">
        <f>VLOOKUP($A74,'By SKU - Old RTs'!$A:$V,22,FALSE)</f>
        <v>0</v>
      </c>
      <c r="P74" s="2">
        <f>VLOOKUP($A74,'By SKU - New RTs'!$A:$V,22,FALSE)</f>
        <v>0</v>
      </c>
      <c r="Q74" s="2">
        <f t="shared" si="9"/>
        <v>0</v>
      </c>
    </row>
    <row r="75" spans="1:17" x14ac:dyDescent="0.2">
      <c r="A75" s="3">
        <f>SKUs!A74</f>
        <v>218</v>
      </c>
      <c r="B75" s="4" t="str">
        <f>SKUs!B74</f>
        <v>TC 90X132 WHITE</v>
      </c>
      <c r="C75" s="2">
        <f>VLOOKUP($A75,'By SKU - Old RTs'!$A:$V,18,FALSE)</f>
        <v>0</v>
      </c>
      <c r="D75" s="2">
        <f>VLOOKUP($A75,'By SKU - New RTs'!$A:$V,18,FALSE)</f>
        <v>0</v>
      </c>
      <c r="E75" s="5">
        <f t="shared" si="5"/>
        <v>0</v>
      </c>
      <c r="F75" s="2">
        <f>VLOOKUP($A75,'By SKU - Old RTs'!$A:$V,19,FALSE)</f>
        <v>0</v>
      </c>
      <c r="G75" s="2">
        <f>VLOOKUP($A75,'By SKU - New RTs'!$A:$V,19,FALSE)</f>
        <v>0</v>
      </c>
      <c r="H75" s="5">
        <f t="shared" si="6"/>
        <v>0</v>
      </c>
      <c r="I75" s="2">
        <f>VLOOKUP($A75,'By SKU - Old RTs'!$A:$V,20,FALSE)</f>
        <v>0</v>
      </c>
      <c r="J75" s="2">
        <f>VLOOKUP($A75,'By SKU - New RTs'!$A:$V,20,FALSE)</f>
        <v>0</v>
      </c>
      <c r="K75" s="5">
        <f t="shared" si="7"/>
        <v>0</v>
      </c>
      <c r="L75" s="2">
        <f>VLOOKUP($A75,'By SKU - Old RTs'!$A:$V,21,FALSE)</f>
        <v>0</v>
      </c>
      <c r="M75" s="2">
        <f>VLOOKUP($A75,'By SKU - New RTs'!$A:$V,21,FALSE)</f>
        <v>0</v>
      </c>
      <c r="N75" s="5">
        <f t="shared" si="8"/>
        <v>0</v>
      </c>
      <c r="O75" s="2">
        <f>VLOOKUP($A75,'By SKU - Old RTs'!$A:$V,22,FALSE)</f>
        <v>0</v>
      </c>
      <c r="P75" s="2">
        <f>VLOOKUP($A75,'By SKU - New RTs'!$A:$V,22,FALSE)</f>
        <v>0</v>
      </c>
      <c r="Q75" s="2">
        <f t="shared" si="9"/>
        <v>0</v>
      </c>
    </row>
    <row r="76" spans="1:17" x14ac:dyDescent="0.2">
      <c r="A76" s="3">
        <f>SKUs!A75</f>
        <v>224</v>
      </c>
      <c r="B76" s="4" t="str">
        <f>SKUs!B75</f>
        <v>TC 42X42 BLACK</v>
      </c>
      <c r="C76" s="2">
        <f>VLOOKUP($A76,'By SKU - Old RTs'!$A:$V,18,FALSE)</f>
        <v>2.5</v>
      </c>
      <c r="D76" s="2">
        <f>VLOOKUP($A76,'By SKU - New RTs'!$A:$V,18,FALSE)</f>
        <v>2.5</v>
      </c>
      <c r="E76" s="5">
        <f t="shared" si="5"/>
        <v>0</v>
      </c>
      <c r="F76" s="2">
        <f>VLOOKUP($A76,'By SKU - Old RTs'!$A:$V,19,FALSE)</f>
        <v>0</v>
      </c>
      <c r="G76" s="2">
        <f>VLOOKUP($A76,'By SKU - New RTs'!$A:$V,19,FALSE)</f>
        <v>0</v>
      </c>
      <c r="H76" s="5">
        <f t="shared" si="6"/>
        <v>0</v>
      </c>
      <c r="I76" s="2">
        <f>VLOOKUP($A76,'By SKU - Old RTs'!$A:$V,20,FALSE)</f>
        <v>0</v>
      </c>
      <c r="J76" s="2">
        <f>VLOOKUP($A76,'By SKU - New RTs'!$A:$V,20,FALSE)</f>
        <v>0</v>
      </c>
      <c r="K76" s="5">
        <f t="shared" si="7"/>
        <v>0</v>
      </c>
      <c r="L76" s="2">
        <f>VLOOKUP($A76,'By SKU - Old RTs'!$A:$V,21,FALSE)</f>
        <v>0</v>
      </c>
      <c r="M76" s="2">
        <f>VLOOKUP($A76,'By SKU - New RTs'!$A:$V,21,FALSE)</f>
        <v>0</v>
      </c>
      <c r="N76" s="5">
        <f t="shared" si="8"/>
        <v>0</v>
      </c>
      <c r="O76" s="2">
        <f>VLOOKUP($A76,'By SKU - Old RTs'!$A:$V,22,FALSE)</f>
        <v>0</v>
      </c>
      <c r="P76" s="2">
        <f>VLOOKUP($A76,'By SKU - New RTs'!$A:$V,22,FALSE)</f>
        <v>0</v>
      </c>
      <c r="Q76" s="2">
        <f t="shared" si="9"/>
        <v>0</v>
      </c>
    </row>
    <row r="77" spans="1:17" x14ac:dyDescent="0.2">
      <c r="A77" s="3">
        <f>SKUs!A76</f>
        <v>225</v>
      </c>
      <c r="B77" s="4" t="str">
        <f>SKUs!B76</f>
        <v>TC 62X62 BLACK</v>
      </c>
      <c r="C77" s="2">
        <f>VLOOKUP($A77,'By SKU - Old RTs'!$A:$V,18,FALSE)</f>
        <v>0</v>
      </c>
      <c r="D77" s="2">
        <f>VLOOKUP($A77,'By SKU - New RTs'!$A:$V,18,FALSE)</f>
        <v>0</v>
      </c>
      <c r="E77" s="5">
        <f t="shared" si="5"/>
        <v>0</v>
      </c>
      <c r="F77" s="2">
        <f>VLOOKUP($A77,'By SKU - Old RTs'!$A:$V,19,FALSE)</f>
        <v>2.5</v>
      </c>
      <c r="G77" s="2">
        <f>VLOOKUP($A77,'By SKU - New RTs'!$A:$V,19,FALSE)</f>
        <v>2.5</v>
      </c>
      <c r="H77" s="5">
        <f t="shared" si="6"/>
        <v>0</v>
      </c>
      <c r="I77" s="2">
        <f>VLOOKUP($A77,'By SKU - Old RTs'!$A:$V,20,FALSE)</f>
        <v>0</v>
      </c>
      <c r="J77" s="2">
        <f>VLOOKUP($A77,'By SKU - New RTs'!$A:$V,20,FALSE)</f>
        <v>0</v>
      </c>
      <c r="K77" s="5">
        <f t="shared" si="7"/>
        <v>0</v>
      </c>
      <c r="L77" s="2">
        <f>VLOOKUP($A77,'By SKU - Old RTs'!$A:$V,21,FALSE)</f>
        <v>0</v>
      </c>
      <c r="M77" s="2">
        <f>VLOOKUP($A77,'By SKU - New RTs'!$A:$V,21,FALSE)</f>
        <v>0</v>
      </c>
      <c r="N77" s="5">
        <f t="shared" si="8"/>
        <v>0</v>
      </c>
      <c r="O77" s="2">
        <f>VLOOKUP($A77,'By SKU - Old RTs'!$A:$V,22,FALSE)</f>
        <v>0</v>
      </c>
      <c r="P77" s="2">
        <f>VLOOKUP($A77,'By SKU - New RTs'!$A:$V,22,FALSE)</f>
        <v>0</v>
      </c>
      <c r="Q77" s="2">
        <f t="shared" si="9"/>
        <v>0</v>
      </c>
    </row>
    <row r="78" spans="1:17" x14ac:dyDescent="0.2">
      <c r="A78" s="3">
        <f>SKUs!A77</f>
        <v>228</v>
      </c>
      <c r="B78" s="4" t="str">
        <f>SKUs!B77</f>
        <v>TC 52X90 BLACK</v>
      </c>
      <c r="C78" s="2">
        <f>VLOOKUP($A78,'By SKU - Old RTs'!$A:$V,18,FALSE)</f>
        <v>0</v>
      </c>
      <c r="D78" s="2">
        <f>VLOOKUP($A78,'By SKU - New RTs'!$A:$V,18,FALSE)</f>
        <v>0</v>
      </c>
      <c r="E78" s="5">
        <f t="shared" si="5"/>
        <v>0</v>
      </c>
      <c r="F78" s="2">
        <f>VLOOKUP($A78,'By SKU - Old RTs'!$A:$V,19,FALSE)</f>
        <v>10</v>
      </c>
      <c r="G78" s="2">
        <f>VLOOKUP($A78,'By SKU - New RTs'!$A:$V,19,FALSE)</f>
        <v>10</v>
      </c>
      <c r="H78" s="5">
        <f t="shared" si="6"/>
        <v>0</v>
      </c>
      <c r="I78" s="2">
        <f>VLOOKUP($A78,'By SKU - Old RTs'!$A:$V,20,FALSE)</f>
        <v>0</v>
      </c>
      <c r="J78" s="2">
        <f>VLOOKUP($A78,'By SKU - New RTs'!$A:$V,20,FALSE)</f>
        <v>0</v>
      </c>
      <c r="K78" s="5">
        <f t="shared" si="7"/>
        <v>0</v>
      </c>
      <c r="L78" s="2">
        <f>VLOOKUP($A78,'By SKU - Old RTs'!$A:$V,21,FALSE)</f>
        <v>0</v>
      </c>
      <c r="M78" s="2">
        <f>VLOOKUP($A78,'By SKU - New RTs'!$A:$V,21,FALSE)</f>
        <v>0</v>
      </c>
      <c r="N78" s="5">
        <f t="shared" si="8"/>
        <v>0</v>
      </c>
      <c r="O78" s="2">
        <f>VLOOKUP($A78,'By SKU - Old RTs'!$A:$V,22,FALSE)</f>
        <v>0</v>
      </c>
      <c r="P78" s="2">
        <f>VLOOKUP($A78,'By SKU - New RTs'!$A:$V,22,FALSE)</f>
        <v>0</v>
      </c>
      <c r="Q78" s="2">
        <f t="shared" si="9"/>
        <v>0</v>
      </c>
    </row>
    <row r="79" spans="1:17" x14ac:dyDescent="0.2">
      <c r="A79" s="3">
        <f>SKUs!A78</f>
        <v>229</v>
      </c>
      <c r="B79" s="4" t="str">
        <f>SKUs!B78</f>
        <v>TC 85X85 WHITE</v>
      </c>
      <c r="C79" s="2">
        <f>VLOOKUP($A79,'By SKU - Old RTs'!$A:$V,18,FALSE)</f>
        <v>0</v>
      </c>
      <c r="D79" s="2">
        <f>VLOOKUP($A79,'By SKU - New RTs'!$A:$V,18,FALSE)</f>
        <v>0</v>
      </c>
      <c r="E79" s="5">
        <f t="shared" si="5"/>
        <v>0</v>
      </c>
      <c r="F79" s="2">
        <f>VLOOKUP($A79,'By SKU - Old RTs'!$A:$V,19,FALSE)</f>
        <v>0</v>
      </c>
      <c r="G79" s="2">
        <f>VLOOKUP($A79,'By SKU - New RTs'!$A:$V,19,FALSE)</f>
        <v>0</v>
      </c>
      <c r="H79" s="5">
        <f t="shared" si="6"/>
        <v>0</v>
      </c>
      <c r="I79" s="2">
        <f>VLOOKUP($A79,'By SKU - Old RTs'!$A:$V,20,FALSE)</f>
        <v>12.5</v>
      </c>
      <c r="J79" s="2">
        <f>VLOOKUP($A79,'By SKU - New RTs'!$A:$V,20,FALSE)</f>
        <v>12.5</v>
      </c>
      <c r="K79" s="5">
        <f t="shared" si="7"/>
        <v>0</v>
      </c>
      <c r="L79" s="2">
        <f>VLOOKUP($A79,'By SKU - Old RTs'!$A:$V,21,FALSE)</f>
        <v>0</v>
      </c>
      <c r="M79" s="2">
        <f>VLOOKUP($A79,'By SKU - New RTs'!$A:$V,21,FALSE)</f>
        <v>0</v>
      </c>
      <c r="N79" s="5">
        <f t="shared" si="8"/>
        <v>0</v>
      </c>
      <c r="O79" s="2">
        <f>VLOOKUP($A79,'By SKU - Old RTs'!$A:$V,22,FALSE)</f>
        <v>0</v>
      </c>
      <c r="P79" s="2">
        <f>VLOOKUP($A79,'By SKU - New RTs'!$A:$V,22,FALSE)</f>
        <v>0</v>
      </c>
      <c r="Q79" s="2">
        <f t="shared" si="9"/>
        <v>0</v>
      </c>
    </row>
    <row r="80" spans="1:17" x14ac:dyDescent="0.2">
      <c r="A80" s="3">
        <f>SKUs!A79</f>
        <v>230</v>
      </c>
      <c r="B80" s="4" t="str">
        <f>SKUs!B79</f>
        <v>TC 90X156 WHITE</v>
      </c>
      <c r="C80" s="2">
        <f>VLOOKUP($A80,'By SKU - Old RTs'!$A:$V,18,FALSE)</f>
        <v>0</v>
      </c>
      <c r="D80" s="2">
        <f>VLOOKUP($A80,'By SKU - New RTs'!$A:$V,18,FALSE)</f>
        <v>0</v>
      </c>
      <c r="E80" s="5">
        <f t="shared" si="5"/>
        <v>0</v>
      </c>
      <c r="F80" s="2">
        <f>VLOOKUP($A80,'By SKU - Old RTs'!$A:$V,19,FALSE)</f>
        <v>0</v>
      </c>
      <c r="G80" s="2">
        <f>VLOOKUP($A80,'By SKU - New RTs'!$A:$V,19,FALSE)</f>
        <v>0</v>
      </c>
      <c r="H80" s="5">
        <f t="shared" si="6"/>
        <v>0</v>
      </c>
      <c r="I80" s="2">
        <f>VLOOKUP($A80,'By SKU - Old RTs'!$A:$V,20,FALSE)</f>
        <v>0</v>
      </c>
      <c r="J80" s="2">
        <f>VLOOKUP($A80,'By SKU - New RTs'!$A:$V,20,FALSE)</f>
        <v>0</v>
      </c>
      <c r="K80" s="5">
        <f t="shared" si="7"/>
        <v>0</v>
      </c>
      <c r="L80" s="2">
        <f>VLOOKUP($A80,'By SKU - Old RTs'!$A:$V,21,FALSE)</f>
        <v>0</v>
      </c>
      <c r="M80" s="2">
        <f>VLOOKUP($A80,'By SKU - New RTs'!$A:$V,21,FALSE)</f>
        <v>0</v>
      </c>
      <c r="N80" s="5">
        <f t="shared" si="8"/>
        <v>0</v>
      </c>
      <c r="O80" s="2">
        <f>VLOOKUP($A80,'By SKU - Old RTs'!$A:$V,22,FALSE)</f>
        <v>0</v>
      </c>
      <c r="P80" s="2">
        <f>VLOOKUP($A80,'By SKU - New RTs'!$A:$V,22,FALSE)</f>
        <v>0</v>
      </c>
      <c r="Q80" s="2">
        <f t="shared" si="9"/>
        <v>0</v>
      </c>
    </row>
    <row r="81" spans="1:17" x14ac:dyDescent="0.2">
      <c r="A81" s="3">
        <f>SKUs!A80</f>
        <v>234</v>
      </c>
      <c r="B81" s="4" t="str">
        <f>SKUs!B80</f>
        <v>TC 62X62 RED</v>
      </c>
      <c r="C81" s="2">
        <f>VLOOKUP($A81,'By SKU - Old RTs'!$A:$V,18,FALSE)</f>
        <v>0</v>
      </c>
      <c r="D81" s="2">
        <f>VLOOKUP($A81,'By SKU - New RTs'!$A:$V,18,FALSE)</f>
        <v>0</v>
      </c>
      <c r="E81" s="5">
        <f t="shared" si="5"/>
        <v>0</v>
      </c>
      <c r="F81" s="2">
        <f>VLOOKUP($A81,'By SKU - Old RTs'!$A:$V,19,FALSE)</f>
        <v>0</v>
      </c>
      <c r="G81" s="2">
        <f>VLOOKUP($A81,'By SKU - New RTs'!$A:$V,19,FALSE)</f>
        <v>0</v>
      </c>
      <c r="H81" s="5">
        <f t="shared" si="6"/>
        <v>0</v>
      </c>
      <c r="I81" s="2">
        <f>VLOOKUP($A81,'By SKU - Old RTs'!$A:$V,20,FALSE)</f>
        <v>0</v>
      </c>
      <c r="J81" s="2">
        <f>VLOOKUP($A81,'By SKU - New RTs'!$A:$V,20,FALSE)</f>
        <v>0</v>
      </c>
      <c r="K81" s="5">
        <f t="shared" si="7"/>
        <v>0</v>
      </c>
      <c r="L81" s="2">
        <f>VLOOKUP($A81,'By SKU - Old RTs'!$A:$V,21,FALSE)</f>
        <v>0</v>
      </c>
      <c r="M81" s="2">
        <f>VLOOKUP($A81,'By SKU - New RTs'!$A:$V,21,FALSE)</f>
        <v>0</v>
      </c>
      <c r="N81" s="5">
        <f t="shared" si="8"/>
        <v>0</v>
      </c>
      <c r="O81" s="2">
        <f>VLOOKUP($A81,'By SKU - Old RTs'!$A:$V,22,FALSE)</f>
        <v>0</v>
      </c>
      <c r="P81" s="2">
        <f>VLOOKUP($A81,'By SKU - New RTs'!$A:$V,22,FALSE)</f>
        <v>0</v>
      </c>
      <c r="Q81" s="2">
        <f t="shared" si="9"/>
        <v>0</v>
      </c>
    </row>
    <row r="82" spans="1:17" x14ac:dyDescent="0.2">
      <c r="A82" s="3">
        <f>SKUs!A81</f>
        <v>237</v>
      </c>
      <c r="B82" s="4" t="str">
        <f>SKUs!B81</f>
        <v xml:space="preserve">TC 72X72 LT BLU     </v>
      </c>
      <c r="C82" s="2">
        <f>VLOOKUP($A82,'By SKU - Old RTs'!$A:$V,18,FALSE)</f>
        <v>0</v>
      </c>
      <c r="D82" s="2">
        <f>VLOOKUP($A82,'By SKU - New RTs'!$A:$V,18,FALSE)</f>
        <v>0</v>
      </c>
      <c r="E82" s="5">
        <f t="shared" si="5"/>
        <v>0</v>
      </c>
      <c r="F82" s="2">
        <f>VLOOKUP($A82,'By SKU - Old RTs'!$A:$V,19,FALSE)</f>
        <v>0</v>
      </c>
      <c r="G82" s="2">
        <f>VLOOKUP($A82,'By SKU - New RTs'!$A:$V,19,FALSE)</f>
        <v>0</v>
      </c>
      <c r="H82" s="5">
        <f t="shared" si="6"/>
        <v>0</v>
      </c>
      <c r="I82" s="2">
        <f>VLOOKUP($A82,'By SKU - Old RTs'!$A:$V,20,FALSE)</f>
        <v>0</v>
      </c>
      <c r="J82" s="2">
        <f>VLOOKUP($A82,'By SKU - New RTs'!$A:$V,20,FALSE)</f>
        <v>0</v>
      </c>
      <c r="K82" s="5">
        <f t="shared" si="7"/>
        <v>0</v>
      </c>
      <c r="L82" s="2">
        <f>VLOOKUP($A82,'By SKU - Old RTs'!$A:$V,21,FALSE)</f>
        <v>0</v>
      </c>
      <c r="M82" s="2">
        <f>VLOOKUP($A82,'By SKU - New RTs'!$A:$V,21,FALSE)</f>
        <v>0</v>
      </c>
      <c r="N82" s="5">
        <f t="shared" si="8"/>
        <v>0</v>
      </c>
      <c r="O82" s="2">
        <f>VLOOKUP($A82,'By SKU - Old RTs'!$A:$V,22,FALSE)</f>
        <v>0</v>
      </c>
      <c r="P82" s="2">
        <f>VLOOKUP($A82,'By SKU - New RTs'!$A:$V,22,FALSE)</f>
        <v>0</v>
      </c>
      <c r="Q82" s="2">
        <f t="shared" si="9"/>
        <v>0</v>
      </c>
    </row>
    <row r="83" spans="1:17" x14ac:dyDescent="0.2">
      <c r="A83" s="3">
        <f>SKUs!A82</f>
        <v>240</v>
      </c>
      <c r="B83" s="4" t="str">
        <f>SKUs!B82</f>
        <v>TC 52X114 RED</v>
      </c>
      <c r="C83" s="2">
        <f>VLOOKUP($A83,'By SKU - Old RTs'!$A:$V,18,FALSE)</f>
        <v>0</v>
      </c>
      <c r="D83" s="2">
        <f>VLOOKUP($A83,'By SKU - New RTs'!$A:$V,18,FALSE)</f>
        <v>0</v>
      </c>
      <c r="E83" s="5">
        <f t="shared" si="5"/>
        <v>0</v>
      </c>
      <c r="F83" s="2">
        <f>VLOOKUP($A83,'By SKU - Old RTs'!$A:$V,19,FALSE)</f>
        <v>0</v>
      </c>
      <c r="G83" s="2">
        <f>VLOOKUP($A83,'By SKU - New RTs'!$A:$V,19,FALSE)</f>
        <v>0</v>
      </c>
      <c r="H83" s="5">
        <f t="shared" si="6"/>
        <v>0</v>
      </c>
      <c r="I83" s="2">
        <f>VLOOKUP($A83,'By SKU - Old RTs'!$A:$V,20,FALSE)</f>
        <v>25</v>
      </c>
      <c r="J83" s="2">
        <f>VLOOKUP($A83,'By SKU - New RTs'!$A:$V,20,FALSE)</f>
        <v>25</v>
      </c>
      <c r="K83" s="5">
        <f t="shared" si="7"/>
        <v>0</v>
      </c>
      <c r="L83" s="2">
        <f>VLOOKUP($A83,'By SKU - Old RTs'!$A:$V,21,FALSE)</f>
        <v>0</v>
      </c>
      <c r="M83" s="2">
        <f>VLOOKUP($A83,'By SKU - New RTs'!$A:$V,21,FALSE)</f>
        <v>0</v>
      </c>
      <c r="N83" s="5">
        <f t="shared" si="8"/>
        <v>0</v>
      </c>
      <c r="O83" s="2">
        <f>VLOOKUP($A83,'By SKU - Old RTs'!$A:$V,22,FALSE)</f>
        <v>0</v>
      </c>
      <c r="P83" s="2">
        <f>VLOOKUP($A83,'By SKU - New RTs'!$A:$V,22,FALSE)</f>
        <v>0</v>
      </c>
      <c r="Q83" s="2">
        <f t="shared" si="9"/>
        <v>0</v>
      </c>
    </row>
    <row r="84" spans="1:17" x14ac:dyDescent="0.2">
      <c r="A84" s="3">
        <f>SKUs!A83</f>
        <v>242</v>
      </c>
      <c r="B84" s="4" t="str">
        <f>SKUs!B83</f>
        <v>TC 62X62 SATIN BAND</v>
      </c>
      <c r="C84" s="2">
        <f>VLOOKUP($A84,'By SKU - Old RTs'!$A:$V,18,FALSE)</f>
        <v>150</v>
      </c>
      <c r="D84" s="2">
        <f>VLOOKUP($A84,'By SKU - New RTs'!$A:$V,18,FALSE)</f>
        <v>150</v>
      </c>
      <c r="E84" s="5">
        <f t="shared" si="5"/>
        <v>0</v>
      </c>
      <c r="F84" s="2">
        <f>VLOOKUP($A84,'By SKU - Old RTs'!$A:$V,19,FALSE)</f>
        <v>0</v>
      </c>
      <c r="G84" s="2">
        <f>VLOOKUP($A84,'By SKU - New RTs'!$A:$V,19,FALSE)</f>
        <v>0</v>
      </c>
      <c r="H84" s="5">
        <f t="shared" si="6"/>
        <v>0</v>
      </c>
      <c r="I84" s="2">
        <f>VLOOKUP($A84,'By SKU - Old RTs'!$A:$V,20,FALSE)</f>
        <v>0</v>
      </c>
      <c r="J84" s="2">
        <f>VLOOKUP($A84,'By SKU - New RTs'!$A:$V,20,FALSE)</f>
        <v>0</v>
      </c>
      <c r="K84" s="5">
        <f t="shared" si="7"/>
        <v>0</v>
      </c>
      <c r="L84" s="2">
        <f>VLOOKUP($A84,'By SKU - Old RTs'!$A:$V,21,FALSE)</f>
        <v>0</v>
      </c>
      <c r="M84" s="2">
        <f>VLOOKUP($A84,'By SKU - New RTs'!$A:$V,21,FALSE)</f>
        <v>0</v>
      </c>
      <c r="N84" s="5">
        <f t="shared" si="8"/>
        <v>0</v>
      </c>
      <c r="O84" s="2">
        <f>VLOOKUP($A84,'By SKU - Old RTs'!$A:$V,22,FALSE)</f>
        <v>0</v>
      </c>
      <c r="P84" s="2">
        <f>VLOOKUP($A84,'By SKU - New RTs'!$A:$V,22,FALSE)</f>
        <v>0</v>
      </c>
      <c r="Q84" s="2">
        <f t="shared" si="9"/>
        <v>0</v>
      </c>
    </row>
    <row r="85" spans="1:17" x14ac:dyDescent="0.2">
      <c r="A85" s="3">
        <f>SKUs!A84</f>
        <v>243</v>
      </c>
      <c r="B85" s="4" t="str">
        <f>SKUs!B84</f>
        <v xml:space="preserve">TC 52X52 SATIN BAND     </v>
      </c>
      <c r="C85" s="2">
        <f>VLOOKUP($A85,'By SKU - Old RTs'!$A:$V,18,FALSE)</f>
        <v>30</v>
      </c>
      <c r="D85" s="2">
        <f>VLOOKUP($A85,'By SKU - New RTs'!$A:$V,18,FALSE)</f>
        <v>30</v>
      </c>
      <c r="E85" s="5">
        <f t="shared" si="5"/>
        <v>0</v>
      </c>
      <c r="F85" s="2">
        <f>VLOOKUP($A85,'By SKU - Old RTs'!$A:$V,19,FALSE)</f>
        <v>0</v>
      </c>
      <c r="G85" s="2">
        <f>VLOOKUP($A85,'By SKU - New RTs'!$A:$V,19,FALSE)</f>
        <v>0</v>
      </c>
      <c r="H85" s="5">
        <f t="shared" si="6"/>
        <v>0</v>
      </c>
      <c r="I85" s="2">
        <f>VLOOKUP($A85,'By SKU - Old RTs'!$A:$V,20,FALSE)</f>
        <v>0</v>
      </c>
      <c r="J85" s="2">
        <f>VLOOKUP($A85,'By SKU - New RTs'!$A:$V,20,FALSE)</f>
        <v>0</v>
      </c>
      <c r="K85" s="5">
        <f t="shared" si="7"/>
        <v>0</v>
      </c>
      <c r="L85" s="2">
        <f>VLOOKUP($A85,'By SKU - Old RTs'!$A:$V,21,FALSE)</f>
        <v>0</v>
      </c>
      <c r="M85" s="2">
        <f>VLOOKUP($A85,'By SKU - New RTs'!$A:$V,21,FALSE)</f>
        <v>0</v>
      </c>
      <c r="N85" s="5">
        <f t="shared" si="8"/>
        <v>0</v>
      </c>
      <c r="O85" s="2">
        <f>VLOOKUP($A85,'By SKU - Old RTs'!$A:$V,22,FALSE)</f>
        <v>0</v>
      </c>
      <c r="P85" s="2">
        <f>VLOOKUP($A85,'By SKU - New RTs'!$A:$V,22,FALSE)</f>
        <v>0</v>
      </c>
      <c r="Q85" s="2">
        <f t="shared" si="9"/>
        <v>0</v>
      </c>
    </row>
    <row r="86" spans="1:17" x14ac:dyDescent="0.2">
      <c r="A86" s="3">
        <f>SKUs!A85</f>
        <v>245</v>
      </c>
      <c r="B86" s="4" t="str">
        <f>SKUs!B85</f>
        <v>TC 90X156 BLACK</v>
      </c>
      <c r="C86" s="2">
        <f>VLOOKUP($A86,'By SKU - Old RTs'!$A:$V,18,FALSE)</f>
        <v>0</v>
      </c>
      <c r="D86" s="2">
        <f>VLOOKUP($A86,'By SKU - New RTs'!$A:$V,18,FALSE)</f>
        <v>0</v>
      </c>
      <c r="E86" s="5">
        <f t="shared" si="5"/>
        <v>0</v>
      </c>
      <c r="F86" s="2">
        <f>VLOOKUP($A86,'By SKU - Old RTs'!$A:$V,19,FALSE)</f>
        <v>0</v>
      </c>
      <c r="G86" s="2">
        <f>VLOOKUP($A86,'By SKU - New RTs'!$A:$V,19,FALSE)</f>
        <v>0</v>
      </c>
      <c r="H86" s="5">
        <f t="shared" si="6"/>
        <v>0</v>
      </c>
      <c r="I86" s="2">
        <f>VLOOKUP($A86,'By SKU - Old RTs'!$A:$V,20,FALSE)</f>
        <v>0</v>
      </c>
      <c r="J86" s="2">
        <f>VLOOKUP($A86,'By SKU - New RTs'!$A:$V,20,FALSE)</f>
        <v>0</v>
      </c>
      <c r="K86" s="5">
        <f t="shared" si="7"/>
        <v>0</v>
      </c>
      <c r="L86" s="2">
        <f>VLOOKUP($A86,'By SKU - Old RTs'!$A:$V,21,FALSE)</f>
        <v>0</v>
      </c>
      <c r="M86" s="2">
        <f>VLOOKUP($A86,'By SKU - New RTs'!$A:$V,21,FALSE)</f>
        <v>0</v>
      </c>
      <c r="N86" s="5">
        <f t="shared" si="8"/>
        <v>0</v>
      </c>
      <c r="O86" s="2">
        <f>VLOOKUP($A86,'By SKU - Old RTs'!$A:$V,22,FALSE)</f>
        <v>0.5</v>
      </c>
      <c r="P86" s="2">
        <f>VLOOKUP($A86,'By SKU - New RTs'!$A:$V,22,FALSE)</f>
        <v>0.5</v>
      </c>
      <c r="Q86" s="2">
        <f t="shared" si="9"/>
        <v>0</v>
      </c>
    </row>
    <row r="87" spans="1:17" x14ac:dyDescent="0.2">
      <c r="A87" s="3">
        <f>SKUs!A86</f>
        <v>246</v>
      </c>
      <c r="B87" s="4" t="str">
        <f>SKUs!B86</f>
        <v>TC 52X114 HUNTER GREEN</v>
      </c>
      <c r="C87" s="2">
        <f>VLOOKUP($A87,'By SKU - Old RTs'!$A:$V,18,FALSE)</f>
        <v>0</v>
      </c>
      <c r="D87" s="2">
        <f>VLOOKUP($A87,'By SKU - New RTs'!$A:$V,18,FALSE)</f>
        <v>0</v>
      </c>
      <c r="E87" s="5">
        <f t="shared" si="5"/>
        <v>0</v>
      </c>
      <c r="F87" s="2">
        <f>VLOOKUP($A87,'By SKU - Old RTs'!$A:$V,19,FALSE)</f>
        <v>0</v>
      </c>
      <c r="G87" s="2">
        <f>VLOOKUP($A87,'By SKU - New RTs'!$A:$V,19,FALSE)</f>
        <v>0</v>
      </c>
      <c r="H87" s="5">
        <f t="shared" si="6"/>
        <v>0</v>
      </c>
      <c r="I87" s="2">
        <f>VLOOKUP($A87,'By SKU - Old RTs'!$A:$V,20,FALSE)</f>
        <v>0</v>
      </c>
      <c r="J87" s="2">
        <f>VLOOKUP($A87,'By SKU - New RTs'!$A:$V,20,FALSE)</f>
        <v>0</v>
      </c>
      <c r="K87" s="5">
        <f t="shared" si="7"/>
        <v>0</v>
      </c>
      <c r="L87" s="2">
        <f>VLOOKUP($A87,'By SKU - Old RTs'!$A:$V,21,FALSE)</f>
        <v>0</v>
      </c>
      <c r="M87" s="2">
        <f>VLOOKUP($A87,'By SKU - New RTs'!$A:$V,21,FALSE)</f>
        <v>0</v>
      </c>
      <c r="N87" s="5">
        <f t="shared" si="8"/>
        <v>0</v>
      </c>
      <c r="O87" s="2">
        <f>VLOOKUP($A87,'By SKU - Old RTs'!$A:$V,22,FALSE)</f>
        <v>0</v>
      </c>
      <c r="P87" s="2">
        <f>VLOOKUP($A87,'By SKU - New RTs'!$A:$V,22,FALSE)</f>
        <v>0</v>
      </c>
      <c r="Q87" s="2">
        <f t="shared" si="9"/>
        <v>0</v>
      </c>
    </row>
    <row r="88" spans="1:17" x14ac:dyDescent="0.2">
      <c r="A88" s="3">
        <f>SKUs!A87</f>
        <v>247</v>
      </c>
      <c r="B88" s="4" t="str">
        <f>SKUs!B87</f>
        <v xml:space="preserve">TC 72X72 SATIN BAND </v>
      </c>
      <c r="C88" s="2">
        <f>VLOOKUP($A88,'By SKU - Old RTs'!$A:$V,18,FALSE)</f>
        <v>10</v>
      </c>
      <c r="D88" s="2">
        <f>VLOOKUP($A88,'By SKU - New RTs'!$A:$V,18,FALSE)</f>
        <v>10</v>
      </c>
      <c r="E88" s="5">
        <f t="shared" si="5"/>
        <v>0</v>
      </c>
      <c r="F88" s="2">
        <f>VLOOKUP($A88,'By SKU - Old RTs'!$A:$V,19,FALSE)</f>
        <v>0</v>
      </c>
      <c r="G88" s="2">
        <f>VLOOKUP($A88,'By SKU - New RTs'!$A:$V,19,FALSE)</f>
        <v>0</v>
      </c>
      <c r="H88" s="5">
        <f t="shared" si="6"/>
        <v>0</v>
      </c>
      <c r="I88" s="2">
        <f>VLOOKUP($A88,'By SKU - Old RTs'!$A:$V,20,FALSE)</f>
        <v>0</v>
      </c>
      <c r="J88" s="2">
        <f>VLOOKUP($A88,'By SKU - New RTs'!$A:$V,20,FALSE)</f>
        <v>0</v>
      </c>
      <c r="K88" s="5">
        <f t="shared" si="7"/>
        <v>0</v>
      </c>
      <c r="L88" s="2">
        <f>VLOOKUP($A88,'By SKU - Old RTs'!$A:$V,21,FALSE)</f>
        <v>0</v>
      </c>
      <c r="M88" s="2">
        <f>VLOOKUP($A88,'By SKU - New RTs'!$A:$V,21,FALSE)</f>
        <v>0</v>
      </c>
      <c r="N88" s="5">
        <f t="shared" si="8"/>
        <v>0</v>
      </c>
      <c r="O88" s="2">
        <f>VLOOKUP($A88,'By SKU - Old RTs'!$A:$V,22,FALSE)</f>
        <v>0</v>
      </c>
      <c r="P88" s="2">
        <f>VLOOKUP($A88,'By SKU - New RTs'!$A:$V,22,FALSE)</f>
        <v>0</v>
      </c>
      <c r="Q88" s="2">
        <f t="shared" si="9"/>
        <v>0</v>
      </c>
    </row>
    <row r="89" spans="1:17" x14ac:dyDescent="0.2">
      <c r="A89" s="3">
        <f>SKUs!A88</f>
        <v>253</v>
      </c>
      <c r="B89" s="4" t="str">
        <f>SKUs!B88</f>
        <v>TC 52X52 GREEN</v>
      </c>
      <c r="C89" s="2">
        <f>VLOOKUP($A89,'By SKU - Old RTs'!$A:$V,18,FALSE)</f>
        <v>0</v>
      </c>
      <c r="D89" s="2">
        <f>VLOOKUP($A89,'By SKU - New RTs'!$A:$V,18,FALSE)</f>
        <v>0</v>
      </c>
      <c r="E89" s="5">
        <f t="shared" si="5"/>
        <v>0</v>
      </c>
      <c r="F89" s="2">
        <f>VLOOKUP($A89,'By SKU - Old RTs'!$A:$V,19,FALSE)</f>
        <v>0</v>
      </c>
      <c r="G89" s="2">
        <f>VLOOKUP($A89,'By SKU - New RTs'!$A:$V,19,FALSE)</f>
        <v>0</v>
      </c>
      <c r="H89" s="5">
        <f t="shared" si="6"/>
        <v>0</v>
      </c>
      <c r="I89" s="2">
        <f>VLOOKUP($A89,'By SKU - Old RTs'!$A:$V,20,FALSE)</f>
        <v>0</v>
      </c>
      <c r="J89" s="2">
        <f>VLOOKUP($A89,'By SKU - New RTs'!$A:$V,20,FALSE)</f>
        <v>0</v>
      </c>
      <c r="K89" s="5">
        <f t="shared" si="7"/>
        <v>0</v>
      </c>
      <c r="L89" s="2">
        <f>VLOOKUP($A89,'By SKU - Old RTs'!$A:$V,21,FALSE)</f>
        <v>0</v>
      </c>
      <c r="M89" s="2">
        <f>VLOOKUP($A89,'By SKU - New RTs'!$A:$V,21,FALSE)</f>
        <v>0</v>
      </c>
      <c r="N89" s="5">
        <f t="shared" si="8"/>
        <v>0</v>
      </c>
      <c r="O89" s="2">
        <f>VLOOKUP($A89,'By SKU - Old RTs'!$A:$V,22,FALSE)</f>
        <v>0</v>
      </c>
      <c r="P89" s="2">
        <f>VLOOKUP($A89,'By SKU - New RTs'!$A:$V,22,FALSE)</f>
        <v>0</v>
      </c>
      <c r="Q89" s="2">
        <f t="shared" si="9"/>
        <v>0</v>
      </c>
    </row>
    <row r="90" spans="1:17" x14ac:dyDescent="0.2">
      <c r="A90" s="3">
        <f>SKUs!A89</f>
        <v>257</v>
      </c>
      <c r="B90" s="4" t="str">
        <f>SKUs!B89</f>
        <v>TC 120" ROUND BLACK</v>
      </c>
      <c r="C90" s="2">
        <f>VLOOKUP($A90,'By SKU - Old RTs'!$A:$V,18,FALSE)</f>
        <v>2</v>
      </c>
      <c r="D90" s="2">
        <f>VLOOKUP($A90,'By SKU - New RTs'!$A:$V,18,FALSE)</f>
        <v>2</v>
      </c>
      <c r="E90" s="5">
        <f t="shared" si="5"/>
        <v>0</v>
      </c>
      <c r="F90" s="2">
        <f>VLOOKUP($A90,'By SKU - Old RTs'!$A:$V,19,FALSE)</f>
        <v>0</v>
      </c>
      <c r="G90" s="2">
        <f>VLOOKUP($A90,'By SKU - New RTs'!$A:$V,19,FALSE)</f>
        <v>0</v>
      </c>
      <c r="H90" s="5">
        <f t="shared" si="6"/>
        <v>0</v>
      </c>
      <c r="I90" s="2">
        <f>VLOOKUP($A90,'By SKU - Old RTs'!$A:$V,20,FALSE)</f>
        <v>0</v>
      </c>
      <c r="J90" s="2">
        <f>VLOOKUP($A90,'By SKU - New RTs'!$A:$V,20,FALSE)</f>
        <v>0</v>
      </c>
      <c r="K90" s="5">
        <f t="shared" si="7"/>
        <v>0</v>
      </c>
      <c r="L90" s="2">
        <f>VLOOKUP($A90,'By SKU - Old RTs'!$A:$V,21,FALSE)</f>
        <v>0</v>
      </c>
      <c r="M90" s="2">
        <f>VLOOKUP($A90,'By SKU - New RTs'!$A:$V,21,FALSE)</f>
        <v>0</v>
      </c>
      <c r="N90" s="5">
        <f t="shared" si="8"/>
        <v>0</v>
      </c>
      <c r="O90" s="2">
        <f>VLOOKUP($A90,'By SKU - Old RTs'!$A:$V,22,FALSE)</f>
        <v>14.5</v>
      </c>
      <c r="P90" s="2">
        <f>VLOOKUP($A90,'By SKU - New RTs'!$A:$V,22,FALSE)</f>
        <v>14.5</v>
      </c>
      <c r="Q90" s="2">
        <f t="shared" si="9"/>
        <v>0</v>
      </c>
    </row>
    <row r="91" spans="1:17" x14ac:dyDescent="0.2">
      <c r="A91" s="3">
        <f>SKUs!A90</f>
        <v>259</v>
      </c>
      <c r="B91" s="4" t="str">
        <f>SKUs!B90</f>
        <v>TC 62X62 HUNTER GREEN</v>
      </c>
      <c r="C91" s="2">
        <f>VLOOKUP($A91,'By SKU - Old RTs'!$A:$V,18,FALSE)</f>
        <v>0</v>
      </c>
      <c r="D91" s="2">
        <f>VLOOKUP($A91,'By SKU - New RTs'!$A:$V,18,FALSE)</f>
        <v>0</v>
      </c>
      <c r="E91" s="5">
        <f t="shared" si="5"/>
        <v>0</v>
      </c>
      <c r="F91" s="2">
        <f>VLOOKUP($A91,'By SKU - Old RTs'!$A:$V,19,FALSE)</f>
        <v>0</v>
      </c>
      <c r="G91" s="2">
        <f>VLOOKUP($A91,'By SKU - New RTs'!$A:$V,19,FALSE)</f>
        <v>0</v>
      </c>
      <c r="H91" s="5">
        <f t="shared" si="6"/>
        <v>0</v>
      </c>
      <c r="I91" s="2">
        <f>VLOOKUP($A91,'By SKU - Old RTs'!$A:$V,20,FALSE)</f>
        <v>0</v>
      </c>
      <c r="J91" s="2">
        <f>VLOOKUP($A91,'By SKU - New RTs'!$A:$V,20,FALSE)</f>
        <v>0</v>
      </c>
      <c r="K91" s="5">
        <f t="shared" si="7"/>
        <v>0</v>
      </c>
      <c r="L91" s="2">
        <f>VLOOKUP($A91,'By SKU - Old RTs'!$A:$V,21,FALSE)</f>
        <v>0</v>
      </c>
      <c r="M91" s="2">
        <f>VLOOKUP($A91,'By SKU - New RTs'!$A:$V,21,FALSE)</f>
        <v>0</v>
      </c>
      <c r="N91" s="5">
        <f t="shared" si="8"/>
        <v>0</v>
      </c>
      <c r="O91" s="2">
        <f>VLOOKUP($A91,'By SKU - Old RTs'!$A:$V,22,FALSE)</f>
        <v>0</v>
      </c>
      <c r="P91" s="2">
        <f>VLOOKUP($A91,'By SKU - New RTs'!$A:$V,22,FALSE)</f>
        <v>0</v>
      </c>
      <c r="Q91" s="2">
        <f t="shared" si="9"/>
        <v>0</v>
      </c>
    </row>
    <row r="92" spans="1:17" x14ac:dyDescent="0.2">
      <c r="A92" s="3">
        <f>SKUs!A91</f>
        <v>260</v>
      </c>
      <c r="B92" s="4" t="str">
        <f>SKUs!B91</f>
        <v>TC 62X62 RED/WHT CHECK</v>
      </c>
      <c r="C92" s="2">
        <f>VLOOKUP($A92,'By SKU - Old RTs'!$A:$V,18,FALSE)</f>
        <v>0</v>
      </c>
      <c r="D92" s="2">
        <f>VLOOKUP($A92,'By SKU - New RTs'!$A:$V,18,FALSE)</f>
        <v>0</v>
      </c>
      <c r="E92" s="5">
        <f t="shared" si="5"/>
        <v>0</v>
      </c>
      <c r="F92" s="2">
        <f>VLOOKUP($A92,'By SKU - Old RTs'!$A:$V,19,FALSE)</f>
        <v>0</v>
      </c>
      <c r="G92" s="2">
        <f>VLOOKUP($A92,'By SKU - New RTs'!$A:$V,19,FALSE)</f>
        <v>0</v>
      </c>
      <c r="H92" s="5">
        <f t="shared" si="6"/>
        <v>0</v>
      </c>
      <c r="I92" s="2">
        <f>VLOOKUP($A92,'By SKU - Old RTs'!$A:$V,20,FALSE)</f>
        <v>0</v>
      </c>
      <c r="J92" s="2">
        <f>VLOOKUP($A92,'By SKU - New RTs'!$A:$V,20,FALSE)</f>
        <v>0</v>
      </c>
      <c r="K92" s="5">
        <f t="shared" si="7"/>
        <v>0</v>
      </c>
      <c r="L92" s="2">
        <f>VLOOKUP($A92,'By SKU - Old RTs'!$A:$V,21,FALSE)</f>
        <v>0</v>
      </c>
      <c r="M92" s="2">
        <f>VLOOKUP($A92,'By SKU - New RTs'!$A:$V,21,FALSE)</f>
        <v>0</v>
      </c>
      <c r="N92" s="5">
        <f t="shared" si="8"/>
        <v>0</v>
      </c>
      <c r="O92" s="2">
        <f>VLOOKUP($A92,'By SKU - Old RTs'!$A:$V,22,FALSE)</f>
        <v>0</v>
      </c>
      <c r="P92" s="2">
        <f>VLOOKUP($A92,'By SKU - New RTs'!$A:$V,22,FALSE)</f>
        <v>0</v>
      </c>
      <c r="Q92" s="2">
        <f t="shared" si="9"/>
        <v>0</v>
      </c>
    </row>
    <row r="93" spans="1:17" x14ac:dyDescent="0.2">
      <c r="A93" s="3">
        <f>SKUs!A92</f>
        <v>273</v>
      </c>
      <c r="B93" s="4" t="str">
        <f>SKUs!B92</f>
        <v>TC 52X52 NAVY</v>
      </c>
      <c r="C93" s="2">
        <f>VLOOKUP($A93,'By SKU - Old RTs'!$A:$V,18,FALSE)</f>
        <v>0</v>
      </c>
      <c r="D93" s="2">
        <f>VLOOKUP($A93,'By SKU - New RTs'!$A:$V,18,FALSE)</f>
        <v>0</v>
      </c>
      <c r="E93" s="5">
        <f t="shared" si="5"/>
        <v>0</v>
      </c>
      <c r="F93" s="2">
        <f>VLOOKUP($A93,'By SKU - Old RTs'!$A:$V,19,FALSE)</f>
        <v>0</v>
      </c>
      <c r="G93" s="2">
        <f>VLOOKUP($A93,'By SKU - New RTs'!$A:$V,19,FALSE)</f>
        <v>0</v>
      </c>
      <c r="H93" s="5">
        <f t="shared" si="6"/>
        <v>0</v>
      </c>
      <c r="I93" s="2">
        <f>VLOOKUP($A93,'By SKU - Old RTs'!$A:$V,20,FALSE)</f>
        <v>0</v>
      </c>
      <c r="J93" s="2">
        <f>VLOOKUP($A93,'By SKU - New RTs'!$A:$V,20,FALSE)</f>
        <v>0</v>
      </c>
      <c r="K93" s="5">
        <f t="shared" si="7"/>
        <v>0</v>
      </c>
      <c r="L93" s="2">
        <f>VLOOKUP($A93,'By SKU - Old RTs'!$A:$V,21,FALSE)</f>
        <v>0</v>
      </c>
      <c r="M93" s="2">
        <f>VLOOKUP($A93,'By SKU - New RTs'!$A:$V,21,FALSE)</f>
        <v>0</v>
      </c>
      <c r="N93" s="5">
        <f t="shared" si="8"/>
        <v>0</v>
      </c>
      <c r="O93" s="2">
        <f>VLOOKUP($A93,'By SKU - Old RTs'!$A:$V,22,FALSE)</f>
        <v>0</v>
      </c>
      <c r="P93" s="2">
        <f>VLOOKUP($A93,'By SKU - New RTs'!$A:$V,22,FALSE)</f>
        <v>0</v>
      </c>
      <c r="Q93" s="2">
        <f t="shared" si="9"/>
        <v>0</v>
      </c>
    </row>
    <row r="94" spans="1:17" x14ac:dyDescent="0.2">
      <c r="A94" s="3">
        <f>SKUs!A93</f>
        <v>276</v>
      </c>
      <c r="B94" s="4" t="str">
        <f>SKUs!B93</f>
        <v xml:space="preserve">TC 90X90 BLACK      </v>
      </c>
      <c r="C94" s="2">
        <f>VLOOKUP($A94,'By SKU - Old RTs'!$A:$V,18,FALSE)</f>
        <v>0</v>
      </c>
      <c r="D94" s="2">
        <f>VLOOKUP($A94,'By SKU - New RTs'!$A:$V,18,FALSE)</f>
        <v>0</v>
      </c>
      <c r="E94" s="5">
        <f t="shared" si="5"/>
        <v>0</v>
      </c>
      <c r="F94" s="2">
        <f>VLOOKUP($A94,'By SKU - Old RTs'!$A:$V,19,FALSE)</f>
        <v>0</v>
      </c>
      <c r="G94" s="2">
        <f>VLOOKUP($A94,'By SKU - New RTs'!$A:$V,19,FALSE)</f>
        <v>0</v>
      </c>
      <c r="H94" s="5">
        <f t="shared" si="6"/>
        <v>0</v>
      </c>
      <c r="I94" s="2">
        <f>VLOOKUP($A94,'By SKU - Old RTs'!$A:$V,20,FALSE)</f>
        <v>0</v>
      </c>
      <c r="J94" s="2">
        <f>VLOOKUP($A94,'By SKU - New RTs'!$A:$V,20,FALSE)</f>
        <v>0</v>
      </c>
      <c r="K94" s="5">
        <f t="shared" si="7"/>
        <v>0</v>
      </c>
      <c r="L94" s="2">
        <f>VLOOKUP($A94,'By SKU - Old RTs'!$A:$V,21,FALSE)</f>
        <v>5</v>
      </c>
      <c r="M94" s="2">
        <f>VLOOKUP($A94,'By SKU - New RTs'!$A:$V,21,FALSE)</f>
        <v>5</v>
      </c>
      <c r="N94" s="5">
        <f t="shared" si="8"/>
        <v>0</v>
      </c>
      <c r="O94" s="2">
        <f>VLOOKUP($A94,'By SKU - Old RTs'!$A:$V,22,FALSE)</f>
        <v>0</v>
      </c>
      <c r="P94" s="2">
        <f>VLOOKUP($A94,'By SKU - New RTs'!$A:$V,22,FALSE)</f>
        <v>0</v>
      </c>
      <c r="Q94" s="2">
        <f t="shared" si="9"/>
        <v>0</v>
      </c>
    </row>
    <row r="95" spans="1:17" x14ac:dyDescent="0.2">
      <c r="A95" s="3">
        <f>SKUs!A94</f>
        <v>279</v>
      </c>
      <c r="B95" s="4" t="str">
        <f>SKUs!B94</f>
        <v>TC 72X72 LAVA</v>
      </c>
      <c r="C95" s="2">
        <f>VLOOKUP($A95,'By SKU - Old RTs'!$A:$V,18,FALSE)</f>
        <v>0</v>
      </c>
      <c r="D95" s="2">
        <f>VLOOKUP($A95,'By SKU - New RTs'!$A:$V,18,FALSE)</f>
        <v>0</v>
      </c>
      <c r="E95" s="5">
        <f t="shared" si="5"/>
        <v>0</v>
      </c>
      <c r="F95" s="2">
        <f>VLOOKUP($A95,'By SKU - Old RTs'!$A:$V,19,FALSE)</f>
        <v>0</v>
      </c>
      <c r="G95" s="2">
        <f>VLOOKUP($A95,'By SKU - New RTs'!$A:$V,19,FALSE)</f>
        <v>0</v>
      </c>
      <c r="H95" s="5">
        <f t="shared" si="6"/>
        <v>0</v>
      </c>
      <c r="I95" s="2">
        <f>VLOOKUP($A95,'By SKU - Old RTs'!$A:$V,20,FALSE)</f>
        <v>0</v>
      </c>
      <c r="J95" s="2">
        <f>VLOOKUP($A95,'By SKU - New RTs'!$A:$V,20,FALSE)</f>
        <v>0</v>
      </c>
      <c r="K95" s="5">
        <f t="shared" si="7"/>
        <v>0</v>
      </c>
      <c r="L95" s="2">
        <f>VLOOKUP($A95,'By SKU - Old RTs'!$A:$V,21,FALSE)</f>
        <v>0</v>
      </c>
      <c r="M95" s="2">
        <f>VLOOKUP($A95,'By SKU - New RTs'!$A:$V,21,FALSE)</f>
        <v>0</v>
      </c>
      <c r="N95" s="5">
        <f t="shared" si="8"/>
        <v>0</v>
      </c>
      <c r="O95" s="2">
        <f>VLOOKUP($A95,'By SKU - Old RTs'!$A:$V,22,FALSE)</f>
        <v>0</v>
      </c>
      <c r="P95" s="2">
        <f>VLOOKUP($A95,'By SKU - New RTs'!$A:$V,22,FALSE)</f>
        <v>0</v>
      </c>
      <c r="Q95" s="2">
        <f t="shared" si="9"/>
        <v>0</v>
      </c>
    </row>
    <row r="96" spans="1:17" x14ac:dyDescent="0.2">
      <c r="A96" s="3">
        <f>SKUs!A95</f>
        <v>280</v>
      </c>
      <c r="B96" s="4" t="str">
        <f>SKUs!B95</f>
        <v>TC 52X114 WHITE</v>
      </c>
      <c r="C96" s="2">
        <f>VLOOKUP($A96,'By SKU - Old RTs'!$A:$V,18,FALSE)</f>
        <v>8.75</v>
      </c>
      <c r="D96" s="2">
        <f>VLOOKUP($A96,'By SKU - New RTs'!$A:$V,18,FALSE)</f>
        <v>8.75</v>
      </c>
      <c r="E96" s="5">
        <f t="shared" si="5"/>
        <v>0</v>
      </c>
      <c r="F96" s="2">
        <f>VLOOKUP($A96,'By SKU - Old RTs'!$A:$V,19,FALSE)</f>
        <v>0</v>
      </c>
      <c r="G96" s="2">
        <f>VLOOKUP($A96,'By SKU - New RTs'!$A:$V,19,FALSE)</f>
        <v>0</v>
      </c>
      <c r="H96" s="5">
        <f t="shared" si="6"/>
        <v>0</v>
      </c>
      <c r="I96" s="2">
        <f>VLOOKUP($A96,'By SKU - Old RTs'!$A:$V,20,FALSE)</f>
        <v>43.75</v>
      </c>
      <c r="J96" s="2">
        <f>VLOOKUP($A96,'By SKU - New RTs'!$A:$V,20,FALSE)</f>
        <v>43.75</v>
      </c>
      <c r="K96" s="5">
        <f t="shared" si="7"/>
        <v>0</v>
      </c>
      <c r="L96" s="2">
        <f>VLOOKUP($A96,'By SKU - Old RTs'!$A:$V,21,FALSE)</f>
        <v>17.5</v>
      </c>
      <c r="M96" s="2">
        <f>VLOOKUP($A96,'By SKU - New RTs'!$A:$V,21,FALSE)</f>
        <v>17.5</v>
      </c>
      <c r="N96" s="5">
        <f t="shared" si="8"/>
        <v>0</v>
      </c>
      <c r="O96" s="2">
        <f>VLOOKUP($A96,'By SKU - Old RTs'!$A:$V,22,FALSE)</f>
        <v>0</v>
      </c>
      <c r="P96" s="2">
        <f>VLOOKUP($A96,'By SKU - New RTs'!$A:$V,22,FALSE)</f>
        <v>0</v>
      </c>
      <c r="Q96" s="2">
        <f t="shared" si="9"/>
        <v>0</v>
      </c>
    </row>
    <row r="97" spans="1:17" x14ac:dyDescent="0.2">
      <c r="A97" s="3">
        <f>SKUs!A96</f>
        <v>281</v>
      </c>
      <c r="B97" s="4" t="str">
        <f>SKUs!B96</f>
        <v>TC 52X52 WHITE</v>
      </c>
      <c r="C97" s="2">
        <f>VLOOKUP($A97,'By SKU - Old RTs'!$A:$V,18,FALSE)</f>
        <v>0</v>
      </c>
      <c r="D97" s="2">
        <f>VLOOKUP($A97,'By SKU - New RTs'!$A:$V,18,FALSE)</f>
        <v>0</v>
      </c>
      <c r="E97" s="5">
        <f t="shared" si="5"/>
        <v>0</v>
      </c>
      <c r="F97" s="2">
        <f>VLOOKUP($A97,'By SKU - Old RTs'!$A:$V,19,FALSE)</f>
        <v>0</v>
      </c>
      <c r="G97" s="2">
        <f>VLOOKUP($A97,'By SKU - New RTs'!$A:$V,19,FALSE)</f>
        <v>0</v>
      </c>
      <c r="H97" s="5">
        <f t="shared" si="6"/>
        <v>0</v>
      </c>
      <c r="I97" s="2">
        <f>VLOOKUP($A97,'By SKU - Old RTs'!$A:$V,20,FALSE)</f>
        <v>0</v>
      </c>
      <c r="J97" s="2">
        <f>VLOOKUP($A97,'By SKU - New RTs'!$A:$V,20,FALSE)</f>
        <v>0</v>
      </c>
      <c r="K97" s="5">
        <f t="shared" si="7"/>
        <v>0</v>
      </c>
      <c r="L97" s="2">
        <f>VLOOKUP($A97,'By SKU - Old RTs'!$A:$V,21,FALSE)</f>
        <v>0</v>
      </c>
      <c r="M97" s="2">
        <f>VLOOKUP($A97,'By SKU - New RTs'!$A:$V,21,FALSE)</f>
        <v>0</v>
      </c>
      <c r="N97" s="5">
        <f t="shared" si="8"/>
        <v>0</v>
      </c>
      <c r="O97" s="2">
        <f>VLOOKUP($A97,'By SKU - Old RTs'!$A:$V,22,FALSE)</f>
        <v>0</v>
      </c>
      <c r="P97" s="2">
        <f>VLOOKUP($A97,'By SKU - New RTs'!$A:$V,22,FALSE)</f>
        <v>0</v>
      </c>
      <c r="Q97" s="2">
        <f t="shared" si="9"/>
        <v>0</v>
      </c>
    </row>
    <row r="98" spans="1:17" x14ac:dyDescent="0.2">
      <c r="A98" s="3">
        <f>SKUs!A97</f>
        <v>282</v>
      </c>
      <c r="B98" s="4" t="str">
        <f>SKUs!B97</f>
        <v>TC 52X90 WHITE</v>
      </c>
      <c r="C98" s="2">
        <f>VLOOKUP($A98,'By SKU - Old RTs'!$A:$V,18,FALSE)</f>
        <v>4</v>
      </c>
      <c r="D98" s="2">
        <f>VLOOKUP($A98,'By SKU - New RTs'!$A:$V,18,FALSE)</f>
        <v>4</v>
      </c>
      <c r="E98" s="5">
        <f t="shared" si="5"/>
        <v>0</v>
      </c>
      <c r="F98" s="2">
        <f>VLOOKUP($A98,'By SKU - Old RTs'!$A:$V,19,FALSE)</f>
        <v>0</v>
      </c>
      <c r="G98" s="2">
        <f>VLOOKUP($A98,'By SKU - New RTs'!$A:$V,19,FALSE)</f>
        <v>0</v>
      </c>
      <c r="H98" s="5">
        <f t="shared" si="6"/>
        <v>0</v>
      </c>
      <c r="I98" s="2">
        <f>VLOOKUP($A98,'By SKU - Old RTs'!$A:$V,20,FALSE)</f>
        <v>10</v>
      </c>
      <c r="J98" s="2">
        <f>VLOOKUP($A98,'By SKU - New RTs'!$A:$V,20,FALSE)</f>
        <v>10</v>
      </c>
      <c r="K98" s="5">
        <f t="shared" si="7"/>
        <v>0</v>
      </c>
      <c r="L98" s="2">
        <f>VLOOKUP($A98,'By SKU - Old RTs'!$A:$V,21,FALSE)</f>
        <v>0</v>
      </c>
      <c r="M98" s="2">
        <f>VLOOKUP($A98,'By SKU - New RTs'!$A:$V,21,FALSE)</f>
        <v>0</v>
      </c>
      <c r="N98" s="5">
        <f t="shared" si="8"/>
        <v>0</v>
      </c>
      <c r="O98" s="2">
        <f>VLOOKUP($A98,'By SKU - Old RTs'!$A:$V,22,FALSE)</f>
        <v>0</v>
      </c>
      <c r="P98" s="2">
        <f>VLOOKUP($A98,'By SKU - New RTs'!$A:$V,22,FALSE)</f>
        <v>0</v>
      </c>
      <c r="Q98" s="2">
        <f t="shared" si="9"/>
        <v>0</v>
      </c>
    </row>
    <row r="99" spans="1:17" x14ac:dyDescent="0.2">
      <c r="A99" s="3">
        <f>SKUs!A98</f>
        <v>283</v>
      </c>
      <c r="B99" s="4" t="str">
        <f>SKUs!B98</f>
        <v>TC 62X62 WHITE</v>
      </c>
      <c r="C99" s="2">
        <f>VLOOKUP($A99,'By SKU - Old RTs'!$A:$V,18,FALSE)</f>
        <v>0</v>
      </c>
      <c r="D99" s="2">
        <f>VLOOKUP($A99,'By SKU - New RTs'!$A:$V,18,FALSE)</f>
        <v>0</v>
      </c>
      <c r="E99" s="5">
        <f t="shared" si="5"/>
        <v>0</v>
      </c>
      <c r="F99" s="2">
        <f>VLOOKUP($A99,'By SKU - Old RTs'!$A:$V,19,FALSE)</f>
        <v>0</v>
      </c>
      <c r="G99" s="2">
        <f>VLOOKUP($A99,'By SKU - New RTs'!$A:$V,19,FALSE)</f>
        <v>0</v>
      </c>
      <c r="H99" s="5">
        <f t="shared" si="6"/>
        <v>0</v>
      </c>
      <c r="I99" s="2">
        <f>VLOOKUP($A99,'By SKU - Old RTs'!$A:$V,20,FALSE)</f>
        <v>11.25</v>
      </c>
      <c r="J99" s="2">
        <f>VLOOKUP($A99,'By SKU - New RTs'!$A:$V,20,FALSE)</f>
        <v>11.25</v>
      </c>
      <c r="K99" s="5">
        <f t="shared" si="7"/>
        <v>0</v>
      </c>
      <c r="L99" s="2">
        <f>VLOOKUP($A99,'By SKU - Old RTs'!$A:$V,21,FALSE)</f>
        <v>30</v>
      </c>
      <c r="M99" s="2">
        <f>VLOOKUP($A99,'By SKU - New RTs'!$A:$V,21,FALSE)</f>
        <v>30</v>
      </c>
      <c r="N99" s="5">
        <f t="shared" si="8"/>
        <v>0</v>
      </c>
      <c r="O99" s="2">
        <f>VLOOKUP($A99,'By SKU - Old RTs'!$A:$V,22,FALSE)</f>
        <v>0</v>
      </c>
      <c r="P99" s="2">
        <f>VLOOKUP($A99,'By SKU - New RTs'!$A:$V,22,FALSE)</f>
        <v>0</v>
      </c>
      <c r="Q99" s="2">
        <f t="shared" si="9"/>
        <v>0</v>
      </c>
    </row>
    <row r="100" spans="1:17" x14ac:dyDescent="0.2">
      <c r="A100" s="3">
        <f>SKUs!A99</f>
        <v>284</v>
      </c>
      <c r="B100" s="4" t="str">
        <f>SKUs!B99</f>
        <v>TC 72X72 WHITE</v>
      </c>
      <c r="C100" s="2">
        <f>VLOOKUP($A100,'By SKU - Old RTs'!$A:$V,18,FALSE)</f>
        <v>0</v>
      </c>
      <c r="D100" s="2">
        <f>VLOOKUP($A100,'By SKU - New RTs'!$A:$V,18,FALSE)</f>
        <v>0</v>
      </c>
      <c r="E100" s="5">
        <f t="shared" si="5"/>
        <v>0</v>
      </c>
      <c r="F100" s="2">
        <f>VLOOKUP($A100,'By SKU - Old RTs'!$A:$V,19,FALSE)</f>
        <v>0</v>
      </c>
      <c r="G100" s="2">
        <f>VLOOKUP($A100,'By SKU - New RTs'!$A:$V,19,FALSE)</f>
        <v>0</v>
      </c>
      <c r="H100" s="5">
        <f t="shared" si="6"/>
        <v>0</v>
      </c>
      <c r="I100" s="2">
        <f>VLOOKUP($A100,'By SKU - Old RTs'!$A:$V,20,FALSE)</f>
        <v>5</v>
      </c>
      <c r="J100" s="2">
        <f>VLOOKUP($A100,'By SKU - New RTs'!$A:$V,20,FALSE)</f>
        <v>5</v>
      </c>
      <c r="K100" s="5">
        <f t="shared" si="7"/>
        <v>0</v>
      </c>
      <c r="L100" s="2">
        <f>VLOOKUP($A100,'By SKU - Old RTs'!$A:$V,21,FALSE)</f>
        <v>2.5</v>
      </c>
      <c r="M100" s="2">
        <f>VLOOKUP($A100,'By SKU - New RTs'!$A:$V,21,FALSE)</f>
        <v>2.5</v>
      </c>
      <c r="N100" s="5">
        <f t="shared" si="8"/>
        <v>0</v>
      </c>
      <c r="O100" s="2">
        <f>VLOOKUP($A100,'By SKU - Old RTs'!$A:$V,22,FALSE)</f>
        <v>0</v>
      </c>
      <c r="P100" s="2">
        <f>VLOOKUP($A100,'By SKU - New RTs'!$A:$V,22,FALSE)</f>
        <v>0</v>
      </c>
      <c r="Q100" s="2">
        <f t="shared" si="9"/>
        <v>0</v>
      </c>
    </row>
    <row r="101" spans="1:17" x14ac:dyDescent="0.2">
      <c r="A101" s="3">
        <f>SKUs!A100</f>
        <v>286</v>
      </c>
      <c r="B101" s="4" t="str">
        <f>SKUs!B100</f>
        <v>TC 90X90 WHITE</v>
      </c>
      <c r="C101" s="2">
        <f>VLOOKUP($A101,'By SKU - Old RTs'!$A:$V,18,FALSE)</f>
        <v>3</v>
      </c>
      <c r="D101" s="2">
        <f>VLOOKUP($A101,'By SKU - New RTs'!$A:$V,18,FALSE)</f>
        <v>3</v>
      </c>
      <c r="E101" s="5">
        <f t="shared" si="5"/>
        <v>0</v>
      </c>
      <c r="F101" s="2">
        <f>VLOOKUP($A101,'By SKU - Old RTs'!$A:$V,19,FALSE)</f>
        <v>0</v>
      </c>
      <c r="G101" s="2">
        <f>VLOOKUP($A101,'By SKU - New RTs'!$A:$V,19,FALSE)</f>
        <v>0</v>
      </c>
      <c r="H101" s="5">
        <f t="shared" si="6"/>
        <v>0</v>
      </c>
      <c r="I101" s="2">
        <f>VLOOKUP($A101,'By SKU - Old RTs'!$A:$V,20,FALSE)</f>
        <v>0</v>
      </c>
      <c r="J101" s="2">
        <f>VLOOKUP($A101,'By SKU - New RTs'!$A:$V,20,FALSE)</f>
        <v>0</v>
      </c>
      <c r="K101" s="5">
        <f t="shared" si="7"/>
        <v>0</v>
      </c>
      <c r="L101" s="2">
        <f>VLOOKUP($A101,'By SKU - Old RTs'!$A:$V,21,FALSE)</f>
        <v>7.5</v>
      </c>
      <c r="M101" s="2">
        <f>VLOOKUP($A101,'By SKU - New RTs'!$A:$V,21,FALSE)</f>
        <v>7.5</v>
      </c>
      <c r="N101" s="5">
        <f t="shared" si="8"/>
        <v>0</v>
      </c>
      <c r="O101" s="2">
        <f>VLOOKUP($A101,'By SKU - Old RTs'!$A:$V,22,FALSE)</f>
        <v>0</v>
      </c>
      <c r="P101" s="2">
        <f>VLOOKUP($A101,'By SKU - New RTs'!$A:$V,22,FALSE)</f>
        <v>0</v>
      </c>
      <c r="Q101" s="2">
        <f t="shared" si="9"/>
        <v>0</v>
      </c>
    </row>
    <row r="102" spans="1:17" x14ac:dyDescent="0.2">
      <c r="A102" s="3">
        <f>SKUs!A101</f>
        <v>287</v>
      </c>
      <c r="B102" s="4" t="str">
        <f>SKUs!B101</f>
        <v>TC 52X72 WHITE</v>
      </c>
      <c r="C102" s="2">
        <f>VLOOKUP($A102,'By SKU - Old RTs'!$A:$V,18,FALSE)</f>
        <v>0</v>
      </c>
      <c r="D102" s="2">
        <f>VLOOKUP($A102,'By SKU - New RTs'!$A:$V,18,FALSE)</f>
        <v>0</v>
      </c>
      <c r="E102" s="5">
        <f t="shared" si="5"/>
        <v>0</v>
      </c>
      <c r="F102" s="2">
        <f>VLOOKUP($A102,'By SKU - Old RTs'!$A:$V,19,FALSE)</f>
        <v>2.5</v>
      </c>
      <c r="G102" s="2">
        <f>VLOOKUP($A102,'By SKU - New RTs'!$A:$V,19,FALSE)</f>
        <v>2.5</v>
      </c>
      <c r="H102" s="5">
        <f t="shared" si="6"/>
        <v>0</v>
      </c>
      <c r="I102" s="2">
        <f>VLOOKUP($A102,'By SKU - Old RTs'!$A:$V,20,FALSE)</f>
        <v>0</v>
      </c>
      <c r="J102" s="2">
        <f>VLOOKUP($A102,'By SKU - New RTs'!$A:$V,20,FALSE)</f>
        <v>0</v>
      </c>
      <c r="K102" s="5">
        <f t="shared" si="7"/>
        <v>0</v>
      </c>
      <c r="L102" s="2">
        <f>VLOOKUP($A102,'By SKU - Old RTs'!$A:$V,21,FALSE)</f>
        <v>0</v>
      </c>
      <c r="M102" s="2">
        <f>VLOOKUP($A102,'By SKU - New RTs'!$A:$V,21,FALSE)</f>
        <v>0</v>
      </c>
      <c r="N102" s="5">
        <f t="shared" si="8"/>
        <v>0</v>
      </c>
      <c r="O102" s="2">
        <f>VLOOKUP($A102,'By SKU - Old RTs'!$A:$V,22,FALSE)</f>
        <v>0</v>
      </c>
      <c r="P102" s="2">
        <f>VLOOKUP($A102,'By SKU - New RTs'!$A:$V,22,FALSE)</f>
        <v>0</v>
      </c>
      <c r="Q102" s="2">
        <f t="shared" si="9"/>
        <v>0</v>
      </c>
    </row>
    <row r="103" spans="1:17" x14ac:dyDescent="0.2">
      <c r="A103" s="3">
        <f>SKUs!A102</f>
        <v>288</v>
      </c>
      <c r="B103" s="4" t="str">
        <f>SKUs!B102</f>
        <v>TC 52X114 IVORY</v>
      </c>
      <c r="C103" s="2">
        <f>VLOOKUP($A103,'By SKU - Old RTs'!$A:$V,18,FALSE)</f>
        <v>0</v>
      </c>
      <c r="D103" s="2">
        <f>VLOOKUP($A103,'By SKU - New RTs'!$A:$V,18,FALSE)</f>
        <v>0</v>
      </c>
      <c r="E103" s="5">
        <f t="shared" si="5"/>
        <v>0</v>
      </c>
      <c r="F103" s="2">
        <f>VLOOKUP($A103,'By SKU - Old RTs'!$A:$V,19,FALSE)</f>
        <v>0</v>
      </c>
      <c r="G103" s="2">
        <f>VLOOKUP($A103,'By SKU - New RTs'!$A:$V,19,FALSE)</f>
        <v>0</v>
      </c>
      <c r="H103" s="5">
        <f t="shared" si="6"/>
        <v>0</v>
      </c>
      <c r="I103" s="2">
        <f>VLOOKUP($A103,'By SKU - Old RTs'!$A:$V,20,FALSE)</f>
        <v>0</v>
      </c>
      <c r="J103" s="2">
        <f>VLOOKUP($A103,'By SKU - New RTs'!$A:$V,20,FALSE)</f>
        <v>0</v>
      </c>
      <c r="K103" s="5">
        <f t="shared" si="7"/>
        <v>0</v>
      </c>
      <c r="L103" s="2">
        <f>VLOOKUP($A103,'By SKU - Old RTs'!$A:$V,21,FALSE)</f>
        <v>0</v>
      </c>
      <c r="M103" s="2">
        <f>VLOOKUP($A103,'By SKU - New RTs'!$A:$V,21,FALSE)</f>
        <v>0</v>
      </c>
      <c r="N103" s="5">
        <f t="shared" si="8"/>
        <v>0</v>
      </c>
      <c r="O103" s="2">
        <f>VLOOKUP($A103,'By SKU - Old RTs'!$A:$V,22,FALSE)</f>
        <v>0</v>
      </c>
      <c r="P103" s="2">
        <f>VLOOKUP($A103,'By SKU - New RTs'!$A:$V,22,FALSE)</f>
        <v>0</v>
      </c>
      <c r="Q103" s="2">
        <f t="shared" si="9"/>
        <v>0</v>
      </c>
    </row>
    <row r="104" spans="1:17" x14ac:dyDescent="0.2">
      <c r="A104" s="3">
        <f>SKUs!A103</f>
        <v>289</v>
      </c>
      <c r="B104" s="4" t="str">
        <f>SKUs!B103</f>
        <v>TC 52X96 IVORY</v>
      </c>
      <c r="C104" s="2">
        <f>VLOOKUP($A104,'By SKU - Old RTs'!$A:$V,18,FALSE)</f>
        <v>0</v>
      </c>
      <c r="D104" s="2">
        <f>VLOOKUP($A104,'By SKU - New RTs'!$A:$V,18,FALSE)</f>
        <v>0</v>
      </c>
      <c r="E104" s="5">
        <f t="shared" si="5"/>
        <v>0</v>
      </c>
      <c r="F104" s="2">
        <f>VLOOKUP($A104,'By SKU - Old RTs'!$A:$V,19,FALSE)</f>
        <v>0</v>
      </c>
      <c r="G104" s="2">
        <f>VLOOKUP($A104,'By SKU - New RTs'!$A:$V,19,FALSE)</f>
        <v>0</v>
      </c>
      <c r="H104" s="5">
        <f t="shared" si="6"/>
        <v>0</v>
      </c>
      <c r="I104" s="2">
        <f>VLOOKUP($A104,'By SKU - Old RTs'!$A:$V,20,FALSE)</f>
        <v>0</v>
      </c>
      <c r="J104" s="2">
        <f>VLOOKUP($A104,'By SKU - New RTs'!$A:$V,20,FALSE)</f>
        <v>0</v>
      </c>
      <c r="K104" s="5">
        <f t="shared" si="7"/>
        <v>0</v>
      </c>
      <c r="L104" s="2">
        <f>VLOOKUP($A104,'By SKU - Old RTs'!$A:$V,21,FALSE)</f>
        <v>0</v>
      </c>
      <c r="M104" s="2">
        <f>VLOOKUP($A104,'By SKU - New RTs'!$A:$V,21,FALSE)</f>
        <v>0</v>
      </c>
      <c r="N104" s="5">
        <f t="shared" si="8"/>
        <v>0</v>
      </c>
      <c r="O104" s="2">
        <f>VLOOKUP($A104,'By SKU - Old RTs'!$A:$V,22,FALSE)</f>
        <v>0</v>
      </c>
      <c r="P104" s="2">
        <f>VLOOKUP($A104,'By SKU - New RTs'!$A:$V,22,FALSE)</f>
        <v>0</v>
      </c>
      <c r="Q104" s="2">
        <f t="shared" si="9"/>
        <v>0</v>
      </c>
    </row>
    <row r="105" spans="1:17" x14ac:dyDescent="0.2">
      <c r="A105" s="3">
        <f>SKUs!A104</f>
        <v>290</v>
      </c>
      <c r="B105" s="4" t="str">
        <f>SKUs!B104</f>
        <v>TC 72X72 IVORY</v>
      </c>
      <c r="C105" s="2">
        <f>VLOOKUP($A105,'By SKU - Old RTs'!$A:$V,18,FALSE)</f>
        <v>0</v>
      </c>
      <c r="D105" s="2">
        <f>VLOOKUP($A105,'By SKU - New RTs'!$A:$V,18,FALSE)</f>
        <v>0</v>
      </c>
      <c r="E105" s="5">
        <f t="shared" si="5"/>
        <v>0</v>
      </c>
      <c r="F105" s="2">
        <f>VLOOKUP($A105,'By SKU - Old RTs'!$A:$V,19,FALSE)</f>
        <v>0</v>
      </c>
      <c r="G105" s="2">
        <f>VLOOKUP($A105,'By SKU - New RTs'!$A:$V,19,FALSE)</f>
        <v>0</v>
      </c>
      <c r="H105" s="5">
        <f t="shared" si="6"/>
        <v>0</v>
      </c>
      <c r="I105" s="2">
        <f>VLOOKUP($A105,'By SKU - Old RTs'!$A:$V,20,FALSE)</f>
        <v>0</v>
      </c>
      <c r="J105" s="2">
        <f>VLOOKUP($A105,'By SKU - New RTs'!$A:$V,20,FALSE)</f>
        <v>0</v>
      </c>
      <c r="K105" s="5">
        <f t="shared" si="7"/>
        <v>0</v>
      </c>
      <c r="L105" s="2">
        <f>VLOOKUP($A105,'By SKU - Old RTs'!$A:$V,21,FALSE)</f>
        <v>0</v>
      </c>
      <c r="M105" s="2">
        <f>VLOOKUP($A105,'By SKU - New RTs'!$A:$V,21,FALSE)</f>
        <v>0</v>
      </c>
      <c r="N105" s="5">
        <f t="shared" si="8"/>
        <v>0</v>
      </c>
      <c r="O105" s="2">
        <f>VLOOKUP($A105,'By SKU - Old RTs'!$A:$V,22,FALSE)</f>
        <v>65</v>
      </c>
      <c r="P105" s="2">
        <f>VLOOKUP($A105,'By SKU - New RTs'!$A:$V,22,FALSE)</f>
        <v>65</v>
      </c>
      <c r="Q105" s="2">
        <f t="shared" si="9"/>
        <v>0</v>
      </c>
    </row>
    <row r="106" spans="1:17" x14ac:dyDescent="0.2">
      <c r="A106" s="3">
        <f>SKUs!A105</f>
        <v>291</v>
      </c>
      <c r="B106" s="4" t="str">
        <f>SKUs!B105</f>
        <v>TC 62X62 IVORY</v>
      </c>
      <c r="C106" s="2">
        <f>VLOOKUP($A106,'By SKU - Old RTs'!$A:$V,18,FALSE)</f>
        <v>0</v>
      </c>
      <c r="D106" s="2">
        <f>VLOOKUP($A106,'By SKU - New RTs'!$A:$V,18,FALSE)</f>
        <v>0</v>
      </c>
      <c r="E106" s="5">
        <f t="shared" si="5"/>
        <v>0</v>
      </c>
      <c r="F106" s="2">
        <f>VLOOKUP($A106,'By SKU - Old RTs'!$A:$V,19,FALSE)</f>
        <v>0</v>
      </c>
      <c r="G106" s="2">
        <f>VLOOKUP($A106,'By SKU - New RTs'!$A:$V,19,FALSE)</f>
        <v>0</v>
      </c>
      <c r="H106" s="5">
        <f t="shared" si="6"/>
        <v>0</v>
      </c>
      <c r="I106" s="2">
        <f>VLOOKUP($A106,'By SKU - Old RTs'!$A:$V,20,FALSE)</f>
        <v>0</v>
      </c>
      <c r="J106" s="2">
        <f>VLOOKUP($A106,'By SKU - New RTs'!$A:$V,20,FALSE)</f>
        <v>0</v>
      </c>
      <c r="K106" s="5">
        <f t="shared" si="7"/>
        <v>0</v>
      </c>
      <c r="L106" s="2">
        <f>VLOOKUP($A106,'By SKU - Old RTs'!$A:$V,21,FALSE)</f>
        <v>0</v>
      </c>
      <c r="M106" s="2">
        <f>VLOOKUP($A106,'By SKU - New RTs'!$A:$V,21,FALSE)</f>
        <v>0</v>
      </c>
      <c r="N106" s="5">
        <f t="shared" si="8"/>
        <v>0</v>
      </c>
      <c r="O106" s="2">
        <f>VLOOKUP($A106,'By SKU - Old RTs'!$A:$V,22,FALSE)</f>
        <v>97.5</v>
      </c>
      <c r="P106" s="2">
        <f>VLOOKUP($A106,'By SKU - New RTs'!$A:$V,22,FALSE)</f>
        <v>97.5</v>
      </c>
      <c r="Q106" s="2">
        <f t="shared" si="9"/>
        <v>0</v>
      </c>
    </row>
    <row r="107" spans="1:17" x14ac:dyDescent="0.2">
      <c r="A107" s="3">
        <f>SKUs!A106</f>
        <v>292</v>
      </c>
      <c r="B107" s="4" t="str">
        <f>SKUs!B106</f>
        <v>TC 90X90 IVORY</v>
      </c>
      <c r="C107" s="2">
        <f>VLOOKUP($A107,'By SKU - Old RTs'!$A:$V,18,FALSE)</f>
        <v>0</v>
      </c>
      <c r="D107" s="2">
        <f>VLOOKUP($A107,'By SKU - New RTs'!$A:$V,18,FALSE)</f>
        <v>0</v>
      </c>
      <c r="E107" s="5">
        <f t="shared" si="5"/>
        <v>0</v>
      </c>
      <c r="F107" s="2">
        <f>VLOOKUP($A107,'By SKU - Old RTs'!$A:$V,19,FALSE)</f>
        <v>0</v>
      </c>
      <c r="G107" s="2">
        <f>VLOOKUP($A107,'By SKU - New RTs'!$A:$V,19,FALSE)</f>
        <v>0</v>
      </c>
      <c r="H107" s="5">
        <f t="shared" si="6"/>
        <v>0</v>
      </c>
      <c r="I107" s="2">
        <f>VLOOKUP($A107,'By SKU - Old RTs'!$A:$V,20,FALSE)</f>
        <v>0</v>
      </c>
      <c r="J107" s="2">
        <f>VLOOKUP($A107,'By SKU - New RTs'!$A:$V,20,FALSE)</f>
        <v>0</v>
      </c>
      <c r="K107" s="5">
        <f t="shared" si="7"/>
        <v>0</v>
      </c>
      <c r="L107" s="2">
        <f>VLOOKUP($A107,'By SKU - Old RTs'!$A:$V,21,FALSE)</f>
        <v>0</v>
      </c>
      <c r="M107" s="2">
        <f>VLOOKUP($A107,'By SKU - New RTs'!$A:$V,21,FALSE)</f>
        <v>0</v>
      </c>
      <c r="N107" s="5">
        <f t="shared" si="8"/>
        <v>0</v>
      </c>
      <c r="O107" s="2">
        <f>VLOOKUP($A107,'By SKU - Old RTs'!$A:$V,22,FALSE)</f>
        <v>3.75</v>
      </c>
      <c r="P107" s="2">
        <f>VLOOKUP($A107,'By SKU - New RTs'!$A:$V,22,FALSE)</f>
        <v>3.75</v>
      </c>
      <c r="Q107" s="2">
        <f t="shared" si="9"/>
        <v>0</v>
      </c>
    </row>
    <row r="108" spans="1:17" x14ac:dyDescent="0.2">
      <c r="A108" s="3">
        <f>SKUs!A107</f>
        <v>298</v>
      </c>
      <c r="B108" s="4" t="str">
        <f>SKUs!B107</f>
        <v>TC 120" ROUND WHITE</v>
      </c>
      <c r="C108" s="2">
        <f>VLOOKUP($A108,'By SKU - Old RTs'!$A:$V,18,FALSE)</f>
        <v>0</v>
      </c>
      <c r="D108" s="2">
        <f>VLOOKUP($A108,'By SKU - New RTs'!$A:$V,18,FALSE)</f>
        <v>0</v>
      </c>
      <c r="E108" s="5">
        <f t="shared" si="5"/>
        <v>0</v>
      </c>
      <c r="F108" s="2">
        <f>VLOOKUP($A108,'By SKU - Old RTs'!$A:$V,19,FALSE)</f>
        <v>0</v>
      </c>
      <c r="G108" s="2">
        <f>VLOOKUP($A108,'By SKU - New RTs'!$A:$V,19,FALSE)</f>
        <v>0</v>
      </c>
      <c r="H108" s="5">
        <f t="shared" si="6"/>
        <v>0</v>
      </c>
      <c r="I108" s="2">
        <f>VLOOKUP($A108,'By SKU - Old RTs'!$A:$V,20,FALSE)</f>
        <v>0</v>
      </c>
      <c r="J108" s="2">
        <f>VLOOKUP($A108,'By SKU - New RTs'!$A:$V,20,FALSE)</f>
        <v>0</v>
      </c>
      <c r="K108" s="5">
        <f t="shared" si="7"/>
        <v>0</v>
      </c>
      <c r="L108" s="2">
        <f>VLOOKUP($A108,'By SKU - Old RTs'!$A:$V,21,FALSE)</f>
        <v>0</v>
      </c>
      <c r="M108" s="2">
        <f>VLOOKUP($A108,'By SKU - New RTs'!$A:$V,21,FALSE)</f>
        <v>0</v>
      </c>
      <c r="N108" s="5">
        <f t="shared" si="8"/>
        <v>0</v>
      </c>
      <c r="O108" s="2">
        <f>VLOOKUP($A108,'By SKU - Old RTs'!$A:$V,22,FALSE)</f>
        <v>0</v>
      </c>
      <c r="P108" s="2">
        <f>VLOOKUP($A108,'By SKU - New RTs'!$A:$V,22,FALSE)</f>
        <v>0</v>
      </c>
      <c r="Q108" s="2">
        <f t="shared" si="9"/>
        <v>0</v>
      </c>
    </row>
    <row r="109" spans="1:17" x14ac:dyDescent="0.2">
      <c r="A109" s="3">
        <f>SKUs!A108</f>
        <v>301</v>
      </c>
      <c r="B109" s="4" t="str">
        <f>SKUs!B108</f>
        <v>TWL BAR SELECT</v>
      </c>
      <c r="C109" s="2">
        <f>VLOOKUP($A109,'By SKU - Old RTs'!$A:$V,18,FALSE)</f>
        <v>3831.5</v>
      </c>
      <c r="D109" s="2">
        <f>VLOOKUP($A109,'By SKU - New RTs'!$A:$V,18,FALSE)</f>
        <v>3936.5</v>
      </c>
      <c r="E109" s="5">
        <f t="shared" si="5"/>
        <v>105</v>
      </c>
      <c r="F109" s="2">
        <f>VLOOKUP($A109,'By SKU - Old RTs'!$A:$V,19,FALSE)</f>
        <v>3846</v>
      </c>
      <c r="G109" s="2">
        <f>VLOOKUP($A109,'By SKU - New RTs'!$A:$V,19,FALSE)</f>
        <v>3299</v>
      </c>
      <c r="H109" s="5">
        <f t="shared" si="6"/>
        <v>-547</v>
      </c>
      <c r="I109" s="2">
        <f>VLOOKUP($A109,'By SKU - Old RTs'!$A:$V,20,FALSE)</f>
        <v>3581.5</v>
      </c>
      <c r="J109" s="2">
        <f>VLOOKUP($A109,'By SKU - New RTs'!$A:$V,20,FALSE)</f>
        <v>4661.5</v>
      </c>
      <c r="K109" s="5">
        <f t="shared" si="7"/>
        <v>1080</v>
      </c>
      <c r="L109" s="2">
        <f>VLOOKUP($A109,'By SKU - Old RTs'!$A:$V,21,FALSE)</f>
        <v>5458.75</v>
      </c>
      <c r="M109" s="2">
        <f>VLOOKUP($A109,'By SKU - New RTs'!$A:$V,21,FALSE)</f>
        <v>4985.75</v>
      </c>
      <c r="N109" s="5">
        <f t="shared" si="8"/>
        <v>-473</v>
      </c>
      <c r="O109" s="2">
        <f>VLOOKUP($A109,'By SKU - Old RTs'!$A:$V,22,FALSE)</f>
        <v>3232.5</v>
      </c>
      <c r="P109" s="2">
        <f>VLOOKUP($A109,'By SKU - New RTs'!$A:$V,22,FALSE)</f>
        <v>3084.5</v>
      </c>
      <c r="Q109" s="2">
        <f t="shared" si="9"/>
        <v>-148</v>
      </c>
    </row>
    <row r="110" spans="1:17" x14ac:dyDescent="0.2">
      <c r="A110" s="3">
        <f>SKUs!A109</f>
        <v>306</v>
      </c>
      <c r="B110" s="4" t="str">
        <f>SKUs!B109</f>
        <v xml:space="preserve">TWL KTCHN SLECT     </v>
      </c>
      <c r="C110" s="2">
        <f>VLOOKUP($A110,'By SKU - Old RTs'!$A:$V,18,FALSE)</f>
        <v>317</v>
      </c>
      <c r="D110" s="2">
        <f>VLOOKUP($A110,'By SKU - New RTs'!$A:$V,18,FALSE)</f>
        <v>317</v>
      </c>
      <c r="E110" s="5">
        <f t="shared" si="5"/>
        <v>0</v>
      </c>
      <c r="F110" s="2">
        <f>VLOOKUP($A110,'By SKU - Old RTs'!$A:$V,19,FALSE)</f>
        <v>262.25</v>
      </c>
      <c r="G110" s="2">
        <f>VLOOKUP($A110,'By SKU - New RTs'!$A:$V,19,FALSE)</f>
        <v>262.25</v>
      </c>
      <c r="H110" s="5">
        <f t="shared" si="6"/>
        <v>0</v>
      </c>
      <c r="I110" s="2">
        <f>VLOOKUP($A110,'By SKU - Old RTs'!$A:$V,20,FALSE)</f>
        <v>125.75</v>
      </c>
      <c r="J110" s="2">
        <f>VLOOKUP($A110,'By SKU - New RTs'!$A:$V,20,FALSE)</f>
        <v>125.75</v>
      </c>
      <c r="K110" s="5">
        <f t="shared" si="7"/>
        <v>0</v>
      </c>
      <c r="L110" s="2">
        <f>VLOOKUP($A110,'By SKU - Old RTs'!$A:$V,21,FALSE)</f>
        <v>533.25</v>
      </c>
      <c r="M110" s="2">
        <f>VLOOKUP($A110,'By SKU - New RTs'!$A:$V,21,FALSE)</f>
        <v>466.25</v>
      </c>
      <c r="N110" s="5">
        <f t="shared" si="8"/>
        <v>-67</v>
      </c>
      <c r="O110" s="2">
        <f>VLOOKUP($A110,'By SKU - Old RTs'!$A:$V,22,FALSE)</f>
        <v>72.5</v>
      </c>
      <c r="P110" s="2">
        <f>VLOOKUP($A110,'By SKU - New RTs'!$A:$V,22,FALSE)</f>
        <v>72.5</v>
      </c>
      <c r="Q110" s="2">
        <f t="shared" si="9"/>
        <v>0</v>
      </c>
    </row>
    <row r="111" spans="1:17" x14ac:dyDescent="0.2">
      <c r="A111" s="3">
        <f>SKUs!A110</f>
        <v>307</v>
      </c>
      <c r="B111" s="4" t="str">
        <f>SKUs!B110</f>
        <v xml:space="preserve">MICROTEX BAR TL     </v>
      </c>
      <c r="C111" s="2">
        <f>VLOOKUP($A111,'By SKU - Old RTs'!$A:$V,18,FALSE)</f>
        <v>3906.25</v>
      </c>
      <c r="D111" s="2">
        <f>VLOOKUP($A111,'By SKU - New RTs'!$A:$V,18,FALSE)</f>
        <v>3931.25</v>
      </c>
      <c r="E111" s="5">
        <f t="shared" si="5"/>
        <v>25</v>
      </c>
      <c r="F111" s="2">
        <f>VLOOKUP($A111,'By SKU - Old RTs'!$A:$V,19,FALSE)</f>
        <v>3909</v>
      </c>
      <c r="G111" s="2">
        <f>VLOOKUP($A111,'By SKU - New RTs'!$A:$V,19,FALSE)</f>
        <v>4034</v>
      </c>
      <c r="H111" s="5">
        <f t="shared" si="6"/>
        <v>125</v>
      </c>
      <c r="I111" s="2">
        <f>VLOOKUP($A111,'By SKU - Old RTs'!$A:$V,20,FALSE)</f>
        <v>4357.75</v>
      </c>
      <c r="J111" s="2">
        <f>VLOOKUP($A111,'By SKU - New RTs'!$A:$V,20,FALSE)</f>
        <v>4357.75</v>
      </c>
      <c r="K111" s="5">
        <f t="shared" si="7"/>
        <v>0</v>
      </c>
      <c r="L111" s="2">
        <f>VLOOKUP($A111,'By SKU - Old RTs'!$A:$V,21,FALSE)</f>
        <v>3094.25</v>
      </c>
      <c r="M111" s="2">
        <f>VLOOKUP($A111,'By SKU - New RTs'!$A:$V,21,FALSE)</f>
        <v>2936.25</v>
      </c>
      <c r="N111" s="5">
        <f t="shared" si="8"/>
        <v>-158</v>
      </c>
      <c r="O111" s="2">
        <f>VLOOKUP($A111,'By SKU - Old RTs'!$A:$V,22,FALSE)</f>
        <v>2832.25</v>
      </c>
      <c r="P111" s="2">
        <f>VLOOKUP($A111,'By SKU - New RTs'!$A:$V,22,FALSE)</f>
        <v>2857.25</v>
      </c>
      <c r="Q111" s="2">
        <f t="shared" si="9"/>
        <v>25</v>
      </c>
    </row>
    <row r="112" spans="1:17" x14ac:dyDescent="0.2">
      <c r="A112" s="3">
        <f>SKUs!A111</f>
        <v>309</v>
      </c>
      <c r="B112" s="4" t="str">
        <f>SKUs!B111</f>
        <v xml:space="preserve">TWL GRILL           </v>
      </c>
      <c r="C112" s="2">
        <f>VLOOKUP($A112,'By SKU - Old RTs'!$A:$V,18,FALSE)</f>
        <v>8.5</v>
      </c>
      <c r="D112" s="2">
        <f>VLOOKUP($A112,'By SKU - New RTs'!$A:$V,18,FALSE)</f>
        <v>8.5</v>
      </c>
      <c r="E112" s="5">
        <f t="shared" si="5"/>
        <v>0</v>
      </c>
      <c r="F112" s="2">
        <f>VLOOKUP($A112,'By SKU - Old RTs'!$A:$V,19,FALSE)</f>
        <v>0</v>
      </c>
      <c r="G112" s="2">
        <f>VLOOKUP($A112,'By SKU - New RTs'!$A:$V,19,FALSE)</f>
        <v>0</v>
      </c>
      <c r="H112" s="5">
        <f t="shared" si="6"/>
        <v>0</v>
      </c>
      <c r="I112" s="2">
        <f>VLOOKUP($A112,'By SKU - Old RTs'!$A:$V,20,FALSE)</f>
        <v>5.25</v>
      </c>
      <c r="J112" s="2">
        <f>VLOOKUP($A112,'By SKU - New RTs'!$A:$V,20,FALSE)</f>
        <v>5.25</v>
      </c>
      <c r="K112" s="5">
        <f t="shared" si="7"/>
        <v>0</v>
      </c>
      <c r="L112" s="2">
        <f>VLOOKUP($A112,'By SKU - Old RTs'!$A:$V,21,FALSE)</f>
        <v>0</v>
      </c>
      <c r="M112" s="2">
        <f>VLOOKUP($A112,'By SKU - New RTs'!$A:$V,21,FALSE)</f>
        <v>0</v>
      </c>
      <c r="N112" s="5">
        <f t="shared" si="8"/>
        <v>0</v>
      </c>
      <c r="O112" s="2">
        <f>VLOOKUP($A112,'By SKU - Old RTs'!$A:$V,22,FALSE)</f>
        <v>14</v>
      </c>
      <c r="P112" s="2">
        <f>VLOOKUP($A112,'By SKU - New RTs'!$A:$V,22,FALSE)</f>
        <v>14</v>
      </c>
      <c r="Q112" s="2">
        <f t="shared" si="9"/>
        <v>0</v>
      </c>
    </row>
    <row r="113" spans="1:17" x14ac:dyDescent="0.2">
      <c r="A113" s="3">
        <f>SKUs!A112</f>
        <v>318</v>
      </c>
      <c r="B113" s="4" t="str">
        <f>SKUs!B112</f>
        <v>TC 120" ROUND IVORY</v>
      </c>
      <c r="C113" s="2">
        <f>VLOOKUP($A113,'By SKU - Old RTs'!$A:$V,18,FALSE)</f>
        <v>0</v>
      </c>
      <c r="D113" s="2">
        <f>VLOOKUP($A113,'By SKU - New RTs'!$A:$V,18,FALSE)</f>
        <v>0</v>
      </c>
      <c r="E113" s="5">
        <f t="shared" si="5"/>
        <v>0</v>
      </c>
      <c r="F113" s="2">
        <f>VLOOKUP($A113,'By SKU - Old RTs'!$A:$V,19,FALSE)</f>
        <v>0</v>
      </c>
      <c r="G113" s="2">
        <f>VLOOKUP($A113,'By SKU - New RTs'!$A:$V,19,FALSE)</f>
        <v>0</v>
      </c>
      <c r="H113" s="5">
        <f t="shared" si="6"/>
        <v>0</v>
      </c>
      <c r="I113" s="2">
        <f>VLOOKUP($A113,'By SKU - Old RTs'!$A:$V,20,FALSE)</f>
        <v>0</v>
      </c>
      <c r="J113" s="2">
        <f>VLOOKUP($A113,'By SKU - New RTs'!$A:$V,20,FALSE)</f>
        <v>0</v>
      </c>
      <c r="K113" s="5">
        <f t="shared" si="7"/>
        <v>0</v>
      </c>
      <c r="L113" s="2">
        <f>VLOOKUP($A113,'By SKU - Old RTs'!$A:$V,21,FALSE)</f>
        <v>0</v>
      </c>
      <c r="M113" s="2">
        <f>VLOOKUP($A113,'By SKU - New RTs'!$A:$V,21,FALSE)</f>
        <v>0</v>
      </c>
      <c r="N113" s="5">
        <f t="shared" si="8"/>
        <v>0</v>
      </c>
      <c r="O113" s="2">
        <f>VLOOKUP($A113,'By SKU - Old RTs'!$A:$V,22,FALSE)</f>
        <v>0</v>
      </c>
      <c r="P113" s="2">
        <f>VLOOKUP($A113,'By SKU - New RTs'!$A:$V,22,FALSE)</f>
        <v>0</v>
      </c>
      <c r="Q113" s="2">
        <f t="shared" si="9"/>
        <v>0</v>
      </c>
    </row>
    <row r="114" spans="1:17" x14ac:dyDescent="0.2">
      <c r="A114" s="3">
        <f>SKUs!A113</f>
        <v>325</v>
      </c>
      <c r="B114" s="4" t="str">
        <f>SKUs!B113</f>
        <v xml:space="preserve">TWL LUXURY BATH     </v>
      </c>
      <c r="C114" s="2">
        <f>VLOOKUP($A114,'By SKU - Old RTs'!$A:$V,18,FALSE)</f>
        <v>0</v>
      </c>
      <c r="D114" s="2">
        <f>VLOOKUP($A114,'By SKU - New RTs'!$A:$V,18,FALSE)</f>
        <v>0</v>
      </c>
      <c r="E114" s="5">
        <f t="shared" si="5"/>
        <v>0</v>
      </c>
      <c r="F114" s="2">
        <f>VLOOKUP($A114,'By SKU - Old RTs'!$A:$V,19,FALSE)</f>
        <v>0</v>
      </c>
      <c r="G114" s="2">
        <f>VLOOKUP($A114,'By SKU - New RTs'!$A:$V,19,FALSE)</f>
        <v>0</v>
      </c>
      <c r="H114" s="5">
        <f t="shared" si="6"/>
        <v>0</v>
      </c>
      <c r="I114" s="2">
        <f>VLOOKUP($A114,'By SKU - Old RTs'!$A:$V,20,FALSE)</f>
        <v>0</v>
      </c>
      <c r="J114" s="2">
        <f>VLOOKUP($A114,'By SKU - New RTs'!$A:$V,20,FALSE)</f>
        <v>0</v>
      </c>
      <c r="K114" s="5">
        <f t="shared" si="7"/>
        <v>0</v>
      </c>
      <c r="L114" s="2">
        <f>VLOOKUP($A114,'By SKU - Old RTs'!$A:$V,21,FALSE)</f>
        <v>0</v>
      </c>
      <c r="M114" s="2">
        <f>VLOOKUP($A114,'By SKU - New RTs'!$A:$V,21,FALSE)</f>
        <v>0</v>
      </c>
      <c r="N114" s="5">
        <f t="shared" si="8"/>
        <v>0</v>
      </c>
      <c r="O114" s="2">
        <f>VLOOKUP($A114,'By SKU - Old RTs'!$A:$V,22,FALSE)</f>
        <v>49</v>
      </c>
      <c r="P114" s="2">
        <f>VLOOKUP($A114,'By SKU - New RTs'!$A:$V,22,FALSE)</f>
        <v>49</v>
      </c>
      <c r="Q114" s="2">
        <f t="shared" si="9"/>
        <v>0</v>
      </c>
    </row>
    <row r="115" spans="1:17" x14ac:dyDescent="0.2">
      <c r="A115" s="3">
        <f>SKUs!A114</f>
        <v>327</v>
      </c>
      <c r="B115" s="4" t="str">
        <f>SKUs!B114</f>
        <v xml:space="preserve">TWL BATH BLU ST     </v>
      </c>
      <c r="C115" s="2">
        <f>VLOOKUP($A115,'By SKU - Old RTs'!$A:$V,18,FALSE)</f>
        <v>0</v>
      </c>
      <c r="D115" s="2">
        <f>VLOOKUP($A115,'By SKU - New RTs'!$A:$V,18,FALSE)</f>
        <v>0</v>
      </c>
      <c r="E115" s="5">
        <f t="shared" si="5"/>
        <v>0</v>
      </c>
      <c r="F115" s="2">
        <f>VLOOKUP($A115,'By SKU - Old RTs'!$A:$V,19,FALSE)</f>
        <v>0</v>
      </c>
      <c r="G115" s="2">
        <f>VLOOKUP($A115,'By SKU - New RTs'!$A:$V,19,FALSE)</f>
        <v>0</v>
      </c>
      <c r="H115" s="5">
        <f t="shared" si="6"/>
        <v>0</v>
      </c>
      <c r="I115" s="2">
        <f>VLOOKUP($A115,'By SKU - Old RTs'!$A:$V,20,FALSE)</f>
        <v>25</v>
      </c>
      <c r="J115" s="2">
        <f>VLOOKUP($A115,'By SKU - New RTs'!$A:$V,20,FALSE)</f>
        <v>25</v>
      </c>
      <c r="K115" s="5">
        <f t="shared" si="7"/>
        <v>0</v>
      </c>
      <c r="L115" s="2">
        <f>VLOOKUP($A115,'By SKU - Old RTs'!$A:$V,21,FALSE)</f>
        <v>0</v>
      </c>
      <c r="M115" s="2">
        <f>VLOOKUP($A115,'By SKU - New RTs'!$A:$V,21,FALSE)</f>
        <v>0</v>
      </c>
      <c r="N115" s="5">
        <f t="shared" si="8"/>
        <v>0</v>
      </c>
      <c r="O115" s="2">
        <f>VLOOKUP($A115,'By SKU - Old RTs'!$A:$V,22,FALSE)</f>
        <v>0</v>
      </c>
      <c r="P115" s="2">
        <f>VLOOKUP($A115,'By SKU - New RTs'!$A:$V,22,FALSE)</f>
        <v>0</v>
      </c>
      <c r="Q115" s="2">
        <f t="shared" si="9"/>
        <v>0</v>
      </c>
    </row>
    <row r="116" spans="1:17" x14ac:dyDescent="0.2">
      <c r="A116" s="3">
        <f>SKUs!A115</f>
        <v>330</v>
      </c>
      <c r="B116" s="4" t="str">
        <f>SKUs!B115</f>
        <v xml:space="preserve">#2 BATH DELUXE      </v>
      </c>
      <c r="C116" s="2">
        <f>VLOOKUP($A116,'By SKU - Old RTs'!$A:$V,18,FALSE)</f>
        <v>95.5</v>
      </c>
      <c r="D116" s="2">
        <f>VLOOKUP($A116,'By SKU - New RTs'!$A:$V,18,FALSE)</f>
        <v>95.5</v>
      </c>
      <c r="E116" s="5">
        <f t="shared" si="5"/>
        <v>0</v>
      </c>
      <c r="F116" s="2">
        <f>VLOOKUP($A116,'By SKU - Old RTs'!$A:$V,19,FALSE)</f>
        <v>0</v>
      </c>
      <c r="G116" s="2">
        <f>VLOOKUP($A116,'By SKU - New RTs'!$A:$V,19,FALSE)</f>
        <v>0</v>
      </c>
      <c r="H116" s="5">
        <f t="shared" si="6"/>
        <v>0</v>
      </c>
      <c r="I116" s="2">
        <f>VLOOKUP($A116,'By SKU - Old RTs'!$A:$V,20,FALSE)</f>
        <v>14</v>
      </c>
      <c r="J116" s="2">
        <f>VLOOKUP($A116,'By SKU - New RTs'!$A:$V,20,FALSE)</f>
        <v>14</v>
      </c>
      <c r="K116" s="5">
        <f t="shared" si="7"/>
        <v>0</v>
      </c>
      <c r="L116" s="2">
        <f>VLOOKUP($A116,'By SKU - Old RTs'!$A:$V,21,FALSE)</f>
        <v>5</v>
      </c>
      <c r="M116" s="2">
        <f>VLOOKUP($A116,'By SKU - New RTs'!$A:$V,21,FALSE)</f>
        <v>5</v>
      </c>
      <c r="N116" s="5">
        <f t="shared" si="8"/>
        <v>0</v>
      </c>
      <c r="O116" s="2">
        <f>VLOOKUP($A116,'By SKU - Old RTs'!$A:$V,22,FALSE)</f>
        <v>207</v>
      </c>
      <c r="P116" s="2">
        <f>VLOOKUP($A116,'By SKU - New RTs'!$A:$V,22,FALSE)</f>
        <v>207</v>
      </c>
      <c r="Q116" s="2">
        <f t="shared" si="9"/>
        <v>0</v>
      </c>
    </row>
    <row r="117" spans="1:17" x14ac:dyDescent="0.2">
      <c r="A117" s="3">
        <f>SKUs!A116</f>
        <v>331</v>
      </c>
      <c r="B117" s="4" t="str">
        <f>SKUs!B116</f>
        <v xml:space="preserve">TWL BATH DELUXE     </v>
      </c>
      <c r="C117" s="2">
        <f>VLOOKUP($A117,'By SKU - Old RTs'!$A:$V,18,FALSE)</f>
        <v>8</v>
      </c>
      <c r="D117" s="2">
        <f>VLOOKUP($A117,'By SKU - New RTs'!$A:$V,18,FALSE)</f>
        <v>8</v>
      </c>
      <c r="E117" s="5">
        <f t="shared" si="5"/>
        <v>0</v>
      </c>
      <c r="F117" s="2">
        <f>VLOOKUP($A117,'By SKU - Old RTs'!$A:$V,19,FALSE)</f>
        <v>47.25</v>
      </c>
      <c r="G117" s="2">
        <f>VLOOKUP($A117,'By SKU - New RTs'!$A:$V,19,FALSE)</f>
        <v>47.25</v>
      </c>
      <c r="H117" s="5">
        <f t="shared" si="6"/>
        <v>0</v>
      </c>
      <c r="I117" s="2">
        <f>VLOOKUP($A117,'By SKU - Old RTs'!$A:$V,20,FALSE)</f>
        <v>6.75</v>
      </c>
      <c r="J117" s="2">
        <f>VLOOKUP($A117,'By SKU - New RTs'!$A:$V,20,FALSE)</f>
        <v>6.75</v>
      </c>
      <c r="K117" s="5">
        <f t="shared" si="7"/>
        <v>0</v>
      </c>
      <c r="L117" s="2">
        <f>VLOOKUP($A117,'By SKU - Old RTs'!$A:$V,21,FALSE)</f>
        <v>0</v>
      </c>
      <c r="M117" s="2">
        <f>VLOOKUP($A117,'By SKU - New RTs'!$A:$V,21,FALSE)</f>
        <v>0</v>
      </c>
      <c r="N117" s="5">
        <f t="shared" si="8"/>
        <v>0</v>
      </c>
      <c r="O117" s="2">
        <f>VLOOKUP($A117,'By SKU - Old RTs'!$A:$V,22,FALSE)</f>
        <v>210</v>
      </c>
      <c r="P117" s="2">
        <f>VLOOKUP($A117,'By SKU - New RTs'!$A:$V,22,FALSE)</f>
        <v>210</v>
      </c>
      <c r="Q117" s="2">
        <f t="shared" si="9"/>
        <v>0</v>
      </c>
    </row>
    <row r="118" spans="1:17" x14ac:dyDescent="0.2">
      <c r="A118" s="3">
        <f>SKUs!A117</f>
        <v>333</v>
      </c>
      <c r="B118" s="4" t="str">
        <f>SKUs!B117</f>
        <v xml:space="preserve">TWL BATH MAT        </v>
      </c>
      <c r="C118" s="2">
        <f>VLOOKUP($A118,'By SKU - Old RTs'!$A:$V,18,FALSE)</f>
        <v>0</v>
      </c>
      <c r="D118" s="2">
        <f>VLOOKUP($A118,'By SKU - New RTs'!$A:$V,18,FALSE)</f>
        <v>0</v>
      </c>
      <c r="E118" s="5">
        <f t="shared" si="5"/>
        <v>0</v>
      </c>
      <c r="F118" s="2">
        <f>VLOOKUP($A118,'By SKU - Old RTs'!$A:$V,19,FALSE)</f>
        <v>0</v>
      </c>
      <c r="G118" s="2">
        <f>VLOOKUP($A118,'By SKU - New RTs'!$A:$V,19,FALSE)</f>
        <v>0</v>
      </c>
      <c r="H118" s="5">
        <f t="shared" si="6"/>
        <v>0</v>
      </c>
      <c r="I118" s="2">
        <f>VLOOKUP($A118,'By SKU - Old RTs'!$A:$V,20,FALSE)</f>
        <v>0</v>
      </c>
      <c r="J118" s="2">
        <f>VLOOKUP($A118,'By SKU - New RTs'!$A:$V,20,FALSE)</f>
        <v>0</v>
      </c>
      <c r="K118" s="5">
        <f t="shared" si="7"/>
        <v>0</v>
      </c>
      <c r="L118" s="2">
        <f>VLOOKUP($A118,'By SKU - Old RTs'!$A:$V,21,FALSE)</f>
        <v>0</v>
      </c>
      <c r="M118" s="2">
        <f>VLOOKUP($A118,'By SKU - New RTs'!$A:$V,21,FALSE)</f>
        <v>0</v>
      </c>
      <c r="N118" s="5">
        <f t="shared" si="8"/>
        <v>0</v>
      </c>
      <c r="O118" s="2">
        <f>VLOOKUP($A118,'By SKU - Old RTs'!$A:$V,22,FALSE)</f>
        <v>11</v>
      </c>
      <c r="P118" s="2">
        <f>VLOOKUP($A118,'By SKU - New RTs'!$A:$V,22,FALSE)</f>
        <v>11</v>
      </c>
      <c r="Q118" s="2">
        <f t="shared" si="9"/>
        <v>0</v>
      </c>
    </row>
    <row r="119" spans="1:17" x14ac:dyDescent="0.2">
      <c r="A119" s="3">
        <f>SKUs!A118</f>
        <v>334</v>
      </c>
      <c r="B119" s="4" t="str">
        <f>SKUs!B118</f>
        <v xml:space="preserve">TWL WASH CLOTH      </v>
      </c>
      <c r="C119" s="2">
        <f>VLOOKUP($A119,'By SKU - Old RTs'!$A:$V,18,FALSE)</f>
        <v>35</v>
      </c>
      <c r="D119" s="2">
        <f>VLOOKUP($A119,'By SKU - New RTs'!$A:$V,18,FALSE)</f>
        <v>35</v>
      </c>
      <c r="E119" s="5">
        <f t="shared" si="5"/>
        <v>0</v>
      </c>
      <c r="F119" s="2">
        <f>VLOOKUP($A119,'By SKU - Old RTs'!$A:$V,19,FALSE)</f>
        <v>7</v>
      </c>
      <c r="G119" s="2">
        <f>VLOOKUP($A119,'By SKU - New RTs'!$A:$V,19,FALSE)</f>
        <v>7</v>
      </c>
      <c r="H119" s="5">
        <f t="shared" si="6"/>
        <v>0</v>
      </c>
      <c r="I119" s="2">
        <f>VLOOKUP($A119,'By SKU - Old RTs'!$A:$V,20,FALSE)</f>
        <v>15</v>
      </c>
      <c r="J119" s="2">
        <f>VLOOKUP($A119,'By SKU - New RTs'!$A:$V,20,FALSE)</f>
        <v>15</v>
      </c>
      <c r="K119" s="5">
        <f t="shared" si="7"/>
        <v>0</v>
      </c>
      <c r="L119" s="2">
        <f>VLOOKUP($A119,'By SKU - Old RTs'!$A:$V,21,FALSE)</f>
        <v>27.5</v>
      </c>
      <c r="M119" s="2">
        <f>VLOOKUP($A119,'By SKU - New RTs'!$A:$V,21,FALSE)</f>
        <v>27.5</v>
      </c>
      <c r="N119" s="5">
        <f t="shared" si="8"/>
        <v>0</v>
      </c>
      <c r="O119" s="2">
        <f>VLOOKUP($A119,'By SKU - Old RTs'!$A:$V,22,FALSE)</f>
        <v>113</v>
      </c>
      <c r="P119" s="2">
        <f>VLOOKUP($A119,'By SKU - New RTs'!$A:$V,22,FALSE)</f>
        <v>113</v>
      </c>
      <c r="Q119" s="2">
        <f t="shared" si="9"/>
        <v>0</v>
      </c>
    </row>
    <row r="120" spans="1:17" x14ac:dyDescent="0.2">
      <c r="A120" s="3">
        <f>SKUs!A119</f>
        <v>337</v>
      </c>
      <c r="B120" s="4" t="str">
        <f>SKUs!B119</f>
        <v xml:space="preserve">TWL COUNTER         </v>
      </c>
      <c r="C120" s="2">
        <f>VLOOKUP($A120,'By SKU - Old RTs'!$A:$V,18,FALSE)</f>
        <v>186.25</v>
      </c>
      <c r="D120" s="2">
        <f>VLOOKUP($A120,'By SKU - New RTs'!$A:$V,18,FALSE)</f>
        <v>186.25</v>
      </c>
      <c r="E120" s="5">
        <f t="shared" si="5"/>
        <v>0</v>
      </c>
      <c r="F120" s="2">
        <f>VLOOKUP($A120,'By SKU - Old RTs'!$A:$V,19,FALSE)</f>
        <v>0</v>
      </c>
      <c r="G120" s="2">
        <f>VLOOKUP($A120,'By SKU - New RTs'!$A:$V,19,FALSE)</f>
        <v>0</v>
      </c>
      <c r="H120" s="5">
        <f t="shared" si="6"/>
        <v>0</v>
      </c>
      <c r="I120" s="2">
        <f>VLOOKUP($A120,'By SKU - Old RTs'!$A:$V,20,FALSE)</f>
        <v>0</v>
      </c>
      <c r="J120" s="2">
        <f>VLOOKUP($A120,'By SKU - New RTs'!$A:$V,20,FALSE)</f>
        <v>0</v>
      </c>
      <c r="K120" s="5">
        <f t="shared" si="7"/>
        <v>0</v>
      </c>
      <c r="L120" s="2">
        <f>VLOOKUP($A120,'By SKU - Old RTs'!$A:$V,21,FALSE)</f>
        <v>0</v>
      </c>
      <c r="M120" s="2">
        <f>VLOOKUP($A120,'By SKU - New RTs'!$A:$V,21,FALSE)</f>
        <v>0</v>
      </c>
      <c r="N120" s="5">
        <f t="shared" si="8"/>
        <v>0</v>
      </c>
      <c r="O120" s="2">
        <f>VLOOKUP($A120,'By SKU - Old RTs'!$A:$V,22,FALSE)</f>
        <v>0</v>
      </c>
      <c r="P120" s="2">
        <f>VLOOKUP($A120,'By SKU - New RTs'!$A:$V,22,FALSE)</f>
        <v>0</v>
      </c>
      <c r="Q120" s="2">
        <f t="shared" si="9"/>
        <v>0</v>
      </c>
    </row>
    <row r="121" spans="1:17" x14ac:dyDescent="0.2">
      <c r="A121" s="3">
        <f>SKUs!A120</f>
        <v>338</v>
      </c>
      <c r="B121" s="4" t="str">
        <f>SKUs!B120</f>
        <v xml:space="preserve">TWL WHITE UTILITY         </v>
      </c>
      <c r="C121" s="2">
        <f>VLOOKUP($A121,'By SKU - Old RTs'!$A:$V,18,FALSE)</f>
        <v>17</v>
      </c>
      <c r="D121" s="2">
        <f>VLOOKUP($A121,'By SKU - New RTs'!$A:$V,18,FALSE)</f>
        <v>17</v>
      </c>
      <c r="E121" s="5">
        <f t="shared" si="5"/>
        <v>0</v>
      </c>
      <c r="F121" s="2">
        <f>VLOOKUP($A121,'By SKU - Old RTs'!$A:$V,19,FALSE)</f>
        <v>0</v>
      </c>
      <c r="G121" s="2">
        <f>VLOOKUP($A121,'By SKU - New RTs'!$A:$V,19,FALSE)</f>
        <v>0</v>
      </c>
      <c r="H121" s="5">
        <f t="shared" si="6"/>
        <v>0</v>
      </c>
      <c r="I121" s="2">
        <f>VLOOKUP($A121,'By SKU - Old RTs'!$A:$V,20,FALSE)</f>
        <v>12.75</v>
      </c>
      <c r="J121" s="2">
        <f>VLOOKUP($A121,'By SKU - New RTs'!$A:$V,20,FALSE)</f>
        <v>12.75</v>
      </c>
      <c r="K121" s="5">
        <f t="shared" si="7"/>
        <v>0</v>
      </c>
      <c r="L121" s="2">
        <f>VLOOKUP($A121,'By SKU - Old RTs'!$A:$V,21,FALSE)</f>
        <v>227.5</v>
      </c>
      <c r="M121" s="2">
        <f>VLOOKUP($A121,'By SKU - New RTs'!$A:$V,21,FALSE)</f>
        <v>227.5</v>
      </c>
      <c r="N121" s="5">
        <f t="shared" si="8"/>
        <v>0</v>
      </c>
      <c r="O121" s="2">
        <f>VLOOKUP($A121,'By SKU - Old RTs'!$A:$V,22,FALSE)</f>
        <v>346.5</v>
      </c>
      <c r="P121" s="2">
        <f>VLOOKUP($A121,'By SKU - New RTs'!$A:$V,22,FALSE)</f>
        <v>346.5</v>
      </c>
      <c r="Q121" s="2">
        <f t="shared" si="9"/>
        <v>0</v>
      </c>
    </row>
    <row r="122" spans="1:17" x14ac:dyDescent="0.2">
      <c r="A122" s="3">
        <f>SKUs!A121</f>
        <v>340</v>
      </c>
      <c r="B122" s="4" t="str">
        <f>SKUs!B121</f>
        <v xml:space="preserve">TWL GLASS MICRO     </v>
      </c>
      <c r="C122" s="2">
        <f>VLOOKUP($A122,'By SKU - Old RTs'!$A:$V,18,FALSE)</f>
        <v>17</v>
      </c>
      <c r="D122" s="2">
        <f>VLOOKUP($A122,'By SKU - New RTs'!$A:$V,18,FALSE)</f>
        <v>17</v>
      </c>
      <c r="E122" s="5">
        <f t="shared" si="5"/>
        <v>0</v>
      </c>
      <c r="F122" s="2">
        <f>VLOOKUP($A122,'By SKU - Old RTs'!$A:$V,19,FALSE)</f>
        <v>7</v>
      </c>
      <c r="G122" s="2">
        <f>VLOOKUP($A122,'By SKU - New RTs'!$A:$V,19,FALSE)</f>
        <v>7</v>
      </c>
      <c r="H122" s="5">
        <f t="shared" si="6"/>
        <v>0</v>
      </c>
      <c r="I122" s="2">
        <f>VLOOKUP($A122,'By SKU - Old RTs'!$A:$V,20,FALSE)</f>
        <v>7</v>
      </c>
      <c r="J122" s="2">
        <f>VLOOKUP($A122,'By SKU - New RTs'!$A:$V,20,FALSE)</f>
        <v>7</v>
      </c>
      <c r="K122" s="5">
        <f t="shared" si="7"/>
        <v>0</v>
      </c>
      <c r="L122" s="2">
        <f>VLOOKUP($A122,'By SKU - Old RTs'!$A:$V,21,FALSE)</f>
        <v>53.5</v>
      </c>
      <c r="M122" s="2">
        <f>VLOOKUP($A122,'By SKU - New RTs'!$A:$V,21,FALSE)</f>
        <v>53.5</v>
      </c>
      <c r="N122" s="5">
        <f t="shared" si="8"/>
        <v>0</v>
      </c>
      <c r="O122" s="2">
        <f>VLOOKUP($A122,'By SKU - Old RTs'!$A:$V,22,FALSE)</f>
        <v>18.75</v>
      </c>
      <c r="P122" s="2">
        <f>VLOOKUP($A122,'By SKU - New RTs'!$A:$V,22,FALSE)</f>
        <v>18.75</v>
      </c>
      <c r="Q122" s="2">
        <f t="shared" si="9"/>
        <v>0</v>
      </c>
    </row>
    <row r="123" spans="1:17" x14ac:dyDescent="0.2">
      <c r="A123" s="3">
        <f>SKUs!A122</f>
        <v>342</v>
      </c>
      <c r="B123" s="4" t="str">
        <f>SKUs!B122</f>
        <v xml:space="preserve">TWL SALON           </v>
      </c>
      <c r="C123" s="2">
        <f>VLOOKUP($A123,'By SKU - Old RTs'!$A:$V,18,FALSE)</f>
        <v>27</v>
      </c>
      <c r="D123" s="2">
        <f>VLOOKUP($A123,'By SKU - New RTs'!$A:$V,18,FALSE)</f>
        <v>27</v>
      </c>
      <c r="E123" s="5">
        <f t="shared" si="5"/>
        <v>0</v>
      </c>
      <c r="F123" s="2">
        <f>VLOOKUP($A123,'By SKU - Old RTs'!$A:$V,19,FALSE)</f>
        <v>0</v>
      </c>
      <c r="G123" s="2">
        <f>VLOOKUP($A123,'By SKU - New RTs'!$A:$V,19,FALSE)</f>
        <v>0</v>
      </c>
      <c r="H123" s="5">
        <f t="shared" si="6"/>
        <v>0</v>
      </c>
      <c r="I123" s="2">
        <f>VLOOKUP($A123,'By SKU - Old RTs'!$A:$V,20,FALSE)</f>
        <v>0</v>
      </c>
      <c r="J123" s="2">
        <f>VLOOKUP($A123,'By SKU - New RTs'!$A:$V,20,FALSE)</f>
        <v>0</v>
      </c>
      <c r="K123" s="5">
        <f t="shared" si="7"/>
        <v>0</v>
      </c>
      <c r="L123" s="2">
        <f>VLOOKUP($A123,'By SKU - Old RTs'!$A:$V,21,FALSE)</f>
        <v>61</v>
      </c>
      <c r="M123" s="2">
        <f>VLOOKUP($A123,'By SKU - New RTs'!$A:$V,21,FALSE)</f>
        <v>61</v>
      </c>
      <c r="N123" s="5">
        <f t="shared" si="8"/>
        <v>0</v>
      </c>
      <c r="O123" s="2">
        <f>VLOOKUP($A123,'By SKU - Old RTs'!$A:$V,22,FALSE)</f>
        <v>64</v>
      </c>
      <c r="P123" s="2">
        <f>VLOOKUP($A123,'By SKU - New RTs'!$A:$V,22,FALSE)</f>
        <v>64</v>
      </c>
      <c r="Q123" s="2">
        <f t="shared" si="9"/>
        <v>0</v>
      </c>
    </row>
    <row r="124" spans="1:17" x14ac:dyDescent="0.2">
      <c r="A124" s="3">
        <f>SKUs!A123</f>
        <v>348</v>
      </c>
      <c r="B124" s="4" t="str">
        <f>SKUs!B123</f>
        <v>TWL BLACK MICRO</v>
      </c>
      <c r="C124" s="2">
        <f>VLOOKUP($A124,'By SKU - Old RTs'!$A:$V,18,FALSE)</f>
        <v>35</v>
      </c>
      <c r="D124" s="2">
        <f>VLOOKUP($A124,'By SKU - New RTs'!$A:$V,18,FALSE)</f>
        <v>35</v>
      </c>
      <c r="E124" s="5">
        <f t="shared" si="5"/>
        <v>0</v>
      </c>
      <c r="F124" s="2">
        <f>VLOOKUP($A124,'By SKU - Old RTs'!$A:$V,19,FALSE)</f>
        <v>0</v>
      </c>
      <c r="G124" s="2">
        <f>VLOOKUP($A124,'By SKU - New RTs'!$A:$V,19,FALSE)</f>
        <v>0</v>
      </c>
      <c r="H124" s="5">
        <f t="shared" si="6"/>
        <v>0</v>
      </c>
      <c r="I124" s="2">
        <f>VLOOKUP($A124,'By SKU - Old RTs'!$A:$V,20,FALSE)</f>
        <v>0</v>
      </c>
      <c r="J124" s="2">
        <f>VLOOKUP($A124,'By SKU - New RTs'!$A:$V,20,FALSE)</f>
        <v>0</v>
      </c>
      <c r="K124" s="5">
        <f t="shared" si="7"/>
        <v>0</v>
      </c>
      <c r="L124" s="2">
        <f>VLOOKUP($A124,'By SKU - Old RTs'!$A:$V,21,FALSE)</f>
        <v>0</v>
      </c>
      <c r="M124" s="2">
        <f>VLOOKUP($A124,'By SKU - New RTs'!$A:$V,21,FALSE)</f>
        <v>0</v>
      </c>
      <c r="N124" s="5">
        <f t="shared" si="8"/>
        <v>0</v>
      </c>
      <c r="O124" s="2">
        <f>VLOOKUP($A124,'By SKU - Old RTs'!$A:$V,22,FALSE)</f>
        <v>0</v>
      </c>
      <c r="P124" s="2">
        <f>VLOOKUP($A124,'By SKU - New RTs'!$A:$V,22,FALSE)</f>
        <v>0</v>
      </c>
      <c r="Q124" s="2">
        <f t="shared" si="9"/>
        <v>0</v>
      </c>
    </row>
    <row r="125" spans="1:17" x14ac:dyDescent="0.2">
      <c r="A125" s="3">
        <f>SKUs!A124</f>
        <v>349</v>
      </c>
      <c r="B125" s="4" t="str">
        <f>SKUs!B124</f>
        <v>LT DUTY MICROFIBER  LB</v>
      </c>
      <c r="C125" s="2">
        <f>VLOOKUP($A125,'By SKU - Old RTs'!$A:$V,18,FALSE)</f>
        <v>102.5</v>
      </c>
      <c r="D125" s="2">
        <f>VLOOKUP($A125,'By SKU - New RTs'!$A:$V,18,FALSE)</f>
        <v>102.5</v>
      </c>
      <c r="E125" s="5">
        <f t="shared" si="5"/>
        <v>0</v>
      </c>
      <c r="F125" s="2">
        <f>VLOOKUP($A125,'By SKU - Old RTs'!$A:$V,19,FALSE)</f>
        <v>582.5</v>
      </c>
      <c r="G125" s="2">
        <f>VLOOKUP($A125,'By SKU - New RTs'!$A:$V,19,FALSE)</f>
        <v>663.75</v>
      </c>
      <c r="H125" s="5">
        <f t="shared" si="6"/>
        <v>81.25</v>
      </c>
      <c r="I125" s="2">
        <f>VLOOKUP($A125,'By SKU - Old RTs'!$A:$V,20,FALSE)</f>
        <v>75</v>
      </c>
      <c r="J125" s="2">
        <f>VLOOKUP($A125,'By SKU - New RTs'!$A:$V,20,FALSE)</f>
        <v>150</v>
      </c>
      <c r="K125" s="5">
        <f t="shared" si="7"/>
        <v>75</v>
      </c>
      <c r="L125" s="2">
        <f>VLOOKUP($A125,'By SKU - Old RTs'!$A:$V,21,FALSE)</f>
        <v>75</v>
      </c>
      <c r="M125" s="2">
        <f>VLOOKUP($A125,'By SKU - New RTs'!$A:$V,21,FALSE)</f>
        <v>0</v>
      </c>
      <c r="N125" s="5">
        <f t="shared" si="8"/>
        <v>-75</v>
      </c>
      <c r="O125" s="2">
        <f>VLOOKUP($A125,'By SKU - Old RTs'!$A:$V,22,FALSE)</f>
        <v>81.25</v>
      </c>
      <c r="P125" s="2">
        <f>VLOOKUP($A125,'By SKU - New RTs'!$A:$V,22,FALSE)</f>
        <v>17</v>
      </c>
      <c r="Q125" s="2">
        <f t="shared" si="9"/>
        <v>-64.25</v>
      </c>
    </row>
    <row r="126" spans="1:17" x14ac:dyDescent="0.2">
      <c r="A126" s="3">
        <f>SKUs!A125</f>
        <v>350</v>
      </c>
      <c r="B126" s="4" t="str">
        <f>SKUs!B125</f>
        <v xml:space="preserve">TWL SHOP SM WHT     </v>
      </c>
      <c r="C126" s="2">
        <f>VLOOKUP($A126,'By SKU - Old RTs'!$A:$V,18,FALSE)</f>
        <v>0</v>
      </c>
      <c r="D126" s="2">
        <f>VLOOKUP($A126,'By SKU - New RTs'!$A:$V,18,FALSE)</f>
        <v>0</v>
      </c>
      <c r="E126" s="5">
        <f t="shared" si="5"/>
        <v>0</v>
      </c>
      <c r="F126" s="2">
        <f>VLOOKUP($A126,'By SKU - Old RTs'!$A:$V,19,FALSE)</f>
        <v>0</v>
      </c>
      <c r="G126" s="2">
        <f>VLOOKUP($A126,'By SKU - New RTs'!$A:$V,19,FALSE)</f>
        <v>0</v>
      </c>
      <c r="H126" s="5">
        <f t="shared" si="6"/>
        <v>0</v>
      </c>
      <c r="I126" s="2">
        <f>VLOOKUP($A126,'By SKU - Old RTs'!$A:$V,20,FALSE)</f>
        <v>728.75</v>
      </c>
      <c r="J126" s="2">
        <f>VLOOKUP($A126,'By SKU - New RTs'!$A:$V,20,FALSE)</f>
        <v>728.75</v>
      </c>
      <c r="K126" s="5">
        <f t="shared" si="7"/>
        <v>0</v>
      </c>
      <c r="L126" s="2">
        <f>VLOOKUP($A126,'By SKU - Old RTs'!$A:$V,21,FALSE)</f>
        <v>170</v>
      </c>
      <c r="M126" s="2">
        <f>VLOOKUP($A126,'By SKU - New RTs'!$A:$V,21,FALSE)</f>
        <v>170</v>
      </c>
      <c r="N126" s="5">
        <f t="shared" si="8"/>
        <v>0</v>
      </c>
      <c r="O126" s="2">
        <f>VLOOKUP($A126,'By SKU - Old RTs'!$A:$V,22,FALSE)</f>
        <v>26.25</v>
      </c>
      <c r="P126" s="2">
        <f>VLOOKUP($A126,'By SKU - New RTs'!$A:$V,22,FALSE)</f>
        <v>26.25</v>
      </c>
      <c r="Q126" s="2">
        <f t="shared" si="9"/>
        <v>0</v>
      </c>
    </row>
    <row r="127" spans="1:17" x14ac:dyDescent="0.2">
      <c r="A127" s="3">
        <f>SKUs!A126</f>
        <v>352</v>
      </c>
      <c r="B127" s="4" t="str">
        <f>SKUs!B126</f>
        <v xml:space="preserve">TWL SHOP SM RED     </v>
      </c>
      <c r="C127" s="2">
        <f>VLOOKUP($A127,'By SKU - Old RTs'!$A:$V,18,FALSE)</f>
        <v>2938</v>
      </c>
      <c r="D127" s="2">
        <f>VLOOKUP($A127,'By SKU - New RTs'!$A:$V,18,FALSE)</f>
        <v>2938</v>
      </c>
      <c r="E127" s="5">
        <f t="shared" si="5"/>
        <v>0</v>
      </c>
      <c r="F127" s="2">
        <f>VLOOKUP($A127,'By SKU - Old RTs'!$A:$V,19,FALSE)</f>
        <v>1924.75</v>
      </c>
      <c r="G127" s="2">
        <f>VLOOKUP($A127,'By SKU - New RTs'!$A:$V,19,FALSE)</f>
        <v>1712.25</v>
      </c>
      <c r="H127" s="5">
        <f t="shared" si="6"/>
        <v>-212.5</v>
      </c>
      <c r="I127" s="2">
        <f>VLOOKUP($A127,'By SKU - Old RTs'!$A:$V,20,FALSE)</f>
        <v>1127.75</v>
      </c>
      <c r="J127" s="2">
        <f>VLOOKUP($A127,'By SKU - New RTs'!$A:$V,20,FALSE)</f>
        <v>1127.75</v>
      </c>
      <c r="K127" s="5">
        <f t="shared" si="7"/>
        <v>0</v>
      </c>
      <c r="L127" s="2">
        <f>VLOOKUP($A127,'By SKU - Old RTs'!$A:$V,21,FALSE)</f>
        <v>710.5</v>
      </c>
      <c r="M127" s="2">
        <f>VLOOKUP($A127,'By SKU - New RTs'!$A:$V,21,FALSE)</f>
        <v>710.5</v>
      </c>
      <c r="N127" s="5">
        <f t="shared" si="8"/>
        <v>0</v>
      </c>
      <c r="O127" s="2">
        <f>VLOOKUP($A127,'By SKU - Old RTs'!$A:$V,22,FALSE)</f>
        <v>3406.25</v>
      </c>
      <c r="P127" s="2">
        <f>VLOOKUP($A127,'By SKU - New RTs'!$A:$V,22,FALSE)</f>
        <v>3618.75</v>
      </c>
      <c r="Q127" s="2">
        <f t="shared" si="9"/>
        <v>212.5</v>
      </c>
    </row>
    <row r="128" spans="1:17" x14ac:dyDescent="0.2">
      <c r="A128" s="3">
        <f>SKUs!A127</f>
        <v>353</v>
      </c>
      <c r="B128" s="4" t="str">
        <f>SKUs!B127</f>
        <v xml:space="preserve">TWL PRINT SM BL     </v>
      </c>
      <c r="C128" s="2">
        <f>VLOOKUP($A128,'By SKU - Old RTs'!$A:$V,18,FALSE)</f>
        <v>0</v>
      </c>
      <c r="D128" s="2">
        <f>VLOOKUP($A128,'By SKU - New RTs'!$A:$V,18,FALSE)</f>
        <v>0</v>
      </c>
      <c r="E128" s="5">
        <f t="shared" si="5"/>
        <v>0</v>
      </c>
      <c r="F128" s="2">
        <f>VLOOKUP($A128,'By SKU - Old RTs'!$A:$V,19,FALSE)</f>
        <v>50</v>
      </c>
      <c r="G128" s="2">
        <f>VLOOKUP($A128,'By SKU - New RTs'!$A:$V,19,FALSE)</f>
        <v>50</v>
      </c>
      <c r="H128" s="5">
        <f t="shared" si="6"/>
        <v>0</v>
      </c>
      <c r="I128" s="2">
        <f>VLOOKUP($A128,'By SKU - Old RTs'!$A:$V,20,FALSE)</f>
        <v>0</v>
      </c>
      <c r="J128" s="2">
        <f>VLOOKUP($A128,'By SKU - New RTs'!$A:$V,20,FALSE)</f>
        <v>0</v>
      </c>
      <c r="K128" s="5">
        <f t="shared" si="7"/>
        <v>0</v>
      </c>
      <c r="L128" s="2">
        <f>VLOOKUP($A128,'By SKU - Old RTs'!$A:$V,21,FALSE)</f>
        <v>0</v>
      </c>
      <c r="M128" s="2">
        <f>VLOOKUP($A128,'By SKU - New RTs'!$A:$V,21,FALSE)</f>
        <v>0</v>
      </c>
      <c r="N128" s="5">
        <f t="shared" si="8"/>
        <v>0</v>
      </c>
      <c r="O128" s="2">
        <f>VLOOKUP($A128,'By SKU - Old RTs'!$A:$V,22,FALSE)</f>
        <v>0</v>
      </c>
      <c r="P128" s="2">
        <f>VLOOKUP($A128,'By SKU - New RTs'!$A:$V,22,FALSE)</f>
        <v>70</v>
      </c>
      <c r="Q128" s="2">
        <f t="shared" si="9"/>
        <v>70</v>
      </c>
    </row>
    <row r="129" spans="1:17" x14ac:dyDescent="0.2">
      <c r="A129" s="3">
        <f>SKUs!A128</f>
        <v>357</v>
      </c>
      <c r="B129" s="4" t="str">
        <f>SKUs!B128</f>
        <v>TWL SHOP GRAY</v>
      </c>
      <c r="C129" s="2">
        <f>VLOOKUP($A129,'By SKU - Old RTs'!$A:$V,18,FALSE)</f>
        <v>312</v>
      </c>
      <c r="D129" s="2">
        <f>VLOOKUP($A129,'By SKU - New RTs'!$A:$V,18,FALSE)</f>
        <v>312</v>
      </c>
      <c r="E129" s="5">
        <f t="shared" si="5"/>
        <v>0</v>
      </c>
      <c r="F129" s="2">
        <f>VLOOKUP($A129,'By SKU - Old RTs'!$A:$V,19,FALSE)</f>
        <v>0</v>
      </c>
      <c r="G129" s="2">
        <f>VLOOKUP($A129,'By SKU - New RTs'!$A:$V,19,FALSE)</f>
        <v>0</v>
      </c>
      <c r="H129" s="5">
        <f t="shared" si="6"/>
        <v>0</v>
      </c>
      <c r="I129" s="2">
        <f>VLOOKUP($A129,'By SKU - Old RTs'!$A:$V,20,FALSE)</f>
        <v>552.5</v>
      </c>
      <c r="J129" s="2">
        <f>VLOOKUP($A129,'By SKU - New RTs'!$A:$V,20,FALSE)</f>
        <v>552.5</v>
      </c>
      <c r="K129" s="5">
        <f t="shared" si="7"/>
        <v>0</v>
      </c>
      <c r="L129" s="2">
        <f>VLOOKUP($A129,'By SKU - Old RTs'!$A:$V,21,FALSE)</f>
        <v>327.5</v>
      </c>
      <c r="M129" s="2">
        <f>VLOOKUP($A129,'By SKU - New RTs'!$A:$V,21,FALSE)</f>
        <v>327.5</v>
      </c>
      <c r="N129" s="5">
        <f t="shared" si="8"/>
        <v>0</v>
      </c>
      <c r="O129" s="2">
        <f>VLOOKUP($A129,'By SKU - Old RTs'!$A:$V,22,FALSE)</f>
        <v>0</v>
      </c>
      <c r="P129" s="2">
        <f>VLOOKUP($A129,'By SKU - New RTs'!$A:$V,22,FALSE)</f>
        <v>0</v>
      </c>
      <c r="Q129" s="2">
        <f t="shared" si="9"/>
        <v>0</v>
      </c>
    </row>
    <row r="130" spans="1:17" x14ac:dyDescent="0.2">
      <c r="A130" s="3">
        <f>SKUs!A129</f>
        <v>359</v>
      </c>
      <c r="B130" s="4" t="str">
        <f>SKUs!B129</f>
        <v xml:space="preserve">FENDER COVER        </v>
      </c>
      <c r="C130" s="2">
        <f>VLOOKUP($A130,'By SKU - Old RTs'!$A:$V,18,FALSE)</f>
        <v>0</v>
      </c>
      <c r="D130" s="2">
        <f>VLOOKUP($A130,'By SKU - New RTs'!$A:$V,18,FALSE)</f>
        <v>0</v>
      </c>
      <c r="E130" s="5">
        <f t="shared" si="5"/>
        <v>0</v>
      </c>
      <c r="F130" s="2">
        <f>VLOOKUP($A130,'By SKU - Old RTs'!$A:$V,19,FALSE)</f>
        <v>1.5</v>
      </c>
      <c r="G130" s="2">
        <f>VLOOKUP($A130,'By SKU - New RTs'!$A:$V,19,FALSE)</f>
        <v>1.5</v>
      </c>
      <c r="H130" s="5">
        <f t="shared" si="6"/>
        <v>0</v>
      </c>
      <c r="I130" s="2">
        <f>VLOOKUP($A130,'By SKU - Old RTs'!$A:$V,20,FALSE)</f>
        <v>0.75</v>
      </c>
      <c r="J130" s="2">
        <f>VLOOKUP($A130,'By SKU - New RTs'!$A:$V,20,FALSE)</f>
        <v>0.75</v>
      </c>
      <c r="K130" s="5">
        <f t="shared" si="7"/>
        <v>0</v>
      </c>
      <c r="L130" s="2">
        <f>VLOOKUP($A130,'By SKU - Old RTs'!$A:$V,21,FALSE)</f>
        <v>0</v>
      </c>
      <c r="M130" s="2">
        <f>VLOOKUP($A130,'By SKU - New RTs'!$A:$V,21,FALSE)</f>
        <v>0</v>
      </c>
      <c r="N130" s="5">
        <f t="shared" si="8"/>
        <v>0</v>
      </c>
      <c r="O130" s="2">
        <f>VLOOKUP($A130,'By SKU - Old RTs'!$A:$V,22,FALSE)</f>
        <v>0</v>
      </c>
      <c r="P130" s="2">
        <f>VLOOKUP($A130,'By SKU - New RTs'!$A:$V,22,FALSE)</f>
        <v>0</v>
      </c>
      <c r="Q130" s="2">
        <f t="shared" si="9"/>
        <v>0</v>
      </c>
    </row>
    <row r="131" spans="1:17" x14ac:dyDescent="0.2">
      <c r="A131" s="3">
        <f>SKUs!A130</f>
        <v>360</v>
      </c>
      <c r="B131" s="4" t="str">
        <f>SKUs!B130</f>
        <v xml:space="preserve">TWL ROLL SELECT     </v>
      </c>
      <c r="C131" s="2">
        <f>VLOOKUP($A131,'By SKU - Old RTs'!$A:$V,18,FALSE)</f>
        <v>0</v>
      </c>
      <c r="D131" s="2">
        <f>VLOOKUP($A131,'By SKU - New RTs'!$A:$V,18,FALSE)</f>
        <v>0</v>
      </c>
      <c r="E131" s="5">
        <f t="shared" si="5"/>
        <v>0</v>
      </c>
      <c r="F131" s="2">
        <f>VLOOKUP($A131,'By SKU - Old RTs'!$A:$V,19,FALSE)</f>
        <v>0</v>
      </c>
      <c r="G131" s="2">
        <f>VLOOKUP($A131,'By SKU - New RTs'!$A:$V,19,FALSE)</f>
        <v>0</v>
      </c>
      <c r="H131" s="5">
        <f t="shared" si="6"/>
        <v>0</v>
      </c>
      <c r="I131" s="2">
        <f>VLOOKUP($A131,'By SKU - Old RTs'!$A:$V,20,FALSE)</f>
        <v>0</v>
      </c>
      <c r="J131" s="2">
        <f>VLOOKUP($A131,'By SKU - New RTs'!$A:$V,20,FALSE)</f>
        <v>0</v>
      </c>
      <c r="K131" s="5">
        <f t="shared" si="7"/>
        <v>0</v>
      </c>
      <c r="L131" s="2">
        <f>VLOOKUP($A131,'By SKU - Old RTs'!$A:$V,21,FALSE)</f>
        <v>0</v>
      </c>
      <c r="M131" s="2">
        <f>VLOOKUP($A131,'By SKU - New RTs'!$A:$V,21,FALSE)</f>
        <v>0</v>
      </c>
      <c r="N131" s="5">
        <f t="shared" si="8"/>
        <v>0</v>
      </c>
      <c r="O131" s="2">
        <f>VLOOKUP($A131,'By SKU - Old RTs'!$A:$V,22,FALSE)</f>
        <v>0</v>
      </c>
      <c r="P131" s="2">
        <f>VLOOKUP($A131,'By SKU - New RTs'!$A:$V,22,FALSE)</f>
        <v>0</v>
      </c>
      <c r="Q131" s="2">
        <f t="shared" si="9"/>
        <v>0</v>
      </c>
    </row>
    <row r="132" spans="1:17" x14ac:dyDescent="0.2">
      <c r="A132" s="3">
        <f>SKUs!A131</f>
        <v>361</v>
      </c>
      <c r="B132" s="4" t="str">
        <f>SKUs!B131</f>
        <v xml:space="preserve">TWL ROLL MAINT      </v>
      </c>
      <c r="C132" s="2">
        <f>VLOOKUP($A132,'By SKU - Old RTs'!$A:$V,18,FALSE)</f>
        <v>8.25</v>
      </c>
      <c r="D132" s="2">
        <f>VLOOKUP($A132,'By SKU - New RTs'!$A:$V,18,FALSE)</f>
        <v>8.25</v>
      </c>
      <c r="E132" s="5">
        <f t="shared" ref="E132:E195" si="10">D132-C132</f>
        <v>0</v>
      </c>
      <c r="F132" s="2">
        <f>VLOOKUP($A132,'By SKU - Old RTs'!$A:$V,19,FALSE)</f>
        <v>10.25</v>
      </c>
      <c r="G132" s="2">
        <f>VLOOKUP($A132,'By SKU - New RTs'!$A:$V,19,FALSE)</f>
        <v>9.25</v>
      </c>
      <c r="H132" s="5">
        <f t="shared" ref="H132:H195" si="11">G132-F132</f>
        <v>-1</v>
      </c>
      <c r="I132" s="2">
        <f>VLOOKUP($A132,'By SKU - Old RTs'!$A:$V,20,FALSE)</f>
        <v>9.25</v>
      </c>
      <c r="J132" s="2">
        <f>VLOOKUP($A132,'By SKU - New RTs'!$A:$V,20,FALSE)</f>
        <v>9.25</v>
      </c>
      <c r="K132" s="5">
        <f t="shared" ref="K132:K195" si="12">J132-I132</f>
        <v>0</v>
      </c>
      <c r="L132" s="2">
        <f>VLOOKUP($A132,'By SKU - Old RTs'!$A:$V,21,FALSE)</f>
        <v>3</v>
      </c>
      <c r="M132" s="2">
        <f>VLOOKUP($A132,'By SKU - New RTs'!$A:$V,21,FALSE)</f>
        <v>3</v>
      </c>
      <c r="N132" s="5">
        <f t="shared" ref="N132:N195" si="13">M132-L132</f>
        <v>0</v>
      </c>
      <c r="O132" s="2">
        <f>VLOOKUP($A132,'By SKU - Old RTs'!$A:$V,22,FALSE)</f>
        <v>14</v>
      </c>
      <c r="P132" s="2">
        <f>VLOOKUP($A132,'By SKU - New RTs'!$A:$V,22,FALSE)</f>
        <v>15</v>
      </c>
      <c r="Q132" s="2">
        <f t="shared" ref="Q132:Q195" si="14">P132-O132</f>
        <v>1</v>
      </c>
    </row>
    <row r="133" spans="1:17" x14ac:dyDescent="0.2">
      <c r="A133" s="3">
        <f>SKUs!A132</f>
        <v>374</v>
      </c>
      <c r="B133" s="4" t="str">
        <f>SKUs!B132</f>
        <v>TC 90X156 IVORY</v>
      </c>
      <c r="C133" s="2">
        <f>VLOOKUP($A133,'By SKU - Old RTs'!$A:$V,18,FALSE)</f>
        <v>0</v>
      </c>
      <c r="D133" s="2">
        <f>VLOOKUP($A133,'By SKU - New RTs'!$A:$V,18,FALSE)</f>
        <v>0</v>
      </c>
      <c r="E133" s="5">
        <f t="shared" si="10"/>
        <v>0</v>
      </c>
      <c r="F133" s="2">
        <f>VLOOKUP($A133,'By SKU - Old RTs'!$A:$V,19,FALSE)</f>
        <v>0</v>
      </c>
      <c r="G133" s="2">
        <f>VLOOKUP($A133,'By SKU - New RTs'!$A:$V,19,FALSE)</f>
        <v>0</v>
      </c>
      <c r="H133" s="5">
        <f t="shared" si="11"/>
        <v>0</v>
      </c>
      <c r="I133" s="2">
        <f>VLOOKUP($A133,'By SKU - Old RTs'!$A:$V,20,FALSE)</f>
        <v>0</v>
      </c>
      <c r="J133" s="2">
        <f>VLOOKUP($A133,'By SKU - New RTs'!$A:$V,20,FALSE)</f>
        <v>0</v>
      </c>
      <c r="K133" s="5">
        <f t="shared" si="12"/>
        <v>0</v>
      </c>
      <c r="L133" s="2">
        <f>VLOOKUP($A133,'By SKU - Old RTs'!$A:$V,21,FALSE)</f>
        <v>0</v>
      </c>
      <c r="M133" s="2">
        <f>VLOOKUP($A133,'By SKU - New RTs'!$A:$V,21,FALSE)</f>
        <v>0</v>
      </c>
      <c r="N133" s="5">
        <f t="shared" si="13"/>
        <v>0</v>
      </c>
      <c r="O133" s="2">
        <f>VLOOKUP($A133,'By SKU - Old RTs'!$A:$V,22,FALSE)</f>
        <v>0</v>
      </c>
      <c r="P133" s="2">
        <f>VLOOKUP($A133,'By SKU - New RTs'!$A:$V,22,FALSE)</f>
        <v>0</v>
      </c>
      <c r="Q133" s="2">
        <f t="shared" si="14"/>
        <v>0</v>
      </c>
    </row>
    <row r="134" spans="1:17" x14ac:dyDescent="0.2">
      <c r="A134" s="3">
        <f>SKUs!A133</f>
        <v>400</v>
      </c>
      <c r="B134" s="4" t="str">
        <f>SKUs!B133</f>
        <v xml:space="preserve">GLOVES CVR/TEX      </v>
      </c>
      <c r="C134" s="2">
        <f>VLOOKUP($A134,'By SKU - Old RTs'!$A:$V,18,FALSE)</f>
        <v>33.25</v>
      </c>
      <c r="D134" s="2">
        <f>VLOOKUP($A134,'By SKU - New RTs'!$A:$V,18,FALSE)</f>
        <v>33.25</v>
      </c>
      <c r="E134" s="5">
        <f t="shared" si="10"/>
        <v>0</v>
      </c>
      <c r="F134" s="2">
        <f>VLOOKUP($A134,'By SKU - Old RTs'!$A:$V,19,FALSE)</f>
        <v>24</v>
      </c>
      <c r="G134" s="2">
        <f>VLOOKUP($A134,'By SKU - New RTs'!$A:$V,19,FALSE)</f>
        <v>24</v>
      </c>
      <c r="H134" s="5">
        <f t="shared" si="11"/>
        <v>0</v>
      </c>
      <c r="I134" s="2">
        <f>VLOOKUP($A134,'By SKU - Old RTs'!$A:$V,20,FALSE)</f>
        <v>0</v>
      </c>
      <c r="J134" s="2">
        <f>VLOOKUP($A134,'By SKU - New RTs'!$A:$V,20,FALSE)</f>
        <v>0</v>
      </c>
      <c r="K134" s="5">
        <f t="shared" si="12"/>
        <v>0</v>
      </c>
      <c r="L134" s="2">
        <f>VLOOKUP($A134,'By SKU - Old RTs'!$A:$V,21,FALSE)</f>
        <v>15</v>
      </c>
      <c r="M134" s="2">
        <f>VLOOKUP($A134,'By SKU - New RTs'!$A:$V,21,FALSE)</f>
        <v>15</v>
      </c>
      <c r="N134" s="5">
        <f t="shared" si="13"/>
        <v>0</v>
      </c>
      <c r="O134" s="2">
        <f>VLOOKUP($A134,'By SKU - Old RTs'!$A:$V,22,FALSE)</f>
        <v>0</v>
      </c>
      <c r="P134" s="2">
        <f>VLOOKUP($A134,'By SKU - New RTs'!$A:$V,22,FALSE)</f>
        <v>0</v>
      </c>
      <c r="Q134" s="2">
        <f t="shared" si="14"/>
        <v>0</v>
      </c>
    </row>
    <row r="135" spans="1:17" x14ac:dyDescent="0.2">
      <c r="A135" s="3">
        <f>SKUs!A134</f>
        <v>405</v>
      </c>
      <c r="B135" s="4" t="str">
        <f>SKUs!B134</f>
        <v>VINYL PF SM CS</v>
      </c>
      <c r="C135" s="2">
        <f>VLOOKUP($A135,'By SKU - Old RTs'!$A:$V,18,FALSE)</f>
        <v>0</v>
      </c>
      <c r="D135" s="2">
        <f>VLOOKUP($A135,'By SKU - New RTs'!$A:$V,18,FALSE)</f>
        <v>0</v>
      </c>
      <c r="E135" s="5">
        <f t="shared" si="10"/>
        <v>0</v>
      </c>
      <c r="F135" s="2">
        <f>VLOOKUP($A135,'By SKU - Old RTs'!$A:$V,19,FALSE)</f>
        <v>0</v>
      </c>
      <c r="G135" s="2">
        <f>VLOOKUP($A135,'By SKU - New RTs'!$A:$V,19,FALSE)</f>
        <v>0</v>
      </c>
      <c r="H135" s="5">
        <f t="shared" si="11"/>
        <v>0</v>
      </c>
      <c r="I135" s="2">
        <f>VLOOKUP($A135,'By SKU - Old RTs'!$A:$V,20,FALSE)</f>
        <v>0</v>
      </c>
      <c r="J135" s="2">
        <f>VLOOKUP($A135,'By SKU - New RTs'!$A:$V,20,FALSE)</f>
        <v>0</v>
      </c>
      <c r="K135" s="5">
        <f t="shared" si="12"/>
        <v>0</v>
      </c>
      <c r="L135" s="2">
        <f>VLOOKUP($A135,'By SKU - Old RTs'!$A:$V,21,FALSE)</f>
        <v>0</v>
      </c>
      <c r="M135" s="2">
        <f>VLOOKUP($A135,'By SKU - New RTs'!$A:$V,21,FALSE)</f>
        <v>0</v>
      </c>
      <c r="N135" s="5">
        <f t="shared" si="13"/>
        <v>0</v>
      </c>
      <c r="O135" s="2">
        <f>VLOOKUP($A135,'By SKU - Old RTs'!$A:$V,22,FALSE)</f>
        <v>0.25</v>
      </c>
      <c r="P135" s="2">
        <f>VLOOKUP($A135,'By SKU - New RTs'!$A:$V,22,FALSE)</f>
        <v>0.25</v>
      </c>
      <c r="Q135" s="2">
        <f t="shared" si="14"/>
        <v>0</v>
      </c>
    </row>
    <row r="136" spans="1:17" x14ac:dyDescent="0.2">
      <c r="A136" s="3">
        <f>SKUs!A135</f>
        <v>406</v>
      </c>
      <c r="B136" s="4" t="str">
        <f>SKUs!B135</f>
        <v>VINYL PF MED CS</v>
      </c>
      <c r="C136" s="2">
        <f>VLOOKUP($A136,'By SKU - Old RTs'!$A:$V,18,FALSE)</f>
        <v>0</v>
      </c>
      <c r="D136" s="2">
        <f>VLOOKUP($A136,'By SKU - New RTs'!$A:$V,18,FALSE)</f>
        <v>0</v>
      </c>
      <c r="E136" s="5">
        <f t="shared" si="10"/>
        <v>0</v>
      </c>
      <c r="F136" s="2">
        <f>VLOOKUP($A136,'By SKU - Old RTs'!$A:$V,19,FALSE)</f>
        <v>0</v>
      </c>
      <c r="G136" s="2">
        <f>VLOOKUP($A136,'By SKU - New RTs'!$A:$V,19,FALSE)</f>
        <v>0</v>
      </c>
      <c r="H136" s="5">
        <f t="shared" si="11"/>
        <v>0</v>
      </c>
      <c r="I136" s="2">
        <f>VLOOKUP($A136,'By SKU - Old RTs'!$A:$V,20,FALSE)</f>
        <v>0.25</v>
      </c>
      <c r="J136" s="2">
        <f>VLOOKUP($A136,'By SKU - New RTs'!$A:$V,20,FALSE)</f>
        <v>0.25</v>
      </c>
      <c r="K136" s="5">
        <f t="shared" si="12"/>
        <v>0</v>
      </c>
      <c r="L136" s="2">
        <f>VLOOKUP($A136,'By SKU - Old RTs'!$A:$V,21,FALSE)</f>
        <v>0</v>
      </c>
      <c r="M136" s="2">
        <f>VLOOKUP($A136,'By SKU - New RTs'!$A:$V,21,FALSE)</f>
        <v>0</v>
      </c>
      <c r="N136" s="5">
        <f t="shared" si="13"/>
        <v>0</v>
      </c>
      <c r="O136" s="2">
        <f>VLOOKUP($A136,'By SKU - Old RTs'!$A:$V,22,FALSE)</f>
        <v>0.5</v>
      </c>
      <c r="P136" s="2">
        <f>VLOOKUP($A136,'By SKU - New RTs'!$A:$V,22,FALSE)</f>
        <v>0.5</v>
      </c>
      <c r="Q136" s="2">
        <f t="shared" si="14"/>
        <v>0</v>
      </c>
    </row>
    <row r="137" spans="1:17" x14ac:dyDescent="0.2">
      <c r="A137" s="3">
        <f>SKUs!A136</f>
        <v>407</v>
      </c>
      <c r="B137" s="4" t="str">
        <f>SKUs!B136</f>
        <v>VINYL PF LG CS</v>
      </c>
      <c r="C137" s="2">
        <f>VLOOKUP($A137,'By SKU - Old RTs'!$A:$V,18,FALSE)</f>
        <v>0</v>
      </c>
      <c r="D137" s="2">
        <f>VLOOKUP($A137,'By SKU - New RTs'!$A:$V,18,FALSE)</f>
        <v>0</v>
      </c>
      <c r="E137" s="5">
        <f t="shared" si="10"/>
        <v>0</v>
      </c>
      <c r="F137" s="2">
        <f>VLOOKUP($A137,'By SKU - Old RTs'!$A:$V,19,FALSE)</f>
        <v>0.25</v>
      </c>
      <c r="G137" s="2">
        <f>VLOOKUP($A137,'By SKU - New RTs'!$A:$V,19,FALSE)</f>
        <v>0.25</v>
      </c>
      <c r="H137" s="5">
        <f t="shared" si="11"/>
        <v>0</v>
      </c>
      <c r="I137" s="2">
        <f>VLOOKUP($A137,'By SKU - Old RTs'!$A:$V,20,FALSE)</f>
        <v>0.25</v>
      </c>
      <c r="J137" s="2">
        <f>VLOOKUP($A137,'By SKU - New RTs'!$A:$V,20,FALSE)</f>
        <v>0.25</v>
      </c>
      <c r="K137" s="5">
        <f t="shared" si="12"/>
        <v>0</v>
      </c>
      <c r="L137" s="2">
        <f>VLOOKUP($A137,'By SKU - Old RTs'!$A:$V,21,FALSE)</f>
        <v>0.25</v>
      </c>
      <c r="M137" s="2">
        <f>VLOOKUP($A137,'By SKU - New RTs'!$A:$V,21,FALSE)</f>
        <v>0.25</v>
      </c>
      <c r="N137" s="5">
        <f t="shared" si="13"/>
        <v>0</v>
      </c>
      <c r="O137" s="2">
        <f>VLOOKUP($A137,'By SKU - Old RTs'!$A:$V,22,FALSE)</f>
        <v>0.5</v>
      </c>
      <c r="P137" s="2">
        <f>VLOOKUP($A137,'By SKU - New RTs'!$A:$V,22,FALSE)</f>
        <v>0.5</v>
      </c>
      <c r="Q137" s="2">
        <f t="shared" si="14"/>
        <v>0</v>
      </c>
    </row>
    <row r="138" spans="1:17" x14ac:dyDescent="0.2">
      <c r="A138" s="3">
        <f>SKUs!A137</f>
        <v>408</v>
      </c>
      <c r="B138" s="4" t="str">
        <f>SKUs!B137</f>
        <v>VINYL PF XL CS</v>
      </c>
      <c r="C138" s="2">
        <f>VLOOKUP($A138,'By SKU - Old RTs'!$A:$V,18,FALSE)</f>
        <v>0</v>
      </c>
      <c r="D138" s="2">
        <f>VLOOKUP($A138,'By SKU - New RTs'!$A:$V,18,FALSE)</f>
        <v>0</v>
      </c>
      <c r="E138" s="5">
        <f t="shared" si="10"/>
        <v>0</v>
      </c>
      <c r="F138" s="2">
        <f>VLOOKUP($A138,'By SKU - Old RTs'!$A:$V,19,FALSE)</f>
        <v>0.25</v>
      </c>
      <c r="G138" s="2">
        <f>VLOOKUP($A138,'By SKU - New RTs'!$A:$V,19,FALSE)</f>
        <v>0.25</v>
      </c>
      <c r="H138" s="5">
        <f t="shared" si="11"/>
        <v>0</v>
      </c>
      <c r="I138" s="2">
        <f>VLOOKUP($A138,'By SKU - Old RTs'!$A:$V,20,FALSE)</f>
        <v>0</v>
      </c>
      <c r="J138" s="2">
        <f>VLOOKUP($A138,'By SKU - New RTs'!$A:$V,20,FALSE)</f>
        <v>0</v>
      </c>
      <c r="K138" s="5">
        <f t="shared" si="12"/>
        <v>0</v>
      </c>
      <c r="L138" s="2">
        <f>VLOOKUP($A138,'By SKU - Old RTs'!$A:$V,21,FALSE)</f>
        <v>0</v>
      </c>
      <c r="M138" s="2">
        <f>VLOOKUP($A138,'By SKU - New RTs'!$A:$V,21,FALSE)</f>
        <v>0</v>
      </c>
      <c r="N138" s="5">
        <f t="shared" si="13"/>
        <v>0</v>
      </c>
      <c r="O138" s="2">
        <f>VLOOKUP($A138,'By SKU - Old RTs'!$A:$V,22,FALSE)</f>
        <v>0.25</v>
      </c>
      <c r="P138" s="2">
        <f>VLOOKUP($A138,'By SKU - New RTs'!$A:$V,22,FALSE)</f>
        <v>0.25</v>
      </c>
      <c r="Q138" s="2">
        <f t="shared" si="14"/>
        <v>0</v>
      </c>
    </row>
    <row r="139" spans="1:17" x14ac:dyDescent="0.2">
      <c r="A139" s="3">
        <f>SKUs!A138</f>
        <v>413</v>
      </c>
      <c r="B139" s="4" t="str">
        <f>SKUs!B138</f>
        <v>VINYL PWDR LG CS</v>
      </c>
      <c r="C139" s="2">
        <f>VLOOKUP($A139,'By SKU - Old RTs'!$A:$V,18,FALSE)</f>
        <v>0</v>
      </c>
      <c r="D139" s="2">
        <f>VLOOKUP($A139,'By SKU - New RTs'!$A:$V,18,FALSE)</f>
        <v>0</v>
      </c>
      <c r="E139" s="5">
        <f t="shared" si="10"/>
        <v>0</v>
      </c>
      <c r="F139" s="2">
        <f>VLOOKUP($A139,'By SKU - Old RTs'!$A:$V,19,FALSE)</f>
        <v>0</v>
      </c>
      <c r="G139" s="2">
        <f>VLOOKUP($A139,'By SKU - New RTs'!$A:$V,19,FALSE)</f>
        <v>0</v>
      </c>
      <c r="H139" s="5">
        <f t="shared" si="11"/>
        <v>0</v>
      </c>
      <c r="I139" s="2">
        <f>VLOOKUP($A139,'By SKU - Old RTs'!$A:$V,20,FALSE)</f>
        <v>0</v>
      </c>
      <c r="J139" s="2">
        <f>VLOOKUP($A139,'By SKU - New RTs'!$A:$V,20,FALSE)</f>
        <v>0</v>
      </c>
      <c r="K139" s="5">
        <f t="shared" si="12"/>
        <v>0</v>
      </c>
      <c r="L139" s="2">
        <f>VLOOKUP($A139,'By SKU - Old RTs'!$A:$V,21,FALSE)</f>
        <v>0</v>
      </c>
      <c r="M139" s="2">
        <f>VLOOKUP($A139,'By SKU - New RTs'!$A:$V,21,FALSE)</f>
        <v>0</v>
      </c>
      <c r="N139" s="5">
        <f t="shared" si="13"/>
        <v>0</v>
      </c>
      <c r="O139" s="2">
        <f>VLOOKUP($A139,'By SKU - Old RTs'!$A:$V,22,FALSE)</f>
        <v>0</v>
      </c>
      <c r="P139" s="2">
        <f>VLOOKUP($A139,'By SKU - New RTs'!$A:$V,22,FALSE)</f>
        <v>0</v>
      </c>
      <c r="Q139" s="2">
        <f t="shared" si="14"/>
        <v>0</v>
      </c>
    </row>
    <row r="140" spans="1:17" x14ac:dyDescent="0.2">
      <c r="A140" s="3">
        <f>SKUs!A139</f>
        <v>414</v>
      </c>
      <c r="B140" s="4" t="str">
        <f>SKUs!B139</f>
        <v>VINYL PWDR XL CS</v>
      </c>
      <c r="C140" s="2">
        <f>VLOOKUP($A140,'By SKU - Old RTs'!$A:$V,18,FALSE)</f>
        <v>0</v>
      </c>
      <c r="D140" s="2">
        <f>VLOOKUP($A140,'By SKU - New RTs'!$A:$V,18,FALSE)</f>
        <v>0</v>
      </c>
      <c r="E140" s="5">
        <f t="shared" si="10"/>
        <v>0</v>
      </c>
      <c r="F140" s="2">
        <f>VLOOKUP($A140,'By SKU - Old RTs'!$A:$V,19,FALSE)</f>
        <v>0</v>
      </c>
      <c r="G140" s="2">
        <f>VLOOKUP($A140,'By SKU - New RTs'!$A:$V,19,FALSE)</f>
        <v>0</v>
      </c>
      <c r="H140" s="5">
        <f t="shared" si="11"/>
        <v>0</v>
      </c>
      <c r="I140" s="2">
        <f>VLOOKUP($A140,'By SKU - Old RTs'!$A:$V,20,FALSE)</f>
        <v>0</v>
      </c>
      <c r="J140" s="2">
        <f>VLOOKUP($A140,'By SKU - New RTs'!$A:$V,20,FALSE)</f>
        <v>0</v>
      </c>
      <c r="K140" s="5">
        <f t="shared" si="12"/>
        <v>0</v>
      </c>
      <c r="L140" s="2">
        <f>VLOOKUP($A140,'By SKU - Old RTs'!$A:$V,21,FALSE)</f>
        <v>0</v>
      </c>
      <c r="M140" s="2">
        <f>VLOOKUP($A140,'By SKU - New RTs'!$A:$V,21,FALSE)</f>
        <v>0</v>
      </c>
      <c r="N140" s="5">
        <f t="shared" si="13"/>
        <v>0</v>
      </c>
      <c r="O140" s="2">
        <f>VLOOKUP($A140,'By SKU - Old RTs'!$A:$V,22,FALSE)</f>
        <v>0</v>
      </c>
      <c r="P140" s="2">
        <f>VLOOKUP($A140,'By SKU - New RTs'!$A:$V,22,FALSE)</f>
        <v>0</v>
      </c>
      <c r="Q140" s="2">
        <f t="shared" si="14"/>
        <v>0</v>
      </c>
    </row>
    <row r="141" spans="1:17" x14ac:dyDescent="0.2">
      <c r="A141" s="3">
        <f>SKUs!A140</f>
        <v>416</v>
      </c>
      <c r="B141" s="4" t="str">
        <f>SKUs!B140</f>
        <v xml:space="preserve">LATEX PF MD CS      </v>
      </c>
      <c r="C141" s="2">
        <f>VLOOKUP($A141,'By SKU - Old RTs'!$A:$V,18,FALSE)</f>
        <v>0</v>
      </c>
      <c r="D141" s="2">
        <f>VLOOKUP($A141,'By SKU - New RTs'!$A:$V,18,FALSE)</f>
        <v>2</v>
      </c>
      <c r="E141" s="5">
        <f t="shared" si="10"/>
        <v>2</v>
      </c>
      <c r="F141" s="2">
        <f>VLOOKUP($A141,'By SKU - Old RTs'!$A:$V,19,FALSE)</f>
        <v>0</v>
      </c>
      <c r="G141" s="2">
        <f>VLOOKUP($A141,'By SKU - New RTs'!$A:$V,19,FALSE)</f>
        <v>0</v>
      </c>
      <c r="H141" s="5">
        <f t="shared" si="11"/>
        <v>0</v>
      </c>
      <c r="I141" s="2">
        <f>VLOOKUP($A141,'By SKU - Old RTs'!$A:$V,20,FALSE)</f>
        <v>0</v>
      </c>
      <c r="J141" s="2">
        <f>VLOOKUP($A141,'By SKU - New RTs'!$A:$V,20,FALSE)</f>
        <v>0</v>
      </c>
      <c r="K141" s="5">
        <f t="shared" si="12"/>
        <v>0</v>
      </c>
      <c r="L141" s="2">
        <f>VLOOKUP($A141,'By SKU - Old RTs'!$A:$V,21,FALSE)</f>
        <v>0</v>
      </c>
      <c r="M141" s="2">
        <f>VLOOKUP($A141,'By SKU - New RTs'!$A:$V,21,FALSE)</f>
        <v>0</v>
      </c>
      <c r="N141" s="5">
        <f t="shared" si="13"/>
        <v>0</v>
      </c>
      <c r="O141" s="2">
        <f>VLOOKUP($A141,'By SKU - Old RTs'!$A:$V,22,FALSE)</f>
        <v>2</v>
      </c>
      <c r="P141" s="2">
        <f>VLOOKUP($A141,'By SKU - New RTs'!$A:$V,22,FALSE)</f>
        <v>0</v>
      </c>
      <c r="Q141" s="2">
        <f t="shared" si="14"/>
        <v>-2</v>
      </c>
    </row>
    <row r="142" spans="1:17" x14ac:dyDescent="0.2">
      <c r="A142" s="3">
        <f>SKUs!A141</f>
        <v>417</v>
      </c>
      <c r="B142" s="4" t="str">
        <f>SKUs!B141</f>
        <v xml:space="preserve">LATEX PF LG CS      </v>
      </c>
      <c r="C142" s="2">
        <f>VLOOKUP($A142,'By SKU - Old RTs'!$A:$V,18,FALSE)</f>
        <v>0</v>
      </c>
      <c r="D142" s="2">
        <f>VLOOKUP($A142,'By SKU - New RTs'!$A:$V,18,FALSE)</f>
        <v>1</v>
      </c>
      <c r="E142" s="5">
        <f t="shared" si="10"/>
        <v>1</v>
      </c>
      <c r="F142" s="2">
        <f>VLOOKUP($A142,'By SKU - Old RTs'!$A:$V,19,FALSE)</f>
        <v>0</v>
      </c>
      <c r="G142" s="2">
        <f>VLOOKUP($A142,'By SKU - New RTs'!$A:$V,19,FALSE)</f>
        <v>0</v>
      </c>
      <c r="H142" s="5">
        <f t="shared" si="11"/>
        <v>0</v>
      </c>
      <c r="I142" s="2">
        <f>VLOOKUP($A142,'By SKU - Old RTs'!$A:$V,20,FALSE)</f>
        <v>0</v>
      </c>
      <c r="J142" s="2">
        <f>VLOOKUP($A142,'By SKU - New RTs'!$A:$V,20,FALSE)</f>
        <v>0</v>
      </c>
      <c r="K142" s="5">
        <f t="shared" si="12"/>
        <v>0</v>
      </c>
      <c r="L142" s="2">
        <f>VLOOKUP($A142,'By SKU - Old RTs'!$A:$V,21,FALSE)</f>
        <v>0</v>
      </c>
      <c r="M142" s="2">
        <f>VLOOKUP($A142,'By SKU - New RTs'!$A:$V,21,FALSE)</f>
        <v>0</v>
      </c>
      <c r="N142" s="5">
        <f t="shared" si="13"/>
        <v>0</v>
      </c>
      <c r="O142" s="2">
        <f>VLOOKUP($A142,'By SKU - Old RTs'!$A:$V,22,FALSE)</f>
        <v>1</v>
      </c>
      <c r="P142" s="2">
        <f>VLOOKUP($A142,'By SKU - New RTs'!$A:$V,22,FALSE)</f>
        <v>0</v>
      </c>
      <c r="Q142" s="2">
        <f t="shared" si="14"/>
        <v>-1</v>
      </c>
    </row>
    <row r="143" spans="1:17" x14ac:dyDescent="0.2">
      <c r="A143" s="3">
        <f>SKUs!A142</f>
        <v>418</v>
      </c>
      <c r="B143" s="4" t="str">
        <f>SKUs!B142</f>
        <v xml:space="preserve">LATEX PF 1X CS      </v>
      </c>
      <c r="C143" s="2">
        <f>VLOOKUP($A143,'By SKU - Old RTs'!$A:$V,18,FALSE)</f>
        <v>0</v>
      </c>
      <c r="D143" s="2">
        <f>VLOOKUP($A143,'By SKU - New RTs'!$A:$V,18,FALSE)</f>
        <v>0</v>
      </c>
      <c r="E143" s="5">
        <f t="shared" si="10"/>
        <v>0</v>
      </c>
      <c r="F143" s="2">
        <f>VLOOKUP($A143,'By SKU - Old RTs'!$A:$V,19,FALSE)</f>
        <v>0</v>
      </c>
      <c r="G143" s="2">
        <f>VLOOKUP($A143,'By SKU - New RTs'!$A:$V,19,FALSE)</f>
        <v>0</v>
      </c>
      <c r="H143" s="5">
        <f t="shared" si="11"/>
        <v>0</v>
      </c>
      <c r="I143" s="2">
        <f>VLOOKUP($A143,'By SKU - Old RTs'!$A:$V,20,FALSE)</f>
        <v>0</v>
      </c>
      <c r="J143" s="2">
        <f>VLOOKUP($A143,'By SKU - New RTs'!$A:$V,20,FALSE)</f>
        <v>0</v>
      </c>
      <c r="K143" s="5">
        <f t="shared" si="12"/>
        <v>0</v>
      </c>
      <c r="L143" s="2">
        <f>VLOOKUP($A143,'By SKU - Old RTs'!$A:$V,21,FALSE)</f>
        <v>0</v>
      </c>
      <c r="M143" s="2">
        <f>VLOOKUP($A143,'By SKU - New RTs'!$A:$V,21,FALSE)</f>
        <v>0</v>
      </c>
      <c r="N143" s="5">
        <f t="shared" si="13"/>
        <v>0</v>
      </c>
      <c r="O143" s="2">
        <f>VLOOKUP($A143,'By SKU - Old RTs'!$A:$V,22,FALSE)</f>
        <v>0</v>
      </c>
      <c r="P143" s="2">
        <f>VLOOKUP($A143,'By SKU - New RTs'!$A:$V,22,FALSE)</f>
        <v>0</v>
      </c>
      <c r="Q143" s="2">
        <f t="shared" si="14"/>
        <v>0</v>
      </c>
    </row>
    <row r="144" spans="1:17" x14ac:dyDescent="0.2">
      <c r="A144" s="3">
        <f>SKUs!A143</f>
        <v>421</v>
      </c>
      <c r="B144" s="4" t="str">
        <f>SKUs!B143</f>
        <v>LATEX PWD LG CS</v>
      </c>
      <c r="C144" s="2">
        <f>VLOOKUP($A144,'By SKU - Old RTs'!$A:$V,18,FALSE)</f>
        <v>0</v>
      </c>
      <c r="D144" s="2">
        <f>VLOOKUP($A144,'By SKU - New RTs'!$A:$V,18,FALSE)</f>
        <v>0</v>
      </c>
      <c r="E144" s="5">
        <f t="shared" si="10"/>
        <v>0</v>
      </c>
      <c r="F144" s="2">
        <f>VLOOKUP($A144,'By SKU - Old RTs'!$A:$V,19,FALSE)</f>
        <v>0</v>
      </c>
      <c r="G144" s="2">
        <f>VLOOKUP($A144,'By SKU - New RTs'!$A:$V,19,FALSE)</f>
        <v>0</v>
      </c>
      <c r="H144" s="5">
        <f t="shared" si="11"/>
        <v>0</v>
      </c>
      <c r="I144" s="2">
        <f>VLOOKUP($A144,'By SKU - Old RTs'!$A:$V,20,FALSE)</f>
        <v>0</v>
      </c>
      <c r="J144" s="2">
        <f>VLOOKUP($A144,'By SKU - New RTs'!$A:$V,20,FALSE)</f>
        <v>0</v>
      </c>
      <c r="K144" s="5">
        <f t="shared" si="12"/>
        <v>0</v>
      </c>
      <c r="L144" s="2">
        <f>VLOOKUP($A144,'By SKU - Old RTs'!$A:$V,21,FALSE)</f>
        <v>0</v>
      </c>
      <c r="M144" s="2">
        <f>VLOOKUP($A144,'By SKU - New RTs'!$A:$V,21,FALSE)</f>
        <v>0</v>
      </c>
      <c r="N144" s="5">
        <f t="shared" si="13"/>
        <v>0</v>
      </c>
      <c r="O144" s="2">
        <f>VLOOKUP($A144,'By SKU - Old RTs'!$A:$V,22,FALSE)</f>
        <v>0</v>
      </c>
      <c r="P144" s="2">
        <f>VLOOKUP($A144,'By SKU - New RTs'!$A:$V,22,FALSE)</f>
        <v>0</v>
      </c>
      <c r="Q144" s="2">
        <f t="shared" si="14"/>
        <v>0</v>
      </c>
    </row>
    <row r="145" spans="1:17" x14ac:dyDescent="0.2">
      <c r="A145" s="3">
        <f>SKUs!A144</f>
        <v>422</v>
      </c>
      <c r="B145" s="4" t="str">
        <f>SKUs!B144</f>
        <v>LATEX PWD 1X CS</v>
      </c>
      <c r="C145" s="2">
        <f>VLOOKUP($A145,'By SKU - Old RTs'!$A:$V,18,FALSE)</f>
        <v>0</v>
      </c>
      <c r="D145" s="2">
        <f>VLOOKUP($A145,'By SKU - New RTs'!$A:$V,18,FALSE)</f>
        <v>0</v>
      </c>
      <c r="E145" s="5">
        <f t="shared" si="10"/>
        <v>0</v>
      </c>
      <c r="F145" s="2">
        <f>VLOOKUP($A145,'By SKU - Old RTs'!$A:$V,19,FALSE)</f>
        <v>0</v>
      </c>
      <c r="G145" s="2">
        <f>VLOOKUP($A145,'By SKU - New RTs'!$A:$V,19,FALSE)</f>
        <v>0</v>
      </c>
      <c r="H145" s="5">
        <f t="shared" si="11"/>
        <v>0</v>
      </c>
      <c r="I145" s="2">
        <f>VLOOKUP($A145,'By SKU - Old RTs'!$A:$V,20,FALSE)</f>
        <v>0</v>
      </c>
      <c r="J145" s="2">
        <f>VLOOKUP($A145,'By SKU - New RTs'!$A:$V,20,FALSE)</f>
        <v>0</v>
      </c>
      <c r="K145" s="5">
        <f t="shared" si="12"/>
        <v>0</v>
      </c>
      <c r="L145" s="2">
        <f>VLOOKUP($A145,'By SKU - Old RTs'!$A:$V,21,FALSE)</f>
        <v>0</v>
      </c>
      <c r="M145" s="2">
        <f>VLOOKUP($A145,'By SKU - New RTs'!$A:$V,21,FALSE)</f>
        <v>0</v>
      </c>
      <c r="N145" s="5">
        <f t="shared" si="13"/>
        <v>0</v>
      </c>
      <c r="O145" s="2">
        <f>VLOOKUP($A145,'By SKU - Old RTs'!$A:$V,22,FALSE)</f>
        <v>0</v>
      </c>
      <c r="P145" s="2">
        <f>VLOOKUP($A145,'By SKU - New RTs'!$A:$V,22,FALSE)</f>
        <v>0</v>
      </c>
      <c r="Q145" s="2">
        <f t="shared" si="14"/>
        <v>0</v>
      </c>
    </row>
    <row r="146" spans="1:17" x14ac:dyDescent="0.2">
      <c r="A146" s="3">
        <f>SKUs!A145</f>
        <v>426</v>
      </c>
      <c r="B146" s="4" t="str">
        <f>SKUs!B145</f>
        <v>NITRL PWD BLUE MD</v>
      </c>
      <c r="C146" s="2">
        <f>VLOOKUP($A146,'By SKU - Old RTs'!$A:$V,18,FALSE)</f>
        <v>0</v>
      </c>
      <c r="D146" s="2">
        <f>VLOOKUP($A146,'By SKU - New RTs'!$A:$V,18,FALSE)</f>
        <v>0</v>
      </c>
      <c r="E146" s="5">
        <f t="shared" si="10"/>
        <v>0</v>
      </c>
      <c r="F146" s="2">
        <f>VLOOKUP($A146,'By SKU - Old RTs'!$A:$V,19,FALSE)</f>
        <v>0</v>
      </c>
      <c r="G146" s="2">
        <f>VLOOKUP($A146,'By SKU - New RTs'!$A:$V,19,FALSE)</f>
        <v>0</v>
      </c>
      <c r="H146" s="5">
        <f t="shared" si="11"/>
        <v>0</v>
      </c>
      <c r="I146" s="2">
        <f>VLOOKUP($A146,'By SKU - Old RTs'!$A:$V,20,FALSE)</f>
        <v>0</v>
      </c>
      <c r="J146" s="2">
        <f>VLOOKUP($A146,'By SKU - New RTs'!$A:$V,20,FALSE)</f>
        <v>0</v>
      </c>
      <c r="K146" s="5">
        <f t="shared" si="12"/>
        <v>0</v>
      </c>
      <c r="L146" s="2">
        <f>VLOOKUP($A146,'By SKU - Old RTs'!$A:$V,21,FALSE)</f>
        <v>0</v>
      </c>
      <c r="M146" s="2">
        <f>VLOOKUP($A146,'By SKU - New RTs'!$A:$V,21,FALSE)</f>
        <v>0</v>
      </c>
      <c r="N146" s="5">
        <f t="shared" si="13"/>
        <v>0</v>
      </c>
      <c r="O146" s="2">
        <f>VLOOKUP($A146,'By SKU - Old RTs'!$A:$V,22,FALSE)</f>
        <v>0</v>
      </c>
      <c r="P146" s="2">
        <f>VLOOKUP($A146,'By SKU - New RTs'!$A:$V,22,FALSE)</f>
        <v>0</v>
      </c>
      <c r="Q146" s="2">
        <f t="shared" si="14"/>
        <v>0</v>
      </c>
    </row>
    <row r="147" spans="1:17" x14ac:dyDescent="0.2">
      <c r="A147" s="3">
        <f>SKUs!A146</f>
        <v>427</v>
      </c>
      <c r="B147" s="4" t="str">
        <f>SKUs!B146</f>
        <v>NITRL PWD BLUE LG</v>
      </c>
      <c r="C147" s="2">
        <f>VLOOKUP($A147,'By SKU - Old RTs'!$A:$V,18,FALSE)</f>
        <v>0</v>
      </c>
      <c r="D147" s="2">
        <f>VLOOKUP($A147,'By SKU - New RTs'!$A:$V,18,FALSE)</f>
        <v>0</v>
      </c>
      <c r="E147" s="5">
        <f t="shared" si="10"/>
        <v>0</v>
      </c>
      <c r="F147" s="2">
        <f>VLOOKUP($A147,'By SKU - Old RTs'!$A:$V,19,FALSE)</f>
        <v>0</v>
      </c>
      <c r="G147" s="2">
        <f>VLOOKUP($A147,'By SKU - New RTs'!$A:$V,19,FALSE)</f>
        <v>0</v>
      </c>
      <c r="H147" s="5">
        <f t="shared" si="11"/>
        <v>0</v>
      </c>
      <c r="I147" s="2">
        <f>VLOOKUP($A147,'By SKU - Old RTs'!$A:$V,20,FALSE)</f>
        <v>0</v>
      </c>
      <c r="J147" s="2">
        <f>VLOOKUP($A147,'By SKU - New RTs'!$A:$V,20,FALSE)</f>
        <v>0</v>
      </c>
      <c r="K147" s="5">
        <f t="shared" si="12"/>
        <v>0</v>
      </c>
      <c r="L147" s="2">
        <f>VLOOKUP($A147,'By SKU - Old RTs'!$A:$V,21,FALSE)</f>
        <v>0</v>
      </c>
      <c r="M147" s="2">
        <f>VLOOKUP($A147,'By SKU - New RTs'!$A:$V,21,FALSE)</f>
        <v>0</v>
      </c>
      <c r="N147" s="5">
        <f t="shared" si="13"/>
        <v>0</v>
      </c>
      <c r="O147" s="2">
        <f>VLOOKUP($A147,'By SKU - Old RTs'!$A:$V,22,FALSE)</f>
        <v>0</v>
      </c>
      <c r="P147" s="2">
        <f>VLOOKUP($A147,'By SKU - New RTs'!$A:$V,22,FALSE)</f>
        <v>0</v>
      </c>
      <c r="Q147" s="2">
        <f t="shared" si="14"/>
        <v>0</v>
      </c>
    </row>
    <row r="148" spans="1:17" x14ac:dyDescent="0.2">
      <c r="A148" s="3">
        <f>SKUs!A147</f>
        <v>436</v>
      </c>
      <c r="B148" s="4" t="str">
        <f>SKUs!B147</f>
        <v>NITRL PF EXAM BLUE MD</v>
      </c>
      <c r="C148" s="2">
        <f>VLOOKUP($A148,'By SKU - Old RTs'!$A:$V,18,FALSE)</f>
        <v>0</v>
      </c>
      <c r="D148" s="2">
        <f>VLOOKUP($A148,'By SKU - New RTs'!$A:$V,18,FALSE)</f>
        <v>0</v>
      </c>
      <c r="E148" s="5">
        <f t="shared" si="10"/>
        <v>0</v>
      </c>
      <c r="F148" s="2">
        <f>VLOOKUP($A148,'By SKU - Old RTs'!$A:$V,19,FALSE)</f>
        <v>0</v>
      </c>
      <c r="G148" s="2">
        <f>VLOOKUP($A148,'By SKU - New RTs'!$A:$V,19,FALSE)</f>
        <v>0</v>
      </c>
      <c r="H148" s="5">
        <f t="shared" si="11"/>
        <v>0</v>
      </c>
      <c r="I148" s="2">
        <f>VLOOKUP($A148,'By SKU - Old RTs'!$A:$V,20,FALSE)</f>
        <v>0</v>
      </c>
      <c r="J148" s="2">
        <f>VLOOKUP($A148,'By SKU - New RTs'!$A:$V,20,FALSE)</f>
        <v>0</v>
      </c>
      <c r="K148" s="5">
        <f t="shared" si="12"/>
        <v>0</v>
      </c>
      <c r="L148" s="2">
        <f>VLOOKUP($A148,'By SKU - Old RTs'!$A:$V,21,FALSE)</f>
        <v>0</v>
      </c>
      <c r="M148" s="2">
        <f>VLOOKUP($A148,'By SKU - New RTs'!$A:$V,21,FALSE)</f>
        <v>0</v>
      </c>
      <c r="N148" s="5">
        <f t="shared" si="13"/>
        <v>0</v>
      </c>
      <c r="O148" s="2">
        <f>VLOOKUP($A148,'By SKU - Old RTs'!$A:$V,22,FALSE)</f>
        <v>0</v>
      </c>
      <c r="P148" s="2">
        <f>VLOOKUP($A148,'By SKU - New RTs'!$A:$V,22,FALSE)</f>
        <v>0</v>
      </c>
      <c r="Q148" s="2">
        <f t="shared" si="14"/>
        <v>0</v>
      </c>
    </row>
    <row r="149" spans="1:17" x14ac:dyDescent="0.2">
      <c r="A149" s="3">
        <f>SKUs!A148</f>
        <v>439</v>
      </c>
      <c r="B149" s="4" t="str">
        <f>SKUs!B148</f>
        <v>POLY FS LG CS</v>
      </c>
      <c r="C149" s="2">
        <f>VLOOKUP($A149,'By SKU - Old RTs'!$A:$V,18,FALSE)</f>
        <v>0</v>
      </c>
      <c r="D149" s="2">
        <f>VLOOKUP($A149,'By SKU - New RTs'!$A:$V,18,FALSE)</f>
        <v>0</v>
      </c>
      <c r="E149" s="5">
        <f t="shared" si="10"/>
        <v>0</v>
      </c>
      <c r="F149" s="2">
        <f>VLOOKUP($A149,'By SKU - Old RTs'!$A:$V,19,FALSE)</f>
        <v>0</v>
      </c>
      <c r="G149" s="2">
        <f>VLOOKUP($A149,'By SKU - New RTs'!$A:$V,19,FALSE)</f>
        <v>0</v>
      </c>
      <c r="H149" s="5">
        <f t="shared" si="11"/>
        <v>0</v>
      </c>
      <c r="I149" s="2">
        <f>VLOOKUP($A149,'By SKU - Old RTs'!$A:$V,20,FALSE)</f>
        <v>0</v>
      </c>
      <c r="J149" s="2">
        <f>VLOOKUP($A149,'By SKU - New RTs'!$A:$V,20,FALSE)</f>
        <v>0</v>
      </c>
      <c r="K149" s="5">
        <f t="shared" si="12"/>
        <v>0</v>
      </c>
      <c r="L149" s="2">
        <f>VLOOKUP($A149,'By SKU - Old RTs'!$A:$V,21,FALSE)</f>
        <v>0</v>
      </c>
      <c r="M149" s="2">
        <f>VLOOKUP($A149,'By SKU - New RTs'!$A:$V,21,FALSE)</f>
        <v>0</v>
      </c>
      <c r="N149" s="5">
        <f t="shared" si="13"/>
        <v>0</v>
      </c>
      <c r="O149" s="2">
        <f>VLOOKUP($A149,'By SKU - Old RTs'!$A:$V,22,FALSE)</f>
        <v>0</v>
      </c>
      <c r="P149" s="2">
        <f>VLOOKUP($A149,'By SKU - New RTs'!$A:$V,22,FALSE)</f>
        <v>0</v>
      </c>
      <c r="Q149" s="2">
        <f t="shared" si="14"/>
        <v>0</v>
      </c>
    </row>
    <row r="150" spans="1:17" x14ac:dyDescent="0.2">
      <c r="A150" s="3">
        <f>SKUs!A149</f>
        <v>443</v>
      </c>
      <c r="B150" s="4" t="str">
        <f>SKUs!B149</f>
        <v xml:space="preserve">ST VINYL LG CS      </v>
      </c>
      <c r="C150" s="2">
        <f>VLOOKUP($A150,'By SKU - Old RTs'!$A:$V,18,FALSE)</f>
        <v>0</v>
      </c>
      <c r="D150" s="2">
        <f>VLOOKUP($A150,'By SKU - New RTs'!$A:$V,18,FALSE)</f>
        <v>0</v>
      </c>
      <c r="E150" s="5">
        <f t="shared" si="10"/>
        <v>0</v>
      </c>
      <c r="F150" s="2">
        <f>VLOOKUP($A150,'By SKU - Old RTs'!$A:$V,19,FALSE)</f>
        <v>0</v>
      </c>
      <c r="G150" s="2">
        <f>VLOOKUP($A150,'By SKU - New RTs'!$A:$V,19,FALSE)</f>
        <v>0</v>
      </c>
      <c r="H150" s="5">
        <f t="shared" si="11"/>
        <v>0</v>
      </c>
      <c r="I150" s="2">
        <f>VLOOKUP($A150,'By SKU - Old RTs'!$A:$V,20,FALSE)</f>
        <v>0</v>
      </c>
      <c r="J150" s="2">
        <f>VLOOKUP($A150,'By SKU - New RTs'!$A:$V,20,FALSE)</f>
        <v>0</v>
      </c>
      <c r="K150" s="5">
        <f t="shared" si="12"/>
        <v>0</v>
      </c>
      <c r="L150" s="2">
        <f>VLOOKUP($A150,'By SKU - Old RTs'!$A:$V,21,FALSE)</f>
        <v>0</v>
      </c>
      <c r="M150" s="2">
        <f>VLOOKUP($A150,'By SKU - New RTs'!$A:$V,21,FALSE)</f>
        <v>0</v>
      </c>
      <c r="N150" s="5">
        <f t="shared" si="13"/>
        <v>0</v>
      </c>
      <c r="O150" s="2">
        <f>VLOOKUP($A150,'By SKU - Old RTs'!$A:$V,22,FALSE)</f>
        <v>0</v>
      </c>
      <c r="P150" s="2">
        <f>VLOOKUP($A150,'By SKU - New RTs'!$A:$V,22,FALSE)</f>
        <v>0</v>
      </c>
      <c r="Q150" s="2">
        <f t="shared" si="14"/>
        <v>0</v>
      </c>
    </row>
    <row r="151" spans="1:17" x14ac:dyDescent="0.2">
      <c r="A151" s="3">
        <f>SKUs!A150</f>
        <v>444</v>
      </c>
      <c r="B151" s="4" t="str">
        <f>SKUs!B150</f>
        <v xml:space="preserve">ST VINYL 1X CS      </v>
      </c>
      <c r="C151" s="2">
        <f>VLOOKUP($A151,'By SKU - Old RTs'!$A:$V,18,FALSE)</f>
        <v>0</v>
      </c>
      <c r="D151" s="2">
        <f>VLOOKUP($A151,'By SKU - New RTs'!$A:$V,18,FALSE)</f>
        <v>0</v>
      </c>
      <c r="E151" s="5">
        <f t="shared" si="10"/>
        <v>0</v>
      </c>
      <c r="F151" s="2">
        <f>VLOOKUP($A151,'By SKU - Old RTs'!$A:$V,19,FALSE)</f>
        <v>0</v>
      </c>
      <c r="G151" s="2">
        <f>VLOOKUP($A151,'By SKU - New RTs'!$A:$V,19,FALSE)</f>
        <v>0</v>
      </c>
      <c r="H151" s="5">
        <f t="shared" si="11"/>
        <v>0</v>
      </c>
      <c r="I151" s="2">
        <f>VLOOKUP($A151,'By SKU - Old RTs'!$A:$V,20,FALSE)</f>
        <v>0</v>
      </c>
      <c r="J151" s="2">
        <f>VLOOKUP($A151,'By SKU - New RTs'!$A:$V,20,FALSE)</f>
        <v>0</v>
      </c>
      <c r="K151" s="5">
        <f t="shared" si="12"/>
        <v>0</v>
      </c>
      <c r="L151" s="2">
        <f>VLOOKUP($A151,'By SKU - Old RTs'!$A:$V,21,FALSE)</f>
        <v>0</v>
      </c>
      <c r="M151" s="2">
        <f>VLOOKUP($A151,'By SKU - New RTs'!$A:$V,21,FALSE)</f>
        <v>0</v>
      </c>
      <c r="N151" s="5">
        <f t="shared" si="13"/>
        <v>0</v>
      </c>
      <c r="O151" s="2">
        <f>VLOOKUP($A151,'By SKU - Old RTs'!$A:$V,22,FALSE)</f>
        <v>0</v>
      </c>
      <c r="P151" s="2">
        <f>VLOOKUP($A151,'By SKU - New RTs'!$A:$V,22,FALSE)</f>
        <v>0</v>
      </c>
      <c r="Q151" s="2">
        <f t="shared" si="14"/>
        <v>0</v>
      </c>
    </row>
    <row r="152" spans="1:17" x14ac:dyDescent="0.2">
      <c r="A152" s="3">
        <f>SKUs!A151</f>
        <v>447</v>
      </c>
      <c r="B152" s="4" t="str">
        <f>SKUs!B151</f>
        <v xml:space="preserve">3ML VL PF LG CS     </v>
      </c>
      <c r="C152" s="2">
        <f>VLOOKUP($A152,'By SKU - Old RTs'!$A:$V,18,FALSE)</f>
        <v>0</v>
      </c>
      <c r="D152" s="2">
        <f>VLOOKUP($A152,'By SKU - New RTs'!$A:$V,18,FALSE)</f>
        <v>0</v>
      </c>
      <c r="E152" s="5">
        <f t="shared" si="10"/>
        <v>0</v>
      </c>
      <c r="F152" s="2">
        <f>VLOOKUP($A152,'By SKU - Old RTs'!$A:$V,19,FALSE)</f>
        <v>0</v>
      </c>
      <c r="G152" s="2">
        <f>VLOOKUP($A152,'By SKU - New RTs'!$A:$V,19,FALSE)</f>
        <v>0</v>
      </c>
      <c r="H152" s="5">
        <f t="shared" si="11"/>
        <v>0</v>
      </c>
      <c r="I152" s="2">
        <f>VLOOKUP($A152,'By SKU - Old RTs'!$A:$V,20,FALSE)</f>
        <v>0</v>
      </c>
      <c r="J152" s="2">
        <f>VLOOKUP($A152,'By SKU - New RTs'!$A:$V,20,FALSE)</f>
        <v>0</v>
      </c>
      <c r="K152" s="5">
        <f t="shared" si="12"/>
        <v>0</v>
      </c>
      <c r="L152" s="2">
        <f>VLOOKUP($A152,'By SKU - Old RTs'!$A:$V,21,FALSE)</f>
        <v>0</v>
      </c>
      <c r="M152" s="2">
        <f>VLOOKUP($A152,'By SKU - New RTs'!$A:$V,21,FALSE)</f>
        <v>0</v>
      </c>
      <c r="N152" s="5">
        <f t="shared" si="13"/>
        <v>0</v>
      </c>
      <c r="O152" s="2">
        <f>VLOOKUP($A152,'By SKU - Old RTs'!$A:$V,22,FALSE)</f>
        <v>0</v>
      </c>
      <c r="P152" s="2">
        <f>VLOOKUP($A152,'By SKU - New RTs'!$A:$V,22,FALSE)</f>
        <v>0</v>
      </c>
      <c r="Q152" s="2">
        <f t="shared" si="14"/>
        <v>0</v>
      </c>
    </row>
    <row r="153" spans="1:17" x14ac:dyDescent="0.2">
      <c r="A153" s="3">
        <f>SKUs!A152</f>
        <v>448</v>
      </c>
      <c r="B153" s="4" t="str">
        <f>SKUs!B152</f>
        <v xml:space="preserve">3ML VL PF 1X CS     </v>
      </c>
      <c r="C153" s="2">
        <f>VLOOKUP($A153,'By SKU - Old RTs'!$A:$V,18,FALSE)</f>
        <v>0</v>
      </c>
      <c r="D153" s="2">
        <f>VLOOKUP($A153,'By SKU - New RTs'!$A:$V,18,FALSE)</f>
        <v>0</v>
      </c>
      <c r="E153" s="5">
        <f t="shared" si="10"/>
        <v>0</v>
      </c>
      <c r="F153" s="2">
        <f>VLOOKUP($A153,'By SKU - Old RTs'!$A:$V,19,FALSE)</f>
        <v>0</v>
      </c>
      <c r="G153" s="2">
        <f>VLOOKUP($A153,'By SKU - New RTs'!$A:$V,19,FALSE)</f>
        <v>0</v>
      </c>
      <c r="H153" s="5">
        <f t="shared" si="11"/>
        <v>0</v>
      </c>
      <c r="I153" s="2">
        <f>VLOOKUP($A153,'By SKU - Old RTs'!$A:$V,20,FALSE)</f>
        <v>0</v>
      </c>
      <c r="J153" s="2">
        <f>VLOOKUP($A153,'By SKU - New RTs'!$A:$V,20,FALSE)</f>
        <v>0</v>
      </c>
      <c r="K153" s="5">
        <f t="shared" si="12"/>
        <v>0</v>
      </c>
      <c r="L153" s="2">
        <f>VLOOKUP($A153,'By SKU - Old RTs'!$A:$V,21,FALSE)</f>
        <v>0</v>
      </c>
      <c r="M153" s="2">
        <f>VLOOKUP($A153,'By SKU - New RTs'!$A:$V,21,FALSE)</f>
        <v>0</v>
      </c>
      <c r="N153" s="5">
        <f t="shared" si="13"/>
        <v>0</v>
      </c>
      <c r="O153" s="2">
        <f>VLOOKUP($A153,'By SKU - Old RTs'!$A:$V,22,FALSE)</f>
        <v>0</v>
      </c>
      <c r="P153" s="2">
        <f>VLOOKUP($A153,'By SKU - New RTs'!$A:$V,22,FALSE)</f>
        <v>0</v>
      </c>
      <c r="Q153" s="2">
        <f t="shared" si="14"/>
        <v>0</v>
      </c>
    </row>
    <row r="154" spans="1:17" x14ac:dyDescent="0.2">
      <c r="A154" s="3">
        <f>SKUs!A153</f>
        <v>451</v>
      </c>
      <c r="B154" s="4" t="str">
        <f>SKUs!B153</f>
        <v>NITRL PF BLUE SM</v>
      </c>
      <c r="C154" s="2">
        <f>VLOOKUP($A154,'By SKU - Old RTs'!$A:$V,18,FALSE)</f>
        <v>0</v>
      </c>
      <c r="D154" s="2">
        <f>VLOOKUP($A154,'By SKU - New RTs'!$A:$V,18,FALSE)</f>
        <v>0</v>
      </c>
      <c r="E154" s="5">
        <f t="shared" si="10"/>
        <v>0</v>
      </c>
      <c r="F154" s="2">
        <f>VLOOKUP($A154,'By SKU - Old RTs'!$A:$V,19,FALSE)</f>
        <v>0</v>
      </c>
      <c r="G154" s="2">
        <f>VLOOKUP($A154,'By SKU - New RTs'!$A:$V,19,FALSE)</f>
        <v>0</v>
      </c>
      <c r="H154" s="5">
        <f t="shared" si="11"/>
        <v>0</v>
      </c>
      <c r="I154" s="2">
        <f>VLOOKUP($A154,'By SKU - Old RTs'!$A:$V,20,FALSE)</f>
        <v>0.5</v>
      </c>
      <c r="J154" s="2">
        <f>VLOOKUP($A154,'By SKU - New RTs'!$A:$V,20,FALSE)</f>
        <v>0.5</v>
      </c>
      <c r="K154" s="5">
        <f t="shared" si="12"/>
        <v>0</v>
      </c>
      <c r="L154" s="2">
        <f>VLOOKUP($A154,'By SKU - Old RTs'!$A:$V,21,FALSE)</f>
        <v>3</v>
      </c>
      <c r="M154" s="2">
        <f>VLOOKUP($A154,'By SKU - New RTs'!$A:$V,21,FALSE)</f>
        <v>3</v>
      </c>
      <c r="N154" s="5">
        <f t="shared" si="13"/>
        <v>0</v>
      </c>
      <c r="O154" s="2">
        <f>VLOOKUP($A154,'By SKU - Old RTs'!$A:$V,22,FALSE)</f>
        <v>0.25</v>
      </c>
      <c r="P154" s="2">
        <f>VLOOKUP($A154,'By SKU - New RTs'!$A:$V,22,FALSE)</f>
        <v>0.25</v>
      </c>
      <c r="Q154" s="2">
        <f t="shared" si="14"/>
        <v>0</v>
      </c>
    </row>
    <row r="155" spans="1:17" x14ac:dyDescent="0.2">
      <c r="A155" s="3">
        <f>SKUs!A154</f>
        <v>452</v>
      </c>
      <c r="B155" s="4" t="str">
        <f>SKUs!B154</f>
        <v>NITRL PF BLUE MD</v>
      </c>
      <c r="C155" s="2">
        <f>VLOOKUP($A155,'By SKU - Old RTs'!$A:$V,18,FALSE)</f>
        <v>0</v>
      </c>
      <c r="D155" s="2">
        <f>VLOOKUP($A155,'By SKU - New RTs'!$A:$V,18,FALSE)</f>
        <v>0</v>
      </c>
      <c r="E155" s="5">
        <f t="shared" si="10"/>
        <v>0</v>
      </c>
      <c r="F155" s="2">
        <f>VLOOKUP($A155,'By SKU - Old RTs'!$A:$V,19,FALSE)</f>
        <v>0.25</v>
      </c>
      <c r="G155" s="2">
        <f>VLOOKUP($A155,'By SKU - New RTs'!$A:$V,19,FALSE)</f>
        <v>0.25</v>
      </c>
      <c r="H155" s="5">
        <f t="shared" si="11"/>
        <v>0</v>
      </c>
      <c r="I155" s="2">
        <f>VLOOKUP($A155,'By SKU - Old RTs'!$A:$V,20,FALSE)</f>
        <v>0.5</v>
      </c>
      <c r="J155" s="2">
        <f>VLOOKUP($A155,'By SKU - New RTs'!$A:$V,20,FALSE)</f>
        <v>0.5</v>
      </c>
      <c r="K155" s="5">
        <f t="shared" si="12"/>
        <v>0</v>
      </c>
      <c r="L155" s="2">
        <f>VLOOKUP($A155,'By SKU - Old RTs'!$A:$V,21,FALSE)</f>
        <v>5.5</v>
      </c>
      <c r="M155" s="2">
        <f>VLOOKUP($A155,'By SKU - New RTs'!$A:$V,21,FALSE)</f>
        <v>5.5</v>
      </c>
      <c r="N155" s="5">
        <f t="shared" si="13"/>
        <v>0</v>
      </c>
      <c r="O155" s="2">
        <f>VLOOKUP($A155,'By SKU - Old RTs'!$A:$V,22,FALSE)</f>
        <v>1</v>
      </c>
      <c r="P155" s="2">
        <f>VLOOKUP($A155,'By SKU - New RTs'!$A:$V,22,FALSE)</f>
        <v>1</v>
      </c>
      <c r="Q155" s="2">
        <f t="shared" si="14"/>
        <v>0</v>
      </c>
    </row>
    <row r="156" spans="1:17" x14ac:dyDescent="0.2">
      <c r="A156" s="3">
        <f>SKUs!A155</f>
        <v>453</v>
      </c>
      <c r="B156" s="4" t="str">
        <f>SKUs!B155</f>
        <v>NITRL PF BLUE LG</v>
      </c>
      <c r="C156" s="2">
        <f>VLOOKUP($A156,'By SKU - Old RTs'!$A:$V,18,FALSE)</f>
        <v>0</v>
      </c>
      <c r="D156" s="2">
        <f>VLOOKUP($A156,'By SKU - New RTs'!$A:$V,18,FALSE)</f>
        <v>0</v>
      </c>
      <c r="E156" s="5">
        <f t="shared" si="10"/>
        <v>0</v>
      </c>
      <c r="F156" s="2">
        <f>VLOOKUP($A156,'By SKU - Old RTs'!$A:$V,19,FALSE)</f>
        <v>0.75</v>
      </c>
      <c r="G156" s="2">
        <f>VLOOKUP($A156,'By SKU - New RTs'!$A:$V,19,FALSE)</f>
        <v>0.75</v>
      </c>
      <c r="H156" s="5">
        <f t="shared" si="11"/>
        <v>0</v>
      </c>
      <c r="I156" s="2">
        <f>VLOOKUP($A156,'By SKU - Old RTs'!$A:$V,20,FALSE)</f>
        <v>0.75</v>
      </c>
      <c r="J156" s="2">
        <f>VLOOKUP($A156,'By SKU - New RTs'!$A:$V,20,FALSE)</f>
        <v>0.75</v>
      </c>
      <c r="K156" s="5">
        <f t="shared" si="12"/>
        <v>0</v>
      </c>
      <c r="L156" s="2">
        <f>VLOOKUP($A156,'By SKU - Old RTs'!$A:$V,21,FALSE)</f>
        <v>6.75</v>
      </c>
      <c r="M156" s="2">
        <f>VLOOKUP($A156,'By SKU - New RTs'!$A:$V,21,FALSE)</f>
        <v>6.75</v>
      </c>
      <c r="N156" s="5">
        <f t="shared" si="13"/>
        <v>0</v>
      </c>
      <c r="O156" s="2">
        <f>VLOOKUP($A156,'By SKU - Old RTs'!$A:$V,22,FALSE)</f>
        <v>2</v>
      </c>
      <c r="P156" s="2">
        <f>VLOOKUP($A156,'By SKU - New RTs'!$A:$V,22,FALSE)</f>
        <v>2</v>
      </c>
      <c r="Q156" s="2">
        <f t="shared" si="14"/>
        <v>0</v>
      </c>
    </row>
    <row r="157" spans="1:17" x14ac:dyDescent="0.2">
      <c r="A157" s="3">
        <f>SKUs!A156</f>
        <v>454</v>
      </c>
      <c r="B157" s="4" t="str">
        <f>SKUs!B156</f>
        <v>NITRL PF BLUE 1X</v>
      </c>
      <c r="C157" s="2">
        <f>VLOOKUP($A157,'By SKU - Old RTs'!$A:$V,18,FALSE)</f>
        <v>0</v>
      </c>
      <c r="D157" s="2">
        <f>VLOOKUP($A157,'By SKU - New RTs'!$A:$V,18,FALSE)</f>
        <v>0</v>
      </c>
      <c r="E157" s="5">
        <f t="shared" si="10"/>
        <v>0</v>
      </c>
      <c r="F157" s="2">
        <f>VLOOKUP($A157,'By SKU - Old RTs'!$A:$V,19,FALSE)</f>
        <v>0</v>
      </c>
      <c r="G157" s="2">
        <f>VLOOKUP($A157,'By SKU - New RTs'!$A:$V,19,FALSE)</f>
        <v>0</v>
      </c>
      <c r="H157" s="5">
        <f t="shared" si="11"/>
        <v>0</v>
      </c>
      <c r="I157" s="2">
        <f>VLOOKUP($A157,'By SKU - Old RTs'!$A:$V,20,FALSE)</f>
        <v>0.75</v>
      </c>
      <c r="J157" s="2">
        <f>VLOOKUP($A157,'By SKU - New RTs'!$A:$V,20,FALSE)</f>
        <v>0.75</v>
      </c>
      <c r="K157" s="5">
        <f t="shared" si="12"/>
        <v>0</v>
      </c>
      <c r="L157" s="2">
        <f>VLOOKUP($A157,'By SKU - Old RTs'!$A:$V,21,FALSE)</f>
        <v>4.75</v>
      </c>
      <c r="M157" s="2">
        <f>VLOOKUP($A157,'By SKU - New RTs'!$A:$V,21,FALSE)</f>
        <v>4.75</v>
      </c>
      <c r="N157" s="5">
        <f t="shared" si="13"/>
        <v>0</v>
      </c>
      <c r="O157" s="2">
        <f>VLOOKUP($A157,'By SKU - Old RTs'!$A:$V,22,FALSE)</f>
        <v>1.25</v>
      </c>
      <c r="P157" s="2">
        <f>VLOOKUP($A157,'By SKU - New RTs'!$A:$V,22,FALSE)</f>
        <v>1.25</v>
      </c>
      <c r="Q157" s="2">
        <f t="shared" si="14"/>
        <v>0</v>
      </c>
    </row>
    <row r="158" spans="1:17" x14ac:dyDescent="0.2">
      <c r="A158" s="3">
        <f>SKUs!A157</f>
        <v>462</v>
      </c>
      <c r="B158" s="4" t="str">
        <f>SKUs!B157</f>
        <v>NITRL PF EXAM BLK LG</v>
      </c>
      <c r="C158" s="2">
        <f>VLOOKUP($A158,'By SKU - Old RTs'!$A:$V,18,FALSE)</f>
        <v>0</v>
      </c>
      <c r="D158" s="2">
        <f>VLOOKUP($A158,'By SKU - New RTs'!$A:$V,18,FALSE)</f>
        <v>0</v>
      </c>
      <c r="E158" s="5">
        <f t="shared" si="10"/>
        <v>0</v>
      </c>
      <c r="F158" s="2">
        <f>VLOOKUP($A158,'By SKU - Old RTs'!$A:$V,19,FALSE)</f>
        <v>0.25</v>
      </c>
      <c r="G158" s="2">
        <f>VLOOKUP($A158,'By SKU - New RTs'!$A:$V,19,FALSE)</f>
        <v>0.25</v>
      </c>
      <c r="H158" s="5">
        <f t="shared" si="11"/>
        <v>0</v>
      </c>
      <c r="I158" s="2">
        <f>VLOOKUP($A158,'By SKU - Old RTs'!$A:$V,20,FALSE)</f>
        <v>0.5</v>
      </c>
      <c r="J158" s="2">
        <f>VLOOKUP($A158,'By SKU - New RTs'!$A:$V,20,FALSE)</f>
        <v>0.5</v>
      </c>
      <c r="K158" s="5">
        <f t="shared" si="12"/>
        <v>0</v>
      </c>
      <c r="L158" s="2">
        <f>VLOOKUP($A158,'By SKU - Old RTs'!$A:$V,21,FALSE)</f>
        <v>0.25</v>
      </c>
      <c r="M158" s="2">
        <f>VLOOKUP($A158,'By SKU - New RTs'!$A:$V,21,FALSE)</f>
        <v>0.25</v>
      </c>
      <c r="N158" s="5">
        <f t="shared" si="13"/>
        <v>0</v>
      </c>
      <c r="O158" s="2">
        <f>VLOOKUP($A158,'By SKU - Old RTs'!$A:$V,22,FALSE)</f>
        <v>0</v>
      </c>
      <c r="P158" s="2">
        <f>VLOOKUP($A158,'By SKU - New RTs'!$A:$V,22,FALSE)</f>
        <v>0</v>
      </c>
      <c r="Q158" s="2">
        <f t="shared" si="14"/>
        <v>0</v>
      </c>
    </row>
    <row r="159" spans="1:17" x14ac:dyDescent="0.2">
      <c r="A159" s="3">
        <f>SKUs!A158</f>
        <v>463</v>
      </c>
      <c r="B159" s="4" t="str">
        <f>SKUs!B158</f>
        <v>NITRL PF EXAM BLK 1X</v>
      </c>
      <c r="C159" s="2">
        <f>VLOOKUP($A159,'By SKU - Old RTs'!$A:$V,18,FALSE)</f>
        <v>0.5</v>
      </c>
      <c r="D159" s="2">
        <f>VLOOKUP($A159,'By SKU - New RTs'!$A:$V,18,FALSE)</f>
        <v>0.5</v>
      </c>
      <c r="E159" s="5">
        <f t="shared" si="10"/>
        <v>0</v>
      </c>
      <c r="F159" s="2">
        <f>VLOOKUP($A159,'By SKU - Old RTs'!$A:$V,19,FALSE)</f>
        <v>0</v>
      </c>
      <c r="G159" s="2">
        <f>VLOOKUP($A159,'By SKU - New RTs'!$A:$V,19,FALSE)</f>
        <v>0</v>
      </c>
      <c r="H159" s="5">
        <f t="shared" si="11"/>
        <v>0</v>
      </c>
      <c r="I159" s="2">
        <f>VLOOKUP($A159,'By SKU - Old RTs'!$A:$V,20,FALSE)</f>
        <v>1.5</v>
      </c>
      <c r="J159" s="2">
        <f>VLOOKUP($A159,'By SKU - New RTs'!$A:$V,20,FALSE)</f>
        <v>1.5</v>
      </c>
      <c r="K159" s="5">
        <f t="shared" si="12"/>
        <v>0</v>
      </c>
      <c r="L159" s="2">
        <f>VLOOKUP($A159,'By SKU - Old RTs'!$A:$V,21,FALSE)</f>
        <v>0.25</v>
      </c>
      <c r="M159" s="2">
        <f>VLOOKUP($A159,'By SKU - New RTs'!$A:$V,21,FALSE)</f>
        <v>0.25</v>
      </c>
      <c r="N159" s="5">
        <f t="shared" si="13"/>
        <v>0</v>
      </c>
      <c r="O159" s="2">
        <f>VLOOKUP($A159,'By SKU - Old RTs'!$A:$V,22,FALSE)</f>
        <v>0.75</v>
      </c>
      <c r="P159" s="2">
        <f>VLOOKUP($A159,'By SKU - New RTs'!$A:$V,22,FALSE)</f>
        <v>0.75</v>
      </c>
      <c r="Q159" s="2">
        <f t="shared" si="14"/>
        <v>0</v>
      </c>
    </row>
    <row r="160" spans="1:17" x14ac:dyDescent="0.2">
      <c r="A160" s="3">
        <f>SKUs!A159</f>
        <v>467</v>
      </c>
      <c r="B160" s="4" t="str">
        <f>SKUs!B159</f>
        <v>NITRL PF EXAM BLK 2X</v>
      </c>
      <c r="C160" s="2">
        <f>VLOOKUP($A160,'By SKU - Old RTs'!$A:$V,18,FALSE)</f>
        <v>0</v>
      </c>
      <c r="D160" s="2">
        <f>VLOOKUP($A160,'By SKU - New RTs'!$A:$V,18,FALSE)</f>
        <v>0</v>
      </c>
      <c r="E160" s="5">
        <f t="shared" si="10"/>
        <v>0</v>
      </c>
      <c r="F160" s="2">
        <f>VLOOKUP($A160,'By SKU - Old RTs'!$A:$V,19,FALSE)</f>
        <v>0</v>
      </c>
      <c r="G160" s="2">
        <f>VLOOKUP($A160,'By SKU - New RTs'!$A:$V,19,FALSE)</f>
        <v>0</v>
      </c>
      <c r="H160" s="5">
        <f t="shared" si="11"/>
        <v>0</v>
      </c>
      <c r="I160" s="2">
        <f>VLOOKUP($A160,'By SKU - Old RTs'!$A:$V,20,FALSE)</f>
        <v>0</v>
      </c>
      <c r="J160" s="2">
        <f>VLOOKUP($A160,'By SKU - New RTs'!$A:$V,20,FALSE)</f>
        <v>0</v>
      </c>
      <c r="K160" s="5">
        <f t="shared" si="12"/>
        <v>0</v>
      </c>
      <c r="L160" s="2">
        <f>VLOOKUP($A160,'By SKU - Old RTs'!$A:$V,21,FALSE)</f>
        <v>0</v>
      </c>
      <c r="M160" s="2">
        <f>VLOOKUP($A160,'By SKU - New RTs'!$A:$V,21,FALSE)</f>
        <v>0</v>
      </c>
      <c r="N160" s="5">
        <f t="shared" si="13"/>
        <v>0</v>
      </c>
      <c r="O160" s="2">
        <f>VLOOKUP($A160,'By SKU - Old RTs'!$A:$V,22,FALSE)</f>
        <v>0</v>
      </c>
      <c r="P160" s="2">
        <f>VLOOKUP($A160,'By SKU - New RTs'!$A:$V,22,FALSE)</f>
        <v>0</v>
      </c>
      <c r="Q160" s="2">
        <f t="shared" si="14"/>
        <v>0</v>
      </c>
    </row>
    <row r="161" spans="1:17" x14ac:dyDescent="0.2">
      <c r="A161" s="3">
        <f>SKUs!A160</f>
        <v>471</v>
      </c>
      <c r="B161" s="4" t="str">
        <f>SKUs!B160</f>
        <v>NITRL PF EXAM BLK MD</v>
      </c>
      <c r="C161" s="2">
        <f>VLOOKUP($A161,'By SKU - Old RTs'!$A:$V,18,FALSE)</f>
        <v>0</v>
      </c>
      <c r="D161" s="2">
        <f>VLOOKUP($A161,'By SKU - New RTs'!$A:$V,18,FALSE)</f>
        <v>0</v>
      </c>
      <c r="E161" s="5">
        <f t="shared" si="10"/>
        <v>0</v>
      </c>
      <c r="F161" s="2">
        <f>VLOOKUP($A161,'By SKU - Old RTs'!$A:$V,19,FALSE)</f>
        <v>0</v>
      </c>
      <c r="G161" s="2">
        <f>VLOOKUP($A161,'By SKU - New RTs'!$A:$V,19,FALSE)</f>
        <v>0</v>
      </c>
      <c r="H161" s="5">
        <f t="shared" si="11"/>
        <v>0</v>
      </c>
      <c r="I161" s="2">
        <f>VLOOKUP($A161,'By SKU - Old RTs'!$A:$V,20,FALSE)</f>
        <v>0.5</v>
      </c>
      <c r="J161" s="2">
        <f>VLOOKUP($A161,'By SKU - New RTs'!$A:$V,20,FALSE)</f>
        <v>0.5</v>
      </c>
      <c r="K161" s="5">
        <f t="shared" si="12"/>
        <v>0</v>
      </c>
      <c r="L161" s="2">
        <f>VLOOKUP($A161,'By SKU - Old RTs'!$A:$V,21,FALSE)</f>
        <v>0.25</v>
      </c>
      <c r="M161" s="2">
        <f>VLOOKUP($A161,'By SKU - New RTs'!$A:$V,21,FALSE)</f>
        <v>0.25</v>
      </c>
      <c r="N161" s="5">
        <f t="shared" si="13"/>
        <v>0</v>
      </c>
      <c r="O161" s="2">
        <f>VLOOKUP($A161,'By SKU - Old RTs'!$A:$V,22,FALSE)</f>
        <v>0.25</v>
      </c>
      <c r="P161" s="2">
        <f>VLOOKUP($A161,'By SKU - New RTs'!$A:$V,22,FALSE)</f>
        <v>0.25</v>
      </c>
      <c r="Q161" s="2">
        <f t="shared" si="14"/>
        <v>0</v>
      </c>
    </row>
    <row r="162" spans="1:17" x14ac:dyDescent="0.2">
      <c r="A162" s="3">
        <f>SKUs!A161</f>
        <v>480</v>
      </c>
      <c r="B162" s="4" t="str">
        <f>SKUs!B161</f>
        <v>8-MIL DMND GRIP LG PF NTRL GL CS</v>
      </c>
      <c r="C162" s="2">
        <f>VLOOKUP($A162,'By SKU - Old RTs'!$A:$V,18,FALSE)</f>
        <v>0</v>
      </c>
      <c r="D162" s="2">
        <f>VLOOKUP($A162,'By SKU - New RTs'!$A:$V,18,FALSE)</f>
        <v>0</v>
      </c>
      <c r="E162" s="5">
        <f t="shared" si="10"/>
        <v>0</v>
      </c>
      <c r="F162" s="2">
        <f>VLOOKUP($A162,'By SKU - Old RTs'!$A:$V,19,FALSE)</f>
        <v>0</v>
      </c>
      <c r="G162" s="2">
        <f>VLOOKUP($A162,'By SKU - New RTs'!$A:$V,19,FALSE)</f>
        <v>0</v>
      </c>
      <c r="H162" s="5">
        <f t="shared" si="11"/>
        <v>0</v>
      </c>
      <c r="I162" s="2">
        <f>VLOOKUP($A162,'By SKU - Old RTs'!$A:$V,20,FALSE)</f>
        <v>0</v>
      </c>
      <c r="J162" s="2">
        <f>VLOOKUP($A162,'By SKU - New RTs'!$A:$V,20,FALSE)</f>
        <v>0</v>
      </c>
      <c r="K162" s="5">
        <f t="shared" si="12"/>
        <v>0</v>
      </c>
      <c r="L162" s="2">
        <f>VLOOKUP($A162,'By SKU - Old RTs'!$A:$V,21,FALSE)</f>
        <v>0</v>
      </c>
      <c r="M162" s="2">
        <f>VLOOKUP($A162,'By SKU - New RTs'!$A:$V,21,FALSE)</f>
        <v>0</v>
      </c>
      <c r="N162" s="5">
        <f t="shared" si="13"/>
        <v>0</v>
      </c>
      <c r="O162" s="2">
        <f>VLOOKUP($A162,'By SKU - Old RTs'!$A:$V,22,FALSE)</f>
        <v>0</v>
      </c>
      <c r="P162" s="2">
        <f>VLOOKUP($A162,'By SKU - New RTs'!$A:$V,22,FALSE)</f>
        <v>0</v>
      </c>
      <c r="Q162" s="2">
        <f t="shared" si="14"/>
        <v>0</v>
      </c>
    </row>
    <row r="163" spans="1:17" x14ac:dyDescent="0.2">
      <c r="A163" s="3">
        <f>SKUs!A162</f>
        <v>481</v>
      </c>
      <c r="B163" s="4" t="str">
        <f>SKUs!B162</f>
        <v>8-MIL DMND GRIP XL PF NTRL GL CS</v>
      </c>
      <c r="C163" s="2">
        <f>VLOOKUP($A163,'By SKU - Old RTs'!$A:$V,18,FALSE)</f>
        <v>0</v>
      </c>
      <c r="D163" s="2">
        <f>VLOOKUP($A163,'By SKU - New RTs'!$A:$V,18,FALSE)</f>
        <v>0</v>
      </c>
      <c r="E163" s="5">
        <f t="shared" si="10"/>
        <v>0</v>
      </c>
      <c r="F163" s="2">
        <f>VLOOKUP($A163,'By SKU - Old RTs'!$A:$V,19,FALSE)</f>
        <v>0.25</v>
      </c>
      <c r="G163" s="2">
        <f>VLOOKUP($A163,'By SKU - New RTs'!$A:$V,19,FALSE)</f>
        <v>0.25</v>
      </c>
      <c r="H163" s="5">
        <f t="shared" si="11"/>
        <v>0</v>
      </c>
      <c r="I163" s="2">
        <f>VLOOKUP($A163,'By SKU - Old RTs'!$A:$V,20,FALSE)</f>
        <v>0</v>
      </c>
      <c r="J163" s="2">
        <f>VLOOKUP($A163,'By SKU - New RTs'!$A:$V,20,FALSE)</f>
        <v>0</v>
      </c>
      <c r="K163" s="5">
        <f t="shared" si="12"/>
        <v>0</v>
      </c>
      <c r="L163" s="2">
        <f>VLOOKUP($A163,'By SKU - Old RTs'!$A:$V,21,FALSE)</f>
        <v>0</v>
      </c>
      <c r="M163" s="2">
        <f>VLOOKUP($A163,'By SKU - New RTs'!$A:$V,21,FALSE)</f>
        <v>0</v>
      </c>
      <c r="N163" s="5">
        <f t="shared" si="13"/>
        <v>0</v>
      </c>
      <c r="O163" s="2">
        <f>VLOOKUP($A163,'By SKU - Old RTs'!$A:$V,22,FALSE)</f>
        <v>0.25</v>
      </c>
      <c r="P163" s="2">
        <f>VLOOKUP($A163,'By SKU - New RTs'!$A:$V,22,FALSE)</f>
        <v>0.25</v>
      </c>
      <c r="Q163" s="2">
        <f t="shared" si="14"/>
        <v>0</v>
      </c>
    </row>
    <row r="164" spans="1:17" x14ac:dyDescent="0.2">
      <c r="A164" s="3">
        <f>SKUs!A163</f>
        <v>499</v>
      </c>
      <c r="B164" s="4" t="str">
        <f>SKUs!B163</f>
        <v>RED SHOP TOWEL CAN</v>
      </c>
      <c r="C164" s="2">
        <f>VLOOKUP($A164,'By SKU - Old RTs'!$A:$V,18,FALSE)</f>
        <v>0</v>
      </c>
      <c r="D164" s="2">
        <f>VLOOKUP($A164,'By SKU - New RTs'!$A:$V,18,FALSE)</f>
        <v>0</v>
      </c>
      <c r="E164" s="5">
        <f t="shared" si="10"/>
        <v>0</v>
      </c>
      <c r="F164" s="2">
        <f>VLOOKUP($A164,'By SKU - Old RTs'!$A:$V,19,FALSE)</f>
        <v>0</v>
      </c>
      <c r="G164" s="2">
        <f>VLOOKUP($A164,'By SKU - New RTs'!$A:$V,19,FALSE)</f>
        <v>0</v>
      </c>
      <c r="H164" s="5">
        <f t="shared" si="11"/>
        <v>0</v>
      </c>
      <c r="I164" s="2">
        <f>VLOOKUP($A164,'By SKU - Old RTs'!$A:$V,20,FALSE)</f>
        <v>0</v>
      </c>
      <c r="J164" s="2">
        <f>VLOOKUP($A164,'By SKU - New RTs'!$A:$V,20,FALSE)</f>
        <v>0</v>
      </c>
      <c r="K164" s="5">
        <f t="shared" si="12"/>
        <v>0</v>
      </c>
      <c r="L164" s="2">
        <f>VLOOKUP($A164,'By SKU - Old RTs'!$A:$V,21,FALSE)</f>
        <v>0</v>
      </c>
      <c r="M164" s="2">
        <f>VLOOKUP($A164,'By SKU - New RTs'!$A:$V,21,FALSE)</f>
        <v>0</v>
      </c>
      <c r="N164" s="5">
        <f t="shared" si="13"/>
        <v>0</v>
      </c>
      <c r="O164" s="2">
        <f>VLOOKUP($A164,'By SKU - Old RTs'!$A:$V,22,FALSE)</f>
        <v>0</v>
      </c>
      <c r="P164" s="2">
        <f>VLOOKUP($A164,'By SKU - New RTs'!$A:$V,22,FALSE)</f>
        <v>0</v>
      </c>
      <c r="Q164" s="2">
        <f t="shared" si="14"/>
        <v>0</v>
      </c>
    </row>
    <row r="165" spans="1:17" x14ac:dyDescent="0.2">
      <c r="A165" s="3">
        <f>SKUs!A164</f>
        <v>506</v>
      </c>
      <c r="B165" s="4" t="str">
        <f>SKUs!B164</f>
        <v xml:space="preserve">VL GLV PF MD BX     </v>
      </c>
      <c r="C165" s="2">
        <f>VLOOKUP($A165,'By SKU - Old RTs'!$A:$V,18,FALSE)</f>
        <v>0</v>
      </c>
      <c r="D165" s="2">
        <f>VLOOKUP($A165,'By SKU - New RTs'!$A:$V,18,FALSE)</f>
        <v>0</v>
      </c>
      <c r="E165" s="5">
        <f t="shared" si="10"/>
        <v>0</v>
      </c>
      <c r="F165" s="2">
        <f>VLOOKUP($A165,'By SKU - Old RTs'!$A:$V,19,FALSE)</f>
        <v>0</v>
      </c>
      <c r="G165" s="2">
        <f>VLOOKUP($A165,'By SKU - New RTs'!$A:$V,19,FALSE)</f>
        <v>0</v>
      </c>
      <c r="H165" s="5">
        <f t="shared" si="11"/>
        <v>0</v>
      </c>
      <c r="I165" s="2">
        <f>VLOOKUP($A165,'By SKU - Old RTs'!$A:$V,20,FALSE)</f>
        <v>0</v>
      </c>
      <c r="J165" s="2">
        <f>VLOOKUP($A165,'By SKU - New RTs'!$A:$V,20,FALSE)</f>
        <v>0</v>
      </c>
      <c r="K165" s="5">
        <f t="shared" si="12"/>
        <v>0</v>
      </c>
      <c r="L165" s="2">
        <f>VLOOKUP($A165,'By SKU - Old RTs'!$A:$V,21,FALSE)</f>
        <v>0</v>
      </c>
      <c r="M165" s="2">
        <f>VLOOKUP($A165,'By SKU - New RTs'!$A:$V,21,FALSE)</f>
        <v>0</v>
      </c>
      <c r="N165" s="5">
        <f t="shared" si="13"/>
        <v>0</v>
      </c>
      <c r="O165" s="2">
        <f>VLOOKUP($A165,'By SKU - Old RTs'!$A:$V,22,FALSE)</f>
        <v>0</v>
      </c>
      <c r="P165" s="2">
        <f>VLOOKUP($A165,'By SKU - New RTs'!$A:$V,22,FALSE)</f>
        <v>0</v>
      </c>
      <c r="Q165" s="2">
        <f t="shared" si="14"/>
        <v>0</v>
      </c>
    </row>
    <row r="166" spans="1:17" x14ac:dyDescent="0.2">
      <c r="A166" s="3">
        <f>SKUs!A165</f>
        <v>507</v>
      </c>
      <c r="B166" s="4" t="str">
        <f>SKUs!B165</f>
        <v xml:space="preserve">VL GLV PF LG BX     </v>
      </c>
      <c r="C166" s="2">
        <f>VLOOKUP($A166,'By SKU - Old RTs'!$A:$V,18,FALSE)</f>
        <v>0</v>
      </c>
      <c r="D166" s="2">
        <f>VLOOKUP($A166,'By SKU - New RTs'!$A:$V,18,FALSE)</f>
        <v>0</v>
      </c>
      <c r="E166" s="5">
        <f t="shared" si="10"/>
        <v>0</v>
      </c>
      <c r="F166" s="2">
        <f>VLOOKUP($A166,'By SKU - Old RTs'!$A:$V,19,FALSE)</f>
        <v>0</v>
      </c>
      <c r="G166" s="2">
        <f>VLOOKUP($A166,'By SKU - New RTs'!$A:$V,19,FALSE)</f>
        <v>0</v>
      </c>
      <c r="H166" s="5">
        <f t="shared" si="11"/>
        <v>0</v>
      </c>
      <c r="I166" s="2">
        <f>VLOOKUP($A166,'By SKU - Old RTs'!$A:$V,20,FALSE)</f>
        <v>0</v>
      </c>
      <c r="J166" s="2">
        <f>VLOOKUP($A166,'By SKU - New RTs'!$A:$V,20,FALSE)</f>
        <v>0</v>
      </c>
      <c r="K166" s="5">
        <f t="shared" si="12"/>
        <v>0</v>
      </c>
      <c r="L166" s="2">
        <f>VLOOKUP($A166,'By SKU - Old RTs'!$A:$V,21,FALSE)</f>
        <v>0</v>
      </c>
      <c r="M166" s="2">
        <f>VLOOKUP($A166,'By SKU - New RTs'!$A:$V,21,FALSE)</f>
        <v>0</v>
      </c>
      <c r="N166" s="5">
        <f t="shared" si="13"/>
        <v>0</v>
      </c>
      <c r="O166" s="2">
        <f>VLOOKUP($A166,'By SKU - Old RTs'!$A:$V,22,FALSE)</f>
        <v>0</v>
      </c>
      <c r="P166" s="2">
        <f>VLOOKUP($A166,'By SKU - New RTs'!$A:$V,22,FALSE)</f>
        <v>0</v>
      </c>
      <c r="Q166" s="2">
        <f t="shared" si="14"/>
        <v>0</v>
      </c>
    </row>
    <row r="167" spans="1:17" x14ac:dyDescent="0.2">
      <c r="A167" s="3">
        <f>SKUs!A166</f>
        <v>508</v>
      </c>
      <c r="B167" s="4" t="str">
        <f>SKUs!B166</f>
        <v xml:space="preserve">VL GLV PF 1X BX     </v>
      </c>
      <c r="C167" s="2">
        <f>VLOOKUP($A167,'By SKU - Old RTs'!$A:$V,18,FALSE)</f>
        <v>0</v>
      </c>
      <c r="D167" s="2">
        <f>VLOOKUP($A167,'By SKU - New RTs'!$A:$V,18,FALSE)</f>
        <v>0</v>
      </c>
      <c r="E167" s="5">
        <f t="shared" si="10"/>
        <v>0</v>
      </c>
      <c r="F167" s="2">
        <f>VLOOKUP($A167,'By SKU - Old RTs'!$A:$V,19,FALSE)</f>
        <v>0</v>
      </c>
      <c r="G167" s="2">
        <f>VLOOKUP($A167,'By SKU - New RTs'!$A:$V,19,FALSE)</f>
        <v>0</v>
      </c>
      <c r="H167" s="5">
        <f t="shared" si="11"/>
        <v>0</v>
      </c>
      <c r="I167" s="2">
        <f>VLOOKUP($A167,'By SKU - Old RTs'!$A:$V,20,FALSE)</f>
        <v>0</v>
      </c>
      <c r="J167" s="2">
        <f>VLOOKUP($A167,'By SKU - New RTs'!$A:$V,20,FALSE)</f>
        <v>0</v>
      </c>
      <c r="K167" s="5">
        <f t="shared" si="12"/>
        <v>0</v>
      </c>
      <c r="L167" s="2">
        <f>VLOOKUP($A167,'By SKU - Old RTs'!$A:$V,21,FALSE)</f>
        <v>0</v>
      </c>
      <c r="M167" s="2">
        <f>VLOOKUP($A167,'By SKU - New RTs'!$A:$V,21,FALSE)</f>
        <v>0</v>
      </c>
      <c r="N167" s="5">
        <f t="shared" si="13"/>
        <v>0</v>
      </c>
      <c r="O167" s="2">
        <f>VLOOKUP($A167,'By SKU - Old RTs'!$A:$V,22,FALSE)</f>
        <v>0</v>
      </c>
      <c r="P167" s="2">
        <f>VLOOKUP($A167,'By SKU - New RTs'!$A:$V,22,FALSE)</f>
        <v>0</v>
      </c>
      <c r="Q167" s="2">
        <f t="shared" si="14"/>
        <v>0</v>
      </c>
    </row>
    <row r="168" spans="1:17" x14ac:dyDescent="0.2">
      <c r="A168" s="3">
        <f>SKUs!A167</f>
        <v>513</v>
      </c>
      <c r="B168" s="4" t="str">
        <f>SKUs!B167</f>
        <v xml:space="preserve">VL GLV LG BX        </v>
      </c>
      <c r="C168" s="2">
        <f>VLOOKUP($A168,'By SKU - Old RTs'!$A:$V,18,FALSE)</f>
        <v>0</v>
      </c>
      <c r="D168" s="2">
        <f>VLOOKUP($A168,'By SKU - New RTs'!$A:$V,18,FALSE)</f>
        <v>0</v>
      </c>
      <c r="E168" s="5">
        <f t="shared" si="10"/>
        <v>0</v>
      </c>
      <c r="F168" s="2">
        <f>VLOOKUP($A168,'By SKU - Old RTs'!$A:$V,19,FALSE)</f>
        <v>0</v>
      </c>
      <c r="G168" s="2">
        <f>VLOOKUP($A168,'By SKU - New RTs'!$A:$V,19,FALSE)</f>
        <v>0</v>
      </c>
      <c r="H168" s="5">
        <f t="shared" si="11"/>
        <v>0</v>
      </c>
      <c r="I168" s="2">
        <f>VLOOKUP($A168,'By SKU - Old RTs'!$A:$V,20,FALSE)</f>
        <v>0</v>
      </c>
      <c r="J168" s="2">
        <f>VLOOKUP($A168,'By SKU - New RTs'!$A:$V,20,FALSE)</f>
        <v>0</v>
      </c>
      <c r="K168" s="5">
        <f t="shared" si="12"/>
        <v>0</v>
      </c>
      <c r="L168" s="2">
        <f>VLOOKUP($A168,'By SKU - Old RTs'!$A:$V,21,FALSE)</f>
        <v>0</v>
      </c>
      <c r="M168" s="2">
        <f>VLOOKUP($A168,'By SKU - New RTs'!$A:$V,21,FALSE)</f>
        <v>0</v>
      </c>
      <c r="N168" s="5">
        <f t="shared" si="13"/>
        <v>0</v>
      </c>
      <c r="O168" s="2">
        <f>VLOOKUP($A168,'By SKU - Old RTs'!$A:$V,22,FALSE)</f>
        <v>0</v>
      </c>
      <c r="P168" s="2">
        <f>VLOOKUP($A168,'By SKU - New RTs'!$A:$V,22,FALSE)</f>
        <v>0</v>
      </c>
      <c r="Q168" s="2">
        <f t="shared" si="14"/>
        <v>0</v>
      </c>
    </row>
    <row r="169" spans="1:17" x14ac:dyDescent="0.2">
      <c r="A169" s="3">
        <f>SKUs!A168</f>
        <v>515</v>
      </c>
      <c r="B169" s="4" t="str">
        <f>SKUs!B168</f>
        <v xml:space="preserve">LATEX PF SM BX      </v>
      </c>
      <c r="C169" s="2">
        <f>VLOOKUP($A169,'By SKU - Old RTs'!$A:$V,18,FALSE)</f>
        <v>0</v>
      </c>
      <c r="D169" s="2">
        <f>VLOOKUP($A169,'By SKU - New RTs'!$A:$V,18,FALSE)</f>
        <v>0</v>
      </c>
      <c r="E169" s="5">
        <f t="shared" si="10"/>
        <v>0</v>
      </c>
      <c r="F169" s="2">
        <f>VLOOKUP($A169,'By SKU - Old RTs'!$A:$V,19,FALSE)</f>
        <v>0</v>
      </c>
      <c r="G169" s="2">
        <f>VLOOKUP($A169,'By SKU - New RTs'!$A:$V,19,FALSE)</f>
        <v>0</v>
      </c>
      <c r="H169" s="5">
        <f t="shared" si="11"/>
        <v>0</v>
      </c>
      <c r="I169" s="2">
        <f>VLOOKUP($A169,'By SKU - Old RTs'!$A:$V,20,FALSE)</f>
        <v>0</v>
      </c>
      <c r="J169" s="2">
        <f>VLOOKUP($A169,'By SKU - New RTs'!$A:$V,20,FALSE)</f>
        <v>0</v>
      </c>
      <c r="K169" s="5">
        <f t="shared" si="12"/>
        <v>0</v>
      </c>
      <c r="L169" s="2">
        <f>VLOOKUP($A169,'By SKU - Old RTs'!$A:$V,21,FALSE)</f>
        <v>0</v>
      </c>
      <c r="M169" s="2">
        <f>VLOOKUP($A169,'By SKU - New RTs'!$A:$V,21,FALSE)</f>
        <v>0</v>
      </c>
      <c r="N169" s="5">
        <f t="shared" si="13"/>
        <v>0</v>
      </c>
      <c r="O169" s="2">
        <f>VLOOKUP($A169,'By SKU - Old RTs'!$A:$V,22,FALSE)</f>
        <v>0</v>
      </c>
      <c r="P169" s="2">
        <f>VLOOKUP($A169,'By SKU - New RTs'!$A:$V,22,FALSE)</f>
        <v>0</v>
      </c>
      <c r="Q169" s="2">
        <f t="shared" si="14"/>
        <v>0</v>
      </c>
    </row>
    <row r="170" spans="1:17" x14ac:dyDescent="0.2">
      <c r="A170" s="3">
        <f>SKUs!A169</f>
        <v>516</v>
      </c>
      <c r="B170" s="4" t="str">
        <f>SKUs!B169</f>
        <v xml:space="preserve">LATEX PF MD BX      </v>
      </c>
      <c r="C170" s="2">
        <f>VLOOKUP($A170,'By SKU - Old RTs'!$A:$V,18,FALSE)</f>
        <v>0</v>
      </c>
      <c r="D170" s="2">
        <f>VLOOKUP($A170,'By SKU - New RTs'!$A:$V,18,FALSE)</f>
        <v>0</v>
      </c>
      <c r="E170" s="5">
        <f t="shared" si="10"/>
        <v>0</v>
      </c>
      <c r="F170" s="2">
        <f>VLOOKUP($A170,'By SKU - Old RTs'!$A:$V,19,FALSE)</f>
        <v>0</v>
      </c>
      <c r="G170" s="2">
        <f>VLOOKUP($A170,'By SKU - New RTs'!$A:$V,19,FALSE)</f>
        <v>0</v>
      </c>
      <c r="H170" s="5">
        <f t="shared" si="11"/>
        <v>0</v>
      </c>
      <c r="I170" s="2">
        <f>VLOOKUP($A170,'By SKU - Old RTs'!$A:$V,20,FALSE)</f>
        <v>0</v>
      </c>
      <c r="J170" s="2">
        <f>VLOOKUP($A170,'By SKU - New RTs'!$A:$V,20,FALSE)</f>
        <v>0</v>
      </c>
      <c r="K170" s="5">
        <f t="shared" si="12"/>
        <v>0</v>
      </c>
      <c r="L170" s="2">
        <f>VLOOKUP($A170,'By SKU - Old RTs'!$A:$V,21,FALSE)</f>
        <v>0</v>
      </c>
      <c r="M170" s="2">
        <f>VLOOKUP($A170,'By SKU - New RTs'!$A:$V,21,FALSE)</f>
        <v>0</v>
      </c>
      <c r="N170" s="5">
        <f t="shared" si="13"/>
        <v>0</v>
      </c>
      <c r="O170" s="2">
        <f>VLOOKUP($A170,'By SKU - Old RTs'!$A:$V,22,FALSE)</f>
        <v>0</v>
      </c>
      <c r="P170" s="2">
        <f>VLOOKUP($A170,'By SKU - New RTs'!$A:$V,22,FALSE)</f>
        <v>0</v>
      </c>
      <c r="Q170" s="2">
        <f t="shared" si="14"/>
        <v>0</v>
      </c>
    </row>
    <row r="171" spans="1:17" x14ac:dyDescent="0.2">
      <c r="A171" s="3">
        <f>SKUs!A170</f>
        <v>517</v>
      </c>
      <c r="B171" s="4" t="str">
        <f>SKUs!B170</f>
        <v xml:space="preserve">LATEX PF LG BX      </v>
      </c>
      <c r="C171" s="2">
        <f>VLOOKUP($A171,'By SKU - Old RTs'!$A:$V,18,FALSE)</f>
        <v>0</v>
      </c>
      <c r="D171" s="2">
        <f>VLOOKUP($A171,'By SKU - New RTs'!$A:$V,18,FALSE)</f>
        <v>0</v>
      </c>
      <c r="E171" s="5">
        <f t="shared" si="10"/>
        <v>0</v>
      </c>
      <c r="F171" s="2">
        <f>VLOOKUP($A171,'By SKU - Old RTs'!$A:$V,19,FALSE)</f>
        <v>0</v>
      </c>
      <c r="G171" s="2">
        <f>VLOOKUP($A171,'By SKU - New RTs'!$A:$V,19,FALSE)</f>
        <v>0</v>
      </c>
      <c r="H171" s="5">
        <f t="shared" si="11"/>
        <v>0</v>
      </c>
      <c r="I171" s="2">
        <f>VLOOKUP($A171,'By SKU - Old RTs'!$A:$V,20,FALSE)</f>
        <v>0</v>
      </c>
      <c r="J171" s="2">
        <f>VLOOKUP($A171,'By SKU - New RTs'!$A:$V,20,FALSE)</f>
        <v>0</v>
      </c>
      <c r="K171" s="5">
        <f t="shared" si="12"/>
        <v>0</v>
      </c>
      <c r="L171" s="2">
        <f>VLOOKUP($A171,'By SKU - Old RTs'!$A:$V,21,FALSE)</f>
        <v>0</v>
      </c>
      <c r="M171" s="2">
        <f>VLOOKUP($A171,'By SKU - New RTs'!$A:$V,21,FALSE)</f>
        <v>0</v>
      </c>
      <c r="N171" s="5">
        <f t="shared" si="13"/>
        <v>0</v>
      </c>
      <c r="O171" s="2">
        <f>VLOOKUP($A171,'By SKU - Old RTs'!$A:$V,22,FALSE)</f>
        <v>0</v>
      </c>
      <c r="P171" s="2">
        <f>VLOOKUP($A171,'By SKU - New RTs'!$A:$V,22,FALSE)</f>
        <v>0</v>
      </c>
      <c r="Q171" s="2">
        <f t="shared" si="14"/>
        <v>0</v>
      </c>
    </row>
    <row r="172" spans="1:17" x14ac:dyDescent="0.2">
      <c r="A172" s="3">
        <f>SKUs!A171</f>
        <v>518</v>
      </c>
      <c r="B172" s="4" t="str">
        <f>SKUs!B171</f>
        <v xml:space="preserve">LATEX PF 1X BX      </v>
      </c>
      <c r="C172" s="2">
        <f>VLOOKUP($A172,'By SKU - Old RTs'!$A:$V,18,FALSE)</f>
        <v>0</v>
      </c>
      <c r="D172" s="2">
        <f>VLOOKUP($A172,'By SKU - New RTs'!$A:$V,18,FALSE)</f>
        <v>0</v>
      </c>
      <c r="E172" s="5">
        <f t="shared" si="10"/>
        <v>0</v>
      </c>
      <c r="F172" s="2">
        <f>VLOOKUP($A172,'By SKU - Old RTs'!$A:$V,19,FALSE)</f>
        <v>0</v>
      </c>
      <c r="G172" s="2">
        <f>VLOOKUP($A172,'By SKU - New RTs'!$A:$V,19,FALSE)</f>
        <v>0</v>
      </c>
      <c r="H172" s="5">
        <f t="shared" si="11"/>
        <v>0</v>
      </c>
      <c r="I172" s="2">
        <f>VLOOKUP($A172,'By SKU - Old RTs'!$A:$V,20,FALSE)</f>
        <v>0</v>
      </c>
      <c r="J172" s="2">
        <f>VLOOKUP($A172,'By SKU - New RTs'!$A:$V,20,FALSE)</f>
        <v>0</v>
      </c>
      <c r="K172" s="5">
        <f t="shared" si="12"/>
        <v>0</v>
      </c>
      <c r="L172" s="2">
        <f>VLOOKUP($A172,'By SKU - Old RTs'!$A:$V,21,FALSE)</f>
        <v>0</v>
      </c>
      <c r="M172" s="2">
        <f>VLOOKUP($A172,'By SKU - New RTs'!$A:$V,21,FALSE)</f>
        <v>0</v>
      </c>
      <c r="N172" s="5">
        <f t="shared" si="13"/>
        <v>0</v>
      </c>
      <c r="O172" s="2">
        <f>VLOOKUP($A172,'By SKU - Old RTs'!$A:$V,22,FALSE)</f>
        <v>0</v>
      </c>
      <c r="P172" s="2">
        <f>VLOOKUP($A172,'By SKU - New RTs'!$A:$V,22,FALSE)</f>
        <v>0</v>
      </c>
      <c r="Q172" s="2">
        <f t="shared" si="14"/>
        <v>0</v>
      </c>
    </row>
    <row r="173" spans="1:17" x14ac:dyDescent="0.2">
      <c r="A173" s="3">
        <f>SKUs!A172</f>
        <v>519</v>
      </c>
      <c r="B173" s="4" t="str">
        <f>SKUs!B172</f>
        <v xml:space="preserve">LATEX SM BX         </v>
      </c>
      <c r="C173" s="2">
        <f>VLOOKUP($A173,'By SKU - Old RTs'!$A:$V,18,FALSE)</f>
        <v>0</v>
      </c>
      <c r="D173" s="2">
        <f>VLOOKUP($A173,'By SKU - New RTs'!$A:$V,18,FALSE)</f>
        <v>0</v>
      </c>
      <c r="E173" s="5">
        <f t="shared" si="10"/>
        <v>0</v>
      </c>
      <c r="F173" s="2">
        <f>VLOOKUP($A173,'By SKU - Old RTs'!$A:$V,19,FALSE)</f>
        <v>0</v>
      </c>
      <c r="G173" s="2">
        <f>VLOOKUP($A173,'By SKU - New RTs'!$A:$V,19,FALSE)</f>
        <v>0</v>
      </c>
      <c r="H173" s="5">
        <f t="shared" si="11"/>
        <v>0</v>
      </c>
      <c r="I173" s="2">
        <f>VLOOKUP($A173,'By SKU - Old RTs'!$A:$V,20,FALSE)</f>
        <v>0</v>
      </c>
      <c r="J173" s="2">
        <f>VLOOKUP($A173,'By SKU - New RTs'!$A:$V,20,FALSE)</f>
        <v>0</v>
      </c>
      <c r="K173" s="5">
        <f t="shared" si="12"/>
        <v>0</v>
      </c>
      <c r="L173" s="2">
        <f>VLOOKUP($A173,'By SKU - Old RTs'!$A:$V,21,FALSE)</f>
        <v>0</v>
      </c>
      <c r="M173" s="2">
        <f>VLOOKUP($A173,'By SKU - New RTs'!$A:$V,21,FALSE)</f>
        <v>0</v>
      </c>
      <c r="N173" s="5">
        <f t="shared" si="13"/>
        <v>0</v>
      </c>
      <c r="O173" s="2">
        <f>VLOOKUP($A173,'By SKU - Old RTs'!$A:$V,22,FALSE)</f>
        <v>0</v>
      </c>
      <c r="P173" s="2">
        <f>VLOOKUP($A173,'By SKU - New RTs'!$A:$V,22,FALSE)</f>
        <v>0</v>
      </c>
      <c r="Q173" s="2">
        <f t="shared" si="14"/>
        <v>0</v>
      </c>
    </row>
    <row r="174" spans="1:17" x14ac:dyDescent="0.2">
      <c r="A174" s="3">
        <f>SKUs!A173</f>
        <v>524</v>
      </c>
      <c r="B174" s="4" t="str">
        <f>SKUs!B173</f>
        <v xml:space="preserve">NITRL PF LG BX      </v>
      </c>
      <c r="C174" s="2">
        <f>VLOOKUP($A174,'By SKU - Old RTs'!$A:$V,18,FALSE)</f>
        <v>0</v>
      </c>
      <c r="D174" s="2">
        <f>VLOOKUP($A174,'By SKU - New RTs'!$A:$V,18,FALSE)</f>
        <v>0</v>
      </c>
      <c r="E174" s="5">
        <f t="shared" si="10"/>
        <v>0</v>
      </c>
      <c r="F174" s="2">
        <f>VLOOKUP($A174,'By SKU - Old RTs'!$A:$V,19,FALSE)</f>
        <v>0</v>
      </c>
      <c r="G174" s="2">
        <f>VLOOKUP($A174,'By SKU - New RTs'!$A:$V,19,FALSE)</f>
        <v>0</v>
      </c>
      <c r="H174" s="5">
        <f t="shared" si="11"/>
        <v>0</v>
      </c>
      <c r="I174" s="2">
        <f>VLOOKUP($A174,'By SKU - Old RTs'!$A:$V,20,FALSE)</f>
        <v>0</v>
      </c>
      <c r="J174" s="2">
        <f>VLOOKUP($A174,'By SKU - New RTs'!$A:$V,20,FALSE)</f>
        <v>0</v>
      </c>
      <c r="K174" s="5">
        <f t="shared" si="12"/>
        <v>0</v>
      </c>
      <c r="L174" s="2">
        <f>VLOOKUP($A174,'By SKU - Old RTs'!$A:$V,21,FALSE)</f>
        <v>0</v>
      </c>
      <c r="M174" s="2">
        <f>VLOOKUP($A174,'By SKU - New RTs'!$A:$V,21,FALSE)</f>
        <v>0</v>
      </c>
      <c r="N174" s="5">
        <f t="shared" si="13"/>
        <v>0</v>
      </c>
      <c r="O174" s="2">
        <f>VLOOKUP($A174,'By SKU - Old RTs'!$A:$V,22,FALSE)</f>
        <v>0</v>
      </c>
      <c r="P174" s="2">
        <f>VLOOKUP($A174,'By SKU - New RTs'!$A:$V,22,FALSE)</f>
        <v>0</v>
      </c>
      <c r="Q174" s="2">
        <f t="shared" si="14"/>
        <v>0</v>
      </c>
    </row>
    <row r="175" spans="1:17" x14ac:dyDescent="0.2">
      <c r="A175" s="3">
        <f>SKUs!A174</f>
        <v>525</v>
      </c>
      <c r="B175" s="4" t="str">
        <f>SKUs!B174</f>
        <v xml:space="preserve">NITRL PF 1X BX      </v>
      </c>
      <c r="C175" s="2">
        <f>VLOOKUP($A175,'By SKU - Old RTs'!$A:$V,18,FALSE)</f>
        <v>0</v>
      </c>
      <c r="D175" s="2">
        <f>VLOOKUP($A175,'By SKU - New RTs'!$A:$V,18,FALSE)</f>
        <v>0</v>
      </c>
      <c r="E175" s="5">
        <f t="shared" si="10"/>
        <v>0</v>
      </c>
      <c r="F175" s="2">
        <f>VLOOKUP($A175,'By SKU - Old RTs'!$A:$V,19,FALSE)</f>
        <v>0</v>
      </c>
      <c r="G175" s="2">
        <f>VLOOKUP($A175,'By SKU - New RTs'!$A:$V,19,FALSE)</f>
        <v>0</v>
      </c>
      <c r="H175" s="5">
        <f t="shared" si="11"/>
        <v>0</v>
      </c>
      <c r="I175" s="2">
        <f>VLOOKUP($A175,'By SKU - Old RTs'!$A:$V,20,FALSE)</f>
        <v>0</v>
      </c>
      <c r="J175" s="2">
        <f>VLOOKUP($A175,'By SKU - New RTs'!$A:$V,20,FALSE)</f>
        <v>0</v>
      </c>
      <c r="K175" s="5">
        <f t="shared" si="12"/>
        <v>0</v>
      </c>
      <c r="L175" s="2">
        <f>VLOOKUP($A175,'By SKU - Old RTs'!$A:$V,21,FALSE)</f>
        <v>0</v>
      </c>
      <c r="M175" s="2">
        <f>VLOOKUP($A175,'By SKU - New RTs'!$A:$V,21,FALSE)</f>
        <v>0</v>
      </c>
      <c r="N175" s="5">
        <f t="shared" si="13"/>
        <v>0</v>
      </c>
      <c r="O175" s="2">
        <f>VLOOKUP($A175,'By SKU - Old RTs'!$A:$V,22,FALSE)</f>
        <v>0</v>
      </c>
      <c r="P175" s="2">
        <f>VLOOKUP($A175,'By SKU - New RTs'!$A:$V,22,FALSE)</f>
        <v>0</v>
      </c>
      <c r="Q175" s="2">
        <f t="shared" si="14"/>
        <v>0</v>
      </c>
    </row>
    <row r="176" spans="1:17" x14ac:dyDescent="0.2">
      <c r="A176" s="3">
        <f>SKUs!A175</f>
        <v>526</v>
      </c>
      <c r="B176" s="4" t="str">
        <f>SKUs!B175</f>
        <v xml:space="preserve">NITRL MD BX         </v>
      </c>
      <c r="C176" s="2">
        <f>VLOOKUP($A176,'By SKU - Old RTs'!$A:$V,18,FALSE)</f>
        <v>0</v>
      </c>
      <c r="D176" s="2">
        <f>VLOOKUP($A176,'By SKU - New RTs'!$A:$V,18,FALSE)</f>
        <v>0</v>
      </c>
      <c r="E176" s="5">
        <f t="shared" si="10"/>
        <v>0</v>
      </c>
      <c r="F176" s="2">
        <f>VLOOKUP($A176,'By SKU - Old RTs'!$A:$V,19,FALSE)</f>
        <v>0</v>
      </c>
      <c r="G176" s="2">
        <f>VLOOKUP($A176,'By SKU - New RTs'!$A:$V,19,FALSE)</f>
        <v>0</v>
      </c>
      <c r="H176" s="5">
        <f t="shared" si="11"/>
        <v>0</v>
      </c>
      <c r="I176" s="2">
        <f>VLOOKUP($A176,'By SKU - Old RTs'!$A:$V,20,FALSE)</f>
        <v>0</v>
      </c>
      <c r="J176" s="2">
        <f>VLOOKUP($A176,'By SKU - New RTs'!$A:$V,20,FALSE)</f>
        <v>0</v>
      </c>
      <c r="K176" s="5">
        <f t="shared" si="12"/>
        <v>0</v>
      </c>
      <c r="L176" s="2">
        <f>VLOOKUP($A176,'By SKU - Old RTs'!$A:$V,21,FALSE)</f>
        <v>0</v>
      </c>
      <c r="M176" s="2">
        <f>VLOOKUP($A176,'By SKU - New RTs'!$A:$V,21,FALSE)</f>
        <v>0</v>
      </c>
      <c r="N176" s="5">
        <f t="shared" si="13"/>
        <v>0</v>
      </c>
      <c r="O176" s="2">
        <f>VLOOKUP($A176,'By SKU - Old RTs'!$A:$V,22,FALSE)</f>
        <v>0</v>
      </c>
      <c r="P176" s="2">
        <f>VLOOKUP($A176,'By SKU - New RTs'!$A:$V,22,FALSE)</f>
        <v>0</v>
      </c>
      <c r="Q176" s="2">
        <f t="shared" si="14"/>
        <v>0</v>
      </c>
    </row>
    <row r="177" spans="1:17" x14ac:dyDescent="0.2">
      <c r="A177" s="3">
        <f>SKUs!A176</f>
        <v>527</v>
      </c>
      <c r="B177" s="4" t="str">
        <f>SKUs!B176</f>
        <v xml:space="preserve">NITRL LG BX         </v>
      </c>
      <c r="C177" s="2">
        <f>VLOOKUP($A177,'By SKU - Old RTs'!$A:$V,18,FALSE)</f>
        <v>0</v>
      </c>
      <c r="D177" s="2">
        <f>VLOOKUP($A177,'By SKU - New RTs'!$A:$V,18,FALSE)</f>
        <v>0</v>
      </c>
      <c r="E177" s="5">
        <f t="shared" si="10"/>
        <v>0</v>
      </c>
      <c r="F177" s="2">
        <f>VLOOKUP($A177,'By SKU - Old RTs'!$A:$V,19,FALSE)</f>
        <v>0</v>
      </c>
      <c r="G177" s="2">
        <f>VLOOKUP($A177,'By SKU - New RTs'!$A:$V,19,FALSE)</f>
        <v>0</v>
      </c>
      <c r="H177" s="5">
        <f t="shared" si="11"/>
        <v>0</v>
      </c>
      <c r="I177" s="2">
        <f>VLOOKUP($A177,'By SKU - Old RTs'!$A:$V,20,FALSE)</f>
        <v>0</v>
      </c>
      <c r="J177" s="2">
        <f>VLOOKUP($A177,'By SKU - New RTs'!$A:$V,20,FALSE)</f>
        <v>0</v>
      </c>
      <c r="K177" s="5">
        <f t="shared" si="12"/>
        <v>0</v>
      </c>
      <c r="L177" s="2">
        <f>VLOOKUP($A177,'By SKU - Old RTs'!$A:$V,21,FALSE)</f>
        <v>0</v>
      </c>
      <c r="M177" s="2">
        <f>VLOOKUP($A177,'By SKU - New RTs'!$A:$V,21,FALSE)</f>
        <v>0</v>
      </c>
      <c r="N177" s="5">
        <f t="shared" si="13"/>
        <v>0</v>
      </c>
      <c r="O177" s="2">
        <f>VLOOKUP($A177,'By SKU - Old RTs'!$A:$V,22,FALSE)</f>
        <v>0</v>
      </c>
      <c r="P177" s="2">
        <f>VLOOKUP($A177,'By SKU - New RTs'!$A:$V,22,FALSE)</f>
        <v>0</v>
      </c>
      <c r="Q177" s="2">
        <f t="shared" si="14"/>
        <v>0</v>
      </c>
    </row>
    <row r="178" spans="1:17" x14ac:dyDescent="0.2">
      <c r="A178" s="3">
        <f>SKUs!A177</f>
        <v>528</v>
      </c>
      <c r="B178" s="4" t="str">
        <f>SKUs!B177</f>
        <v xml:space="preserve">NITRL 1X BX         </v>
      </c>
      <c r="C178" s="2">
        <f>VLOOKUP($A178,'By SKU - Old RTs'!$A:$V,18,FALSE)</f>
        <v>0</v>
      </c>
      <c r="D178" s="2">
        <f>VLOOKUP($A178,'By SKU - New RTs'!$A:$V,18,FALSE)</f>
        <v>0</v>
      </c>
      <c r="E178" s="5">
        <f t="shared" si="10"/>
        <v>0</v>
      </c>
      <c r="F178" s="2">
        <f>VLOOKUP($A178,'By SKU - Old RTs'!$A:$V,19,FALSE)</f>
        <v>0</v>
      </c>
      <c r="G178" s="2">
        <f>VLOOKUP($A178,'By SKU - New RTs'!$A:$V,19,FALSE)</f>
        <v>0</v>
      </c>
      <c r="H178" s="5">
        <f t="shared" si="11"/>
        <v>0</v>
      </c>
      <c r="I178" s="2">
        <f>VLOOKUP($A178,'By SKU - Old RTs'!$A:$V,20,FALSE)</f>
        <v>0</v>
      </c>
      <c r="J178" s="2">
        <f>VLOOKUP($A178,'By SKU - New RTs'!$A:$V,20,FALSE)</f>
        <v>0</v>
      </c>
      <c r="K178" s="5">
        <f t="shared" si="12"/>
        <v>0</v>
      </c>
      <c r="L178" s="2">
        <f>VLOOKUP($A178,'By SKU - Old RTs'!$A:$V,21,FALSE)</f>
        <v>0</v>
      </c>
      <c r="M178" s="2">
        <f>VLOOKUP($A178,'By SKU - New RTs'!$A:$V,21,FALSE)</f>
        <v>0</v>
      </c>
      <c r="N178" s="5">
        <f t="shared" si="13"/>
        <v>0</v>
      </c>
      <c r="O178" s="2">
        <f>VLOOKUP($A178,'By SKU - Old RTs'!$A:$V,22,FALSE)</f>
        <v>0</v>
      </c>
      <c r="P178" s="2">
        <f>VLOOKUP($A178,'By SKU - New RTs'!$A:$V,22,FALSE)</f>
        <v>0</v>
      </c>
      <c r="Q178" s="2">
        <f t="shared" si="14"/>
        <v>0</v>
      </c>
    </row>
    <row r="179" spans="1:17" x14ac:dyDescent="0.2">
      <c r="A179" s="3">
        <f>SKUs!A178</f>
        <v>535</v>
      </c>
      <c r="B179" s="4" t="str">
        <f>SKUs!B178</f>
        <v xml:space="preserve">NITRILE PF EXAM SM BX      </v>
      </c>
      <c r="C179" s="2">
        <f>VLOOKUP($A179,'By SKU - Old RTs'!$A:$V,18,FALSE)</f>
        <v>0</v>
      </c>
      <c r="D179" s="2">
        <f>VLOOKUP($A179,'By SKU - New RTs'!$A:$V,18,FALSE)</f>
        <v>0</v>
      </c>
      <c r="E179" s="5">
        <f t="shared" si="10"/>
        <v>0</v>
      </c>
      <c r="F179" s="2">
        <f>VLOOKUP($A179,'By SKU - Old RTs'!$A:$V,19,FALSE)</f>
        <v>0</v>
      </c>
      <c r="G179" s="2">
        <f>VLOOKUP($A179,'By SKU - New RTs'!$A:$V,19,FALSE)</f>
        <v>0</v>
      </c>
      <c r="H179" s="5">
        <f t="shared" si="11"/>
        <v>0</v>
      </c>
      <c r="I179" s="2">
        <f>VLOOKUP($A179,'By SKU - Old RTs'!$A:$V,20,FALSE)</f>
        <v>0</v>
      </c>
      <c r="J179" s="2">
        <f>VLOOKUP($A179,'By SKU - New RTs'!$A:$V,20,FALSE)</f>
        <v>0</v>
      </c>
      <c r="K179" s="5">
        <f t="shared" si="12"/>
        <v>0</v>
      </c>
      <c r="L179" s="2">
        <f>VLOOKUP($A179,'By SKU - Old RTs'!$A:$V,21,FALSE)</f>
        <v>0</v>
      </c>
      <c r="M179" s="2">
        <f>VLOOKUP($A179,'By SKU - New RTs'!$A:$V,21,FALSE)</f>
        <v>0</v>
      </c>
      <c r="N179" s="5">
        <f t="shared" si="13"/>
        <v>0</v>
      </c>
      <c r="O179" s="2">
        <f>VLOOKUP($A179,'By SKU - Old RTs'!$A:$V,22,FALSE)</f>
        <v>0</v>
      </c>
      <c r="P179" s="2">
        <f>VLOOKUP($A179,'By SKU - New RTs'!$A:$V,22,FALSE)</f>
        <v>0</v>
      </c>
      <c r="Q179" s="2">
        <f t="shared" si="14"/>
        <v>0</v>
      </c>
    </row>
    <row r="180" spans="1:17" x14ac:dyDescent="0.2">
      <c r="A180" s="3">
        <f>SKUs!A179</f>
        <v>536</v>
      </c>
      <c r="B180" s="4" t="str">
        <f>SKUs!B179</f>
        <v xml:space="preserve">NITRILE PF EXAM MD BX      </v>
      </c>
      <c r="C180" s="2">
        <f>VLOOKUP($A180,'By SKU - Old RTs'!$A:$V,18,FALSE)</f>
        <v>0</v>
      </c>
      <c r="D180" s="2">
        <f>VLOOKUP($A180,'By SKU - New RTs'!$A:$V,18,FALSE)</f>
        <v>0</v>
      </c>
      <c r="E180" s="5">
        <f t="shared" si="10"/>
        <v>0</v>
      </c>
      <c r="F180" s="2">
        <f>VLOOKUP($A180,'By SKU - Old RTs'!$A:$V,19,FALSE)</f>
        <v>0</v>
      </c>
      <c r="G180" s="2">
        <f>VLOOKUP($A180,'By SKU - New RTs'!$A:$V,19,FALSE)</f>
        <v>0</v>
      </c>
      <c r="H180" s="5">
        <f t="shared" si="11"/>
        <v>0</v>
      </c>
      <c r="I180" s="2">
        <f>VLOOKUP($A180,'By SKU - Old RTs'!$A:$V,20,FALSE)</f>
        <v>0</v>
      </c>
      <c r="J180" s="2">
        <f>VLOOKUP($A180,'By SKU - New RTs'!$A:$V,20,FALSE)</f>
        <v>0</v>
      </c>
      <c r="K180" s="5">
        <f t="shared" si="12"/>
        <v>0</v>
      </c>
      <c r="L180" s="2">
        <f>VLOOKUP($A180,'By SKU - Old RTs'!$A:$V,21,FALSE)</f>
        <v>0</v>
      </c>
      <c r="M180" s="2">
        <f>VLOOKUP($A180,'By SKU - New RTs'!$A:$V,21,FALSE)</f>
        <v>0</v>
      </c>
      <c r="N180" s="5">
        <f t="shared" si="13"/>
        <v>0</v>
      </c>
      <c r="O180" s="2">
        <f>VLOOKUP($A180,'By SKU - Old RTs'!$A:$V,22,FALSE)</f>
        <v>0</v>
      </c>
      <c r="P180" s="2">
        <f>VLOOKUP($A180,'By SKU - New RTs'!$A:$V,22,FALSE)</f>
        <v>0</v>
      </c>
      <c r="Q180" s="2">
        <f t="shared" si="14"/>
        <v>0</v>
      </c>
    </row>
    <row r="181" spans="1:17" x14ac:dyDescent="0.2">
      <c r="A181" s="3">
        <f>SKUs!A180</f>
        <v>537</v>
      </c>
      <c r="B181" s="4" t="str">
        <f>SKUs!B180</f>
        <v xml:space="preserve">NITRILE PF EXAM LG BX      </v>
      </c>
      <c r="C181" s="2">
        <f>VLOOKUP($A181,'By SKU - Old RTs'!$A:$V,18,FALSE)</f>
        <v>0</v>
      </c>
      <c r="D181" s="2">
        <f>VLOOKUP($A181,'By SKU - New RTs'!$A:$V,18,FALSE)</f>
        <v>0</v>
      </c>
      <c r="E181" s="5">
        <f t="shared" si="10"/>
        <v>0</v>
      </c>
      <c r="F181" s="2">
        <f>VLOOKUP($A181,'By SKU - Old RTs'!$A:$V,19,FALSE)</f>
        <v>0</v>
      </c>
      <c r="G181" s="2">
        <f>VLOOKUP($A181,'By SKU - New RTs'!$A:$V,19,FALSE)</f>
        <v>0</v>
      </c>
      <c r="H181" s="5">
        <f t="shared" si="11"/>
        <v>0</v>
      </c>
      <c r="I181" s="2">
        <f>VLOOKUP($A181,'By SKU - Old RTs'!$A:$V,20,FALSE)</f>
        <v>0</v>
      </c>
      <c r="J181" s="2">
        <f>VLOOKUP($A181,'By SKU - New RTs'!$A:$V,20,FALSE)</f>
        <v>0</v>
      </c>
      <c r="K181" s="5">
        <f t="shared" si="12"/>
        <v>0</v>
      </c>
      <c r="L181" s="2">
        <f>VLOOKUP($A181,'By SKU - Old RTs'!$A:$V,21,FALSE)</f>
        <v>0</v>
      </c>
      <c r="M181" s="2">
        <f>VLOOKUP($A181,'By SKU - New RTs'!$A:$V,21,FALSE)</f>
        <v>0</v>
      </c>
      <c r="N181" s="5">
        <f t="shared" si="13"/>
        <v>0</v>
      </c>
      <c r="O181" s="2">
        <f>VLOOKUP($A181,'By SKU - Old RTs'!$A:$V,22,FALSE)</f>
        <v>0</v>
      </c>
      <c r="P181" s="2">
        <f>VLOOKUP($A181,'By SKU - New RTs'!$A:$V,22,FALSE)</f>
        <v>0</v>
      </c>
      <c r="Q181" s="2">
        <f t="shared" si="14"/>
        <v>0</v>
      </c>
    </row>
    <row r="182" spans="1:17" x14ac:dyDescent="0.2">
      <c r="A182" s="3">
        <f>SKUs!A181</f>
        <v>538</v>
      </c>
      <c r="B182" s="4" t="str">
        <f>SKUs!B181</f>
        <v xml:space="preserve">POLY GLV MD BX      </v>
      </c>
      <c r="C182" s="2">
        <f>VLOOKUP($A182,'By SKU - Old RTs'!$A:$V,18,FALSE)</f>
        <v>0</v>
      </c>
      <c r="D182" s="2">
        <f>VLOOKUP($A182,'By SKU - New RTs'!$A:$V,18,FALSE)</f>
        <v>0</v>
      </c>
      <c r="E182" s="5">
        <f t="shared" si="10"/>
        <v>0</v>
      </c>
      <c r="F182" s="2">
        <f>VLOOKUP($A182,'By SKU - Old RTs'!$A:$V,19,FALSE)</f>
        <v>0</v>
      </c>
      <c r="G182" s="2">
        <f>VLOOKUP($A182,'By SKU - New RTs'!$A:$V,19,FALSE)</f>
        <v>0</v>
      </c>
      <c r="H182" s="5">
        <f t="shared" si="11"/>
        <v>0</v>
      </c>
      <c r="I182" s="2">
        <f>VLOOKUP($A182,'By SKU - Old RTs'!$A:$V,20,FALSE)</f>
        <v>0</v>
      </c>
      <c r="J182" s="2">
        <f>VLOOKUP($A182,'By SKU - New RTs'!$A:$V,20,FALSE)</f>
        <v>0</v>
      </c>
      <c r="K182" s="5">
        <f t="shared" si="12"/>
        <v>0</v>
      </c>
      <c r="L182" s="2">
        <f>VLOOKUP($A182,'By SKU - Old RTs'!$A:$V,21,FALSE)</f>
        <v>0</v>
      </c>
      <c r="M182" s="2">
        <f>VLOOKUP($A182,'By SKU - New RTs'!$A:$V,21,FALSE)</f>
        <v>0</v>
      </c>
      <c r="N182" s="5">
        <f t="shared" si="13"/>
        <v>0</v>
      </c>
      <c r="O182" s="2">
        <f>VLOOKUP($A182,'By SKU - Old RTs'!$A:$V,22,FALSE)</f>
        <v>0</v>
      </c>
      <c r="P182" s="2">
        <f>VLOOKUP($A182,'By SKU - New RTs'!$A:$V,22,FALSE)</f>
        <v>0</v>
      </c>
      <c r="Q182" s="2">
        <f t="shared" si="14"/>
        <v>0</v>
      </c>
    </row>
    <row r="183" spans="1:17" x14ac:dyDescent="0.2">
      <c r="A183" s="3">
        <f>SKUs!A182</f>
        <v>539</v>
      </c>
      <c r="B183" s="4" t="str">
        <f>SKUs!B182</f>
        <v xml:space="preserve">POLY GLV LG BX      </v>
      </c>
      <c r="C183" s="2">
        <f>VLOOKUP($A183,'By SKU - Old RTs'!$A:$V,18,FALSE)</f>
        <v>0</v>
      </c>
      <c r="D183" s="2">
        <f>VLOOKUP($A183,'By SKU - New RTs'!$A:$V,18,FALSE)</f>
        <v>0</v>
      </c>
      <c r="E183" s="5">
        <f t="shared" si="10"/>
        <v>0</v>
      </c>
      <c r="F183" s="2">
        <f>VLOOKUP($A183,'By SKU - Old RTs'!$A:$V,19,FALSE)</f>
        <v>0</v>
      </c>
      <c r="G183" s="2">
        <f>VLOOKUP($A183,'By SKU - New RTs'!$A:$V,19,FALSE)</f>
        <v>0</v>
      </c>
      <c r="H183" s="5">
        <f t="shared" si="11"/>
        <v>0</v>
      </c>
      <c r="I183" s="2">
        <f>VLOOKUP($A183,'By SKU - Old RTs'!$A:$V,20,FALSE)</f>
        <v>0</v>
      </c>
      <c r="J183" s="2">
        <f>VLOOKUP($A183,'By SKU - New RTs'!$A:$V,20,FALSE)</f>
        <v>0</v>
      </c>
      <c r="K183" s="5">
        <f t="shared" si="12"/>
        <v>0</v>
      </c>
      <c r="L183" s="2">
        <f>VLOOKUP($A183,'By SKU - Old RTs'!$A:$V,21,FALSE)</f>
        <v>0</v>
      </c>
      <c r="M183" s="2">
        <f>VLOOKUP($A183,'By SKU - New RTs'!$A:$V,21,FALSE)</f>
        <v>0</v>
      </c>
      <c r="N183" s="5">
        <f t="shared" si="13"/>
        <v>0</v>
      </c>
      <c r="O183" s="2">
        <f>VLOOKUP($A183,'By SKU - Old RTs'!$A:$V,22,FALSE)</f>
        <v>0</v>
      </c>
      <c r="P183" s="2">
        <f>VLOOKUP($A183,'By SKU - New RTs'!$A:$V,22,FALSE)</f>
        <v>0</v>
      </c>
      <c r="Q183" s="2">
        <f t="shared" si="14"/>
        <v>0</v>
      </c>
    </row>
    <row r="184" spans="1:17" x14ac:dyDescent="0.2">
      <c r="A184" s="3">
        <f>SKUs!A183</f>
        <v>547</v>
      </c>
      <c r="B184" s="4" t="str">
        <f>SKUs!B183</f>
        <v xml:space="preserve">3ML VL PF LG BX     </v>
      </c>
      <c r="C184" s="2">
        <f>VLOOKUP($A184,'By SKU - Old RTs'!$A:$V,18,FALSE)</f>
        <v>0</v>
      </c>
      <c r="D184" s="2">
        <f>VLOOKUP($A184,'By SKU - New RTs'!$A:$V,18,FALSE)</f>
        <v>0</v>
      </c>
      <c r="E184" s="5">
        <f t="shared" si="10"/>
        <v>0</v>
      </c>
      <c r="F184" s="2">
        <f>VLOOKUP($A184,'By SKU - Old RTs'!$A:$V,19,FALSE)</f>
        <v>0</v>
      </c>
      <c r="G184" s="2">
        <f>VLOOKUP($A184,'By SKU - New RTs'!$A:$V,19,FALSE)</f>
        <v>0</v>
      </c>
      <c r="H184" s="5">
        <f t="shared" si="11"/>
        <v>0</v>
      </c>
      <c r="I184" s="2">
        <f>VLOOKUP($A184,'By SKU - Old RTs'!$A:$V,20,FALSE)</f>
        <v>0</v>
      </c>
      <c r="J184" s="2">
        <f>VLOOKUP($A184,'By SKU - New RTs'!$A:$V,20,FALSE)</f>
        <v>0</v>
      </c>
      <c r="K184" s="5">
        <f t="shared" si="12"/>
        <v>0</v>
      </c>
      <c r="L184" s="2">
        <f>VLOOKUP($A184,'By SKU - Old RTs'!$A:$V,21,FALSE)</f>
        <v>0</v>
      </c>
      <c r="M184" s="2">
        <f>VLOOKUP($A184,'By SKU - New RTs'!$A:$V,21,FALSE)</f>
        <v>0</v>
      </c>
      <c r="N184" s="5">
        <f t="shared" si="13"/>
        <v>0</v>
      </c>
      <c r="O184" s="2">
        <f>VLOOKUP($A184,'By SKU - Old RTs'!$A:$V,22,FALSE)</f>
        <v>0</v>
      </c>
      <c r="P184" s="2">
        <f>VLOOKUP($A184,'By SKU - New RTs'!$A:$V,22,FALSE)</f>
        <v>0</v>
      </c>
      <c r="Q184" s="2">
        <f t="shared" si="14"/>
        <v>0</v>
      </c>
    </row>
    <row r="185" spans="1:17" x14ac:dyDescent="0.2">
      <c r="A185" s="3">
        <f>SKUs!A184</f>
        <v>548</v>
      </c>
      <c r="B185" s="4" t="str">
        <f>SKUs!B184</f>
        <v xml:space="preserve">3ML VL PF 1X BX     </v>
      </c>
      <c r="C185" s="2">
        <f>VLOOKUP($A185,'By SKU - Old RTs'!$A:$V,18,FALSE)</f>
        <v>0</v>
      </c>
      <c r="D185" s="2">
        <f>VLOOKUP($A185,'By SKU - New RTs'!$A:$V,18,FALSE)</f>
        <v>0</v>
      </c>
      <c r="E185" s="5">
        <f t="shared" si="10"/>
        <v>0</v>
      </c>
      <c r="F185" s="2">
        <f>VLOOKUP($A185,'By SKU - Old RTs'!$A:$V,19,FALSE)</f>
        <v>0</v>
      </c>
      <c r="G185" s="2">
        <f>VLOOKUP($A185,'By SKU - New RTs'!$A:$V,19,FALSE)</f>
        <v>0</v>
      </c>
      <c r="H185" s="5">
        <f t="shared" si="11"/>
        <v>0</v>
      </c>
      <c r="I185" s="2">
        <f>VLOOKUP($A185,'By SKU - Old RTs'!$A:$V,20,FALSE)</f>
        <v>0</v>
      </c>
      <c r="J185" s="2">
        <f>VLOOKUP($A185,'By SKU - New RTs'!$A:$V,20,FALSE)</f>
        <v>0</v>
      </c>
      <c r="K185" s="5">
        <f t="shared" si="12"/>
        <v>0</v>
      </c>
      <c r="L185" s="2">
        <f>VLOOKUP($A185,'By SKU - Old RTs'!$A:$V,21,FALSE)</f>
        <v>0</v>
      </c>
      <c r="M185" s="2">
        <f>VLOOKUP($A185,'By SKU - New RTs'!$A:$V,21,FALSE)</f>
        <v>0</v>
      </c>
      <c r="N185" s="5">
        <f t="shared" si="13"/>
        <v>0</v>
      </c>
      <c r="O185" s="2">
        <f>VLOOKUP($A185,'By SKU - Old RTs'!$A:$V,22,FALSE)</f>
        <v>0</v>
      </c>
      <c r="P185" s="2">
        <f>VLOOKUP($A185,'By SKU - New RTs'!$A:$V,22,FALSE)</f>
        <v>0</v>
      </c>
      <c r="Q185" s="2">
        <f t="shared" si="14"/>
        <v>0</v>
      </c>
    </row>
    <row r="186" spans="1:17" x14ac:dyDescent="0.2">
      <c r="A186" s="3">
        <f>SKUs!A185</f>
        <v>549</v>
      </c>
      <c r="B186" s="4" t="str">
        <f>SKUs!B185</f>
        <v xml:space="preserve">3ML NITRL SM BX     </v>
      </c>
      <c r="C186" s="2">
        <f>VLOOKUP($A186,'By SKU - Old RTs'!$A:$V,18,FALSE)</f>
        <v>0</v>
      </c>
      <c r="D186" s="2">
        <f>VLOOKUP($A186,'By SKU - New RTs'!$A:$V,18,FALSE)</f>
        <v>0</v>
      </c>
      <c r="E186" s="5">
        <f t="shared" si="10"/>
        <v>0</v>
      </c>
      <c r="F186" s="2">
        <f>VLOOKUP($A186,'By SKU - Old RTs'!$A:$V,19,FALSE)</f>
        <v>0</v>
      </c>
      <c r="G186" s="2">
        <f>VLOOKUP($A186,'By SKU - New RTs'!$A:$V,19,FALSE)</f>
        <v>0</v>
      </c>
      <c r="H186" s="5">
        <f t="shared" si="11"/>
        <v>0</v>
      </c>
      <c r="I186" s="2">
        <f>VLOOKUP($A186,'By SKU - Old RTs'!$A:$V,20,FALSE)</f>
        <v>0</v>
      </c>
      <c r="J186" s="2">
        <f>VLOOKUP($A186,'By SKU - New RTs'!$A:$V,20,FALSE)</f>
        <v>0</v>
      </c>
      <c r="K186" s="5">
        <f t="shared" si="12"/>
        <v>0</v>
      </c>
      <c r="L186" s="2">
        <f>VLOOKUP($A186,'By SKU - Old RTs'!$A:$V,21,FALSE)</f>
        <v>0</v>
      </c>
      <c r="M186" s="2">
        <f>VLOOKUP($A186,'By SKU - New RTs'!$A:$V,21,FALSE)</f>
        <v>0</v>
      </c>
      <c r="N186" s="5">
        <f t="shared" si="13"/>
        <v>0</v>
      </c>
      <c r="O186" s="2">
        <f>VLOOKUP($A186,'By SKU - Old RTs'!$A:$V,22,FALSE)</f>
        <v>0</v>
      </c>
      <c r="P186" s="2">
        <f>VLOOKUP($A186,'By SKU - New RTs'!$A:$V,22,FALSE)</f>
        <v>0</v>
      </c>
      <c r="Q186" s="2">
        <f t="shared" si="14"/>
        <v>0</v>
      </c>
    </row>
    <row r="187" spans="1:17" x14ac:dyDescent="0.2">
      <c r="A187" s="3">
        <f>SKUs!A186</f>
        <v>550</v>
      </c>
      <c r="B187" s="4" t="str">
        <f>SKUs!B186</f>
        <v xml:space="preserve">3ML NITRL MD BX     </v>
      </c>
      <c r="C187" s="2">
        <f>VLOOKUP($A187,'By SKU - Old RTs'!$A:$V,18,FALSE)</f>
        <v>0</v>
      </c>
      <c r="D187" s="2">
        <f>VLOOKUP($A187,'By SKU - New RTs'!$A:$V,18,FALSE)</f>
        <v>0</v>
      </c>
      <c r="E187" s="5">
        <f t="shared" si="10"/>
        <v>0</v>
      </c>
      <c r="F187" s="2">
        <f>VLOOKUP($A187,'By SKU - Old RTs'!$A:$V,19,FALSE)</f>
        <v>0</v>
      </c>
      <c r="G187" s="2">
        <f>VLOOKUP($A187,'By SKU - New RTs'!$A:$V,19,FALSE)</f>
        <v>0</v>
      </c>
      <c r="H187" s="5">
        <f t="shared" si="11"/>
        <v>0</v>
      </c>
      <c r="I187" s="2">
        <f>VLOOKUP($A187,'By SKU - Old RTs'!$A:$V,20,FALSE)</f>
        <v>0</v>
      </c>
      <c r="J187" s="2">
        <f>VLOOKUP($A187,'By SKU - New RTs'!$A:$V,20,FALSE)</f>
        <v>0</v>
      </c>
      <c r="K187" s="5">
        <f t="shared" si="12"/>
        <v>0</v>
      </c>
      <c r="L187" s="2">
        <f>VLOOKUP($A187,'By SKU - Old RTs'!$A:$V,21,FALSE)</f>
        <v>0</v>
      </c>
      <c r="M187" s="2">
        <f>VLOOKUP($A187,'By SKU - New RTs'!$A:$V,21,FALSE)</f>
        <v>0</v>
      </c>
      <c r="N187" s="5">
        <f t="shared" si="13"/>
        <v>0</v>
      </c>
      <c r="O187" s="2">
        <f>VLOOKUP($A187,'By SKU - Old RTs'!$A:$V,22,FALSE)</f>
        <v>0</v>
      </c>
      <c r="P187" s="2">
        <f>VLOOKUP($A187,'By SKU - New RTs'!$A:$V,22,FALSE)</f>
        <v>0</v>
      </c>
      <c r="Q187" s="2">
        <f t="shared" si="14"/>
        <v>0</v>
      </c>
    </row>
    <row r="188" spans="1:17" x14ac:dyDescent="0.2">
      <c r="A188" s="3">
        <f>SKUs!A187</f>
        <v>551</v>
      </c>
      <c r="B188" s="4" t="str">
        <f>SKUs!B187</f>
        <v xml:space="preserve">3ML NITRL LG BX     </v>
      </c>
      <c r="C188" s="2">
        <f>VLOOKUP($A188,'By SKU - Old RTs'!$A:$V,18,FALSE)</f>
        <v>0</v>
      </c>
      <c r="D188" s="2">
        <f>VLOOKUP($A188,'By SKU - New RTs'!$A:$V,18,FALSE)</f>
        <v>0</v>
      </c>
      <c r="E188" s="5">
        <f t="shared" si="10"/>
        <v>0</v>
      </c>
      <c r="F188" s="2">
        <f>VLOOKUP($A188,'By SKU - Old RTs'!$A:$V,19,FALSE)</f>
        <v>0</v>
      </c>
      <c r="G188" s="2">
        <f>VLOOKUP($A188,'By SKU - New RTs'!$A:$V,19,FALSE)</f>
        <v>0</v>
      </c>
      <c r="H188" s="5">
        <f t="shared" si="11"/>
        <v>0</v>
      </c>
      <c r="I188" s="2">
        <f>VLOOKUP($A188,'By SKU - Old RTs'!$A:$V,20,FALSE)</f>
        <v>0</v>
      </c>
      <c r="J188" s="2">
        <f>VLOOKUP($A188,'By SKU - New RTs'!$A:$V,20,FALSE)</f>
        <v>0</v>
      </c>
      <c r="K188" s="5">
        <f t="shared" si="12"/>
        <v>0</v>
      </c>
      <c r="L188" s="2">
        <f>VLOOKUP($A188,'By SKU - Old RTs'!$A:$V,21,FALSE)</f>
        <v>0</v>
      </c>
      <c r="M188" s="2">
        <f>VLOOKUP($A188,'By SKU - New RTs'!$A:$V,21,FALSE)</f>
        <v>0</v>
      </c>
      <c r="N188" s="5">
        <f t="shared" si="13"/>
        <v>0</v>
      </c>
      <c r="O188" s="2">
        <f>VLOOKUP($A188,'By SKU - Old RTs'!$A:$V,22,FALSE)</f>
        <v>0</v>
      </c>
      <c r="P188" s="2">
        <f>VLOOKUP($A188,'By SKU - New RTs'!$A:$V,22,FALSE)</f>
        <v>0</v>
      </c>
      <c r="Q188" s="2">
        <f t="shared" si="14"/>
        <v>0</v>
      </c>
    </row>
    <row r="189" spans="1:17" x14ac:dyDescent="0.2">
      <c r="A189" s="3">
        <f>SKUs!A188</f>
        <v>552</v>
      </c>
      <c r="B189" s="4" t="str">
        <f>SKUs!B188</f>
        <v xml:space="preserve">3ML NITRL 1X BX     </v>
      </c>
      <c r="C189" s="2">
        <f>VLOOKUP($A189,'By SKU - Old RTs'!$A:$V,18,FALSE)</f>
        <v>0</v>
      </c>
      <c r="D189" s="2">
        <f>VLOOKUP($A189,'By SKU - New RTs'!$A:$V,18,FALSE)</f>
        <v>0</v>
      </c>
      <c r="E189" s="5">
        <f t="shared" si="10"/>
        <v>0</v>
      </c>
      <c r="F189" s="2">
        <f>VLOOKUP($A189,'By SKU - Old RTs'!$A:$V,19,FALSE)</f>
        <v>0</v>
      </c>
      <c r="G189" s="2">
        <f>VLOOKUP($A189,'By SKU - New RTs'!$A:$V,19,FALSE)</f>
        <v>0</v>
      </c>
      <c r="H189" s="5">
        <f t="shared" si="11"/>
        <v>0</v>
      </c>
      <c r="I189" s="2">
        <f>VLOOKUP($A189,'By SKU - Old RTs'!$A:$V,20,FALSE)</f>
        <v>0</v>
      </c>
      <c r="J189" s="2">
        <f>VLOOKUP($A189,'By SKU - New RTs'!$A:$V,20,FALSE)</f>
        <v>0</v>
      </c>
      <c r="K189" s="5">
        <f t="shared" si="12"/>
        <v>0</v>
      </c>
      <c r="L189" s="2">
        <f>VLOOKUP($A189,'By SKU - Old RTs'!$A:$V,21,FALSE)</f>
        <v>0</v>
      </c>
      <c r="M189" s="2">
        <f>VLOOKUP($A189,'By SKU - New RTs'!$A:$V,21,FALSE)</f>
        <v>0</v>
      </c>
      <c r="N189" s="5">
        <f t="shared" si="13"/>
        <v>0</v>
      </c>
      <c r="O189" s="2">
        <f>VLOOKUP($A189,'By SKU - Old RTs'!$A:$V,22,FALSE)</f>
        <v>0</v>
      </c>
      <c r="P189" s="2">
        <f>VLOOKUP($A189,'By SKU - New RTs'!$A:$V,22,FALSE)</f>
        <v>0</v>
      </c>
      <c r="Q189" s="2">
        <f t="shared" si="14"/>
        <v>0</v>
      </c>
    </row>
    <row r="190" spans="1:17" x14ac:dyDescent="0.2">
      <c r="A190" s="3">
        <f>SKUs!A189</f>
        <v>553</v>
      </c>
      <c r="B190" s="4" t="str">
        <f>SKUs!B189</f>
        <v xml:space="preserve">NITRILE PF EXAM 1X BX      </v>
      </c>
      <c r="C190" s="2">
        <f>VLOOKUP($A190,'By SKU - Old RTs'!$A:$V,18,FALSE)</f>
        <v>0</v>
      </c>
      <c r="D190" s="2">
        <f>VLOOKUP($A190,'By SKU - New RTs'!$A:$V,18,FALSE)</f>
        <v>0</v>
      </c>
      <c r="E190" s="5">
        <f t="shared" si="10"/>
        <v>0</v>
      </c>
      <c r="F190" s="2">
        <f>VLOOKUP($A190,'By SKU - Old RTs'!$A:$V,19,FALSE)</f>
        <v>0</v>
      </c>
      <c r="G190" s="2">
        <f>VLOOKUP($A190,'By SKU - New RTs'!$A:$V,19,FALSE)</f>
        <v>0</v>
      </c>
      <c r="H190" s="5">
        <f t="shared" si="11"/>
        <v>0</v>
      </c>
      <c r="I190" s="2">
        <f>VLOOKUP($A190,'By SKU - Old RTs'!$A:$V,20,FALSE)</f>
        <v>0</v>
      </c>
      <c r="J190" s="2">
        <f>VLOOKUP($A190,'By SKU - New RTs'!$A:$V,20,FALSE)</f>
        <v>0</v>
      </c>
      <c r="K190" s="5">
        <f t="shared" si="12"/>
        <v>0</v>
      </c>
      <c r="L190" s="2">
        <f>VLOOKUP($A190,'By SKU - Old RTs'!$A:$V,21,FALSE)</f>
        <v>0</v>
      </c>
      <c r="M190" s="2">
        <f>VLOOKUP($A190,'By SKU - New RTs'!$A:$V,21,FALSE)</f>
        <v>0</v>
      </c>
      <c r="N190" s="5">
        <f t="shared" si="13"/>
        <v>0</v>
      </c>
      <c r="O190" s="2">
        <f>VLOOKUP($A190,'By SKU - Old RTs'!$A:$V,22,FALSE)</f>
        <v>0</v>
      </c>
      <c r="P190" s="2">
        <f>VLOOKUP($A190,'By SKU - New RTs'!$A:$V,22,FALSE)</f>
        <v>0</v>
      </c>
      <c r="Q190" s="2">
        <f t="shared" si="14"/>
        <v>0</v>
      </c>
    </row>
    <row r="191" spans="1:17" x14ac:dyDescent="0.2">
      <c r="A191" s="3">
        <f>SKUs!A190</f>
        <v>554</v>
      </c>
      <c r="B191" s="4" t="str">
        <f>SKUs!B190</f>
        <v xml:space="preserve">POLY GLV 1X BX      </v>
      </c>
      <c r="C191" s="2">
        <f>VLOOKUP($A191,'By SKU - Old RTs'!$A:$V,18,FALSE)</f>
        <v>0</v>
      </c>
      <c r="D191" s="2">
        <f>VLOOKUP($A191,'By SKU - New RTs'!$A:$V,18,FALSE)</f>
        <v>0</v>
      </c>
      <c r="E191" s="5">
        <f t="shared" si="10"/>
        <v>0</v>
      </c>
      <c r="F191" s="2">
        <f>VLOOKUP($A191,'By SKU - Old RTs'!$A:$V,19,FALSE)</f>
        <v>0</v>
      </c>
      <c r="G191" s="2">
        <f>VLOOKUP($A191,'By SKU - New RTs'!$A:$V,19,FALSE)</f>
        <v>0</v>
      </c>
      <c r="H191" s="5">
        <f t="shared" si="11"/>
        <v>0</v>
      </c>
      <c r="I191" s="2">
        <f>VLOOKUP($A191,'By SKU - Old RTs'!$A:$V,20,FALSE)</f>
        <v>0</v>
      </c>
      <c r="J191" s="2">
        <f>VLOOKUP($A191,'By SKU - New RTs'!$A:$V,20,FALSE)</f>
        <v>0</v>
      </c>
      <c r="K191" s="5">
        <f t="shared" si="12"/>
        <v>0</v>
      </c>
      <c r="L191" s="2">
        <f>VLOOKUP($A191,'By SKU - Old RTs'!$A:$V,21,FALSE)</f>
        <v>0</v>
      </c>
      <c r="M191" s="2">
        <f>VLOOKUP($A191,'By SKU - New RTs'!$A:$V,21,FALSE)</f>
        <v>0</v>
      </c>
      <c r="N191" s="5">
        <f t="shared" si="13"/>
        <v>0</v>
      </c>
      <c r="O191" s="2">
        <f>VLOOKUP($A191,'By SKU - Old RTs'!$A:$V,22,FALSE)</f>
        <v>0</v>
      </c>
      <c r="P191" s="2">
        <f>VLOOKUP($A191,'By SKU - New RTs'!$A:$V,22,FALSE)</f>
        <v>0</v>
      </c>
      <c r="Q191" s="2">
        <f t="shared" si="14"/>
        <v>0</v>
      </c>
    </row>
    <row r="192" spans="1:17" x14ac:dyDescent="0.2">
      <c r="A192" s="3">
        <f>SKUs!A191</f>
        <v>557</v>
      </c>
      <c r="B192" s="4" t="str">
        <f>SKUs!B191</f>
        <v xml:space="preserve">HFOLD SHP SM RD     </v>
      </c>
      <c r="C192" s="2">
        <f>VLOOKUP($A192,'By SKU - Old RTs'!$A:$V,18,FALSE)</f>
        <v>0</v>
      </c>
      <c r="D192" s="2">
        <f>VLOOKUP($A192,'By SKU - New RTs'!$A:$V,18,FALSE)</f>
        <v>0</v>
      </c>
      <c r="E192" s="5">
        <f t="shared" si="10"/>
        <v>0</v>
      </c>
      <c r="F192" s="2">
        <f>VLOOKUP($A192,'By SKU - Old RTs'!$A:$V,19,FALSE)</f>
        <v>35</v>
      </c>
      <c r="G192" s="2">
        <f>VLOOKUP($A192,'By SKU - New RTs'!$A:$V,19,FALSE)</f>
        <v>35</v>
      </c>
      <c r="H192" s="5">
        <f t="shared" si="11"/>
        <v>0</v>
      </c>
      <c r="I192" s="2">
        <f>VLOOKUP($A192,'By SKU - Old RTs'!$A:$V,20,FALSE)</f>
        <v>0</v>
      </c>
      <c r="J192" s="2">
        <f>VLOOKUP($A192,'By SKU - New RTs'!$A:$V,20,FALSE)</f>
        <v>0</v>
      </c>
      <c r="K192" s="5">
        <f t="shared" si="12"/>
        <v>0</v>
      </c>
      <c r="L192" s="2">
        <f>VLOOKUP($A192,'By SKU - Old RTs'!$A:$V,21,FALSE)</f>
        <v>0</v>
      </c>
      <c r="M192" s="2">
        <f>VLOOKUP($A192,'By SKU - New RTs'!$A:$V,21,FALSE)</f>
        <v>0</v>
      </c>
      <c r="N192" s="5">
        <f t="shared" si="13"/>
        <v>0</v>
      </c>
      <c r="O192" s="2">
        <f>VLOOKUP($A192,'By SKU - Old RTs'!$A:$V,22,FALSE)</f>
        <v>0</v>
      </c>
      <c r="P192" s="2">
        <f>VLOOKUP($A192,'By SKU - New RTs'!$A:$V,22,FALSE)</f>
        <v>0</v>
      </c>
      <c r="Q192" s="2">
        <f t="shared" si="14"/>
        <v>0</v>
      </c>
    </row>
    <row r="193" spans="1:17" x14ac:dyDescent="0.2">
      <c r="A193" s="3">
        <f>SKUs!A192</f>
        <v>561</v>
      </c>
      <c r="B193" s="4" t="str">
        <f>SKUs!B192</f>
        <v xml:space="preserve">POLY GLV SM BX      </v>
      </c>
      <c r="C193" s="2">
        <f>VLOOKUP($A193,'By SKU - Old RTs'!$A:$V,18,FALSE)</f>
        <v>0</v>
      </c>
      <c r="D193" s="2">
        <f>VLOOKUP($A193,'By SKU - New RTs'!$A:$V,18,FALSE)</f>
        <v>0</v>
      </c>
      <c r="E193" s="5">
        <f t="shared" si="10"/>
        <v>0</v>
      </c>
      <c r="F193" s="2">
        <f>VLOOKUP($A193,'By SKU - Old RTs'!$A:$V,19,FALSE)</f>
        <v>0</v>
      </c>
      <c r="G193" s="2">
        <f>VLOOKUP($A193,'By SKU - New RTs'!$A:$V,19,FALSE)</f>
        <v>0</v>
      </c>
      <c r="H193" s="5">
        <f t="shared" si="11"/>
        <v>0</v>
      </c>
      <c r="I193" s="2">
        <f>VLOOKUP($A193,'By SKU - Old RTs'!$A:$V,20,FALSE)</f>
        <v>0</v>
      </c>
      <c r="J193" s="2">
        <f>VLOOKUP($A193,'By SKU - New RTs'!$A:$V,20,FALSE)</f>
        <v>0</v>
      </c>
      <c r="K193" s="5">
        <f t="shared" si="12"/>
        <v>0</v>
      </c>
      <c r="L193" s="2">
        <f>VLOOKUP($A193,'By SKU - Old RTs'!$A:$V,21,FALSE)</f>
        <v>0</v>
      </c>
      <c r="M193" s="2">
        <f>VLOOKUP($A193,'By SKU - New RTs'!$A:$V,21,FALSE)</f>
        <v>0</v>
      </c>
      <c r="N193" s="5">
        <f t="shared" si="13"/>
        <v>0</v>
      </c>
      <c r="O193" s="2">
        <f>VLOOKUP($A193,'By SKU - Old RTs'!$A:$V,22,FALSE)</f>
        <v>0</v>
      </c>
      <c r="P193" s="2">
        <f>VLOOKUP($A193,'By SKU - New RTs'!$A:$V,22,FALSE)</f>
        <v>0</v>
      </c>
      <c r="Q193" s="2">
        <f t="shared" si="14"/>
        <v>0</v>
      </c>
    </row>
    <row r="194" spans="1:17" x14ac:dyDescent="0.2">
      <c r="A194" s="3">
        <f>SKUs!A193</f>
        <v>562</v>
      </c>
      <c r="B194" s="4" t="str">
        <f>SKUs!B193</f>
        <v>IND BLACK PFREE NITRILE LG BX</v>
      </c>
      <c r="C194" s="2">
        <f>VLOOKUP($A194,'By SKU - Old RTs'!$A:$V,18,FALSE)</f>
        <v>0.5</v>
      </c>
      <c r="D194" s="2">
        <f>VLOOKUP($A194,'By SKU - New RTs'!$A:$V,18,FALSE)</f>
        <v>0.5</v>
      </c>
      <c r="E194" s="5">
        <f t="shared" si="10"/>
        <v>0</v>
      </c>
      <c r="F194" s="2">
        <f>VLOOKUP($A194,'By SKU - Old RTs'!$A:$V,19,FALSE)</f>
        <v>2.75</v>
      </c>
      <c r="G194" s="2">
        <f>VLOOKUP($A194,'By SKU - New RTs'!$A:$V,19,FALSE)</f>
        <v>1.25</v>
      </c>
      <c r="H194" s="5">
        <f t="shared" si="11"/>
        <v>-1.5</v>
      </c>
      <c r="I194" s="2">
        <f>VLOOKUP($A194,'By SKU - Old RTs'!$A:$V,20,FALSE)</f>
        <v>0</v>
      </c>
      <c r="J194" s="2">
        <f>VLOOKUP($A194,'By SKU - New RTs'!$A:$V,20,FALSE)</f>
        <v>1.5</v>
      </c>
      <c r="K194" s="5">
        <f t="shared" si="12"/>
        <v>1.5</v>
      </c>
      <c r="L194" s="2">
        <f>VLOOKUP($A194,'By SKU - Old RTs'!$A:$V,21,FALSE)</f>
        <v>0.75</v>
      </c>
      <c r="M194" s="2">
        <f>VLOOKUP($A194,'By SKU - New RTs'!$A:$V,21,FALSE)</f>
        <v>0.75</v>
      </c>
      <c r="N194" s="5">
        <f t="shared" si="13"/>
        <v>0</v>
      </c>
      <c r="O194" s="2">
        <f>VLOOKUP($A194,'By SKU - Old RTs'!$A:$V,22,FALSE)</f>
        <v>2.75</v>
      </c>
      <c r="P194" s="2">
        <f>VLOOKUP($A194,'By SKU - New RTs'!$A:$V,22,FALSE)</f>
        <v>2.75</v>
      </c>
      <c r="Q194" s="2">
        <f t="shared" si="14"/>
        <v>0</v>
      </c>
    </row>
    <row r="195" spans="1:17" x14ac:dyDescent="0.2">
      <c r="A195" s="3">
        <f>SKUs!A194</f>
        <v>563</v>
      </c>
      <c r="B195" s="4" t="str">
        <f>SKUs!B194</f>
        <v>IND BLACK PFREE NITRILE XL BX</v>
      </c>
      <c r="C195" s="2">
        <f>VLOOKUP($A195,'By SKU - Old RTs'!$A:$V,18,FALSE)</f>
        <v>0</v>
      </c>
      <c r="D195" s="2">
        <f>VLOOKUP($A195,'By SKU - New RTs'!$A:$V,18,FALSE)</f>
        <v>0</v>
      </c>
      <c r="E195" s="5">
        <f t="shared" si="10"/>
        <v>0</v>
      </c>
      <c r="F195" s="2">
        <f>VLOOKUP($A195,'By SKU - Old RTs'!$A:$V,19,FALSE)</f>
        <v>1.25</v>
      </c>
      <c r="G195" s="2">
        <f>VLOOKUP($A195,'By SKU - New RTs'!$A:$V,19,FALSE)</f>
        <v>1.25</v>
      </c>
      <c r="H195" s="5">
        <f t="shared" si="11"/>
        <v>0</v>
      </c>
      <c r="I195" s="2">
        <f>VLOOKUP($A195,'By SKU - Old RTs'!$A:$V,20,FALSE)</f>
        <v>1.75</v>
      </c>
      <c r="J195" s="2">
        <f>VLOOKUP($A195,'By SKU - New RTs'!$A:$V,20,FALSE)</f>
        <v>1.75</v>
      </c>
      <c r="K195" s="5">
        <f t="shared" si="12"/>
        <v>0</v>
      </c>
      <c r="L195" s="2">
        <f>VLOOKUP($A195,'By SKU - Old RTs'!$A:$V,21,FALSE)</f>
        <v>0.5</v>
      </c>
      <c r="M195" s="2">
        <f>VLOOKUP($A195,'By SKU - New RTs'!$A:$V,21,FALSE)</f>
        <v>0.5</v>
      </c>
      <c r="N195" s="5">
        <f t="shared" si="13"/>
        <v>0</v>
      </c>
      <c r="O195" s="2">
        <f>VLOOKUP($A195,'By SKU - Old RTs'!$A:$V,22,FALSE)</f>
        <v>1.25</v>
      </c>
      <c r="P195" s="2">
        <f>VLOOKUP($A195,'By SKU - New RTs'!$A:$V,22,FALSE)</f>
        <v>1.25</v>
      </c>
      <c r="Q195" s="2">
        <f t="shared" si="14"/>
        <v>0</v>
      </c>
    </row>
    <row r="196" spans="1:17" x14ac:dyDescent="0.2">
      <c r="A196" s="3">
        <f>SKUs!A195</f>
        <v>564</v>
      </c>
      <c r="B196" s="4" t="str">
        <f>SKUs!B195</f>
        <v>X3D PFREE NITRILE LG BX</v>
      </c>
      <c r="C196" s="2">
        <f>VLOOKUP($A196,'By SKU - Old RTs'!$A:$V,18,FALSE)</f>
        <v>0</v>
      </c>
      <c r="D196" s="2">
        <f>VLOOKUP($A196,'By SKU - New RTs'!$A:$V,18,FALSE)</f>
        <v>0</v>
      </c>
      <c r="E196" s="5">
        <f t="shared" ref="E196:E259" si="15">D196-C196</f>
        <v>0</v>
      </c>
      <c r="F196" s="2">
        <f>VLOOKUP($A196,'By SKU - Old RTs'!$A:$V,19,FALSE)</f>
        <v>0</v>
      </c>
      <c r="G196" s="2">
        <f>VLOOKUP($A196,'By SKU - New RTs'!$A:$V,19,FALSE)</f>
        <v>0</v>
      </c>
      <c r="H196" s="5">
        <f t="shared" ref="H196:H259" si="16">G196-F196</f>
        <v>0</v>
      </c>
      <c r="I196" s="2">
        <f>VLOOKUP($A196,'By SKU - Old RTs'!$A:$V,20,FALSE)</f>
        <v>0</v>
      </c>
      <c r="J196" s="2">
        <f>VLOOKUP($A196,'By SKU - New RTs'!$A:$V,20,FALSE)</f>
        <v>0</v>
      </c>
      <c r="K196" s="5">
        <f t="shared" ref="K196:K259" si="17">J196-I196</f>
        <v>0</v>
      </c>
      <c r="L196" s="2">
        <f>VLOOKUP($A196,'By SKU - Old RTs'!$A:$V,21,FALSE)</f>
        <v>0</v>
      </c>
      <c r="M196" s="2">
        <f>VLOOKUP($A196,'By SKU - New RTs'!$A:$V,21,FALSE)</f>
        <v>0</v>
      </c>
      <c r="N196" s="5">
        <f t="shared" ref="N196:N259" si="18">M196-L196</f>
        <v>0</v>
      </c>
      <c r="O196" s="2">
        <f>VLOOKUP($A196,'By SKU - Old RTs'!$A:$V,22,FALSE)</f>
        <v>0</v>
      </c>
      <c r="P196" s="2">
        <f>VLOOKUP($A196,'By SKU - New RTs'!$A:$V,22,FALSE)</f>
        <v>0</v>
      </c>
      <c r="Q196" s="2">
        <f t="shared" ref="Q196:Q259" si="19">P196-O196</f>
        <v>0</v>
      </c>
    </row>
    <row r="197" spans="1:17" x14ac:dyDescent="0.2">
      <c r="A197" s="3">
        <f>SKUs!A196</f>
        <v>567</v>
      </c>
      <c r="B197" s="4" t="str">
        <f>SKUs!B196</f>
        <v>IND BLACK PFREE NITRILE 2X BX</v>
      </c>
      <c r="C197" s="2">
        <f>VLOOKUP($A197,'By SKU - Old RTs'!$A:$V,18,FALSE)</f>
        <v>0</v>
      </c>
      <c r="D197" s="2">
        <f>VLOOKUP($A197,'By SKU - New RTs'!$A:$V,18,FALSE)</f>
        <v>0</v>
      </c>
      <c r="E197" s="5">
        <f t="shared" si="15"/>
        <v>0</v>
      </c>
      <c r="F197" s="2">
        <f>VLOOKUP($A197,'By SKU - Old RTs'!$A:$V,19,FALSE)</f>
        <v>0</v>
      </c>
      <c r="G197" s="2">
        <f>VLOOKUP($A197,'By SKU - New RTs'!$A:$V,19,FALSE)</f>
        <v>0</v>
      </c>
      <c r="H197" s="5">
        <f t="shared" si="16"/>
        <v>0</v>
      </c>
      <c r="I197" s="2">
        <f>VLOOKUP($A197,'By SKU - Old RTs'!$A:$V,20,FALSE)</f>
        <v>0.25</v>
      </c>
      <c r="J197" s="2">
        <f>VLOOKUP($A197,'By SKU - New RTs'!$A:$V,20,FALSE)</f>
        <v>0.25</v>
      </c>
      <c r="K197" s="5">
        <f t="shared" si="17"/>
        <v>0</v>
      </c>
      <c r="L197" s="2">
        <f>VLOOKUP($A197,'By SKU - Old RTs'!$A:$V,21,FALSE)</f>
        <v>0</v>
      </c>
      <c r="M197" s="2">
        <f>VLOOKUP($A197,'By SKU - New RTs'!$A:$V,21,FALSE)</f>
        <v>0</v>
      </c>
      <c r="N197" s="5">
        <f t="shared" si="18"/>
        <v>0</v>
      </c>
      <c r="O197" s="2">
        <f>VLOOKUP($A197,'By SKU - Old RTs'!$A:$V,22,FALSE)</f>
        <v>0</v>
      </c>
      <c r="P197" s="2">
        <f>VLOOKUP($A197,'By SKU - New RTs'!$A:$V,22,FALSE)</f>
        <v>0</v>
      </c>
      <c r="Q197" s="2">
        <f t="shared" si="19"/>
        <v>0</v>
      </c>
    </row>
    <row r="198" spans="1:17" x14ac:dyDescent="0.2">
      <c r="A198" s="3">
        <f>SKUs!A197</f>
        <v>571</v>
      </c>
      <c r="B198" s="4" t="str">
        <f>SKUs!B197</f>
        <v>IND BLACK PFREE NITRILE MD BX</v>
      </c>
      <c r="C198" s="2">
        <f>VLOOKUP($A198,'By SKU - Old RTs'!$A:$V,18,FALSE)</f>
        <v>0.25</v>
      </c>
      <c r="D198" s="2">
        <f>VLOOKUP($A198,'By SKU - New RTs'!$A:$V,18,FALSE)</f>
        <v>0.25</v>
      </c>
      <c r="E198" s="5">
        <f t="shared" si="15"/>
        <v>0</v>
      </c>
      <c r="F198" s="2">
        <f>VLOOKUP($A198,'By SKU - Old RTs'!$A:$V,19,FALSE)</f>
        <v>0.25</v>
      </c>
      <c r="G198" s="2">
        <f>VLOOKUP($A198,'By SKU - New RTs'!$A:$V,19,FALSE)</f>
        <v>0.25</v>
      </c>
      <c r="H198" s="5">
        <f t="shared" si="16"/>
        <v>0</v>
      </c>
      <c r="I198" s="2">
        <f>VLOOKUP($A198,'By SKU - Old RTs'!$A:$V,20,FALSE)</f>
        <v>0</v>
      </c>
      <c r="J198" s="2">
        <f>VLOOKUP($A198,'By SKU - New RTs'!$A:$V,20,FALSE)</f>
        <v>0</v>
      </c>
      <c r="K198" s="5">
        <f t="shared" si="17"/>
        <v>0</v>
      </c>
      <c r="L198" s="2">
        <f>VLOOKUP($A198,'By SKU - Old RTs'!$A:$V,21,FALSE)</f>
        <v>0.5</v>
      </c>
      <c r="M198" s="2">
        <f>VLOOKUP($A198,'By SKU - New RTs'!$A:$V,21,FALSE)</f>
        <v>0.5</v>
      </c>
      <c r="N198" s="5">
        <f t="shared" si="18"/>
        <v>0</v>
      </c>
      <c r="O198" s="2">
        <f>VLOOKUP($A198,'By SKU - Old RTs'!$A:$V,22,FALSE)</f>
        <v>1</v>
      </c>
      <c r="P198" s="2">
        <f>VLOOKUP($A198,'By SKU - New RTs'!$A:$V,22,FALSE)</f>
        <v>1</v>
      </c>
      <c r="Q198" s="2">
        <f t="shared" si="19"/>
        <v>0</v>
      </c>
    </row>
    <row r="199" spans="1:17" x14ac:dyDescent="0.2">
      <c r="A199" s="3">
        <f>SKUs!A198</f>
        <v>572</v>
      </c>
      <c r="B199" s="4" t="str">
        <f>SKUs!B198</f>
        <v>IND BLACK PFREE NITRILE SM BX</v>
      </c>
      <c r="C199" s="2">
        <f>VLOOKUP($A199,'By SKU - Old RTs'!$A:$V,18,FALSE)</f>
        <v>0</v>
      </c>
      <c r="D199" s="2">
        <f>VLOOKUP($A199,'By SKU - New RTs'!$A:$V,18,FALSE)</f>
        <v>0</v>
      </c>
      <c r="E199" s="5">
        <f t="shared" si="15"/>
        <v>0</v>
      </c>
      <c r="F199" s="2">
        <f>VLOOKUP($A199,'By SKU - Old RTs'!$A:$V,19,FALSE)</f>
        <v>0</v>
      </c>
      <c r="G199" s="2">
        <f>VLOOKUP($A199,'By SKU - New RTs'!$A:$V,19,FALSE)</f>
        <v>0</v>
      </c>
      <c r="H199" s="5">
        <f t="shared" si="16"/>
        <v>0</v>
      </c>
      <c r="I199" s="2">
        <f>VLOOKUP($A199,'By SKU - Old RTs'!$A:$V,20,FALSE)</f>
        <v>0</v>
      </c>
      <c r="J199" s="2">
        <f>VLOOKUP($A199,'By SKU - New RTs'!$A:$V,20,FALSE)</f>
        <v>0</v>
      </c>
      <c r="K199" s="5">
        <f t="shared" si="17"/>
        <v>0</v>
      </c>
      <c r="L199" s="2">
        <f>VLOOKUP($A199,'By SKU - Old RTs'!$A:$V,21,FALSE)</f>
        <v>0</v>
      </c>
      <c r="M199" s="2">
        <f>VLOOKUP($A199,'By SKU - New RTs'!$A:$V,21,FALSE)</f>
        <v>0</v>
      </c>
      <c r="N199" s="5">
        <f t="shared" si="18"/>
        <v>0</v>
      </c>
      <c r="O199" s="2">
        <f>VLOOKUP($A199,'By SKU - Old RTs'!$A:$V,22,FALSE)</f>
        <v>0</v>
      </c>
      <c r="P199" s="2">
        <f>VLOOKUP($A199,'By SKU - New RTs'!$A:$V,22,FALSE)</f>
        <v>0</v>
      </c>
      <c r="Q199" s="2">
        <f t="shared" si="19"/>
        <v>0</v>
      </c>
    </row>
    <row r="200" spans="1:17" x14ac:dyDescent="0.2">
      <c r="A200" s="3">
        <f>SKUs!A199</f>
        <v>579</v>
      </c>
      <c r="B200" s="4" t="str">
        <f>SKUs!B199</f>
        <v xml:space="preserve">NITRL PF 2X BX      </v>
      </c>
      <c r="C200" s="2">
        <f>VLOOKUP($A200,'By SKU - Old RTs'!$A:$V,18,FALSE)</f>
        <v>0</v>
      </c>
      <c r="D200" s="2">
        <f>VLOOKUP($A200,'By SKU - New RTs'!$A:$V,18,FALSE)</f>
        <v>0</v>
      </c>
      <c r="E200" s="5">
        <f t="shared" si="15"/>
        <v>0</v>
      </c>
      <c r="F200" s="2">
        <f>VLOOKUP($A200,'By SKU - Old RTs'!$A:$V,19,FALSE)</f>
        <v>0</v>
      </c>
      <c r="G200" s="2">
        <f>VLOOKUP($A200,'By SKU - New RTs'!$A:$V,19,FALSE)</f>
        <v>0</v>
      </c>
      <c r="H200" s="5">
        <f t="shared" si="16"/>
        <v>0</v>
      </c>
      <c r="I200" s="2">
        <f>VLOOKUP($A200,'By SKU - Old RTs'!$A:$V,20,FALSE)</f>
        <v>0</v>
      </c>
      <c r="J200" s="2">
        <f>VLOOKUP($A200,'By SKU - New RTs'!$A:$V,20,FALSE)</f>
        <v>0</v>
      </c>
      <c r="K200" s="5">
        <f t="shared" si="17"/>
        <v>0</v>
      </c>
      <c r="L200" s="2">
        <f>VLOOKUP($A200,'By SKU - Old RTs'!$A:$V,21,FALSE)</f>
        <v>0</v>
      </c>
      <c r="M200" s="2">
        <f>VLOOKUP($A200,'By SKU - New RTs'!$A:$V,21,FALSE)</f>
        <v>0</v>
      </c>
      <c r="N200" s="5">
        <f t="shared" si="18"/>
        <v>0</v>
      </c>
      <c r="O200" s="2">
        <f>VLOOKUP($A200,'By SKU - Old RTs'!$A:$V,22,FALSE)</f>
        <v>0</v>
      </c>
      <c r="P200" s="2">
        <f>VLOOKUP($A200,'By SKU - New RTs'!$A:$V,22,FALSE)</f>
        <v>0</v>
      </c>
      <c r="Q200" s="2">
        <f t="shared" si="19"/>
        <v>0</v>
      </c>
    </row>
    <row r="201" spans="1:17" x14ac:dyDescent="0.2">
      <c r="A201" s="3">
        <f>SKUs!A200</f>
        <v>580</v>
      </c>
      <c r="B201" s="4" t="str">
        <f>SKUs!B200</f>
        <v>8-MIL DMND GRIP LG PF NTRL GL BX</v>
      </c>
      <c r="C201" s="2">
        <f>VLOOKUP($A201,'By SKU - Old RTs'!$A:$V,18,FALSE)</f>
        <v>0</v>
      </c>
      <c r="D201" s="2">
        <f>VLOOKUP($A201,'By SKU - New RTs'!$A:$V,18,FALSE)</f>
        <v>0</v>
      </c>
      <c r="E201" s="5">
        <f t="shared" si="15"/>
        <v>0</v>
      </c>
      <c r="F201" s="2">
        <f>VLOOKUP($A201,'By SKU - Old RTs'!$A:$V,19,FALSE)</f>
        <v>0</v>
      </c>
      <c r="G201" s="2">
        <f>VLOOKUP($A201,'By SKU - New RTs'!$A:$V,19,FALSE)</f>
        <v>0</v>
      </c>
      <c r="H201" s="5">
        <f t="shared" si="16"/>
        <v>0</v>
      </c>
      <c r="I201" s="2">
        <f>VLOOKUP($A201,'By SKU - Old RTs'!$A:$V,20,FALSE)</f>
        <v>0</v>
      </c>
      <c r="J201" s="2">
        <f>VLOOKUP($A201,'By SKU - New RTs'!$A:$V,20,FALSE)</f>
        <v>0</v>
      </c>
      <c r="K201" s="5">
        <f t="shared" si="17"/>
        <v>0</v>
      </c>
      <c r="L201" s="2">
        <f>VLOOKUP($A201,'By SKU - Old RTs'!$A:$V,21,FALSE)</f>
        <v>0</v>
      </c>
      <c r="M201" s="2">
        <f>VLOOKUP($A201,'By SKU - New RTs'!$A:$V,21,FALSE)</f>
        <v>0</v>
      </c>
      <c r="N201" s="5">
        <f t="shared" si="18"/>
        <v>0</v>
      </c>
      <c r="O201" s="2">
        <f>VLOOKUP($A201,'By SKU - Old RTs'!$A:$V,22,FALSE)</f>
        <v>0</v>
      </c>
      <c r="P201" s="2">
        <f>VLOOKUP($A201,'By SKU - New RTs'!$A:$V,22,FALSE)</f>
        <v>0</v>
      </c>
      <c r="Q201" s="2">
        <f t="shared" si="19"/>
        <v>0</v>
      </c>
    </row>
    <row r="202" spans="1:17" x14ac:dyDescent="0.2">
      <c r="A202" s="3">
        <f>SKUs!A201</f>
        <v>596</v>
      </c>
      <c r="B202" s="4" t="str">
        <f>SKUs!B201</f>
        <v>HD NITRILE ORANGE LG BX</v>
      </c>
      <c r="C202" s="2">
        <f>VLOOKUP($A202,'By SKU - Old RTs'!$A:$V,18,FALSE)</f>
        <v>0</v>
      </c>
      <c r="D202" s="2">
        <f>VLOOKUP($A202,'By SKU - New RTs'!$A:$V,18,FALSE)</f>
        <v>0</v>
      </c>
      <c r="E202" s="5">
        <f t="shared" si="15"/>
        <v>0</v>
      </c>
      <c r="F202" s="2">
        <f>VLOOKUP($A202,'By SKU - Old RTs'!$A:$V,19,FALSE)</f>
        <v>0</v>
      </c>
      <c r="G202" s="2">
        <f>VLOOKUP($A202,'By SKU - New RTs'!$A:$V,19,FALSE)</f>
        <v>0</v>
      </c>
      <c r="H202" s="5">
        <f t="shared" si="16"/>
        <v>0</v>
      </c>
      <c r="I202" s="2">
        <f>VLOOKUP($A202,'By SKU - Old RTs'!$A:$V,20,FALSE)</f>
        <v>0</v>
      </c>
      <c r="J202" s="2">
        <f>VLOOKUP($A202,'By SKU - New RTs'!$A:$V,20,FALSE)</f>
        <v>0</v>
      </c>
      <c r="K202" s="5">
        <f t="shared" si="17"/>
        <v>0</v>
      </c>
      <c r="L202" s="2">
        <f>VLOOKUP($A202,'By SKU - Old RTs'!$A:$V,21,FALSE)</f>
        <v>0</v>
      </c>
      <c r="M202" s="2">
        <f>VLOOKUP($A202,'By SKU - New RTs'!$A:$V,21,FALSE)</f>
        <v>0</v>
      </c>
      <c r="N202" s="5">
        <f t="shared" si="18"/>
        <v>0</v>
      </c>
      <c r="O202" s="2">
        <f>VLOOKUP($A202,'By SKU - Old RTs'!$A:$V,22,FALSE)</f>
        <v>0</v>
      </c>
      <c r="P202" s="2">
        <f>VLOOKUP($A202,'By SKU - New RTs'!$A:$V,22,FALSE)</f>
        <v>0</v>
      </c>
      <c r="Q202" s="2">
        <f t="shared" si="19"/>
        <v>0</v>
      </c>
    </row>
    <row r="203" spans="1:17" x14ac:dyDescent="0.2">
      <c r="A203" s="3">
        <f>SKUs!A202</f>
        <v>601</v>
      </c>
      <c r="B203" s="4" t="str">
        <f>SKUs!B202</f>
        <v>DISPOSABLE FACE MASK BX</v>
      </c>
      <c r="C203" s="2">
        <f>VLOOKUP($A203,'By SKU - Old RTs'!$A:$V,18,FALSE)</f>
        <v>0</v>
      </c>
      <c r="D203" s="2">
        <f>VLOOKUP($A203,'By SKU - New RTs'!$A:$V,18,FALSE)</f>
        <v>0</v>
      </c>
      <c r="E203" s="5">
        <f t="shared" si="15"/>
        <v>0</v>
      </c>
      <c r="F203" s="2">
        <f>VLOOKUP($A203,'By SKU - Old RTs'!$A:$V,19,FALSE)</f>
        <v>0</v>
      </c>
      <c r="G203" s="2">
        <f>VLOOKUP($A203,'By SKU - New RTs'!$A:$V,19,FALSE)</f>
        <v>0</v>
      </c>
      <c r="H203" s="5">
        <f t="shared" si="16"/>
        <v>0</v>
      </c>
      <c r="I203" s="2">
        <f>VLOOKUP($A203,'By SKU - Old RTs'!$A:$V,20,FALSE)</f>
        <v>0</v>
      </c>
      <c r="J203" s="2">
        <f>VLOOKUP($A203,'By SKU - New RTs'!$A:$V,20,FALSE)</f>
        <v>0</v>
      </c>
      <c r="K203" s="5">
        <f t="shared" si="17"/>
        <v>0</v>
      </c>
      <c r="L203" s="2">
        <f>VLOOKUP($A203,'By SKU - Old RTs'!$A:$V,21,FALSE)</f>
        <v>0</v>
      </c>
      <c r="M203" s="2">
        <f>VLOOKUP($A203,'By SKU - New RTs'!$A:$V,21,FALSE)</f>
        <v>0</v>
      </c>
      <c r="N203" s="5">
        <f t="shared" si="18"/>
        <v>0</v>
      </c>
      <c r="O203" s="2">
        <f>VLOOKUP($A203,'By SKU - Old RTs'!$A:$V,22,FALSE)</f>
        <v>0</v>
      </c>
      <c r="P203" s="2">
        <f>VLOOKUP($A203,'By SKU - New RTs'!$A:$V,22,FALSE)</f>
        <v>0</v>
      </c>
      <c r="Q203" s="2">
        <f t="shared" si="19"/>
        <v>0</v>
      </c>
    </row>
    <row r="204" spans="1:17" x14ac:dyDescent="0.2">
      <c r="A204" s="3">
        <f>SKUs!A203</f>
        <v>602</v>
      </c>
      <c r="B204" s="4" t="str">
        <f>SKUs!B203</f>
        <v>DISPOSABLE FACE MASK CS</v>
      </c>
      <c r="C204" s="2">
        <f>VLOOKUP($A204,'By SKU - Old RTs'!$A:$V,18,FALSE)</f>
        <v>0</v>
      </c>
      <c r="D204" s="2">
        <f>VLOOKUP($A204,'By SKU - New RTs'!$A:$V,18,FALSE)</f>
        <v>0</v>
      </c>
      <c r="E204" s="5">
        <f t="shared" si="15"/>
        <v>0</v>
      </c>
      <c r="F204" s="2">
        <f>VLOOKUP($A204,'By SKU - Old RTs'!$A:$V,19,FALSE)</f>
        <v>0</v>
      </c>
      <c r="G204" s="2">
        <f>VLOOKUP($A204,'By SKU - New RTs'!$A:$V,19,FALSE)</f>
        <v>0</v>
      </c>
      <c r="H204" s="5">
        <f t="shared" si="16"/>
        <v>0</v>
      </c>
      <c r="I204" s="2">
        <f>VLOOKUP($A204,'By SKU - Old RTs'!$A:$V,20,FALSE)</f>
        <v>0</v>
      </c>
      <c r="J204" s="2">
        <f>VLOOKUP($A204,'By SKU - New RTs'!$A:$V,20,FALSE)</f>
        <v>0</v>
      </c>
      <c r="K204" s="5">
        <f t="shared" si="17"/>
        <v>0</v>
      </c>
      <c r="L204" s="2">
        <f>VLOOKUP($A204,'By SKU - Old RTs'!$A:$V,21,FALSE)</f>
        <v>0</v>
      </c>
      <c r="M204" s="2">
        <f>VLOOKUP($A204,'By SKU - New RTs'!$A:$V,21,FALSE)</f>
        <v>0</v>
      </c>
      <c r="N204" s="5">
        <f t="shared" si="18"/>
        <v>0</v>
      </c>
      <c r="O204" s="2">
        <f>VLOOKUP($A204,'By SKU - Old RTs'!$A:$V,22,FALSE)</f>
        <v>0</v>
      </c>
      <c r="P204" s="2">
        <f>VLOOKUP($A204,'By SKU - New RTs'!$A:$V,22,FALSE)</f>
        <v>0</v>
      </c>
      <c r="Q204" s="2">
        <f t="shared" si="19"/>
        <v>0</v>
      </c>
    </row>
    <row r="205" spans="1:17" x14ac:dyDescent="0.2">
      <c r="A205" s="3">
        <f>SKUs!A204</f>
        <v>603</v>
      </c>
      <c r="B205" s="4" t="str">
        <f>SKUs!B204</f>
        <v>REUSABLE FACE COVERS (SET OF 25)</v>
      </c>
      <c r="C205" s="2">
        <f>VLOOKUP($A205,'By SKU - Old RTs'!$A:$V,18,FALSE)</f>
        <v>0</v>
      </c>
      <c r="D205" s="2">
        <f>VLOOKUP($A205,'By SKU - New RTs'!$A:$V,18,FALSE)</f>
        <v>0</v>
      </c>
      <c r="E205" s="5">
        <f t="shared" si="15"/>
        <v>0</v>
      </c>
      <c r="F205" s="2">
        <f>VLOOKUP($A205,'By SKU - Old RTs'!$A:$V,19,FALSE)</f>
        <v>0</v>
      </c>
      <c r="G205" s="2">
        <f>VLOOKUP($A205,'By SKU - New RTs'!$A:$V,19,FALSE)</f>
        <v>0</v>
      </c>
      <c r="H205" s="5">
        <f t="shared" si="16"/>
        <v>0</v>
      </c>
      <c r="I205" s="2">
        <f>VLOOKUP($A205,'By SKU - Old RTs'!$A:$V,20,FALSE)</f>
        <v>0</v>
      </c>
      <c r="J205" s="2">
        <f>VLOOKUP($A205,'By SKU - New RTs'!$A:$V,20,FALSE)</f>
        <v>0</v>
      </c>
      <c r="K205" s="5">
        <f t="shared" si="17"/>
        <v>0</v>
      </c>
      <c r="L205" s="2">
        <f>VLOOKUP($A205,'By SKU - Old RTs'!$A:$V,21,FALSE)</f>
        <v>0</v>
      </c>
      <c r="M205" s="2">
        <f>VLOOKUP($A205,'By SKU - New RTs'!$A:$V,21,FALSE)</f>
        <v>0</v>
      </c>
      <c r="N205" s="5">
        <f t="shared" si="18"/>
        <v>0</v>
      </c>
      <c r="O205" s="2">
        <f>VLOOKUP($A205,'By SKU - Old RTs'!$A:$V,22,FALSE)</f>
        <v>0</v>
      </c>
      <c r="P205" s="2">
        <f>VLOOKUP($A205,'By SKU - New RTs'!$A:$V,22,FALSE)</f>
        <v>0</v>
      </c>
      <c r="Q205" s="2">
        <f t="shared" si="19"/>
        <v>0</v>
      </c>
    </row>
    <row r="206" spans="1:17" x14ac:dyDescent="0.2">
      <c r="A206" s="3">
        <f>SKUs!A205</f>
        <v>608</v>
      </c>
      <c r="B206" s="4" t="str">
        <f>SKUs!B205</f>
        <v>MI HOME GAITER (NAVY)</v>
      </c>
      <c r="C206" s="2">
        <f>VLOOKUP($A206,'By SKU - Old RTs'!$A:$V,18,FALSE)</f>
        <v>0</v>
      </c>
      <c r="D206" s="2">
        <f>VLOOKUP($A206,'By SKU - New RTs'!$A:$V,18,FALSE)</f>
        <v>0</v>
      </c>
      <c r="E206" s="5">
        <f t="shared" si="15"/>
        <v>0</v>
      </c>
      <c r="F206" s="2">
        <f>VLOOKUP($A206,'By SKU - Old RTs'!$A:$V,19,FALSE)</f>
        <v>0</v>
      </c>
      <c r="G206" s="2">
        <f>VLOOKUP($A206,'By SKU - New RTs'!$A:$V,19,FALSE)</f>
        <v>0</v>
      </c>
      <c r="H206" s="5">
        <f t="shared" si="16"/>
        <v>0</v>
      </c>
      <c r="I206" s="2">
        <f>VLOOKUP($A206,'By SKU - Old RTs'!$A:$V,20,FALSE)</f>
        <v>0</v>
      </c>
      <c r="J206" s="2">
        <f>VLOOKUP($A206,'By SKU - New RTs'!$A:$V,20,FALSE)</f>
        <v>0</v>
      </c>
      <c r="K206" s="5">
        <f t="shared" si="17"/>
        <v>0</v>
      </c>
      <c r="L206" s="2">
        <f>VLOOKUP($A206,'By SKU - Old RTs'!$A:$V,21,FALSE)</f>
        <v>0</v>
      </c>
      <c r="M206" s="2">
        <f>VLOOKUP($A206,'By SKU - New RTs'!$A:$V,21,FALSE)</f>
        <v>0</v>
      </c>
      <c r="N206" s="5">
        <f t="shared" si="18"/>
        <v>0</v>
      </c>
      <c r="O206" s="2">
        <f>VLOOKUP($A206,'By SKU - Old RTs'!$A:$V,22,FALSE)</f>
        <v>0</v>
      </c>
      <c r="P206" s="2">
        <f>VLOOKUP($A206,'By SKU - New RTs'!$A:$V,22,FALSE)</f>
        <v>0</v>
      </c>
      <c r="Q206" s="2">
        <f t="shared" si="19"/>
        <v>0</v>
      </c>
    </row>
    <row r="207" spans="1:17" x14ac:dyDescent="0.2">
      <c r="A207" s="3">
        <f>SKUs!A206</f>
        <v>609</v>
      </c>
      <c r="B207" s="4" t="str">
        <f>SKUs!B206</f>
        <v>MI HOME GAITER (GRAY)</v>
      </c>
      <c r="C207" s="2">
        <f>VLOOKUP($A207,'By SKU - Old RTs'!$A:$V,18,FALSE)</f>
        <v>0</v>
      </c>
      <c r="D207" s="2">
        <f>VLOOKUP($A207,'By SKU - New RTs'!$A:$V,18,FALSE)</f>
        <v>0</v>
      </c>
      <c r="E207" s="5">
        <f t="shared" si="15"/>
        <v>0</v>
      </c>
      <c r="F207" s="2">
        <f>VLOOKUP($A207,'By SKU - Old RTs'!$A:$V,19,FALSE)</f>
        <v>0</v>
      </c>
      <c r="G207" s="2">
        <f>VLOOKUP($A207,'By SKU - New RTs'!$A:$V,19,FALSE)</f>
        <v>0</v>
      </c>
      <c r="H207" s="5">
        <f t="shared" si="16"/>
        <v>0</v>
      </c>
      <c r="I207" s="2">
        <f>VLOOKUP($A207,'By SKU - Old RTs'!$A:$V,20,FALSE)</f>
        <v>0</v>
      </c>
      <c r="J207" s="2">
        <f>VLOOKUP($A207,'By SKU - New RTs'!$A:$V,20,FALSE)</f>
        <v>0</v>
      </c>
      <c r="K207" s="5">
        <f t="shared" si="17"/>
        <v>0</v>
      </c>
      <c r="L207" s="2">
        <f>VLOOKUP($A207,'By SKU - Old RTs'!$A:$V,21,FALSE)</f>
        <v>0</v>
      </c>
      <c r="M207" s="2">
        <f>VLOOKUP($A207,'By SKU - New RTs'!$A:$V,21,FALSE)</f>
        <v>0</v>
      </c>
      <c r="N207" s="5">
        <f t="shared" si="18"/>
        <v>0</v>
      </c>
      <c r="O207" s="2">
        <f>VLOOKUP($A207,'By SKU - Old RTs'!$A:$V,22,FALSE)</f>
        <v>0</v>
      </c>
      <c r="P207" s="2">
        <f>VLOOKUP($A207,'By SKU - New RTs'!$A:$V,22,FALSE)</f>
        <v>0</v>
      </c>
      <c r="Q207" s="2">
        <f t="shared" si="19"/>
        <v>0</v>
      </c>
    </row>
    <row r="208" spans="1:17" x14ac:dyDescent="0.2">
      <c r="A208" s="3">
        <f>SKUs!A207</f>
        <v>615</v>
      </c>
      <c r="B208" s="4" t="str">
        <f>SKUs!B207</f>
        <v>4-MIL NITRILE PF XS CS BLUE (XS)</v>
      </c>
      <c r="C208" s="2">
        <f>VLOOKUP($A208,'By SKU - Old RTs'!$A:$V,18,FALSE)</f>
        <v>0</v>
      </c>
      <c r="D208" s="2">
        <f>VLOOKUP($A208,'By SKU - New RTs'!$A:$V,18,FALSE)</f>
        <v>0</v>
      </c>
      <c r="E208" s="5">
        <f t="shared" si="15"/>
        <v>0</v>
      </c>
      <c r="F208" s="2">
        <f>VLOOKUP($A208,'By SKU - Old RTs'!$A:$V,19,FALSE)</f>
        <v>0.25</v>
      </c>
      <c r="G208" s="2">
        <f>VLOOKUP($A208,'By SKU - New RTs'!$A:$V,19,FALSE)</f>
        <v>0.25</v>
      </c>
      <c r="H208" s="5">
        <f t="shared" si="16"/>
        <v>0</v>
      </c>
      <c r="I208" s="2">
        <f>VLOOKUP($A208,'By SKU - Old RTs'!$A:$V,20,FALSE)</f>
        <v>0</v>
      </c>
      <c r="J208" s="2">
        <f>VLOOKUP($A208,'By SKU - New RTs'!$A:$V,20,FALSE)</f>
        <v>0</v>
      </c>
      <c r="K208" s="5">
        <f t="shared" si="17"/>
        <v>0</v>
      </c>
      <c r="L208" s="2">
        <f>VLOOKUP($A208,'By SKU - Old RTs'!$A:$V,21,FALSE)</f>
        <v>1</v>
      </c>
      <c r="M208" s="2">
        <f>VLOOKUP($A208,'By SKU - New RTs'!$A:$V,21,FALSE)</f>
        <v>1</v>
      </c>
      <c r="N208" s="5">
        <f t="shared" si="18"/>
        <v>0</v>
      </c>
      <c r="O208" s="2">
        <f>VLOOKUP($A208,'By SKU - Old RTs'!$A:$V,22,FALSE)</f>
        <v>0</v>
      </c>
      <c r="P208" s="2">
        <f>VLOOKUP($A208,'By SKU - New RTs'!$A:$V,22,FALSE)</f>
        <v>0</v>
      </c>
      <c r="Q208" s="2">
        <f t="shared" si="19"/>
        <v>0</v>
      </c>
    </row>
    <row r="209" spans="1:17" x14ac:dyDescent="0.2">
      <c r="A209" s="3">
        <f>SKUs!A208</f>
        <v>802</v>
      </c>
      <c r="B209" s="4" t="str">
        <f>SKUs!B208</f>
        <v xml:space="preserve">BLANKET THERMAL     </v>
      </c>
      <c r="C209" s="2">
        <f>VLOOKUP($A209,'By SKU - Old RTs'!$A:$V,18,FALSE)</f>
        <v>0</v>
      </c>
      <c r="D209" s="2">
        <f>VLOOKUP($A209,'By SKU - New RTs'!$A:$V,18,FALSE)</f>
        <v>0</v>
      </c>
      <c r="E209" s="5">
        <f t="shared" si="15"/>
        <v>0</v>
      </c>
      <c r="F209" s="2">
        <f>VLOOKUP($A209,'By SKU - Old RTs'!$A:$V,19,FALSE)</f>
        <v>0</v>
      </c>
      <c r="G209" s="2">
        <f>VLOOKUP($A209,'By SKU - New RTs'!$A:$V,19,FALSE)</f>
        <v>0</v>
      </c>
      <c r="H209" s="5">
        <f t="shared" si="16"/>
        <v>0</v>
      </c>
      <c r="I209" s="2">
        <f>VLOOKUP($A209,'By SKU - Old RTs'!$A:$V,20,FALSE)</f>
        <v>0</v>
      </c>
      <c r="J209" s="2">
        <f>VLOOKUP($A209,'By SKU - New RTs'!$A:$V,20,FALSE)</f>
        <v>0</v>
      </c>
      <c r="K209" s="5">
        <f t="shared" si="17"/>
        <v>0</v>
      </c>
      <c r="L209" s="2">
        <f>VLOOKUP($A209,'By SKU - Old RTs'!$A:$V,21,FALSE)</f>
        <v>0</v>
      </c>
      <c r="M209" s="2">
        <f>VLOOKUP($A209,'By SKU - New RTs'!$A:$V,21,FALSE)</f>
        <v>0</v>
      </c>
      <c r="N209" s="5">
        <f t="shared" si="18"/>
        <v>0</v>
      </c>
      <c r="O209" s="2">
        <f>VLOOKUP($A209,'By SKU - Old RTs'!$A:$V,22,FALSE)</f>
        <v>22</v>
      </c>
      <c r="P209" s="2">
        <f>VLOOKUP($A209,'By SKU - New RTs'!$A:$V,22,FALSE)</f>
        <v>22</v>
      </c>
      <c r="Q209" s="2">
        <f t="shared" si="19"/>
        <v>0</v>
      </c>
    </row>
    <row r="210" spans="1:17" x14ac:dyDescent="0.2">
      <c r="A210" s="3">
        <f>SKUs!A209</f>
        <v>804</v>
      </c>
      <c r="B210" s="4" t="str">
        <f>SKUs!B209</f>
        <v xml:space="preserve">BLANKET BATH        </v>
      </c>
      <c r="C210" s="2">
        <f>VLOOKUP($A210,'By SKU - Old RTs'!$A:$V,18,FALSE)</f>
        <v>2</v>
      </c>
      <c r="D210" s="2">
        <f>VLOOKUP($A210,'By SKU - New RTs'!$A:$V,18,FALSE)</f>
        <v>2</v>
      </c>
      <c r="E210" s="5">
        <f t="shared" si="15"/>
        <v>0</v>
      </c>
      <c r="F210" s="2">
        <f>VLOOKUP($A210,'By SKU - Old RTs'!$A:$V,19,FALSE)</f>
        <v>0</v>
      </c>
      <c r="G210" s="2">
        <f>VLOOKUP($A210,'By SKU - New RTs'!$A:$V,19,FALSE)</f>
        <v>0</v>
      </c>
      <c r="H210" s="5">
        <f t="shared" si="16"/>
        <v>0</v>
      </c>
      <c r="I210" s="2">
        <f>VLOOKUP($A210,'By SKU - Old RTs'!$A:$V,20,FALSE)</f>
        <v>10</v>
      </c>
      <c r="J210" s="2">
        <f>VLOOKUP($A210,'By SKU - New RTs'!$A:$V,20,FALSE)</f>
        <v>10</v>
      </c>
      <c r="K210" s="5">
        <f t="shared" si="17"/>
        <v>0</v>
      </c>
      <c r="L210" s="2">
        <f>VLOOKUP($A210,'By SKU - Old RTs'!$A:$V,21,FALSE)</f>
        <v>0</v>
      </c>
      <c r="M210" s="2">
        <f>VLOOKUP($A210,'By SKU - New RTs'!$A:$V,21,FALSE)</f>
        <v>0</v>
      </c>
      <c r="N210" s="5">
        <f t="shared" si="18"/>
        <v>0</v>
      </c>
      <c r="O210" s="2">
        <f>VLOOKUP($A210,'By SKU - Old RTs'!$A:$V,22,FALSE)</f>
        <v>0</v>
      </c>
      <c r="P210" s="2">
        <f>VLOOKUP($A210,'By SKU - New RTs'!$A:$V,22,FALSE)</f>
        <v>0</v>
      </c>
      <c r="Q210" s="2">
        <f t="shared" si="19"/>
        <v>0</v>
      </c>
    </row>
    <row r="211" spans="1:17" x14ac:dyDescent="0.2">
      <c r="A211" s="3">
        <f>SKUs!A210</f>
        <v>805</v>
      </c>
      <c r="B211" s="4" t="str">
        <f>SKUs!B210</f>
        <v xml:space="preserve">TWL GRN MEDICAL     </v>
      </c>
      <c r="C211" s="2">
        <f>VLOOKUP($A211,'By SKU - Old RTs'!$A:$V,18,FALSE)</f>
        <v>0</v>
      </c>
      <c r="D211" s="2">
        <f>VLOOKUP($A211,'By SKU - New RTs'!$A:$V,18,FALSE)</f>
        <v>52.5</v>
      </c>
      <c r="E211" s="5">
        <f t="shared" si="15"/>
        <v>52.5</v>
      </c>
      <c r="F211" s="2">
        <f>VLOOKUP($A211,'By SKU - Old RTs'!$A:$V,19,FALSE)</f>
        <v>0</v>
      </c>
      <c r="G211" s="2">
        <f>VLOOKUP($A211,'By SKU - New RTs'!$A:$V,19,FALSE)</f>
        <v>0</v>
      </c>
      <c r="H211" s="5">
        <f t="shared" si="16"/>
        <v>0</v>
      </c>
      <c r="I211" s="2">
        <f>VLOOKUP($A211,'By SKU - Old RTs'!$A:$V,20,FALSE)</f>
        <v>13.5</v>
      </c>
      <c r="J211" s="2">
        <f>VLOOKUP($A211,'By SKU - New RTs'!$A:$V,20,FALSE)</f>
        <v>13.5</v>
      </c>
      <c r="K211" s="5">
        <f t="shared" si="17"/>
        <v>0</v>
      </c>
      <c r="L211" s="2">
        <f>VLOOKUP($A211,'By SKU - Old RTs'!$A:$V,21,FALSE)</f>
        <v>0</v>
      </c>
      <c r="M211" s="2">
        <f>VLOOKUP($A211,'By SKU - New RTs'!$A:$V,21,FALSE)</f>
        <v>0</v>
      </c>
      <c r="N211" s="5">
        <f t="shared" si="18"/>
        <v>0</v>
      </c>
      <c r="O211" s="2">
        <f>VLOOKUP($A211,'By SKU - Old RTs'!$A:$V,22,FALSE)</f>
        <v>52.5</v>
      </c>
      <c r="P211" s="2">
        <f>VLOOKUP($A211,'By SKU - New RTs'!$A:$V,22,FALSE)</f>
        <v>0</v>
      </c>
      <c r="Q211" s="2">
        <f t="shared" si="19"/>
        <v>-52.5</v>
      </c>
    </row>
    <row r="212" spans="1:17" x14ac:dyDescent="0.2">
      <c r="A212" s="3">
        <f>SKUs!A211</f>
        <v>813</v>
      </c>
      <c r="B212" s="4" t="str">
        <f>SKUs!B211</f>
        <v>ISOLATION GOWN</v>
      </c>
      <c r="C212" s="2">
        <f>VLOOKUP($A212,'By SKU - Old RTs'!$A:$V,18,FALSE)</f>
        <v>0</v>
      </c>
      <c r="D212" s="2">
        <f>VLOOKUP($A212,'By SKU - New RTs'!$A:$V,18,FALSE)</f>
        <v>0</v>
      </c>
      <c r="E212" s="5">
        <f t="shared" si="15"/>
        <v>0</v>
      </c>
      <c r="F212" s="2">
        <f>VLOOKUP($A212,'By SKU - Old RTs'!$A:$V,19,FALSE)</f>
        <v>0</v>
      </c>
      <c r="G212" s="2">
        <f>VLOOKUP($A212,'By SKU - New RTs'!$A:$V,19,FALSE)</f>
        <v>0</v>
      </c>
      <c r="H212" s="5">
        <f t="shared" si="16"/>
        <v>0</v>
      </c>
      <c r="I212" s="2">
        <f>VLOOKUP($A212,'By SKU - Old RTs'!$A:$V,20,FALSE)</f>
        <v>2</v>
      </c>
      <c r="J212" s="2">
        <f>VLOOKUP($A212,'By SKU - New RTs'!$A:$V,20,FALSE)</f>
        <v>2</v>
      </c>
      <c r="K212" s="5">
        <f t="shared" si="17"/>
        <v>0</v>
      </c>
      <c r="L212" s="2">
        <f>VLOOKUP($A212,'By SKU - Old RTs'!$A:$V,21,FALSE)</f>
        <v>0</v>
      </c>
      <c r="M212" s="2">
        <f>VLOOKUP($A212,'By SKU - New RTs'!$A:$V,21,FALSE)</f>
        <v>0</v>
      </c>
      <c r="N212" s="5">
        <f t="shared" si="18"/>
        <v>0</v>
      </c>
      <c r="O212" s="2">
        <f>VLOOKUP($A212,'By SKU - Old RTs'!$A:$V,22,FALSE)</f>
        <v>0</v>
      </c>
      <c r="P212" s="2">
        <f>VLOOKUP($A212,'By SKU - New RTs'!$A:$V,22,FALSE)</f>
        <v>0</v>
      </c>
      <c r="Q212" s="2">
        <f t="shared" si="19"/>
        <v>0</v>
      </c>
    </row>
    <row r="213" spans="1:17" x14ac:dyDescent="0.2">
      <c r="A213" s="3">
        <f>SKUs!A212</f>
        <v>820</v>
      </c>
      <c r="B213" s="4" t="str">
        <f>SKUs!B212</f>
        <v xml:space="preserve">PAT GOWNS LRG       </v>
      </c>
      <c r="C213" s="2">
        <f>VLOOKUP($A213,'By SKU - Old RTs'!$A:$V,18,FALSE)</f>
        <v>0</v>
      </c>
      <c r="D213" s="2">
        <f>VLOOKUP($A213,'By SKU - New RTs'!$A:$V,18,FALSE)</f>
        <v>0</v>
      </c>
      <c r="E213" s="5">
        <f t="shared" si="15"/>
        <v>0</v>
      </c>
      <c r="F213" s="2">
        <f>VLOOKUP($A213,'By SKU - Old RTs'!$A:$V,19,FALSE)</f>
        <v>0</v>
      </c>
      <c r="G213" s="2">
        <f>VLOOKUP($A213,'By SKU - New RTs'!$A:$V,19,FALSE)</f>
        <v>0</v>
      </c>
      <c r="H213" s="5">
        <f t="shared" si="16"/>
        <v>0</v>
      </c>
      <c r="I213" s="2">
        <f>VLOOKUP($A213,'By SKU - Old RTs'!$A:$V,20,FALSE)</f>
        <v>75</v>
      </c>
      <c r="J213" s="2">
        <f>VLOOKUP($A213,'By SKU - New RTs'!$A:$V,20,FALSE)</f>
        <v>75</v>
      </c>
      <c r="K213" s="5">
        <f t="shared" si="17"/>
        <v>0</v>
      </c>
      <c r="L213" s="2">
        <f>VLOOKUP($A213,'By SKU - Old RTs'!$A:$V,21,FALSE)</f>
        <v>75</v>
      </c>
      <c r="M213" s="2">
        <f>VLOOKUP($A213,'By SKU - New RTs'!$A:$V,21,FALSE)</f>
        <v>75</v>
      </c>
      <c r="N213" s="5">
        <f t="shared" si="18"/>
        <v>0</v>
      </c>
      <c r="O213" s="2">
        <f>VLOOKUP($A213,'By SKU - Old RTs'!$A:$V,22,FALSE)</f>
        <v>0</v>
      </c>
      <c r="P213" s="2">
        <f>VLOOKUP($A213,'By SKU - New RTs'!$A:$V,22,FALSE)</f>
        <v>0</v>
      </c>
      <c r="Q213" s="2">
        <f t="shared" si="19"/>
        <v>0</v>
      </c>
    </row>
    <row r="214" spans="1:17" x14ac:dyDescent="0.2">
      <c r="A214" s="3">
        <f>SKUs!A213</f>
        <v>821</v>
      </c>
      <c r="B214" s="4" t="str">
        <f>SKUs!B213</f>
        <v>ENDURANCE PATIENT GOWN</v>
      </c>
      <c r="C214" s="2">
        <f>VLOOKUP($A214,'By SKU - Old RTs'!$A:$V,18,FALSE)</f>
        <v>25</v>
      </c>
      <c r="D214" s="2">
        <f>VLOOKUP($A214,'By SKU - New RTs'!$A:$V,18,FALSE)</f>
        <v>35</v>
      </c>
      <c r="E214" s="5">
        <f t="shared" si="15"/>
        <v>10</v>
      </c>
      <c r="F214" s="2">
        <f>VLOOKUP($A214,'By SKU - Old RTs'!$A:$V,19,FALSE)</f>
        <v>0</v>
      </c>
      <c r="G214" s="2">
        <f>VLOOKUP($A214,'By SKU - New RTs'!$A:$V,19,FALSE)</f>
        <v>0</v>
      </c>
      <c r="H214" s="5">
        <f t="shared" si="16"/>
        <v>0</v>
      </c>
      <c r="I214" s="2">
        <f>VLOOKUP($A214,'By SKU - Old RTs'!$A:$V,20,FALSE)</f>
        <v>0</v>
      </c>
      <c r="J214" s="2">
        <f>VLOOKUP($A214,'By SKU - New RTs'!$A:$V,20,FALSE)</f>
        <v>0</v>
      </c>
      <c r="K214" s="5">
        <f t="shared" si="17"/>
        <v>0</v>
      </c>
      <c r="L214" s="2">
        <f>VLOOKUP($A214,'By SKU - Old RTs'!$A:$V,21,FALSE)</f>
        <v>0</v>
      </c>
      <c r="M214" s="2">
        <f>VLOOKUP($A214,'By SKU - New RTs'!$A:$V,21,FALSE)</f>
        <v>0</v>
      </c>
      <c r="N214" s="5">
        <f t="shared" si="18"/>
        <v>0</v>
      </c>
      <c r="O214" s="2">
        <f>VLOOKUP($A214,'By SKU - Old RTs'!$A:$V,22,FALSE)</f>
        <v>10</v>
      </c>
      <c r="P214" s="2">
        <f>VLOOKUP($A214,'By SKU - New RTs'!$A:$V,22,FALSE)</f>
        <v>0</v>
      </c>
      <c r="Q214" s="2">
        <f t="shared" si="19"/>
        <v>-10</v>
      </c>
    </row>
    <row r="215" spans="1:17" x14ac:dyDescent="0.2">
      <c r="A215" s="3">
        <f>SKUs!A214</f>
        <v>828</v>
      </c>
      <c r="B215" s="4" t="str">
        <f>SKUs!B214</f>
        <v>ENDURANCE MAGNA GOWN</v>
      </c>
      <c r="C215" s="2">
        <f>VLOOKUP($A215,'By SKU - Old RTs'!$A:$V,18,FALSE)</f>
        <v>10</v>
      </c>
      <c r="D215" s="2">
        <f>VLOOKUP($A215,'By SKU - New RTs'!$A:$V,18,FALSE)</f>
        <v>10</v>
      </c>
      <c r="E215" s="5">
        <f t="shared" si="15"/>
        <v>0</v>
      </c>
      <c r="F215" s="2">
        <f>VLOOKUP($A215,'By SKU - Old RTs'!$A:$V,19,FALSE)</f>
        <v>0</v>
      </c>
      <c r="G215" s="2">
        <f>VLOOKUP($A215,'By SKU - New RTs'!$A:$V,19,FALSE)</f>
        <v>0</v>
      </c>
      <c r="H215" s="5">
        <f t="shared" si="16"/>
        <v>0</v>
      </c>
      <c r="I215" s="2">
        <f>VLOOKUP($A215,'By SKU - Old RTs'!$A:$V,20,FALSE)</f>
        <v>2.5</v>
      </c>
      <c r="J215" s="2">
        <f>VLOOKUP($A215,'By SKU - New RTs'!$A:$V,20,FALSE)</f>
        <v>2.5</v>
      </c>
      <c r="K215" s="5">
        <f t="shared" si="17"/>
        <v>0</v>
      </c>
      <c r="L215" s="2">
        <f>VLOOKUP($A215,'By SKU - Old RTs'!$A:$V,21,FALSE)</f>
        <v>0</v>
      </c>
      <c r="M215" s="2">
        <f>VLOOKUP($A215,'By SKU - New RTs'!$A:$V,21,FALSE)</f>
        <v>0</v>
      </c>
      <c r="N215" s="5">
        <f t="shared" si="18"/>
        <v>0</v>
      </c>
      <c r="O215" s="2">
        <f>VLOOKUP($A215,'By SKU - Old RTs'!$A:$V,22,FALSE)</f>
        <v>0</v>
      </c>
      <c r="P215" s="2">
        <f>VLOOKUP($A215,'By SKU - New RTs'!$A:$V,22,FALSE)</f>
        <v>0</v>
      </c>
      <c r="Q215" s="2">
        <f t="shared" si="19"/>
        <v>0</v>
      </c>
    </row>
    <row r="216" spans="1:17" x14ac:dyDescent="0.2">
      <c r="A216" s="3">
        <f>SKUs!A215</f>
        <v>1009</v>
      </c>
      <c r="B216" s="4" t="str">
        <f>SKUs!B215</f>
        <v xml:space="preserve">MT 2.5X3 CLA PW     </v>
      </c>
      <c r="C216" s="2">
        <f>VLOOKUP($A216,'By SKU - Old RTs'!$A:$V,18,FALSE)</f>
        <v>0</v>
      </c>
      <c r="D216" s="2">
        <f>VLOOKUP($A216,'By SKU - New RTs'!$A:$V,18,FALSE)</f>
        <v>0</v>
      </c>
      <c r="E216" s="5">
        <f t="shared" si="15"/>
        <v>0</v>
      </c>
      <c r="F216" s="2">
        <f>VLOOKUP($A216,'By SKU - Old RTs'!$A:$V,19,FALSE)</f>
        <v>0</v>
      </c>
      <c r="G216" s="2">
        <f>VLOOKUP($A216,'By SKU - New RTs'!$A:$V,19,FALSE)</f>
        <v>0</v>
      </c>
      <c r="H216" s="5">
        <f t="shared" si="16"/>
        <v>0</v>
      </c>
      <c r="I216" s="2">
        <f>VLOOKUP($A216,'By SKU - Old RTs'!$A:$V,20,FALSE)</f>
        <v>2</v>
      </c>
      <c r="J216" s="2">
        <f>VLOOKUP($A216,'By SKU - New RTs'!$A:$V,20,FALSE)</f>
        <v>2</v>
      </c>
      <c r="K216" s="5">
        <f t="shared" si="17"/>
        <v>0</v>
      </c>
      <c r="L216" s="2">
        <f>VLOOKUP($A216,'By SKU - Old RTs'!$A:$V,21,FALSE)</f>
        <v>0</v>
      </c>
      <c r="M216" s="2">
        <f>VLOOKUP($A216,'By SKU - New RTs'!$A:$V,21,FALSE)</f>
        <v>0</v>
      </c>
      <c r="N216" s="5">
        <f t="shared" si="18"/>
        <v>0</v>
      </c>
      <c r="O216" s="2">
        <f>VLOOKUP($A216,'By SKU - Old RTs'!$A:$V,22,FALSE)</f>
        <v>0</v>
      </c>
      <c r="P216" s="2">
        <f>VLOOKUP($A216,'By SKU - New RTs'!$A:$V,22,FALSE)</f>
        <v>0</v>
      </c>
      <c r="Q216" s="2">
        <f t="shared" si="19"/>
        <v>0</v>
      </c>
    </row>
    <row r="217" spans="1:17" x14ac:dyDescent="0.2">
      <c r="A217" s="3">
        <f>SKUs!A216</f>
        <v>1010</v>
      </c>
      <c r="B217" s="4" t="str">
        <f>SKUs!B216</f>
        <v>2.5X3 CLASSIC SHADOW GRAY</v>
      </c>
      <c r="C217" s="2">
        <f>VLOOKUP($A217,'By SKU - Old RTs'!$A:$V,18,FALSE)</f>
        <v>4</v>
      </c>
      <c r="D217" s="2">
        <f>VLOOKUP($A217,'By SKU - New RTs'!$A:$V,18,FALSE)</f>
        <v>4</v>
      </c>
      <c r="E217" s="5">
        <f t="shared" si="15"/>
        <v>0</v>
      </c>
      <c r="F217" s="2">
        <f>VLOOKUP($A217,'By SKU - Old RTs'!$A:$V,19,FALSE)</f>
        <v>2</v>
      </c>
      <c r="G217" s="2">
        <f>VLOOKUP($A217,'By SKU - New RTs'!$A:$V,19,FALSE)</f>
        <v>2</v>
      </c>
      <c r="H217" s="5">
        <f t="shared" si="16"/>
        <v>0</v>
      </c>
      <c r="I217" s="2">
        <f>VLOOKUP($A217,'By SKU - Old RTs'!$A:$V,20,FALSE)</f>
        <v>1.25</v>
      </c>
      <c r="J217" s="2">
        <f>VLOOKUP($A217,'By SKU - New RTs'!$A:$V,20,FALSE)</f>
        <v>1.25</v>
      </c>
      <c r="K217" s="5">
        <f t="shared" si="17"/>
        <v>0</v>
      </c>
      <c r="L217" s="2">
        <f>VLOOKUP($A217,'By SKU - Old RTs'!$A:$V,21,FALSE)</f>
        <v>1</v>
      </c>
      <c r="M217" s="2">
        <f>VLOOKUP($A217,'By SKU - New RTs'!$A:$V,21,FALSE)</f>
        <v>1</v>
      </c>
      <c r="N217" s="5">
        <f t="shared" si="18"/>
        <v>0</v>
      </c>
      <c r="O217" s="2">
        <f>VLOOKUP($A217,'By SKU - Old RTs'!$A:$V,22,FALSE)</f>
        <v>3</v>
      </c>
      <c r="P217" s="2">
        <f>VLOOKUP($A217,'By SKU - New RTs'!$A:$V,22,FALSE)</f>
        <v>3</v>
      </c>
      <c r="Q217" s="2">
        <f t="shared" si="19"/>
        <v>0</v>
      </c>
    </row>
    <row r="218" spans="1:17" x14ac:dyDescent="0.2">
      <c r="A218" s="3">
        <f>SKUs!A217</f>
        <v>1011</v>
      </c>
      <c r="B218" s="4" t="str">
        <f>SKUs!B217</f>
        <v>2.5X3 CLASSIC BLACK</v>
      </c>
      <c r="C218" s="2">
        <f>VLOOKUP($A218,'By SKU - Old RTs'!$A:$V,18,FALSE)</f>
        <v>2</v>
      </c>
      <c r="D218" s="2">
        <f>VLOOKUP($A218,'By SKU - New RTs'!$A:$V,18,FALSE)</f>
        <v>2</v>
      </c>
      <c r="E218" s="5">
        <f t="shared" si="15"/>
        <v>0</v>
      </c>
      <c r="F218" s="2">
        <f>VLOOKUP($A218,'By SKU - Old RTs'!$A:$V,19,FALSE)</f>
        <v>1</v>
      </c>
      <c r="G218" s="2">
        <f>VLOOKUP($A218,'By SKU - New RTs'!$A:$V,19,FALSE)</f>
        <v>1</v>
      </c>
      <c r="H218" s="5">
        <f t="shared" si="16"/>
        <v>0</v>
      </c>
      <c r="I218" s="2">
        <f>VLOOKUP($A218,'By SKU - Old RTs'!$A:$V,20,FALSE)</f>
        <v>0</v>
      </c>
      <c r="J218" s="2">
        <f>VLOOKUP($A218,'By SKU - New RTs'!$A:$V,20,FALSE)</f>
        <v>0</v>
      </c>
      <c r="K218" s="5">
        <f t="shared" si="17"/>
        <v>0</v>
      </c>
      <c r="L218" s="2">
        <f>VLOOKUP($A218,'By SKU - Old RTs'!$A:$V,21,FALSE)</f>
        <v>1</v>
      </c>
      <c r="M218" s="2">
        <f>VLOOKUP($A218,'By SKU - New RTs'!$A:$V,21,FALSE)</f>
        <v>1</v>
      </c>
      <c r="N218" s="5">
        <f t="shared" si="18"/>
        <v>0</v>
      </c>
      <c r="O218" s="2">
        <f>VLOOKUP($A218,'By SKU - Old RTs'!$A:$V,22,FALSE)</f>
        <v>0</v>
      </c>
      <c r="P218" s="2">
        <f>VLOOKUP($A218,'By SKU - New RTs'!$A:$V,22,FALSE)</f>
        <v>0</v>
      </c>
      <c r="Q218" s="2">
        <f t="shared" si="19"/>
        <v>0</v>
      </c>
    </row>
    <row r="219" spans="1:17" x14ac:dyDescent="0.2">
      <c r="A219" s="3">
        <f>SKUs!A218</f>
        <v>1018</v>
      </c>
      <c r="B219" s="4" t="str">
        <f>SKUs!B218</f>
        <v xml:space="preserve">2.5X3 SILVER BLACK        </v>
      </c>
      <c r="C219" s="2">
        <f>VLOOKUP($A219,'By SKU - Old RTs'!$A:$V,18,FALSE)</f>
        <v>0</v>
      </c>
      <c r="D219" s="2">
        <f>VLOOKUP($A219,'By SKU - New RTs'!$A:$V,18,FALSE)</f>
        <v>0</v>
      </c>
      <c r="E219" s="5">
        <f t="shared" si="15"/>
        <v>0</v>
      </c>
      <c r="F219" s="2">
        <f>VLOOKUP($A219,'By SKU - Old RTs'!$A:$V,19,FALSE)</f>
        <v>1</v>
      </c>
      <c r="G219" s="2">
        <f>VLOOKUP($A219,'By SKU - New RTs'!$A:$V,19,FALSE)</f>
        <v>1</v>
      </c>
      <c r="H219" s="5">
        <f t="shared" si="16"/>
        <v>0</v>
      </c>
      <c r="I219" s="2">
        <f>VLOOKUP($A219,'By SKU - Old RTs'!$A:$V,20,FALSE)</f>
        <v>0</v>
      </c>
      <c r="J219" s="2">
        <f>VLOOKUP($A219,'By SKU - New RTs'!$A:$V,20,FALSE)</f>
        <v>0</v>
      </c>
      <c r="K219" s="5">
        <f t="shared" si="17"/>
        <v>0</v>
      </c>
      <c r="L219" s="2">
        <f>VLOOKUP($A219,'By SKU - Old RTs'!$A:$V,21,FALSE)</f>
        <v>0</v>
      </c>
      <c r="M219" s="2">
        <f>VLOOKUP($A219,'By SKU - New RTs'!$A:$V,21,FALSE)</f>
        <v>0</v>
      </c>
      <c r="N219" s="5">
        <f t="shared" si="18"/>
        <v>0</v>
      </c>
      <c r="O219" s="2">
        <f>VLOOKUP($A219,'By SKU - Old RTs'!$A:$V,22,FALSE)</f>
        <v>4.75</v>
      </c>
      <c r="P219" s="2">
        <f>VLOOKUP($A219,'By SKU - New RTs'!$A:$V,22,FALSE)</f>
        <v>4.75</v>
      </c>
      <c r="Q219" s="2">
        <f t="shared" si="19"/>
        <v>0</v>
      </c>
    </row>
    <row r="220" spans="1:17" x14ac:dyDescent="0.2">
      <c r="A220" s="3">
        <f>SKUs!A219</f>
        <v>1107</v>
      </c>
      <c r="B220" s="4" t="str">
        <f>SKUs!B219</f>
        <v>3X5 CLASSIC HUNTER GREEN</v>
      </c>
      <c r="C220" s="2">
        <f>VLOOKUP($A220,'By SKU - Old RTs'!$A:$V,18,FALSE)</f>
        <v>2</v>
      </c>
      <c r="D220" s="2">
        <f>VLOOKUP($A220,'By SKU - New RTs'!$A:$V,18,FALSE)</f>
        <v>2</v>
      </c>
      <c r="E220" s="5">
        <f t="shared" si="15"/>
        <v>0</v>
      </c>
      <c r="F220" s="2">
        <f>VLOOKUP($A220,'By SKU - Old RTs'!$A:$V,19,FALSE)</f>
        <v>2</v>
      </c>
      <c r="G220" s="2">
        <f>VLOOKUP($A220,'By SKU - New RTs'!$A:$V,19,FALSE)</f>
        <v>2</v>
      </c>
      <c r="H220" s="5">
        <f t="shared" si="16"/>
        <v>0</v>
      </c>
      <c r="I220" s="2">
        <f>VLOOKUP($A220,'By SKU - Old RTs'!$A:$V,20,FALSE)</f>
        <v>0</v>
      </c>
      <c r="J220" s="2">
        <f>VLOOKUP($A220,'By SKU - New RTs'!$A:$V,20,FALSE)</f>
        <v>4</v>
      </c>
      <c r="K220" s="5">
        <f t="shared" si="17"/>
        <v>4</v>
      </c>
      <c r="L220" s="2">
        <f>VLOOKUP($A220,'By SKU - Old RTs'!$A:$V,21,FALSE)</f>
        <v>4</v>
      </c>
      <c r="M220" s="2">
        <f>VLOOKUP($A220,'By SKU - New RTs'!$A:$V,21,FALSE)</f>
        <v>0</v>
      </c>
      <c r="N220" s="5">
        <f t="shared" si="18"/>
        <v>-4</v>
      </c>
      <c r="O220" s="2">
        <f>VLOOKUP($A220,'By SKU - Old RTs'!$A:$V,22,FALSE)</f>
        <v>2</v>
      </c>
      <c r="P220" s="2">
        <f>VLOOKUP($A220,'By SKU - New RTs'!$A:$V,22,FALSE)</f>
        <v>2</v>
      </c>
      <c r="Q220" s="2">
        <f t="shared" si="19"/>
        <v>0</v>
      </c>
    </row>
    <row r="221" spans="1:17" x14ac:dyDescent="0.2">
      <c r="A221" s="3">
        <f>SKUs!A220</f>
        <v>1110</v>
      </c>
      <c r="B221" s="4" t="str">
        <f>SKUs!B220</f>
        <v xml:space="preserve">3X5 CLASSIC SHADOW GREY      </v>
      </c>
      <c r="C221" s="2">
        <f>VLOOKUP($A221,'By SKU - Old RTs'!$A:$V,18,FALSE)</f>
        <v>41.5</v>
      </c>
      <c r="D221" s="2">
        <f>VLOOKUP($A221,'By SKU - New RTs'!$A:$V,18,FALSE)</f>
        <v>44.5</v>
      </c>
      <c r="E221" s="5">
        <f t="shared" si="15"/>
        <v>3</v>
      </c>
      <c r="F221" s="2">
        <f>VLOOKUP($A221,'By SKU - Old RTs'!$A:$V,19,FALSE)</f>
        <v>33</v>
      </c>
      <c r="G221" s="2">
        <f>VLOOKUP($A221,'By SKU - New RTs'!$A:$V,19,FALSE)</f>
        <v>33</v>
      </c>
      <c r="H221" s="5">
        <f t="shared" si="16"/>
        <v>0</v>
      </c>
      <c r="I221" s="2">
        <f>VLOOKUP($A221,'By SKU - Old RTs'!$A:$V,20,FALSE)</f>
        <v>38.25</v>
      </c>
      <c r="J221" s="2">
        <f>VLOOKUP($A221,'By SKU - New RTs'!$A:$V,20,FALSE)</f>
        <v>39.25</v>
      </c>
      <c r="K221" s="5">
        <f t="shared" si="17"/>
        <v>1</v>
      </c>
      <c r="L221" s="2">
        <f>VLOOKUP($A221,'By SKU - Old RTs'!$A:$V,21,FALSE)</f>
        <v>23.25</v>
      </c>
      <c r="M221" s="2">
        <f>VLOOKUP($A221,'By SKU - New RTs'!$A:$V,21,FALSE)</f>
        <v>22.25</v>
      </c>
      <c r="N221" s="5">
        <f t="shared" si="18"/>
        <v>-1</v>
      </c>
      <c r="O221" s="2">
        <f>VLOOKUP($A221,'By SKU - Old RTs'!$A:$V,22,FALSE)</f>
        <v>26</v>
      </c>
      <c r="P221" s="2">
        <f>VLOOKUP($A221,'By SKU - New RTs'!$A:$V,22,FALSE)</f>
        <v>23</v>
      </c>
      <c r="Q221" s="2">
        <f t="shared" si="19"/>
        <v>-3</v>
      </c>
    </row>
    <row r="222" spans="1:17" x14ac:dyDescent="0.2">
      <c r="A222" s="3">
        <f>SKUs!A221</f>
        <v>1111</v>
      </c>
      <c r="B222" s="4" t="str">
        <f>SKUs!B221</f>
        <v>3X5 CLASSIC BLACK</v>
      </c>
      <c r="C222" s="2">
        <f>VLOOKUP($A222,'By SKU - Old RTs'!$A:$V,18,FALSE)</f>
        <v>36</v>
      </c>
      <c r="D222" s="2">
        <f>VLOOKUP($A222,'By SKU - New RTs'!$A:$V,18,FALSE)</f>
        <v>36</v>
      </c>
      <c r="E222" s="5">
        <f t="shared" si="15"/>
        <v>0</v>
      </c>
      <c r="F222" s="2">
        <f>VLOOKUP($A222,'By SKU - Old RTs'!$A:$V,19,FALSE)</f>
        <v>60.75</v>
      </c>
      <c r="G222" s="2">
        <f>VLOOKUP($A222,'By SKU - New RTs'!$A:$V,19,FALSE)</f>
        <v>77.75</v>
      </c>
      <c r="H222" s="5">
        <f t="shared" si="16"/>
        <v>17</v>
      </c>
      <c r="I222" s="2">
        <f>VLOOKUP($A222,'By SKU - Old RTs'!$A:$V,20,FALSE)</f>
        <v>50</v>
      </c>
      <c r="J222" s="2">
        <f>VLOOKUP($A222,'By SKU - New RTs'!$A:$V,20,FALSE)</f>
        <v>53</v>
      </c>
      <c r="K222" s="5">
        <f t="shared" si="17"/>
        <v>3</v>
      </c>
      <c r="L222" s="2">
        <f>VLOOKUP($A222,'By SKU - Old RTs'!$A:$V,21,FALSE)</f>
        <v>56.75</v>
      </c>
      <c r="M222" s="2">
        <f>VLOOKUP($A222,'By SKU - New RTs'!$A:$V,21,FALSE)</f>
        <v>54.75</v>
      </c>
      <c r="N222" s="5">
        <f t="shared" si="18"/>
        <v>-2</v>
      </c>
      <c r="O222" s="2">
        <f>VLOOKUP($A222,'By SKU - Old RTs'!$A:$V,22,FALSE)</f>
        <v>69</v>
      </c>
      <c r="P222" s="2">
        <f>VLOOKUP($A222,'By SKU - New RTs'!$A:$V,22,FALSE)</f>
        <v>51</v>
      </c>
      <c r="Q222" s="2">
        <f t="shared" si="19"/>
        <v>-18</v>
      </c>
    </row>
    <row r="223" spans="1:17" x14ac:dyDescent="0.2">
      <c r="A223" s="3">
        <f>SKUs!A222</f>
        <v>1125</v>
      </c>
      <c r="B223" s="4" t="str">
        <f>SKUs!B222</f>
        <v>3X5 RED PEPPER</v>
      </c>
      <c r="C223" s="2">
        <f>VLOOKUP($A223,'By SKU - Old RTs'!$A:$V,18,FALSE)</f>
        <v>2</v>
      </c>
      <c r="D223" s="2">
        <f>VLOOKUP($A223,'By SKU - New RTs'!$A:$V,18,FALSE)</f>
        <v>2</v>
      </c>
      <c r="E223" s="5">
        <f t="shared" si="15"/>
        <v>0</v>
      </c>
      <c r="F223" s="2">
        <f>VLOOKUP($A223,'By SKU - Old RTs'!$A:$V,19,FALSE)</f>
        <v>5</v>
      </c>
      <c r="G223" s="2">
        <f>VLOOKUP($A223,'By SKU - New RTs'!$A:$V,19,FALSE)</f>
        <v>5</v>
      </c>
      <c r="H223" s="5">
        <f t="shared" si="16"/>
        <v>0</v>
      </c>
      <c r="I223" s="2">
        <f>VLOOKUP($A223,'By SKU - Old RTs'!$A:$V,20,FALSE)</f>
        <v>0</v>
      </c>
      <c r="J223" s="2">
        <f>VLOOKUP($A223,'By SKU - New RTs'!$A:$V,20,FALSE)</f>
        <v>0</v>
      </c>
      <c r="K223" s="5">
        <f t="shared" si="17"/>
        <v>0</v>
      </c>
      <c r="L223" s="2">
        <f>VLOOKUP($A223,'By SKU - Old RTs'!$A:$V,21,FALSE)</f>
        <v>1</v>
      </c>
      <c r="M223" s="2">
        <f>VLOOKUP($A223,'By SKU - New RTs'!$A:$V,21,FALSE)</f>
        <v>1</v>
      </c>
      <c r="N223" s="5">
        <f t="shared" si="18"/>
        <v>0</v>
      </c>
      <c r="O223" s="2">
        <f>VLOOKUP($A223,'By SKU - Old RTs'!$A:$V,22,FALSE)</f>
        <v>3</v>
      </c>
      <c r="P223" s="2">
        <f>VLOOKUP($A223,'By SKU - New RTs'!$A:$V,22,FALSE)</f>
        <v>3</v>
      </c>
      <c r="Q223" s="2">
        <f t="shared" si="19"/>
        <v>0</v>
      </c>
    </row>
    <row r="224" spans="1:17" x14ac:dyDescent="0.2">
      <c r="A224" s="3">
        <f>SKUs!A223</f>
        <v>1130</v>
      </c>
      <c r="B224" s="4" t="str">
        <f>SKUs!B223</f>
        <v xml:space="preserve">3X5 SUPERMAT     </v>
      </c>
      <c r="C224" s="2">
        <f>VLOOKUP($A224,'By SKU - Old RTs'!$A:$V,18,FALSE)</f>
        <v>0</v>
      </c>
      <c r="D224" s="2">
        <f>VLOOKUP($A224,'By SKU - New RTs'!$A:$V,18,FALSE)</f>
        <v>0</v>
      </c>
      <c r="E224" s="5">
        <f t="shared" si="15"/>
        <v>0</v>
      </c>
      <c r="F224" s="2">
        <f>VLOOKUP($A224,'By SKU - Old RTs'!$A:$V,19,FALSE)</f>
        <v>7</v>
      </c>
      <c r="G224" s="2">
        <f>VLOOKUP($A224,'By SKU - New RTs'!$A:$V,19,FALSE)</f>
        <v>7</v>
      </c>
      <c r="H224" s="5">
        <f t="shared" si="16"/>
        <v>0</v>
      </c>
      <c r="I224" s="2">
        <f>VLOOKUP($A224,'By SKU - Old RTs'!$A:$V,20,FALSE)</f>
        <v>0</v>
      </c>
      <c r="J224" s="2">
        <f>VLOOKUP($A224,'By SKU - New RTs'!$A:$V,20,FALSE)</f>
        <v>0</v>
      </c>
      <c r="K224" s="5">
        <f t="shared" si="17"/>
        <v>0</v>
      </c>
      <c r="L224" s="2">
        <f>VLOOKUP($A224,'By SKU - Old RTs'!$A:$V,21,FALSE)</f>
        <v>2</v>
      </c>
      <c r="M224" s="2">
        <f>VLOOKUP($A224,'By SKU - New RTs'!$A:$V,21,FALSE)</f>
        <v>2</v>
      </c>
      <c r="N224" s="5">
        <f t="shared" si="18"/>
        <v>0</v>
      </c>
      <c r="O224" s="2">
        <f>VLOOKUP($A224,'By SKU - Old RTs'!$A:$V,22,FALSE)</f>
        <v>0</v>
      </c>
      <c r="P224" s="2">
        <f>VLOOKUP($A224,'By SKU - New RTs'!$A:$V,22,FALSE)</f>
        <v>0</v>
      </c>
      <c r="Q224" s="2">
        <f t="shared" si="19"/>
        <v>0</v>
      </c>
    </row>
    <row r="225" spans="1:17" x14ac:dyDescent="0.2">
      <c r="A225" s="3">
        <f>SKUs!A224</f>
        <v>1141</v>
      </c>
      <c r="B225" s="4" t="str">
        <f>SKUs!B224</f>
        <v xml:space="preserve">2.5X3 CHOCOLATE BLACK   </v>
      </c>
      <c r="C225" s="2">
        <f>VLOOKUP($A225,'By SKU - Old RTs'!$A:$V,18,FALSE)</f>
        <v>0</v>
      </c>
      <c r="D225" s="2">
        <f>VLOOKUP($A225,'By SKU - New RTs'!$A:$V,18,FALSE)</f>
        <v>0</v>
      </c>
      <c r="E225" s="5">
        <f t="shared" si="15"/>
        <v>0</v>
      </c>
      <c r="F225" s="2">
        <f>VLOOKUP($A225,'By SKU - Old RTs'!$A:$V,19,FALSE)</f>
        <v>0</v>
      </c>
      <c r="G225" s="2">
        <f>VLOOKUP($A225,'By SKU - New RTs'!$A:$V,19,FALSE)</f>
        <v>0</v>
      </c>
      <c r="H225" s="5">
        <f t="shared" si="16"/>
        <v>0</v>
      </c>
      <c r="I225" s="2">
        <f>VLOOKUP($A225,'By SKU - Old RTs'!$A:$V,20,FALSE)</f>
        <v>1</v>
      </c>
      <c r="J225" s="2">
        <f>VLOOKUP($A225,'By SKU - New RTs'!$A:$V,20,FALSE)</f>
        <v>1</v>
      </c>
      <c r="K225" s="5">
        <f t="shared" si="17"/>
        <v>0</v>
      </c>
      <c r="L225" s="2">
        <f>VLOOKUP($A225,'By SKU - Old RTs'!$A:$V,21,FALSE)</f>
        <v>0</v>
      </c>
      <c r="M225" s="2">
        <f>VLOOKUP($A225,'By SKU - New RTs'!$A:$V,21,FALSE)</f>
        <v>0</v>
      </c>
      <c r="N225" s="5">
        <f t="shared" si="18"/>
        <v>0</v>
      </c>
      <c r="O225" s="2">
        <f>VLOOKUP($A225,'By SKU - Old RTs'!$A:$V,22,FALSE)</f>
        <v>1</v>
      </c>
      <c r="P225" s="2">
        <f>VLOOKUP($A225,'By SKU - New RTs'!$A:$V,22,FALSE)</f>
        <v>1</v>
      </c>
      <c r="Q225" s="2">
        <f t="shared" si="19"/>
        <v>0</v>
      </c>
    </row>
    <row r="226" spans="1:17" x14ac:dyDescent="0.2">
      <c r="A226" s="3">
        <f>SKUs!A225</f>
        <v>1143</v>
      </c>
      <c r="B226" s="4" t="str">
        <f>SKUs!B225</f>
        <v>3X5 MICHIGAN MAT CHESTNUT</v>
      </c>
      <c r="C226" s="2">
        <f>VLOOKUP($A226,'By SKU - Old RTs'!$A:$V,18,FALSE)</f>
        <v>0</v>
      </c>
      <c r="D226" s="2">
        <f>VLOOKUP($A226,'By SKU - New RTs'!$A:$V,18,FALSE)</f>
        <v>0</v>
      </c>
      <c r="E226" s="5">
        <f t="shared" si="15"/>
        <v>0</v>
      </c>
      <c r="F226" s="2">
        <f>VLOOKUP($A226,'By SKU - Old RTs'!$A:$V,19,FALSE)</f>
        <v>4</v>
      </c>
      <c r="G226" s="2">
        <f>VLOOKUP($A226,'By SKU - New RTs'!$A:$V,19,FALSE)</f>
        <v>3</v>
      </c>
      <c r="H226" s="5">
        <f t="shared" si="16"/>
        <v>-1</v>
      </c>
      <c r="I226" s="2">
        <f>VLOOKUP($A226,'By SKU - Old RTs'!$A:$V,20,FALSE)</f>
        <v>0</v>
      </c>
      <c r="J226" s="2">
        <f>VLOOKUP($A226,'By SKU - New RTs'!$A:$V,20,FALSE)</f>
        <v>0</v>
      </c>
      <c r="K226" s="5">
        <f t="shared" si="17"/>
        <v>0</v>
      </c>
      <c r="L226" s="2">
        <f>VLOOKUP($A226,'By SKU - Old RTs'!$A:$V,21,FALSE)</f>
        <v>1</v>
      </c>
      <c r="M226" s="2">
        <f>VLOOKUP($A226,'By SKU - New RTs'!$A:$V,21,FALSE)</f>
        <v>1</v>
      </c>
      <c r="N226" s="5">
        <f t="shared" si="18"/>
        <v>0</v>
      </c>
      <c r="O226" s="2">
        <f>VLOOKUP($A226,'By SKU - Old RTs'!$A:$V,22,FALSE)</f>
        <v>1</v>
      </c>
      <c r="P226" s="2">
        <f>VLOOKUP($A226,'By SKU - New RTs'!$A:$V,22,FALSE)</f>
        <v>2</v>
      </c>
      <c r="Q226" s="2">
        <f t="shared" si="19"/>
        <v>1</v>
      </c>
    </row>
    <row r="227" spans="1:17" x14ac:dyDescent="0.2">
      <c r="A227" s="3">
        <f>SKUs!A226</f>
        <v>1145</v>
      </c>
      <c r="B227" s="4" t="str">
        <f>SKUs!B226</f>
        <v xml:space="preserve">3X5 PLAIN SCRAPER </v>
      </c>
      <c r="C227" s="2">
        <f>VLOOKUP($A227,'By SKU - Old RTs'!$A:$V,18,FALSE)</f>
        <v>0</v>
      </c>
      <c r="D227" s="2">
        <f>VLOOKUP($A227,'By SKU - New RTs'!$A:$V,18,FALSE)</f>
        <v>0</v>
      </c>
      <c r="E227" s="5">
        <f t="shared" si="15"/>
        <v>0</v>
      </c>
      <c r="F227" s="2">
        <f>VLOOKUP($A227,'By SKU - Old RTs'!$A:$V,19,FALSE)</f>
        <v>0</v>
      </c>
      <c r="G227" s="2">
        <f>VLOOKUP($A227,'By SKU - New RTs'!$A:$V,19,FALSE)</f>
        <v>0</v>
      </c>
      <c r="H227" s="5">
        <f t="shared" si="16"/>
        <v>0</v>
      </c>
      <c r="I227" s="2">
        <f>VLOOKUP($A227,'By SKU - Old RTs'!$A:$V,20,FALSE)</f>
        <v>0</v>
      </c>
      <c r="J227" s="2">
        <f>VLOOKUP($A227,'By SKU - New RTs'!$A:$V,20,FALSE)</f>
        <v>0</v>
      </c>
      <c r="K227" s="5">
        <f t="shared" si="17"/>
        <v>0</v>
      </c>
      <c r="L227" s="2">
        <f>VLOOKUP($A227,'By SKU - Old RTs'!$A:$V,21,FALSE)</f>
        <v>0</v>
      </c>
      <c r="M227" s="2">
        <f>VLOOKUP($A227,'By SKU - New RTs'!$A:$V,21,FALSE)</f>
        <v>0</v>
      </c>
      <c r="N227" s="5">
        <f t="shared" si="18"/>
        <v>0</v>
      </c>
      <c r="O227" s="2">
        <f>VLOOKUP($A227,'By SKU - Old RTs'!$A:$V,22,FALSE)</f>
        <v>0</v>
      </c>
      <c r="P227" s="2">
        <f>VLOOKUP($A227,'By SKU - New RTs'!$A:$V,22,FALSE)</f>
        <v>0</v>
      </c>
      <c r="Q227" s="2">
        <f t="shared" si="19"/>
        <v>0</v>
      </c>
    </row>
    <row r="228" spans="1:17" x14ac:dyDescent="0.2">
      <c r="A228" s="3">
        <f>SKUs!A227</f>
        <v>1147</v>
      </c>
      <c r="B228" s="4" t="str">
        <f>SKUs!B227</f>
        <v>MT 3X5 CLA LOG</v>
      </c>
      <c r="C228" s="2">
        <f>VLOOKUP($A228,'By SKU - Old RTs'!$A:$V,18,FALSE)</f>
        <v>0</v>
      </c>
      <c r="D228" s="2">
        <f>VLOOKUP($A228,'By SKU - New RTs'!$A:$V,18,FALSE)</f>
        <v>0</v>
      </c>
      <c r="E228" s="5">
        <f t="shared" si="15"/>
        <v>0</v>
      </c>
      <c r="F228" s="2">
        <f>VLOOKUP($A228,'By SKU - Old RTs'!$A:$V,19,FALSE)</f>
        <v>0</v>
      </c>
      <c r="G228" s="2">
        <f>VLOOKUP($A228,'By SKU - New RTs'!$A:$V,19,FALSE)</f>
        <v>0</v>
      </c>
      <c r="H228" s="5">
        <f t="shared" si="16"/>
        <v>0</v>
      </c>
      <c r="I228" s="2">
        <f>VLOOKUP($A228,'By SKU - Old RTs'!$A:$V,20,FALSE)</f>
        <v>2</v>
      </c>
      <c r="J228" s="2">
        <f>VLOOKUP($A228,'By SKU - New RTs'!$A:$V,20,FALSE)</f>
        <v>2</v>
      </c>
      <c r="K228" s="5">
        <f t="shared" si="17"/>
        <v>0</v>
      </c>
      <c r="L228" s="2">
        <f>VLOOKUP($A228,'By SKU - Old RTs'!$A:$V,21,FALSE)</f>
        <v>0</v>
      </c>
      <c r="M228" s="2">
        <f>VLOOKUP($A228,'By SKU - New RTs'!$A:$V,21,FALSE)</f>
        <v>0</v>
      </c>
      <c r="N228" s="5">
        <f t="shared" si="18"/>
        <v>0</v>
      </c>
      <c r="O228" s="2">
        <f>VLOOKUP($A228,'By SKU - Old RTs'!$A:$V,22,FALSE)</f>
        <v>0</v>
      </c>
      <c r="P228" s="2">
        <f>VLOOKUP($A228,'By SKU - New RTs'!$A:$V,22,FALSE)</f>
        <v>0</v>
      </c>
      <c r="Q228" s="2">
        <f t="shared" si="19"/>
        <v>0</v>
      </c>
    </row>
    <row r="229" spans="1:17" x14ac:dyDescent="0.2">
      <c r="A229" s="3">
        <f>SKUs!A228</f>
        <v>1148</v>
      </c>
      <c r="B229" s="4" t="str">
        <f>SKUs!B228</f>
        <v>3X5 SAFETY</v>
      </c>
      <c r="C229" s="2">
        <f>VLOOKUP($A229,'By SKU - Old RTs'!$A:$V,18,FALSE)</f>
        <v>0</v>
      </c>
      <c r="D229" s="2">
        <f>VLOOKUP($A229,'By SKU - New RTs'!$A:$V,18,FALSE)</f>
        <v>0</v>
      </c>
      <c r="E229" s="5">
        <f t="shared" si="15"/>
        <v>0</v>
      </c>
      <c r="F229" s="2">
        <f>VLOOKUP($A229,'By SKU - Old RTs'!$A:$V,19,FALSE)</f>
        <v>0</v>
      </c>
      <c r="G229" s="2">
        <f>VLOOKUP($A229,'By SKU - New RTs'!$A:$V,19,FALSE)</f>
        <v>0</v>
      </c>
      <c r="H229" s="5">
        <f t="shared" si="16"/>
        <v>0</v>
      </c>
      <c r="I229" s="2">
        <f>VLOOKUP($A229,'By SKU - Old RTs'!$A:$V,20,FALSE)</f>
        <v>3</v>
      </c>
      <c r="J229" s="2">
        <f>VLOOKUP($A229,'By SKU - New RTs'!$A:$V,20,FALSE)</f>
        <v>3</v>
      </c>
      <c r="K229" s="5">
        <f t="shared" si="17"/>
        <v>0</v>
      </c>
      <c r="L229" s="2">
        <f>VLOOKUP($A229,'By SKU - Old RTs'!$A:$V,21,FALSE)</f>
        <v>0</v>
      </c>
      <c r="M229" s="2">
        <f>VLOOKUP($A229,'By SKU - New RTs'!$A:$V,21,FALSE)</f>
        <v>0</v>
      </c>
      <c r="N229" s="5">
        <f t="shared" si="18"/>
        <v>0</v>
      </c>
      <c r="O229" s="2">
        <f>VLOOKUP($A229,'By SKU - Old RTs'!$A:$V,22,FALSE)</f>
        <v>0</v>
      </c>
      <c r="P229" s="2">
        <f>VLOOKUP($A229,'By SKU - New RTs'!$A:$V,22,FALSE)</f>
        <v>0</v>
      </c>
      <c r="Q229" s="2">
        <f t="shared" si="19"/>
        <v>0</v>
      </c>
    </row>
    <row r="230" spans="1:17" x14ac:dyDescent="0.2">
      <c r="A230" s="3">
        <f>SKUs!A229</f>
        <v>1150</v>
      </c>
      <c r="B230" s="4" t="str">
        <f>SKUs!B229</f>
        <v>3X5 COMFORT FLOW</v>
      </c>
      <c r="C230" s="2">
        <f>VLOOKUP($A230,'By SKU - Old RTs'!$A:$V,18,FALSE)</f>
        <v>1.5</v>
      </c>
      <c r="D230" s="2">
        <f>VLOOKUP($A230,'By SKU - New RTs'!$A:$V,18,FALSE)</f>
        <v>1.5</v>
      </c>
      <c r="E230" s="5">
        <f t="shared" si="15"/>
        <v>0</v>
      </c>
      <c r="F230" s="2">
        <f>VLOOKUP($A230,'By SKU - Old RTs'!$A:$V,19,FALSE)</f>
        <v>18.25</v>
      </c>
      <c r="G230" s="2">
        <f>VLOOKUP($A230,'By SKU - New RTs'!$A:$V,19,FALSE)</f>
        <v>18.25</v>
      </c>
      <c r="H230" s="5">
        <f t="shared" si="16"/>
        <v>0</v>
      </c>
      <c r="I230" s="2">
        <f>VLOOKUP($A230,'By SKU - Old RTs'!$A:$V,20,FALSE)</f>
        <v>1.5</v>
      </c>
      <c r="J230" s="2">
        <f>VLOOKUP($A230,'By SKU - New RTs'!$A:$V,20,FALSE)</f>
        <v>1.5</v>
      </c>
      <c r="K230" s="5">
        <f t="shared" si="17"/>
        <v>0</v>
      </c>
      <c r="L230" s="2">
        <f>VLOOKUP($A230,'By SKU - Old RTs'!$A:$V,21,FALSE)</f>
        <v>1</v>
      </c>
      <c r="M230" s="2">
        <f>VLOOKUP($A230,'By SKU - New RTs'!$A:$V,21,FALSE)</f>
        <v>1</v>
      </c>
      <c r="N230" s="5">
        <f t="shared" si="18"/>
        <v>0</v>
      </c>
      <c r="O230" s="2">
        <f>VLOOKUP($A230,'By SKU - Old RTs'!$A:$V,22,FALSE)</f>
        <v>4.5</v>
      </c>
      <c r="P230" s="2">
        <f>VLOOKUP($A230,'By SKU - New RTs'!$A:$V,22,FALSE)</f>
        <v>4.5</v>
      </c>
      <c r="Q230" s="2">
        <f t="shared" si="19"/>
        <v>0</v>
      </c>
    </row>
    <row r="231" spans="1:17" x14ac:dyDescent="0.2">
      <c r="A231" s="3">
        <f>SKUs!A230</f>
        <v>1154</v>
      </c>
      <c r="B231" s="4" t="str">
        <f>SKUs!B230</f>
        <v>2X3 COMPLETE COMFORT</v>
      </c>
      <c r="C231" s="2">
        <f>VLOOKUP($A231,'By SKU - Old RTs'!$A:$V,18,FALSE)</f>
        <v>0</v>
      </c>
      <c r="D231" s="2">
        <f>VLOOKUP($A231,'By SKU - New RTs'!$A:$V,18,FALSE)</f>
        <v>0</v>
      </c>
      <c r="E231" s="5">
        <f t="shared" si="15"/>
        <v>0</v>
      </c>
      <c r="F231" s="2">
        <f>VLOOKUP($A231,'By SKU - Old RTs'!$A:$V,19,FALSE)</f>
        <v>0</v>
      </c>
      <c r="G231" s="2">
        <f>VLOOKUP($A231,'By SKU - New RTs'!$A:$V,19,FALSE)</f>
        <v>0</v>
      </c>
      <c r="H231" s="5">
        <f t="shared" si="16"/>
        <v>0</v>
      </c>
      <c r="I231" s="2">
        <f>VLOOKUP($A231,'By SKU - Old RTs'!$A:$V,20,FALSE)</f>
        <v>0</v>
      </c>
      <c r="J231" s="2">
        <f>VLOOKUP($A231,'By SKU - New RTs'!$A:$V,20,FALSE)</f>
        <v>0</v>
      </c>
      <c r="K231" s="5">
        <f t="shared" si="17"/>
        <v>0</v>
      </c>
      <c r="L231" s="2">
        <f>VLOOKUP($A231,'By SKU - Old RTs'!$A:$V,21,FALSE)</f>
        <v>0</v>
      </c>
      <c r="M231" s="2">
        <f>VLOOKUP($A231,'By SKU - New RTs'!$A:$V,21,FALSE)</f>
        <v>0</v>
      </c>
      <c r="N231" s="5">
        <f t="shared" si="18"/>
        <v>0</v>
      </c>
      <c r="O231" s="2">
        <f>VLOOKUP($A231,'By SKU - Old RTs'!$A:$V,22,FALSE)</f>
        <v>0</v>
      </c>
      <c r="P231" s="2">
        <f>VLOOKUP($A231,'By SKU - New RTs'!$A:$V,22,FALSE)</f>
        <v>0</v>
      </c>
      <c r="Q231" s="2">
        <f t="shared" si="19"/>
        <v>0</v>
      </c>
    </row>
    <row r="232" spans="1:17" x14ac:dyDescent="0.2">
      <c r="A232" s="3">
        <f>SKUs!A231</f>
        <v>1156</v>
      </c>
      <c r="B232" s="4" t="str">
        <f>SKUs!B231</f>
        <v xml:space="preserve">3X4 COMPLETE COMFORT     </v>
      </c>
      <c r="C232" s="2">
        <f>VLOOKUP($A232,'By SKU - Old RTs'!$A:$V,18,FALSE)</f>
        <v>0</v>
      </c>
      <c r="D232" s="2">
        <f>VLOOKUP($A232,'By SKU - New RTs'!$A:$V,18,FALSE)</f>
        <v>0</v>
      </c>
      <c r="E232" s="5">
        <f t="shared" si="15"/>
        <v>0</v>
      </c>
      <c r="F232" s="2">
        <f>VLOOKUP($A232,'By SKU - Old RTs'!$A:$V,19,FALSE)</f>
        <v>0</v>
      </c>
      <c r="G232" s="2">
        <f>VLOOKUP($A232,'By SKU - New RTs'!$A:$V,19,FALSE)</f>
        <v>0</v>
      </c>
      <c r="H232" s="5">
        <f t="shared" si="16"/>
        <v>0</v>
      </c>
      <c r="I232" s="2">
        <f>VLOOKUP($A232,'By SKU - Old RTs'!$A:$V,20,FALSE)</f>
        <v>0</v>
      </c>
      <c r="J232" s="2">
        <f>VLOOKUP($A232,'By SKU - New RTs'!$A:$V,20,FALSE)</f>
        <v>0</v>
      </c>
      <c r="K232" s="5">
        <f t="shared" si="17"/>
        <v>0</v>
      </c>
      <c r="L232" s="2">
        <f>VLOOKUP($A232,'By SKU - Old RTs'!$A:$V,21,FALSE)</f>
        <v>2</v>
      </c>
      <c r="M232" s="2">
        <f>VLOOKUP($A232,'By SKU - New RTs'!$A:$V,21,FALSE)</f>
        <v>2</v>
      </c>
      <c r="N232" s="5">
        <f t="shared" si="18"/>
        <v>0</v>
      </c>
      <c r="O232" s="2">
        <f>VLOOKUP($A232,'By SKU - Old RTs'!$A:$V,22,FALSE)</f>
        <v>0</v>
      </c>
      <c r="P232" s="2">
        <f>VLOOKUP($A232,'By SKU - New RTs'!$A:$V,22,FALSE)</f>
        <v>0</v>
      </c>
      <c r="Q232" s="2">
        <f t="shared" si="19"/>
        <v>0</v>
      </c>
    </row>
    <row r="233" spans="1:17" x14ac:dyDescent="0.2">
      <c r="A233" s="3">
        <f>SKUs!A232</f>
        <v>1157</v>
      </c>
      <c r="B233" s="4" t="str">
        <f>SKUs!B232</f>
        <v>3X9 COMPLETE COMFORT</v>
      </c>
      <c r="C233" s="2">
        <f>VLOOKUP($A233,'By SKU - Old RTs'!$A:$V,18,FALSE)</f>
        <v>0</v>
      </c>
      <c r="D233" s="2">
        <f>VLOOKUP($A233,'By SKU - New RTs'!$A:$V,18,FALSE)</f>
        <v>0</v>
      </c>
      <c r="E233" s="5">
        <f t="shared" si="15"/>
        <v>0</v>
      </c>
      <c r="F233" s="2">
        <f>VLOOKUP($A233,'By SKU - Old RTs'!$A:$V,19,FALSE)</f>
        <v>0</v>
      </c>
      <c r="G233" s="2">
        <f>VLOOKUP($A233,'By SKU - New RTs'!$A:$V,19,FALSE)</f>
        <v>0</v>
      </c>
      <c r="H233" s="5">
        <f t="shared" si="16"/>
        <v>0</v>
      </c>
      <c r="I233" s="2">
        <f>VLOOKUP($A233,'By SKU - Old RTs'!$A:$V,20,FALSE)</f>
        <v>0</v>
      </c>
      <c r="J233" s="2">
        <f>VLOOKUP($A233,'By SKU - New RTs'!$A:$V,20,FALSE)</f>
        <v>0</v>
      </c>
      <c r="K233" s="5">
        <f t="shared" si="17"/>
        <v>0</v>
      </c>
      <c r="L233" s="2">
        <f>VLOOKUP($A233,'By SKU - Old RTs'!$A:$V,21,FALSE)</f>
        <v>0</v>
      </c>
      <c r="M233" s="2">
        <f>VLOOKUP($A233,'By SKU - New RTs'!$A:$V,21,FALSE)</f>
        <v>0</v>
      </c>
      <c r="N233" s="5">
        <f t="shared" si="18"/>
        <v>0</v>
      </c>
      <c r="O233" s="2">
        <f>VLOOKUP($A233,'By SKU - Old RTs'!$A:$V,22,FALSE)</f>
        <v>0</v>
      </c>
      <c r="P233" s="2">
        <f>VLOOKUP($A233,'By SKU - New RTs'!$A:$V,22,FALSE)</f>
        <v>0</v>
      </c>
      <c r="Q233" s="2">
        <f t="shared" si="19"/>
        <v>0</v>
      </c>
    </row>
    <row r="234" spans="1:17" x14ac:dyDescent="0.2">
      <c r="A234" s="3">
        <f>SKUs!A233</f>
        <v>1160</v>
      </c>
      <c r="B234" s="4" t="str">
        <f>SKUs!B233</f>
        <v>3X5 SILVER BLACK</v>
      </c>
      <c r="C234" s="2">
        <f>VLOOKUP($A234,'By SKU - Old RTs'!$A:$V,18,FALSE)</f>
        <v>31</v>
      </c>
      <c r="D234" s="2">
        <f>VLOOKUP($A234,'By SKU - New RTs'!$A:$V,18,FALSE)</f>
        <v>31</v>
      </c>
      <c r="E234" s="5">
        <f t="shared" si="15"/>
        <v>0</v>
      </c>
      <c r="F234" s="2">
        <f>VLOOKUP($A234,'By SKU - Old RTs'!$A:$V,19,FALSE)</f>
        <v>28.5</v>
      </c>
      <c r="G234" s="2">
        <f>VLOOKUP($A234,'By SKU - New RTs'!$A:$V,19,FALSE)</f>
        <v>23.5</v>
      </c>
      <c r="H234" s="5">
        <f t="shared" si="16"/>
        <v>-5</v>
      </c>
      <c r="I234" s="2">
        <f>VLOOKUP($A234,'By SKU - Old RTs'!$A:$V,20,FALSE)</f>
        <v>25</v>
      </c>
      <c r="J234" s="2">
        <f>VLOOKUP($A234,'By SKU - New RTs'!$A:$V,20,FALSE)</f>
        <v>31.75</v>
      </c>
      <c r="K234" s="5">
        <f t="shared" si="17"/>
        <v>6.75</v>
      </c>
      <c r="L234" s="2">
        <f>VLOOKUP($A234,'By SKU - Old RTs'!$A:$V,21,FALSE)</f>
        <v>18.5</v>
      </c>
      <c r="M234" s="2">
        <f>VLOOKUP($A234,'By SKU - New RTs'!$A:$V,21,FALSE)</f>
        <v>11.75</v>
      </c>
      <c r="N234" s="5">
        <f t="shared" si="18"/>
        <v>-6.75</v>
      </c>
      <c r="O234" s="2">
        <f>VLOOKUP($A234,'By SKU - Old RTs'!$A:$V,22,FALSE)</f>
        <v>32</v>
      </c>
      <c r="P234" s="2">
        <f>VLOOKUP($A234,'By SKU - New RTs'!$A:$V,22,FALSE)</f>
        <v>35</v>
      </c>
      <c r="Q234" s="2">
        <f t="shared" si="19"/>
        <v>3</v>
      </c>
    </row>
    <row r="235" spans="1:17" x14ac:dyDescent="0.2">
      <c r="A235" s="3">
        <f>SKUs!A234</f>
        <v>1166</v>
      </c>
      <c r="B235" s="4" t="str">
        <f>SKUs!B234</f>
        <v>3X5 NAVY BLACK</v>
      </c>
      <c r="C235" s="2">
        <f>VLOOKUP($A235,'By SKU - Old RTs'!$A:$V,18,FALSE)</f>
        <v>7.5</v>
      </c>
      <c r="D235" s="2">
        <f>VLOOKUP($A235,'By SKU - New RTs'!$A:$V,18,FALSE)</f>
        <v>7.5</v>
      </c>
      <c r="E235" s="5">
        <f t="shared" si="15"/>
        <v>0</v>
      </c>
      <c r="F235" s="2">
        <f>VLOOKUP($A235,'By SKU - Old RTs'!$A:$V,19,FALSE)</f>
        <v>5</v>
      </c>
      <c r="G235" s="2">
        <f>VLOOKUP($A235,'By SKU - New RTs'!$A:$V,19,FALSE)</f>
        <v>5</v>
      </c>
      <c r="H235" s="5">
        <f t="shared" si="16"/>
        <v>0</v>
      </c>
      <c r="I235" s="2">
        <f>VLOOKUP($A235,'By SKU - Old RTs'!$A:$V,20,FALSE)</f>
        <v>10</v>
      </c>
      <c r="J235" s="2">
        <f>VLOOKUP($A235,'By SKU - New RTs'!$A:$V,20,FALSE)</f>
        <v>10</v>
      </c>
      <c r="K235" s="5">
        <f t="shared" si="17"/>
        <v>0</v>
      </c>
      <c r="L235" s="2">
        <f>VLOOKUP($A235,'By SKU - Old RTs'!$A:$V,21,FALSE)</f>
        <v>1</v>
      </c>
      <c r="M235" s="2">
        <f>VLOOKUP($A235,'By SKU - New RTs'!$A:$V,21,FALSE)</f>
        <v>1</v>
      </c>
      <c r="N235" s="5">
        <f t="shared" si="18"/>
        <v>0</v>
      </c>
      <c r="O235" s="2">
        <f>VLOOKUP($A235,'By SKU - Old RTs'!$A:$V,22,FALSE)</f>
        <v>7</v>
      </c>
      <c r="P235" s="2">
        <f>VLOOKUP($A235,'By SKU - New RTs'!$A:$V,22,FALSE)</f>
        <v>7</v>
      </c>
      <c r="Q235" s="2">
        <f t="shared" si="19"/>
        <v>0</v>
      </c>
    </row>
    <row r="236" spans="1:17" x14ac:dyDescent="0.2">
      <c r="A236" s="3">
        <f>SKUs!A235</f>
        <v>1175</v>
      </c>
      <c r="B236" s="4" t="str">
        <f>SKUs!B235</f>
        <v>3X5 MICHIGAN MAT BLK SMK</v>
      </c>
      <c r="C236" s="2">
        <f>VLOOKUP($A236,'By SKU - Old RTs'!$A:$V,18,FALSE)</f>
        <v>18</v>
      </c>
      <c r="D236" s="2">
        <f>VLOOKUP($A236,'By SKU - New RTs'!$A:$V,18,FALSE)</f>
        <v>18</v>
      </c>
      <c r="E236" s="5">
        <f t="shared" si="15"/>
        <v>0</v>
      </c>
      <c r="F236" s="2">
        <f>VLOOKUP($A236,'By SKU - Old RTs'!$A:$V,19,FALSE)</f>
        <v>2</v>
      </c>
      <c r="G236" s="2">
        <f>VLOOKUP($A236,'By SKU - New RTs'!$A:$V,19,FALSE)</f>
        <v>2</v>
      </c>
      <c r="H236" s="5">
        <f t="shared" si="16"/>
        <v>0</v>
      </c>
      <c r="I236" s="2">
        <f>VLOOKUP($A236,'By SKU - Old RTs'!$A:$V,20,FALSE)</f>
        <v>4.75</v>
      </c>
      <c r="J236" s="2">
        <f>VLOOKUP($A236,'By SKU - New RTs'!$A:$V,20,FALSE)</f>
        <v>4.75</v>
      </c>
      <c r="K236" s="5">
        <f t="shared" si="17"/>
        <v>0</v>
      </c>
      <c r="L236" s="2">
        <f>VLOOKUP($A236,'By SKU - Old RTs'!$A:$V,21,FALSE)</f>
        <v>2.5</v>
      </c>
      <c r="M236" s="2">
        <f>VLOOKUP($A236,'By SKU - New RTs'!$A:$V,21,FALSE)</f>
        <v>2.5</v>
      </c>
      <c r="N236" s="5">
        <f t="shared" si="18"/>
        <v>0</v>
      </c>
      <c r="O236" s="2">
        <f>VLOOKUP($A236,'By SKU - Old RTs'!$A:$V,22,FALSE)</f>
        <v>2.5</v>
      </c>
      <c r="P236" s="2">
        <f>VLOOKUP($A236,'By SKU - New RTs'!$A:$V,22,FALSE)</f>
        <v>2.5</v>
      </c>
      <c r="Q236" s="2">
        <f t="shared" si="19"/>
        <v>0</v>
      </c>
    </row>
    <row r="237" spans="1:17" x14ac:dyDescent="0.2">
      <c r="A237" s="3">
        <f>SKUs!A236</f>
        <v>1176</v>
      </c>
      <c r="B237" s="4" t="str">
        <f>SKUs!B236</f>
        <v>3X5 CHOCOLATE BLACK</v>
      </c>
      <c r="C237" s="2">
        <f>VLOOKUP($A237,'By SKU - Old RTs'!$A:$V,18,FALSE)</f>
        <v>50.75</v>
      </c>
      <c r="D237" s="2">
        <f>VLOOKUP($A237,'By SKU - New RTs'!$A:$V,18,FALSE)</f>
        <v>47.75</v>
      </c>
      <c r="E237" s="5">
        <f t="shared" si="15"/>
        <v>-3</v>
      </c>
      <c r="F237" s="2">
        <f>VLOOKUP($A237,'By SKU - Old RTs'!$A:$V,19,FALSE)</f>
        <v>112.75</v>
      </c>
      <c r="G237" s="2">
        <f>VLOOKUP($A237,'By SKU - New RTs'!$A:$V,19,FALSE)</f>
        <v>98.75</v>
      </c>
      <c r="H237" s="5">
        <f t="shared" si="16"/>
        <v>-14</v>
      </c>
      <c r="I237" s="2">
        <f>VLOOKUP($A237,'By SKU - Old RTs'!$A:$V,20,FALSE)</f>
        <v>50.5</v>
      </c>
      <c r="J237" s="2">
        <f>VLOOKUP($A237,'By SKU - New RTs'!$A:$V,20,FALSE)</f>
        <v>65.5</v>
      </c>
      <c r="K237" s="5">
        <f t="shared" si="17"/>
        <v>15</v>
      </c>
      <c r="L237" s="2">
        <f>VLOOKUP($A237,'By SKU - Old RTs'!$A:$V,21,FALSE)</f>
        <v>47.75</v>
      </c>
      <c r="M237" s="2">
        <f>VLOOKUP($A237,'By SKU - New RTs'!$A:$V,21,FALSE)</f>
        <v>49.75</v>
      </c>
      <c r="N237" s="5">
        <f t="shared" si="18"/>
        <v>2</v>
      </c>
      <c r="O237" s="2">
        <f>VLOOKUP($A237,'By SKU - Old RTs'!$A:$V,22,FALSE)</f>
        <v>71</v>
      </c>
      <c r="P237" s="2">
        <f>VLOOKUP($A237,'By SKU - New RTs'!$A:$V,22,FALSE)</f>
        <v>71</v>
      </c>
      <c r="Q237" s="2">
        <f t="shared" si="19"/>
        <v>0</v>
      </c>
    </row>
    <row r="238" spans="1:17" x14ac:dyDescent="0.2">
      <c r="A238" s="3">
        <f>SKUs!A237</f>
        <v>1190</v>
      </c>
      <c r="B238" s="4" t="str">
        <f>SKUs!B237</f>
        <v>2X3 COMPLETE COMFORT</v>
      </c>
      <c r="C238" s="2">
        <f>VLOOKUP($A238,'By SKU - Old RTs'!$A:$V,18,FALSE)</f>
        <v>0.5</v>
      </c>
      <c r="D238" s="2">
        <f>VLOOKUP($A238,'By SKU - New RTs'!$A:$V,18,FALSE)</f>
        <v>0.5</v>
      </c>
      <c r="E238" s="5">
        <f t="shared" si="15"/>
        <v>0</v>
      </c>
      <c r="F238" s="2">
        <f>VLOOKUP($A238,'By SKU - Old RTs'!$A:$V,19,FALSE)</f>
        <v>2</v>
      </c>
      <c r="G238" s="2">
        <f>VLOOKUP($A238,'By SKU - New RTs'!$A:$V,19,FALSE)</f>
        <v>2</v>
      </c>
      <c r="H238" s="5">
        <f t="shared" si="16"/>
        <v>0</v>
      </c>
      <c r="I238" s="2">
        <f>VLOOKUP($A238,'By SKU - Old RTs'!$A:$V,20,FALSE)</f>
        <v>0</v>
      </c>
      <c r="J238" s="2">
        <f>VLOOKUP($A238,'By SKU - New RTs'!$A:$V,20,FALSE)</f>
        <v>0</v>
      </c>
      <c r="K238" s="5">
        <f t="shared" si="17"/>
        <v>0</v>
      </c>
      <c r="L238" s="2">
        <f>VLOOKUP($A238,'By SKU - Old RTs'!$A:$V,21,FALSE)</f>
        <v>0.5</v>
      </c>
      <c r="M238" s="2">
        <f>VLOOKUP($A238,'By SKU - New RTs'!$A:$V,21,FALSE)</f>
        <v>0.5</v>
      </c>
      <c r="N238" s="5">
        <f t="shared" si="18"/>
        <v>0</v>
      </c>
      <c r="O238" s="2">
        <f>VLOOKUP($A238,'By SKU - Old RTs'!$A:$V,22,FALSE)</f>
        <v>0</v>
      </c>
      <c r="P238" s="2">
        <f>VLOOKUP($A238,'By SKU - New RTs'!$A:$V,22,FALSE)</f>
        <v>0</v>
      </c>
      <c r="Q238" s="2">
        <f t="shared" si="19"/>
        <v>0</v>
      </c>
    </row>
    <row r="239" spans="1:17" x14ac:dyDescent="0.2">
      <c r="A239" s="3">
        <f>SKUs!A238</f>
        <v>1194</v>
      </c>
      <c r="B239" s="4" t="str">
        <f>SKUs!B238</f>
        <v xml:space="preserve">3X5 SCRAPER </v>
      </c>
      <c r="C239" s="2">
        <f>VLOOKUP($A239,'By SKU - Old RTs'!$A:$V,18,FALSE)</f>
        <v>0.75</v>
      </c>
      <c r="D239" s="2">
        <f>VLOOKUP($A239,'By SKU - New RTs'!$A:$V,18,FALSE)</f>
        <v>0.75</v>
      </c>
      <c r="E239" s="5">
        <f t="shared" si="15"/>
        <v>0</v>
      </c>
      <c r="F239" s="2">
        <f>VLOOKUP($A239,'By SKU - Old RTs'!$A:$V,19,FALSE)</f>
        <v>1.75</v>
      </c>
      <c r="G239" s="2">
        <f>VLOOKUP($A239,'By SKU - New RTs'!$A:$V,19,FALSE)</f>
        <v>1.75</v>
      </c>
      <c r="H239" s="5">
        <f t="shared" si="16"/>
        <v>0</v>
      </c>
      <c r="I239" s="2">
        <f>VLOOKUP($A239,'By SKU - Old RTs'!$A:$V,20,FALSE)</f>
        <v>0.75</v>
      </c>
      <c r="J239" s="2">
        <f>VLOOKUP($A239,'By SKU - New RTs'!$A:$V,20,FALSE)</f>
        <v>0.75</v>
      </c>
      <c r="K239" s="5">
        <f t="shared" si="17"/>
        <v>0</v>
      </c>
      <c r="L239" s="2">
        <f>VLOOKUP($A239,'By SKU - Old RTs'!$A:$V,21,FALSE)</f>
        <v>0.25</v>
      </c>
      <c r="M239" s="2">
        <f>VLOOKUP($A239,'By SKU - New RTs'!$A:$V,21,FALSE)</f>
        <v>0.25</v>
      </c>
      <c r="N239" s="5">
        <f t="shared" si="18"/>
        <v>0</v>
      </c>
      <c r="O239" s="2">
        <f>VLOOKUP($A239,'By SKU - Old RTs'!$A:$V,22,FALSE)</f>
        <v>0</v>
      </c>
      <c r="P239" s="2">
        <f>VLOOKUP($A239,'By SKU - New RTs'!$A:$V,22,FALSE)</f>
        <v>0</v>
      </c>
      <c r="Q239" s="2">
        <f t="shared" si="19"/>
        <v>0</v>
      </c>
    </row>
    <row r="240" spans="1:17" x14ac:dyDescent="0.2">
      <c r="A240" s="3">
        <f>SKUs!A239</f>
        <v>1197</v>
      </c>
      <c r="B240" s="4" t="str">
        <f>SKUs!B239</f>
        <v xml:space="preserve">MT 3X6 SPACE        </v>
      </c>
      <c r="C240" s="2">
        <f>VLOOKUP($A240,'By SKU - Old RTs'!$A:$V,18,FALSE)</f>
        <v>0</v>
      </c>
      <c r="D240" s="2">
        <f>VLOOKUP($A240,'By SKU - New RTs'!$A:$V,18,FALSE)</f>
        <v>0</v>
      </c>
      <c r="E240" s="5">
        <f t="shared" si="15"/>
        <v>0</v>
      </c>
      <c r="F240" s="2">
        <f>VLOOKUP($A240,'By SKU - Old RTs'!$A:$V,19,FALSE)</f>
        <v>0</v>
      </c>
      <c r="G240" s="2">
        <f>VLOOKUP($A240,'By SKU - New RTs'!$A:$V,19,FALSE)</f>
        <v>0</v>
      </c>
      <c r="H240" s="5">
        <f t="shared" si="16"/>
        <v>0</v>
      </c>
      <c r="I240" s="2">
        <f>VLOOKUP($A240,'By SKU - Old RTs'!$A:$V,20,FALSE)</f>
        <v>0</v>
      </c>
      <c r="J240" s="2">
        <f>VLOOKUP($A240,'By SKU - New RTs'!$A:$V,20,FALSE)</f>
        <v>0</v>
      </c>
      <c r="K240" s="5">
        <f t="shared" si="17"/>
        <v>0</v>
      </c>
      <c r="L240" s="2">
        <f>VLOOKUP($A240,'By SKU - Old RTs'!$A:$V,21,FALSE)</f>
        <v>0</v>
      </c>
      <c r="M240" s="2">
        <f>VLOOKUP($A240,'By SKU - New RTs'!$A:$V,21,FALSE)</f>
        <v>0</v>
      </c>
      <c r="N240" s="5">
        <f t="shared" si="18"/>
        <v>0</v>
      </c>
      <c r="O240" s="2">
        <f>VLOOKUP($A240,'By SKU - Old RTs'!$A:$V,22,FALSE)</f>
        <v>0</v>
      </c>
      <c r="P240" s="2">
        <f>VLOOKUP($A240,'By SKU - New RTs'!$A:$V,22,FALSE)</f>
        <v>0</v>
      </c>
      <c r="Q240" s="2">
        <f t="shared" si="19"/>
        <v>0</v>
      </c>
    </row>
    <row r="241" spans="1:17" x14ac:dyDescent="0.2">
      <c r="A241" s="3">
        <f>SKUs!A240</f>
        <v>1207</v>
      </c>
      <c r="B241" s="4" t="str">
        <f>SKUs!B240</f>
        <v>3X10 CLASSIC HUNTER GREEN</v>
      </c>
      <c r="C241" s="2">
        <f>VLOOKUP($A241,'By SKU - Old RTs'!$A:$V,18,FALSE)</f>
        <v>0</v>
      </c>
      <c r="D241" s="2">
        <f>VLOOKUP($A241,'By SKU - New RTs'!$A:$V,18,FALSE)</f>
        <v>0</v>
      </c>
      <c r="E241" s="5">
        <f t="shared" si="15"/>
        <v>0</v>
      </c>
      <c r="F241" s="2">
        <f>VLOOKUP($A241,'By SKU - Old RTs'!$A:$V,19,FALSE)</f>
        <v>4</v>
      </c>
      <c r="G241" s="2">
        <f>VLOOKUP($A241,'By SKU - New RTs'!$A:$V,19,FALSE)</f>
        <v>4</v>
      </c>
      <c r="H241" s="5">
        <f t="shared" si="16"/>
        <v>0</v>
      </c>
      <c r="I241" s="2">
        <f>VLOOKUP($A241,'By SKU - Old RTs'!$A:$V,20,FALSE)</f>
        <v>4</v>
      </c>
      <c r="J241" s="2">
        <f>VLOOKUP($A241,'By SKU - New RTs'!$A:$V,20,FALSE)</f>
        <v>4</v>
      </c>
      <c r="K241" s="5">
        <f t="shared" si="17"/>
        <v>0</v>
      </c>
      <c r="L241" s="2">
        <f>VLOOKUP($A241,'By SKU - Old RTs'!$A:$V,21,FALSE)</f>
        <v>3</v>
      </c>
      <c r="M241" s="2">
        <f>VLOOKUP($A241,'By SKU - New RTs'!$A:$V,21,FALSE)</f>
        <v>3</v>
      </c>
      <c r="N241" s="5">
        <f t="shared" si="18"/>
        <v>0</v>
      </c>
      <c r="O241" s="2">
        <f>VLOOKUP($A241,'By SKU - Old RTs'!$A:$V,22,FALSE)</f>
        <v>0</v>
      </c>
      <c r="P241" s="2">
        <f>VLOOKUP($A241,'By SKU - New RTs'!$A:$V,22,FALSE)</f>
        <v>0</v>
      </c>
      <c r="Q241" s="2">
        <f t="shared" si="19"/>
        <v>0</v>
      </c>
    </row>
    <row r="242" spans="1:17" x14ac:dyDescent="0.2">
      <c r="A242" s="3">
        <f>SKUs!A241</f>
        <v>1210</v>
      </c>
      <c r="B242" s="4" t="str">
        <f>SKUs!B241</f>
        <v>3X10 CLASSIC SHADOW GRAY</v>
      </c>
      <c r="C242" s="2">
        <f>VLOOKUP($A242,'By SKU - Old RTs'!$A:$V,18,FALSE)</f>
        <v>12</v>
      </c>
      <c r="D242" s="2">
        <f>VLOOKUP($A242,'By SKU - New RTs'!$A:$V,18,FALSE)</f>
        <v>12</v>
      </c>
      <c r="E242" s="5">
        <f t="shared" si="15"/>
        <v>0</v>
      </c>
      <c r="F242" s="2">
        <f>VLOOKUP($A242,'By SKU - Old RTs'!$A:$V,19,FALSE)</f>
        <v>35</v>
      </c>
      <c r="G242" s="2">
        <f>VLOOKUP($A242,'By SKU - New RTs'!$A:$V,19,FALSE)</f>
        <v>35</v>
      </c>
      <c r="H242" s="5">
        <f t="shared" si="16"/>
        <v>0</v>
      </c>
      <c r="I242" s="2">
        <f>VLOOKUP($A242,'By SKU - Old RTs'!$A:$V,20,FALSE)</f>
        <v>17</v>
      </c>
      <c r="J242" s="2">
        <f>VLOOKUP($A242,'By SKU - New RTs'!$A:$V,20,FALSE)</f>
        <v>18</v>
      </c>
      <c r="K242" s="5">
        <f t="shared" si="17"/>
        <v>1</v>
      </c>
      <c r="L242" s="2">
        <f>VLOOKUP($A242,'By SKU - Old RTs'!$A:$V,21,FALSE)</f>
        <v>19.25</v>
      </c>
      <c r="M242" s="2">
        <f>VLOOKUP($A242,'By SKU - New RTs'!$A:$V,21,FALSE)</f>
        <v>18.25</v>
      </c>
      <c r="N242" s="5">
        <f t="shared" si="18"/>
        <v>-1</v>
      </c>
      <c r="O242" s="2">
        <f>VLOOKUP($A242,'By SKU - Old RTs'!$A:$V,22,FALSE)</f>
        <v>14.25</v>
      </c>
      <c r="P242" s="2">
        <f>VLOOKUP($A242,'By SKU - New RTs'!$A:$V,22,FALSE)</f>
        <v>14.25</v>
      </c>
      <c r="Q242" s="2">
        <f t="shared" si="19"/>
        <v>0</v>
      </c>
    </row>
    <row r="243" spans="1:17" x14ac:dyDescent="0.2">
      <c r="A243" s="3">
        <f>SKUs!A242</f>
        <v>1211</v>
      </c>
      <c r="B243" s="4" t="str">
        <f>SKUs!B242</f>
        <v>3X10 CLASSIC BLACK</v>
      </c>
      <c r="C243" s="2">
        <f>VLOOKUP($A243,'By SKU - Old RTs'!$A:$V,18,FALSE)</f>
        <v>54</v>
      </c>
      <c r="D243" s="2">
        <f>VLOOKUP($A243,'By SKU - New RTs'!$A:$V,18,FALSE)</f>
        <v>54</v>
      </c>
      <c r="E243" s="5">
        <f t="shared" si="15"/>
        <v>0</v>
      </c>
      <c r="F243" s="2">
        <f>VLOOKUP($A243,'By SKU - Old RTs'!$A:$V,19,FALSE)</f>
        <v>50.5</v>
      </c>
      <c r="G243" s="2">
        <f>VLOOKUP($A243,'By SKU - New RTs'!$A:$V,19,FALSE)</f>
        <v>50.5</v>
      </c>
      <c r="H243" s="5">
        <f t="shared" si="16"/>
        <v>0</v>
      </c>
      <c r="I243" s="2">
        <f>VLOOKUP($A243,'By SKU - Old RTs'!$A:$V,20,FALSE)</f>
        <v>48</v>
      </c>
      <c r="J243" s="2">
        <f>VLOOKUP($A243,'By SKU - New RTs'!$A:$V,20,FALSE)</f>
        <v>49</v>
      </c>
      <c r="K243" s="5">
        <f t="shared" si="17"/>
        <v>1</v>
      </c>
      <c r="L243" s="2">
        <f>VLOOKUP($A243,'By SKU - Old RTs'!$A:$V,21,FALSE)</f>
        <v>48</v>
      </c>
      <c r="M243" s="2">
        <f>VLOOKUP($A243,'By SKU - New RTs'!$A:$V,21,FALSE)</f>
        <v>49</v>
      </c>
      <c r="N243" s="5">
        <f t="shared" si="18"/>
        <v>1</v>
      </c>
      <c r="O243" s="2">
        <f>VLOOKUP($A243,'By SKU - Old RTs'!$A:$V,22,FALSE)</f>
        <v>45.5</v>
      </c>
      <c r="P243" s="2">
        <f>VLOOKUP($A243,'By SKU - New RTs'!$A:$V,22,FALSE)</f>
        <v>43.5</v>
      </c>
      <c r="Q243" s="2">
        <f t="shared" si="19"/>
        <v>-2</v>
      </c>
    </row>
    <row r="244" spans="1:17" x14ac:dyDescent="0.2">
      <c r="A244" s="3">
        <f>SKUs!A243</f>
        <v>1215</v>
      </c>
      <c r="B244" s="4" t="str">
        <f>SKUs!B243</f>
        <v xml:space="preserve">3X10 VALUE       </v>
      </c>
      <c r="C244" s="2">
        <f>VLOOKUP($A244,'By SKU - Old RTs'!$A:$V,18,FALSE)</f>
        <v>1</v>
      </c>
      <c r="D244" s="2">
        <f>VLOOKUP($A244,'By SKU - New RTs'!$A:$V,18,FALSE)</f>
        <v>1</v>
      </c>
      <c r="E244" s="5">
        <f t="shared" si="15"/>
        <v>0</v>
      </c>
      <c r="F244" s="2">
        <f>VLOOKUP($A244,'By SKU - Old RTs'!$A:$V,19,FALSE)</f>
        <v>0</v>
      </c>
      <c r="G244" s="2">
        <f>VLOOKUP($A244,'By SKU - New RTs'!$A:$V,19,FALSE)</f>
        <v>0</v>
      </c>
      <c r="H244" s="5">
        <f t="shared" si="16"/>
        <v>0</v>
      </c>
      <c r="I244" s="2">
        <f>VLOOKUP($A244,'By SKU - Old RTs'!$A:$V,20,FALSE)</f>
        <v>0</v>
      </c>
      <c r="J244" s="2">
        <f>VLOOKUP($A244,'By SKU - New RTs'!$A:$V,20,FALSE)</f>
        <v>0</v>
      </c>
      <c r="K244" s="5">
        <f t="shared" si="17"/>
        <v>0</v>
      </c>
      <c r="L244" s="2">
        <f>VLOOKUP($A244,'By SKU - Old RTs'!$A:$V,21,FALSE)</f>
        <v>0</v>
      </c>
      <c r="M244" s="2">
        <f>VLOOKUP($A244,'By SKU - New RTs'!$A:$V,21,FALSE)</f>
        <v>0</v>
      </c>
      <c r="N244" s="5">
        <f t="shared" si="18"/>
        <v>0</v>
      </c>
      <c r="O244" s="2">
        <f>VLOOKUP($A244,'By SKU - Old RTs'!$A:$V,22,FALSE)</f>
        <v>0</v>
      </c>
      <c r="P244" s="2">
        <f>VLOOKUP($A244,'By SKU - New RTs'!$A:$V,22,FALSE)</f>
        <v>0</v>
      </c>
      <c r="Q244" s="2">
        <f t="shared" si="19"/>
        <v>0</v>
      </c>
    </row>
    <row r="245" spans="1:17" x14ac:dyDescent="0.2">
      <c r="A245" s="3">
        <f>SKUs!A244</f>
        <v>1223</v>
      </c>
      <c r="B245" s="4" t="str">
        <f>SKUs!B244</f>
        <v>3X10 SANDTRAP SHADOW GRAY</v>
      </c>
      <c r="C245" s="2">
        <f>VLOOKUP($A245,'By SKU - Old RTs'!$A:$V,18,FALSE)</f>
        <v>15</v>
      </c>
      <c r="D245" s="2">
        <f>VLOOKUP($A245,'By SKU - New RTs'!$A:$V,18,FALSE)</f>
        <v>15</v>
      </c>
      <c r="E245" s="5">
        <f t="shared" si="15"/>
        <v>0</v>
      </c>
      <c r="F245" s="2">
        <f>VLOOKUP($A245,'By SKU - Old RTs'!$A:$V,19,FALSE)</f>
        <v>19.5</v>
      </c>
      <c r="G245" s="2">
        <f>VLOOKUP($A245,'By SKU - New RTs'!$A:$V,19,FALSE)</f>
        <v>19.5</v>
      </c>
      <c r="H245" s="5">
        <f t="shared" si="16"/>
        <v>0</v>
      </c>
      <c r="I245" s="2">
        <f>VLOOKUP($A245,'By SKU - Old RTs'!$A:$V,20,FALSE)</f>
        <v>23</v>
      </c>
      <c r="J245" s="2">
        <f>VLOOKUP($A245,'By SKU - New RTs'!$A:$V,20,FALSE)</f>
        <v>23</v>
      </c>
      <c r="K245" s="5">
        <f t="shared" si="17"/>
        <v>0</v>
      </c>
      <c r="L245" s="2">
        <f>VLOOKUP($A245,'By SKU - Old RTs'!$A:$V,21,FALSE)</f>
        <v>4.5</v>
      </c>
      <c r="M245" s="2">
        <f>VLOOKUP($A245,'By SKU - New RTs'!$A:$V,21,FALSE)</f>
        <v>4.5</v>
      </c>
      <c r="N245" s="5">
        <f t="shared" si="18"/>
        <v>0</v>
      </c>
      <c r="O245" s="2">
        <f>VLOOKUP($A245,'By SKU - Old RTs'!$A:$V,22,FALSE)</f>
        <v>1</v>
      </c>
      <c r="P245" s="2">
        <f>VLOOKUP($A245,'By SKU - New RTs'!$A:$V,22,FALSE)</f>
        <v>1</v>
      </c>
      <c r="Q245" s="2">
        <f t="shared" si="19"/>
        <v>0</v>
      </c>
    </row>
    <row r="246" spans="1:17" x14ac:dyDescent="0.2">
      <c r="A246" s="3">
        <f>SKUs!A245</f>
        <v>1225</v>
      </c>
      <c r="B246" s="4" t="str">
        <f>SKUs!B245</f>
        <v>3X10 RED PEPPER</v>
      </c>
      <c r="C246" s="2">
        <f>VLOOKUP($A246,'By SKU - Old RTs'!$A:$V,18,FALSE)</f>
        <v>2</v>
      </c>
      <c r="D246" s="2">
        <f>VLOOKUP($A246,'By SKU - New RTs'!$A:$V,18,FALSE)</f>
        <v>2</v>
      </c>
      <c r="E246" s="5">
        <f t="shared" si="15"/>
        <v>0</v>
      </c>
      <c r="F246" s="2">
        <f>VLOOKUP($A246,'By SKU - Old RTs'!$A:$V,19,FALSE)</f>
        <v>1</v>
      </c>
      <c r="G246" s="2">
        <f>VLOOKUP($A246,'By SKU - New RTs'!$A:$V,19,FALSE)</f>
        <v>1</v>
      </c>
      <c r="H246" s="5">
        <f t="shared" si="16"/>
        <v>0</v>
      </c>
      <c r="I246" s="2">
        <f>VLOOKUP($A246,'By SKU - Old RTs'!$A:$V,20,FALSE)</f>
        <v>0.5</v>
      </c>
      <c r="J246" s="2">
        <f>VLOOKUP($A246,'By SKU - New RTs'!$A:$V,20,FALSE)</f>
        <v>0.5</v>
      </c>
      <c r="K246" s="5">
        <f t="shared" si="17"/>
        <v>0</v>
      </c>
      <c r="L246" s="2">
        <f>VLOOKUP($A246,'By SKU - Old RTs'!$A:$V,21,FALSE)</f>
        <v>5</v>
      </c>
      <c r="M246" s="2">
        <f>VLOOKUP($A246,'By SKU - New RTs'!$A:$V,21,FALSE)</f>
        <v>5</v>
      </c>
      <c r="N246" s="5">
        <f t="shared" si="18"/>
        <v>0</v>
      </c>
      <c r="O246" s="2">
        <f>VLOOKUP($A246,'By SKU - Old RTs'!$A:$V,22,FALSE)</f>
        <v>0</v>
      </c>
      <c r="P246" s="2">
        <f>VLOOKUP($A246,'By SKU - New RTs'!$A:$V,22,FALSE)</f>
        <v>0</v>
      </c>
      <c r="Q246" s="2">
        <f t="shared" si="19"/>
        <v>0</v>
      </c>
    </row>
    <row r="247" spans="1:17" x14ac:dyDescent="0.2">
      <c r="A247" s="3">
        <f>SKUs!A246</f>
        <v>1230</v>
      </c>
      <c r="B247" s="4" t="str">
        <f>SKUs!B246</f>
        <v xml:space="preserve">3X10 SUPERMAT     </v>
      </c>
      <c r="C247" s="2">
        <f>VLOOKUP($A247,'By SKU - Old RTs'!$A:$V,18,FALSE)</f>
        <v>3</v>
      </c>
      <c r="D247" s="2">
        <f>VLOOKUP($A247,'By SKU - New RTs'!$A:$V,18,FALSE)</f>
        <v>3</v>
      </c>
      <c r="E247" s="5">
        <f t="shared" si="15"/>
        <v>0</v>
      </c>
      <c r="F247" s="2">
        <f>VLOOKUP($A247,'By SKU - Old RTs'!$A:$V,19,FALSE)</f>
        <v>3</v>
      </c>
      <c r="G247" s="2">
        <f>VLOOKUP($A247,'By SKU - New RTs'!$A:$V,19,FALSE)</f>
        <v>3</v>
      </c>
      <c r="H247" s="5">
        <f t="shared" si="16"/>
        <v>0</v>
      </c>
      <c r="I247" s="2">
        <f>VLOOKUP($A247,'By SKU - Old RTs'!$A:$V,20,FALSE)</f>
        <v>0</v>
      </c>
      <c r="J247" s="2">
        <f>VLOOKUP($A247,'By SKU - New RTs'!$A:$V,20,FALSE)</f>
        <v>0</v>
      </c>
      <c r="K247" s="5">
        <f t="shared" si="17"/>
        <v>0</v>
      </c>
      <c r="L247" s="2">
        <f>VLOOKUP($A247,'By SKU - Old RTs'!$A:$V,21,FALSE)</f>
        <v>0</v>
      </c>
      <c r="M247" s="2">
        <f>VLOOKUP($A247,'By SKU - New RTs'!$A:$V,21,FALSE)</f>
        <v>0</v>
      </c>
      <c r="N247" s="5">
        <f t="shared" si="18"/>
        <v>0</v>
      </c>
      <c r="O247" s="2">
        <f>VLOOKUP($A247,'By SKU - Old RTs'!$A:$V,22,FALSE)</f>
        <v>0</v>
      </c>
      <c r="P247" s="2">
        <f>VLOOKUP($A247,'By SKU - New RTs'!$A:$V,22,FALSE)</f>
        <v>0</v>
      </c>
      <c r="Q247" s="2">
        <f t="shared" si="19"/>
        <v>0</v>
      </c>
    </row>
    <row r="248" spans="1:17" x14ac:dyDescent="0.2">
      <c r="A248" s="3">
        <f>SKUs!A247</f>
        <v>1243</v>
      </c>
      <c r="B248" s="4" t="str">
        <f>SKUs!B247</f>
        <v>3X10 MICHIGAN MAT CHESTNUT</v>
      </c>
      <c r="C248" s="2">
        <f>VLOOKUP($A248,'By SKU - Old RTs'!$A:$V,18,FALSE)</f>
        <v>3.75</v>
      </c>
      <c r="D248" s="2">
        <f>VLOOKUP($A248,'By SKU - New RTs'!$A:$V,18,FALSE)</f>
        <v>3.75</v>
      </c>
      <c r="E248" s="5">
        <f t="shared" si="15"/>
        <v>0</v>
      </c>
      <c r="F248" s="2">
        <f>VLOOKUP($A248,'By SKU - Old RTs'!$A:$V,19,FALSE)</f>
        <v>2</v>
      </c>
      <c r="G248" s="2">
        <f>VLOOKUP($A248,'By SKU - New RTs'!$A:$V,19,FALSE)</f>
        <v>2</v>
      </c>
      <c r="H248" s="5">
        <f t="shared" si="16"/>
        <v>0</v>
      </c>
      <c r="I248" s="2">
        <f>VLOOKUP($A248,'By SKU - Old RTs'!$A:$V,20,FALSE)</f>
        <v>1</v>
      </c>
      <c r="J248" s="2">
        <f>VLOOKUP($A248,'By SKU - New RTs'!$A:$V,20,FALSE)</f>
        <v>1</v>
      </c>
      <c r="K248" s="5">
        <f t="shared" si="17"/>
        <v>0</v>
      </c>
      <c r="L248" s="2">
        <f>VLOOKUP($A248,'By SKU - Old RTs'!$A:$V,21,FALSE)</f>
        <v>0</v>
      </c>
      <c r="M248" s="2">
        <f>VLOOKUP($A248,'By SKU - New RTs'!$A:$V,21,FALSE)</f>
        <v>0</v>
      </c>
      <c r="N248" s="5">
        <f t="shared" si="18"/>
        <v>0</v>
      </c>
      <c r="O248" s="2">
        <f>VLOOKUP($A248,'By SKU - Old RTs'!$A:$V,22,FALSE)</f>
        <v>2</v>
      </c>
      <c r="P248" s="2">
        <f>VLOOKUP($A248,'By SKU - New RTs'!$A:$V,22,FALSE)</f>
        <v>2</v>
      </c>
      <c r="Q248" s="2">
        <f t="shared" si="19"/>
        <v>0</v>
      </c>
    </row>
    <row r="249" spans="1:17" x14ac:dyDescent="0.2">
      <c r="A249" s="3">
        <f>SKUs!A248</f>
        <v>1250</v>
      </c>
      <c r="B249" s="4" t="str">
        <f>SKUs!B248</f>
        <v>3X9 COMFORT FLOW</v>
      </c>
      <c r="C249" s="2">
        <f>VLOOKUP($A249,'By SKU - Old RTs'!$A:$V,18,FALSE)</f>
        <v>5</v>
      </c>
      <c r="D249" s="2">
        <f>VLOOKUP($A249,'By SKU - New RTs'!$A:$V,18,FALSE)</f>
        <v>5</v>
      </c>
      <c r="E249" s="5">
        <f t="shared" si="15"/>
        <v>0</v>
      </c>
      <c r="F249" s="2">
        <f>VLOOKUP($A249,'By SKU - Old RTs'!$A:$V,19,FALSE)</f>
        <v>1</v>
      </c>
      <c r="G249" s="2">
        <f>VLOOKUP($A249,'By SKU - New RTs'!$A:$V,19,FALSE)</f>
        <v>1</v>
      </c>
      <c r="H249" s="5">
        <f t="shared" si="16"/>
        <v>0</v>
      </c>
      <c r="I249" s="2">
        <f>VLOOKUP($A249,'By SKU - Old RTs'!$A:$V,20,FALSE)</f>
        <v>5.75</v>
      </c>
      <c r="J249" s="2">
        <f>VLOOKUP($A249,'By SKU - New RTs'!$A:$V,20,FALSE)</f>
        <v>5.75</v>
      </c>
      <c r="K249" s="5">
        <f t="shared" si="17"/>
        <v>0</v>
      </c>
      <c r="L249" s="2">
        <f>VLOOKUP($A249,'By SKU - Old RTs'!$A:$V,21,FALSE)</f>
        <v>0.25</v>
      </c>
      <c r="M249" s="2">
        <f>VLOOKUP($A249,'By SKU - New RTs'!$A:$V,21,FALSE)</f>
        <v>0.25</v>
      </c>
      <c r="N249" s="5">
        <f t="shared" si="18"/>
        <v>0</v>
      </c>
      <c r="O249" s="2">
        <f>VLOOKUP($A249,'By SKU - Old RTs'!$A:$V,22,FALSE)</f>
        <v>2</v>
      </c>
      <c r="P249" s="2">
        <f>VLOOKUP($A249,'By SKU - New RTs'!$A:$V,22,FALSE)</f>
        <v>2</v>
      </c>
      <c r="Q249" s="2">
        <f t="shared" si="19"/>
        <v>0</v>
      </c>
    </row>
    <row r="250" spans="1:17" x14ac:dyDescent="0.2">
      <c r="A250" s="3">
        <f>SKUs!A249</f>
        <v>1260</v>
      </c>
      <c r="B250" s="4" t="str">
        <f>SKUs!B249</f>
        <v xml:space="preserve">3X10 SILVER BLACK </v>
      </c>
      <c r="C250" s="2">
        <f>VLOOKUP($A250,'By SKU - Old RTs'!$A:$V,18,FALSE)</f>
        <v>51.5</v>
      </c>
      <c r="D250" s="2">
        <f>VLOOKUP($A250,'By SKU - New RTs'!$A:$V,18,FALSE)</f>
        <v>51.5</v>
      </c>
      <c r="E250" s="5">
        <f t="shared" si="15"/>
        <v>0</v>
      </c>
      <c r="F250" s="2">
        <f>VLOOKUP($A250,'By SKU - Old RTs'!$A:$V,19,FALSE)</f>
        <v>34.75</v>
      </c>
      <c r="G250" s="2">
        <f>VLOOKUP($A250,'By SKU - New RTs'!$A:$V,19,FALSE)</f>
        <v>31.75</v>
      </c>
      <c r="H250" s="5">
        <f t="shared" si="16"/>
        <v>-3</v>
      </c>
      <c r="I250" s="2">
        <f>VLOOKUP($A250,'By SKU - Old RTs'!$A:$V,20,FALSE)</f>
        <v>50.25</v>
      </c>
      <c r="J250" s="2">
        <f>VLOOKUP($A250,'By SKU - New RTs'!$A:$V,20,FALSE)</f>
        <v>59.75</v>
      </c>
      <c r="K250" s="5">
        <f t="shared" si="17"/>
        <v>9.5</v>
      </c>
      <c r="L250" s="2">
        <f>VLOOKUP($A250,'By SKU - Old RTs'!$A:$V,21,FALSE)</f>
        <v>26.5</v>
      </c>
      <c r="M250" s="2">
        <f>VLOOKUP($A250,'By SKU - New RTs'!$A:$V,21,FALSE)</f>
        <v>15</v>
      </c>
      <c r="N250" s="5">
        <f t="shared" si="18"/>
        <v>-11.5</v>
      </c>
      <c r="O250" s="2">
        <f>VLOOKUP($A250,'By SKU - Old RTs'!$A:$V,22,FALSE)</f>
        <v>52.5</v>
      </c>
      <c r="P250" s="2">
        <f>VLOOKUP($A250,'By SKU - New RTs'!$A:$V,22,FALSE)</f>
        <v>52.5</v>
      </c>
      <c r="Q250" s="2">
        <f t="shared" si="19"/>
        <v>0</v>
      </c>
    </row>
    <row r="251" spans="1:17" x14ac:dyDescent="0.2">
      <c r="A251" s="3">
        <f>SKUs!A250</f>
        <v>1261</v>
      </c>
      <c r="B251" s="4" t="str">
        <f>SKUs!B250</f>
        <v xml:space="preserve">3X10 BLACK SAND TRAP </v>
      </c>
      <c r="C251" s="2">
        <f>VLOOKUP($A251,'By SKU - Old RTs'!$A:$V,18,FALSE)</f>
        <v>0</v>
      </c>
      <c r="D251" s="2">
        <f>VLOOKUP($A251,'By SKU - New RTs'!$A:$V,18,FALSE)</f>
        <v>3</v>
      </c>
      <c r="E251" s="5">
        <f t="shared" si="15"/>
        <v>3</v>
      </c>
      <c r="F251" s="2">
        <f>VLOOKUP($A251,'By SKU - Old RTs'!$A:$V,19,FALSE)</f>
        <v>4</v>
      </c>
      <c r="G251" s="2">
        <f>VLOOKUP($A251,'By SKU - New RTs'!$A:$V,19,FALSE)</f>
        <v>5</v>
      </c>
      <c r="H251" s="5">
        <f t="shared" si="16"/>
        <v>1</v>
      </c>
      <c r="I251" s="2">
        <f>VLOOKUP($A251,'By SKU - Old RTs'!$A:$V,20,FALSE)</f>
        <v>0</v>
      </c>
      <c r="J251" s="2">
        <f>VLOOKUP($A251,'By SKU - New RTs'!$A:$V,20,FALSE)</f>
        <v>4</v>
      </c>
      <c r="K251" s="5">
        <f t="shared" si="17"/>
        <v>4</v>
      </c>
      <c r="L251" s="2">
        <f>VLOOKUP($A251,'By SKU - Old RTs'!$A:$V,21,FALSE)</f>
        <v>3</v>
      </c>
      <c r="M251" s="2">
        <f>VLOOKUP($A251,'By SKU - New RTs'!$A:$V,21,FALSE)</f>
        <v>3</v>
      </c>
      <c r="N251" s="5">
        <f t="shared" si="18"/>
        <v>0</v>
      </c>
      <c r="O251" s="2">
        <f>VLOOKUP($A251,'By SKU - Old RTs'!$A:$V,22,FALSE)</f>
        <v>17</v>
      </c>
      <c r="P251" s="2">
        <f>VLOOKUP($A251,'By SKU - New RTs'!$A:$V,22,FALSE)</f>
        <v>9</v>
      </c>
      <c r="Q251" s="2">
        <f t="shared" si="19"/>
        <v>-8</v>
      </c>
    </row>
    <row r="252" spans="1:17" x14ac:dyDescent="0.2">
      <c r="A252" s="3">
        <f>SKUs!A251</f>
        <v>1266</v>
      </c>
      <c r="B252" s="4" t="str">
        <f>SKUs!B251</f>
        <v>3X10 NAVY BLACK</v>
      </c>
      <c r="C252" s="2">
        <f>VLOOKUP($A252,'By SKU - Old RTs'!$A:$V,18,FALSE)</f>
        <v>2</v>
      </c>
      <c r="D252" s="2">
        <f>VLOOKUP($A252,'By SKU - New RTs'!$A:$V,18,FALSE)</f>
        <v>2</v>
      </c>
      <c r="E252" s="5">
        <f t="shared" si="15"/>
        <v>0</v>
      </c>
      <c r="F252" s="2">
        <f>VLOOKUP($A252,'By SKU - Old RTs'!$A:$V,19,FALSE)</f>
        <v>9</v>
      </c>
      <c r="G252" s="2">
        <f>VLOOKUP($A252,'By SKU - New RTs'!$A:$V,19,FALSE)</f>
        <v>9</v>
      </c>
      <c r="H252" s="5">
        <f t="shared" si="16"/>
        <v>0</v>
      </c>
      <c r="I252" s="2">
        <f>VLOOKUP($A252,'By SKU - Old RTs'!$A:$V,20,FALSE)</f>
        <v>6</v>
      </c>
      <c r="J252" s="2">
        <f>VLOOKUP($A252,'By SKU - New RTs'!$A:$V,20,FALSE)</f>
        <v>6</v>
      </c>
      <c r="K252" s="5">
        <f t="shared" si="17"/>
        <v>0</v>
      </c>
      <c r="L252" s="2">
        <f>VLOOKUP($A252,'By SKU - Old RTs'!$A:$V,21,FALSE)</f>
        <v>1</v>
      </c>
      <c r="M252" s="2">
        <f>VLOOKUP($A252,'By SKU - New RTs'!$A:$V,21,FALSE)</f>
        <v>1</v>
      </c>
      <c r="N252" s="5">
        <f t="shared" si="18"/>
        <v>0</v>
      </c>
      <c r="O252" s="2">
        <f>VLOOKUP($A252,'By SKU - Old RTs'!$A:$V,22,FALSE)</f>
        <v>2</v>
      </c>
      <c r="P252" s="2">
        <f>VLOOKUP($A252,'By SKU - New RTs'!$A:$V,22,FALSE)</f>
        <v>2</v>
      </c>
      <c r="Q252" s="2">
        <f t="shared" si="19"/>
        <v>0</v>
      </c>
    </row>
    <row r="253" spans="1:17" x14ac:dyDescent="0.2">
      <c r="A253" s="3">
        <f>SKUs!A252</f>
        <v>1269</v>
      </c>
      <c r="B253" s="4" t="str">
        <f>SKUs!B252</f>
        <v>3X10 CHOCOLATE BLACK</v>
      </c>
      <c r="C253" s="2">
        <f>VLOOKUP($A253,'By SKU - Old RTs'!$A:$V,18,FALSE)</f>
        <v>33.75</v>
      </c>
      <c r="D253" s="2">
        <f>VLOOKUP($A253,'By SKU - New RTs'!$A:$V,18,FALSE)</f>
        <v>47.75</v>
      </c>
      <c r="E253" s="5">
        <f t="shared" si="15"/>
        <v>14</v>
      </c>
      <c r="F253" s="2">
        <f>VLOOKUP($A253,'By SKU - Old RTs'!$A:$V,19,FALSE)</f>
        <v>59.25</v>
      </c>
      <c r="G253" s="2">
        <f>VLOOKUP($A253,'By SKU - New RTs'!$A:$V,19,FALSE)</f>
        <v>62.25</v>
      </c>
      <c r="H253" s="5">
        <f t="shared" si="16"/>
        <v>3</v>
      </c>
      <c r="I253" s="2">
        <f>VLOOKUP($A253,'By SKU - Old RTs'!$A:$V,20,FALSE)</f>
        <v>75.25</v>
      </c>
      <c r="J253" s="2">
        <f>VLOOKUP($A253,'By SKU - New RTs'!$A:$V,20,FALSE)</f>
        <v>77.25</v>
      </c>
      <c r="K253" s="5">
        <f t="shared" si="17"/>
        <v>2</v>
      </c>
      <c r="L253" s="2">
        <f>VLOOKUP($A253,'By SKU - Old RTs'!$A:$V,21,FALSE)</f>
        <v>68</v>
      </c>
      <c r="M253" s="2">
        <f>VLOOKUP($A253,'By SKU - New RTs'!$A:$V,21,FALSE)</f>
        <v>63</v>
      </c>
      <c r="N253" s="5">
        <f t="shared" si="18"/>
        <v>-5</v>
      </c>
      <c r="O253" s="2">
        <f>VLOOKUP($A253,'By SKU - Old RTs'!$A:$V,22,FALSE)</f>
        <v>99</v>
      </c>
      <c r="P253" s="2">
        <f>VLOOKUP($A253,'By SKU - New RTs'!$A:$V,22,FALSE)</f>
        <v>85</v>
      </c>
      <c r="Q253" s="2">
        <f t="shared" si="19"/>
        <v>-14</v>
      </c>
    </row>
    <row r="254" spans="1:17" x14ac:dyDescent="0.2">
      <c r="A254" s="3">
        <f>SKUs!A253</f>
        <v>1275</v>
      </c>
      <c r="B254" s="4" t="str">
        <f>SKUs!B253</f>
        <v>3X10 MICHIGAN MAT BLK SMK</v>
      </c>
      <c r="C254" s="2">
        <f>VLOOKUP($A254,'By SKU - Old RTs'!$A:$V,18,FALSE)</f>
        <v>1</v>
      </c>
      <c r="D254" s="2">
        <f>VLOOKUP($A254,'By SKU - New RTs'!$A:$V,18,FALSE)</f>
        <v>1</v>
      </c>
      <c r="E254" s="5">
        <f t="shared" si="15"/>
        <v>0</v>
      </c>
      <c r="F254" s="2">
        <f>VLOOKUP($A254,'By SKU - Old RTs'!$A:$V,19,FALSE)</f>
        <v>4</v>
      </c>
      <c r="G254" s="2">
        <f>VLOOKUP($A254,'By SKU - New RTs'!$A:$V,19,FALSE)</f>
        <v>4</v>
      </c>
      <c r="H254" s="5">
        <f t="shared" si="16"/>
        <v>0</v>
      </c>
      <c r="I254" s="2">
        <f>VLOOKUP($A254,'By SKU - Old RTs'!$A:$V,20,FALSE)</f>
        <v>0</v>
      </c>
      <c r="J254" s="2">
        <f>VLOOKUP($A254,'By SKU - New RTs'!$A:$V,20,FALSE)</f>
        <v>0</v>
      </c>
      <c r="K254" s="5">
        <f t="shared" si="17"/>
        <v>0</v>
      </c>
      <c r="L254" s="2">
        <f>VLOOKUP($A254,'By SKU - Old RTs'!$A:$V,21,FALSE)</f>
        <v>3</v>
      </c>
      <c r="M254" s="2">
        <f>VLOOKUP($A254,'By SKU - New RTs'!$A:$V,21,FALSE)</f>
        <v>3</v>
      </c>
      <c r="N254" s="5">
        <f t="shared" si="18"/>
        <v>0</v>
      </c>
      <c r="O254" s="2">
        <f>VLOOKUP($A254,'By SKU - Old RTs'!$A:$V,22,FALSE)</f>
        <v>2</v>
      </c>
      <c r="P254" s="2">
        <f>VLOOKUP($A254,'By SKU - New RTs'!$A:$V,22,FALSE)</f>
        <v>2</v>
      </c>
      <c r="Q254" s="2">
        <f t="shared" si="19"/>
        <v>0</v>
      </c>
    </row>
    <row r="255" spans="1:17" x14ac:dyDescent="0.2">
      <c r="A255" s="3">
        <f>SKUs!A254</f>
        <v>1304</v>
      </c>
      <c r="B255" s="4" t="str">
        <f>SKUs!B254</f>
        <v xml:space="preserve">3X15 CHOCOLATE/BLACK     </v>
      </c>
      <c r="C255" s="2">
        <f>VLOOKUP($A255,'By SKU - Old RTs'!$A:$V,18,FALSE)</f>
        <v>3</v>
      </c>
      <c r="D255" s="2">
        <f>VLOOKUP($A255,'By SKU - New RTs'!$A:$V,18,FALSE)</f>
        <v>3</v>
      </c>
      <c r="E255" s="5">
        <f t="shared" si="15"/>
        <v>0</v>
      </c>
      <c r="F255" s="2">
        <f>VLOOKUP($A255,'By SKU - Old RTs'!$A:$V,19,FALSE)</f>
        <v>0</v>
      </c>
      <c r="G255" s="2">
        <f>VLOOKUP($A255,'By SKU - New RTs'!$A:$V,19,FALSE)</f>
        <v>0</v>
      </c>
      <c r="H255" s="5">
        <f t="shared" si="16"/>
        <v>0</v>
      </c>
      <c r="I255" s="2">
        <f>VLOOKUP($A255,'By SKU - Old RTs'!$A:$V,20,FALSE)</f>
        <v>4</v>
      </c>
      <c r="J255" s="2">
        <f>VLOOKUP($A255,'By SKU - New RTs'!$A:$V,20,FALSE)</f>
        <v>4</v>
      </c>
      <c r="K255" s="5">
        <f t="shared" si="17"/>
        <v>0</v>
      </c>
      <c r="L255" s="2">
        <f>VLOOKUP($A255,'By SKU - Old RTs'!$A:$V,21,FALSE)</f>
        <v>1</v>
      </c>
      <c r="M255" s="2">
        <f>VLOOKUP($A255,'By SKU - New RTs'!$A:$V,21,FALSE)</f>
        <v>1</v>
      </c>
      <c r="N255" s="5">
        <f t="shared" si="18"/>
        <v>0</v>
      </c>
      <c r="O255" s="2">
        <f>VLOOKUP($A255,'By SKU - Old RTs'!$A:$V,22,FALSE)</f>
        <v>0</v>
      </c>
      <c r="P255" s="2">
        <f>VLOOKUP($A255,'By SKU - New RTs'!$A:$V,22,FALSE)</f>
        <v>0</v>
      </c>
      <c r="Q255" s="2">
        <f t="shared" si="19"/>
        <v>0</v>
      </c>
    </row>
    <row r="256" spans="1:17" x14ac:dyDescent="0.2">
      <c r="A256" s="3">
        <f>SKUs!A255</f>
        <v>1310</v>
      </c>
      <c r="B256" s="4" t="str">
        <f>SKUs!B255</f>
        <v xml:space="preserve">3X15 CLA SHADOW GREY    </v>
      </c>
      <c r="C256" s="2">
        <f>VLOOKUP($A256,'By SKU - Old RTs'!$A:$V,18,FALSE)</f>
        <v>1</v>
      </c>
      <c r="D256" s="2">
        <f>VLOOKUP($A256,'By SKU - New RTs'!$A:$V,18,FALSE)</f>
        <v>1</v>
      </c>
      <c r="E256" s="5">
        <f t="shared" si="15"/>
        <v>0</v>
      </c>
      <c r="F256" s="2">
        <f>VLOOKUP($A256,'By SKU - Old RTs'!$A:$V,19,FALSE)</f>
        <v>4</v>
      </c>
      <c r="G256" s="2">
        <f>VLOOKUP($A256,'By SKU - New RTs'!$A:$V,19,FALSE)</f>
        <v>3</v>
      </c>
      <c r="H256" s="5">
        <f t="shared" si="16"/>
        <v>-1</v>
      </c>
      <c r="I256" s="2">
        <f>VLOOKUP($A256,'By SKU - Old RTs'!$A:$V,20,FALSE)</f>
        <v>4</v>
      </c>
      <c r="J256" s="2">
        <f>VLOOKUP($A256,'By SKU - New RTs'!$A:$V,20,FALSE)</f>
        <v>8</v>
      </c>
      <c r="K256" s="5">
        <f t="shared" si="17"/>
        <v>4</v>
      </c>
      <c r="L256" s="2">
        <f>VLOOKUP($A256,'By SKU - Old RTs'!$A:$V,21,FALSE)</f>
        <v>7</v>
      </c>
      <c r="M256" s="2">
        <f>VLOOKUP($A256,'By SKU - New RTs'!$A:$V,21,FALSE)</f>
        <v>3</v>
      </c>
      <c r="N256" s="5">
        <f t="shared" si="18"/>
        <v>-4</v>
      </c>
      <c r="O256" s="2">
        <f>VLOOKUP($A256,'By SKU - Old RTs'!$A:$V,22,FALSE)</f>
        <v>3</v>
      </c>
      <c r="P256" s="2">
        <f>VLOOKUP($A256,'By SKU - New RTs'!$A:$V,22,FALSE)</f>
        <v>4</v>
      </c>
      <c r="Q256" s="2">
        <f t="shared" si="19"/>
        <v>1</v>
      </c>
    </row>
    <row r="257" spans="1:17" x14ac:dyDescent="0.2">
      <c r="A257" s="3">
        <f>SKUs!A256</f>
        <v>1311</v>
      </c>
      <c r="B257" s="4" t="str">
        <f>SKUs!B256</f>
        <v>3X15 CLA BLACK</v>
      </c>
      <c r="C257" s="2">
        <f>VLOOKUP($A257,'By SKU - Old RTs'!$A:$V,18,FALSE)</f>
        <v>1</v>
      </c>
      <c r="D257" s="2">
        <f>VLOOKUP($A257,'By SKU - New RTs'!$A:$V,18,FALSE)</f>
        <v>1</v>
      </c>
      <c r="E257" s="5">
        <f t="shared" si="15"/>
        <v>0</v>
      </c>
      <c r="F257" s="2">
        <f>VLOOKUP($A257,'By SKU - Old RTs'!$A:$V,19,FALSE)</f>
        <v>2</v>
      </c>
      <c r="G257" s="2">
        <f>VLOOKUP($A257,'By SKU - New RTs'!$A:$V,19,FALSE)</f>
        <v>2</v>
      </c>
      <c r="H257" s="5">
        <f t="shared" si="16"/>
        <v>0</v>
      </c>
      <c r="I257" s="2">
        <f>VLOOKUP($A257,'By SKU - Old RTs'!$A:$V,20,FALSE)</f>
        <v>6</v>
      </c>
      <c r="J257" s="2">
        <f>VLOOKUP($A257,'By SKU - New RTs'!$A:$V,20,FALSE)</f>
        <v>6</v>
      </c>
      <c r="K257" s="5">
        <f t="shared" si="17"/>
        <v>0</v>
      </c>
      <c r="L257" s="2">
        <f>VLOOKUP($A257,'By SKU - Old RTs'!$A:$V,21,FALSE)</f>
        <v>3</v>
      </c>
      <c r="M257" s="2">
        <f>VLOOKUP($A257,'By SKU - New RTs'!$A:$V,21,FALSE)</f>
        <v>3</v>
      </c>
      <c r="N257" s="5">
        <f t="shared" si="18"/>
        <v>0</v>
      </c>
      <c r="O257" s="2">
        <f>VLOOKUP($A257,'By SKU - Old RTs'!$A:$V,22,FALSE)</f>
        <v>0</v>
      </c>
      <c r="P257" s="2">
        <f>VLOOKUP($A257,'By SKU - New RTs'!$A:$V,22,FALSE)</f>
        <v>0</v>
      </c>
      <c r="Q257" s="2">
        <f t="shared" si="19"/>
        <v>0</v>
      </c>
    </row>
    <row r="258" spans="1:17" x14ac:dyDescent="0.2">
      <c r="A258" s="3">
        <f>SKUs!A257</f>
        <v>1360</v>
      </c>
      <c r="B258" s="4" t="str">
        <f>SKUs!B257</f>
        <v>3X15 SILVER BLACK</v>
      </c>
      <c r="C258" s="2">
        <f>VLOOKUP($A258,'By SKU - Old RTs'!$A:$V,18,FALSE)</f>
        <v>1</v>
      </c>
      <c r="D258" s="2">
        <f>VLOOKUP($A258,'By SKU - New RTs'!$A:$V,18,FALSE)</f>
        <v>1</v>
      </c>
      <c r="E258" s="5">
        <f t="shared" si="15"/>
        <v>0</v>
      </c>
      <c r="F258" s="2">
        <f>VLOOKUP($A258,'By SKU - Old RTs'!$A:$V,19,FALSE)</f>
        <v>3</v>
      </c>
      <c r="G258" s="2">
        <f>VLOOKUP($A258,'By SKU - New RTs'!$A:$V,19,FALSE)</f>
        <v>1</v>
      </c>
      <c r="H258" s="5">
        <f t="shared" si="16"/>
        <v>-2</v>
      </c>
      <c r="I258" s="2">
        <f>VLOOKUP($A258,'By SKU - Old RTs'!$A:$V,20,FALSE)</f>
        <v>4</v>
      </c>
      <c r="J258" s="2">
        <f>VLOOKUP($A258,'By SKU - New RTs'!$A:$V,20,FALSE)</f>
        <v>4.75</v>
      </c>
      <c r="K258" s="5">
        <f t="shared" si="17"/>
        <v>0.75</v>
      </c>
      <c r="L258" s="2">
        <f>VLOOKUP($A258,'By SKU - Old RTs'!$A:$V,21,FALSE)</f>
        <v>1.75</v>
      </c>
      <c r="M258" s="2">
        <f>VLOOKUP($A258,'By SKU - New RTs'!$A:$V,21,FALSE)</f>
        <v>1</v>
      </c>
      <c r="N258" s="5">
        <f t="shared" si="18"/>
        <v>-0.75</v>
      </c>
      <c r="O258" s="2">
        <f>VLOOKUP($A258,'By SKU - Old RTs'!$A:$V,22,FALSE)</f>
        <v>4</v>
      </c>
      <c r="P258" s="2">
        <f>VLOOKUP($A258,'By SKU - New RTs'!$A:$V,22,FALSE)</f>
        <v>6</v>
      </c>
      <c r="Q258" s="2">
        <f t="shared" si="19"/>
        <v>2</v>
      </c>
    </row>
    <row r="259" spans="1:17" x14ac:dyDescent="0.2">
      <c r="A259" s="3">
        <f>SKUs!A258</f>
        <v>1366</v>
      </c>
      <c r="B259" s="4" t="str">
        <f>SKUs!B258</f>
        <v>3X15 NAVY BLACK</v>
      </c>
      <c r="C259" s="2">
        <f>VLOOKUP($A259,'By SKU - Old RTs'!$A:$V,18,FALSE)</f>
        <v>1</v>
      </c>
      <c r="D259" s="2">
        <f>VLOOKUP($A259,'By SKU - New RTs'!$A:$V,18,FALSE)</f>
        <v>1</v>
      </c>
      <c r="E259" s="5">
        <f t="shared" si="15"/>
        <v>0</v>
      </c>
      <c r="F259" s="2">
        <f>VLOOKUP($A259,'By SKU - Old RTs'!$A:$V,19,FALSE)</f>
        <v>0</v>
      </c>
      <c r="G259" s="2">
        <f>VLOOKUP($A259,'By SKU - New RTs'!$A:$V,19,FALSE)</f>
        <v>0</v>
      </c>
      <c r="H259" s="5">
        <f t="shared" si="16"/>
        <v>0</v>
      </c>
      <c r="I259" s="2">
        <f>VLOOKUP($A259,'By SKU - Old RTs'!$A:$V,20,FALSE)</f>
        <v>5</v>
      </c>
      <c r="J259" s="2">
        <f>VLOOKUP($A259,'By SKU - New RTs'!$A:$V,20,FALSE)</f>
        <v>5</v>
      </c>
      <c r="K259" s="5">
        <f t="shared" si="17"/>
        <v>0</v>
      </c>
      <c r="L259" s="2">
        <f>VLOOKUP($A259,'By SKU - Old RTs'!$A:$V,21,FALSE)</f>
        <v>0</v>
      </c>
      <c r="M259" s="2">
        <f>VLOOKUP($A259,'By SKU - New RTs'!$A:$V,21,FALSE)</f>
        <v>0</v>
      </c>
      <c r="N259" s="5">
        <f t="shared" si="18"/>
        <v>0</v>
      </c>
      <c r="O259" s="2">
        <f>VLOOKUP($A259,'By SKU - Old RTs'!$A:$V,22,FALSE)</f>
        <v>0</v>
      </c>
      <c r="P259" s="2">
        <f>VLOOKUP($A259,'By SKU - New RTs'!$A:$V,22,FALSE)</f>
        <v>0</v>
      </c>
      <c r="Q259" s="2">
        <f t="shared" si="19"/>
        <v>0</v>
      </c>
    </row>
    <row r="260" spans="1:17" x14ac:dyDescent="0.2">
      <c r="A260" s="3">
        <f>SKUs!A259</f>
        <v>1407</v>
      </c>
      <c r="B260" s="4" t="str">
        <f>SKUs!B259</f>
        <v>4X6 CLASSIC HUNTER GREEN</v>
      </c>
      <c r="C260" s="2">
        <f>VLOOKUP($A260,'By SKU - Old RTs'!$A:$V,18,FALSE)</f>
        <v>1</v>
      </c>
      <c r="D260" s="2">
        <f>VLOOKUP($A260,'By SKU - New RTs'!$A:$V,18,FALSE)</f>
        <v>1</v>
      </c>
      <c r="E260" s="5">
        <f t="shared" ref="E260:E323" si="20">D260-C260</f>
        <v>0</v>
      </c>
      <c r="F260" s="2">
        <f>VLOOKUP($A260,'By SKU - Old RTs'!$A:$V,19,FALSE)</f>
        <v>1</v>
      </c>
      <c r="G260" s="2">
        <f>VLOOKUP($A260,'By SKU - New RTs'!$A:$V,19,FALSE)</f>
        <v>1</v>
      </c>
      <c r="H260" s="5">
        <f t="shared" ref="H260:H323" si="21">G260-F260</f>
        <v>0</v>
      </c>
      <c r="I260" s="2">
        <f>VLOOKUP($A260,'By SKU - Old RTs'!$A:$V,20,FALSE)</f>
        <v>7</v>
      </c>
      <c r="J260" s="2">
        <f>VLOOKUP($A260,'By SKU - New RTs'!$A:$V,20,FALSE)</f>
        <v>8</v>
      </c>
      <c r="K260" s="5">
        <f t="shared" ref="K260:K323" si="22">J260-I260</f>
        <v>1</v>
      </c>
      <c r="L260" s="2">
        <f>VLOOKUP($A260,'By SKU - Old RTs'!$A:$V,21,FALSE)</f>
        <v>1</v>
      </c>
      <c r="M260" s="2">
        <f>VLOOKUP($A260,'By SKU - New RTs'!$A:$V,21,FALSE)</f>
        <v>0</v>
      </c>
      <c r="N260" s="5">
        <f t="shared" ref="N260:N323" si="23">M260-L260</f>
        <v>-1</v>
      </c>
      <c r="O260" s="2">
        <f>VLOOKUP($A260,'By SKU - Old RTs'!$A:$V,22,FALSE)</f>
        <v>0</v>
      </c>
      <c r="P260" s="2">
        <f>VLOOKUP($A260,'By SKU - New RTs'!$A:$V,22,FALSE)</f>
        <v>0</v>
      </c>
      <c r="Q260" s="2">
        <f t="shared" ref="Q260:Q323" si="24">P260-O260</f>
        <v>0</v>
      </c>
    </row>
    <row r="261" spans="1:17" x14ac:dyDescent="0.2">
      <c r="A261" s="3">
        <f>SKUs!A260</f>
        <v>1410</v>
      </c>
      <c r="B261" s="4" t="str">
        <f>SKUs!B260</f>
        <v>4X6 CLASSIC SHADOW GRAY</v>
      </c>
      <c r="C261" s="2">
        <f>VLOOKUP($A261,'By SKU - Old RTs'!$A:$V,18,FALSE)</f>
        <v>10</v>
      </c>
      <c r="D261" s="2">
        <f>VLOOKUP($A261,'By SKU - New RTs'!$A:$V,18,FALSE)</f>
        <v>10</v>
      </c>
      <c r="E261" s="5">
        <f t="shared" si="20"/>
        <v>0</v>
      </c>
      <c r="F261" s="2">
        <f>VLOOKUP($A261,'By SKU - Old RTs'!$A:$V,19,FALSE)</f>
        <v>5</v>
      </c>
      <c r="G261" s="2">
        <f>VLOOKUP($A261,'By SKU - New RTs'!$A:$V,19,FALSE)</f>
        <v>5</v>
      </c>
      <c r="H261" s="5">
        <f t="shared" si="21"/>
        <v>0</v>
      </c>
      <c r="I261" s="2">
        <f>VLOOKUP($A261,'By SKU - Old RTs'!$A:$V,20,FALSE)</f>
        <v>2.5</v>
      </c>
      <c r="J261" s="2">
        <f>VLOOKUP($A261,'By SKU - New RTs'!$A:$V,20,FALSE)</f>
        <v>2.5</v>
      </c>
      <c r="K261" s="5">
        <f t="shared" si="22"/>
        <v>0</v>
      </c>
      <c r="L261" s="2">
        <f>VLOOKUP($A261,'By SKU - Old RTs'!$A:$V,21,FALSE)</f>
        <v>6</v>
      </c>
      <c r="M261" s="2">
        <f>VLOOKUP($A261,'By SKU - New RTs'!$A:$V,21,FALSE)</f>
        <v>6</v>
      </c>
      <c r="N261" s="5">
        <f t="shared" si="23"/>
        <v>0</v>
      </c>
      <c r="O261" s="2">
        <f>VLOOKUP($A261,'By SKU - Old RTs'!$A:$V,22,FALSE)</f>
        <v>15</v>
      </c>
      <c r="P261" s="2">
        <f>VLOOKUP($A261,'By SKU - New RTs'!$A:$V,22,FALSE)</f>
        <v>15</v>
      </c>
      <c r="Q261" s="2">
        <f t="shared" si="24"/>
        <v>0</v>
      </c>
    </row>
    <row r="262" spans="1:17" x14ac:dyDescent="0.2">
      <c r="A262" s="3">
        <f>SKUs!A261</f>
        <v>1411</v>
      </c>
      <c r="B262" s="4" t="str">
        <f>SKUs!B261</f>
        <v>4X6 CLASSIC BLACK</v>
      </c>
      <c r="C262" s="2">
        <f>VLOOKUP($A262,'By SKU - Old RTs'!$A:$V,18,FALSE)</f>
        <v>42.5</v>
      </c>
      <c r="D262" s="2">
        <f>VLOOKUP($A262,'By SKU - New RTs'!$A:$V,18,FALSE)</f>
        <v>44.5</v>
      </c>
      <c r="E262" s="5">
        <f t="shared" si="20"/>
        <v>2</v>
      </c>
      <c r="F262" s="2">
        <f>VLOOKUP($A262,'By SKU - Old RTs'!$A:$V,19,FALSE)</f>
        <v>22</v>
      </c>
      <c r="G262" s="2">
        <f>VLOOKUP($A262,'By SKU - New RTs'!$A:$V,19,FALSE)</f>
        <v>22</v>
      </c>
      <c r="H262" s="5">
        <f t="shared" si="21"/>
        <v>0</v>
      </c>
      <c r="I262" s="2">
        <f>VLOOKUP($A262,'By SKU - Old RTs'!$A:$V,20,FALSE)</f>
        <v>21</v>
      </c>
      <c r="J262" s="2">
        <f>VLOOKUP($A262,'By SKU - New RTs'!$A:$V,20,FALSE)</f>
        <v>23</v>
      </c>
      <c r="K262" s="5">
        <f t="shared" si="22"/>
        <v>2</v>
      </c>
      <c r="L262" s="2">
        <f>VLOOKUP($A262,'By SKU - Old RTs'!$A:$V,21,FALSE)</f>
        <v>17</v>
      </c>
      <c r="M262" s="2">
        <f>VLOOKUP($A262,'By SKU - New RTs'!$A:$V,21,FALSE)</f>
        <v>13</v>
      </c>
      <c r="N262" s="5">
        <f t="shared" si="23"/>
        <v>-4</v>
      </c>
      <c r="O262" s="2">
        <f>VLOOKUP($A262,'By SKU - Old RTs'!$A:$V,22,FALSE)</f>
        <v>18.5</v>
      </c>
      <c r="P262" s="2">
        <f>VLOOKUP($A262,'By SKU - New RTs'!$A:$V,22,FALSE)</f>
        <v>18.5</v>
      </c>
      <c r="Q262" s="2">
        <f t="shared" si="24"/>
        <v>0</v>
      </c>
    </row>
    <row r="263" spans="1:17" x14ac:dyDescent="0.2">
      <c r="A263" s="3">
        <f>SKUs!A262</f>
        <v>1423</v>
      </c>
      <c r="B263" s="4" t="str">
        <f>SKUs!B262</f>
        <v xml:space="preserve">4X6 SAND SHADOW GREY   </v>
      </c>
      <c r="C263" s="2">
        <f>VLOOKUP($A263,'By SKU - Old RTs'!$A:$V,18,FALSE)</f>
        <v>8</v>
      </c>
      <c r="D263" s="2">
        <f>VLOOKUP($A263,'By SKU - New RTs'!$A:$V,18,FALSE)</f>
        <v>8</v>
      </c>
      <c r="E263" s="5">
        <f t="shared" si="20"/>
        <v>0</v>
      </c>
      <c r="F263" s="2">
        <f>VLOOKUP($A263,'By SKU - Old RTs'!$A:$V,19,FALSE)</f>
        <v>6</v>
      </c>
      <c r="G263" s="2">
        <f>VLOOKUP($A263,'By SKU - New RTs'!$A:$V,19,FALSE)</f>
        <v>6</v>
      </c>
      <c r="H263" s="5">
        <f t="shared" si="21"/>
        <v>0</v>
      </c>
      <c r="I263" s="2">
        <f>VLOOKUP($A263,'By SKU - Old RTs'!$A:$V,20,FALSE)</f>
        <v>2</v>
      </c>
      <c r="J263" s="2">
        <f>VLOOKUP($A263,'By SKU - New RTs'!$A:$V,20,FALSE)</f>
        <v>2</v>
      </c>
      <c r="K263" s="5">
        <f t="shared" si="22"/>
        <v>0</v>
      </c>
      <c r="L263" s="2">
        <f>VLOOKUP($A263,'By SKU - Old RTs'!$A:$V,21,FALSE)</f>
        <v>3</v>
      </c>
      <c r="M263" s="2">
        <f>VLOOKUP($A263,'By SKU - New RTs'!$A:$V,21,FALSE)</f>
        <v>3</v>
      </c>
      <c r="N263" s="5">
        <f t="shared" si="23"/>
        <v>0</v>
      </c>
      <c r="O263" s="2">
        <f>VLOOKUP($A263,'By SKU - Old RTs'!$A:$V,22,FALSE)</f>
        <v>0</v>
      </c>
      <c r="P263" s="2">
        <f>VLOOKUP($A263,'By SKU - New RTs'!$A:$V,22,FALSE)</f>
        <v>0</v>
      </c>
      <c r="Q263" s="2">
        <f t="shared" si="24"/>
        <v>0</v>
      </c>
    </row>
    <row r="264" spans="1:17" x14ac:dyDescent="0.2">
      <c r="A264" s="3">
        <f>SKUs!A263</f>
        <v>1425</v>
      </c>
      <c r="B264" s="4" t="str">
        <f>SKUs!B263</f>
        <v xml:space="preserve">4X6 RED PEPPER      </v>
      </c>
      <c r="C264" s="2">
        <f>VLOOKUP($A264,'By SKU - Old RTs'!$A:$V,18,FALSE)</f>
        <v>0</v>
      </c>
      <c r="D264" s="2">
        <f>VLOOKUP($A264,'By SKU - New RTs'!$A:$V,18,FALSE)</f>
        <v>0</v>
      </c>
      <c r="E264" s="5">
        <f t="shared" si="20"/>
        <v>0</v>
      </c>
      <c r="F264" s="2">
        <f>VLOOKUP($A264,'By SKU - Old RTs'!$A:$V,19,FALSE)</f>
        <v>0</v>
      </c>
      <c r="G264" s="2">
        <f>VLOOKUP($A264,'By SKU - New RTs'!$A:$V,19,FALSE)</f>
        <v>0</v>
      </c>
      <c r="H264" s="5">
        <f t="shared" si="21"/>
        <v>0</v>
      </c>
      <c r="I264" s="2">
        <f>VLOOKUP($A264,'By SKU - Old RTs'!$A:$V,20,FALSE)</f>
        <v>2</v>
      </c>
      <c r="J264" s="2">
        <f>VLOOKUP($A264,'By SKU - New RTs'!$A:$V,20,FALSE)</f>
        <v>2</v>
      </c>
      <c r="K264" s="5">
        <f t="shared" si="22"/>
        <v>0</v>
      </c>
      <c r="L264" s="2">
        <f>VLOOKUP($A264,'By SKU - Old RTs'!$A:$V,21,FALSE)</f>
        <v>4</v>
      </c>
      <c r="M264" s="2">
        <f>VLOOKUP($A264,'By SKU - New RTs'!$A:$V,21,FALSE)</f>
        <v>4</v>
      </c>
      <c r="N264" s="5">
        <f t="shared" si="23"/>
        <v>0</v>
      </c>
      <c r="O264" s="2">
        <f>VLOOKUP($A264,'By SKU - Old RTs'!$A:$V,22,FALSE)</f>
        <v>0</v>
      </c>
      <c r="P264" s="2">
        <f>VLOOKUP($A264,'By SKU - New RTs'!$A:$V,22,FALSE)</f>
        <v>0</v>
      </c>
      <c r="Q264" s="2">
        <f t="shared" si="24"/>
        <v>0</v>
      </c>
    </row>
    <row r="265" spans="1:17" x14ac:dyDescent="0.2">
      <c r="A265" s="3">
        <f>SKUs!A264</f>
        <v>1430</v>
      </c>
      <c r="B265" s="4" t="str">
        <f>SKUs!B264</f>
        <v xml:space="preserve">4X6 SUPERMAT     </v>
      </c>
      <c r="C265" s="2">
        <f>VLOOKUP($A265,'By SKU - Old RTs'!$A:$V,18,FALSE)</f>
        <v>0</v>
      </c>
      <c r="D265" s="2">
        <f>VLOOKUP($A265,'By SKU - New RTs'!$A:$V,18,FALSE)</f>
        <v>0</v>
      </c>
      <c r="E265" s="5">
        <f t="shared" si="20"/>
        <v>0</v>
      </c>
      <c r="F265" s="2">
        <f>VLOOKUP($A265,'By SKU - Old RTs'!$A:$V,19,FALSE)</f>
        <v>1</v>
      </c>
      <c r="G265" s="2">
        <f>VLOOKUP($A265,'By SKU - New RTs'!$A:$V,19,FALSE)</f>
        <v>1</v>
      </c>
      <c r="H265" s="5">
        <f t="shared" si="21"/>
        <v>0</v>
      </c>
      <c r="I265" s="2">
        <f>VLOOKUP($A265,'By SKU - Old RTs'!$A:$V,20,FALSE)</f>
        <v>0</v>
      </c>
      <c r="J265" s="2">
        <f>VLOOKUP($A265,'By SKU - New RTs'!$A:$V,20,FALSE)</f>
        <v>0</v>
      </c>
      <c r="K265" s="5">
        <f t="shared" si="22"/>
        <v>0</v>
      </c>
      <c r="L265" s="2">
        <f>VLOOKUP($A265,'By SKU - Old RTs'!$A:$V,21,FALSE)</f>
        <v>0</v>
      </c>
      <c r="M265" s="2">
        <f>VLOOKUP($A265,'By SKU - New RTs'!$A:$V,21,FALSE)</f>
        <v>0</v>
      </c>
      <c r="N265" s="5">
        <f t="shared" si="23"/>
        <v>0</v>
      </c>
      <c r="O265" s="2">
        <f>VLOOKUP($A265,'By SKU - Old RTs'!$A:$V,22,FALSE)</f>
        <v>0</v>
      </c>
      <c r="P265" s="2">
        <f>VLOOKUP($A265,'By SKU - New RTs'!$A:$V,22,FALSE)</f>
        <v>0</v>
      </c>
      <c r="Q265" s="2">
        <f t="shared" si="24"/>
        <v>0</v>
      </c>
    </row>
    <row r="266" spans="1:17" x14ac:dyDescent="0.2">
      <c r="A266" s="3">
        <f>SKUs!A265</f>
        <v>1443</v>
      </c>
      <c r="B266" s="4" t="str">
        <f>SKUs!B265</f>
        <v>4X6 MICHIGAN MAT CHESTNUT</v>
      </c>
      <c r="C266" s="2">
        <f>VLOOKUP($A266,'By SKU - Old RTs'!$A:$V,18,FALSE)</f>
        <v>0</v>
      </c>
      <c r="D266" s="2">
        <f>VLOOKUP($A266,'By SKU - New RTs'!$A:$V,18,FALSE)</f>
        <v>3</v>
      </c>
      <c r="E266" s="5">
        <f t="shared" si="20"/>
        <v>3</v>
      </c>
      <c r="F266" s="2">
        <f>VLOOKUP($A266,'By SKU - Old RTs'!$A:$V,19,FALSE)</f>
        <v>0</v>
      </c>
      <c r="G266" s="2">
        <f>VLOOKUP($A266,'By SKU - New RTs'!$A:$V,19,FALSE)</f>
        <v>0</v>
      </c>
      <c r="H266" s="5">
        <f t="shared" si="21"/>
        <v>0</v>
      </c>
      <c r="I266" s="2">
        <f>VLOOKUP($A266,'By SKU - Old RTs'!$A:$V,20,FALSE)</f>
        <v>-0.5</v>
      </c>
      <c r="J266" s="2">
        <f>VLOOKUP($A266,'By SKU - New RTs'!$A:$V,20,FALSE)</f>
        <v>-0.5</v>
      </c>
      <c r="K266" s="5">
        <f t="shared" si="22"/>
        <v>0</v>
      </c>
      <c r="L266" s="2">
        <f>VLOOKUP($A266,'By SKU - Old RTs'!$A:$V,21,FALSE)</f>
        <v>0</v>
      </c>
      <c r="M266" s="2">
        <f>VLOOKUP($A266,'By SKU - New RTs'!$A:$V,21,FALSE)</f>
        <v>0</v>
      </c>
      <c r="N266" s="5">
        <f t="shared" si="23"/>
        <v>0</v>
      </c>
      <c r="O266" s="2">
        <f>VLOOKUP($A266,'By SKU - Old RTs'!$A:$V,22,FALSE)</f>
        <v>5</v>
      </c>
      <c r="P266" s="2">
        <f>VLOOKUP($A266,'By SKU - New RTs'!$A:$V,22,FALSE)</f>
        <v>2</v>
      </c>
      <c r="Q266" s="2">
        <f t="shared" si="24"/>
        <v>-3</v>
      </c>
    </row>
    <row r="267" spans="1:17" x14ac:dyDescent="0.2">
      <c r="A267" s="3">
        <f>SKUs!A266</f>
        <v>1445</v>
      </c>
      <c r="B267" s="4" t="str">
        <f>SKUs!B266</f>
        <v xml:space="preserve">4X6 PLAIN SCRAPER </v>
      </c>
      <c r="C267" s="2">
        <f>VLOOKUP($A267,'By SKU - Old RTs'!$A:$V,18,FALSE)</f>
        <v>0</v>
      </c>
      <c r="D267" s="2">
        <f>VLOOKUP($A267,'By SKU - New RTs'!$A:$V,18,FALSE)</f>
        <v>0</v>
      </c>
      <c r="E267" s="5">
        <f t="shared" si="20"/>
        <v>0</v>
      </c>
      <c r="F267" s="2">
        <f>VLOOKUP($A267,'By SKU - Old RTs'!$A:$V,19,FALSE)</f>
        <v>1</v>
      </c>
      <c r="G267" s="2">
        <f>VLOOKUP($A267,'By SKU - New RTs'!$A:$V,19,FALSE)</f>
        <v>1</v>
      </c>
      <c r="H267" s="5">
        <f t="shared" si="21"/>
        <v>0</v>
      </c>
      <c r="I267" s="2">
        <f>VLOOKUP($A267,'By SKU - Old RTs'!$A:$V,20,FALSE)</f>
        <v>0</v>
      </c>
      <c r="J267" s="2">
        <f>VLOOKUP($A267,'By SKU - New RTs'!$A:$V,20,FALSE)</f>
        <v>0</v>
      </c>
      <c r="K267" s="5">
        <f t="shared" si="22"/>
        <v>0</v>
      </c>
      <c r="L267" s="2">
        <f>VLOOKUP($A267,'By SKU - Old RTs'!$A:$V,21,FALSE)</f>
        <v>0</v>
      </c>
      <c r="M267" s="2">
        <f>VLOOKUP($A267,'By SKU - New RTs'!$A:$V,21,FALSE)</f>
        <v>0</v>
      </c>
      <c r="N267" s="5">
        <f t="shared" si="23"/>
        <v>0</v>
      </c>
      <c r="O267" s="2">
        <f>VLOOKUP($A267,'By SKU - Old RTs'!$A:$V,22,FALSE)</f>
        <v>0</v>
      </c>
      <c r="P267" s="2">
        <f>VLOOKUP($A267,'By SKU - New RTs'!$A:$V,22,FALSE)</f>
        <v>0</v>
      </c>
      <c r="Q267" s="2">
        <f t="shared" si="24"/>
        <v>0</v>
      </c>
    </row>
    <row r="268" spans="1:17" x14ac:dyDescent="0.2">
      <c r="A268" s="3">
        <f>SKUs!A267</f>
        <v>1460</v>
      </c>
      <c r="B268" s="4" t="str">
        <f>SKUs!B267</f>
        <v xml:space="preserve">4X6 SILVER BLACK     </v>
      </c>
      <c r="C268" s="2">
        <f>VLOOKUP($A268,'By SKU - Old RTs'!$A:$V,18,FALSE)</f>
        <v>21.75</v>
      </c>
      <c r="D268" s="2">
        <f>VLOOKUP($A268,'By SKU - New RTs'!$A:$V,18,FALSE)</f>
        <v>21.75</v>
      </c>
      <c r="E268" s="5">
        <f t="shared" si="20"/>
        <v>0</v>
      </c>
      <c r="F268" s="2">
        <f>VLOOKUP($A268,'By SKU - Old RTs'!$A:$V,19,FALSE)</f>
        <v>11</v>
      </c>
      <c r="G268" s="2">
        <f>VLOOKUP($A268,'By SKU - New RTs'!$A:$V,19,FALSE)</f>
        <v>12</v>
      </c>
      <c r="H268" s="5">
        <f t="shared" si="21"/>
        <v>1</v>
      </c>
      <c r="I268" s="2">
        <f>VLOOKUP($A268,'By SKU - Old RTs'!$A:$V,20,FALSE)</f>
        <v>9</v>
      </c>
      <c r="J268" s="2">
        <f>VLOOKUP($A268,'By SKU - New RTs'!$A:$V,20,FALSE)</f>
        <v>14</v>
      </c>
      <c r="K268" s="5">
        <f t="shared" si="22"/>
        <v>5</v>
      </c>
      <c r="L268" s="2">
        <f>VLOOKUP($A268,'By SKU - Old RTs'!$A:$V,21,FALSE)</f>
        <v>44</v>
      </c>
      <c r="M268" s="2">
        <f>VLOOKUP($A268,'By SKU - New RTs'!$A:$V,21,FALSE)</f>
        <v>38</v>
      </c>
      <c r="N268" s="5">
        <f t="shared" si="23"/>
        <v>-6</v>
      </c>
      <c r="O268" s="2">
        <f>VLOOKUP($A268,'By SKU - Old RTs'!$A:$V,22,FALSE)</f>
        <v>26.75</v>
      </c>
      <c r="P268" s="2">
        <f>VLOOKUP($A268,'By SKU - New RTs'!$A:$V,22,FALSE)</f>
        <v>33.75</v>
      </c>
      <c r="Q268" s="2">
        <f t="shared" si="24"/>
        <v>7</v>
      </c>
    </row>
    <row r="269" spans="1:17" x14ac:dyDescent="0.2">
      <c r="A269" s="3">
        <f>SKUs!A268</f>
        <v>1461</v>
      </c>
      <c r="B269" s="4" t="str">
        <f>SKUs!B268</f>
        <v>4X6 BLACK SAND TRAP</v>
      </c>
      <c r="C269" s="2">
        <f>VLOOKUP($A269,'By SKU - Old RTs'!$A:$V,18,FALSE)</f>
        <v>1</v>
      </c>
      <c r="D269" s="2">
        <f>VLOOKUP($A269,'By SKU - New RTs'!$A:$V,18,FALSE)</f>
        <v>2</v>
      </c>
      <c r="E269" s="5">
        <f t="shared" si="20"/>
        <v>1</v>
      </c>
      <c r="F269" s="2">
        <f>VLOOKUP($A269,'By SKU - Old RTs'!$A:$V,19,FALSE)</f>
        <v>3</v>
      </c>
      <c r="G269" s="2">
        <f>VLOOKUP($A269,'By SKU - New RTs'!$A:$V,19,FALSE)</f>
        <v>0</v>
      </c>
      <c r="H269" s="5">
        <f t="shared" si="21"/>
        <v>-3</v>
      </c>
      <c r="I269" s="2">
        <f>VLOOKUP($A269,'By SKU - Old RTs'!$A:$V,20,FALSE)</f>
        <v>4</v>
      </c>
      <c r="J269" s="2">
        <f>VLOOKUP($A269,'By SKU - New RTs'!$A:$V,20,FALSE)</f>
        <v>7</v>
      </c>
      <c r="K269" s="5">
        <f t="shared" si="22"/>
        <v>3</v>
      </c>
      <c r="L269" s="2">
        <f>VLOOKUP($A269,'By SKU - Old RTs'!$A:$V,21,FALSE)</f>
        <v>0</v>
      </c>
      <c r="M269" s="2">
        <f>VLOOKUP($A269,'By SKU - New RTs'!$A:$V,21,FALSE)</f>
        <v>0</v>
      </c>
      <c r="N269" s="5">
        <f t="shared" si="23"/>
        <v>0</v>
      </c>
      <c r="O269" s="2">
        <f>VLOOKUP($A269,'By SKU - Old RTs'!$A:$V,22,FALSE)</f>
        <v>1</v>
      </c>
      <c r="P269" s="2">
        <f>VLOOKUP($A269,'By SKU - New RTs'!$A:$V,22,FALSE)</f>
        <v>0</v>
      </c>
      <c r="Q269" s="2">
        <f t="shared" si="24"/>
        <v>-1</v>
      </c>
    </row>
    <row r="270" spans="1:17" x14ac:dyDescent="0.2">
      <c r="A270" s="3">
        <f>SKUs!A269</f>
        <v>1463</v>
      </c>
      <c r="B270" s="4" t="str">
        <f>SKUs!B269</f>
        <v>4X10 SILVER BLACK</v>
      </c>
      <c r="C270" s="2">
        <f>VLOOKUP($A270,'By SKU - Old RTs'!$A:$V,18,FALSE)</f>
        <v>0</v>
      </c>
      <c r="D270" s="2">
        <f>VLOOKUP($A270,'By SKU - New RTs'!$A:$V,18,FALSE)</f>
        <v>0</v>
      </c>
      <c r="E270" s="5">
        <f t="shared" si="20"/>
        <v>0</v>
      </c>
      <c r="F270" s="2">
        <f>VLOOKUP($A270,'By SKU - Old RTs'!$A:$V,19,FALSE)</f>
        <v>0</v>
      </c>
      <c r="G270" s="2">
        <f>VLOOKUP($A270,'By SKU - New RTs'!$A:$V,19,FALSE)</f>
        <v>0</v>
      </c>
      <c r="H270" s="5">
        <f t="shared" si="21"/>
        <v>0</v>
      </c>
      <c r="I270" s="2">
        <f>VLOOKUP($A270,'By SKU - Old RTs'!$A:$V,20,FALSE)</f>
        <v>0</v>
      </c>
      <c r="J270" s="2">
        <f>VLOOKUP($A270,'By SKU - New RTs'!$A:$V,20,FALSE)</f>
        <v>0</v>
      </c>
      <c r="K270" s="5">
        <f t="shared" si="22"/>
        <v>0</v>
      </c>
      <c r="L270" s="2">
        <f>VLOOKUP($A270,'By SKU - Old RTs'!$A:$V,21,FALSE)</f>
        <v>0</v>
      </c>
      <c r="M270" s="2">
        <f>VLOOKUP($A270,'By SKU - New RTs'!$A:$V,21,FALSE)</f>
        <v>0</v>
      </c>
      <c r="N270" s="5">
        <f t="shared" si="23"/>
        <v>0</v>
      </c>
      <c r="O270" s="2">
        <f>VLOOKUP($A270,'By SKU - Old RTs'!$A:$V,22,FALSE)</f>
        <v>0.5</v>
      </c>
      <c r="P270" s="2">
        <f>VLOOKUP($A270,'By SKU - New RTs'!$A:$V,22,FALSE)</f>
        <v>0.5</v>
      </c>
      <c r="Q270" s="2">
        <f t="shared" si="24"/>
        <v>0</v>
      </c>
    </row>
    <row r="271" spans="1:17" x14ac:dyDescent="0.2">
      <c r="A271" s="3">
        <f>SKUs!A270</f>
        <v>1466</v>
      </c>
      <c r="B271" s="4" t="str">
        <f>SKUs!B270</f>
        <v xml:space="preserve">4X6 NAVY BLACK    </v>
      </c>
      <c r="C271" s="2">
        <f>VLOOKUP($A271,'By SKU - Old RTs'!$A:$V,18,FALSE)</f>
        <v>0</v>
      </c>
      <c r="D271" s="2">
        <f>VLOOKUP($A271,'By SKU - New RTs'!$A:$V,18,FALSE)</f>
        <v>0</v>
      </c>
      <c r="E271" s="5">
        <f t="shared" si="20"/>
        <v>0</v>
      </c>
      <c r="F271" s="2">
        <f>VLOOKUP($A271,'By SKU - Old RTs'!$A:$V,19,FALSE)</f>
        <v>6</v>
      </c>
      <c r="G271" s="2">
        <f>VLOOKUP($A271,'By SKU - New RTs'!$A:$V,19,FALSE)</f>
        <v>6</v>
      </c>
      <c r="H271" s="5">
        <f t="shared" si="21"/>
        <v>0</v>
      </c>
      <c r="I271" s="2">
        <f>VLOOKUP($A271,'By SKU - Old RTs'!$A:$V,20,FALSE)</f>
        <v>5</v>
      </c>
      <c r="J271" s="2">
        <f>VLOOKUP($A271,'By SKU - New RTs'!$A:$V,20,FALSE)</f>
        <v>5</v>
      </c>
      <c r="K271" s="5">
        <f t="shared" si="22"/>
        <v>0</v>
      </c>
      <c r="L271" s="2">
        <f>VLOOKUP($A271,'By SKU - Old RTs'!$A:$V,21,FALSE)</f>
        <v>2</v>
      </c>
      <c r="M271" s="2">
        <f>VLOOKUP($A271,'By SKU - New RTs'!$A:$V,21,FALSE)</f>
        <v>2</v>
      </c>
      <c r="N271" s="5">
        <f t="shared" si="23"/>
        <v>0</v>
      </c>
      <c r="O271" s="2">
        <f>VLOOKUP($A271,'By SKU - Old RTs'!$A:$V,22,FALSE)</f>
        <v>0</v>
      </c>
      <c r="P271" s="2">
        <f>VLOOKUP($A271,'By SKU - New RTs'!$A:$V,22,FALSE)</f>
        <v>0</v>
      </c>
      <c r="Q271" s="2">
        <f t="shared" si="24"/>
        <v>0</v>
      </c>
    </row>
    <row r="272" spans="1:17" x14ac:dyDescent="0.2">
      <c r="A272" s="3">
        <f>SKUs!A271</f>
        <v>1467</v>
      </c>
      <c r="B272" s="4" t="str">
        <f>SKUs!B271</f>
        <v>4X6 CHOCOLATE BLACK</v>
      </c>
      <c r="C272" s="2">
        <f>VLOOKUP($A272,'By SKU - Old RTs'!$A:$V,18,FALSE)</f>
        <v>23</v>
      </c>
      <c r="D272" s="2">
        <f>VLOOKUP($A272,'By SKU - New RTs'!$A:$V,18,FALSE)</f>
        <v>21</v>
      </c>
      <c r="E272" s="5">
        <f t="shared" si="20"/>
        <v>-2</v>
      </c>
      <c r="F272" s="2">
        <f>VLOOKUP($A272,'By SKU - Old RTs'!$A:$V,19,FALSE)</f>
        <v>25.75</v>
      </c>
      <c r="G272" s="2">
        <f>VLOOKUP($A272,'By SKU - New RTs'!$A:$V,19,FALSE)</f>
        <v>26.75</v>
      </c>
      <c r="H272" s="5">
        <f t="shared" si="21"/>
        <v>1</v>
      </c>
      <c r="I272" s="2">
        <f>VLOOKUP($A272,'By SKU - Old RTs'!$A:$V,20,FALSE)</f>
        <v>39.5</v>
      </c>
      <c r="J272" s="2">
        <f>VLOOKUP($A272,'By SKU - New RTs'!$A:$V,20,FALSE)</f>
        <v>41.5</v>
      </c>
      <c r="K272" s="5">
        <f t="shared" si="22"/>
        <v>2</v>
      </c>
      <c r="L272" s="2">
        <f>VLOOKUP($A272,'By SKU - Old RTs'!$A:$V,21,FALSE)</f>
        <v>23.75</v>
      </c>
      <c r="M272" s="2">
        <f>VLOOKUP($A272,'By SKU - New RTs'!$A:$V,21,FALSE)</f>
        <v>22.75</v>
      </c>
      <c r="N272" s="5">
        <f t="shared" si="23"/>
        <v>-1</v>
      </c>
      <c r="O272" s="2">
        <f>VLOOKUP($A272,'By SKU - Old RTs'!$A:$V,22,FALSE)</f>
        <v>19</v>
      </c>
      <c r="P272" s="2">
        <f>VLOOKUP($A272,'By SKU - New RTs'!$A:$V,22,FALSE)</f>
        <v>19</v>
      </c>
      <c r="Q272" s="2">
        <f t="shared" si="24"/>
        <v>0</v>
      </c>
    </row>
    <row r="273" spans="1:17" x14ac:dyDescent="0.2">
      <c r="A273" s="3">
        <f>SKUs!A272</f>
        <v>1475</v>
      </c>
      <c r="B273" s="4" t="str">
        <f>SKUs!B272</f>
        <v>4X6 MICHIGAN MAT BLK SMK</v>
      </c>
      <c r="C273" s="2">
        <f>VLOOKUP($A273,'By SKU - Old RTs'!$A:$V,18,FALSE)</f>
        <v>4.75</v>
      </c>
      <c r="D273" s="2">
        <f>VLOOKUP($A273,'By SKU - New RTs'!$A:$V,18,FALSE)</f>
        <v>4.75</v>
      </c>
      <c r="E273" s="5">
        <f t="shared" si="20"/>
        <v>0</v>
      </c>
      <c r="F273" s="2">
        <f>VLOOKUP($A273,'By SKU - Old RTs'!$A:$V,19,FALSE)</f>
        <v>2</v>
      </c>
      <c r="G273" s="2">
        <f>VLOOKUP($A273,'By SKU - New RTs'!$A:$V,19,FALSE)</f>
        <v>2</v>
      </c>
      <c r="H273" s="5">
        <f t="shared" si="21"/>
        <v>0</v>
      </c>
      <c r="I273" s="2">
        <f>VLOOKUP($A273,'By SKU - Old RTs'!$A:$V,20,FALSE)</f>
        <v>4</v>
      </c>
      <c r="J273" s="2">
        <f>VLOOKUP($A273,'By SKU - New RTs'!$A:$V,20,FALSE)</f>
        <v>4</v>
      </c>
      <c r="K273" s="5">
        <f t="shared" si="22"/>
        <v>0</v>
      </c>
      <c r="L273" s="2">
        <f>VLOOKUP($A273,'By SKU - Old RTs'!$A:$V,21,FALSE)</f>
        <v>1</v>
      </c>
      <c r="M273" s="2">
        <f>VLOOKUP($A273,'By SKU - New RTs'!$A:$V,21,FALSE)</f>
        <v>1</v>
      </c>
      <c r="N273" s="5">
        <f t="shared" si="23"/>
        <v>0</v>
      </c>
      <c r="O273" s="2">
        <f>VLOOKUP($A273,'By SKU - Old RTs'!$A:$V,22,FALSE)</f>
        <v>0</v>
      </c>
      <c r="P273" s="2">
        <f>VLOOKUP($A273,'By SKU - New RTs'!$A:$V,22,FALSE)</f>
        <v>0</v>
      </c>
      <c r="Q273" s="2">
        <f t="shared" si="24"/>
        <v>0</v>
      </c>
    </row>
    <row r="274" spans="1:17" x14ac:dyDescent="0.2">
      <c r="A274" s="3">
        <f>SKUs!A273</f>
        <v>1494</v>
      </c>
      <c r="B274" s="4" t="str">
        <f>SKUs!B273</f>
        <v xml:space="preserve">4X6 SCRAPER </v>
      </c>
      <c r="C274" s="2">
        <f>VLOOKUP($A274,'By SKU - Old RTs'!$A:$V,18,FALSE)</f>
        <v>0</v>
      </c>
      <c r="D274" s="2">
        <f>VLOOKUP($A274,'By SKU - New RTs'!$A:$V,18,FALSE)</f>
        <v>0</v>
      </c>
      <c r="E274" s="5">
        <f t="shared" si="20"/>
        <v>0</v>
      </c>
      <c r="F274" s="2">
        <f>VLOOKUP($A274,'By SKU - Old RTs'!$A:$V,19,FALSE)</f>
        <v>1</v>
      </c>
      <c r="G274" s="2">
        <f>VLOOKUP($A274,'By SKU - New RTs'!$A:$V,19,FALSE)</f>
        <v>1</v>
      </c>
      <c r="H274" s="5">
        <f t="shared" si="21"/>
        <v>0</v>
      </c>
      <c r="I274" s="2">
        <f>VLOOKUP($A274,'By SKU - Old RTs'!$A:$V,20,FALSE)</f>
        <v>0.25</v>
      </c>
      <c r="J274" s="2">
        <f>VLOOKUP($A274,'By SKU - New RTs'!$A:$V,20,FALSE)</f>
        <v>0.25</v>
      </c>
      <c r="K274" s="5">
        <f t="shared" si="22"/>
        <v>0</v>
      </c>
      <c r="L274" s="2">
        <f>VLOOKUP($A274,'By SKU - Old RTs'!$A:$V,21,FALSE)</f>
        <v>0.5</v>
      </c>
      <c r="M274" s="2">
        <f>VLOOKUP($A274,'By SKU - New RTs'!$A:$V,21,FALSE)</f>
        <v>0.5</v>
      </c>
      <c r="N274" s="5">
        <f t="shared" si="23"/>
        <v>0</v>
      </c>
      <c r="O274" s="2">
        <f>VLOOKUP($A274,'By SKU - Old RTs'!$A:$V,22,FALSE)</f>
        <v>0</v>
      </c>
      <c r="P274" s="2">
        <f>VLOOKUP($A274,'By SKU - New RTs'!$A:$V,22,FALSE)</f>
        <v>0</v>
      </c>
      <c r="Q274" s="2">
        <f t="shared" si="24"/>
        <v>0</v>
      </c>
    </row>
    <row r="275" spans="1:17" x14ac:dyDescent="0.2">
      <c r="A275" s="3">
        <f>SKUs!A274</f>
        <v>1501</v>
      </c>
      <c r="B275" s="4" t="str">
        <f>SKUs!B274</f>
        <v xml:space="preserve">4X8 SILVER BLACK   </v>
      </c>
      <c r="C275" s="2">
        <f>VLOOKUP($A275,'By SKU - Old RTs'!$A:$V,18,FALSE)</f>
        <v>5</v>
      </c>
      <c r="D275" s="2">
        <f>VLOOKUP($A275,'By SKU - New RTs'!$A:$V,18,FALSE)</f>
        <v>5</v>
      </c>
      <c r="E275" s="5">
        <f t="shared" si="20"/>
        <v>0</v>
      </c>
      <c r="F275" s="2">
        <f>VLOOKUP($A275,'By SKU - Old RTs'!$A:$V,19,FALSE)</f>
        <v>1</v>
      </c>
      <c r="G275" s="2">
        <f>VLOOKUP($A275,'By SKU - New RTs'!$A:$V,19,FALSE)</f>
        <v>1</v>
      </c>
      <c r="H275" s="5">
        <f t="shared" si="21"/>
        <v>0</v>
      </c>
      <c r="I275" s="2">
        <f>VLOOKUP($A275,'By SKU - Old RTs'!$A:$V,20,FALSE)</f>
        <v>1</v>
      </c>
      <c r="J275" s="2">
        <f>VLOOKUP($A275,'By SKU - New RTs'!$A:$V,20,FALSE)</f>
        <v>1</v>
      </c>
      <c r="K275" s="5">
        <f t="shared" si="22"/>
        <v>0</v>
      </c>
      <c r="L275" s="2">
        <f>VLOOKUP($A275,'By SKU - Old RTs'!$A:$V,21,FALSE)</f>
        <v>0</v>
      </c>
      <c r="M275" s="2">
        <f>VLOOKUP($A275,'By SKU - New RTs'!$A:$V,21,FALSE)</f>
        <v>0</v>
      </c>
      <c r="N275" s="5">
        <f t="shared" si="23"/>
        <v>0</v>
      </c>
      <c r="O275" s="2">
        <f>VLOOKUP($A275,'By SKU - Old RTs'!$A:$V,22,FALSE)</f>
        <v>0</v>
      </c>
      <c r="P275" s="2">
        <f>VLOOKUP($A275,'By SKU - New RTs'!$A:$V,22,FALSE)</f>
        <v>0</v>
      </c>
      <c r="Q275" s="2">
        <f t="shared" si="24"/>
        <v>0</v>
      </c>
    </row>
    <row r="276" spans="1:17" x14ac:dyDescent="0.2">
      <c r="A276" s="3">
        <f>SKUs!A275</f>
        <v>1503</v>
      </c>
      <c r="B276" s="4" t="str">
        <f>SKUs!B275</f>
        <v xml:space="preserve">4X8 CLASSIC HUNTER GREEN     </v>
      </c>
      <c r="C276" s="2">
        <f>VLOOKUP($A276,'By SKU - Old RTs'!$A:$V,18,FALSE)</f>
        <v>0</v>
      </c>
      <c r="D276" s="2">
        <f>VLOOKUP($A276,'By SKU - New RTs'!$A:$V,18,FALSE)</f>
        <v>0</v>
      </c>
      <c r="E276" s="5">
        <f t="shared" si="20"/>
        <v>0</v>
      </c>
      <c r="F276" s="2">
        <f>VLOOKUP($A276,'By SKU - Old RTs'!$A:$V,19,FALSE)</f>
        <v>0</v>
      </c>
      <c r="G276" s="2">
        <f>VLOOKUP($A276,'By SKU - New RTs'!$A:$V,19,FALSE)</f>
        <v>0</v>
      </c>
      <c r="H276" s="5">
        <f t="shared" si="21"/>
        <v>0</v>
      </c>
      <c r="I276" s="2">
        <f>VLOOKUP($A276,'By SKU - Old RTs'!$A:$V,20,FALSE)</f>
        <v>0</v>
      </c>
      <c r="J276" s="2">
        <f>VLOOKUP($A276,'By SKU - New RTs'!$A:$V,20,FALSE)</f>
        <v>0</v>
      </c>
      <c r="K276" s="5">
        <f t="shared" si="22"/>
        <v>0</v>
      </c>
      <c r="L276" s="2">
        <f>VLOOKUP($A276,'By SKU - Old RTs'!$A:$V,21,FALSE)</f>
        <v>0</v>
      </c>
      <c r="M276" s="2">
        <f>VLOOKUP($A276,'By SKU - New RTs'!$A:$V,21,FALSE)</f>
        <v>0</v>
      </c>
      <c r="N276" s="5">
        <f t="shared" si="23"/>
        <v>0</v>
      </c>
      <c r="O276" s="2">
        <f>VLOOKUP($A276,'By SKU - Old RTs'!$A:$V,22,FALSE)</f>
        <v>0</v>
      </c>
      <c r="P276" s="2">
        <f>VLOOKUP($A276,'By SKU - New RTs'!$A:$V,22,FALSE)</f>
        <v>0</v>
      </c>
      <c r="Q276" s="2">
        <f t="shared" si="24"/>
        <v>0</v>
      </c>
    </row>
    <row r="277" spans="1:17" x14ac:dyDescent="0.2">
      <c r="A277" s="3">
        <f>SKUs!A276</f>
        <v>1506</v>
      </c>
      <c r="B277" s="4" t="str">
        <f>SKUs!B276</f>
        <v>4X8 CLASSIC NAVY BLACK</v>
      </c>
      <c r="C277" s="2">
        <f>VLOOKUP($A277,'By SKU - Old RTs'!$A:$V,18,FALSE)</f>
        <v>0</v>
      </c>
      <c r="D277" s="2">
        <f>VLOOKUP($A277,'By SKU - New RTs'!$A:$V,18,FALSE)</f>
        <v>0</v>
      </c>
      <c r="E277" s="5">
        <f t="shared" si="20"/>
        <v>0</v>
      </c>
      <c r="F277" s="2">
        <f>VLOOKUP($A277,'By SKU - Old RTs'!$A:$V,19,FALSE)</f>
        <v>0</v>
      </c>
      <c r="G277" s="2">
        <f>VLOOKUP($A277,'By SKU - New RTs'!$A:$V,19,FALSE)</f>
        <v>0</v>
      </c>
      <c r="H277" s="5">
        <f t="shared" si="21"/>
        <v>0</v>
      </c>
      <c r="I277" s="2">
        <f>VLOOKUP($A277,'By SKU - Old RTs'!$A:$V,20,FALSE)</f>
        <v>0</v>
      </c>
      <c r="J277" s="2">
        <f>VLOOKUP($A277,'By SKU - New RTs'!$A:$V,20,FALSE)</f>
        <v>0</v>
      </c>
      <c r="K277" s="5">
        <f t="shared" si="22"/>
        <v>0</v>
      </c>
      <c r="L277" s="2">
        <f>VLOOKUP($A277,'By SKU - Old RTs'!$A:$V,21,FALSE)</f>
        <v>0</v>
      </c>
      <c r="M277" s="2">
        <f>VLOOKUP($A277,'By SKU - New RTs'!$A:$V,21,FALSE)</f>
        <v>0</v>
      </c>
      <c r="N277" s="5">
        <f t="shared" si="23"/>
        <v>0</v>
      </c>
      <c r="O277" s="2">
        <f>VLOOKUP($A277,'By SKU - Old RTs'!$A:$V,22,FALSE)</f>
        <v>0</v>
      </c>
      <c r="P277" s="2">
        <f>VLOOKUP($A277,'By SKU - New RTs'!$A:$V,22,FALSE)</f>
        <v>0</v>
      </c>
      <c r="Q277" s="2">
        <f t="shared" si="24"/>
        <v>0</v>
      </c>
    </row>
    <row r="278" spans="1:17" x14ac:dyDescent="0.2">
      <c r="A278" s="3">
        <f>SKUs!A277</f>
        <v>1510</v>
      </c>
      <c r="B278" s="4" t="str">
        <f>SKUs!B277</f>
        <v xml:space="preserve">4X8 CLASSIC SHADOW GREY     </v>
      </c>
      <c r="C278" s="2">
        <f>VLOOKUP($A278,'By SKU - Old RTs'!$A:$V,18,FALSE)</f>
        <v>0</v>
      </c>
      <c r="D278" s="2">
        <f>VLOOKUP($A278,'By SKU - New RTs'!$A:$V,18,FALSE)</f>
        <v>0</v>
      </c>
      <c r="E278" s="5">
        <f t="shared" si="20"/>
        <v>0</v>
      </c>
      <c r="F278" s="2">
        <f>VLOOKUP($A278,'By SKU - Old RTs'!$A:$V,19,FALSE)</f>
        <v>0</v>
      </c>
      <c r="G278" s="2">
        <f>VLOOKUP($A278,'By SKU - New RTs'!$A:$V,19,FALSE)</f>
        <v>0</v>
      </c>
      <c r="H278" s="5">
        <f t="shared" si="21"/>
        <v>0</v>
      </c>
      <c r="I278" s="2">
        <f>VLOOKUP($A278,'By SKU - Old RTs'!$A:$V,20,FALSE)</f>
        <v>0</v>
      </c>
      <c r="J278" s="2">
        <f>VLOOKUP($A278,'By SKU - New RTs'!$A:$V,20,FALSE)</f>
        <v>0</v>
      </c>
      <c r="K278" s="5">
        <f t="shared" si="22"/>
        <v>0</v>
      </c>
      <c r="L278" s="2">
        <f>VLOOKUP($A278,'By SKU - Old RTs'!$A:$V,21,FALSE)</f>
        <v>0</v>
      </c>
      <c r="M278" s="2">
        <f>VLOOKUP($A278,'By SKU - New RTs'!$A:$V,21,FALSE)</f>
        <v>0</v>
      </c>
      <c r="N278" s="5">
        <f t="shared" si="23"/>
        <v>0</v>
      </c>
      <c r="O278" s="2">
        <f>VLOOKUP($A278,'By SKU - Old RTs'!$A:$V,22,FALSE)</f>
        <v>1</v>
      </c>
      <c r="P278" s="2">
        <f>VLOOKUP($A278,'By SKU - New RTs'!$A:$V,22,FALSE)</f>
        <v>1</v>
      </c>
      <c r="Q278" s="2">
        <f t="shared" si="24"/>
        <v>0</v>
      </c>
    </row>
    <row r="279" spans="1:17" x14ac:dyDescent="0.2">
      <c r="A279" s="3">
        <f>SKUs!A278</f>
        <v>1511</v>
      </c>
      <c r="B279" s="4" t="str">
        <f>SKUs!B278</f>
        <v>4X8 CLASSIC BLACK</v>
      </c>
      <c r="C279" s="2">
        <f>VLOOKUP($A279,'By SKU - Old RTs'!$A:$V,18,FALSE)</f>
        <v>12.5</v>
      </c>
      <c r="D279" s="2">
        <f>VLOOKUP($A279,'By SKU - New RTs'!$A:$V,18,FALSE)</f>
        <v>12.5</v>
      </c>
      <c r="E279" s="5">
        <f t="shared" si="20"/>
        <v>0</v>
      </c>
      <c r="F279" s="2">
        <f>VLOOKUP($A279,'By SKU - Old RTs'!$A:$V,19,FALSE)</f>
        <v>2</v>
      </c>
      <c r="G279" s="2">
        <f>VLOOKUP($A279,'By SKU - New RTs'!$A:$V,19,FALSE)</f>
        <v>2</v>
      </c>
      <c r="H279" s="5">
        <f t="shared" si="21"/>
        <v>0</v>
      </c>
      <c r="I279" s="2">
        <f>VLOOKUP($A279,'By SKU - Old RTs'!$A:$V,20,FALSE)</f>
        <v>2</v>
      </c>
      <c r="J279" s="2">
        <f>VLOOKUP($A279,'By SKU - New RTs'!$A:$V,20,FALSE)</f>
        <v>2</v>
      </c>
      <c r="K279" s="5">
        <f t="shared" si="22"/>
        <v>0</v>
      </c>
      <c r="L279" s="2">
        <f>VLOOKUP($A279,'By SKU - Old RTs'!$A:$V,21,FALSE)</f>
        <v>10</v>
      </c>
      <c r="M279" s="2">
        <f>VLOOKUP($A279,'By SKU - New RTs'!$A:$V,21,FALSE)</f>
        <v>12</v>
      </c>
      <c r="N279" s="5">
        <f t="shared" si="23"/>
        <v>2</v>
      </c>
      <c r="O279" s="2">
        <f>VLOOKUP($A279,'By SKU - Old RTs'!$A:$V,22,FALSE)</f>
        <v>4.5</v>
      </c>
      <c r="P279" s="2">
        <f>VLOOKUP($A279,'By SKU - New RTs'!$A:$V,22,FALSE)</f>
        <v>2.5</v>
      </c>
      <c r="Q279" s="2">
        <f t="shared" si="24"/>
        <v>-2</v>
      </c>
    </row>
    <row r="280" spans="1:17" x14ac:dyDescent="0.2">
      <c r="A280" s="3">
        <f>SKUs!A279</f>
        <v>1520</v>
      </c>
      <c r="B280" s="4" t="str">
        <f>SKUs!B279</f>
        <v xml:space="preserve">MT 4X8 CLA BLACK &amp; GREY      </v>
      </c>
      <c r="C280" s="2">
        <f>VLOOKUP($A280,'By SKU - Old RTs'!$A:$V,18,FALSE)</f>
        <v>2</v>
      </c>
      <c r="D280" s="2">
        <f>VLOOKUP($A280,'By SKU - New RTs'!$A:$V,18,FALSE)</f>
        <v>2</v>
      </c>
      <c r="E280" s="5">
        <f t="shared" si="20"/>
        <v>0</v>
      </c>
      <c r="F280" s="2">
        <f>VLOOKUP($A280,'By SKU - Old RTs'!$A:$V,19,FALSE)</f>
        <v>0</v>
      </c>
      <c r="G280" s="2">
        <f>VLOOKUP($A280,'By SKU - New RTs'!$A:$V,19,FALSE)</f>
        <v>0</v>
      </c>
      <c r="H280" s="5">
        <f t="shared" si="21"/>
        <v>0</v>
      </c>
      <c r="I280" s="2">
        <f>VLOOKUP($A280,'By SKU - Old RTs'!$A:$V,20,FALSE)</f>
        <v>0</v>
      </c>
      <c r="J280" s="2">
        <f>VLOOKUP($A280,'By SKU - New RTs'!$A:$V,20,FALSE)</f>
        <v>0</v>
      </c>
      <c r="K280" s="5">
        <f t="shared" si="22"/>
        <v>0</v>
      </c>
      <c r="L280" s="2">
        <f>VLOOKUP($A280,'By SKU - Old RTs'!$A:$V,21,FALSE)</f>
        <v>2</v>
      </c>
      <c r="M280" s="2">
        <f>VLOOKUP($A280,'By SKU - New RTs'!$A:$V,21,FALSE)</f>
        <v>2</v>
      </c>
      <c r="N280" s="5">
        <f t="shared" si="23"/>
        <v>0</v>
      </c>
      <c r="O280" s="2">
        <f>VLOOKUP($A280,'By SKU - Old RTs'!$A:$V,22,FALSE)</f>
        <v>0</v>
      </c>
      <c r="P280" s="2">
        <f>VLOOKUP($A280,'By SKU - New RTs'!$A:$V,22,FALSE)</f>
        <v>0</v>
      </c>
      <c r="Q280" s="2">
        <f t="shared" si="24"/>
        <v>0</v>
      </c>
    </row>
    <row r="281" spans="1:17" x14ac:dyDescent="0.2">
      <c r="A281" s="3">
        <f>SKUs!A280</f>
        <v>1567</v>
      </c>
      <c r="B281" s="4" t="str">
        <f>SKUs!B280</f>
        <v>4X8 CHOCOLATE BLACK</v>
      </c>
      <c r="C281" s="2">
        <f>VLOOKUP($A281,'By SKU - Old RTs'!$A:$V,18,FALSE)</f>
        <v>0</v>
      </c>
      <c r="D281" s="2">
        <f>VLOOKUP($A281,'By SKU - New RTs'!$A:$V,18,FALSE)</f>
        <v>0</v>
      </c>
      <c r="E281" s="5">
        <f t="shared" si="20"/>
        <v>0</v>
      </c>
      <c r="F281" s="2">
        <f>VLOOKUP($A281,'By SKU - Old RTs'!$A:$V,19,FALSE)</f>
        <v>0</v>
      </c>
      <c r="G281" s="2">
        <f>VLOOKUP($A281,'By SKU - New RTs'!$A:$V,19,FALSE)</f>
        <v>0</v>
      </c>
      <c r="H281" s="5">
        <f t="shared" si="21"/>
        <v>0</v>
      </c>
      <c r="I281" s="2">
        <f>VLOOKUP($A281,'By SKU - Old RTs'!$A:$V,20,FALSE)</f>
        <v>0</v>
      </c>
      <c r="J281" s="2">
        <f>VLOOKUP($A281,'By SKU - New RTs'!$A:$V,20,FALSE)</f>
        <v>0</v>
      </c>
      <c r="K281" s="5">
        <f t="shared" si="22"/>
        <v>0</v>
      </c>
      <c r="L281" s="2">
        <f>VLOOKUP($A281,'By SKU - Old RTs'!$A:$V,21,FALSE)</f>
        <v>0</v>
      </c>
      <c r="M281" s="2">
        <f>VLOOKUP($A281,'By SKU - New RTs'!$A:$V,21,FALSE)</f>
        <v>0</v>
      </c>
      <c r="N281" s="5">
        <f t="shared" si="23"/>
        <v>0</v>
      </c>
      <c r="O281" s="2">
        <f>VLOOKUP($A281,'By SKU - Old RTs'!$A:$V,22,FALSE)</f>
        <v>0</v>
      </c>
      <c r="P281" s="2">
        <f>VLOOKUP($A281,'By SKU - New RTs'!$A:$V,22,FALSE)</f>
        <v>0</v>
      </c>
      <c r="Q281" s="2">
        <f t="shared" si="24"/>
        <v>0</v>
      </c>
    </row>
    <row r="282" spans="1:17" x14ac:dyDescent="0.2">
      <c r="A282" s="3">
        <f>SKUs!A281</f>
        <v>1610</v>
      </c>
      <c r="B282" s="4" t="str">
        <f>SKUs!B281</f>
        <v xml:space="preserve">4X10 CLASSIC SHADOW GREY     </v>
      </c>
      <c r="C282" s="2">
        <f>VLOOKUP($A282,'By SKU - Old RTs'!$A:$V,18,FALSE)</f>
        <v>0</v>
      </c>
      <c r="D282" s="2">
        <f>VLOOKUP($A282,'By SKU - New RTs'!$A:$V,18,FALSE)</f>
        <v>0</v>
      </c>
      <c r="E282" s="5">
        <f t="shared" si="20"/>
        <v>0</v>
      </c>
      <c r="F282" s="2">
        <f>VLOOKUP($A282,'By SKU - Old RTs'!$A:$V,19,FALSE)</f>
        <v>10</v>
      </c>
      <c r="G282" s="2">
        <f>VLOOKUP($A282,'By SKU - New RTs'!$A:$V,19,FALSE)</f>
        <v>10</v>
      </c>
      <c r="H282" s="5">
        <f t="shared" si="21"/>
        <v>0</v>
      </c>
      <c r="I282" s="2">
        <f>VLOOKUP($A282,'By SKU - Old RTs'!$A:$V,20,FALSE)</f>
        <v>0</v>
      </c>
      <c r="J282" s="2">
        <f>VLOOKUP($A282,'By SKU - New RTs'!$A:$V,20,FALSE)</f>
        <v>0</v>
      </c>
      <c r="K282" s="5">
        <f t="shared" si="22"/>
        <v>0</v>
      </c>
      <c r="L282" s="2">
        <f>VLOOKUP($A282,'By SKU - Old RTs'!$A:$V,21,FALSE)</f>
        <v>1</v>
      </c>
      <c r="M282" s="2">
        <f>VLOOKUP($A282,'By SKU - New RTs'!$A:$V,21,FALSE)</f>
        <v>1</v>
      </c>
      <c r="N282" s="5">
        <f t="shared" si="23"/>
        <v>0</v>
      </c>
      <c r="O282" s="2">
        <f>VLOOKUP($A282,'By SKU - Old RTs'!$A:$V,22,FALSE)</f>
        <v>0</v>
      </c>
      <c r="P282" s="2">
        <f>VLOOKUP($A282,'By SKU - New RTs'!$A:$V,22,FALSE)</f>
        <v>0</v>
      </c>
      <c r="Q282" s="2">
        <f t="shared" si="24"/>
        <v>0</v>
      </c>
    </row>
    <row r="283" spans="1:17" x14ac:dyDescent="0.2">
      <c r="A283" s="3">
        <f>SKUs!A282</f>
        <v>1611</v>
      </c>
      <c r="B283" s="4" t="str">
        <f>SKUs!B282</f>
        <v xml:space="preserve">4X10 CLASSIC BLACK     </v>
      </c>
      <c r="C283" s="2">
        <f>VLOOKUP($A283,'By SKU - Old RTs'!$A:$V,18,FALSE)</f>
        <v>0</v>
      </c>
      <c r="D283" s="2">
        <f>VLOOKUP($A283,'By SKU - New RTs'!$A:$V,18,FALSE)</f>
        <v>0</v>
      </c>
      <c r="E283" s="5">
        <f t="shared" si="20"/>
        <v>0</v>
      </c>
      <c r="F283" s="2">
        <f>VLOOKUP($A283,'By SKU - Old RTs'!$A:$V,19,FALSE)</f>
        <v>0</v>
      </c>
      <c r="G283" s="2">
        <f>VLOOKUP($A283,'By SKU - New RTs'!$A:$V,19,FALSE)</f>
        <v>0</v>
      </c>
      <c r="H283" s="5">
        <f t="shared" si="21"/>
        <v>0</v>
      </c>
      <c r="I283" s="2">
        <f>VLOOKUP($A283,'By SKU - Old RTs'!$A:$V,20,FALSE)</f>
        <v>1</v>
      </c>
      <c r="J283" s="2">
        <f>VLOOKUP($A283,'By SKU - New RTs'!$A:$V,20,FALSE)</f>
        <v>1</v>
      </c>
      <c r="K283" s="5">
        <f t="shared" si="22"/>
        <v>0</v>
      </c>
      <c r="L283" s="2">
        <f>VLOOKUP($A283,'By SKU - Old RTs'!$A:$V,21,FALSE)</f>
        <v>4</v>
      </c>
      <c r="M283" s="2">
        <f>VLOOKUP($A283,'By SKU - New RTs'!$A:$V,21,FALSE)</f>
        <v>4</v>
      </c>
      <c r="N283" s="5">
        <f t="shared" si="23"/>
        <v>0</v>
      </c>
      <c r="O283" s="2">
        <f>VLOOKUP($A283,'By SKU - Old RTs'!$A:$V,22,FALSE)</f>
        <v>0</v>
      </c>
      <c r="P283" s="2">
        <f>VLOOKUP($A283,'By SKU - New RTs'!$A:$V,22,FALSE)</f>
        <v>0</v>
      </c>
      <c r="Q283" s="2">
        <f t="shared" si="24"/>
        <v>0</v>
      </c>
    </row>
    <row r="284" spans="1:17" x14ac:dyDescent="0.2">
      <c r="A284" s="3">
        <f>SKUs!A283</f>
        <v>1623</v>
      </c>
      <c r="B284" s="4" t="str">
        <f>SKUs!B283</f>
        <v xml:space="preserve">4X10 SANDTRAP SHADOW GREY  </v>
      </c>
      <c r="C284" s="2">
        <f>VLOOKUP($A284,'By SKU - Old RTs'!$A:$V,18,FALSE)</f>
        <v>4</v>
      </c>
      <c r="D284" s="2">
        <f>VLOOKUP($A284,'By SKU - New RTs'!$A:$V,18,FALSE)</f>
        <v>4</v>
      </c>
      <c r="E284" s="5">
        <f t="shared" si="20"/>
        <v>0</v>
      </c>
      <c r="F284" s="2">
        <f>VLOOKUP($A284,'By SKU - Old RTs'!$A:$V,19,FALSE)</f>
        <v>0</v>
      </c>
      <c r="G284" s="2">
        <f>VLOOKUP($A284,'By SKU - New RTs'!$A:$V,19,FALSE)</f>
        <v>0</v>
      </c>
      <c r="H284" s="5">
        <f t="shared" si="21"/>
        <v>0</v>
      </c>
      <c r="I284" s="2">
        <f>VLOOKUP($A284,'By SKU - Old RTs'!$A:$V,20,FALSE)</f>
        <v>7</v>
      </c>
      <c r="J284" s="2">
        <f>VLOOKUP($A284,'By SKU - New RTs'!$A:$V,20,FALSE)</f>
        <v>7</v>
      </c>
      <c r="K284" s="5">
        <f t="shared" si="22"/>
        <v>0</v>
      </c>
      <c r="L284" s="2">
        <f>VLOOKUP($A284,'By SKU - Old RTs'!$A:$V,21,FALSE)</f>
        <v>8</v>
      </c>
      <c r="M284" s="2">
        <f>VLOOKUP($A284,'By SKU - New RTs'!$A:$V,21,FALSE)</f>
        <v>8</v>
      </c>
      <c r="N284" s="5">
        <f t="shared" si="23"/>
        <v>0</v>
      </c>
      <c r="O284" s="2">
        <f>VLOOKUP($A284,'By SKU - Old RTs'!$A:$V,22,FALSE)</f>
        <v>0</v>
      </c>
      <c r="P284" s="2">
        <f>VLOOKUP($A284,'By SKU - New RTs'!$A:$V,22,FALSE)</f>
        <v>0</v>
      </c>
      <c r="Q284" s="2">
        <f t="shared" si="24"/>
        <v>0</v>
      </c>
    </row>
    <row r="285" spans="1:17" x14ac:dyDescent="0.2">
      <c r="A285" s="3">
        <f>SKUs!A284</f>
        <v>1700</v>
      </c>
      <c r="B285" s="4" t="str">
        <f>SKUs!B284</f>
        <v xml:space="preserve">5X12 CLASSIC SHADOW GREY     </v>
      </c>
      <c r="C285" s="2">
        <f>VLOOKUP($A285,'By SKU - Old RTs'!$A:$V,18,FALSE)</f>
        <v>0</v>
      </c>
      <c r="D285" s="2">
        <f>VLOOKUP($A285,'By SKU - New RTs'!$A:$V,18,FALSE)</f>
        <v>0</v>
      </c>
      <c r="E285" s="5">
        <f t="shared" si="20"/>
        <v>0</v>
      </c>
      <c r="F285" s="2">
        <f>VLOOKUP($A285,'By SKU - Old RTs'!$A:$V,19,FALSE)</f>
        <v>1</v>
      </c>
      <c r="G285" s="2">
        <f>VLOOKUP($A285,'By SKU - New RTs'!$A:$V,19,FALSE)</f>
        <v>1</v>
      </c>
      <c r="H285" s="5">
        <f t="shared" si="21"/>
        <v>0</v>
      </c>
      <c r="I285" s="2">
        <f>VLOOKUP($A285,'By SKU - Old RTs'!$A:$V,20,FALSE)</f>
        <v>0</v>
      </c>
      <c r="J285" s="2">
        <f>VLOOKUP($A285,'By SKU - New RTs'!$A:$V,20,FALSE)</f>
        <v>0</v>
      </c>
      <c r="K285" s="5">
        <f t="shared" si="22"/>
        <v>0</v>
      </c>
      <c r="L285" s="2">
        <f>VLOOKUP($A285,'By SKU - Old RTs'!$A:$V,21,FALSE)</f>
        <v>0</v>
      </c>
      <c r="M285" s="2">
        <f>VLOOKUP($A285,'By SKU - New RTs'!$A:$V,21,FALSE)</f>
        <v>0</v>
      </c>
      <c r="N285" s="5">
        <f t="shared" si="23"/>
        <v>0</v>
      </c>
      <c r="O285" s="2">
        <f>VLOOKUP($A285,'By SKU - Old RTs'!$A:$V,22,FALSE)</f>
        <v>1</v>
      </c>
      <c r="P285" s="2">
        <f>VLOOKUP($A285,'By SKU - New RTs'!$A:$V,22,FALSE)</f>
        <v>1</v>
      </c>
      <c r="Q285" s="2">
        <f t="shared" si="24"/>
        <v>0</v>
      </c>
    </row>
    <row r="286" spans="1:17" x14ac:dyDescent="0.2">
      <c r="A286" s="3">
        <f>SKUs!A285</f>
        <v>1723</v>
      </c>
      <c r="B286" s="4" t="str">
        <f>SKUs!B285</f>
        <v xml:space="preserve">4X14 SANDTRAP SHADOW GREY    </v>
      </c>
      <c r="C286" s="2">
        <f>VLOOKUP($A286,'By SKU - Old RTs'!$A:$V,18,FALSE)</f>
        <v>0</v>
      </c>
      <c r="D286" s="2">
        <f>VLOOKUP($A286,'By SKU - New RTs'!$A:$V,18,FALSE)</f>
        <v>0</v>
      </c>
      <c r="E286" s="5">
        <f t="shared" si="20"/>
        <v>0</v>
      </c>
      <c r="F286" s="2">
        <f>VLOOKUP($A286,'By SKU - Old RTs'!$A:$V,19,FALSE)</f>
        <v>0</v>
      </c>
      <c r="G286" s="2">
        <f>VLOOKUP($A286,'By SKU - New RTs'!$A:$V,19,FALSE)</f>
        <v>0</v>
      </c>
      <c r="H286" s="5">
        <f t="shared" si="21"/>
        <v>0</v>
      </c>
      <c r="I286" s="2">
        <f>VLOOKUP($A286,'By SKU - Old RTs'!$A:$V,20,FALSE)</f>
        <v>0</v>
      </c>
      <c r="J286" s="2">
        <f>VLOOKUP($A286,'By SKU - New RTs'!$A:$V,20,FALSE)</f>
        <v>0</v>
      </c>
      <c r="K286" s="5">
        <f t="shared" si="22"/>
        <v>0</v>
      </c>
      <c r="L286" s="2">
        <f>VLOOKUP($A286,'By SKU - Old RTs'!$A:$V,21,FALSE)</f>
        <v>0</v>
      </c>
      <c r="M286" s="2">
        <f>VLOOKUP($A286,'By SKU - New RTs'!$A:$V,21,FALSE)</f>
        <v>0</v>
      </c>
      <c r="N286" s="5">
        <f t="shared" si="23"/>
        <v>0</v>
      </c>
      <c r="O286" s="2">
        <f>VLOOKUP($A286,'By SKU - Old RTs'!$A:$V,22,FALSE)</f>
        <v>0</v>
      </c>
      <c r="P286" s="2">
        <f>VLOOKUP($A286,'By SKU - New RTs'!$A:$V,22,FALSE)</f>
        <v>0</v>
      </c>
      <c r="Q286" s="2">
        <f t="shared" si="24"/>
        <v>0</v>
      </c>
    </row>
    <row r="287" spans="1:17" x14ac:dyDescent="0.2">
      <c r="A287" s="3">
        <f>SKUs!A286</f>
        <v>1724</v>
      </c>
      <c r="B287" s="4" t="str">
        <f>SKUs!B286</f>
        <v xml:space="preserve">6X10 SANDTRAP SHADOW GREY    </v>
      </c>
      <c r="C287" s="2">
        <f>VLOOKUP($A287,'By SKU - Old RTs'!$A:$V,18,FALSE)</f>
        <v>0</v>
      </c>
      <c r="D287" s="2">
        <f>VLOOKUP($A287,'By SKU - New RTs'!$A:$V,18,FALSE)</f>
        <v>0</v>
      </c>
      <c r="E287" s="5">
        <f t="shared" si="20"/>
        <v>0</v>
      </c>
      <c r="F287" s="2">
        <f>VLOOKUP($A287,'By SKU - Old RTs'!$A:$V,19,FALSE)</f>
        <v>0</v>
      </c>
      <c r="G287" s="2">
        <f>VLOOKUP($A287,'By SKU - New RTs'!$A:$V,19,FALSE)</f>
        <v>0</v>
      </c>
      <c r="H287" s="5">
        <f t="shared" si="21"/>
        <v>0</v>
      </c>
      <c r="I287" s="2">
        <f>VLOOKUP($A287,'By SKU - Old RTs'!$A:$V,20,FALSE)</f>
        <v>0</v>
      </c>
      <c r="J287" s="2">
        <f>VLOOKUP($A287,'By SKU - New RTs'!$A:$V,20,FALSE)</f>
        <v>0</v>
      </c>
      <c r="K287" s="5">
        <f t="shared" si="22"/>
        <v>0</v>
      </c>
      <c r="L287" s="2">
        <f>VLOOKUP($A287,'By SKU - Old RTs'!$A:$V,21,FALSE)</f>
        <v>0</v>
      </c>
      <c r="M287" s="2">
        <f>VLOOKUP($A287,'By SKU - New RTs'!$A:$V,21,FALSE)</f>
        <v>0</v>
      </c>
      <c r="N287" s="5">
        <f t="shared" si="23"/>
        <v>0</v>
      </c>
      <c r="O287" s="2">
        <f>VLOOKUP($A287,'By SKU - Old RTs'!$A:$V,22,FALSE)</f>
        <v>0.75</v>
      </c>
      <c r="P287" s="2">
        <f>VLOOKUP($A287,'By SKU - New RTs'!$A:$V,22,FALSE)</f>
        <v>0.75</v>
      </c>
      <c r="Q287" s="2">
        <f t="shared" si="24"/>
        <v>0</v>
      </c>
    </row>
    <row r="288" spans="1:17" x14ac:dyDescent="0.2">
      <c r="A288" s="3">
        <f>SKUs!A287</f>
        <v>1746</v>
      </c>
      <c r="B288" s="4" t="str">
        <f>SKUs!B287</f>
        <v xml:space="preserve">MT 6X6 CLA LOGO     </v>
      </c>
      <c r="C288" s="2">
        <f>VLOOKUP($A288,'By SKU - Old RTs'!$A:$V,18,FALSE)</f>
        <v>0</v>
      </c>
      <c r="D288" s="2">
        <f>VLOOKUP($A288,'By SKU - New RTs'!$A:$V,18,FALSE)</f>
        <v>0</v>
      </c>
      <c r="E288" s="5">
        <f t="shared" si="20"/>
        <v>0</v>
      </c>
      <c r="F288" s="2">
        <f>VLOOKUP($A288,'By SKU - Old RTs'!$A:$V,19,FALSE)</f>
        <v>0</v>
      </c>
      <c r="G288" s="2">
        <f>VLOOKUP($A288,'By SKU - New RTs'!$A:$V,19,FALSE)</f>
        <v>0</v>
      </c>
      <c r="H288" s="5">
        <f t="shared" si="21"/>
        <v>0</v>
      </c>
      <c r="I288" s="2">
        <f>VLOOKUP($A288,'By SKU - Old RTs'!$A:$V,20,FALSE)</f>
        <v>1</v>
      </c>
      <c r="J288" s="2">
        <f>VLOOKUP($A288,'By SKU - New RTs'!$A:$V,20,FALSE)</f>
        <v>1</v>
      </c>
      <c r="K288" s="5">
        <f t="shared" si="22"/>
        <v>0</v>
      </c>
      <c r="L288" s="2">
        <f>VLOOKUP($A288,'By SKU - Old RTs'!$A:$V,21,FALSE)</f>
        <v>0</v>
      </c>
      <c r="M288" s="2">
        <f>VLOOKUP($A288,'By SKU - New RTs'!$A:$V,21,FALSE)</f>
        <v>0</v>
      </c>
      <c r="N288" s="5">
        <f t="shared" si="23"/>
        <v>0</v>
      </c>
      <c r="O288" s="2">
        <f>VLOOKUP($A288,'By SKU - Old RTs'!$A:$V,22,FALSE)</f>
        <v>0</v>
      </c>
      <c r="P288" s="2">
        <f>VLOOKUP($A288,'By SKU - New RTs'!$A:$V,22,FALSE)</f>
        <v>0</v>
      </c>
      <c r="Q288" s="2">
        <f t="shared" si="24"/>
        <v>0</v>
      </c>
    </row>
    <row r="289" spans="1:17" x14ac:dyDescent="0.2">
      <c r="A289" s="3">
        <f>SKUs!A288</f>
        <v>1758</v>
      </c>
      <c r="B289" s="4" t="str">
        <f>SKUs!B288</f>
        <v>MT 6X12 BIG SHG</v>
      </c>
      <c r="C289" s="2">
        <f>VLOOKUP($A289,'By SKU - Old RTs'!$A:$V,18,FALSE)</f>
        <v>0</v>
      </c>
      <c r="D289" s="2">
        <f>VLOOKUP($A289,'By SKU - New RTs'!$A:$V,18,FALSE)</f>
        <v>0</v>
      </c>
      <c r="E289" s="5">
        <f t="shared" si="20"/>
        <v>0</v>
      </c>
      <c r="F289" s="2">
        <f>VLOOKUP($A289,'By SKU - Old RTs'!$A:$V,19,FALSE)</f>
        <v>0</v>
      </c>
      <c r="G289" s="2">
        <f>VLOOKUP($A289,'By SKU - New RTs'!$A:$V,19,FALSE)</f>
        <v>0</v>
      </c>
      <c r="H289" s="5">
        <f t="shared" si="21"/>
        <v>0</v>
      </c>
      <c r="I289" s="2">
        <f>VLOOKUP($A289,'By SKU - Old RTs'!$A:$V,20,FALSE)</f>
        <v>0</v>
      </c>
      <c r="J289" s="2">
        <f>VLOOKUP($A289,'By SKU - New RTs'!$A:$V,20,FALSE)</f>
        <v>0</v>
      </c>
      <c r="K289" s="5">
        <f t="shared" si="22"/>
        <v>0</v>
      </c>
      <c r="L289" s="2">
        <f>VLOOKUP($A289,'By SKU - Old RTs'!$A:$V,21,FALSE)</f>
        <v>0</v>
      </c>
      <c r="M289" s="2">
        <f>VLOOKUP($A289,'By SKU - New RTs'!$A:$V,21,FALSE)</f>
        <v>0</v>
      </c>
      <c r="N289" s="5">
        <f t="shared" si="23"/>
        <v>0</v>
      </c>
      <c r="O289" s="2">
        <f>VLOOKUP($A289,'By SKU - Old RTs'!$A:$V,22,FALSE)</f>
        <v>0</v>
      </c>
      <c r="P289" s="2">
        <f>VLOOKUP($A289,'By SKU - New RTs'!$A:$V,22,FALSE)</f>
        <v>0</v>
      </c>
      <c r="Q289" s="2">
        <f t="shared" si="24"/>
        <v>0</v>
      </c>
    </row>
    <row r="290" spans="1:17" x14ac:dyDescent="0.2">
      <c r="A290" s="3">
        <f>SKUs!A289</f>
        <v>1759</v>
      </c>
      <c r="B290" s="4" t="str">
        <f>SKUs!B289</f>
        <v>MT 6X10 BIG BLACK</v>
      </c>
      <c r="C290" s="2">
        <f>VLOOKUP($A290,'By SKU - Old RTs'!$A:$V,18,FALSE)</f>
        <v>4</v>
      </c>
      <c r="D290" s="2">
        <f>VLOOKUP($A290,'By SKU - New RTs'!$A:$V,18,FALSE)</f>
        <v>4</v>
      </c>
      <c r="E290" s="5">
        <f t="shared" si="20"/>
        <v>0</v>
      </c>
      <c r="F290" s="2">
        <f>VLOOKUP($A290,'By SKU - Old RTs'!$A:$V,19,FALSE)</f>
        <v>2.25</v>
      </c>
      <c r="G290" s="2">
        <f>VLOOKUP($A290,'By SKU - New RTs'!$A:$V,19,FALSE)</f>
        <v>1.25</v>
      </c>
      <c r="H290" s="5">
        <f t="shared" si="21"/>
        <v>-1</v>
      </c>
      <c r="I290" s="2">
        <f>VLOOKUP($A290,'By SKU - Old RTs'!$A:$V,20,FALSE)</f>
        <v>3.75</v>
      </c>
      <c r="J290" s="2">
        <f>VLOOKUP($A290,'By SKU - New RTs'!$A:$V,20,FALSE)</f>
        <v>3.75</v>
      </c>
      <c r="K290" s="5">
        <f t="shared" si="22"/>
        <v>0</v>
      </c>
      <c r="L290" s="2">
        <f>VLOOKUP($A290,'By SKU - Old RTs'!$A:$V,21,FALSE)</f>
        <v>0.75</v>
      </c>
      <c r="M290" s="2">
        <f>VLOOKUP($A290,'By SKU - New RTs'!$A:$V,21,FALSE)</f>
        <v>0.75</v>
      </c>
      <c r="N290" s="5">
        <f t="shared" si="23"/>
        <v>0</v>
      </c>
      <c r="O290" s="2">
        <f>VLOOKUP($A290,'By SKU - Old RTs'!$A:$V,22,FALSE)</f>
        <v>0</v>
      </c>
      <c r="P290" s="2">
        <f>VLOOKUP($A290,'By SKU - New RTs'!$A:$V,22,FALSE)</f>
        <v>1</v>
      </c>
      <c r="Q290" s="2">
        <f t="shared" si="24"/>
        <v>1</v>
      </c>
    </row>
    <row r="291" spans="1:17" x14ac:dyDescent="0.2">
      <c r="A291" s="3">
        <f>SKUs!A290</f>
        <v>1760</v>
      </c>
      <c r="B291" s="4" t="str">
        <f>SKUs!B290</f>
        <v xml:space="preserve">MT 6X10 BIG SHG     </v>
      </c>
      <c r="C291" s="2">
        <f>VLOOKUP($A291,'By SKU - Old RTs'!$A:$V,18,FALSE)</f>
        <v>0</v>
      </c>
      <c r="D291" s="2">
        <f>VLOOKUP($A291,'By SKU - New RTs'!$A:$V,18,FALSE)</f>
        <v>0</v>
      </c>
      <c r="E291" s="5">
        <f t="shared" si="20"/>
        <v>0</v>
      </c>
      <c r="F291" s="2">
        <f>VLOOKUP($A291,'By SKU - Old RTs'!$A:$V,19,FALSE)</f>
        <v>0</v>
      </c>
      <c r="G291" s="2">
        <f>VLOOKUP($A291,'By SKU - New RTs'!$A:$V,19,FALSE)</f>
        <v>0</v>
      </c>
      <c r="H291" s="5">
        <f t="shared" si="21"/>
        <v>0</v>
      </c>
      <c r="I291" s="2">
        <f>VLOOKUP($A291,'By SKU - Old RTs'!$A:$V,20,FALSE)</f>
        <v>1</v>
      </c>
      <c r="J291" s="2">
        <f>VLOOKUP($A291,'By SKU - New RTs'!$A:$V,20,FALSE)</f>
        <v>1</v>
      </c>
      <c r="K291" s="5">
        <f t="shared" si="22"/>
        <v>0</v>
      </c>
      <c r="L291" s="2">
        <f>VLOOKUP($A291,'By SKU - Old RTs'!$A:$V,21,FALSE)</f>
        <v>0</v>
      </c>
      <c r="M291" s="2">
        <f>VLOOKUP($A291,'By SKU - New RTs'!$A:$V,21,FALSE)</f>
        <v>0</v>
      </c>
      <c r="N291" s="5">
        <f t="shared" si="23"/>
        <v>0</v>
      </c>
      <c r="O291" s="2">
        <f>VLOOKUP($A291,'By SKU - Old RTs'!$A:$V,22,FALSE)</f>
        <v>2</v>
      </c>
      <c r="P291" s="2">
        <f>VLOOKUP($A291,'By SKU - New RTs'!$A:$V,22,FALSE)</f>
        <v>2</v>
      </c>
      <c r="Q291" s="2">
        <f t="shared" si="24"/>
        <v>0</v>
      </c>
    </row>
    <row r="292" spans="1:17" x14ac:dyDescent="0.2">
      <c r="A292" s="3">
        <f>SKUs!A291</f>
        <v>1794</v>
      </c>
      <c r="B292" s="4" t="str">
        <f>SKUs!B291</f>
        <v>SANI URINAL MAT EACH</v>
      </c>
      <c r="C292" s="2">
        <f>VLOOKUP($A292,'By SKU - Old RTs'!$A:$V,18,FALSE)</f>
        <v>0</v>
      </c>
      <c r="D292" s="2">
        <f>VLOOKUP($A292,'By SKU - New RTs'!$A:$V,18,FALSE)</f>
        <v>0</v>
      </c>
      <c r="E292" s="5">
        <f t="shared" si="20"/>
        <v>0</v>
      </c>
      <c r="F292" s="2">
        <f>VLOOKUP($A292,'By SKU - Old RTs'!$A:$V,19,FALSE)</f>
        <v>2</v>
      </c>
      <c r="G292" s="2">
        <f>VLOOKUP($A292,'By SKU - New RTs'!$A:$V,19,FALSE)</f>
        <v>2</v>
      </c>
      <c r="H292" s="5">
        <f t="shared" si="21"/>
        <v>0</v>
      </c>
      <c r="I292" s="2">
        <f>VLOOKUP($A292,'By SKU - Old RTs'!$A:$V,20,FALSE)</f>
        <v>0</v>
      </c>
      <c r="J292" s="2">
        <f>VLOOKUP($A292,'By SKU - New RTs'!$A:$V,20,FALSE)</f>
        <v>0</v>
      </c>
      <c r="K292" s="5">
        <f t="shared" si="22"/>
        <v>0</v>
      </c>
      <c r="L292" s="2">
        <f>VLOOKUP($A292,'By SKU - Old RTs'!$A:$V,21,FALSE)</f>
        <v>0</v>
      </c>
      <c r="M292" s="2">
        <f>VLOOKUP($A292,'By SKU - New RTs'!$A:$V,21,FALSE)</f>
        <v>0</v>
      </c>
      <c r="N292" s="5">
        <f t="shared" si="23"/>
        <v>0</v>
      </c>
      <c r="O292" s="2">
        <f>VLOOKUP($A292,'By SKU - Old RTs'!$A:$V,22,FALSE)</f>
        <v>0</v>
      </c>
      <c r="P292" s="2">
        <f>VLOOKUP($A292,'By SKU - New RTs'!$A:$V,22,FALSE)</f>
        <v>0</v>
      </c>
      <c r="Q292" s="2">
        <f t="shared" si="24"/>
        <v>0</v>
      </c>
    </row>
    <row r="293" spans="1:17" x14ac:dyDescent="0.2">
      <c r="A293" s="3">
        <f>SKUs!A292</f>
        <v>1795</v>
      </c>
      <c r="B293" s="4" t="str">
        <f>SKUs!B292</f>
        <v>SANI COMMODE MAT EACH</v>
      </c>
      <c r="C293" s="2">
        <f>VLOOKUP($A293,'By SKU - Old RTs'!$A:$V,18,FALSE)</f>
        <v>0</v>
      </c>
      <c r="D293" s="2">
        <f>VLOOKUP($A293,'By SKU - New RTs'!$A:$V,18,FALSE)</f>
        <v>0</v>
      </c>
      <c r="E293" s="5">
        <f t="shared" si="20"/>
        <v>0</v>
      </c>
      <c r="F293" s="2">
        <f>VLOOKUP($A293,'By SKU - Old RTs'!$A:$V,19,FALSE)</f>
        <v>0.5</v>
      </c>
      <c r="G293" s="2">
        <f>VLOOKUP($A293,'By SKU - New RTs'!$A:$V,19,FALSE)</f>
        <v>0.5</v>
      </c>
      <c r="H293" s="5">
        <f t="shared" si="21"/>
        <v>0</v>
      </c>
      <c r="I293" s="2">
        <f>VLOOKUP($A293,'By SKU - Old RTs'!$A:$V,20,FALSE)</f>
        <v>0</v>
      </c>
      <c r="J293" s="2">
        <f>VLOOKUP($A293,'By SKU - New RTs'!$A:$V,20,FALSE)</f>
        <v>0</v>
      </c>
      <c r="K293" s="5">
        <f t="shared" si="22"/>
        <v>0</v>
      </c>
      <c r="L293" s="2">
        <f>VLOOKUP($A293,'By SKU - Old RTs'!$A:$V,21,FALSE)</f>
        <v>0</v>
      </c>
      <c r="M293" s="2">
        <f>VLOOKUP($A293,'By SKU - New RTs'!$A:$V,21,FALSE)</f>
        <v>0</v>
      </c>
      <c r="N293" s="5">
        <f t="shared" si="23"/>
        <v>0</v>
      </c>
      <c r="O293" s="2">
        <f>VLOOKUP($A293,'By SKU - Old RTs'!$A:$V,22,FALSE)</f>
        <v>0</v>
      </c>
      <c r="P293" s="2">
        <f>VLOOKUP($A293,'By SKU - New RTs'!$A:$V,22,FALSE)</f>
        <v>0</v>
      </c>
      <c r="Q293" s="2">
        <f t="shared" si="24"/>
        <v>0</v>
      </c>
    </row>
    <row r="294" spans="1:17" x14ac:dyDescent="0.2">
      <c r="A294" s="3">
        <f>SKUs!A293</f>
        <v>1799</v>
      </c>
      <c r="B294" s="4" t="str">
        <f>SKUs!B293</f>
        <v xml:space="preserve">3X4 COFFEE       </v>
      </c>
      <c r="C294" s="2">
        <f>VLOOKUP($A294,'By SKU - Old RTs'!$A:$V,18,FALSE)</f>
        <v>0</v>
      </c>
      <c r="D294" s="2">
        <f>VLOOKUP($A294,'By SKU - New RTs'!$A:$V,18,FALSE)</f>
        <v>0</v>
      </c>
      <c r="E294" s="5">
        <f t="shared" si="20"/>
        <v>0</v>
      </c>
      <c r="F294" s="2">
        <f>VLOOKUP($A294,'By SKU - Old RTs'!$A:$V,19,FALSE)</f>
        <v>0</v>
      </c>
      <c r="G294" s="2">
        <f>VLOOKUP($A294,'By SKU - New RTs'!$A:$V,19,FALSE)</f>
        <v>0</v>
      </c>
      <c r="H294" s="5">
        <f t="shared" si="21"/>
        <v>0</v>
      </c>
      <c r="I294" s="2">
        <f>VLOOKUP($A294,'By SKU - Old RTs'!$A:$V,20,FALSE)</f>
        <v>0</v>
      </c>
      <c r="J294" s="2">
        <f>VLOOKUP($A294,'By SKU - New RTs'!$A:$V,20,FALSE)</f>
        <v>0</v>
      </c>
      <c r="K294" s="5">
        <f t="shared" si="22"/>
        <v>0</v>
      </c>
      <c r="L294" s="2">
        <f>VLOOKUP($A294,'By SKU - Old RTs'!$A:$V,21,FALSE)</f>
        <v>1</v>
      </c>
      <c r="M294" s="2">
        <f>VLOOKUP($A294,'By SKU - New RTs'!$A:$V,21,FALSE)</f>
        <v>1</v>
      </c>
      <c r="N294" s="5">
        <f t="shared" si="23"/>
        <v>0</v>
      </c>
      <c r="O294" s="2">
        <f>VLOOKUP($A294,'By SKU - Old RTs'!$A:$V,22,FALSE)</f>
        <v>0</v>
      </c>
      <c r="P294" s="2">
        <f>VLOOKUP($A294,'By SKU - New RTs'!$A:$V,22,FALSE)</f>
        <v>0</v>
      </c>
      <c r="Q294" s="2">
        <f t="shared" si="24"/>
        <v>0</v>
      </c>
    </row>
    <row r="295" spans="1:17" x14ac:dyDescent="0.2">
      <c r="A295" s="3">
        <f>SKUs!A294</f>
        <v>1800</v>
      </c>
      <c r="B295" s="4" t="str">
        <f>SKUs!B294</f>
        <v xml:space="preserve">WETMOP MICROFBR     </v>
      </c>
      <c r="C295" s="2">
        <f>VLOOKUP($A295,'By SKU - Old RTs'!$A:$V,18,FALSE)</f>
        <v>8.5</v>
      </c>
      <c r="D295" s="2">
        <f>VLOOKUP($A295,'By SKU - New RTs'!$A:$V,18,FALSE)</f>
        <v>8.5</v>
      </c>
      <c r="E295" s="5">
        <f t="shared" si="20"/>
        <v>0</v>
      </c>
      <c r="F295" s="2">
        <f>VLOOKUP($A295,'By SKU - Old RTs'!$A:$V,19,FALSE)</f>
        <v>0</v>
      </c>
      <c r="G295" s="2">
        <f>VLOOKUP($A295,'By SKU - New RTs'!$A:$V,19,FALSE)</f>
        <v>0</v>
      </c>
      <c r="H295" s="5">
        <f t="shared" si="21"/>
        <v>0</v>
      </c>
      <c r="I295" s="2">
        <f>VLOOKUP($A295,'By SKU - Old RTs'!$A:$V,20,FALSE)</f>
        <v>0</v>
      </c>
      <c r="J295" s="2">
        <f>VLOOKUP($A295,'By SKU - New RTs'!$A:$V,20,FALSE)</f>
        <v>5</v>
      </c>
      <c r="K295" s="5">
        <f t="shared" si="22"/>
        <v>5</v>
      </c>
      <c r="L295" s="2">
        <f>VLOOKUP($A295,'By SKU - Old RTs'!$A:$V,21,FALSE)</f>
        <v>5</v>
      </c>
      <c r="M295" s="2">
        <f>VLOOKUP($A295,'By SKU - New RTs'!$A:$V,21,FALSE)</f>
        <v>0</v>
      </c>
      <c r="N295" s="5">
        <f t="shared" si="23"/>
        <v>-5</v>
      </c>
      <c r="O295" s="2">
        <f>VLOOKUP($A295,'By SKU - Old RTs'!$A:$V,22,FALSE)</f>
        <v>0</v>
      </c>
      <c r="P295" s="2">
        <f>VLOOKUP($A295,'By SKU - New RTs'!$A:$V,22,FALSE)</f>
        <v>0</v>
      </c>
      <c r="Q295" s="2">
        <f t="shared" si="24"/>
        <v>0</v>
      </c>
    </row>
    <row r="296" spans="1:17" x14ac:dyDescent="0.2">
      <c r="A296" s="3">
        <f>SKUs!A295</f>
        <v>1802</v>
      </c>
      <c r="B296" s="4" t="str">
        <f>SKUs!B295</f>
        <v xml:space="preserve">WET MOP     </v>
      </c>
      <c r="C296" s="2">
        <f>VLOOKUP($A296,'By SKU - Old RTs'!$A:$V,18,FALSE)</f>
        <v>0</v>
      </c>
      <c r="D296" s="2">
        <f>VLOOKUP($A296,'By SKU - New RTs'!$A:$V,18,FALSE)</f>
        <v>0</v>
      </c>
      <c r="E296" s="5">
        <f t="shared" si="20"/>
        <v>0</v>
      </c>
      <c r="F296" s="2">
        <f>VLOOKUP($A296,'By SKU - Old RTs'!$A:$V,19,FALSE)</f>
        <v>0</v>
      </c>
      <c r="G296" s="2">
        <f>VLOOKUP($A296,'By SKU - New RTs'!$A:$V,19,FALSE)</f>
        <v>0</v>
      </c>
      <c r="H296" s="5">
        <f t="shared" si="21"/>
        <v>0</v>
      </c>
      <c r="I296" s="2">
        <f>VLOOKUP($A296,'By SKU - Old RTs'!$A:$V,20,FALSE)</f>
        <v>0</v>
      </c>
      <c r="J296" s="2">
        <f>VLOOKUP($A296,'By SKU - New RTs'!$A:$V,20,FALSE)</f>
        <v>0</v>
      </c>
      <c r="K296" s="5">
        <f t="shared" si="22"/>
        <v>0</v>
      </c>
      <c r="L296" s="2">
        <f>VLOOKUP($A296,'By SKU - Old RTs'!$A:$V,21,FALSE)</f>
        <v>0</v>
      </c>
      <c r="M296" s="2">
        <f>VLOOKUP($A296,'By SKU - New RTs'!$A:$V,21,FALSE)</f>
        <v>0</v>
      </c>
      <c r="N296" s="5">
        <f t="shared" si="23"/>
        <v>0</v>
      </c>
      <c r="O296" s="2">
        <f>VLOOKUP($A296,'By SKU - Old RTs'!$A:$V,22,FALSE)</f>
        <v>0</v>
      </c>
      <c r="P296" s="2">
        <f>VLOOKUP($A296,'By SKU - New RTs'!$A:$V,22,FALSE)</f>
        <v>0</v>
      </c>
      <c r="Q296" s="2">
        <f t="shared" si="24"/>
        <v>0</v>
      </c>
    </row>
    <row r="297" spans="1:17" x14ac:dyDescent="0.2">
      <c r="A297" s="3">
        <f>SKUs!A296</f>
        <v>1805</v>
      </c>
      <c r="B297" s="4" t="str">
        <f>SKUs!B296</f>
        <v xml:space="preserve">6X18 MICRO MOPS     </v>
      </c>
      <c r="C297" s="2">
        <f>VLOOKUP($A297,'By SKU - Old RTs'!$A:$V,18,FALSE)</f>
        <v>0</v>
      </c>
      <c r="D297" s="2">
        <f>VLOOKUP($A297,'By SKU - New RTs'!$A:$V,18,FALSE)</f>
        <v>0</v>
      </c>
      <c r="E297" s="5">
        <f t="shared" si="20"/>
        <v>0</v>
      </c>
      <c r="F297" s="2">
        <f>VLOOKUP($A297,'By SKU - Old RTs'!$A:$V,19,FALSE)</f>
        <v>0</v>
      </c>
      <c r="G297" s="2">
        <f>VLOOKUP($A297,'By SKU - New RTs'!$A:$V,19,FALSE)</f>
        <v>0</v>
      </c>
      <c r="H297" s="5">
        <f t="shared" si="21"/>
        <v>0</v>
      </c>
      <c r="I297" s="2">
        <f>VLOOKUP($A297,'By SKU - Old RTs'!$A:$V,20,FALSE)</f>
        <v>0</v>
      </c>
      <c r="J297" s="2">
        <f>VLOOKUP($A297,'By SKU - New RTs'!$A:$V,20,FALSE)</f>
        <v>3.75</v>
      </c>
      <c r="K297" s="5">
        <f t="shared" si="22"/>
        <v>3.75</v>
      </c>
      <c r="L297" s="2">
        <f>VLOOKUP($A297,'By SKU - Old RTs'!$A:$V,21,FALSE)</f>
        <v>3.75</v>
      </c>
      <c r="M297" s="2">
        <f>VLOOKUP($A297,'By SKU - New RTs'!$A:$V,21,FALSE)</f>
        <v>0</v>
      </c>
      <c r="N297" s="5">
        <f t="shared" si="23"/>
        <v>-3.75</v>
      </c>
      <c r="O297" s="2">
        <f>VLOOKUP($A297,'By SKU - Old RTs'!$A:$V,22,FALSE)</f>
        <v>0</v>
      </c>
      <c r="P297" s="2">
        <f>VLOOKUP($A297,'By SKU - New RTs'!$A:$V,22,FALSE)</f>
        <v>0</v>
      </c>
      <c r="Q297" s="2">
        <f t="shared" si="24"/>
        <v>0</v>
      </c>
    </row>
    <row r="298" spans="1:17" x14ac:dyDescent="0.2">
      <c r="A298" s="3">
        <f>SKUs!A297</f>
        <v>1814</v>
      </c>
      <c r="B298" s="4" t="str">
        <f>SKUs!B297</f>
        <v xml:space="preserve">MOPHEAD 24          </v>
      </c>
      <c r="C298" s="2">
        <f>VLOOKUP($A298,'By SKU - Old RTs'!$A:$V,18,FALSE)</f>
        <v>8</v>
      </c>
      <c r="D298" s="2">
        <f>VLOOKUP($A298,'By SKU - New RTs'!$A:$V,18,FALSE)</f>
        <v>9</v>
      </c>
      <c r="E298" s="5">
        <f t="shared" si="20"/>
        <v>1</v>
      </c>
      <c r="F298" s="2">
        <f>VLOOKUP($A298,'By SKU - Old RTs'!$A:$V,19,FALSE)</f>
        <v>19.25</v>
      </c>
      <c r="G298" s="2">
        <f>VLOOKUP($A298,'By SKU - New RTs'!$A:$V,19,FALSE)</f>
        <v>16.75</v>
      </c>
      <c r="H298" s="5">
        <f t="shared" si="21"/>
        <v>-2.5</v>
      </c>
      <c r="I298" s="2">
        <f>VLOOKUP($A298,'By SKU - Old RTs'!$A:$V,20,FALSE)</f>
        <v>17.5</v>
      </c>
      <c r="J298" s="2">
        <f>VLOOKUP($A298,'By SKU - New RTs'!$A:$V,20,FALSE)</f>
        <v>20</v>
      </c>
      <c r="K298" s="5">
        <f t="shared" si="22"/>
        <v>2.5</v>
      </c>
      <c r="L298" s="2">
        <f>VLOOKUP($A298,'By SKU - Old RTs'!$A:$V,21,FALSE)</f>
        <v>7</v>
      </c>
      <c r="M298" s="2">
        <f>VLOOKUP($A298,'By SKU - New RTs'!$A:$V,21,FALSE)</f>
        <v>7</v>
      </c>
      <c r="N298" s="5">
        <f t="shared" si="23"/>
        <v>0</v>
      </c>
      <c r="O298" s="2">
        <f>VLOOKUP($A298,'By SKU - Old RTs'!$A:$V,22,FALSE)</f>
        <v>6.75</v>
      </c>
      <c r="P298" s="2">
        <f>VLOOKUP($A298,'By SKU - New RTs'!$A:$V,22,FALSE)</f>
        <v>6.75</v>
      </c>
      <c r="Q298" s="2">
        <f t="shared" si="24"/>
        <v>0</v>
      </c>
    </row>
    <row r="299" spans="1:17" x14ac:dyDescent="0.2">
      <c r="A299" s="3">
        <f>SKUs!A298</f>
        <v>1826</v>
      </c>
      <c r="B299" s="4" t="str">
        <f>SKUs!B298</f>
        <v xml:space="preserve">MOPHEAD 36          </v>
      </c>
      <c r="C299" s="2">
        <f>VLOOKUP($A299,'By SKU - Old RTs'!$A:$V,18,FALSE)</f>
        <v>34.25</v>
      </c>
      <c r="D299" s="2">
        <f>VLOOKUP($A299,'By SKU - New RTs'!$A:$V,18,FALSE)</f>
        <v>35.25</v>
      </c>
      <c r="E299" s="5">
        <f t="shared" si="20"/>
        <v>1</v>
      </c>
      <c r="F299" s="2">
        <f>VLOOKUP($A299,'By SKU - Old RTs'!$A:$V,19,FALSE)</f>
        <v>20.75</v>
      </c>
      <c r="G299" s="2">
        <f>VLOOKUP($A299,'By SKU - New RTs'!$A:$V,19,FALSE)</f>
        <v>18.5</v>
      </c>
      <c r="H299" s="5">
        <f t="shared" si="21"/>
        <v>-2.25</v>
      </c>
      <c r="I299" s="2">
        <f>VLOOKUP($A299,'By SKU - Old RTs'!$A:$V,20,FALSE)</f>
        <v>14.25</v>
      </c>
      <c r="J299" s="2">
        <f>VLOOKUP($A299,'By SKU - New RTs'!$A:$V,20,FALSE)</f>
        <v>20.25</v>
      </c>
      <c r="K299" s="5">
        <f t="shared" si="22"/>
        <v>6</v>
      </c>
      <c r="L299" s="2">
        <f>VLOOKUP($A299,'By SKU - Old RTs'!$A:$V,21,FALSE)</f>
        <v>17</v>
      </c>
      <c r="M299" s="2">
        <f>VLOOKUP($A299,'By SKU - New RTs'!$A:$V,21,FALSE)</f>
        <v>11</v>
      </c>
      <c r="N299" s="5">
        <f t="shared" si="23"/>
        <v>-6</v>
      </c>
      <c r="O299" s="2">
        <f>VLOOKUP($A299,'By SKU - Old RTs'!$A:$V,22,FALSE)</f>
        <v>18.75</v>
      </c>
      <c r="P299" s="2">
        <f>VLOOKUP($A299,'By SKU - New RTs'!$A:$V,22,FALSE)</f>
        <v>21</v>
      </c>
      <c r="Q299" s="2">
        <f t="shared" si="24"/>
        <v>2.25</v>
      </c>
    </row>
    <row r="300" spans="1:17" x14ac:dyDescent="0.2">
      <c r="A300" s="3">
        <f>SKUs!A299</f>
        <v>1838</v>
      </c>
      <c r="B300" s="4" t="str">
        <f>SKUs!B299</f>
        <v xml:space="preserve">MOPHEAD 48          </v>
      </c>
      <c r="C300" s="2">
        <f>VLOOKUP($A300,'By SKU - Old RTs'!$A:$V,18,FALSE)</f>
        <v>4.25</v>
      </c>
      <c r="D300" s="2">
        <f>VLOOKUP($A300,'By SKU - New RTs'!$A:$V,18,FALSE)</f>
        <v>4.25</v>
      </c>
      <c r="E300" s="5">
        <f t="shared" si="20"/>
        <v>0</v>
      </c>
      <c r="F300" s="2">
        <f>VLOOKUP($A300,'By SKU - Old RTs'!$A:$V,19,FALSE)</f>
        <v>12.75</v>
      </c>
      <c r="G300" s="2">
        <f>VLOOKUP($A300,'By SKU - New RTs'!$A:$V,19,FALSE)</f>
        <v>12.75</v>
      </c>
      <c r="H300" s="5">
        <f t="shared" si="21"/>
        <v>0</v>
      </c>
      <c r="I300" s="2">
        <f>VLOOKUP($A300,'By SKU - Old RTs'!$A:$V,20,FALSE)</f>
        <v>16</v>
      </c>
      <c r="J300" s="2">
        <f>VLOOKUP($A300,'By SKU - New RTs'!$A:$V,20,FALSE)</f>
        <v>16</v>
      </c>
      <c r="K300" s="5">
        <f t="shared" si="22"/>
        <v>0</v>
      </c>
      <c r="L300" s="2">
        <f>VLOOKUP($A300,'By SKU - Old RTs'!$A:$V,21,FALSE)</f>
        <v>9.5</v>
      </c>
      <c r="M300" s="2">
        <f>VLOOKUP($A300,'By SKU - New RTs'!$A:$V,21,FALSE)</f>
        <v>9.5</v>
      </c>
      <c r="N300" s="5">
        <f t="shared" si="23"/>
        <v>0</v>
      </c>
      <c r="O300" s="2">
        <f>VLOOKUP($A300,'By SKU - Old RTs'!$A:$V,22,FALSE)</f>
        <v>5.75</v>
      </c>
      <c r="P300" s="2">
        <f>VLOOKUP($A300,'By SKU - New RTs'!$A:$V,22,FALSE)</f>
        <v>5.75</v>
      </c>
      <c r="Q300" s="2">
        <f t="shared" si="24"/>
        <v>0</v>
      </c>
    </row>
    <row r="301" spans="1:17" x14ac:dyDescent="0.2">
      <c r="A301" s="3">
        <f>SKUs!A300</f>
        <v>1840</v>
      </c>
      <c r="B301" s="4" t="str">
        <f>SKUs!B300</f>
        <v xml:space="preserve">MOPHEAD 60          </v>
      </c>
      <c r="C301" s="2">
        <f>VLOOKUP($A301,'By SKU - Old RTs'!$A:$V,18,FALSE)</f>
        <v>0</v>
      </c>
      <c r="D301" s="2">
        <f>VLOOKUP($A301,'By SKU - New RTs'!$A:$V,18,FALSE)</f>
        <v>0</v>
      </c>
      <c r="E301" s="5">
        <f t="shared" si="20"/>
        <v>0</v>
      </c>
      <c r="F301" s="2">
        <f>VLOOKUP($A301,'By SKU - Old RTs'!$A:$V,19,FALSE)</f>
        <v>0</v>
      </c>
      <c r="G301" s="2">
        <f>VLOOKUP($A301,'By SKU - New RTs'!$A:$V,19,FALSE)</f>
        <v>0</v>
      </c>
      <c r="H301" s="5">
        <f t="shared" si="21"/>
        <v>0</v>
      </c>
      <c r="I301" s="2">
        <f>VLOOKUP($A301,'By SKU - Old RTs'!$A:$V,20,FALSE)</f>
        <v>2</v>
      </c>
      <c r="J301" s="2">
        <f>VLOOKUP($A301,'By SKU - New RTs'!$A:$V,20,FALSE)</f>
        <v>2</v>
      </c>
      <c r="K301" s="5">
        <f t="shared" si="22"/>
        <v>0</v>
      </c>
      <c r="L301" s="2">
        <f>VLOOKUP($A301,'By SKU - Old RTs'!$A:$V,21,FALSE)</f>
        <v>3</v>
      </c>
      <c r="M301" s="2">
        <f>VLOOKUP($A301,'By SKU - New RTs'!$A:$V,21,FALSE)</f>
        <v>3</v>
      </c>
      <c r="N301" s="5">
        <f t="shared" si="23"/>
        <v>0</v>
      </c>
      <c r="O301" s="2">
        <f>VLOOKUP($A301,'By SKU - Old RTs'!$A:$V,22,FALSE)</f>
        <v>3.25</v>
      </c>
      <c r="P301" s="2">
        <f>VLOOKUP($A301,'By SKU - New RTs'!$A:$V,22,FALSE)</f>
        <v>3.25</v>
      </c>
      <c r="Q301" s="2">
        <f t="shared" si="24"/>
        <v>0</v>
      </c>
    </row>
    <row r="302" spans="1:17" x14ac:dyDescent="0.2">
      <c r="A302" s="3">
        <f>SKUs!A301</f>
        <v>1847</v>
      </c>
      <c r="B302" s="4" t="str">
        <f>SKUs!B301</f>
        <v>MT 4X4 CLA LOGO-LOGO</v>
      </c>
      <c r="C302" s="2">
        <f>VLOOKUP($A302,'By SKU - Old RTs'!$A:$V,18,FALSE)</f>
        <v>0</v>
      </c>
      <c r="D302" s="2">
        <f>VLOOKUP($A302,'By SKU - New RTs'!$A:$V,18,FALSE)</f>
        <v>0</v>
      </c>
      <c r="E302" s="5">
        <f t="shared" si="20"/>
        <v>0</v>
      </c>
      <c r="F302" s="2">
        <f>VLOOKUP($A302,'By SKU - Old RTs'!$A:$V,19,FALSE)</f>
        <v>0</v>
      </c>
      <c r="G302" s="2">
        <f>VLOOKUP($A302,'By SKU - New RTs'!$A:$V,19,FALSE)</f>
        <v>0</v>
      </c>
      <c r="H302" s="5">
        <f t="shared" si="21"/>
        <v>0</v>
      </c>
      <c r="I302" s="2">
        <f>VLOOKUP($A302,'By SKU - Old RTs'!$A:$V,20,FALSE)</f>
        <v>0</v>
      </c>
      <c r="J302" s="2">
        <f>VLOOKUP($A302,'By SKU - New RTs'!$A:$V,20,FALSE)</f>
        <v>0</v>
      </c>
      <c r="K302" s="5">
        <f t="shared" si="22"/>
        <v>0</v>
      </c>
      <c r="L302" s="2">
        <f>VLOOKUP($A302,'By SKU - Old RTs'!$A:$V,21,FALSE)</f>
        <v>0</v>
      </c>
      <c r="M302" s="2">
        <f>VLOOKUP($A302,'By SKU - New RTs'!$A:$V,21,FALSE)</f>
        <v>0</v>
      </c>
      <c r="N302" s="5">
        <f t="shared" si="23"/>
        <v>0</v>
      </c>
      <c r="O302" s="2">
        <f>VLOOKUP($A302,'By SKU - Old RTs'!$A:$V,22,FALSE)</f>
        <v>0</v>
      </c>
      <c r="P302" s="2">
        <f>VLOOKUP($A302,'By SKU - New RTs'!$A:$V,22,FALSE)</f>
        <v>0</v>
      </c>
      <c r="Q302" s="2">
        <f t="shared" si="24"/>
        <v>0</v>
      </c>
    </row>
    <row r="303" spans="1:17" x14ac:dyDescent="0.2">
      <c r="A303" s="3">
        <f>SKUs!A302</f>
        <v>1850</v>
      </c>
      <c r="B303" s="4" t="str">
        <f>SKUs!B302</f>
        <v>NOVA MOP</v>
      </c>
      <c r="C303" s="2">
        <f>VLOOKUP($A303,'By SKU - Old RTs'!$A:$V,18,FALSE)</f>
        <v>74.25</v>
      </c>
      <c r="D303" s="2">
        <f>VLOOKUP($A303,'By SKU - New RTs'!$A:$V,18,FALSE)</f>
        <v>79.75</v>
      </c>
      <c r="E303" s="5">
        <f t="shared" si="20"/>
        <v>5.5</v>
      </c>
      <c r="F303" s="2">
        <f>VLOOKUP($A303,'By SKU - Old RTs'!$A:$V,19,FALSE)</f>
        <v>146.75</v>
      </c>
      <c r="G303" s="2">
        <f>VLOOKUP($A303,'By SKU - New RTs'!$A:$V,19,FALSE)</f>
        <v>133.5</v>
      </c>
      <c r="H303" s="5">
        <f t="shared" si="21"/>
        <v>-13.25</v>
      </c>
      <c r="I303" s="2">
        <f>VLOOKUP($A303,'By SKU - Old RTs'!$A:$V,20,FALSE)</f>
        <v>134.75</v>
      </c>
      <c r="J303" s="2">
        <f>VLOOKUP($A303,'By SKU - New RTs'!$A:$V,20,FALSE)</f>
        <v>143.75</v>
      </c>
      <c r="K303" s="5">
        <f t="shared" si="22"/>
        <v>9</v>
      </c>
      <c r="L303" s="2">
        <f>VLOOKUP($A303,'By SKU - Old RTs'!$A:$V,21,FALSE)</f>
        <v>89.75</v>
      </c>
      <c r="M303" s="2">
        <f>VLOOKUP($A303,'By SKU - New RTs'!$A:$V,21,FALSE)</f>
        <v>87.75</v>
      </c>
      <c r="N303" s="5">
        <f t="shared" si="23"/>
        <v>-2</v>
      </c>
      <c r="O303" s="2">
        <f>VLOOKUP($A303,'By SKU - Old RTs'!$A:$V,22,FALSE)</f>
        <v>85.5</v>
      </c>
      <c r="P303" s="2">
        <f>VLOOKUP($A303,'By SKU - New RTs'!$A:$V,22,FALSE)</f>
        <v>89.25</v>
      </c>
      <c r="Q303" s="2">
        <f t="shared" si="24"/>
        <v>3.75</v>
      </c>
    </row>
    <row r="304" spans="1:17" x14ac:dyDescent="0.2">
      <c r="A304" s="3">
        <f>SKUs!A303</f>
        <v>1856</v>
      </c>
      <c r="B304" s="4" t="str">
        <f>SKUs!B303</f>
        <v xml:space="preserve">MOPHEAD 36  N O     </v>
      </c>
      <c r="C304" s="2">
        <f>VLOOKUP($A304,'By SKU - Old RTs'!$A:$V,18,FALSE)</f>
        <v>3</v>
      </c>
      <c r="D304" s="2">
        <f>VLOOKUP($A304,'By SKU - New RTs'!$A:$V,18,FALSE)</f>
        <v>3</v>
      </c>
      <c r="E304" s="5">
        <f t="shared" si="20"/>
        <v>0</v>
      </c>
      <c r="F304" s="2">
        <f>VLOOKUP($A304,'By SKU - Old RTs'!$A:$V,19,FALSE)</f>
        <v>0</v>
      </c>
      <c r="G304" s="2">
        <f>VLOOKUP($A304,'By SKU - New RTs'!$A:$V,19,FALSE)</f>
        <v>0</v>
      </c>
      <c r="H304" s="5">
        <f t="shared" si="21"/>
        <v>0</v>
      </c>
      <c r="I304" s="2">
        <f>VLOOKUP($A304,'By SKU - Old RTs'!$A:$V,20,FALSE)</f>
        <v>0</v>
      </c>
      <c r="J304" s="2">
        <f>VLOOKUP($A304,'By SKU - New RTs'!$A:$V,20,FALSE)</f>
        <v>0</v>
      </c>
      <c r="K304" s="5">
        <f t="shared" si="22"/>
        <v>0</v>
      </c>
      <c r="L304" s="2">
        <f>VLOOKUP($A304,'By SKU - Old RTs'!$A:$V,21,FALSE)</f>
        <v>0</v>
      </c>
      <c r="M304" s="2">
        <f>VLOOKUP($A304,'By SKU - New RTs'!$A:$V,21,FALSE)</f>
        <v>0</v>
      </c>
      <c r="N304" s="5">
        <f t="shared" si="23"/>
        <v>0</v>
      </c>
      <c r="O304" s="2">
        <f>VLOOKUP($A304,'By SKU - Old RTs'!$A:$V,22,FALSE)</f>
        <v>0</v>
      </c>
      <c r="P304" s="2">
        <f>VLOOKUP($A304,'By SKU - New RTs'!$A:$V,22,FALSE)</f>
        <v>0</v>
      </c>
      <c r="Q304" s="2">
        <f t="shared" si="24"/>
        <v>0</v>
      </c>
    </row>
    <row r="305" spans="1:17" x14ac:dyDescent="0.2">
      <c r="A305" s="3">
        <f>SKUs!A304</f>
        <v>1884</v>
      </c>
      <c r="B305" s="4" t="str">
        <f>SKUs!B304</f>
        <v xml:space="preserve">MOPHEAD 24  BLU     </v>
      </c>
      <c r="C305" s="2">
        <f>VLOOKUP($A305,'By SKU - Old RTs'!$A:$V,18,FALSE)</f>
        <v>0</v>
      </c>
      <c r="D305" s="2">
        <f>VLOOKUP($A305,'By SKU - New RTs'!$A:$V,18,FALSE)</f>
        <v>0</v>
      </c>
      <c r="E305" s="5">
        <f t="shared" si="20"/>
        <v>0</v>
      </c>
      <c r="F305" s="2">
        <f>VLOOKUP($A305,'By SKU - Old RTs'!$A:$V,19,FALSE)</f>
        <v>0</v>
      </c>
      <c r="G305" s="2">
        <f>VLOOKUP($A305,'By SKU - New RTs'!$A:$V,19,FALSE)</f>
        <v>0</v>
      </c>
      <c r="H305" s="5">
        <f t="shared" si="21"/>
        <v>0</v>
      </c>
      <c r="I305" s="2">
        <f>VLOOKUP($A305,'By SKU - Old RTs'!$A:$V,20,FALSE)</f>
        <v>0</v>
      </c>
      <c r="J305" s="2">
        <f>VLOOKUP($A305,'By SKU - New RTs'!$A:$V,20,FALSE)</f>
        <v>0</v>
      </c>
      <c r="K305" s="5">
        <f t="shared" si="22"/>
        <v>0</v>
      </c>
      <c r="L305" s="2">
        <f>VLOOKUP($A305,'By SKU - Old RTs'!$A:$V,21,FALSE)</f>
        <v>0</v>
      </c>
      <c r="M305" s="2">
        <f>VLOOKUP($A305,'By SKU - New RTs'!$A:$V,21,FALSE)</f>
        <v>0</v>
      </c>
      <c r="N305" s="5">
        <f t="shared" si="23"/>
        <v>0</v>
      </c>
      <c r="O305" s="2">
        <f>VLOOKUP($A305,'By SKU - Old RTs'!$A:$V,22,FALSE)</f>
        <v>0</v>
      </c>
      <c r="P305" s="2">
        <f>VLOOKUP($A305,'By SKU - New RTs'!$A:$V,22,FALSE)</f>
        <v>0</v>
      </c>
      <c r="Q305" s="2">
        <f t="shared" si="24"/>
        <v>0</v>
      </c>
    </row>
    <row r="306" spans="1:17" x14ac:dyDescent="0.2">
      <c r="A306" s="3">
        <f>SKUs!A305</f>
        <v>1885</v>
      </c>
      <c r="B306" s="4" t="str">
        <f>SKUs!B305</f>
        <v xml:space="preserve">GREEN MICRO 36      </v>
      </c>
      <c r="C306" s="2">
        <f>VLOOKUP($A306,'By SKU - Old RTs'!$A:$V,18,FALSE)</f>
        <v>0</v>
      </c>
      <c r="D306" s="2">
        <f>VLOOKUP($A306,'By SKU - New RTs'!$A:$V,18,FALSE)</f>
        <v>0</v>
      </c>
      <c r="E306" s="5">
        <f t="shared" si="20"/>
        <v>0</v>
      </c>
      <c r="F306" s="2">
        <f>VLOOKUP($A306,'By SKU - Old RTs'!$A:$V,19,FALSE)</f>
        <v>0</v>
      </c>
      <c r="G306" s="2">
        <f>VLOOKUP($A306,'By SKU - New RTs'!$A:$V,19,FALSE)</f>
        <v>0</v>
      </c>
      <c r="H306" s="5">
        <f t="shared" si="21"/>
        <v>0</v>
      </c>
      <c r="I306" s="2">
        <f>VLOOKUP($A306,'By SKU - Old RTs'!$A:$V,20,FALSE)</f>
        <v>0</v>
      </c>
      <c r="J306" s="2">
        <f>VLOOKUP($A306,'By SKU - New RTs'!$A:$V,20,FALSE)</f>
        <v>0</v>
      </c>
      <c r="K306" s="5">
        <f t="shared" si="22"/>
        <v>0</v>
      </c>
      <c r="L306" s="2">
        <f>VLOOKUP($A306,'By SKU - Old RTs'!$A:$V,21,FALSE)</f>
        <v>0.5</v>
      </c>
      <c r="M306" s="2">
        <f>VLOOKUP($A306,'By SKU - New RTs'!$A:$V,21,FALSE)</f>
        <v>0.5</v>
      </c>
      <c r="N306" s="5">
        <f t="shared" si="23"/>
        <v>0</v>
      </c>
      <c r="O306" s="2">
        <f>VLOOKUP($A306,'By SKU - Old RTs'!$A:$V,22,FALSE)</f>
        <v>0</v>
      </c>
      <c r="P306" s="2">
        <f>VLOOKUP($A306,'By SKU - New RTs'!$A:$V,22,FALSE)</f>
        <v>0</v>
      </c>
      <c r="Q306" s="2">
        <f t="shared" si="24"/>
        <v>0</v>
      </c>
    </row>
    <row r="307" spans="1:17" x14ac:dyDescent="0.2">
      <c r="A307" s="3">
        <f>SKUs!A306</f>
        <v>1888</v>
      </c>
      <c r="B307" s="4" t="str">
        <f>SKUs!B306</f>
        <v xml:space="preserve">MOPHEAD 48  BLU     </v>
      </c>
      <c r="C307" s="2">
        <f>VLOOKUP($A307,'By SKU - Old RTs'!$A:$V,18,FALSE)</f>
        <v>0</v>
      </c>
      <c r="D307" s="2">
        <f>VLOOKUP($A307,'By SKU - New RTs'!$A:$V,18,FALSE)</f>
        <v>0</v>
      </c>
      <c r="E307" s="5">
        <f t="shared" si="20"/>
        <v>0</v>
      </c>
      <c r="F307" s="2">
        <f>VLOOKUP($A307,'By SKU - Old RTs'!$A:$V,19,FALSE)</f>
        <v>0</v>
      </c>
      <c r="G307" s="2">
        <f>VLOOKUP($A307,'By SKU - New RTs'!$A:$V,19,FALSE)</f>
        <v>0</v>
      </c>
      <c r="H307" s="5">
        <f t="shared" si="21"/>
        <v>0</v>
      </c>
      <c r="I307" s="2">
        <f>VLOOKUP($A307,'By SKU - Old RTs'!$A:$V,20,FALSE)</f>
        <v>0</v>
      </c>
      <c r="J307" s="2">
        <f>VLOOKUP($A307,'By SKU - New RTs'!$A:$V,20,FALSE)</f>
        <v>0</v>
      </c>
      <c r="K307" s="5">
        <f t="shared" si="22"/>
        <v>0</v>
      </c>
      <c r="L307" s="2">
        <f>VLOOKUP($A307,'By SKU - Old RTs'!$A:$V,21,FALSE)</f>
        <v>0</v>
      </c>
      <c r="M307" s="2">
        <f>VLOOKUP($A307,'By SKU - New RTs'!$A:$V,21,FALSE)</f>
        <v>0</v>
      </c>
      <c r="N307" s="5">
        <f t="shared" si="23"/>
        <v>0</v>
      </c>
      <c r="O307" s="2">
        <f>VLOOKUP($A307,'By SKU - Old RTs'!$A:$V,22,FALSE)</f>
        <v>0</v>
      </c>
      <c r="P307" s="2">
        <f>VLOOKUP($A307,'By SKU - New RTs'!$A:$V,22,FALSE)</f>
        <v>0</v>
      </c>
      <c r="Q307" s="2">
        <f t="shared" si="24"/>
        <v>0</v>
      </c>
    </row>
    <row r="308" spans="1:17" x14ac:dyDescent="0.2">
      <c r="A308" s="3">
        <f>SKUs!A307</f>
        <v>1900</v>
      </c>
      <c r="B308" s="4" t="str">
        <f>SKUs!B307</f>
        <v>18" MICRO INSERT</v>
      </c>
      <c r="C308" s="2">
        <f>VLOOKUP($A308,'By SKU - Old RTs'!$A:$V,18,FALSE)</f>
        <v>0</v>
      </c>
      <c r="D308" s="2">
        <f>VLOOKUP($A308,'By SKU - New RTs'!$A:$V,18,FALSE)</f>
        <v>0</v>
      </c>
      <c r="E308" s="5">
        <f t="shared" si="20"/>
        <v>0</v>
      </c>
      <c r="F308" s="2">
        <f>VLOOKUP($A308,'By SKU - Old RTs'!$A:$V,19,FALSE)</f>
        <v>0</v>
      </c>
      <c r="G308" s="2">
        <f>VLOOKUP($A308,'By SKU - New RTs'!$A:$V,19,FALSE)</f>
        <v>0</v>
      </c>
      <c r="H308" s="5">
        <f t="shared" si="21"/>
        <v>0</v>
      </c>
      <c r="I308" s="2">
        <f>VLOOKUP($A308,'By SKU - Old RTs'!$A:$V,20,FALSE)</f>
        <v>0</v>
      </c>
      <c r="J308" s="2">
        <f>VLOOKUP($A308,'By SKU - New RTs'!$A:$V,20,FALSE)</f>
        <v>1.25</v>
      </c>
      <c r="K308" s="5">
        <f t="shared" si="22"/>
        <v>1.25</v>
      </c>
      <c r="L308" s="2">
        <f>VLOOKUP($A308,'By SKU - Old RTs'!$A:$V,21,FALSE)</f>
        <v>1.25</v>
      </c>
      <c r="M308" s="2">
        <f>VLOOKUP($A308,'By SKU - New RTs'!$A:$V,21,FALSE)</f>
        <v>0</v>
      </c>
      <c r="N308" s="5">
        <f t="shared" si="23"/>
        <v>-1.25</v>
      </c>
      <c r="O308" s="2">
        <f>VLOOKUP($A308,'By SKU - Old RTs'!$A:$V,22,FALSE)</f>
        <v>0</v>
      </c>
      <c r="P308" s="2">
        <f>VLOOKUP($A308,'By SKU - New RTs'!$A:$V,22,FALSE)</f>
        <v>0</v>
      </c>
      <c r="Q308" s="2">
        <f t="shared" si="24"/>
        <v>0</v>
      </c>
    </row>
    <row r="309" spans="1:17" x14ac:dyDescent="0.2">
      <c r="A309" s="3">
        <f>SKUs!A308</f>
        <v>1902</v>
      </c>
      <c r="B309" s="4" t="str">
        <f>SKUs!B308</f>
        <v>MICRO MOP BUCKET W/ WHEELS</v>
      </c>
      <c r="C309" s="2">
        <f>VLOOKUP($A309,'By SKU - Old RTs'!$A:$V,18,FALSE)</f>
        <v>0</v>
      </c>
      <c r="D309" s="2">
        <f>VLOOKUP($A309,'By SKU - New RTs'!$A:$V,18,FALSE)</f>
        <v>0</v>
      </c>
      <c r="E309" s="5">
        <f t="shared" si="20"/>
        <v>0</v>
      </c>
      <c r="F309" s="2">
        <f>VLOOKUP($A309,'By SKU - Old RTs'!$A:$V,19,FALSE)</f>
        <v>0</v>
      </c>
      <c r="G309" s="2">
        <f>VLOOKUP($A309,'By SKU - New RTs'!$A:$V,19,FALSE)</f>
        <v>0</v>
      </c>
      <c r="H309" s="5">
        <f t="shared" si="21"/>
        <v>0</v>
      </c>
      <c r="I309" s="2">
        <f>VLOOKUP($A309,'By SKU - Old RTs'!$A:$V,20,FALSE)</f>
        <v>0</v>
      </c>
      <c r="J309" s="2">
        <f>VLOOKUP($A309,'By SKU - New RTs'!$A:$V,20,FALSE)</f>
        <v>0</v>
      </c>
      <c r="K309" s="5">
        <f t="shared" si="22"/>
        <v>0</v>
      </c>
      <c r="L309" s="2">
        <f>VLOOKUP($A309,'By SKU - Old RTs'!$A:$V,21,FALSE)</f>
        <v>0</v>
      </c>
      <c r="M309" s="2">
        <f>VLOOKUP($A309,'By SKU - New RTs'!$A:$V,21,FALSE)</f>
        <v>0</v>
      </c>
      <c r="N309" s="5">
        <f t="shared" si="23"/>
        <v>0</v>
      </c>
      <c r="O309" s="2">
        <f>VLOOKUP($A309,'By SKU - Old RTs'!$A:$V,22,FALSE)</f>
        <v>0</v>
      </c>
      <c r="P309" s="2">
        <f>VLOOKUP($A309,'By SKU - New RTs'!$A:$V,22,FALSE)</f>
        <v>0</v>
      </c>
      <c r="Q309" s="2">
        <f t="shared" si="24"/>
        <v>0</v>
      </c>
    </row>
    <row r="310" spans="1:17" x14ac:dyDescent="0.2">
      <c r="A310" s="3">
        <f>SKUs!A309</f>
        <v>2102</v>
      </c>
      <c r="B310" s="4" t="str">
        <f>SKUs!B309</f>
        <v xml:space="preserve">MRBULKY(197730)           </v>
      </c>
      <c r="C310" s="2">
        <f>VLOOKUP($A310,'By SKU - Old RTs'!$A:$V,18,FALSE)</f>
        <v>1</v>
      </c>
      <c r="D310" s="2">
        <f>VLOOKUP($A310,'By SKU - New RTs'!$A:$V,18,FALSE)</f>
        <v>1</v>
      </c>
      <c r="E310" s="5">
        <f t="shared" si="20"/>
        <v>0</v>
      </c>
      <c r="F310" s="2">
        <f>VLOOKUP($A310,'By SKU - Old RTs'!$A:$V,19,FALSE)</f>
        <v>0.25</v>
      </c>
      <c r="G310" s="2">
        <f>VLOOKUP($A310,'By SKU - New RTs'!$A:$V,19,FALSE)</f>
        <v>0.25</v>
      </c>
      <c r="H310" s="5">
        <f t="shared" si="21"/>
        <v>0</v>
      </c>
      <c r="I310" s="2">
        <f>VLOOKUP($A310,'By SKU - Old RTs'!$A:$V,20,FALSE)</f>
        <v>0</v>
      </c>
      <c r="J310" s="2">
        <f>VLOOKUP($A310,'By SKU - New RTs'!$A:$V,20,FALSE)</f>
        <v>0</v>
      </c>
      <c r="K310" s="5">
        <f t="shared" si="22"/>
        <v>0</v>
      </c>
      <c r="L310" s="2">
        <f>VLOOKUP($A310,'By SKU - Old RTs'!$A:$V,21,FALSE)</f>
        <v>0</v>
      </c>
      <c r="M310" s="2">
        <f>VLOOKUP($A310,'By SKU - New RTs'!$A:$V,21,FALSE)</f>
        <v>0</v>
      </c>
      <c r="N310" s="5">
        <f t="shared" si="23"/>
        <v>0</v>
      </c>
      <c r="O310" s="2">
        <f>VLOOKUP($A310,'By SKU - Old RTs'!$A:$V,22,FALSE)</f>
        <v>0</v>
      </c>
      <c r="P310" s="2">
        <f>VLOOKUP($A310,'By SKU - New RTs'!$A:$V,22,FALSE)</f>
        <v>0</v>
      </c>
      <c r="Q310" s="2">
        <f t="shared" si="24"/>
        <v>0</v>
      </c>
    </row>
    <row r="311" spans="1:17" x14ac:dyDescent="0.2">
      <c r="A311" s="3">
        <f>SKUs!A310</f>
        <v>2105</v>
      </c>
      <c r="B311" s="4" t="str">
        <f>SKUs!B310</f>
        <v xml:space="preserve">RAGS IN A BAG       </v>
      </c>
      <c r="C311" s="2">
        <f>VLOOKUP($A311,'By SKU - Old RTs'!$A:$V,18,FALSE)</f>
        <v>0</v>
      </c>
      <c r="D311" s="2">
        <f>VLOOKUP($A311,'By SKU - New RTs'!$A:$V,18,FALSE)</f>
        <v>0</v>
      </c>
      <c r="E311" s="5">
        <f t="shared" si="20"/>
        <v>0</v>
      </c>
      <c r="F311" s="2">
        <f>VLOOKUP($A311,'By SKU - Old RTs'!$A:$V,19,FALSE)</f>
        <v>0</v>
      </c>
      <c r="G311" s="2">
        <f>VLOOKUP($A311,'By SKU - New RTs'!$A:$V,19,FALSE)</f>
        <v>0</v>
      </c>
      <c r="H311" s="5">
        <f t="shared" si="21"/>
        <v>0</v>
      </c>
      <c r="I311" s="2">
        <f>VLOOKUP($A311,'By SKU - Old RTs'!$A:$V,20,FALSE)</f>
        <v>0</v>
      </c>
      <c r="J311" s="2">
        <f>VLOOKUP($A311,'By SKU - New RTs'!$A:$V,20,FALSE)</f>
        <v>0</v>
      </c>
      <c r="K311" s="5">
        <f t="shared" si="22"/>
        <v>0</v>
      </c>
      <c r="L311" s="2">
        <f>VLOOKUP($A311,'By SKU - Old RTs'!$A:$V,21,FALSE)</f>
        <v>0</v>
      </c>
      <c r="M311" s="2">
        <f>VLOOKUP($A311,'By SKU - New RTs'!$A:$V,21,FALSE)</f>
        <v>0</v>
      </c>
      <c r="N311" s="5">
        <f t="shared" si="23"/>
        <v>0</v>
      </c>
      <c r="O311" s="2">
        <f>VLOOKUP($A311,'By SKU - Old RTs'!$A:$V,22,FALSE)</f>
        <v>0</v>
      </c>
      <c r="P311" s="2">
        <f>VLOOKUP($A311,'By SKU - New RTs'!$A:$V,22,FALSE)</f>
        <v>0</v>
      </c>
      <c r="Q311" s="2">
        <f t="shared" si="24"/>
        <v>0</v>
      </c>
    </row>
    <row r="312" spans="1:17" x14ac:dyDescent="0.2">
      <c r="A312" s="3">
        <f>SKUs!A311</f>
        <v>2135</v>
      </c>
      <c r="B312" s="4" t="str">
        <f>SKUs!B311</f>
        <v xml:space="preserve">RAGS IN A BAG       </v>
      </c>
      <c r="C312" s="2">
        <f>VLOOKUP($A312,'By SKU - Old RTs'!$A:$V,18,FALSE)</f>
        <v>10</v>
      </c>
      <c r="D312" s="2">
        <f>VLOOKUP($A312,'By SKU - New RTs'!$A:$V,18,FALSE)</f>
        <v>10</v>
      </c>
      <c r="E312" s="5">
        <f t="shared" si="20"/>
        <v>0</v>
      </c>
      <c r="F312" s="2">
        <f>VLOOKUP($A312,'By SKU - Old RTs'!$A:$V,19,FALSE)</f>
        <v>7.75</v>
      </c>
      <c r="G312" s="2">
        <f>VLOOKUP($A312,'By SKU - New RTs'!$A:$V,19,FALSE)</f>
        <v>7.75</v>
      </c>
      <c r="H312" s="5">
        <f t="shared" si="21"/>
        <v>0</v>
      </c>
      <c r="I312" s="2">
        <f>VLOOKUP($A312,'By SKU - Old RTs'!$A:$V,20,FALSE)</f>
        <v>5.75</v>
      </c>
      <c r="J312" s="2">
        <f>VLOOKUP($A312,'By SKU - New RTs'!$A:$V,20,FALSE)</f>
        <v>5.75</v>
      </c>
      <c r="K312" s="5">
        <f t="shared" si="22"/>
        <v>0</v>
      </c>
      <c r="L312" s="2">
        <f>VLOOKUP($A312,'By SKU - Old RTs'!$A:$V,21,FALSE)</f>
        <v>3.5</v>
      </c>
      <c r="M312" s="2">
        <f>VLOOKUP($A312,'By SKU - New RTs'!$A:$V,21,FALSE)</f>
        <v>3.5</v>
      </c>
      <c r="N312" s="5">
        <f t="shared" si="23"/>
        <v>0</v>
      </c>
      <c r="O312" s="2">
        <f>VLOOKUP($A312,'By SKU - Old RTs'!$A:$V,22,FALSE)</f>
        <v>0.75</v>
      </c>
      <c r="P312" s="2">
        <f>VLOOKUP($A312,'By SKU - New RTs'!$A:$V,22,FALSE)</f>
        <v>0.75</v>
      </c>
      <c r="Q312" s="2">
        <f t="shared" si="24"/>
        <v>0</v>
      </c>
    </row>
    <row r="313" spans="1:17" x14ac:dyDescent="0.2">
      <c r="A313" s="3">
        <f>SKUs!A312</f>
        <v>2137</v>
      </c>
      <c r="B313" s="4" t="str">
        <f>SKUs!B312</f>
        <v>9"  JMBO TP (19920)</v>
      </c>
      <c r="C313" s="2">
        <f>VLOOKUP($A313,'By SKU - Old RTs'!$A:$V,18,FALSE)</f>
        <v>5.25</v>
      </c>
      <c r="D313" s="2">
        <f>VLOOKUP($A313,'By SKU - New RTs'!$A:$V,18,FALSE)</f>
        <v>5.5</v>
      </c>
      <c r="E313" s="5">
        <f t="shared" si="20"/>
        <v>0.25</v>
      </c>
      <c r="F313" s="2">
        <f>VLOOKUP($A313,'By SKU - Old RTs'!$A:$V,19,FALSE)</f>
        <v>7.25</v>
      </c>
      <c r="G313" s="2">
        <f>VLOOKUP($A313,'By SKU - New RTs'!$A:$V,19,FALSE)</f>
        <v>6.25</v>
      </c>
      <c r="H313" s="5">
        <f t="shared" si="21"/>
        <v>-1</v>
      </c>
      <c r="I313" s="2">
        <f>VLOOKUP($A313,'By SKU - Old RTs'!$A:$V,20,FALSE)</f>
        <v>5.25</v>
      </c>
      <c r="J313" s="2">
        <f>VLOOKUP($A313,'By SKU - New RTs'!$A:$V,20,FALSE)</f>
        <v>6.5</v>
      </c>
      <c r="K313" s="5">
        <f t="shared" si="22"/>
        <v>1.25</v>
      </c>
      <c r="L313" s="2">
        <f>VLOOKUP($A313,'By SKU - Old RTs'!$A:$V,21,FALSE)</f>
        <v>5.5</v>
      </c>
      <c r="M313" s="2">
        <f>VLOOKUP($A313,'By SKU - New RTs'!$A:$V,21,FALSE)</f>
        <v>5.25</v>
      </c>
      <c r="N313" s="5">
        <f t="shared" si="23"/>
        <v>-0.25</v>
      </c>
      <c r="O313" s="2">
        <f>VLOOKUP($A313,'By SKU - Old RTs'!$A:$V,22,FALSE)</f>
        <v>6</v>
      </c>
      <c r="P313" s="2">
        <f>VLOOKUP($A313,'By SKU - New RTs'!$A:$V,22,FALSE)</f>
        <v>5.75</v>
      </c>
      <c r="Q313" s="2">
        <f t="shared" si="24"/>
        <v>-0.25</v>
      </c>
    </row>
    <row r="314" spans="1:17" x14ac:dyDescent="0.2">
      <c r="A314" s="3">
        <f>SKUs!A313</f>
        <v>2138</v>
      </c>
      <c r="B314" s="4" t="str">
        <f>SKUs!B313</f>
        <v>HYG W(40650)</v>
      </c>
      <c r="C314" s="2">
        <f>VLOOKUP($A314,'By SKU - Old RTs'!$A:$V,18,FALSE)</f>
        <v>0.5</v>
      </c>
      <c r="D314" s="2">
        <f>VLOOKUP($A314,'By SKU - New RTs'!$A:$V,18,FALSE)</f>
        <v>0.5</v>
      </c>
      <c r="E314" s="5">
        <f t="shared" si="20"/>
        <v>0</v>
      </c>
      <c r="F314" s="2">
        <f>VLOOKUP($A314,'By SKU - Old RTs'!$A:$V,19,FALSE)</f>
        <v>1</v>
      </c>
      <c r="G314" s="2">
        <f>VLOOKUP($A314,'By SKU - New RTs'!$A:$V,19,FALSE)</f>
        <v>1</v>
      </c>
      <c r="H314" s="5">
        <f t="shared" si="21"/>
        <v>0</v>
      </c>
      <c r="I314" s="2">
        <f>VLOOKUP($A314,'By SKU - Old RTs'!$A:$V,20,FALSE)</f>
        <v>1</v>
      </c>
      <c r="J314" s="2">
        <f>VLOOKUP($A314,'By SKU - New RTs'!$A:$V,20,FALSE)</f>
        <v>1</v>
      </c>
      <c r="K314" s="5">
        <f t="shared" si="22"/>
        <v>0</v>
      </c>
      <c r="L314" s="2">
        <f>VLOOKUP($A314,'By SKU - Old RTs'!$A:$V,21,FALSE)</f>
        <v>0</v>
      </c>
      <c r="M314" s="2">
        <f>VLOOKUP($A314,'By SKU - New RTs'!$A:$V,21,FALSE)</f>
        <v>0</v>
      </c>
      <c r="N314" s="5">
        <f t="shared" si="23"/>
        <v>0</v>
      </c>
      <c r="O314" s="2">
        <f>VLOOKUP($A314,'By SKU - Old RTs'!$A:$V,22,FALSE)</f>
        <v>0</v>
      </c>
      <c r="P314" s="2">
        <f>VLOOKUP($A314,'By SKU - New RTs'!$A:$V,22,FALSE)</f>
        <v>0</v>
      </c>
      <c r="Q314" s="2">
        <f t="shared" si="24"/>
        <v>0</v>
      </c>
    </row>
    <row r="315" spans="1:17" x14ac:dyDescent="0.2">
      <c r="A315" s="3">
        <f>SKUs!A314</f>
        <v>2139</v>
      </c>
      <c r="B315" s="4" t="str">
        <f>SKUs!B314</f>
        <v xml:space="preserve">HYG N(40800) </v>
      </c>
      <c r="C315" s="2">
        <f>VLOOKUP($A315,'By SKU - Old RTs'!$A:$V,18,FALSE)</f>
        <v>7.25</v>
      </c>
      <c r="D315" s="2">
        <f>VLOOKUP($A315,'By SKU - New RTs'!$A:$V,18,FALSE)</f>
        <v>7.75</v>
      </c>
      <c r="E315" s="5">
        <f t="shared" si="20"/>
        <v>0.5</v>
      </c>
      <c r="F315" s="2">
        <f>VLOOKUP($A315,'By SKU - Old RTs'!$A:$V,19,FALSE)</f>
        <v>5.5</v>
      </c>
      <c r="G315" s="2">
        <f>VLOOKUP($A315,'By SKU - New RTs'!$A:$V,19,FALSE)</f>
        <v>5.25</v>
      </c>
      <c r="H315" s="5">
        <f t="shared" si="21"/>
        <v>-0.25</v>
      </c>
      <c r="I315" s="2">
        <f>VLOOKUP($A315,'By SKU - Old RTs'!$A:$V,20,FALSE)</f>
        <v>8.25</v>
      </c>
      <c r="J315" s="2">
        <f>VLOOKUP($A315,'By SKU - New RTs'!$A:$V,20,FALSE)</f>
        <v>8.5</v>
      </c>
      <c r="K315" s="5">
        <f t="shared" si="22"/>
        <v>0.25</v>
      </c>
      <c r="L315" s="2">
        <f>VLOOKUP($A315,'By SKU - Old RTs'!$A:$V,21,FALSE)</f>
        <v>5.5</v>
      </c>
      <c r="M315" s="2">
        <f>VLOOKUP($A315,'By SKU - New RTs'!$A:$V,21,FALSE)</f>
        <v>5.75</v>
      </c>
      <c r="N315" s="5">
        <f t="shared" si="23"/>
        <v>0.25</v>
      </c>
      <c r="O315" s="2">
        <f>VLOOKUP($A315,'By SKU - Old RTs'!$A:$V,22,FALSE)</f>
        <v>6.5</v>
      </c>
      <c r="P315" s="2">
        <f>VLOOKUP($A315,'By SKU - New RTs'!$A:$V,22,FALSE)</f>
        <v>5.75</v>
      </c>
      <c r="Q315" s="2">
        <f t="shared" si="24"/>
        <v>-0.75</v>
      </c>
    </row>
    <row r="316" spans="1:17" x14ac:dyDescent="0.2">
      <c r="A316" s="3">
        <f>SKUs!A315</f>
        <v>2142</v>
      </c>
      <c r="B316" s="4" t="str">
        <f>SKUs!B315</f>
        <v xml:space="preserve">HWT800W  RL TWL     </v>
      </c>
      <c r="C316" s="2">
        <f>VLOOKUP($A316,'By SKU - Old RTs'!$A:$V,18,FALSE)</f>
        <v>0</v>
      </c>
      <c r="D316" s="2">
        <f>VLOOKUP($A316,'By SKU - New RTs'!$A:$V,18,FALSE)</f>
        <v>0</v>
      </c>
      <c r="E316" s="5">
        <f t="shared" si="20"/>
        <v>0</v>
      </c>
      <c r="F316" s="2">
        <f>VLOOKUP($A316,'By SKU - Old RTs'!$A:$V,19,FALSE)</f>
        <v>0</v>
      </c>
      <c r="G316" s="2">
        <f>VLOOKUP($A316,'By SKU - New RTs'!$A:$V,19,FALSE)</f>
        <v>0</v>
      </c>
      <c r="H316" s="5">
        <f t="shared" si="21"/>
        <v>0</v>
      </c>
      <c r="I316" s="2">
        <f>VLOOKUP($A316,'By SKU - Old RTs'!$A:$V,20,FALSE)</f>
        <v>0</v>
      </c>
      <c r="J316" s="2">
        <f>VLOOKUP($A316,'By SKU - New RTs'!$A:$V,20,FALSE)</f>
        <v>0</v>
      </c>
      <c r="K316" s="5">
        <f t="shared" si="22"/>
        <v>0</v>
      </c>
      <c r="L316" s="2">
        <f>VLOOKUP($A316,'By SKU - Old RTs'!$A:$V,21,FALSE)</f>
        <v>0</v>
      </c>
      <c r="M316" s="2">
        <f>VLOOKUP($A316,'By SKU - New RTs'!$A:$V,21,FALSE)</f>
        <v>0</v>
      </c>
      <c r="N316" s="5">
        <f t="shared" si="23"/>
        <v>0</v>
      </c>
      <c r="O316" s="2">
        <f>VLOOKUP($A316,'By SKU - Old RTs'!$A:$V,22,FALSE)</f>
        <v>0</v>
      </c>
      <c r="P316" s="2">
        <f>VLOOKUP($A316,'By SKU - New RTs'!$A:$V,22,FALSE)</f>
        <v>0</v>
      </c>
      <c r="Q316" s="2">
        <f t="shared" si="24"/>
        <v>0</v>
      </c>
    </row>
    <row r="317" spans="1:17" x14ac:dyDescent="0.2">
      <c r="A317" s="3">
        <f>SKUs!A316</f>
        <v>2143</v>
      </c>
      <c r="B317" s="4" t="str">
        <f>SKUs!B316</f>
        <v>PREMIUM MULTIFOLD TOWELS</v>
      </c>
      <c r="C317" s="2">
        <f>VLOOKUP($A317,'By SKU - Old RTs'!$A:$V,18,FALSE)</f>
        <v>1.25</v>
      </c>
      <c r="D317" s="2">
        <f>VLOOKUP($A317,'By SKU - New RTs'!$A:$V,18,FALSE)</f>
        <v>1.25</v>
      </c>
      <c r="E317" s="5">
        <f t="shared" si="20"/>
        <v>0</v>
      </c>
      <c r="F317" s="2">
        <f>VLOOKUP($A317,'By SKU - Old RTs'!$A:$V,19,FALSE)</f>
        <v>0.5</v>
      </c>
      <c r="G317" s="2">
        <f>VLOOKUP($A317,'By SKU - New RTs'!$A:$V,19,FALSE)</f>
        <v>0.5</v>
      </c>
      <c r="H317" s="5">
        <f t="shared" si="21"/>
        <v>0</v>
      </c>
      <c r="I317" s="2">
        <f>VLOOKUP($A317,'By SKU - Old RTs'!$A:$V,20,FALSE)</f>
        <v>0</v>
      </c>
      <c r="J317" s="2">
        <f>VLOOKUP($A317,'By SKU - New RTs'!$A:$V,20,FALSE)</f>
        <v>1.5</v>
      </c>
      <c r="K317" s="5">
        <f t="shared" si="22"/>
        <v>1.5</v>
      </c>
      <c r="L317" s="2">
        <f>VLOOKUP($A317,'By SKU - Old RTs'!$A:$V,21,FALSE)</f>
        <v>2.75</v>
      </c>
      <c r="M317" s="2">
        <f>VLOOKUP($A317,'By SKU - New RTs'!$A:$V,21,FALSE)</f>
        <v>1.25</v>
      </c>
      <c r="N317" s="5">
        <f t="shared" si="23"/>
        <v>-1.5</v>
      </c>
      <c r="O317" s="2">
        <f>VLOOKUP($A317,'By SKU - Old RTs'!$A:$V,22,FALSE)</f>
        <v>0.25</v>
      </c>
      <c r="P317" s="2">
        <f>VLOOKUP($A317,'By SKU - New RTs'!$A:$V,22,FALSE)</f>
        <v>0.25</v>
      </c>
      <c r="Q317" s="2">
        <f t="shared" si="24"/>
        <v>0</v>
      </c>
    </row>
    <row r="318" spans="1:17" x14ac:dyDescent="0.2">
      <c r="A318" s="3">
        <f>SKUs!A317</f>
        <v>2162</v>
      </c>
      <c r="B318" s="4" t="str">
        <f>SKUs!B317</f>
        <v xml:space="preserve">SOAP-GRIT LRG       </v>
      </c>
      <c r="C318" s="2">
        <f>VLOOKUP($A318,'By SKU - Old RTs'!$A:$V,18,FALSE)</f>
        <v>0</v>
      </c>
      <c r="D318" s="2">
        <f>VLOOKUP($A318,'By SKU - New RTs'!$A:$V,18,FALSE)</f>
        <v>0</v>
      </c>
      <c r="E318" s="5">
        <f t="shared" si="20"/>
        <v>0</v>
      </c>
      <c r="F318" s="2">
        <f>VLOOKUP($A318,'By SKU - Old RTs'!$A:$V,19,FALSE)</f>
        <v>0</v>
      </c>
      <c r="G318" s="2">
        <f>VLOOKUP($A318,'By SKU - New RTs'!$A:$V,19,FALSE)</f>
        <v>0</v>
      </c>
      <c r="H318" s="5">
        <f t="shared" si="21"/>
        <v>0</v>
      </c>
      <c r="I318" s="2">
        <f>VLOOKUP($A318,'By SKU - Old RTs'!$A:$V,20,FALSE)</f>
        <v>0</v>
      </c>
      <c r="J318" s="2">
        <f>VLOOKUP($A318,'By SKU - New RTs'!$A:$V,20,FALSE)</f>
        <v>0</v>
      </c>
      <c r="K318" s="5">
        <f t="shared" si="22"/>
        <v>0</v>
      </c>
      <c r="L318" s="2">
        <f>VLOOKUP($A318,'By SKU - Old RTs'!$A:$V,21,FALSE)</f>
        <v>0</v>
      </c>
      <c r="M318" s="2">
        <f>VLOOKUP($A318,'By SKU - New RTs'!$A:$V,21,FALSE)</f>
        <v>0</v>
      </c>
      <c r="N318" s="5">
        <f t="shared" si="23"/>
        <v>0</v>
      </c>
      <c r="O318" s="2">
        <f>VLOOKUP($A318,'By SKU - Old RTs'!$A:$V,22,FALSE)</f>
        <v>0</v>
      </c>
      <c r="P318" s="2">
        <f>VLOOKUP($A318,'By SKU - New RTs'!$A:$V,22,FALSE)</f>
        <v>0</v>
      </c>
      <c r="Q318" s="2">
        <f t="shared" si="24"/>
        <v>0</v>
      </c>
    </row>
    <row r="319" spans="1:17" x14ac:dyDescent="0.2">
      <c r="A319" s="3">
        <f>SKUs!A318</f>
        <v>2168</v>
      </c>
      <c r="B319" s="4" t="str">
        <f>SKUs!B318</f>
        <v xml:space="preserve">SOAP-SANI G.L.      </v>
      </c>
      <c r="C319" s="2">
        <f>VLOOKUP($A319,'By SKU - Old RTs'!$A:$V,18,FALSE)</f>
        <v>0</v>
      </c>
      <c r="D319" s="2">
        <f>VLOOKUP($A319,'By SKU - New RTs'!$A:$V,18,FALSE)</f>
        <v>0</v>
      </c>
      <c r="E319" s="5">
        <f t="shared" si="20"/>
        <v>0</v>
      </c>
      <c r="F319" s="2">
        <f>VLOOKUP($A319,'By SKU - Old RTs'!$A:$V,19,FALSE)</f>
        <v>0</v>
      </c>
      <c r="G319" s="2">
        <f>VLOOKUP($A319,'By SKU - New RTs'!$A:$V,19,FALSE)</f>
        <v>0</v>
      </c>
      <c r="H319" s="5">
        <f t="shared" si="21"/>
        <v>0</v>
      </c>
      <c r="I319" s="2">
        <f>VLOOKUP($A319,'By SKU - Old RTs'!$A:$V,20,FALSE)</f>
        <v>0</v>
      </c>
      <c r="J319" s="2">
        <f>VLOOKUP($A319,'By SKU - New RTs'!$A:$V,20,FALSE)</f>
        <v>0</v>
      </c>
      <c r="K319" s="5">
        <f t="shared" si="22"/>
        <v>0</v>
      </c>
      <c r="L319" s="2">
        <f>VLOOKUP($A319,'By SKU - Old RTs'!$A:$V,21,FALSE)</f>
        <v>0</v>
      </c>
      <c r="M319" s="2">
        <f>VLOOKUP($A319,'By SKU - New RTs'!$A:$V,21,FALSE)</f>
        <v>0</v>
      </c>
      <c r="N319" s="5">
        <f t="shared" si="23"/>
        <v>0</v>
      </c>
      <c r="O319" s="2">
        <f>VLOOKUP($A319,'By SKU - Old RTs'!$A:$V,22,FALSE)</f>
        <v>0</v>
      </c>
      <c r="P319" s="2">
        <f>VLOOKUP($A319,'By SKU - New RTs'!$A:$V,22,FALSE)</f>
        <v>0</v>
      </c>
      <c r="Q319" s="2">
        <f t="shared" si="24"/>
        <v>0</v>
      </c>
    </row>
    <row r="320" spans="1:17" x14ac:dyDescent="0.2">
      <c r="A320" s="3">
        <f>SKUs!A319</f>
        <v>2182</v>
      </c>
      <c r="B320" s="4" t="str">
        <f>SKUs!B319</f>
        <v>CFEED (25525)</v>
      </c>
      <c r="C320" s="2">
        <f>VLOOKUP($A320,'By SKU - Old RTs'!$A:$V,18,FALSE)</f>
        <v>5.25</v>
      </c>
      <c r="D320" s="2">
        <f>VLOOKUP($A320,'By SKU - New RTs'!$A:$V,18,FALSE)</f>
        <v>5.25</v>
      </c>
      <c r="E320" s="5">
        <f t="shared" si="20"/>
        <v>0</v>
      </c>
      <c r="F320" s="2">
        <f>VLOOKUP($A320,'By SKU - Old RTs'!$A:$V,19,FALSE)</f>
        <v>4.25</v>
      </c>
      <c r="G320" s="2">
        <f>VLOOKUP($A320,'By SKU - New RTs'!$A:$V,19,FALSE)</f>
        <v>4.25</v>
      </c>
      <c r="H320" s="5">
        <f t="shared" si="21"/>
        <v>0</v>
      </c>
      <c r="I320" s="2">
        <f>VLOOKUP($A320,'By SKU - Old RTs'!$A:$V,20,FALSE)</f>
        <v>4.5</v>
      </c>
      <c r="J320" s="2">
        <f>VLOOKUP($A320,'By SKU - New RTs'!$A:$V,20,FALSE)</f>
        <v>4.5</v>
      </c>
      <c r="K320" s="5">
        <f t="shared" si="22"/>
        <v>0</v>
      </c>
      <c r="L320" s="2">
        <f>VLOOKUP($A320,'By SKU - Old RTs'!$A:$V,21,FALSE)</f>
        <v>1.75</v>
      </c>
      <c r="M320" s="2">
        <f>VLOOKUP($A320,'By SKU - New RTs'!$A:$V,21,FALSE)</f>
        <v>1.75</v>
      </c>
      <c r="N320" s="5">
        <f t="shared" si="23"/>
        <v>0</v>
      </c>
      <c r="O320" s="2">
        <f>VLOOKUP($A320,'By SKU - Old RTs'!$A:$V,22,FALSE)</f>
        <v>3.25</v>
      </c>
      <c r="P320" s="2">
        <f>VLOOKUP($A320,'By SKU - New RTs'!$A:$V,22,FALSE)</f>
        <v>3.75</v>
      </c>
      <c r="Q320" s="2">
        <f t="shared" si="24"/>
        <v>0.5</v>
      </c>
    </row>
    <row r="321" spans="1:17" x14ac:dyDescent="0.2">
      <c r="A321" s="3">
        <f>SKUs!A320</f>
        <v>2183</v>
      </c>
      <c r="B321" s="4" t="str">
        <f>SKUs!B320</f>
        <v>CONV TISSUE (96 ROLL)</v>
      </c>
      <c r="C321" s="2">
        <f>VLOOKUP($A321,'By SKU - Old RTs'!$A:$V,18,FALSE)</f>
        <v>0</v>
      </c>
      <c r="D321" s="2">
        <f>VLOOKUP($A321,'By SKU - New RTs'!$A:$V,18,FALSE)</f>
        <v>0</v>
      </c>
      <c r="E321" s="5">
        <f t="shared" si="20"/>
        <v>0</v>
      </c>
      <c r="F321" s="2">
        <f>VLOOKUP($A321,'By SKU - Old RTs'!$A:$V,19,FALSE)</f>
        <v>0.25</v>
      </c>
      <c r="G321" s="2">
        <f>VLOOKUP($A321,'By SKU - New RTs'!$A:$V,19,FALSE)</f>
        <v>0.25</v>
      </c>
      <c r="H321" s="5">
        <f t="shared" si="21"/>
        <v>0</v>
      </c>
      <c r="I321" s="2">
        <f>VLOOKUP($A321,'By SKU - Old RTs'!$A:$V,20,FALSE)</f>
        <v>0</v>
      </c>
      <c r="J321" s="2">
        <f>VLOOKUP($A321,'By SKU - New RTs'!$A:$V,20,FALSE)</f>
        <v>0</v>
      </c>
      <c r="K321" s="5">
        <f t="shared" si="22"/>
        <v>0</v>
      </c>
      <c r="L321" s="2">
        <f>VLOOKUP($A321,'By SKU - Old RTs'!$A:$V,21,FALSE)</f>
        <v>0</v>
      </c>
      <c r="M321" s="2">
        <f>VLOOKUP($A321,'By SKU - New RTs'!$A:$V,21,FALSE)</f>
        <v>0</v>
      </c>
      <c r="N321" s="5">
        <f t="shared" si="23"/>
        <v>0</v>
      </c>
      <c r="O321" s="2">
        <f>VLOOKUP($A321,'By SKU - Old RTs'!$A:$V,22,FALSE)</f>
        <v>0.25</v>
      </c>
      <c r="P321" s="2">
        <f>VLOOKUP($A321,'By SKU - New RTs'!$A:$V,22,FALSE)</f>
        <v>0.25</v>
      </c>
      <c r="Q321" s="2">
        <f t="shared" si="24"/>
        <v>0</v>
      </c>
    </row>
    <row r="322" spans="1:17" x14ac:dyDescent="0.2">
      <c r="A322" s="3">
        <f>SKUs!A321</f>
        <v>2187</v>
      </c>
      <c r="B322" s="4" t="str">
        <f>SKUs!B321</f>
        <v>CMPTP (17750)</v>
      </c>
      <c r="C322" s="2">
        <f>VLOOKUP($A322,'By SKU - Old RTs'!$A:$V,18,FALSE)</f>
        <v>0</v>
      </c>
      <c r="D322" s="2">
        <f>VLOOKUP($A322,'By SKU - New RTs'!$A:$V,18,FALSE)</f>
        <v>0</v>
      </c>
      <c r="E322" s="5">
        <f t="shared" si="20"/>
        <v>0</v>
      </c>
      <c r="F322" s="2">
        <f>VLOOKUP($A322,'By SKU - Old RTs'!$A:$V,19,FALSE)</f>
        <v>0</v>
      </c>
      <c r="G322" s="2">
        <f>VLOOKUP($A322,'By SKU - New RTs'!$A:$V,19,FALSE)</f>
        <v>0</v>
      </c>
      <c r="H322" s="5">
        <f t="shared" si="21"/>
        <v>0</v>
      </c>
      <c r="I322" s="2">
        <f>VLOOKUP($A322,'By SKU - Old RTs'!$A:$V,20,FALSE)</f>
        <v>0</v>
      </c>
      <c r="J322" s="2">
        <f>VLOOKUP($A322,'By SKU - New RTs'!$A:$V,20,FALSE)</f>
        <v>0</v>
      </c>
      <c r="K322" s="5">
        <f t="shared" si="22"/>
        <v>0</v>
      </c>
      <c r="L322" s="2">
        <f>VLOOKUP($A322,'By SKU - Old RTs'!$A:$V,21,FALSE)</f>
        <v>0</v>
      </c>
      <c r="M322" s="2">
        <f>VLOOKUP($A322,'By SKU - New RTs'!$A:$V,21,FALSE)</f>
        <v>0</v>
      </c>
      <c r="N322" s="5">
        <f t="shared" si="23"/>
        <v>0</v>
      </c>
      <c r="O322" s="2">
        <f>VLOOKUP($A322,'By SKU - Old RTs'!$A:$V,22,FALSE)</f>
        <v>0</v>
      </c>
      <c r="P322" s="2">
        <f>VLOOKUP($A322,'By SKU - New RTs'!$A:$V,22,FALSE)</f>
        <v>0</v>
      </c>
      <c r="Q322" s="2">
        <f t="shared" si="24"/>
        <v>0</v>
      </c>
    </row>
    <row r="323" spans="1:17" x14ac:dyDescent="0.2">
      <c r="A323" s="3">
        <f>SKUs!A322</f>
        <v>2188</v>
      </c>
      <c r="B323" s="4" t="str">
        <f>SKUs!B322</f>
        <v>CMP CF(26500)</v>
      </c>
      <c r="C323" s="2">
        <f>VLOOKUP($A323,'By SKU - Old RTs'!$A:$V,18,FALSE)</f>
        <v>0</v>
      </c>
      <c r="D323" s="2">
        <f>VLOOKUP($A323,'By SKU - New RTs'!$A:$V,18,FALSE)</f>
        <v>0</v>
      </c>
      <c r="E323" s="5">
        <f t="shared" si="20"/>
        <v>0</v>
      </c>
      <c r="F323" s="2">
        <f>VLOOKUP($A323,'By SKU - Old RTs'!$A:$V,19,FALSE)</f>
        <v>0</v>
      </c>
      <c r="G323" s="2">
        <f>VLOOKUP($A323,'By SKU - New RTs'!$A:$V,19,FALSE)</f>
        <v>0</v>
      </c>
      <c r="H323" s="5">
        <f t="shared" si="21"/>
        <v>0</v>
      </c>
      <c r="I323" s="2">
        <f>VLOOKUP($A323,'By SKU - Old RTs'!$A:$V,20,FALSE)</f>
        <v>0</v>
      </c>
      <c r="J323" s="2">
        <f>VLOOKUP($A323,'By SKU - New RTs'!$A:$V,20,FALSE)</f>
        <v>0</v>
      </c>
      <c r="K323" s="5">
        <f t="shared" si="22"/>
        <v>0</v>
      </c>
      <c r="L323" s="2">
        <f>VLOOKUP($A323,'By SKU - Old RTs'!$A:$V,21,FALSE)</f>
        <v>0</v>
      </c>
      <c r="M323" s="2">
        <f>VLOOKUP($A323,'By SKU - New RTs'!$A:$V,21,FALSE)</f>
        <v>0</v>
      </c>
      <c r="N323" s="5">
        <f t="shared" si="23"/>
        <v>0</v>
      </c>
      <c r="O323" s="2">
        <f>VLOOKUP($A323,'By SKU - Old RTs'!$A:$V,22,FALSE)</f>
        <v>0</v>
      </c>
      <c r="P323" s="2">
        <f>VLOOKUP($A323,'By SKU - New RTs'!$A:$V,22,FALSE)</f>
        <v>0</v>
      </c>
      <c r="Q323" s="2">
        <f t="shared" si="24"/>
        <v>0</v>
      </c>
    </row>
    <row r="324" spans="1:17" x14ac:dyDescent="0.2">
      <c r="A324" s="3">
        <f>SKUs!A323</f>
        <v>2190</v>
      </c>
      <c r="B324" s="4" t="str">
        <f>SKUs!B323</f>
        <v xml:space="preserve">D BATT ALKALIN      </v>
      </c>
      <c r="C324" s="2">
        <f>VLOOKUP($A324,'By SKU - Old RTs'!$A:$V,18,FALSE)</f>
        <v>0</v>
      </c>
      <c r="D324" s="2">
        <f>VLOOKUP($A324,'By SKU - New RTs'!$A:$V,18,FALSE)</f>
        <v>0</v>
      </c>
      <c r="E324" s="5">
        <f t="shared" ref="E324:E363" si="25">D324-C324</f>
        <v>0</v>
      </c>
      <c r="F324" s="2">
        <f>VLOOKUP($A324,'By SKU - Old RTs'!$A:$V,19,FALSE)</f>
        <v>0</v>
      </c>
      <c r="G324" s="2">
        <f>VLOOKUP($A324,'By SKU - New RTs'!$A:$V,19,FALSE)</f>
        <v>0</v>
      </c>
      <c r="H324" s="5">
        <f t="shared" ref="H324:H363" si="26">G324-F324</f>
        <v>0</v>
      </c>
      <c r="I324" s="2">
        <f>VLOOKUP($A324,'By SKU - Old RTs'!$A:$V,20,FALSE)</f>
        <v>0</v>
      </c>
      <c r="J324" s="2">
        <f>VLOOKUP($A324,'By SKU - New RTs'!$A:$V,20,FALSE)</f>
        <v>0</v>
      </c>
      <c r="K324" s="5">
        <f t="shared" ref="K324:K363" si="27">J324-I324</f>
        <v>0</v>
      </c>
      <c r="L324" s="2">
        <f>VLOOKUP($A324,'By SKU - Old RTs'!$A:$V,21,FALSE)</f>
        <v>0</v>
      </c>
      <c r="M324" s="2">
        <f>VLOOKUP($A324,'By SKU - New RTs'!$A:$V,21,FALSE)</f>
        <v>0</v>
      </c>
      <c r="N324" s="5">
        <f t="shared" ref="N324:N363" si="28">M324-L324</f>
        <v>0</v>
      </c>
      <c r="O324" s="2">
        <f>VLOOKUP($A324,'By SKU - Old RTs'!$A:$V,22,FALSE)</f>
        <v>4</v>
      </c>
      <c r="P324" s="2">
        <f>VLOOKUP($A324,'By SKU - New RTs'!$A:$V,22,FALSE)</f>
        <v>4</v>
      </c>
      <c r="Q324" s="2">
        <f t="shared" ref="Q324:Q363" si="29">P324-O324</f>
        <v>0</v>
      </c>
    </row>
    <row r="325" spans="1:17" x14ac:dyDescent="0.2">
      <c r="A325" s="3">
        <f>SKUs!A324</f>
        <v>2192</v>
      </c>
      <c r="B325" s="4" t="str">
        <f>SKUs!B324</f>
        <v xml:space="preserve">BATTERY  C          </v>
      </c>
      <c r="C325" s="2">
        <f>VLOOKUP($A325,'By SKU - Old RTs'!$A:$V,18,FALSE)</f>
        <v>4.5</v>
      </c>
      <c r="D325" s="2">
        <f>VLOOKUP($A325,'By SKU - New RTs'!$A:$V,18,FALSE)</f>
        <v>5.5</v>
      </c>
      <c r="E325" s="5">
        <f t="shared" si="25"/>
        <v>1</v>
      </c>
      <c r="F325" s="2">
        <f>VLOOKUP($A325,'By SKU - Old RTs'!$A:$V,19,FALSE)</f>
        <v>6</v>
      </c>
      <c r="G325" s="2">
        <f>VLOOKUP($A325,'By SKU - New RTs'!$A:$V,19,FALSE)</f>
        <v>6</v>
      </c>
      <c r="H325" s="5">
        <f t="shared" si="26"/>
        <v>0</v>
      </c>
      <c r="I325" s="2">
        <f>VLOOKUP($A325,'By SKU - Old RTs'!$A:$V,20,FALSE)</f>
        <v>11.25</v>
      </c>
      <c r="J325" s="2">
        <f>VLOOKUP($A325,'By SKU - New RTs'!$A:$V,20,FALSE)</f>
        <v>11.25</v>
      </c>
      <c r="K325" s="5">
        <f t="shared" si="27"/>
        <v>0</v>
      </c>
      <c r="L325" s="2">
        <f>VLOOKUP($A325,'By SKU - Old RTs'!$A:$V,21,FALSE)</f>
        <v>3.25</v>
      </c>
      <c r="M325" s="2">
        <f>VLOOKUP($A325,'By SKU - New RTs'!$A:$V,21,FALSE)</f>
        <v>3.25</v>
      </c>
      <c r="N325" s="5">
        <f t="shared" si="28"/>
        <v>0</v>
      </c>
      <c r="O325" s="2">
        <f>VLOOKUP($A325,'By SKU - Old RTs'!$A:$V,22,FALSE)</f>
        <v>4.5</v>
      </c>
      <c r="P325" s="2">
        <f>VLOOKUP($A325,'By SKU - New RTs'!$A:$V,22,FALSE)</f>
        <v>3.5</v>
      </c>
      <c r="Q325" s="2">
        <f t="shared" si="29"/>
        <v>-1</v>
      </c>
    </row>
    <row r="326" spans="1:17" x14ac:dyDescent="0.2">
      <c r="A326" s="3">
        <f>SKUs!A325</f>
        <v>2205</v>
      </c>
      <c r="B326" s="4" t="str">
        <f>SKUs!B325</f>
        <v>SPRAY/EA(450009)</v>
      </c>
      <c r="C326" s="2">
        <f>VLOOKUP($A326,'By SKU - Old RTs'!$A:$V,18,FALSE)</f>
        <v>0</v>
      </c>
      <c r="D326" s="2">
        <f>VLOOKUP($A326,'By SKU - New RTs'!$A:$V,18,FALSE)</f>
        <v>0</v>
      </c>
      <c r="E326" s="5">
        <f t="shared" si="25"/>
        <v>0</v>
      </c>
      <c r="F326" s="2">
        <f>VLOOKUP($A326,'By SKU - Old RTs'!$A:$V,19,FALSE)</f>
        <v>0</v>
      </c>
      <c r="G326" s="2">
        <f>VLOOKUP($A326,'By SKU - New RTs'!$A:$V,19,FALSE)</f>
        <v>0</v>
      </c>
      <c r="H326" s="5">
        <f t="shared" si="26"/>
        <v>0</v>
      </c>
      <c r="I326" s="2">
        <f>VLOOKUP($A326,'By SKU - Old RTs'!$A:$V,20,FALSE)</f>
        <v>0</v>
      </c>
      <c r="J326" s="2">
        <f>VLOOKUP($A326,'By SKU - New RTs'!$A:$V,20,FALSE)</f>
        <v>0</v>
      </c>
      <c r="K326" s="5">
        <f t="shared" si="27"/>
        <v>0</v>
      </c>
      <c r="L326" s="2">
        <f>VLOOKUP($A326,'By SKU - Old RTs'!$A:$V,21,FALSE)</f>
        <v>0</v>
      </c>
      <c r="M326" s="2">
        <f>VLOOKUP($A326,'By SKU - New RTs'!$A:$V,21,FALSE)</f>
        <v>0</v>
      </c>
      <c r="N326" s="5">
        <f t="shared" si="28"/>
        <v>0</v>
      </c>
      <c r="O326" s="2">
        <f>VLOOKUP($A326,'By SKU - Old RTs'!$A:$V,22,FALSE)</f>
        <v>0</v>
      </c>
      <c r="P326" s="2">
        <f>VLOOKUP($A326,'By SKU - New RTs'!$A:$V,22,FALSE)</f>
        <v>0</v>
      </c>
      <c r="Q326" s="2">
        <f t="shared" si="29"/>
        <v>0</v>
      </c>
    </row>
    <row r="327" spans="1:17" x14ac:dyDescent="0.2">
      <c r="A327" s="3">
        <f>SKUs!A326</f>
        <v>2208</v>
      </c>
      <c r="B327" s="4" t="str">
        <f>SKUs!B326</f>
        <v>SNTZR/CS(450030)</v>
      </c>
      <c r="C327" s="2">
        <f>VLOOKUP($A327,'By SKU - Old RTs'!$A:$V,18,FALSE)</f>
        <v>0</v>
      </c>
      <c r="D327" s="2">
        <f>VLOOKUP($A327,'By SKU - New RTs'!$A:$V,18,FALSE)</f>
        <v>0</v>
      </c>
      <c r="E327" s="5">
        <f t="shared" si="25"/>
        <v>0</v>
      </c>
      <c r="F327" s="2">
        <f>VLOOKUP($A327,'By SKU - Old RTs'!$A:$V,19,FALSE)</f>
        <v>0</v>
      </c>
      <c r="G327" s="2">
        <f>VLOOKUP($A327,'By SKU - New RTs'!$A:$V,19,FALSE)</f>
        <v>0</v>
      </c>
      <c r="H327" s="5">
        <f t="shared" si="26"/>
        <v>0</v>
      </c>
      <c r="I327" s="2">
        <f>VLOOKUP($A327,'By SKU - Old RTs'!$A:$V,20,FALSE)</f>
        <v>0</v>
      </c>
      <c r="J327" s="2">
        <f>VLOOKUP($A327,'By SKU - New RTs'!$A:$V,20,FALSE)</f>
        <v>0</v>
      </c>
      <c r="K327" s="5">
        <f t="shared" si="27"/>
        <v>0</v>
      </c>
      <c r="L327" s="2">
        <f>VLOOKUP($A327,'By SKU - Old RTs'!$A:$V,21,FALSE)</f>
        <v>0</v>
      </c>
      <c r="M327" s="2">
        <f>VLOOKUP($A327,'By SKU - New RTs'!$A:$V,21,FALSE)</f>
        <v>0</v>
      </c>
      <c r="N327" s="5">
        <f t="shared" si="28"/>
        <v>0</v>
      </c>
      <c r="O327" s="2">
        <f>VLOOKUP($A327,'By SKU - Old RTs'!$A:$V,22,FALSE)</f>
        <v>0</v>
      </c>
      <c r="P327" s="2">
        <f>VLOOKUP($A327,'By SKU - New RTs'!$A:$V,22,FALSE)</f>
        <v>0</v>
      </c>
      <c r="Q327" s="2">
        <f t="shared" si="29"/>
        <v>0</v>
      </c>
    </row>
    <row r="328" spans="1:17" x14ac:dyDescent="0.2">
      <c r="A328" s="3">
        <f>SKUs!A327</f>
        <v>2209</v>
      </c>
      <c r="B328" s="4" t="str">
        <f>SKUs!B327</f>
        <v xml:space="preserve">R.T. LEVER TAN      </v>
      </c>
      <c r="C328" s="2">
        <f>VLOOKUP($A328,'By SKU - Old RTs'!$A:$V,18,FALSE)</f>
        <v>0</v>
      </c>
      <c r="D328" s="2">
        <f>VLOOKUP($A328,'By SKU - New RTs'!$A:$V,18,FALSE)</f>
        <v>0</v>
      </c>
      <c r="E328" s="5">
        <f t="shared" si="25"/>
        <v>0</v>
      </c>
      <c r="F328" s="2">
        <f>VLOOKUP($A328,'By SKU - Old RTs'!$A:$V,19,FALSE)</f>
        <v>0</v>
      </c>
      <c r="G328" s="2">
        <f>VLOOKUP($A328,'By SKU - New RTs'!$A:$V,19,FALSE)</f>
        <v>0</v>
      </c>
      <c r="H328" s="5">
        <f t="shared" si="26"/>
        <v>0</v>
      </c>
      <c r="I328" s="2">
        <f>VLOOKUP($A328,'By SKU - Old RTs'!$A:$V,20,FALSE)</f>
        <v>0</v>
      </c>
      <c r="J328" s="2">
        <f>VLOOKUP($A328,'By SKU - New RTs'!$A:$V,20,FALSE)</f>
        <v>0</v>
      </c>
      <c r="K328" s="5">
        <f t="shared" si="27"/>
        <v>0</v>
      </c>
      <c r="L328" s="2">
        <f>VLOOKUP($A328,'By SKU - Old RTs'!$A:$V,21,FALSE)</f>
        <v>0</v>
      </c>
      <c r="M328" s="2">
        <f>VLOOKUP($A328,'By SKU - New RTs'!$A:$V,21,FALSE)</f>
        <v>0</v>
      </c>
      <c r="N328" s="5">
        <f t="shared" si="28"/>
        <v>0</v>
      </c>
      <c r="O328" s="2">
        <f>VLOOKUP($A328,'By SKU - Old RTs'!$A:$V,22,FALSE)</f>
        <v>0</v>
      </c>
      <c r="P328" s="2">
        <f>VLOOKUP($A328,'By SKU - New RTs'!$A:$V,22,FALSE)</f>
        <v>0</v>
      </c>
      <c r="Q328" s="2">
        <f t="shared" si="29"/>
        <v>0</v>
      </c>
    </row>
    <row r="329" spans="1:17" x14ac:dyDescent="0.2">
      <c r="A329" s="3">
        <f>SKUs!A328</f>
        <v>2217</v>
      </c>
      <c r="B329" s="4" t="str">
        <f>SKUs!B328</f>
        <v>SNTAF/CS(750593)</v>
      </c>
      <c r="C329" s="2">
        <f>VLOOKUP($A329,'By SKU - Old RTs'!$A:$V,18,FALSE)</f>
        <v>0</v>
      </c>
      <c r="D329" s="2">
        <f>VLOOKUP($A329,'By SKU - New RTs'!$A:$V,18,FALSE)</f>
        <v>0</v>
      </c>
      <c r="E329" s="5">
        <f t="shared" si="25"/>
        <v>0</v>
      </c>
      <c r="F329" s="2">
        <f>VLOOKUP($A329,'By SKU - Old RTs'!$A:$V,19,FALSE)</f>
        <v>0</v>
      </c>
      <c r="G329" s="2">
        <f>VLOOKUP($A329,'By SKU - New RTs'!$A:$V,19,FALSE)</f>
        <v>0</v>
      </c>
      <c r="H329" s="5">
        <f t="shared" si="26"/>
        <v>0</v>
      </c>
      <c r="I329" s="2">
        <f>VLOOKUP($A329,'By SKU - Old RTs'!$A:$V,20,FALSE)</f>
        <v>0</v>
      </c>
      <c r="J329" s="2">
        <f>VLOOKUP($A329,'By SKU - New RTs'!$A:$V,20,FALSE)</f>
        <v>0</v>
      </c>
      <c r="K329" s="5">
        <f t="shared" si="27"/>
        <v>0</v>
      </c>
      <c r="L329" s="2">
        <f>VLOOKUP($A329,'By SKU - Old RTs'!$A:$V,21,FALSE)</f>
        <v>0</v>
      </c>
      <c r="M329" s="2">
        <f>VLOOKUP($A329,'By SKU - New RTs'!$A:$V,21,FALSE)</f>
        <v>0</v>
      </c>
      <c r="N329" s="5">
        <f t="shared" si="28"/>
        <v>0</v>
      </c>
      <c r="O329" s="2">
        <f>VLOOKUP($A329,'By SKU - Old RTs'!$A:$V,22,FALSE)</f>
        <v>0</v>
      </c>
      <c r="P329" s="2">
        <f>VLOOKUP($A329,'By SKU - New RTs'!$A:$V,22,FALSE)</f>
        <v>0</v>
      </c>
      <c r="Q329" s="2">
        <f t="shared" si="29"/>
        <v>0</v>
      </c>
    </row>
    <row r="330" spans="1:17" x14ac:dyDescent="0.2">
      <c r="A330" s="3">
        <f>SKUs!A329</f>
        <v>2223</v>
      </c>
      <c r="B330" s="4" t="str">
        <f>SKUs!B329</f>
        <v>CONV TISS 48 CT (12480)</v>
      </c>
      <c r="C330" s="2">
        <f>VLOOKUP($A330,'By SKU - Old RTs'!$A:$V,18,FALSE)</f>
        <v>0</v>
      </c>
      <c r="D330" s="2">
        <f>VLOOKUP($A330,'By SKU - New RTs'!$A:$V,18,FALSE)</f>
        <v>0</v>
      </c>
      <c r="E330" s="5">
        <f t="shared" si="25"/>
        <v>0</v>
      </c>
      <c r="F330" s="2">
        <f>VLOOKUP($A330,'By SKU - Old RTs'!$A:$V,19,FALSE)</f>
        <v>0.25</v>
      </c>
      <c r="G330" s="2">
        <f>VLOOKUP($A330,'By SKU - New RTs'!$A:$V,19,FALSE)</f>
        <v>0.25</v>
      </c>
      <c r="H330" s="5">
        <f t="shared" si="26"/>
        <v>0</v>
      </c>
      <c r="I330" s="2">
        <f>VLOOKUP($A330,'By SKU - Old RTs'!$A:$V,20,FALSE)</f>
        <v>0</v>
      </c>
      <c r="J330" s="2">
        <f>VLOOKUP($A330,'By SKU - New RTs'!$A:$V,20,FALSE)</f>
        <v>0</v>
      </c>
      <c r="K330" s="5">
        <f t="shared" si="27"/>
        <v>0</v>
      </c>
      <c r="L330" s="2">
        <f>VLOOKUP($A330,'By SKU - Old RTs'!$A:$V,21,FALSE)</f>
        <v>1.5</v>
      </c>
      <c r="M330" s="2">
        <f>VLOOKUP($A330,'By SKU - New RTs'!$A:$V,21,FALSE)</f>
        <v>1.5</v>
      </c>
      <c r="N330" s="5">
        <f t="shared" si="28"/>
        <v>0</v>
      </c>
      <c r="O330" s="2">
        <f>VLOOKUP($A330,'By SKU - Old RTs'!$A:$V,22,FALSE)</f>
        <v>0.25</v>
      </c>
      <c r="P330" s="2">
        <f>VLOOKUP($A330,'By SKU - New RTs'!$A:$V,22,FALSE)</f>
        <v>0.25</v>
      </c>
      <c r="Q330" s="2">
        <f t="shared" si="29"/>
        <v>0</v>
      </c>
    </row>
    <row r="331" spans="1:17" x14ac:dyDescent="0.2">
      <c r="A331" s="3">
        <f>SKUs!A330</f>
        <v>2229</v>
      </c>
      <c r="B331" s="4" t="str">
        <f>SKUs!B330</f>
        <v>KITCH ROLL(52370)</v>
      </c>
      <c r="C331" s="2">
        <f>VLOOKUP($A331,'By SKU - Old RTs'!$A:$V,18,FALSE)</f>
        <v>3</v>
      </c>
      <c r="D331" s="2">
        <f>VLOOKUP($A331,'By SKU - New RTs'!$A:$V,18,FALSE)</f>
        <v>3</v>
      </c>
      <c r="E331" s="5">
        <f t="shared" si="25"/>
        <v>0</v>
      </c>
      <c r="F331" s="2">
        <f>VLOOKUP($A331,'By SKU - Old RTs'!$A:$V,19,FALSE)</f>
        <v>0</v>
      </c>
      <c r="G331" s="2">
        <f>VLOOKUP($A331,'By SKU - New RTs'!$A:$V,19,FALSE)</f>
        <v>0</v>
      </c>
      <c r="H331" s="5">
        <f t="shared" si="26"/>
        <v>0</v>
      </c>
      <c r="I331" s="2">
        <f>VLOOKUP($A331,'By SKU - Old RTs'!$A:$V,20,FALSE)</f>
        <v>0</v>
      </c>
      <c r="J331" s="2">
        <f>VLOOKUP($A331,'By SKU - New RTs'!$A:$V,20,FALSE)</f>
        <v>0</v>
      </c>
      <c r="K331" s="5">
        <f t="shared" si="27"/>
        <v>0</v>
      </c>
      <c r="L331" s="2">
        <f>VLOOKUP($A331,'By SKU - Old RTs'!$A:$V,21,FALSE)</f>
        <v>0</v>
      </c>
      <c r="M331" s="2">
        <f>VLOOKUP($A331,'By SKU - New RTs'!$A:$V,21,FALSE)</f>
        <v>0</v>
      </c>
      <c r="N331" s="5">
        <f t="shared" si="28"/>
        <v>0</v>
      </c>
      <c r="O331" s="2">
        <f>VLOOKUP($A331,'By SKU - Old RTs'!$A:$V,22,FALSE)</f>
        <v>0</v>
      </c>
      <c r="P331" s="2">
        <f>VLOOKUP($A331,'By SKU - New RTs'!$A:$V,22,FALSE)</f>
        <v>0</v>
      </c>
      <c r="Q331" s="2">
        <f t="shared" si="29"/>
        <v>0</v>
      </c>
    </row>
    <row r="332" spans="1:17" x14ac:dyDescent="0.2">
      <c r="A332" s="3">
        <f>SKUs!A331</f>
        <v>2248</v>
      </c>
      <c r="B332" s="4" t="str">
        <f>SKUs!B331</f>
        <v>MULTIPURPOSE WIPES CASE</v>
      </c>
      <c r="C332" s="2">
        <f>VLOOKUP($A332,'By SKU - Old RTs'!$A:$V,18,FALSE)</f>
        <v>0</v>
      </c>
      <c r="D332" s="2">
        <f>VLOOKUP($A332,'By SKU - New RTs'!$A:$V,18,FALSE)</f>
        <v>0</v>
      </c>
      <c r="E332" s="5">
        <f t="shared" si="25"/>
        <v>0</v>
      </c>
      <c r="F332" s="2">
        <f>VLOOKUP($A332,'By SKU - Old RTs'!$A:$V,19,FALSE)</f>
        <v>0</v>
      </c>
      <c r="G332" s="2">
        <f>VLOOKUP($A332,'By SKU - New RTs'!$A:$V,19,FALSE)</f>
        <v>0</v>
      </c>
      <c r="H332" s="5">
        <f t="shared" si="26"/>
        <v>0</v>
      </c>
      <c r="I332" s="2">
        <f>VLOOKUP($A332,'By SKU - Old RTs'!$A:$V,20,FALSE)</f>
        <v>0</v>
      </c>
      <c r="J332" s="2">
        <f>VLOOKUP($A332,'By SKU - New RTs'!$A:$V,20,FALSE)</f>
        <v>0</v>
      </c>
      <c r="K332" s="5">
        <f t="shared" si="27"/>
        <v>0</v>
      </c>
      <c r="L332" s="2">
        <f>VLOOKUP($A332,'By SKU - Old RTs'!$A:$V,21,FALSE)</f>
        <v>0</v>
      </c>
      <c r="M332" s="2">
        <f>VLOOKUP($A332,'By SKU - New RTs'!$A:$V,21,FALSE)</f>
        <v>0</v>
      </c>
      <c r="N332" s="5">
        <f t="shared" si="28"/>
        <v>0</v>
      </c>
      <c r="O332" s="2">
        <f>VLOOKUP($A332,'By SKU - Old RTs'!$A:$V,22,FALSE)</f>
        <v>0</v>
      </c>
      <c r="P332" s="2">
        <f>VLOOKUP($A332,'By SKU - New RTs'!$A:$V,22,FALSE)</f>
        <v>0</v>
      </c>
      <c r="Q332" s="2">
        <f t="shared" si="29"/>
        <v>0</v>
      </c>
    </row>
    <row r="333" spans="1:17" x14ac:dyDescent="0.2">
      <c r="A333" s="3">
        <f>SKUs!A332</f>
        <v>2249</v>
      </c>
      <c r="B333" s="4" t="str">
        <f>SKUs!B332</f>
        <v>MULTIPURPOSE WIPES BUCKET</v>
      </c>
      <c r="C333" s="2">
        <f>VLOOKUP($A333,'By SKU - Old RTs'!$A:$V,18,FALSE)</f>
        <v>0</v>
      </c>
      <c r="D333" s="2">
        <f>VLOOKUP($A333,'By SKU - New RTs'!$A:$V,18,FALSE)</f>
        <v>0</v>
      </c>
      <c r="E333" s="5">
        <f t="shared" si="25"/>
        <v>0</v>
      </c>
      <c r="F333" s="2">
        <f>VLOOKUP($A333,'By SKU - Old RTs'!$A:$V,19,FALSE)</f>
        <v>0</v>
      </c>
      <c r="G333" s="2">
        <f>VLOOKUP($A333,'By SKU - New RTs'!$A:$V,19,FALSE)</f>
        <v>0</v>
      </c>
      <c r="H333" s="5">
        <f t="shared" si="26"/>
        <v>0</v>
      </c>
      <c r="I333" s="2">
        <f>VLOOKUP($A333,'By SKU - Old RTs'!$A:$V,20,FALSE)</f>
        <v>0</v>
      </c>
      <c r="J333" s="2">
        <f>VLOOKUP($A333,'By SKU - New RTs'!$A:$V,20,FALSE)</f>
        <v>0</v>
      </c>
      <c r="K333" s="5">
        <f t="shared" si="27"/>
        <v>0</v>
      </c>
      <c r="L333" s="2">
        <f>VLOOKUP($A333,'By SKU - Old RTs'!$A:$V,21,FALSE)</f>
        <v>0</v>
      </c>
      <c r="M333" s="2">
        <f>VLOOKUP($A333,'By SKU - New RTs'!$A:$V,21,FALSE)</f>
        <v>0</v>
      </c>
      <c r="N333" s="5">
        <f t="shared" si="28"/>
        <v>0</v>
      </c>
      <c r="O333" s="2">
        <f>VLOOKUP($A333,'By SKU - Old RTs'!$A:$V,22,FALSE)</f>
        <v>0</v>
      </c>
      <c r="P333" s="2">
        <f>VLOOKUP($A333,'By SKU - New RTs'!$A:$V,22,FALSE)</f>
        <v>0</v>
      </c>
      <c r="Q333" s="2">
        <f t="shared" si="29"/>
        <v>0</v>
      </c>
    </row>
    <row r="334" spans="1:17" x14ac:dyDescent="0.2">
      <c r="A334" s="3">
        <f>SKUs!A333</f>
        <v>2250</v>
      </c>
      <c r="B334" s="4" t="str">
        <f>SKUs!B333</f>
        <v xml:space="preserve">ICE NO MORE -EA     </v>
      </c>
      <c r="C334" s="2">
        <f>VLOOKUP($A334,'By SKU - Old RTs'!$A:$V,18,FALSE)</f>
        <v>0</v>
      </c>
      <c r="D334" s="2">
        <f>VLOOKUP($A334,'By SKU - New RTs'!$A:$V,18,FALSE)</f>
        <v>0</v>
      </c>
      <c r="E334" s="5">
        <f t="shared" si="25"/>
        <v>0</v>
      </c>
      <c r="F334" s="2">
        <f>VLOOKUP($A334,'By SKU - Old RTs'!$A:$V,19,FALSE)</f>
        <v>0</v>
      </c>
      <c r="G334" s="2">
        <f>VLOOKUP($A334,'By SKU - New RTs'!$A:$V,19,FALSE)</f>
        <v>0</v>
      </c>
      <c r="H334" s="5">
        <f t="shared" si="26"/>
        <v>0</v>
      </c>
      <c r="I334" s="2">
        <f>VLOOKUP($A334,'By SKU - Old RTs'!$A:$V,20,FALSE)</f>
        <v>0</v>
      </c>
      <c r="J334" s="2">
        <f>VLOOKUP($A334,'By SKU - New RTs'!$A:$V,20,FALSE)</f>
        <v>0</v>
      </c>
      <c r="K334" s="5">
        <f t="shared" si="27"/>
        <v>0</v>
      </c>
      <c r="L334" s="2">
        <f>VLOOKUP($A334,'By SKU - Old RTs'!$A:$V,21,FALSE)</f>
        <v>0</v>
      </c>
      <c r="M334" s="2">
        <f>VLOOKUP($A334,'By SKU - New RTs'!$A:$V,21,FALSE)</f>
        <v>0</v>
      </c>
      <c r="N334" s="5">
        <f t="shared" si="28"/>
        <v>0</v>
      </c>
      <c r="O334" s="2">
        <f>VLOOKUP($A334,'By SKU - Old RTs'!$A:$V,22,FALSE)</f>
        <v>0</v>
      </c>
      <c r="P334" s="2">
        <f>VLOOKUP($A334,'By SKU - New RTs'!$A:$V,22,FALSE)</f>
        <v>0</v>
      </c>
      <c r="Q334" s="2">
        <f t="shared" si="29"/>
        <v>0</v>
      </c>
    </row>
    <row r="335" spans="1:17" x14ac:dyDescent="0.2">
      <c r="A335" s="3">
        <f>SKUs!A334</f>
        <v>2253</v>
      </c>
      <c r="B335" s="4" t="str">
        <f>SKUs!B334</f>
        <v>FACIAL TISSUE (13000)</v>
      </c>
      <c r="C335" s="2">
        <f>VLOOKUP($A335,'By SKU - Old RTs'!$A:$V,18,FALSE)</f>
        <v>0</v>
      </c>
      <c r="D335" s="2">
        <f>VLOOKUP($A335,'By SKU - New RTs'!$A:$V,18,FALSE)</f>
        <v>0</v>
      </c>
      <c r="E335" s="5">
        <f t="shared" si="25"/>
        <v>0</v>
      </c>
      <c r="F335" s="2">
        <f>VLOOKUP($A335,'By SKU - Old RTs'!$A:$V,19,FALSE)</f>
        <v>0</v>
      </c>
      <c r="G335" s="2">
        <f>VLOOKUP($A335,'By SKU - New RTs'!$A:$V,19,FALSE)</f>
        <v>0</v>
      </c>
      <c r="H335" s="5">
        <f t="shared" si="26"/>
        <v>0</v>
      </c>
      <c r="I335" s="2">
        <f>VLOOKUP($A335,'By SKU - Old RTs'!$A:$V,20,FALSE)</f>
        <v>0</v>
      </c>
      <c r="J335" s="2">
        <f>VLOOKUP($A335,'By SKU - New RTs'!$A:$V,20,FALSE)</f>
        <v>0</v>
      </c>
      <c r="K335" s="5">
        <f t="shared" si="27"/>
        <v>0</v>
      </c>
      <c r="L335" s="2">
        <f>VLOOKUP($A335,'By SKU - Old RTs'!$A:$V,21,FALSE)</f>
        <v>0</v>
      </c>
      <c r="M335" s="2">
        <f>VLOOKUP($A335,'By SKU - New RTs'!$A:$V,21,FALSE)</f>
        <v>0</v>
      </c>
      <c r="N335" s="5">
        <f t="shared" si="28"/>
        <v>0</v>
      </c>
      <c r="O335" s="2">
        <f>VLOOKUP($A335,'By SKU - Old RTs'!$A:$V,22,FALSE)</f>
        <v>0</v>
      </c>
      <c r="P335" s="2">
        <f>VLOOKUP($A335,'By SKU - New RTs'!$A:$V,22,FALSE)</f>
        <v>0</v>
      </c>
      <c r="Q335" s="2">
        <f t="shared" si="29"/>
        <v>0</v>
      </c>
    </row>
    <row r="336" spans="1:17" x14ac:dyDescent="0.2">
      <c r="A336" s="3">
        <f>SKUs!A335</f>
        <v>2260</v>
      </c>
      <c r="B336" s="4" t="str">
        <f>SKUs!B335</f>
        <v>CLS FOAM FRESH CASE</v>
      </c>
      <c r="C336" s="2">
        <f>VLOOKUP($A336,'By SKU - Old RTs'!$A:$V,18,FALSE)</f>
        <v>0.5</v>
      </c>
      <c r="D336" s="2">
        <f>VLOOKUP($A336,'By SKU - New RTs'!$A:$V,18,FALSE)</f>
        <v>0.5</v>
      </c>
      <c r="E336" s="5">
        <f t="shared" si="25"/>
        <v>0</v>
      </c>
      <c r="F336" s="2">
        <f>VLOOKUP($A336,'By SKU - Old RTs'!$A:$V,19,FALSE)</f>
        <v>0.25</v>
      </c>
      <c r="G336" s="2">
        <f>VLOOKUP($A336,'By SKU - New RTs'!$A:$V,19,FALSE)</f>
        <v>0</v>
      </c>
      <c r="H336" s="5">
        <f t="shared" si="26"/>
        <v>-0.25</v>
      </c>
      <c r="I336" s="2">
        <f>VLOOKUP($A336,'By SKU - Old RTs'!$A:$V,20,FALSE)</f>
        <v>0</v>
      </c>
      <c r="J336" s="2">
        <f>VLOOKUP($A336,'By SKU - New RTs'!$A:$V,20,FALSE)</f>
        <v>0.25</v>
      </c>
      <c r="K336" s="5">
        <f t="shared" si="27"/>
        <v>0.25</v>
      </c>
      <c r="L336" s="2">
        <f>VLOOKUP($A336,'By SKU - Old RTs'!$A:$V,21,FALSE)</f>
        <v>0.25</v>
      </c>
      <c r="M336" s="2">
        <f>VLOOKUP($A336,'By SKU - New RTs'!$A:$V,21,FALSE)</f>
        <v>0.25</v>
      </c>
      <c r="N336" s="5">
        <f t="shared" si="28"/>
        <v>0</v>
      </c>
      <c r="O336" s="2">
        <f>VLOOKUP($A336,'By SKU - Old RTs'!$A:$V,22,FALSE)</f>
        <v>0</v>
      </c>
      <c r="P336" s="2">
        <f>VLOOKUP($A336,'By SKU - New RTs'!$A:$V,22,FALSE)</f>
        <v>0</v>
      </c>
      <c r="Q336" s="2">
        <f t="shared" si="29"/>
        <v>0</v>
      </c>
    </row>
    <row r="337" spans="1:17" x14ac:dyDescent="0.2">
      <c r="A337" s="3">
        <f>SKUs!A336</f>
        <v>2261</v>
      </c>
      <c r="B337" s="4" t="str">
        <f>SKUs!B336</f>
        <v>CLS FOAM FRESH REFILL</v>
      </c>
      <c r="C337" s="2">
        <f>VLOOKUP($A337,'By SKU - Old RTs'!$A:$V,18,FALSE)</f>
        <v>4.5</v>
      </c>
      <c r="D337" s="2">
        <f>VLOOKUP($A337,'By SKU - New RTs'!$A:$V,18,FALSE)</f>
        <v>5.5</v>
      </c>
      <c r="E337" s="5">
        <f t="shared" si="25"/>
        <v>1</v>
      </c>
      <c r="F337" s="2">
        <f>VLOOKUP($A337,'By SKU - Old RTs'!$A:$V,19,FALSE)</f>
        <v>10.25</v>
      </c>
      <c r="G337" s="2">
        <f>VLOOKUP($A337,'By SKU - New RTs'!$A:$V,19,FALSE)</f>
        <v>8.75</v>
      </c>
      <c r="H337" s="5">
        <f t="shared" si="26"/>
        <v>-1.5</v>
      </c>
      <c r="I337" s="2">
        <f>VLOOKUP($A337,'By SKU - Old RTs'!$A:$V,20,FALSE)</f>
        <v>13</v>
      </c>
      <c r="J337" s="2">
        <f>VLOOKUP($A337,'By SKU - New RTs'!$A:$V,20,FALSE)</f>
        <v>14</v>
      </c>
      <c r="K337" s="5">
        <f t="shared" si="27"/>
        <v>1</v>
      </c>
      <c r="L337" s="2">
        <f>VLOOKUP($A337,'By SKU - Old RTs'!$A:$V,21,FALSE)</f>
        <v>8.25</v>
      </c>
      <c r="M337" s="2">
        <f>VLOOKUP($A337,'By SKU - New RTs'!$A:$V,21,FALSE)</f>
        <v>7.25</v>
      </c>
      <c r="N337" s="5">
        <f t="shared" si="28"/>
        <v>-1</v>
      </c>
      <c r="O337" s="2">
        <f>VLOOKUP($A337,'By SKU - Old RTs'!$A:$V,22,FALSE)</f>
        <v>4.75</v>
      </c>
      <c r="P337" s="2">
        <f>VLOOKUP($A337,'By SKU - New RTs'!$A:$V,22,FALSE)</f>
        <v>5.25</v>
      </c>
      <c r="Q337" s="2">
        <f t="shared" si="29"/>
        <v>0.5</v>
      </c>
    </row>
    <row r="338" spans="1:17" x14ac:dyDescent="0.2">
      <c r="A338" s="3">
        <f>SKUs!A337</f>
        <v>2262</v>
      </c>
      <c r="B338" s="4" t="str">
        <f>SKUs!B337</f>
        <v>CLS ANTIBAC FOAM CASE</v>
      </c>
      <c r="C338" s="2">
        <f>VLOOKUP($A338,'By SKU - Old RTs'!$A:$V,18,FALSE)</f>
        <v>0</v>
      </c>
      <c r="D338" s="2">
        <f>VLOOKUP($A338,'By SKU - New RTs'!$A:$V,18,FALSE)</f>
        <v>0</v>
      </c>
      <c r="E338" s="5">
        <f t="shared" si="25"/>
        <v>0</v>
      </c>
      <c r="F338" s="2">
        <f>VLOOKUP($A338,'By SKU - Old RTs'!$A:$V,19,FALSE)</f>
        <v>0</v>
      </c>
      <c r="G338" s="2">
        <f>VLOOKUP($A338,'By SKU - New RTs'!$A:$V,19,FALSE)</f>
        <v>0</v>
      </c>
      <c r="H338" s="5">
        <f t="shared" si="26"/>
        <v>0</v>
      </c>
      <c r="I338" s="2">
        <f>VLOOKUP($A338,'By SKU - Old RTs'!$A:$V,20,FALSE)</f>
        <v>0</v>
      </c>
      <c r="J338" s="2">
        <f>VLOOKUP($A338,'By SKU - New RTs'!$A:$V,20,FALSE)</f>
        <v>0</v>
      </c>
      <c r="K338" s="5">
        <f t="shared" si="27"/>
        <v>0</v>
      </c>
      <c r="L338" s="2">
        <f>VLOOKUP($A338,'By SKU - Old RTs'!$A:$V,21,FALSE)</f>
        <v>0</v>
      </c>
      <c r="M338" s="2">
        <f>VLOOKUP($A338,'By SKU - New RTs'!$A:$V,21,FALSE)</f>
        <v>0</v>
      </c>
      <c r="N338" s="5">
        <f t="shared" si="28"/>
        <v>0</v>
      </c>
      <c r="O338" s="2">
        <f>VLOOKUP($A338,'By SKU - Old RTs'!$A:$V,22,FALSE)</f>
        <v>0</v>
      </c>
      <c r="P338" s="2">
        <f>VLOOKUP($A338,'By SKU - New RTs'!$A:$V,22,FALSE)</f>
        <v>0</v>
      </c>
      <c r="Q338" s="2">
        <f t="shared" si="29"/>
        <v>0</v>
      </c>
    </row>
    <row r="339" spans="1:17" x14ac:dyDescent="0.2">
      <c r="A339" s="3">
        <f>SKUs!A338</f>
        <v>2263</v>
      </c>
      <c r="B339" s="4" t="str">
        <f>SKUs!B338</f>
        <v>CLS ANTIBAC FOAM REFILL</v>
      </c>
      <c r="C339" s="2">
        <f>VLOOKUP($A339,'By SKU - Old RTs'!$A:$V,18,FALSE)</f>
        <v>1.25</v>
      </c>
      <c r="D339" s="2">
        <f>VLOOKUP($A339,'By SKU - New RTs'!$A:$V,18,FALSE)</f>
        <v>2.25</v>
      </c>
      <c r="E339" s="5">
        <f t="shared" si="25"/>
        <v>1</v>
      </c>
      <c r="F339" s="2">
        <f>VLOOKUP($A339,'By SKU - Old RTs'!$A:$V,19,FALSE)</f>
        <v>1</v>
      </c>
      <c r="G339" s="2">
        <f>VLOOKUP($A339,'By SKU - New RTs'!$A:$V,19,FALSE)</f>
        <v>1</v>
      </c>
      <c r="H339" s="5">
        <f t="shared" si="26"/>
        <v>0</v>
      </c>
      <c r="I339" s="2">
        <f>VLOOKUP($A339,'By SKU - Old RTs'!$A:$V,20,FALSE)</f>
        <v>3</v>
      </c>
      <c r="J339" s="2">
        <f>VLOOKUP($A339,'By SKU - New RTs'!$A:$V,20,FALSE)</f>
        <v>3</v>
      </c>
      <c r="K339" s="5">
        <f t="shared" si="27"/>
        <v>0</v>
      </c>
      <c r="L339" s="2">
        <f>VLOOKUP($A339,'By SKU - Old RTs'!$A:$V,21,FALSE)</f>
        <v>0</v>
      </c>
      <c r="M339" s="2">
        <f>VLOOKUP($A339,'By SKU - New RTs'!$A:$V,21,FALSE)</f>
        <v>0</v>
      </c>
      <c r="N339" s="5">
        <f t="shared" si="28"/>
        <v>0</v>
      </c>
      <c r="O339" s="2">
        <f>VLOOKUP($A339,'By SKU - Old RTs'!$A:$V,22,FALSE)</f>
        <v>1</v>
      </c>
      <c r="P339" s="2">
        <f>VLOOKUP($A339,'By SKU - New RTs'!$A:$V,22,FALSE)</f>
        <v>0</v>
      </c>
      <c r="Q339" s="2">
        <f t="shared" si="29"/>
        <v>-1</v>
      </c>
    </row>
    <row r="340" spans="1:17" x14ac:dyDescent="0.2">
      <c r="A340" s="3">
        <f>SKUs!A339</f>
        <v>2264</v>
      </c>
      <c r="B340" s="4" t="str">
        <f>SKUs!B339</f>
        <v>CLS HD GRIT SOAP CS</v>
      </c>
      <c r="C340" s="2">
        <f>VLOOKUP($A340,'By SKU - Old RTs'!$A:$V,18,FALSE)</f>
        <v>0</v>
      </c>
      <c r="D340" s="2">
        <f>VLOOKUP($A340,'By SKU - New RTs'!$A:$V,18,FALSE)</f>
        <v>0</v>
      </c>
      <c r="E340" s="5">
        <f t="shared" si="25"/>
        <v>0</v>
      </c>
      <c r="F340" s="2">
        <f>VLOOKUP($A340,'By SKU - Old RTs'!$A:$V,19,FALSE)</f>
        <v>0</v>
      </c>
      <c r="G340" s="2">
        <f>VLOOKUP($A340,'By SKU - New RTs'!$A:$V,19,FALSE)</f>
        <v>0</v>
      </c>
      <c r="H340" s="5">
        <f t="shared" si="26"/>
        <v>0</v>
      </c>
      <c r="I340" s="2">
        <f>VLOOKUP($A340,'By SKU - Old RTs'!$A:$V,20,FALSE)</f>
        <v>0</v>
      </c>
      <c r="J340" s="2">
        <f>VLOOKUP($A340,'By SKU - New RTs'!$A:$V,20,FALSE)</f>
        <v>0</v>
      </c>
      <c r="K340" s="5">
        <f t="shared" si="27"/>
        <v>0</v>
      </c>
      <c r="L340" s="2">
        <f>VLOOKUP($A340,'By SKU - Old RTs'!$A:$V,21,FALSE)</f>
        <v>0</v>
      </c>
      <c r="M340" s="2">
        <f>VLOOKUP($A340,'By SKU - New RTs'!$A:$V,21,FALSE)</f>
        <v>0</v>
      </c>
      <c r="N340" s="5">
        <f t="shared" si="28"/>
        <v>0</v>
      </c>
      <c r="O340" s="2">
        <f>VLOOKUP($A340,'By SKU - Old RTs'!$A:$V,22,FALSE)</f>
        <v>0</v>
      </c>
      <c r="P340" s="2">
        <f>VLOOKUP($A340,'By SKU - New RTs'!$A:$V,22,FALSE)</f>
        <v>0</v>
      </c>
      <c r="Q340" s="2">
        <f t="shared" si="29"/>
        <v>0</v>
      </c>
    </row>
    <row r="341" spans="1:17" x14ac:dyDescent="0.2">
      <c r="A341" s="3">
        <f>SKUs!A340</f>
        <v>2265</v>
      </c>
      <c r="B341" s="4" t="str">
        <f>SKUs!B340</f>
        <v>CLS HD GRIT SOAP REFILL</v>
      </c>
      <c r="C341" s="2">
        <f>VLOOKUP($A341,'By SKU - Old RTs'!$A:$V,18,FALSE)</f>
        <v>3</v>
      </c>
      <c r="D341" s="2">
        <f>VLOOKUP($A341,'By SKU - New RTs'!$A:$V,18,FALSE)</f>
        <v>3</v>
      </c>
      <c r="E341" s="5">
        <f t="shared" si="25"/>
        <v>0</v>
      </c>
      <c r="F341" s="2">
        <f>VLOOKUP($A341,'By SKU - Old RTs'!$A:$V,19,FALSE)</f>
        <v>1.25</v>
      </c>
      <c r="G341" s="2">
        <f>VLOOKUP($A341,'By SKU - New RTs'!$A:$V,19,FALSE)</f>
        <v>1.25</v>
      </c>
      <c r="H341" s="5">
        <f t="shared" si="26"/>
        <v>0</v>
      </c>
      <c r="I341" s="2">
        <f>VLOOKUP($A341,'By SKU - Old RTs'!$A:$V,20,FALSE)</f>
        <v>2</v>
      </c>
      <c r="J341" s="2">
        <f>VLOOKUP($A341,'By SKU - New RTs'!$A:$V,20,FALSE)</f>
        <v>2</v>
      </c>
      <c r="K341" s="5">
        <f t="shared" si="27"/>
        <v>0</v>
      </c>
      <c r="L341" s="2">
        <f>VLOOKUP($A341,'By SKU - Old RTs'!$A:$V,21,FALSE)</f>
        <v>1</v>
      </c>
      <c r="M341" s="2">
        <f>VLOOKUP($A341,'By SKU - New RTs'!$A:$V,21,FALSE)</f>
        <v>1</v>
      </c>
      <c r="N341" s="5">
        <f t="shared" si="28"/>
        <v>0</v>
      </c>
      <c r="O341" s="2">
        <f>VLOOKUP($A341,'By SKU - Old RTs'!$A:$V,22,FALSE)</f>
        <v>2</v>
      </c>
      <c r="P341" s="2">
        <f>VLOOKUP($A341,'By SKU - New RTs'!$A:$V,22,FALSE)</f>
        <v>2</v>
      </c>
      <c r="Q341" s="2">
        <f t="shared" si="29"/>
        <v>0</v>
      </c>
    </row>
    <row r="342" spans="1:17" x14ac:dyDescent="0.2">
      <c r="A342" s="3">
        <f>SKUs!A341</f>
        <v>2266</v>
      </c>
      <c r="B342" s="4" t="str">
        <f>SKUs!B341</f>
        <v>CLS HAND SAN 900 CASE</v>
      </c>
      <c r="C342" s="2">
        <f>VLOOKUP($A342,'By SKU - Old RTs'!$A:$V,18,FALSE)</f>
        <v>0</v>
      </c>
      <c r="D342" s="2">
        <f>VLOOKUP($A342,'By SKU - New RTs'!$A:$V,18,FALSE)</f>
        <v>0</v>
      </c>
      <c r="E342" s="5">
        <f t="shared" si="25"/>
        <v>0</v>
      </c>
      <c r="F342" s="2">
        <f>VLOOKUP($A342,'By SKU - Old RTs'!$A:$V,19,FALSE)</f>
        <v>0</v>
      </c>
      <c r="G342" s="2">
        <f>VLOOKUP($A342,'By SKU - New RTs'!$A:$V,19,FALSE)</f>
        <v>0</v>
      </c>
      <c r="H342" s="5">
        <f t="shared" si="26"/>
        <v>0</v>
      </c>
      <c r="I342" s="2">
        <f>VLOOKUP($A342,'By SKU - Old RTs'!$A:$V,20,FALSE)</f>
        <v>0</v>
      </c>
      <c r="J342" s="2">
        <f>VLOOKUP($A342,'By SKU - New RTs'!$A:$V,20,FALSE)</f>
        <v>0</v>
      </c>
      <c r="K342" s="5">
        <f t="shared" si="27"/>
        <v>0</v>
      </c>
      <c r="L342" s="2">
        <f>VLOOKUP($A342,'By SKU - Old RTs'!$A:$V,21,FALSE)</f>
        <v>0</v>
      </c>
      <c r="M342" s="2">
        <f>VLOOKUP($A342,'By SKU - New RTs'!$A:$V,21,FALSE)</f>
        <v>0</v>
      </c>
      <c r="N342" s="5">
        <f t="shared" si="28"/>
        <v>0</v>
      </c>
      <c r="O342" s="2">
        <f>VLOOKUP($A342,'By SKU - Old RTs'!$A:$V,22,FALSE)</f>
        <v>0</v>
      </c>
      <c r="P342" s="2">
        <f>VLOOKUP($A342,'By SKU - New RTs'!$A:$V,22,FALSE)</f>
        <v>0</v>
      </c>
      <c r="Q342" s="2">
        <f t="shared" si="29"/>
        <v>0</v>
      </c>
    </row>
    <row r="343" spans="1:17" x14ac:dyDescent="0.2">
      <c r="A343" s="3">
        <f>SKUs!A342</f>
        <v>2267</v>
      </c>
      <c r="B343" s="4" t="str">
        <f>SKUs!B342</f>
        <v>CLS HAND SAN 900 REFILL</v>
      </c>
      <c r="C343" s="2">
        <f>VLOOKUP($A343,'By SKU - Old RTs'!$A:$V,18,FALSE)</f>
        <v>0</v>
      </c>
      <c r="D343" s="2">
        <f>VLOOKUP($A343,'By SKU - New RTs'!$A:$V,18,FALSE)</f>
        <v>0</v>
      </c>
      <c r="E343" s="5">
        <f t="shared" si="25"/>
        <v>0</v>
      </c>
      <c r="F343" s="2">
        <f>VLOOKUP($A343,'By SKU - Old RTs'!$A:$V,19,FALSE)</f>
        <v>3</v>
      </c>
      <c r="G343" s="2">
        <f>VLOOKUP($A343,'By SKU - New RTs'!$A:$V,19,FALSE)</f>
        <v>3</v>
      </c>
      <c r="H343" s="5">
        <f t="shared" si="26"/>
        <v>0</v>
      </c>
      <c r="I343" s="2">
        <f>VLOOKUP($A343,'By SKU - Old RTs'!$A:$V,20,FALSE)</f>
        <v>0.5</v>
      </c>
      <c r="J343" s="2">
        <f>VLOOKUP($A343,'By SKU - New RTs'!$A:$V,20,FALSE)</f>
        <v>0.5</v>
      </c>
      <c r="K343" s="5">
        <f t="shared" si="27"/>
        <v>0</v>
      </c>
      <c r="L343" s="2">
        <f>VLOOKUP($A343,'By SKU - Old RTs'!$A:$V,21,FALSE)</f>
        <v>0</v>
      </c>
      <c r="M343" s="2">
        <f>VLOOKUP($A343,'By SKU - New RTs'!$A:$V,21,FALSE)</f>
        <v>0</v>
      </c>
      <c r="N343" s="5">
        <f t="shared" si="28"/>
        <v>0</v>
      </c>
      <c r="O343" s="2">
        <f>VLOOKUP($A343,'By SKU - Old RTs'!$A:$V,22,FALSE)</f>
        <v>0.25</v>
      </c>
      <c r="P343" s="2">
        <f>VLOOKUP($A343,'By SKU - New RTs'!$A:$V,22,FALSE)</f>
        <v>0.25</v>
      </c>
      <c r="Q343" s="2">
        <f t="shared" si="29"/>
        <v>0</v>
      </c>
    </row>
    <row r="344" spans="1:17" x14ac:dyDescent="0.2">
      <c r="A344" s="3">
        <f>SKUs!A343</f>
        <v>2268</v>
      </c>
      <c r="B344" s="4" t="str">
        <f>SKUs!B343</f>
        <v>CLS 400ML HAND SANI CS</v>
      </c>
      <c r="C344" s="2">
        <f>VLOOKUP($A344,'By SKU - Old RTs'!$A:$V,18,FALSE)</f>
        <v>0</v>
      </c>
      <c r="D344" s="2">
        <f>VLOOKUP($A344,'By SKU - New RTs'!$A:$V,18,FALSE)</f>
        <v>0</v>
      </c>
      <c r="E344" s="5">
        <f t="shared" si="25"/>
        <v>0</v>
      </c>
      <c r="F344" s="2">
        <f>VLOOKUP($A344,'By SKU - Old RTs'!$A:$V,19,FALSE)</f>
        <v>0</v>
      </c>
      <c r="G344" s="2">
        <f>VLOOKUP($A344,'By SKU - New RTs'!$A:$V,19,FALSE)</f>
        <v>0</v>
      </c>
      <c r="H344" s="5">
        <f t="shared" si="26"/>
        <v>0</v>
      </c>
      <c r="I344" s="2">
        <f>VLOOKUP($A344,'By SKU - Old RTs'!$A:$V,20,FALSE)</f>
        <v>0</v>
      </c>
      <c r="J344" s="2">
        <f>VLOOKUP($A344,'By SKU - New RTs'!$A:$V,20,FALSE)</f>
        <v>0</v>
      </c>
      <c r="K344" s="5">
        <f t="shared" si="27"/>
        <v>0</v>
      </c>
      <c r="L344" s="2">
        <f>VLOOKUP($A344,'By SKU - Old RTs'!$A:$V,21,FALSE)</f>
        <v>0</v>
      </c>
      <c r="M344" s="2">
        <f>VLOOKUP($A344,'By SKU - New RTs'!$A:$V,21,FALSE)</f>
        <v>0</v>
      </c>
      <c r="N344" s="5">
        <f t="shared" si="28"/>
        <v>0</v>
      </c>
      <c r="O344" s="2">
        <f>VLOOKUP($A344,'By SKU - Old RTs'!$A:$V,22,FALSE)</f>
        <v>0</v>
      </c>
      <c r="P344" s="2">
        <f>VLOOKUP($A344,'By SKU - New RTs'!$A:$V,22,FALSE)</f>
        <v>0</v>
      </c>
      <c r="Q344" s="2">
        <f t="shared" si="29"/>
        <v>0</v>
      </c>
    </row>
    <row r="345" spans="1:17" x14ac:dyDescent="0.2">
      <c r="A345" s="3">
        <f>SKUs!A344</f>
        <v>2269</v>
      </c>
      <c r="B345" s="4" t="str">
        <f>SKUs!B344</f>
        <v>CLS 400ML HAND SANI EA</v>
      </c>
      <c r="C345" s="2">
        <f>VLOOKUP($A345,'By SKU - Old RTs'!$A:$V,18,FALSE)</f>
        <v>0.5</v>
      </c>
      <c r="D345" s="2">
        <f>VLOOKUP($A345,'By SKU - New RTs'!$A:$V,18,FALSE)</f>
        <v>0.5</v>
      </c>
      <c r="E345" s="5">
        <f t="shared" si="25"/>
        <v>0</v>
      </c>
      <c r="F345" s="2">
        <f>VLOOKUP($A345,'By SKU - Old RTs'!$A:$V,19,FALSE)</f>
        <v>1.25</v>
      </c>
      <c r="G345" s="2">
        <f>VLOOKUP($A345,'By SKU - New RTs'!$A:$V,19,FALSE)</f>
        <v>1.25</v>
      </c>
      <c r="H345" s="5">
        <f t="shared" si="26"/>
        <v>0</v>
      </c>
      <c r="I345" s="2">
        <f>VLOOKUP($A345,'By SKU - Old RTs'!$A:$V,20,FALSE)</f>
        <v>0</v>
      </c>
      <c r="J345" s="2">
        <f>VLOOKUP($A345,'By SKU - New RTs'!$A:$V,20,FALSE)</f>
        <v>0</v>
      </c>
      <c r="K345" s="5">
        <f t="shared" si="27"/>
        <v>0</v>
      </c>
      <c r="L345" s="2">
        <f>VLOOKUP($A345,'By SKU - Old RTs'!$A:$V,21,FALSE)</f>
        <v>0</v>
      </c>
      <c r="M345" s="2">
        <f>VLOOKUP($A345,'By SKU - New RTs'!$A:$V,21,FALSE)</f>
        <v>0</v>
      </c>
      <c r="N345" s="5">
        <f t="shared" si="28"/>
        <v>0</v>
      </c>
      <c r="O345" s="2">
        <f>VLOOKUP($A345,'By SKU - Old RTs'!$A:$V,22,FALSE)</f>
        <v>0</v>
      </c>
      <c r="P345" s="2">
        <f>VLOOKUP($A345,'By SKU - New RTs'!$A:$V,22,FALSE)</f>
        <v>0</v>
      </c>
      <c r="Q345" s="2">
        <f t="shared" si="29"/>
        <v>0</v>
      </c>
    </row>
    <row r="346" spans="1:17" x14ac:dyDescent="0.2">
      <c r="A346" s="3">
        <f>SKUs!A345</f>
        <v>2271</v>
      </c>
      <c r="B346" s="4" t="str">
        <f>SKUs!B345</f>
        <v>CLS FOAM E2 REFILL</v>
      </c>
      <c r="C346" s="2">
        <f>VLOOKUP($A346,'By SKU - Old RTs'!$A:$V,18,FALSE)</f>
        <v>0</v>
      </c>
      <c r="D346" s="2">
        <f>VLOOKUP($A346,'By SKU - New RTs'!$A:$V,18,FALSE)</f>
        <v>0</v>
      </c>
      <c r="E346" s="5">
        <f t="shared" si="25"/>
        <v>0</v>
      </c>
      <c r="F346" s="2">
        <f>VLOOKUP($A346,'By SKU - Old RTs'!$A:$V,19,FALSE)</f>
        <v>0</v>
      </c>
      <c r="G346" s="2">
        <f>VLOOKUP($A346,'By SKU - New RTs'!$A:$V,19,FALSE)</f>
        <v>0</v>
      </c>
      <c r="H346" s="5">
        <f t="shared" si="26"/>
        <v>0</v>
      </c>
      <c r="I346" s="2">
        <f>VLOOKUP($A346,'By SKU - Old RTs'!$A:$V,20,FALSE)</f>
        <v>0</v>
      </c>
      <c r="J346" s="2">
        <f>VLOOKUP($A346,'By SKU - New RTs'!$A:$V,20,FALSE)</f>
        <v>0</v>
      </c>
      <c r="K346" s="5">
        <f t="shared" si="27"/>
        <v>0</v>
      </c>
      <c r="L346" s="2">
        <f>VLOOKUP($A346,'By SKU - Old RTs'!$A:$V,21,FALSE)</f>
        <v>0</v>
      </c>
      <c r="M346" s="2">
        <f>VLOOKUP($A346,'By SKU - New RTs'!$A:$V,21,FALSE)</f>
        <v>0</v>
      </c>
      <c r="N346" s="5">
        <f t="shared" si="28"/>
        <v>0</v>
      </c>
      <c r="O346" s="2">
        <f>VLOOKUP($A346,'By SKU - Old RTs'!$A:$V,22,FALSE)</f>
        <v>0</v>
      </c>
      <c r="P346" s="2">
        <f>VLOOKUP($A346,'By SKU - New RTs'!$A:$V,22,FALSE)</f>
        <v>0</v>
      </c>
      <c r="Q346" s="2">
        <f t="shared" si="29"/>
        <v>0</v>
      </c>
    </row>
    <row r="347" spans="1:17" x14ac:dyDescent="0.2">
      <c r="A347" s="3">
        <f>SKUs!A346</f>
        <v>2274</v>
      </c>
      <c r="B347" s="4" t="str">
        <f>SKUs!B346</f>
        <v>SMART SOLUTION FLR ENZYME CLNR</v>
      </c>
      <c r="C347" s="2">
        <f>VLOOKUP($A347,'By SKU - Old RTs'!$A:$V,18,FALSE)</f>
        <v>0.5</v>
      </c>
      <c r="D347" s="2">
        <f>VLOOKUP($A347,'By SKU - New RTs'!$A:$V,18,FALSE)</f>
        <v>0.5</v>
      </c>
      <c r="E347" s="5">
        <f t="shared" si="25"/>
        <v>0</v>
      </c>
      <c r="F347" s="2">
        <f>VLOOKUP($A347,'By SKU - Old RTs'!$A:$V,19,FALSE)</f>
        <v>1</v>
      </c>
      <c r="G347" s="2">
        <f>VLOOKUP($A347,'By SKU - New RTs'!$A:$V,19,FALSE)</f>
        <v>1</v>
      </c>
      <c r="H347" s="5">
        <f t="shared" si="26"/>
        <v>0</v>
      </c>
      <c r="I347" s="2">
        <f>VLOOKUP($A347,'By SKU - Old RTs'!$A:$V,20,FALSE)</f>
        <v>1</v>
      </c>
      <c r="J347" s="2">
        <f>VLOOKUP($A347,'By SKU - New RTs'!$A:$V,20,FALSE)</f>
        <v>1</v>
      </c>
      <c r="K347" s="5">
        <f t="shared" si="27"/>
        <v>0</v>
      </c>
      <c r="L347" s="2">
        <f>VLOOKUP($A347,'By SKU - Old RTs'!$A:$V,21,FALSE)</f>
        <v>0.5</v>
      </c>
      <c r="M347" s="2">
        <f>VLOOKUP($A347,'By SKU - New RTs'!$A:$V,21,FALSE)</f>
        <v>0.5</v>
      </c>
      <c r="N347" s="5">
        <f t="shared" si="28"/>
        <v>0</v>
      </c>
      <c r="O347" s="2">
        <f>VLOOKUP($A347,'By SKU - Old RTs'!$A:$V,22,FALSE)</f>
        <v>0.5</v>
      </c>
      <c r="P347" s="2">
        <f>VLOOKUP($A347,'By SKU - New RTs'!$A:$V,22,FALSE)</f>
        <v>0.5</v>
      </c>
      <c r="Q347" s="2">
        <f t="shared" si="29"/>
        <v>0</v>
      </c>
    </row>
    <row r="348" spans="1:17" x14ac:dyDescent="0.2">
      <c r="A348" s="3">
        <f>SKUs!A347</f>
        <v>2281</v>
      </c>
      <c r="B348" s="4" t="str">
        <f>SKUs!B347</f>
        <v>GREENSCENTS AIR ORANGE MANGO</v>
      </c>
      <c r="C348" s="2">
        <f>VLOOKUP($A348,'By SKU - Old RTs'!$A:$V,18,FALSE)</f>
        <v>0</v>
      </c>
      <c r="D348" s="2">
        <f>VLOOKUP($A348,'By SKU - New RTs'!$A:$V,18,FALSE)</f>
        <v>0</v>
      </c>
      <c r="E348" s="5">
        <f t="shared" si="25"/>
        <v>0</v>
      </c>
      <c r="F348" s="2">
        <f>VLOOKUP($A348,'By SKU - Old RTs'!$A:$V,19,FALSE)</f>
        <v>0</v>
      </c>
      <c r="G348" s="2">
        <f>VLOOKUP($A348,'By SKU - New RTs'!$A:$V,19,FALSE)</f>
        <v>0</v>
      </c>
      <c r="H348" s="5">
        <f t="shared" si="26"/>
        <v>0</v>
      </c>
      <c r="I348" s="2">
        <f>VLOOKUP($A348,'By SKU - Old RTs'!$A:$V,20,FALSE)</f>
        <v>2</v>
      </c>
      <c r="J348" s="2">
        <f>VLOOKUP($A348,'By SKU - New RTs'!$A:$V,20,FALSE)</f>
        <v>2</v>
      </c>
      <c r="K348" s="5">
        <f t="shared" si="27"/>
        <v>0</v>
      </c>
      <c r="L348" s="2">
        <f>VLOOKUP($A348,'By SKU - Old RTs'!$A:$V,21,FALSE)</f>
        <v>3</v>
      </c>
      <c r="M348" s="2">
        <f>VLOOKUP($A348,'By SKU - New RTs'!$A:$V,21,FALSE)</f>
        <v>3</v>
      </c>
      <c r="N348" s="5">
        <f t="shared" si="28"/>
        <v>0</v>
      </c>
      <c r="O348" s="2">
        <f>VLOOKUP($A348,'By SKU - Old RTs'!$A:$V,22,FALSE)</f>
        <v>0</v>
      </c>
      <c r="P348" s="2">
        <f>VLOOKUP($A348,'By SKU - New RTs'!$A:$V,22,FALSE)</f>
        <v>0</v>
      </c>
      <c r="Q348" s="2">
        <f t="shared" si="29"/>
        <v>0</v>
      </c>
    </row>
    <row r="349" spans="1:17" x14ac:dyDescent="0.2">
      <c r="A349" s="3">
        <f>SKUs!A348</f>
        <v>2282</v>
      </c>
      <c r="B349" s="4" t="str">
        <f>SKUs!B348</f>
        <v>GREENSCENTS AIR BLUE BLOSSOM</v>
      </c>
      <c r="C349" s="2">
        <f>VLOOKUP($A349,'By SKU - Old RTs'!$A:$V,18,FALSE)</f>
        <v>2</v>
      </c>
      <c r="D349" s="2">
        <f>VLOOKUP($A349,'By SKU - New RTs'!$A:$V,18,FALSE)</f>
        <v>2</v>
      </c>
      <c r="E349" s="5">
        <f t="shared" si="25"/>
        <v>0</v>
      </c>
      <c r="F349" s="2">
        <f>VLOOKUP($A349,'By SKU - Old RTs'!$A:$V,19,FALSE)</f>
        <v>8</v>
      </c>
      <c r="G349" s="2">
        <f>VLOOKUP($A349,'By SKU - New RTs'!$A:$V,19,FALSE)</f>
        <v>8</v>
      </c>
      <c r="H349" s="5">
        <f t="shared" si="26"/>
        <v>0</v>
      </c>
      <c r="I349" s="2">
        <f>VLOOKUP($A349,'By SKU - Old RTs'!$A:$V,20,FALSE)</f>
        <v>1</v>
      </c>
      <c r="J349" s="2">
        <f>VLOOKUP($A349,'By SKU - New RTs'!$A:$V,20,FALSE)</f>
        <v>1</v>
      </c>
      <c r="K349" s="5">
        <f t="shared" si="27"/>
        <v>0</v>
      </c>
      <c r="L349" s="2">
        <f>VLOOKUP($A349,'By SKU - Old RTs'!$A:$V,21,FALSE)</f>
        <v>0</v>
      </c>
      <c r="M349" s="2">
        <f>VLOOKUP($A349,'By SKU - New RTs'!$A:$V,21,FALSE)</f>
        <v>0</v>
      </c>
      <c r="N349" s="5">
        <f t="shared" si="28"/>
        <v>0</v>
      </c>
      <c r="O349" s="2">
        <f>VLOOKUP($A349,'By SKU - Old RTs'!$A:$V,22,FALSE)</f>
        <v>0</v>
      </c>
      <c r="P349" s="2">
        <f>VLOOKUP($A349,'By SKU - New RTs'!$A:$V,22,FALSE)</f>
        <v>0</v>
      </c>
      <c r="Q349" s="2">
        <f t="shared" si="29"/>
        <v>0</v>
      </c>
    </row>
    <row r="350" spans="1:17" x14ac:dyDescent="0.2">
      <c r="A350" s="3">
        <f>SKUs!A349</f>
        <v>2283</v>
      </c>
      <c r="B350" s="4" t="str">
        <f>SKUs!B349</f>
        <v>GREENSCENTS AIR SP APPLE</v>
      </c>
      <c r="C350" s="2">
        <f>VLOOKUP($A350,'By SKU - Old RTs'!$A:$V,18,FALSE)</f>
        <v>4</v>
      </c>
      <c r="D350" s="2">
        <f>VLOOKUP($A350,'By SKU - New RTs'!$A:$V,18,FALSE)</f>
        <v>2</v>
      </c>
      <c r="E350" s="5">
        <f t="shared" si="25"/>
        <v>-2</v>
      </c>
      <c r="F350" s="2">
        <f>VLOOKUP($A350,'By SKU - Old RTs'!$A:$V,19,FALSE)</f>
        <v>3</v>
      </c>
      <c r="G350" s="2">
        <f>VLOOKUP($A350,'By SKU - New RTs'!$A:$V,19,FALSE)</f>
        <v>3</v>
      </c>
      <c r="H350" s="5">
        <f t="shared" si="26"/>
        <v>0</v>
      </c>
      <c r="I350" s="2">
        <f>VLOOKUP($A350,'By SKU - Old RTs'!$A:$V,20,FALSE)</f>
        <v>3</v>
      </c>
      <c r="J350" s="2">
        <f>VLOOKUP($A350,'By SKU - New RTs'!$A:$V,20,FALSE)</f>
        <v>3</v>
      </c>
      <c r="K350" s="5">
        <f t="shared" si="27"/>
        <v>0</v>
      </c>
      <c r="L350" s="2">
        <f>VLOOKUP($A350,'By SKU - Old RTs'!$A:$V,21,FALSE)</f>
        <v>2</v>
      </c>
      <c r="M350" s="2">
        <f>VLOOKUP($A350,'By SKU - New RTs'!$A:$V,21,FALSE)</f>
        <v>4</v>
      </c>
      <c r="N350" s="5">
        <f t="shared" si="28"/>
        <v>2</v>
      </c>
      <c r="O350" s="2">
        <f>VLOOKUP($A350,'By SKU - Old RTs'!$A:$V,22,FALSE)</f>
        <v>0</v>
      </c>
      <c r="P350" s="2">
        <f>VLOOKUP($A350,'By SKU - New RTs'!$A:$V,22,FALSE)</f>
        <v>0</v>
      </c>
      <c r="Q350" s="2">
        <f t="shared" si="29"/>
        <v>0</v>
      </c>
    </row>
    <row r="351" spans="1:17" x14ac:dyDescent="0.2">
      <c r="A351" s="3">
        <f>SKUs!A350</f>
        <v>2287</v>
      </c>
      <c r="B351" s="4" t="str">
        <f>SKUs!B350</f>
        <v>CLS 400ML HAND SANI EA</v>
      </c>
      <c r="C351" s="2">
        <f>VLOOKUP($A351,'By SKU - Old RTs'!$A:$V,18,FALSE)</f>
        <v>0</v>
      </c>
      <c r="D351" s="2">
        <f>VLOOKUP($A351,'By SKU - New RTs'!$A:$V,18,FALSE)</f>
        <v>0</v>
      </c>
      <c r="E351" s="5">
        <f t="shared" si="25"/>
        <v>0</v>
      </c>
      <c r="F351" s="2">
        <f>VLOOKUP($A351,'By SKU - Old RTs'!$A:$V,19,FALSE)</f>
        <v>0</v>
      </c>
      <c r="G351" s="2">
        <f>VLOOKUP($A351,'By SKU - New RTs'!$A:$V,19,FALSE)</f>
        <v>0</v>
      </c>
      <c r="H351" s="5">
        <f t="shared" si="26"/>
        <v>0</v>
      </c>
      <c r="I351" s="2">
        <f>VLOOKUP($A351,'By SKU - Old RTs'!$A:$V,20,FALSE)</f>
        <v>0</v>
      </c>
      <c r="J351" s="2">
        <f>VLOOKUP($A351,'By SKU - New RTs'!$A:$V,20,FALSE)</f>
        <v>0</v>
      </c>
      <c r="K351" s="5">
        <f t="shared" si="27"/>
        <v>0</v>
      </c>
      <c r="L351" s="2">
        <f>VLOOKUP($A351,'By SKU - Old RTs'!$A:$V,21,FALSE)</f>
        <v>0</v>
      </c>
      <c r="M351" s="2">
        <f>VLOOKUP($A351,'By SKU - New RTs'!$A:$V,21,FALSE)</f>
        <v>0</v>
      </c>
      <c r="N351" s="5">
        <f t="shared" si="28"/>
        <v>0</v>
      </c>
      <c r="O351" s="2">
        <f>VLOOKUP($A351,'By SKU - Old RTs'!$A:$V,22,FALSE)</f>
        <v>0</v>
      </c>
      <c r="P351" s="2">
        <f>VLOOKUP($A351,'By SKU - New RTs'!$A:$V,22,FALSE)</f>
        <v>0</v>
      </c>
      <c r="Q351" s="2">
        <f t="shared" si="29"/>
        <v>0</v>
      </c>
    </row>
    <row r="352" spans="1:17" x14ac:dyDescent="0.2">
      <c r="A352" s="3">
        <f>SKUs!A351</f>
        <v>2292</v>
      </c>
      <c r="B352" s="4" t="str">
        <f>SKUs!B351</f>
        <v>BOWL CLIP ORANGE MANGO</v>
      </c>
      <c r="C352" s="2">
        <f>VLOOKUP($A352,'By SKU - Old RTs'!$A:$V,18,FALSE)</f>
        <v>0</v>
      </c>
      <c r="D352" s="2">
        <f>VLOOKUP($A352,'By SKU - New RTs'!$A:$V,18,FALSE)</f>
        <v>0</v>
      </c>
      <c r="E352" s="5">
        <f t="shared" si="25"/>
        <v>0</v>
      </c>
      <c r="F352" s="2">
        <f>VLOOKUP($A352,'By SKU - Old RTs'!$A:$V,19,FALSE)</f>
        <v>0</v>
      </c>
      <c r="G352" s="2">
        <f>VLOOKUP($A352,'By SKU - New RTs'!$A:$V,19,FALSE)</f>
        <v>0</v>
      </c>
      <c r="H352" s="5">
        <f t="shared" si="26"/>
        <v>0</v>
      </c>
      <c r="I352" s="2">
        <f>VLOOKUP($A352,'By SKU - Old RTs'!$A:$V,20,FALSE)</f>
        <v>0</v>
      </c>
      <c r="J352" s="2">
        <f>VLOOKUP($A352,'By SKU - New RTs'!$A:$V,20,FALSE)</f>
        <v>0</v>
      </c>
      <c r="K352" s="5">
        <f t="shared" si="27"/>
        <v>0</v>
      </c>
      <c r="L352" s="2">
        <f>VLOOKUP($A352,'By SKU - Old RTs'!$A:$V,21,FALSE)</f>
        <v>0</v>
      </c>
      <c r="M352" s="2">
        <f>VLOOKUP($A352,'By SKU - New RTs'!$A:$V,21,FALSE)</f>
        <v>0</v>
      </c>
      <c r="N352" s="5">
        <f t="shared" si="28"/>
        <v>0</v>
      </c>
      <c r="O352" s="2">
        <f>VLOOKUP($A352,'By SKU - Old RTs'!$A:$V,22,FALSE)</f>
        <v>0</v>
      </c>
      <c r="P352" s="2">
        <f>VLOOKUP($A352,'By SKU - New RTs'!$A:$V,22,FALSE)</f>
        <v>0</v>
      </c>
      <c r="Q352" s="2">
        <f t="shared" si="29"/>
        <v>0</v>
      </c>
    </row>
    <row r="353" spans="1:17" x14ac:dyDescent="0.2">
      <c r="A353" s="3">
        <f>SKUs!A352</f>
        <v>2294</v>
      </c>
      <c r="B353" s="4" t="str">
        <f>SKUs!B352</f>
        <v>BOWL CLIP RED SP APPLE</v>
      </c>
      <c r="C353" s="2">
        <f>VLOOKUP($A353,'By SKU - Old RTs'!$A:$V,18,FALSE)</f>
        <v>0</v>
      </c>
      <c r="D353" s="2">
        <f>VLOOKUP($A353,'By SKU - New RTs'!$A:$V,18,FALSE)</f>
        <v>0</v>
      </c>
      <c r="E353" s="5">
        <f t="shared" si="25"/>
        <v>0</v>
      </c>
      <c r="F353" s="2">
        <f>VLOOKUP($A353,'By SKU - Old RTs'!$A:$V,19,FALSE)</f>
        <v>1</v>
      </c>
      <c r="G353" s="2">
        <f>VLOOKUP($A353,'By SKU - New RTs'!$A:$V,19,FALSE)</f>
        <v>1</v>
      </c>
      <c r="H353" s="5">
        <f t="shared" si="26"/>
        <v>0</v>
      </c>
      <c r="I353" s="2">
        <f>VLOOKUP($A353,'By SKU - Old RTs'!$A:$V,20,FALSE)</f>
        <v>0</v>
      </c>
      <c r="J353" s="2">
        <f>VLOOKUP($A353,'By SKU - New RTs'!$A:$V,20,FALSE)</f>
        <v>0</v>
      </c>
      <c r="K353" s="5">
        <f t="shared" si="27"/>
        <v>0</v>
      </c>
      <c r="L353" s="2">
        <f>VLOOKUP($A353,'By SKU - Old RTs'!$A:$V,21,FALSE)</f>
        <v>0</v>
      </c>
      <c r="M353" s="2">
        <f>VLOOKUP($A353,'By SKU - New RTs'!$A:$V,21,FALSE)</f>
        <v>0</v>
      </c>
      <c r="N353" s="5">
        <f t="shared" si="28"/>
        <v>0</v>
      </c>
      <c r="O353" s="2">
        <f>VLOOKUP($A353,'By SKU - Old RTs'!$A:$V,22,FALSE)</f>
        <v>1</v>
      </c>
      <c r="P353" s="2">
        <f>VLOOKUP($A353,'By SKU - New RTs'!$A:$V,22,FALSE)</f>
        <v>1</v>
      </c>
      <c r="Q353" s="2">
        <f t="shared" si="29"/>
        <v>0</v>
      </c>
    </row>
    <row r="354" spans="1:17" x14ac:dyDescent="0.2">
      <c r="A354" s="3">
        <f>SKUs!A353</f>
        <v>2296</v>
      </c>
      <c r="B354" s="4" t="str">
        <f>SKUs!B353</f>
        <v>U SCREEN BLUE BLOSSOM</v>
      </c>
      <c r="C354" s="2">
        <f>VLOOKUP($A354,'By SKU - Old RTs'!$A:$V,18,FALSE)</f>
        <v>0</v>
      </c>
      <c r="D354" s="2">
        <f>VLOOKUP($A354,'By SKU - New RTs'!$A:$V,18,FALSE)</f>
        <v>0</v>
      </c>
      <c r="E354" s="5">
        <f t="shared" si="25"/>
        <v>0</v>
      </c>
      <c r="F354" s="2">
        <f>VLOOKUP($A354,'By SKU - Old RTs'!$A:$V,19,FALSE)</f>
        <v>1</v>
      </c>
      <c r="G354" s="2">
        <f>VLOOKUP($A354,'By SKU - New RTs'!$A:$V,19,FALSE)</f>
        <v>1</v>
      </c>
      <c r="H354" s="5">
        <f t="shared" si="26"/>
        <v>0</v>
      </c>
      <c r="I354" s="2">
        <f>VLOOKUP($A354,'By SKU - Old RTs'!$A:$V,20,FALSE)</f>
        <v>0</v>
      </c>
      <c r="J354" s="2">
        <f>VLOOKUP($A354,'By SKU - New RTs'!$A:$V,20,FALSE)</f>
        <v>0</v>
      </c>
      <c r="K354" s="5">
        <f t="shared" si="27"/>
        <v>0</v>
      </c>
      <c r="L354" s="2">
        <f>VLOOKUP($A354,'By SKU - Old RTs'!$A:$V,21,FALSE)</f>
        <v>0</v>
      </c>
      <c r="M354" s="2">
        <f>VLOOKUP($A354,'By SKU - New RTs'!$A:$V,21,FALSE)</f>
        <v>0</v>
      </c>
      <c r="N354" s="5">
        <f t="shared" si="28"/>
        <v>0</v>
      </c>
      <c r="O354" s="2">
        <f>VLOOKUP($A354,'By SKU - Old RTs'!$A:$V,22,FALSE)</f>
        <v>0</v>
      </c>
      <c r="P354" s="2">
        <f>VLOOKUP($A354,'By SKU - New RTs'!$A:$V,22,FALSE)</f>
        <v>0</v>
      </c>
      <c r="Q354" s="2">
        <f t="shared" si="29"/>
        <v>0</v>
      </c>
    </row>
    <row r="355" spans="1:17" x14ac:dyDescent="0.2">
      <c r="A355" s="3">
        <f>SKUs!A354</f>
        <v>2297</v>
      </c>
      <c r="B355" s="4" t="str">
        <f>SKUs!B354</f>
        <v>CLS SAN 400 DISP #7405</v>
      </c>
      <c r="C355" s="2">
        <f>VLOOKUP($A355,'By SKU - Old RTs'!$A:$V,18,FALSE)</f>
        <v>0</v>
      </c>
      <c r="D355" s="2">
        <f>VLOOKUP($A355,'By SKU - New RTs'!$A:$V,18,FALSE)</f>
        <v>0</v>
      </c>
      <c r="E355" s="5">
        <f t="shared" si="25"/>
        <v>0</v>
      </c>
      <c r="F355" s="2">
        <f>VLOOKUP($A355,'By SKU - Old RTs'!$A:$V,19,FALSE)</f>
        <v>0</v>
      </c>
      <c r="G355" s="2">
        <f>VLOOKUP($A355,'By SKU - New RTs'!$A:$V,19,FALSE)</f>
        <v>0</v>
      </c>
      <c r="H355" s="5">
        <f t="shared" si="26"/>
        <v>0</v>
      </c>
      <c r="I355" s="2">
        <f>VLOOKUP($A355,'By SKU - Old RTs'!$A:$V,20,FALSE)</f>
        <v>0</v>
      </c>
      <c r="J355" s="2">
        <f>VLOOKUP($A355,'By SKU - New RTs'!$A:$V,20,FALSE)</f>
        <v>0</v>
      </c>
      <c r="K355" s="5">
        <f t="shared" si="27"/>
        <v>0</v>
      </c>
      <c r="L355" s="2">
        <f>VLOOKUP($A355,'By SKU - Old RTs'!$A:$V,21,FALSE)</f>
        <v>0</v>
      </c>
      <c r="M355" s="2">
        <f>VLOOKUP($A355,'By SKU - New RTs'!$A:$V,21,FALSE)</f>
        <v>0</v>
      </c>
      <c r="N355" s="5">
        <f t="shared" si="28"/>
        <v>0</v>
      </c>
      <c r="O355" s="2">
        <f>VLOOKUP($A355,'By SKU - Old RTs'!$A:$V,22,FALSE)</f>
        <v>0</v>
      </c>
      <c r="P355" s="2">
        <f>VLOOKUP($A355,'By SKU - New RTs'!$A:$V,22,FALSE)</f>
        <v>0</v>
      </c>
      <c r="Q355" s="2">
        <f t="shared" si="29"/>
        <v>0</v>
      </c>
    </row>
    <row r="356" spans="1:17" x14ac:dyDescent="0.2">
      <c r="A356" s="3">
        <f>SKUs!A355</f>
        <v>2298</v>
      </c>
      <c r="B356" s="4" t="str">
        <f>SKUs!B355</f>
        <v>CLS 400ML HAND SANI EA</v>
      </c>
      <c r="C356" s="2">
        <f>VLOOKUP($A356,'By SKU - Old RTs'!$A:$V,18,FALSE)</f>
        <v>0</v>
      </c>
      <c r="D356" s="2">
        <f>VLOOKUP($A356,'By SKU - New RTs'!$A:$V,18,FALSE)</f>
        <v>0</v>
      </c>
      <c r="E356" s="5">
        <f t="shared" si="25"/>
        <v>0</v>
      </c>
      <c r="F356" s="2">
        <f>VLOOKUP($A356,'By SKU - Old RTs'!$A:$V,19,FALSE)</f>
        <v>0</v>
      </c>
      <c r="G356" s="2">
        <f>VLOOKUP($A356,'By SKU - New RTs'!$A:$V,19,FALSE)</f>
        <v>0</v>
      </c>
      <c r="H356" s="5">
        <f t="shared" si="26"/>
        <v>0</v>
      </c>
      <c r="I356" s="2">
        <f>VLOOKUP($A356,'By SKU - Old RTs'!$A:$V,20,FALSE)</f>
        <v>2</v>
      </c>
      <c r="J356" s="2">
        <f>VLOOKUP($A356,'By SKU - New RTs'!$A:$V,20,FALSE)</f>
        <v>2</v>
      </c>
      <c r="K356" s="5">
        <f t="shared" si="27"/>
        <v>0</v>
      </c>
      <c r="L356" s="2">
        <f>VLOOKUP($A356,'By SKU - Old RTs'!$A:$V,21,FALSE)</f>
        <v>0</v>
      </c>
      <c r="M356" s="2">
        <f>VLOOKUP($A356,'By SKU - New RTs'!$A:$V,21,FALSE)</f>
        <v>0</v>
      </c>
      <c r="N356" s="5">
        <f t="shared" si="28"/>
        <v>0</v>
      </c>
      <c r="O356" s="2">
        <f>VLOOKUP($A356,'By SKU - Old RTs'!$A:$V,22,FALSE)</f>
        <v>1</v>
      </c>
      <c r="P356" s="2">
        <f>VLOOKUP($A356,'By SKU - New RTs'!$A:$V,22,FALSE)</f>
        <v>1</v>
      </c>
      <c r="Q356" s="2">
        <f t="shared" si="29"/>
        <v>0</v>
      </c>
    </row>
    <row r="357" spans="1:17" x14ac:dyDescent="0.2">
      <c r="A357" s="3">
        <f>SKUs!A356</f>
        <v>2299</v>
      </c>
      <c r="B357" s="4" t="str">
        <f>SKUs!B356</f>
        <v>U SCREEN ORANGE MANGO</v>
      </c>
      <c r="C357" s="2">
        <f>VLOOKUP($A357,'By SKU - Old RTs'!$A:$V,18,FALSE)</f>
        <v>0</v>
      </c>
      <c r="D357" s="2">
        <f>VLOOKUP($A357,'By SKU - New RTs'!$A:$V,18,FALSE)</f>
        <v>0</v>
      </c>
      <c r="E357" s="5">
        <f t="shared" si="25"/>
        <v>0</v>
      </c>
      <c r="F357" s="2">
        <f>VLOOKUP($A357,'By SKU - Old RTs'!$A:$V,19,FALSE)</f>
        <v>0</v>
      </c>
      <c r="G357" s="2">
        <f>VLOOKUP($A357,'By SKU - New RTs'!$A:$V,19,FALSE)</f>
        <v>0</v>
      </c>
      <c r="H357" s="5">
        <f t="shared" si="26"/>
        <v>0</v>
      </c>
      <c r="I357" s="2">
        <f>VLOOKUP($A357,'By SKU - Old RTs'!$A:$V,20,FALSE)</f>
        <v>0</v>
      </c>
      <c r="J357" s="2">
        <f>VLOOKUP($A357,'By SKU - New RTs'!$A:$V,20,FALSE)</f>
        <v>0</v>
      </c>
      <c r="K357" s="5">
        <f t="shared" si="27"/>
        <v>0</v>
      </c>
      <c r="L357" s="2">
        <f>VLOOKUP($A357,'By SKU - Old RTs'!$A:$V,21,FALSE)</f>
        <v>0</v>
      </c>
      <c r="M357" s="2">
        <f>VLOOKUP($A357,'By SKU - New RTs'!$A:$V,21,FALSE)</f>
        <v>0</v>
      </c>
      <c r="N357" s="5">
        <f t="shared" si="28"/>
        <v>0</v>
      </c>
      <c r="O357" s="2">
        <f>VLOOKUP($A357,'By SKU - Old RTs'!$A:$V,22,FALSE)</f>
        <v>4</v>
      </c>
      <c r="P357" s="2">
        <f>VLOOKUP($A357,'By SKU - New RTs'!$A:$V,22,FALSE)</f>
        <v>4</v>
      </c>
      <c r="Q357" s="2">
        <f t="shared" si="29"/>
        <v>0</v>
      </c>
    </row>
    <row r="358" spans="1:17" x14ac:dyDescent="0.2">
      <c r="A358" s="3">
        <f>SKUs!A357</f>
        <v>2310</v>
      </c>
      <c r="B358" s="4" t="str">
        <f>SKUs!B357</f>
        <v xml:space="preserve">CANLINR24X33 CS     </v>
      </c>
      <c r="C358" s="2">
        <f>VLOOKUP($A358,'By SKU - Old RTs'!$A:$V,18,FALSE)</f>
        <v>0</v>
      </c>
      <c r="D358" s="2">
        <f>VLOOKUP($A358,'By SKU - New RTs'!$A:$V,18,FALSE)</f>
        <v>0</v>
      </c>
      <c r="E358" s="5">
        <f t="shared" si="25"/>
        <v>0</v>
      </c>
      <c r="F358" s="2">
        <f>VLOOKUP($A358,'By SKU - Old RTs'!$A:$V,19,FALSE)</f>
        <v>0</v>
      </c>
      <c r="G358" s="2">
        <f>VLOOKUP($A358,'By SKU - New RTs'!$A:$V,19,FALSE)</f>
        <v>0</v>
      </c>
      <c r="H358" s="5">
        <f t="shared" si="26"/>
        <v>0</v>
      </c>
      <c r="I358" s="2">
        <f>VLOOKUP($A358,'By SKU - Old RTs'!$A:$V,20,FALSE)</f>
        <v>0</v>
      </c>
      <c r="J358" s="2">
        <f>VLOOKUP($A358,'By SKU - New RTs'!$A:$V,20,FALSE)</f>
        <v>0.5</v>
      </c>
      <c r="K358" s="5">
        <f t="shared" si="27"/>
        <v>0.5</v>
      </c>
      <c r="L358" s="2">
        <f>VLOOKUP($A358,'By SKU - Old RTs'!$A:$V,21,FALSE)</f>
        <v>0.5</v>
      </c>
      <c r="M358" s="2">
        <f>VLOOKUP($A358,'By SKU - New RTs'!$A:$V,21,FALSE)</f>
        <v>0</v>
      </c>
      <c r="N358" s="5">
        <f t="shared" si="28"/>
        <v>-0.5</v>
      </c>
      <c r="O358" s="2">
        <f>VLOOKUP($A358,'By SKU - Old RTs'!$A:$V,22,FALSE)</f>
        <v>0</v>
      </c>
      <c r="P358" s="2">
        <f>VLOOKUP($A358,'By SKU - New RTs'!$A:$V,22,FALSE)</f>
        <v>0</v>
      </c>
      <c r="Q358" s="2">
        <f t="shared" si="29"/>
        <v>0</v>
      </c>
    </row>
    <row r="359" spans="1:17" x14ac:dyDescent="0.2">
      <c r="A359" s="3">
        <f>SKUs!A358</f>
        <v>2311</v>
      </c>
      <c r="B359" s="4" t="str">
        <f>SKUs!B358</f>
        <v xml:space="preserve">CANLINR24X33 EA     </v>
      </c>
      <c r="C359" s="2">
        <f>VLOOKUP($A359,'By SKU - Old RTs'!$A:$V,18,FALSE)</f>
        <v>0</v>
      </c>
      <c r="D359" s="2">
        <f>VLOOKUP($A359,'By SKU - New RTs'!$A:$V,18,FALSE)</f>
        <v>0</v>
      </c>
      <c r="E359" s="5">
        <f t="shared" si="25"/>
        <v>0</v>
      </c>
      <c r="F359" s="2">
        <f>VLOOKUP($A359,'By SKU - Old RTs'!$A:$V,19,FALSE)</f>
        <v>0</v>
      </c>
      <c r="G359" s="2">
        <f>VLOOKUP($A359,'By SKU - New RTs'!$A:$V,19,FALSE)</f>
        <v>0</v>
      </c>
      <c r="H359" s="5">
        <f t="shared" si="26"/>
        <v>0</v>
      </c>
      <c r="I359" s="2">
        <f>VLOOKUP($A359,'By SKU - Old RTs'!$A:$V,20,FALSE)</f>
        <v>0</v>
      </c>
      <c r="J359" s="2">
        <f>VLOOKUP($A359,'By SKU - New RTs'!$A:$V,20,FALSE)</f>
        <v>0</v>
      </c>
      <c r="K359" s="5">
        <f t="shared" si="27"/>
        <v>0</v>
      </c>
      <c r="L359" s="2">
        <f>VLOOKUP($A359,'By SKU - Old RTs'!$A:$V,21,FALSE)</f>
        <v>0</v>
      </c>
      <c r="M359" s="2">
        <f>VLOOKUP($A359,'By SKU - New RTs'!$A:$V,21,FALSE)</f>
        <v>0</v>
      </c>
      <c r="N359" s="5">
        <f t="shared" si="28"/>
        <v>0</v>
      </c>
      <c r="O359" s="2">
        <f>VLOOKUP($A359,'By SKU - Old RTs'!$A:$V,22,FALSE)</f>
        <v>0</v>
      </c>
      <c r="P359" s="2">
        <f>VLOOKUP($A359,'By SKU - New RTs'!$A:$V,22,FALSE)</f>
        <v>0</v>
      </c>
      <c r="Q359" s="2">
        <f t="shared" si="29"/>
        <v>0</v>
      </c>
    </row>
    <row r="360" spans="1:17" x14ac:dyDescent="0.2">
      <c r="A360" s="3">
        <f>SKUs!A359</f>
        <v>2312</v>
      </c>
      <c r="B360" s="4" t="str">
        <f>SKUs!B359</f>
        <v xml:space="preserve">CANLINR30X37 CS     </v>
      </c>
      <c r="C360" s="2">
        <f>VLOOKUP($A360,'By SKU - Old RTs'!$A:$V,18,FALSE)</f>
        <v>0</v>
      </c>
      <c r="D360" s="2">
        <f>VLOOKUP($A360,'By SKU - New RTs'!$A:$V,18,FALSE)</f>
        <v>0</v>
      </c>
      <c r="E360" s="5">
        <f t="shared" si="25"/>
        <v>0</v>
      </c>
      <c r="F360" s="2">
        <f>VLOOKUP($A360,'By SKU - Old RTs'!$A:$V,19,FALSE)</f>
        <v>0</v>
      </c>
      <c r="G360" s="2">
        <f>VLOOKUP($A360,'By SKU - New RTs'!$A:$V,19,FALSE)</f>
        <v>0</v>
      </c>
      <c r="H360" s="5">
        <f t="shared" si="26"/>
        <v>0</v>
      </c>
      <c r="I360" s="2">
        <f>VLOOKUP($A360,'By SKU - Old RTs'!$A:$V,20,FALSE)</f>
        <v>0</v>
      </c>
      <c r="J360" s="2">
        <f>VLOOKUP($A360,'By SKU - New RTs'!$A:$V,20,FALSE)</f>
        <v>1</v>
      </c>
      <c r="K360" s="5">
        <f t="shared" si="27"/>
        <v>1</v>
      </c>
      <c r="L360" s="2">
        <f>VLOOKUP($A360,'By SKU - Old RTs'!$A:$V,21,FALSE)</f>
        <v>1</v>
      </c>
      <c r="M360" s="2">
        <f>VLOOKUP($A360,'By SKU - New RTs'!$A:$V,21,FALSE)</f>
        <v>0</v>
      </c>
      <c r="N360" s="5">
        <f t="shared" si="28"/>
        <v>-1</v>
      </c>
      <c r="O360" s="2">
        <f>VLOOKUP($A360,'By SKU - Old RTs'!$A:$V,22,FALSE)</f>
        <v>0</v>
      </c>
      <c r="P360" s="2">
        <f>VLOOKUP($A360,'By SKU - New RTs'!$A:$V,22,FALSE)</f>
        <v>0</v>
      </c>
      <c r="Q360" s="2">
        <f t="shared" si="29"/>
        <v>0</v>
      </c>
    </row>
    <row r="361" spans="1:17" x14ac:dyDescent="0.2">
      <c r="A361" s="3">
        <f>SKUs!A360</f>
        <v>2314</v>
      </c>
      <c r="B361" s="4" t="str">
        <f>SKUs!B360</f>
        <v xml:space="preserve">CANLINR33X40 CS     </v>
      </c>
      <c r="C361" s="2">
        <f>VLOOKUP($A361,'By SKU - Old RTs'!$A:$V,18,FALSE)</f>
        <v>0</v>
      </c>
      <c r="D361" s="2">
        <f>VLOOKUP($A361,'By SKU - New RTs'!$A:$V,18,FALSE)</f>
        <v>0</v>
      </c>
      <c r="E361" s="5">
        <f t="shared" si="25"/>
        <v>0</v>
      </c>
      <c r="F361" s="2">
        <f>VLOOKUP($A361,'By SKU - Old RTs'!$A:$V,19,FALSE)</f>
        <v>0.5</v>
      </c>
      <c r="G361" s="2">
        <f>VLOOKUP($A361,'By SKU - New RTs'!$A:$V,19,FALSE)</f>
        <v>0.5</v>
      </c>
      <c r="H361" s="5">
        <f t="shared" si="26"/>
        <v>0</v>
      </c>
      <c r="I361" s="2">
        <f>VLOOKUP($A361,'By SKU - Old RTs'!$A:$V,20,FALSE)</f>
        <v>0</v>
      </c>
      <c r="J361" s="2">
        <f>VLOOKUP($A361,'By SKU - New RTs'!$A:$V,20,FALSE)</f>
        <v>0</v>
      </c>
      <c r="K361" s="5">
        <f t="shared" si="27"/>
        <v>0</v>
      </c>
      <c r="L361" s="2">
        <f>VLOOKUP($A361,'By SKU - Old RTs'!$A:$V,21,FALSE)</f>
        <v>0</v>
      </c>
      <c r="M361" s="2">
        <f>VLOOKUP($A361,'By SKU - New RTs'!$A:$V,21,FALSE)</f>
        <v>0</v>
      </c>
      <c r="N361" s="5">
        <f t="shared" si="28"/>
        <v>0</v>
      </c>
      <c r="O361" s="2">
        <f>VLOOKUP($A361,'By SKU - Old RTs'!$A:$V,22,FALSE)</f>
        <v>0.25</v>
      </c>
      <c r="P361" s="2">
        <f>VLOOKUP($A361,'By SKU - New RTs'!$A:$V,22,FALSE)</f>
        <v>0.25</v>
      </c>
      <c r="Q361" s="2">
        <f t="shared" si="29"/>
        <v>0</v>
      </c>
    </row>
    <row r="362" spans="1:17" x14ac:dyDescent="0.2">
      <c r="A362" s="3">
        <f>SKUs!A361</f>
        <v>2316</v>
      </c>
      <c r="B362" s="4" t="str">
        <f>SKUs!B361</f>
        <v xml:space="preserve">CANLINR40X48 CS     </v>
      </c>
      <c r="C362" s="2">
        <f>VLOOKUP($A362,'By SKU - Old RTs'!$A:$V,18,FALSE)</f>
        <v>0</v>
      </c>
      <c r="D362" s="2">
        <f>VLOOKUP($A362,'By SKU - New RTs'!$A:$V,18,FALSE)</f>
        <v>0</v>
      </c>
      <c r="E362" s="5">
        <f t="shared" si="25"/>
        <v>0</v>
      </c>
      <c r="F362" s="2">
        <f>VLOOKUP($A362,'By SKU - Old RTs'!$A:$V,19,FALSE)</f>
        <v>0.5</v>
      </c>
      <c r="G362" s="2">
        <f>VLOOKUP($A362,'By SKU - New RTs'!$A:$V,19,FALSE)</f>
        <v>0.5</v>
      </c>
      <c r="H362" s="5">
        <f t="shared" si="26"/>
        <v>0</v>
      </c>
      <c r="I362" s="2">
        <f>VLOOKUP($A362,'By SKU - Old RTs'!$A:$V,20,FALSE)</f>
        <v>0</v>
      </c>
      <c r="J362" s="2">
        <f>VLOOKUP($A362,'By SKU - New RTs'!$A:$V,20,FALSE)</f>
        <v>0</v>
      </c>
      <c r="K362" s="5">
        <f t="shared" si="27"/>
        <v>0</v>
      </c>
      <c r="L362" s="2">
        <f>VLOOKUP($A362,'By SKU - Old RTs'!$A:$V,21,FALSE)</f>
        <v>0</v>
      </c>
      <c r="M362" s="2">
        <f>VLOOKUP($A362,'By SKU - New RTs'!$A:$V,21,FALSE)</f>
        <v>0</v>
      </c>
      <c r="N362" s="5">
        <f t="shared" si="28"/>
        <v>0</v>
      </c>
      <c r="O362" s="2">
        <f>VLOOKUP($A362,'By SKU - Old RTs'!$A:$V,22,FALSE)</f>
        <v>0</v>
      </c>
      <c r="P362" s="2">
        <f>VLOOKUP($A362,'By SKU - New RTs'!$A:$V,22,FALSE)</f>
        <v>0</v>
      </c>
      <c r="Q362" s="2">
        <f t="shared" si="29"/>
        <v>0</v>
      </c>
    </row>
    <row r="363" spans="1:17" x14ac:dyDescent="0.2">
      <c r="A363" s="3">
        <f>SKUs!A362</f>
        <v>2317</v>
      </c>
      <c r="B363" s="4" t="str">
        <f>SKUs!B362</f>
        <v xml:space="preserve">CANLINR40X48 EA     </v>
      </c>
      <c r="C363" s="2">
        <f>VLOOKUP($A363,'By SKU - Old RTs'!$A:$V,18,FALSE)</f>
        <v>0</v>
      </c>
      <c r="D363" s="2">
        <f>VLOOKUP($A363,'By SKU - New RTs'!$A:$V,18,FALSE)</f>
        <v>0</v>
      </c>
      <c r="E363" s="5">
        <f t="shared" si="25"/>
        <v>0</v>
      </c>
      <c r="F363" s="2">
        <f>VLOOKUP($A363,'By SKU - Old RTs'!$A:$V,19,FALSE)</f>
        <v>0</v>
      </c>
      <c r="G363" s="2">
        <f>VLOOKUP($A363,'By SKU - New RTs'!$A:$V,19,FALSE)</f>
        <v>0</v>
      </c>
      <c r="H363" s="5">
        <f t="shared" si="26"/>
        <v>0</v>
      </c>
      <c r="I363" s="2">
        <f>VLOOKUP($A363,'By SKU - Old RTs'!$A:$V,20,FALSE)</f>
        <v>0</v>
      </c>
      <c r="J363" s="2">
        <f>VLOOKUP($A363,'By SKU - New RTs'!$A:$V,20,FALSE)</f>
        <v>0</v>
      </c>
      <c r="K363" s="5">
        <f t="shared" si="27"/>
        <v>0</v>
      </c>
      <c r="L363" s="2">
        <f>VLOOKUP($A363,'By SKU - Old RTs'!$A:$V,21,FALSE)</f>
        <v>0</v>
      </c>
      <c r="M363" s="2">
        <f>VLOOKUP($A363,'By SKU - New RTs'!$A:$V,21,FALSE)</f>
        <v>0</v>
      </c>
      <c r="N363" s="5">
        <f t="shared" si="28"/>
        <v>0</v>
      </c>
      <c r="O363" s="2">
        <f>VLOOKUP($A363,'By SKU - Old RTs'!$A:$V,22,FALSE)</f>
        <v>0</v>
      </c>
      <c r="P363" s="2">
        <f>VLOOKUP($A363,'By SKU - New RTs'!$A:$V,22,FALSE)</f>
        <v>0</v>
      </c>
      <c r="Q363" s="2">
        <f t="shared" si="29"/>
        <v>0</v>
      </c>
    </row>
    <row r="364" spans="1:17" x14ac:dyDescent="0.2">
      <c r="A364" s="3">
        <f>SKUs!A363</f>
        <v>2318</v>
      </c>
      <c r="B364" s="4" t="str">
        <f>SKUs!B363</f>
        <v xml:space="preserve">CANLINR38X60 CS     </v>
      </c>
      <c r="C364" s="2">
        <f>VLOOKUP($A364,'By SKU - Old RTs'!$A:$V,18,FALSE)</f>
        <v>0</v>
      </c>
      <c r="D364" s="2">
        <f>VLOOKUP($A364,'By SKU - New RTs'!$A:$V,18,FALSE)</f>
        <v>0</v>
      </c>
      <c r="E364" s="5">
        <f t="shared" ref="E364:E392" si="30">D364-C364</f>
        <v>0</v>
      </c>
      <c r="F364" s="2">
        <f>VLOOKUP($A364,'By SKU - Old RTs'!$A:$V,19,FALSE)</f>
        <v>0</v>
      </c>
      <c r="G364" s="2">
        <f>VLOOKUP($A364,'By SKU - New RTs'!$A:$V,19,FALSE)</f>
        <v>0</v>
      </c>
      <c r="H364" s="5">
        <f t="shared" ref="H364:H392" si="31">G364-F364</f>
        <v>0</v>
      </c>
      <c r="I364" s="2">
        <f>VLOOKUP($A364,'By SKU - Old RTs'!$A:$V,20,FALSE)</f>
        <v>0</v>
      </c>
      <c r="J364" s="2">
        <f>VLOOKUP($A364,'By SKU - New RTs'!$A:$V,20,FALSE)</f>
        <v>0</v>
      </c>
      <c r="K364" s="5">
        <f t="shared" ref="K364:K392" si="32">J364-I364</f>
        <v>0</v>
      </c>
      <c r="L364" s="2">
        <f>VLOOKUP($A364,'By SKU - Old RTs'!$A:$V,21,FALSE)</f>
        <v>0.75</v>
      </c>
      <c r="M364" s="2">
        <f>VLOOKUP($A364,'By SKU - New RTs'!$A:$V,21,FALSE)</f>
        <v>0.75</v>
      </c>
      <c r="N364" s="5">
        <f t="shared" ref="N364:N392" si="33">M364-L364</f>
        <v>0</v>
      </c>
      <c r="O364" s="2">
        <f>VLOOKUP($A364,'By SKU - Old RTs'!$A:$V,22,FALSE)</f>
        <v>0.25</v>
      </c>
      <c r="P364" s="2">
        <f>VLOOKUP($A364,'By SKU - New RTs'!$A:$V,22,FALSE)</f>
        <v>0.25</v>
      </c>
      <c r="Q364" s="2">
        <f t="shared" ref="Q364:Q392" si="34">P364-O364</f>
        <v>0</v>
      </c>
    </row>
    <row r="365" spans="1:17" x14ac:dyDescent="0.2">
      <c r="A365" s="3">
        <f>SKUs!A364</f>
        <v>2320</v>
      </c>
      <c r="B365" s="4" t="str">
        <f>SKUs!B364</f>
        <v xml:space="preserve">CANLINR33X39 CS     </v>
      </c>
      <c r="C365" s="2">
        <f>VLOOKUP($A365,'By SKU - Old RTs'!$A:$V,18,FALSE)</f>
        <v>1.75</v>
      </c>
      <c r="D365" s="2">
        <f>VLOOKUP($A365,'By SKU - New RTs'!$A:$V,18,FALSE)</f>
        <v>1.75</v>
      </c>
      <c r="E365" s="5">
        <f t="shared" si="30"/>
        <v>0</v>
      </c>
      <c r="F365" s="2">
        <f>VLOOKUP($A365,'By SKU - Old RTs'!$A:$V,19,FALSE)</f>
        <v>1.5</v>
      </c>
      <c r="G365" s="2">
        <f>VLOOKUP($A365,'By SKU - New RTs'!$A:$V,19,FALSE)</f>
        <v>1.5</v>
      </c>
      <c r="H365" s="5">
        <f t="shared" si="31"/>
        <v>0</v>
      </c>
      <c r="I365" s="2">
        <f>VLOOKUP($A365,'By SKU - Old RTs'!$A:$V,20,FALSE)</f>
        <v>2.25</v>
      </c>
      <c r="J365" s="2">
        <f>VLOOKUP($A365,'By SKU - New RTs'!$A:$V,20,FALSE)</f>
        <v>2.25</v>
      </c>
      <c r="K365" s="5">
        <f t="shared" si="32"/>
        <v>0</v>
      </c>
      <c r="L365" s="2">
        <f>VLOOKUP($A365,'By SKU - Old RTs'!$A:$V,21,FALSE)</f>
        <v>1</v>
      </c>
      <c r="M365" s="2">
        <f>VLOOKUP($A365,'By SKU - New RTs'!$A:$V,21,FALSE)</f>
        <v>1</v>
      </c>
      <c r="N365" s="5">
        <f t="shared" si="33"/>
        <v>0</v>
      </c>
      <c r="O365" s="2">
        <f>VLOOKUP($A365,'By SKU - Old RTs'!$A:$V,22,FALSE)</f>
        <v>2.75</v>
      </c>
      <c r="P365" s="2">
        <f>VLOOKUP($A365,'By SKU - New RTs'!$A:$V,22,FALSE)</f>
        <v>2.75</v>
      </c>
      <c r="Q365" s="2">
        <f t="shared" si="34"/>
        <v>0</v>
      </c>
    </row>
    <row r="366" spans="1:17" x14ac:dyDescent="0.2">
      <c r="A366" s="3">
        <f>SKUs!A365</f>
        <v>2322</v>
      </c>
      <c r="B366" s="4" t="str">
        <f>SKUs!B365</f>
        <v xml:space="preserve">CANLINR40X46 CS     </v>
      </c>
      <c r="C366" s="2">
        <f>VLOOKUP($A366,'By SKU - Old RTs'!$A:$V,18,FALSE)</f>
        <v>0.5</v>
      </c>
      <c r="D366" s="2">
        <f>VLOOKUP($A366,'By SKU - New RTs'!$A:$V,18,FALSE)</f>
        <v>0.5</v>
      </c>
      <c r="E366" s="5">
        <f t="shared" si="30"/>
        <v>0</v>
      </c>
      <c r="F366" s="2">
        <f>VLOOKUP($A366,'By SKU - Old RTs'!$A:$V,19,FALSE)</f>
        <v>0.5</v>
      </c>
      <c r="G366" s="2">
        <f>VLOOKUP($A366,'By SKU - New RTs'!$A:$V,19,FALSE)</f>
        <v>0.5</v>
      </c>
      <c r="H366" s="5">
        <f t="shared" si="31"/>
        <v>0</v>
      </c>
      <c r="I366" s="2">
        <f>VLOOKUP($A366,'By SKU - Old RTs'!$A:$V,20,FALSE)</f>
        <v>1.25</v>
      </c>
      <c r="J366" s="2">
        <f>VLOOKUP($A366,'By SKU - New RTs'!$A:$V,20,FALSE)</f>
        <v>1.5</v>
      </c>
      <c r="K366" s="5">
        <f t="shared" si="32"/>
        <v>0.25</v>
      </c>
      <c r="L366" s="2">
        <f>VLOOKUP($A366,'By SKU - Old RTs'!$A:$V,21,FALSE)</f>
        <v>0.5</v>
      </c>
      <c r="M366" s="2">
        <f>VLOOKUP($A366,'By SKU - New RTs'!$A:$V,21,FALSE)</f>
        <v>0.25</v>
      </c>
      <c r="N366" s="5">
        <f t="shared" si="33"/>
        <v>-0.25</v>
      </c>
      <c r="O366" s="2">
        <f>VLOOKUP($A366,'By SKU - Old RTs'!$A:$V,22,FALSE)</f>
        <v>0.25</v>
      </c>
      <c r="P366" s="2">
        <f>VLOOKUP($A366,'By SKU - New RTs'!$A:$V,22,FALSE)</f>
        <v>0.25</v>
      </c>
      <c r="Q366" s="2">
        <f t="shared" si="34"/>
        <v>0</v>
      </c>
    </row>
    <row r="367" spans="1:17" x14ac:dyDescent="0.2">
      <c r="A367" s="3">
        <f>SKUs!A366</f>
        <v>2324</v>
      </c>
      <c r="B367" s="4" t="str">
        <f>SKUs!B366</f>
        <v xml:space="preserve">CANLINR38X58 CS     </v>
      </c>
      <c r="C367" s="2">
        <f>VLOOKUP($A367,'By SKU - Old RTs'!$A:$V,18,FALSE)</f>
        <v>2</v>
      </c>
      <c r="D367" s="2">
        <f>VLOOKUP($A367,'By SKU - New RTs'!$A:$V,18,FALSE)</f>
        <v>2</v>
      </c>
      <c r="E367" s="5">
        <f t="shared" si="30"/>
        <v>0</v>
      </c>
      <c r="F367" s="2">
        <f>VLOOKUP($A367,'By SKU - Old RTs'!$A:$V,19,FALSE)</f>
        <v>4.5</v>
      </c>
      <c r="G367" s="2">
        <f>VLOOKUP($A367,'By SKU - New RTs'!$A:$V,19,FALSE)</f>
        <v>4.5</v>
      </c>
      <c r="H367" s="5">
        <f t="shared" si="31"/>
        <v>0</v>
      </c>
      <c r="I367" s="2">
        <f>VLOOKUP($A367,'By SKU - Old RTs'!$A:$V,20,FALSE)</f>
        <v>3.75</v>
      </c>
      <c r="J367" s="2">
        <f>VLOOKUP($A367,'By SKU - New RTs'!$A:$V,20,FALSE)</f>
        <v>3.75</v>
      </c>
      <c r="K367" s="5">
        <f t="shared" si="32"/>
        <v>0</v>
      </c>
      <c r="L367" s="2">
        <f>VLOOKUP($A367,'By SKU - Old RTs'!$A:$V,21,FALSE)</f>
        <v>3</v>
      </c>
      <c r="M367" s="2">
        <f>VLOOKUP($A367,'By SKU - New RTs'!$A:$V,21,FALSE)</f>
        <v>3</v>
      </c>
      <c r="N367" s="5">
        <f t="shared" si="33"/>
        <v>0</v>
      </c>
      <c r="O367" s="2">
        <f>VLOOKUP($A367,'By SKU - Old RTs'!$A:$V,22,FALSE)</f>
        <v>5</v>
      </c>
      <c r="P367" s="2">
        <f>VLOOKUP($A367,'By SKU - New RTs'!$A:$V,22,FALSE)</f>
        <v>5</v>
      </c>
      <c r="Q367" s="2">
        <f t="shared" si="34"/>
        <v>0</v>
      </c>
    </row>
    <row r="368" spans="1:17" x14ac:dyDescent="0.2">
      <c r="A368" s="3">
        <f>SKUs!A367</f>
        <v>2327</v>
      </c>
      <c r="B368" s="4" t="str">
        <f>SKUs!B367</f>
        <v>CANLIN SAN NAP</v>
      </c>
      <c r="C368" s="2">
        <f>VLOOKUP($A368,'By SKU - Old RTs'!$A:$V,18,FALSE)</f>
        <v>0</v>
      </c>
      <c r="D368" s="2">
        <f>VLOOKUP($A368,'By SKU - New RTs'!$A:$V,18,FALSE)</f>
        <v>0</v>
      </c>
      <c r="E368" s="5">
        <f t="shared" si="30"/>
        <v>0</v>
      </c>
      <c r="F368" s="2">
        <f>VLOOKUP($A368,'By SKU - Old RTs'!$A:$V,19,FALSE)</f>
        <v>0</v>
      </c>
      <c r="G368" s="2">
        <f>VLOOKUP($A368,'By SKU - New RTs'!$A:$V,19,FALSE)</f>
        <v>0</v>
      </c>
      <c r="H368" s="5">
        <f t="shared" si="31"/>
        <v>0</v>
      </c>
      <c r="I368" s="2">
        <f>VLOOKUP($A368,'By SKU - Old RTs'!$A:$V,20,FALSE)</f>
        <v>0</v>
      </c>
      <c r="J368" s="2">
        <f>VLOOKUP($A368,'By SKU - New RTs'!$A:$V,20,FALSE)</f>
        <v>0</v>
      </c>
      <c r="K368" s="5">
        <f t="shared" si="32"/>
        <v>0</v>
      </c>
      <c r="L368" s="2">
        <f>VLOOKUP($A368,'By SKU - Old RTs'!$A:$V,21,FALSE)</f>
        <v>0</v>
      </c>
      <c r="M368" s="2">
        <f>VLOOKUP($A368,'By SKU - New RTs'!$A:$V,21,FALSE)</f>
        <v>0</v>
      </c>
      <c r="N368" s="5">
        <f t="shared" si="33"/>
        <v>0</v>
      </c>
      <c r="O368" s="2">
        <f>VLOOKUP($A368,'By SKU - Old RTs'!$A:$V,22,FALSE)</f>
        <v>0</v>
      </c>
      <c r="P368" s="2">
        <f>VLOOKUP($A368,'By SKU - New RTs'!$A:$V,22,FALSE)</f>
        <v>0</v>
      </c>
      <c r="Q368" s="2">
        <f t="shared" si="34"/>
        <v>0</v>
      </c>
    </row>
    <row r="369" spans="1:17" x14ac:dyDescent="0.2">
      <c r="A369" s="3">
        <f>SKUs!A368</f>
        <v>2330</v>
      </c>
      <c r="B369" s="4" t="str">
        <f>SKUs!B368</f>
        <v>GREEN CORE CANLINER / CS</v>
      </c>
      <c r="C369" s="2">
        <f>VLOOKUP($A369,'By SKU - Old RTs'!$A:$V,18,FALSE)</f>
        <v>0</v>
      </c>
      <c r="D369" s="2">
        <f>VLOOKUP($A369,'By SKU - New RTs'!$A:$V,18,FALSE)</f>
        <v>0</v>
      </c>
      <c r="E369" s="5">
        <f t="shared" si="30"/>
        <v>0</v>
      </c>
      <c r="F369" s="2">
        <f>VLOOKUP($A369,'By SKU - Old RTs'!$A:$V,19,FALSE)</f>
        <v>0</v>
      </c>
      <c r="G369" s="2">
        <f>VLOOKUP($A369,'By SKU - New RTs'!$A:$V,19,FALSE)</f>
        <v>0</v>
      </c>
      <c r="H369" s="5">
        <f t="shared" si="31"/>
        <v>0</v>
      </c>
      <c r="I369" s="2">
        <f>VLOOKUP($A369,'By SKU - Old RTs'!$A:$V,20,FALSE)</f>
        <v>0.5</v>
      </c>
      <c r="J369" s="2">
        <f>VLOOKUP($A369,'By SKU - New RTs'!$A:$V,20,FALSE)</f>
        <v>0.5</v>
      </c>
      <c r="K369" s="5">
        <f t="shared" si="32"/>
        <v>0</v>
      </c>
      <c r="L369" s="2">
        <f>VLOOKUP($A369,'By SKU - Old RTs'!$A:$V,21,FALSE)</f>
        <v>0.75</v>
      </c>
      <c r="M369" s="2">
        <f>VLOOKUP($A369,'By SKU - New RTs'!$A:$V,21,FALSE)</f>
        <v>0.75</v>
      </c>
      <c r="N369" s="5">
        <f t="shared" si="33"/>
        <v>0</v>
      </c>
      <c r="O369" s="2">
        <f>VLOOKUP($A369,'By SKU - Old RTs'!$A:$V,22,FALSE)</f>
        <v>0</v>
      </c>
      <c r="P369" s="2">
        <f>VLOOKUP($A369,'By SKU - New RTs'!$A:$V,22,FALSE)</f>
        <v>0</v>
      </c>
      <c r="Q369" s="2">
        <f t="shared" si="34"/>
        <v>0</v>
      </c>
    </row>
    <row r="370" spans="1:17" x14ac:dyDescent="0.2">
      <c r="A370" s="3">
        <f>SKUs!A369</f>
        <v>2395</v>
      </c>
      <c r="B370" s="4" t="str">
        <f>SKUs!B369</f>
        <v>FRESHSCENT AIR FRESHENER</v>
      </c>
      <c r="C370" s="2">
        <f>VLOOKUP($A370,'By SKU - Old RTs'!$A:$V,18,FALSE)</f>
        <v>9</v>
      </c>
      <c r="D370" s="2">
        <f>VLOOKUP($A370,'By SKU - New RTs'!$A:$V,18,FALSE)</f>
        <v>9</v>
      </c>
      <c r="E370" s="5">
        <f t="shared" si="30"/>
        <v>0</v>
      </c>
      <c r="F370" s="2">
        <f>VLOOKUP($A370,'By SKU - Old RTs'!$A:$V,19,FALSE)</f>
        <v>12.25</v>
      </c>
      <c r="G370" s="2">
        <f>VLOOKUP($A370,'By SKU - New RTs'!$A:$V,19,FALSE)</f>
        <v>11.25</v>
      </c>
      <c r="H370" s="5">
        <f t="shared" si="31"/>
        <v>-1</v>
      </c>
      <c r="I370" s="2">
        <f>VLOOKUP($A370,'By SKU - Old RTs'!$A:$V,20,FALSE)</f>
        <v>9</v>
      </c>
      <c r="J370" s="2">
        <f>VLOOKUP($A370,'By SKU - New RTs'!$A:$V,20,FALSE)</f>
        <v>10</v>
      </c>
      <c r="K370" s="5">
        <f t="shared" si="32"/>
        <v>1</v>
      </c>
      <c r="L370" s="2">
        <f>VLOOKUP($A370,'By SKU - Old RTs'!$A:$V,21,FALSE)</f>
        <v>10.5</v>
      </c>
      <c r="M370" s="2">
        <f>VLOOKUP($A370,'By SKU - New RTs'!$A:$V,21,FALSE)</f>
        <v>10.25</v>
      </c>
      <c r="N370" s="5">
        <f t="shared" si="33"/>
        <v>-0.25</v>
      </c>
      <c r="O370" s="2">
        <f>VLOOKUP($A370,'By SKU - Old RTs'!$A:$V,22,FALSE)</f>
        <v>6.75</v>
      </c>
      <c r="P370" s="2">
        <f>VLOOKUP($A370,'By SKU - New RTs'!$A:$V,22,FALSE)</f>
        <v>7</v>
      </c>
      <c r="Q370" s="2">
        <f t="shared" si="34"/>
        <v>0.25</v>
      </c>
    </row>
    <row r="371" spans="1:17" x14ac:dyDescent="0.2">
      <c r="A371" s="3">
        <f>SKUs!A370</f>
        <v>2396</v>
      </c>
      <c r="B371" s="4" t="str">
        <f>SKUs!B370</f>
        <v>FRESHSCENT BOWL CLIP</v>
      </c>
      <c r="C371" s="2">
        <f>VLOOKUP($A371,'By SKU - Old RTs'!$A:$V,18,FALSE)</f>
        <v>1.25</v>
      </c>
      <c r="D371" s="2">
        <f>VLOOKUP($A371,'By SKU - New RTs'!$A:$V,18,FALSE)</f>
        <v>1.25</v>
      </c>
      <c r="E371" s="5">
        <f t="shared" si="30"/>
        <v>0</v>
      </c>
      <c r="F371" s="2">
        <f>VLOOKUP($A371,'By SKU - Old RTs'!$A:$V,19,FALSE)</f>
        <v>0</v>
      </c>
      <c r="G371" s="2">
        <f>VLOOKUP($A371,'By SKU - New RTs'!$A:$V,19,FALSE)</f>
        <v>0</v>
      </c>
      <c r="H371" s="5">
        <f t="shared" si="31"/>
        <v>0</v>
      </c>
      <c r="I371" s="2">
        <f>VLOOKUP($A371,'By SKU - Old RTs'!$A:$V,20,FALSE)</f>
        <v>0.5</v>
      </c>
      <c r="J371" s="2">
        <f>VLOOKUP($A371,'By SKU - New RTs'!$A:$V,20,FALSE)</f>
        <v>1</v>
      </c>
      <c r="K371" s="5">
        <f t="shared" si="32"/>
        <v>0.5</v>
      </c>
      <c r="L371" s="2">
        <f>VLOOKUP($A371,'By SKU - Old RTs'!$A:$V,21,FALSE)</f>
        <v>1.75</v>
      </c>
      <c r="M371" s="2">
        <f>VLOOKUP($A371,'By SKU - New RTs'!$A:$V,21,FALSE)</f>
        <v>1.25</v>
      </c>
      <c r="N371" s="5">
        <f t="shared" si="33"/>
        <v>-0.5</v>
      </c>
      <c r="O371" s="2">
        <f>VLOOKUP($A371,'By SKU - Old RTs'!$A:$V,22,FALSE)</f>
        <v>1</v>
      </c>
      <c r="P371" s="2">
        <f>VLOOKUP($A371,'By SKU - New RTs'!$A:$V,22,FALSE)</f>
        <v>1</v>
      </c>
      <c r="Q371" s="2">
        <f t="shared" si="34"/>
        <v>0</v>
      </c>
    </row>
    <row r="372" spans="1:17" x14ac:dyDescent="0.2">
      <c r="A372" s="3">
        <f>SKUs!A371</f>
        <v>2397</v>
      </c>
      <c r="B372" s="4" t="str">
        <f>SKUs!B371</f>
        <v>FRESHSCENT URINAL SCREEN</v>
      </c>
      <c r="C372" s="2">
        <f>VLOOKUP($A372,'By SKU - Old RTs'!$A:$V,18,FALSE)</f>
        <v>6.75</v>
      </c>
      <c r="D372" s="2">
        <f>VLOOKUP($A372,'By SKU - New RTs'!$A:$V,18,FALSE)</f>
        <v>7.25</v>
      </c>
      <c r="E372" s="5">
        <f t="shared" si="30"/>
        <v>0.5</v>
      </c>
      <c r="F372" s="2">
        <f>VLOOKUP($A372,'By SKU - Old RTs'!$A:$V,19,FALSE)</f>
        <v>6.25</v>
      </c>
      <c r="G372" s="2">
        <f>VLOOKUP($A372,'By SKU - New RTs'!$A:$V,19,FALSE)</f>
        <v>6.25</v>
      </c>
      <c r="H372" s="5">
        <f t="shared" si="31"/>
        <v>0</v>
      </c>
      <c r="I372" s="2">
        <f>VLOOKUP($A372,'By SKU - Old RTs'!$A:$V,20,FALSE)</f>
        <v>2.5</v>
      </c>
      <c r="J372" s="2">
        <f>VLOOKUP($A372,'By SKU - New RTs'!$A:$V,20,FALSE)</f>
        <v>2.75</v>
      </c>
      <c r="K372" s="5">
        <f t="shared" si="32"/>
        <v>0.25</v>
      </c>
      <c r="L372" s="2">
        <f>VLOOKUP($A372,'By SKU - Old RTs'!$A:$V,21,FALSE)</f>
        <v>3.5</v>
      </c>
      <c r="M372" s="2">
        <f>VLOOKUP($A372,'By SKU - New RTs'!$A:$V,21,FALSE)</f>
        <v>2.75</v>
      </c>
      <c r="N372" s="5">
        <f t="shared" si="33"/>
        <v>-0.75</v>
      </c>
      <c r="O372" s="2">
        <f>VLOOKUP($A372,'By SKU - Old RTs'!$A:$V,22,FALSE)</f>
        <v>1.25</v>
      </c>
      <c r="P372" s="2">
        <f>VLOOKUP($A372,'By SKU - New RTs'!$A:$V,22,FALSE)</f>
        <v>1.25</v>
      </c>
      <c r="Q372" s="2">
        <f t="shared" si="34"/>
        <v>0</v>
      </c>
    </row>
    <row r="373" spans="1:17" x14ac:dyDescent="0.2">
      <c r="A373" s="3">
        <f>SKUs!A372</f>
        <v>2401</v>
      </c>
      <c r="B373" s="4" t="str">
        <f>SKUs!B372</f>
        <v>G-SCNTS AIR BX (12) BLUE BLOSSOM</v>
      </c>
      <c r="C373" s="2">
        <f>VLOOKUP($A373,'By SKU - Old RTs'!$A:$V,18,FALSE)</f>
        <v>0</v>
      </c>
      <c r="D373" s="2">
        <f>VLOOKUP($A373,'By SKU - New RTs'!$A:$V,18,FALSE)</f>
        <v>0</v>
      </c>
      <c r="E373" s="5">
        <f t="shared" si="30"/>
        <v>0</v>
      </c>
      <c r="F373" s="2">
        <f>VLOOKUP($A373,'By SKU - Old RTs'!$A:$V,19,FALSE)</f>
        <v>0</v>
      </c>
      <c r="G373" s="2">
        <f>VLOOKUP($A373,'By SKU - New RTs'!$A:$V,19,FALSE)</f>
        <v>0</v>
      </c>
      <c r="H373" s="5">
        <f t="shared" si="31"/>
        <v>0</v>
      </c>
      <c r="I373" s="2">
        <f>VLOOKUP($A373,'By SKU - Old RTs'!$A:$V,20,FALSE)</f>
        <v>0</v>
      </c>
      <c r="J373" s="2">
        <f>VLOOKUP($A373,'By SKU - New RTs'!$A:$V,20,FALSE)</f>
        <v>0</v>
      </c>
      <c r="K373" s="5">
        <f t="shared" si="32"/>
        <v>0</v>
      </c>
      <c r="L373" s="2">
        <f>VLOOKUP($A373,'By SKU - Old RTs'!$A:$V,21,FALSE)</f>
        <v>0</v>
      </c>
      <c r="M373" s="2">
        <f>VLOOKUP($A373,'By SKU - New RTs'!$A:$V,21,FALSE)</f>
        <v>0</v>
      </c>
      <c r="N373" s="5">
        <f t="shared" si="33"/>
        <v>0</v>
      </c>
      <c r="O373" s="2">
        <f>VLOOKUP($A373,'By SKU - Old RTs'!$A:$V,22,FALSE)</f>
        <v>0</v>
      </c>
      <c r="P373" s="2">
        <f>VLOOKUP($A373,'By SKU - New RTs'!$A:$V,22,FALSE)</f>
        <v>0</v>
      </c>
      <c r="Q373" s="2">
        <f t="shared" si="34"/>
        <v>0</v>
      </c>
    </row>
    <row r="374" spans="1:17" x14ac:dyDescent="0.2">
      <c r="A374" s="3">
        <f>SKUs!A373</f>
        <v>2412</v>
      </c>
      <c r="B374" s="4" t="str">
        <f>SKUs!B373</f>
        <v>MULTI PURPOSE DISINFECTANT QUART</v>
      </c>
      <c r="C374" s="2">
        <f>VLOOKUP($A374,'By SKU - Old RTs'!$A:$V,18,FALSE)</f>
        <v>2.25</v>
      </c>
      <c r="D374" s="2">
        <f>VLOOKUP($A374,'By SKU - New RTs'!$A:$V,18,FALSE)</f>
        <v>2.25</v>
      </c>
      <c r="E374" s="5">
        <f t="shared" si="30"/>
        <v>0</v>
      </c>
      <c r="F374" s="2">
        <f>VLOOKUP($A374,'By SKU - Old RTs'!$A:$V,19,FALSE)</f>
        <v>2</v>
      </c>
      <c r="G374" s="2">
        <f>VLOOKUP($A374,'By SKU - New RTs'!$A:$V,19,FALSE)</f>
        <v>2</v>
      </c>
      <c r="H374" s="5">
        <f t="shared" si="31"/>
        <v>0</v>
      </c>
      <c r="I374" s="2">
        <f>VLOOKUP($A374,'By SKU - Old RTs'!$A:$V,20,FALSE)</f>
        <v>2.25</v>
      </c>
      <c r="J374" s="2">
        <f>VLOOKUP($A374,'By SKU - New RTs'!$A:$V,20,FALSE)</f>
        <v>2.25</v>
      </c>
      <c r="K374" s="5">
        <f t="shared" si="32"/>
        <v>0</v>
      </c>
      <c r="L374" s="2">
        <f>VLOOKUP($A374,'By SKU - Old RTs'!$A:$V,21,FALSE)</f>
        <v>2.5</v>
      </c>
      <c r="M374" s="2">
        <f>VLOOKUP($A374,'By SKU - New RTs'!$A:$V,21,FALSE)</f>
        <v>2.5</v>
      </c>
      <c r="N374" s="5">
        <f t="shared" si="33"/>
        <v>0</v>
      </c>
      <c r="O374" s="2">
        <f>VLOOKUP($A374,'By SKU - Old RTs'!$A:$V,22,FALSE)</f>
        <v>1.25</v>
      </c>
      <c r="P374" s="2">
        <f>VLOOKUP($A374,'By SKU - New RTs'!$A:$V,22,FALSE)</f>
        <v>1.25</v>
      </c>
      <c r="Q374" s="2">
        <f t="shared" si="34"/>
        <v>0</v>
      </c>
    </row>
    <row r="375" spans="1:17" x14ac:dyDescent="0.2">
      <c r="A375" s="3">
        <f>SKUs!A374</f>
        <v>2413</v>
      </c>
      <c r="B375" s="4" t="str">
        <f>SKUs!B374</f>
        <v>MULTI PURPOSE DISINFECTANT CS</v>
      </c>
      <c r="C375" s="2">
        <f>VLOOKUP($A375,'By SKU - Old RTs'!$A:$V,18,FALSE)</f>
        <v>0</v>
      </c>
      <c r="D375" s="2">
        <f>VLOOKUP($A375,'By SKU - New RTs'!$A:$V,18,FALSE)</f>
        <v>0</v>
      </c>
      <c r="E375" s="5">
        <f t="shared" si="30"/>
        <v>0</v>
      </c>
      <c r="F375" s="2">
        <f>VLOOKUP($A375,'By SKU - Old RTs'!$A:$V,19,FALSE)</f>
        <v>0</v>
      </c>
      <c r="G375" s="2">
        <f>VLOOKUP($A375,'By SKU - New RTs'!$A:$V,19,FALSE)</f>
        <v>0</v>
      </c>
      <c r="H375" s="5">
        <f t="shared" si="31"/>
        <v>0</v>
      </c>
      <c r="I375" s="2">
        <f>VLOOKUP($A375,'By SKU - Old RTs'!$A:$V,20,FALSE)</f>
        <v>0</v>
      </c>
      <c r="J375" s="2">
        <f>VLOOKUP($A375,'By SKU - New RTs'!$A:$V,20,FALSE)</f>
        <v>0</v>
      </c>
      <c r="K375" s="5">
        <f t="shared" si="32"/>
        <v>0</v>
      </c>
      <c r="L375" s="2">
        <f>VLOOKUP($A375,'By SKU - Old RTs'!$A:$V,21,FALSE)</f>
        <v>0</v>
      </c>
      <c r="M375" s="2">
        <f>VLOOKUP($A375,'By SKU - New RTs'!$A:$V,21,FALSE)</f>
        <v>0</v>
      </c>
      <c r="N375" s="5">
        <f t="shared" si="33"/>
        <v>0</v>
      </c>
      <c r="O375" s="2">
        <f>VLOOKUP($A375,'By SKU - Old RTs'!$A:$V,22,FALSE)</f>
        <v>0</v>
      </c>
      <c r="P375" s="2">
        <f>VLOOKUP($A375,'By SKU - New RTs'!$A:$V,22,FALSE)</f>
        <v>0</v>
      </c>
      <c r="Q375" s="2">
        <f t="shared" si="34"/>
        <v>0</v>
      </c>
    </row>
    <row r="376" spans="1:17" x14ac:dyDescent="0.2">
      <c r="A376" s="3">
        <f>SKUs!A375</f>
        <v>2414</v>
      </c>
      <c r="B376" s="4" t="str">
        <f>SKUs!B375</f>
        <v>MULTI PURPOSE DISINFECTANT GAL</v>
      </c>
      <c r="C376" s="2">
        <f>VLOOKUP($A376,'By SKU - Old RTs'!$A:$V,18,FALSE)</f>
        <v>0</v>
      </c>
      <c r="D376" s="2">
        <f>VLOOKUP($A376,'By SKU - New RTs'!$A:$V,18,FALSE)</f>
        <v>0</v>
      </c>
      <c r="E376" s="5">
        <f t="shared" si="30"/>
        <v>0</v>
      </c>
      <c r="F376" s="2">
        <f>VLOOKUP($A376,'By SKU - Old RTs'!$A:$V,19,FALSE)</f>
        <v>0</v>
      </c>
      <c r="G376" s="2">
        <f>VLOOKUP($A376,'By SKU - New RTs'!$A:$V,19,FALSE)</f>
        <v>0</v>
      </c>
      <c r="H376" s="5">
        <f t="shared" si="31"/>
        <v>0</v>
      </c>
      <c r="I376" s="2">
        <f>VLOOKUP($A376,'By SKU - Old RTs'!$A:$V,20,FALSE)</f>
        <v>0</v>
      </c>
      <c r="J376" s="2">
        <f>VLOOKUP($A376,'By SKU - New RTs'!$A:$V,20,FALSE)</f>
        <v>0</v>
      </c>
      <c r="K376" s="5">
        <f t="shared" si="32"/>
        <v>0</v>
      </c>
      <c r="L376" s="2">
        <f>VLOOKUP($A376,'By SKU - Old RTs'!$A:$V,21,FALSE)</f>
        <v>0</v>
      </c>
      <c r="M376" s="2">
        <f>VLOOKUP($A376,'By SKU - New RTs'!$A:$V,21,FALSE)</f>
        <v>0</v>
      </c>
      <c r="N376" s="5">
        <f t="shared" si="33"/>
        <v>0</v>
      </c>
      <c r="O376" s="2">
        <f>VLOOKUP($A376,'By SKU - Old RTs'!$A:$V,22,FALSE)</f>
        <v>0</v>
      </c>
      <c r="P376" s="2">
        <f>VLOOKUP($A376,'By SKU - New RTs'!$A:$V,22,FALSE)</f>
        <v>0</v>
      </c>
      <c r="Q376" s="2">
        <f t="shared" si="34"/>
        <v>0</v>
      </c>
    </row>
    <row r="377" spans="1:17" x14ac:dyDescent="0.2">
      <c r="A377" s="3">
        <f>SKUs!A376</f>
        <v>2420</v>
      </c>
      <c r="B377" s="4" t="str">
        <f>SKUs!B376</f>
        <v>EZ HAND SAN 24 OZ</v>
      </c>
      <c r="C377" s="2">
        <f>VLOOKUP($A377,'By SKU - Old RTs'!$A:$V,18,FALSE)</f>
        <v>0</v>
      </c>
      <c r="D377" s="2">
        <f>VLOOKUP($A377,'By SKU - New RTs'!$A:$V,18,FALSE)</f>
        <v>0</v>
      </c>
      <c r="E377" s="5">
        <f t="shared" si="30"/>
        <v>0</v>
      </c>
      <c r="F377" s="2">
        <f>VLOOKUP($A377,'By SKU - Old RTs'!$A:$V,19,FALSE)</f>
        <v>0.5</v>
      </c>
      <c r="G377" s="2">
        <f>VLOOKUP($A377,'By SKU - New RTs'!$A:$V,19,FALSE)</f>
        <v>0.5</v>
      </c>
      <c r="H377" s="5">
        <f t="shared" si="31"/>
        <v>0</v>
      </c>
      <c r="I377" s="2">
        <f>VLOOKUP($A377,'By SKU - Old RTs'!$A:$V,20,FALSE)</f>
        <v>0</v>
      </c>
      <c r="J377" s="2">
        <f>VLOOKUP($A377,'By SKU - New RTs'!$A:$V,20,FALSE)</f>
        <v>0</v>
      </c>
      <c r="K377" s="5">
        <f t="shared" si="32"/>
        <v>0</v>
      </c>
      <c r="L377" s="2">
        <f>VLOOKUP($A377,'By SKU - Old RTs'!$A:$V,21,FALSE)</f>
        <v>0</v>
      </c>
      <c r="M377" s="2">
        <f>VLOOKUP($A377,'By SKU - New RTs'!$A:$V,21,FALSE)</f>
        <v>0</v>
      </c>
      <c r="N377" s="5">
        <f t="shared" si="33"/>
        <v>0</v>
      </c>
      <c r="O377" s="2">
        <f>VLOOKUP($A377,'By SKU - Old RTs'!$A:$V,22,FALSE)</f>
        <v>0.5</v>
      </c>
      <c r="P377" s="2">
        <f>VLOOKUP($A377,'By SKU - New RTs'!$A:$V,22,FALSE)</f>
        <v>0.5</v>
      </c>
      <c r="Q377" s="2">
        <f t="shared" si="34"/>
        <v>0</v>
      </c>
    </row>
    <row r="378" spans="1:17" x14ac:dyDescent="0.2">
      <c r="A378" s="3">
        <f>SKUs!A377</f>
        <v>2421</v>
      </c>
      <c r="B378" s="4" t="str">
        <f>SKUs!B377</f>
        <v>EZ HAND SAN 24 OZ CS</v>
      </c>
      <c r="C378" s="2">
        <f>VLOOKUP($A378,'By SKU - Old RTs'!$A:$V,18,FALSE)</f>
        <v>0</v>
      </c>
      <c r="D378" s="2">
        <f>VLOOKUP($A378,'By SKU - New RTs'!$A:$V,18,FALSE)</f>
        <v>0</v>
      </c>
      <c r="E378" s="5">
        <f t="shared" si="30"/>
        <v>0</v>
      </c>
      <c r="F378" s="2">
        <f>VLOOKUP($A378,'By SKU - Old RTs'!$A:$V,19,FALSE)</f>
        <v>0</v>
      </c>
      <c r="G378" s="2">
        <f>VLOOKUP($A378,'By SKU - New RTs'!$A:$V,19,FALSE)</f>
        <v>0</v>
      </c>
      <c r="H378" s="5">
        <f t="shared" si="31"/>
        <v>0</v>
      </c>
      <c r="I378" s="2">
        <f>VLOOKUP($A378,'By SKU - Old RTs'!$A:$V,20,FALSE)</f>
        <v>0</v>
      </c>
      <c r="J378" s="2">
        <f>VLOOKUP($A378,'By SKU - New RTs'!$A:$V,20,FALSE)</f>
        <v>0</v>
      </c>
      <c r="K378" s="5">
        <f t="shared" si="32"/>
        <v>0</v>
      </c>
      <c r="L378" s="2">
        <f>VLOOKUP($A378,'By SKU - Old RTs'!$A:$V,21,FALSE)</f>
        <v>0.5</v>
      </c>
      <c r="M378" s="2">
        <f>VLOOKUP($A378,'By SKU - New RTs'!$A:$V,21,FALSE)</f>
        <v>0.5</v>
      </c>
      <c r="N378" s="5">
        <f t="shared" si="33"/>
        <v>0</v>
      </c>
      <c r="O378" s="2">
        <f>VLOOKUP($A378,'By SKU - Old RTs'!$A:$V,22,FALSE)</f>
        <v>0</v>
      </c>
      <c r="P378" s="2">
        <f>VLOOKUP($A378,'By SKU - New RTs'!$A:$V,22,FALSE)</f>
        <v>0</v>
      </c>
      <c r="Q378" s="2">
        <f t="shared" si="34"/>
        <v>0</v>
      </c>
    </row>
    <row r="379" spans="1:17" x14ac:dyDescent="0.2">
      <c r="A379" s="3">
        <f>SKUs!A378</f>
        <v>2422</v>
      </c>
      <c r="B379" s="4" t="str">
        <f>SKUs!B378</f>
        <v>EZ-SAN XL DISP BRACKET</v>
      </c>
      <c r="C379" s="2">
        <f>VLOOKUP($A379,'By SKU - Old RTs'!$A:$V,18,FALSE)</f>
        <v>0</v>
      </c>
      <c r="D379" s="2">
        <f>VLOOKUP($A379,'By SKU - New RTs'!$A:$V,18,FALSE)</f>
        <v>0</v>
      </c>
      <c r="E379" s="5">
        <f t="shared" si="30"/>
        <v>0</v>
      </c>
      <c r="F379" s="2">
        <f>VLOOKUP($A379,'By SKU - Old RTs'!$A:$V,19,FALSE)</f>
        <v>0</v>
      </c>
      <c r="G379" s="2">
        <f>VLOOKUP($A379,'By SKU - New RTs'!$A:$V,19,FALSE)</f>
        <v>0</v>
      </c>
      <c r="H379" s="5">
        <f t="shared" si="31"/>
        <v>0</v>
      </c>
      <c r="I379" s="2">
        <f>VLOOKUP($A379,'By SKU - Old RTs'!$A:$V,20,FALSE)</f>
        <v>0</v>
      </c>
      <c r="J379" s="2">
        <f>VLOOKUP($A379,'By SKU - New RTs'!$A:$V,20,FALSE)</f>
        <v>0</v>
      </c>
      <c r="K379" s="5">
        <f t="shared" si="32"/>
        <v>0</v>
      </c>
      <c r="L379" s="2">
        <f>VLOOKUP($A379,'By SKU - Old RTs'!$A:$V,21,FALSE)</f>
        <v>0</v>
      </c>
      <c r="M379" s="2">
        <f>VLOOKUP($A379,'By SKU - New RTs'!$A:$V,21,FALSE)</f>
        <v>0</v>
      </c>
      <c r="N379" s="5">
        <f t="shared" si="33"/>
        <v>0</v>
      </c>
      <c r="O379" s="2">
        <f>VLOOKUP($A379,'By SKU - Old RTs'!$A:$V,22,FALSE)</f>
        <v>0</v>
      </c>
      <c r="P379" s="2">
        <f>VLOOKUP($A379,'By SKU - New RTs'!$A:$V,22,FALSE)</f>
        <v>0</v>
      </c>
      <c r="Q379" s="2">
        <f t="shared" si="34"/>
        <v>0</v>
      </c>
    </row>
    <row r="380" spans="1:17" x14ac:dyDescent="0.2">
      <c r="A380" s="3">
        <f>SKUs!A379</f>
        <v>2430</v>
      </c>
      <c r="B380" s="4" t="str">
        <f>SKUs!B379</f>
        <v>IRON HANDLE SCRUB BRUSH</v>
      </c>
      <c r="C380" s="2">
        <f>VLOOKUP($A380,'By SKU - Old RTs'!$A:$V,18,FALSE)</f>
        <v>0.25</v>
      </c>
      <c r="D380" s="2">
        <f>VLOOKUP($A380,'By SKU - New RTs'!$A:$V,18,FALSE)</f>
        <v>0.25</v>
      </c>
      <c r="E380" s="5">
        <f t="shared" si="30"/>
        <v>0</v>
      </c>
      <c r="F380" s="2">
        <f>VLOOKUP($A380,'By SKU - Old RTs'!$A:$V,19,FALSE)</f>
        <v>0</v>
      </c>
      <c r="G380" s="2">
        <f>VLOOKUP($A380,'By SKU - New RTs'!$A:$V,19,FALSE)</f>
        <v>0</v>
      </c>
      <c r="H380" s="5">
        <f t="shared" si="31"/>
        <v>0</v>
      </c>
      <c r="I380" s="2">
        <f>VLOOKUP($A380,'By SKU - Old RTs'!$A:$V,20,FALSE)</f>
        <v>0</v>
      </c>
      <c r="J380" s="2">
        <f>VLOOKUP($A380,'By SKU - New RTs'!$A:$V,20,FALSE)</f>
        <v>0</v>
      </c>
      <c r="K380" s="5">
        <f t="shared" si="32"/>
        <v>0</v>
      </c>
      <c r="L380" s="2">
        <f>VLOOKUP($A380,'By SKU - Old RTs'!$A:$V,21,FALSE)</f>
        <v>0</v>
      </c>
      <c r="M380" s="2">
        <f>VLOOKUP($A380,'By SKU - New RTs'!$A:$V,21,FALSE)</f>
        <v>0</v>
      </c>
      <c r="N380" s="5">
        <f t="shared" si="33"/>
        <v>0</v>
      </c>
      <c r="O380" s="2">
        <f>VLOOKUP($A380,'By SKU - Old RTs'!$A:$V,22,FALSE)</f>
        <v>0</v>
      </c>
      <c r="P380" s="2">
        <f>VLOOKUP($A380,'By SKU - New RTs'!$A:$V,22,FALSE)</f>
        <v>0</v>
      </c>
      <c r="Q380" s="2">
        <f t="shared" si="34"/>
        <v>0</v>
      </c>
    </row>
    <row r="381" spans="1:17" x14ac:dyDescent="0.2">
      <c r="A381" s="3">
        <f>SKUs!A380</f>
        <v>2431</v>
      </c>
      <c r="B381" s="4" t="str">
        <f>SKUs!B380</f>
        <v>BOARDWALK SCRUB BRUSH</v>
      </c>
      <c r="C381" s="2">
        <f>VLOOKUP($A381,'By SKU - Old RTs'!$A:$V,18,FALSE)</f>
        <v>0</v>
      </c>
      <c r="D381" s="2">
        <f>VLOOKUP($A381,'By SKU - New RTs'!$A:$V,18,FALSE)</f>
        <v>0</v>
      </c>
      <c r="E381" s="5">
        <f t="shared" si="30"/>
        <v>0</v>
      </c>
      <c r="F381" s="2">
        <f>VLOOKUP($A381,'By SKU - Old RTs'!$A:$V,19,FALSE)</f>
        <v>0</v>
      </c>
      <c r="G381" s="2">
        <f>VLOOKUP($A381,'By SKU - New RTs'!$A:$V,19,FALSE)</f>
        <v>0</v>
      </c>
      <c r="H381" s="5">
        <f t="shared" si="31"/>
        <v>0</v>
      </c>
      <c r="I381" s="2">
        <f>VLOOKUP($A381,'By SKU - Old RTs'!$A:$V,20,FALSE)</f>
        <v>0</v>
      </c>
      <c r="J381" s="2">
        <f>VLOOKUP($A381,'By SKU - New RTs'!$A:$V,20,FALSE)</f>
        <v>0</v>
      </c>
      <c r="K381" s="5">
        <f t="shared" si="32"/>
        <v>0</v>
      </c>
      <c r="L381" s="2">
        <f>VLOOKUP($A381,'By SKU - Old RTs'!$A:$V,21,FALSE)</f>
        <v>0</v>
      </c>
      <c r="M381" s="2">
        <f>VLOOKUP($A381,'By SKU - New RTs'!$A:$V,21,FALSE)</f>
        <v>0</v>
      </c>
      <c r="N381" s="5">
        <f t="shared" si="33"/>
        <v>0</v>
      </c>
      <c r="O381" s="2">
        <f>VLOOKUP($A381,'By SKU - Old RTs'!$A:$V,22,FALSE)</f>
        <v>0</v>
      </c>
      <c r="P381" s="2">
        <f>VLOOKUP($A381,'By SKU - New RTs'!$A:$V,22,FALSE)</f>
        <v>0</v>
      </c>
      <c r="Q381" s="2">
        <f t="shared" si="34"/>
        <v>0</v>
      </c>
    </row>
    <row r="382" spans="1:17" x14ac:dyDescent="0.2">
      <c r="A382" s="3">
        <f>SKUs!A381</f>
        <v>2432</v>
      </c>
      <c r="B382" s="4" t="str">
        <f>SKUs!B381</f>
        <v>BOARDWALK UTILITY BRUSH</v>
      </c>
      <c r="C382" s="2">
        <f>VLOOKUP($A382,'By SKU - Old RTs'!$A:$V,18,FALSE)</f>
        <v>0</v>
      </c>
      <c r="D382" s="2">
        <f>VLOOKUP($A382,'By SKU - New RTs'!$A:$V,18,FALSE)</f>
        <v>0</v>
      </c>
      <c r="E382" s="5">
        <f t="shared" si="30"/>
        <v>0</v>
      </c>
      <c r="F382" s="2">
        <f>VLOOKUP($A382,'By SKU - Old RTs'!$A:$V,19,FALSE)</f>
        <v>0</v>
      </c>
      <c r="G382" s="2">
        <f>VLOOKUP($A382,'By SKU - New RTs'!$A:$V,19,FALSE)</f>
        <v>0</v>
      </c>
      <c r="H382" s="5">
        <f t="shared" si="31"/>
        <v>0</v>
      </c>
      <c r="I382" s="2">
        <f>VLOOKUP($A382,'By SKU - Old RTs'!$A:$V,20,FALSE)</f>
        <v>0</v>
      </c>
      <c r="J382" s="2">
        <f>VLOOKUP($A382,'By SKU - New RTs'!$A:$V,20,FALSE)</f>
        <v>0</v>
      </c>
      <c r="K382" s="5">
        <f t="shared" si="32"/>
        <v>0</v>
      </c>
      <c r="L382" s="2">
        <f>VLOOKUP($A382,'By SKU - Old RTs'!$A:$V,21,FALSE)</f>
        <v>0</v>
      </c>
      <c r="M382" s="2">
        <f>VLOOKUP($A382,'By SKU - New RTs'!$A:$V,21,FALSE)</f>
        <v>0</v>
      </c>
      <c r="N382" s="5">
        <f t="shared" si="33"/>
        <v>0</v>
      </c>
      <c r="O382" s="2">
        <f>VLOOKUP($A382,'By SKU - Old RTs'!$A:$V,22,FALSE)</f>
        <v>0</v>
      </c>
      <c r="P382" s="2">
        <f>VLOOKUP($A382,'By SKU - New RTs'!$A:$V,22,FALSE)</f>
        <v>0</v>
      </c>
      <c r="Q382" s="2">
        <f t="shared" si="34"/>
        <v>0</v>
      </c>
    </row>
    <row r="383" spans="1:17" x14ac:dyDescent="0.2">
      <c r="A383" s="3">
        <f>SKUs!A382</f>
        <v>2433</v>
      </c>
      <c r="B383" s="4" t="str">
        <f>SKUs!B382</f>
        <v>DISH &amp; SINK BRUSH (3 PK)</v>
      </c>
      <c r="C383" s="2">
        <f>VLOOKUP($A383,'By SKU - Old RTs'!$A:$V,18,FALSE)</f>
        <v>0</v>
      </c>
      <c r="D383" s="2">
        <f>VLOOKUP($A383,'By SKU - New RTs'!$A:$V,18,FALSE)</f>
        <v>0</v>
      </c>
      <c r="E383" s="5">
        <f t="shared" si="30"/>
        <v>0</v>
      </c>
      <c r="F383" s="2">
        <f>VLOOKUP($A383,'By SKU - Old RTs'!$A:$V,19,FALSE)</f>
        <v>0</v>
      </c>
      <c r="G383" s="2">
        <f>VLOOKUP($A383,'By SKU - New RTs'!$A:$V,19,FALSE)</f>
        <v>0</v>
      </c>
      <c r="H383" s="5">
        <f t="shared" si="31"/>
        <v>0</v>
      </c>
      <c r="I383" s="2">
        <f>VLOOKUP($A383,'By SKU - Old RTs'!$A:$V,20,FALSE)</f>
        <v>0</v>
      </c>
      <c r="J383" s="2">
        <f>VLOOKUP($A383,'By SKU - New RTs'!$A:$V,20,FALSE)</f>
        <v>0</v>
      </c>
      <c r="K383" s="5">
        <f t="shared" si="32"/>
        <v>0</v>
      </c>
      <c r="L383" s="2">
        <f>VLOOKUP($A383,'By SKU - Old RTs'!$A:$V,21,FALSE)</f>
        <v>0</v>
      </c>
      <c r="M383" s="2">
        <f>VLOOKUP($A383,'By SKU - New RTs'!$A:$V,21,FALSE)</f>
        <v>0</v>
      </c>
      <c r="N383" s="5">
        <f t="shared" si="33"/>
        <v>0</v>
      </c>
      <c r="O383" s="2">
        <f>VLOOKUP($A383,'By SKU - Old RTs'!$A:$V,22,FALSE)</f>
        <v>0</v>
      </c>
      <c r="P383" s="2">
        <f>VLOOKUP($A383,'By SKU - New RTs'!$A:$V,22,FALSE)</f>
        <v>0</v>
      </c>
      <c r="Q383" s="2">
        <f t="shared" si="34"/>
        <v>0</v>
      </c>
    </row>
    <row r="384" spans="1:17" x14ac:dyDescent="0.2">
      <c r="A384" s="3">
        <f>SKUs!A383</f>
        <v>2434</v>
      </c>
      <c r="B384" s="4" t="str">
        <f>SKUs!B383</f>
        <v>DECK SCRUB</v>
      </c>
      <c r="C384" s="2">
        <f>VLOOKUP($A384,'By SKU - Old RTs'!$A:$V,18,FALSE)</f>
        <v>0</v>
      </c>
      <c r="D384" s="2">
        <f>VLOOKUP($A384,'By SKU - New RTs'!$A:$V,18,FALSE)</f>
        <v>0</v>
      </c>
      <c r="E384" s="5">
        <f t="shared" si="30"/>
        <v>0</v>
      </c>
      <c r="F384" s="2">
        <f>VLOOKUP($A384,'By SKU - Old RTs'!$A:$V,19,FALSE)</f>
        <v>0</v>
      </c>
      <c r="G384" s="2">
        <f>VLOOKUP($A384,'By SKU - New RTs'!$A:$V,19,FALSE)</f>
        <v>0</v>
      </c>
      <c r="H384" s="5">
        <f t="shared" si="31"/>
        <v>0</v>
      </c>
      <c r="I384" s="2">
        <f>VLOOKUP($A384,'By SKU - Old RTs'!$A:$V,20,FALSE)</f>
        <v>0</v>
      </c>
      <c r="J384" s="2">
        <f>VLOOKUP($A384,'By SKU - New RTs'!$A:$V,20,FALSE)</f>
        <v>0</v>
      </c>
      <c r="K384" s="5">
        <f t="shared" si="32"/>
        <v>0</v>
      </c>
      <c r="L384" s="2">
        <f>VLOOKUP($A384,'By SKU - Old RTs'!$A:$V,21,FALSE)</f>
        <v>0</v>
      </c>
      <c r="M384" s="2">
        <f>VLOOKUP($A384,'By SKU - New RTs'!$A:$V,21,FALSE)</f>
        <v>0</v>
      </c>
      <c r="N384" s="5">
        <f t="shared" si="33"/>
        <v>0</v>
      </c>
      <c r="O384" s="2">
        <f>VLOOKUP($A384,'By SKU - Old RTs'!$A:$V,22,FALSE)</f>
        <v>0</v>
      </c>
      <c r="P384" s="2">
        <f>VLOOKUP($A384,'By SKU - New RTs'!$A:$V,22,FALSE)</f>
        <v>0</v>
      </c>
      <c r="Q384" s="2">
        <f t="shared" si="34"/>
        <v>0</v>
      </c>
    </row>
    <row r="385" spans="1:17" x14ac:dyDescent="0.2">
      <c r="A385" s="3">
        <f>SKUs!A384</f>
        <v>2435</v>
      </c>
      <c r="B385" s="4" t="str">
        <f>SKUs!B384</f>
        <v>BOARDWALK BROOM HANDLE</v>
      </c>
      <c r="C385" s="2">
        <f>VLOOKUP($A385,'By SKU - Old RTs'!$A:$V,18,FALSE)</f>
        <v>0</v>
      </c>
      <c r="D385" s="2">
        <f>VLOOKUP($A385,'By SKU - New RTs'!$A:$V,18,FALSE)</f>
        <v>0</v>
      </c>
      <c r="E385" s="5">
        <f t="shared" si="30"/>
        <v>0</v>
      </c>
      <c r="F385" s="2">
        <f>VLOOKUP($A385,'By SKU - Old RTs'!$A:$V,19,FALSE)</f>
        <v>0</v>
      </c>
      <c r="G385" s="2">
        <f>VLOOKUP($A385,'By SKU - New RTs'!$A:$V,19,FALSE)</f>
        <v>0</v>
      </c>
      <c r="H385" s="5">
        <f t="shared" si="31"/>
        <v>0</v>
      </c>
      <c r="I385" s="2">
        <f>VLOOKUP($A385,'By SKU - Old RTs'!$A:$V,20,FALSE)</f>
        <v>0</v>
      </c>
      <c r="J385" s="2">
        <f>VLOOKUP($A385,'By SKU - New RTs'!$A:$V,20,FALSE)</f>
        <v>0</v>
      </c>
      <c r="K385" s="5">
        <f t="shared" si="32"/>
        <v>0</v>
      </c>
      <c r="L385" s="2">
        <f>VLOOKUP($A385,'By SKU - Old RTs'!$A:$V,21,FALSE)</f>
        <v>0</v>
      </c>
      <c r="M385" s="2">
        <f>VLOOKUP($A385,'By SKU - New RTs'!$A:$V,21,FALSE)</f>
        <v>0</v>
      </c>
      <c r="N385" s="5">
        <f t="shared" si="33"/>
        <v>0</v>
      </c>
      <c r="O385" s="2">
        <f>VLOOKUP($A385,'By SKU - Old RTs'!$A:$V,22,FALSE)</f>
        <v>0</v>
      </c>
      <c r="P385" s="2">
        <f>VLOOKUP($A385,'By SKU - New RTs'!$A:$V,22,FALSE)</f>
        <v>0</v>
      </c>
      <c r="Q385" s="2">
        <f t="shared" si="34"/>
        <v>0</v>
      </c>
    </row>
    <row r="386" spans="1:17" x14ac:dyDescent="0.2">
      <c r="A386" s="3">
        <f>SKUs!A385</f>
        <v>2436</v>
      </c>
      <c r="B386" s="4" t="str">
        <f>SKUs!B385</f>
        <v>SPRAY &amp; WIPE CLEANER CS</v>
      </c>
      <c r="C386" s="2">
        <f>VLOOKUP($A386,'By SKU - Old RTs'!$A:$V,18,FALSE)</f>
        <v>0</v>
      </c>
      <c r="D386" s="2">
        <f>VLOOKUP($A386,'By SKU - New RTs'!$A:$V,18,FALSE)</f>
        <v>0</v>
      </c>
      <c r="E386" s="5">
        <f t="shared" si="30"/>
        <v>0</v>
      </c>
      <c r="F386" s="2">
        <f>VLOOKUP($A386,'By SKU - Old RTs'!$A:$V,19,FALSE)</f>
        <v>0</v>
      </c>
      <c r="G386" s="2">
        <f>VLOOKUP($A386,'By SKU - New RTs'!$A:$V,19,FALSE)</f>
        <v>0</v>
      </c>
      <c r="H386" s="5">
        <f t="shared" si="31"/>
        <v>0</v>
      </c>
      <c r="I386" s="2">
        <f>VLOOKUP($A386,'By SKU - Old RTs'!$A:$V,20,FALSE)</f>
        <v>0</v>
      </c>
      <c r="J386" s="2">
        <f>VLOOKUP($A386,'By SKU - New RTs'!$A:$V,20,FALSE)</f>
        <v>0</v>
      </c>
      <c r="K386" s="5">
        <f t="shared" si="32"/>
        <v>0</v>
      </c>
      <c r="L386" s="2">
        <f>VLOOKUP($A386,'By SKU - Old RTs'!$A:$V,21,FALSE)</f>
        <v>0</v>
      </c>
      <c r="M386" s="2">
        <f>VLOOKUP($A386,'By SKU - New RTs'!$A:$V,21,FALSE)</f>
        <v>0</v>
      </c>
      <c r="N386" s="5">
        <f t="shared" si="33"/>
        <v>0</v>
      </c>
      <c r="O386" s="2">
        <f>VLOOKUP($A386,'By SKU - Old RTs'!$A:$V,22,FALSE)</f>
        <v>0</v>
      </c>
      <c r="P386" s="2">
        <f>VLOOKUP($A386,'By SKU - New RTs'!$A:$V,22,FALSE)</f>
        <v>0</v>
      </c>
      <c r="Q386" s="2">
        <f t="shared" si="34"/>
        <v>0</v>
      </c>
    </row>
    <row r="387" spans="1:17" x14ac:dyDescent="0.2">
      <c r="A387" s="3">
        <f>SKUs!A386</f>
        <v>2437</v>
      </c>
      <c r="B387" s="4" t="str">
        <f>SKUs!B386</f>
        <v>DEGREASER CONCENTRATE CS</v>
      </c>
      <c r="C387" s="2">
        <f>VLOOKUP($A387,'By SKU - Old RTs'!$A:$V,18,FALSE)</f>
        <v>0</v>
      </c>
      <c r="D387" s="2">
        <f>VLOOKUP($A387,'By SKU - New RTs'!$A:$V,18,FALSE)</f>
        <v>0</v>
      </c>
      <c r="E387" s="5">
        <f t="shared" si="30"/>
        <v>0</v>
      </c>
      <c r="F387" s="2">
        <f>VLOOKUP($A387,'By SKU - Old RTs'!$A:$V,19,FALSE)</f>
        <v>0</v>
      </c>
      <c r="G387" s="2">
        <f>VLOOKUP($A387,'By SKU - New RTs'!$A:$V,19,FALSE)</f>
        <v>0</v>
      </c>
      <c r="H387" s="5">
        <f t="shared" si="31"/>
        <v>0</v>
      </c>
      <c r="I387" s="2">
        <f>VLOOKUP($A387,'By SKU - Old RTs'!$A:$V,20,FALSE)</f>
        <v>0</v>
      </c>
      <c r="J387" s="2">
        <f>VLOOKUP($A387,'By SKU - New RTs'!$A:$V,20,FALSE)</f>
        <v>0</v>
      </c>
      <c r="K387" s="5">
        <f t="shared" si="32"/>
        <v>0</v>
      </c>
      <c r="L387" s="2">
        <f>VLOOKUP($A387,'By SKU - Old RTs'!$A:$V,21,FALSE)</f>
        <v>0</v>
      </c>
      <c r="M387" s="2">
        <f>VLOOKUP($A387,'By SKU - New RTs'!$A:$V,21,FALSE)</f>
        <v>0</v>
      </c>
      <c r="N387" s="5">
        <f t="shared" si="33"/>
        <v>0</v>
      </c>
      <c r="O387" s="2">
        <f>VLOOKUP($A387,'By SKU - Old RTs'!$A:$V,22,FALSE)</f>
        <v>0</v>
      </c>
      <c r="P387" s="2">
        <f>VLOOKUP($A387,'By SKU - New RTs'!$A:$V,22,FALSE)</f>
        <v>0</v>
      </c>
      <c r="Q387" s="2">
        <f t="shared" si="34"/>
        <v>0</v>
      </c>
    </row>
    <row r="388" spans="1:17" x14ac:dyDescent="0.2">
      <c r="A388" s="3">
        <f>SKUs!A387</f>
        <v>2450</v>
      </c>
      <c r="B388" s="4" t="str">
        <f>SKUs!B387</f>
        <v>SANIPOD PETITE</v>
      </c>
      <c r="C388" s="2">
        <f>VLOOKUP($A388,'By SKU - Old RTs'!$A:$V,18,FALSE)</f>
        <v>0</v>
      </c>
      <c r="D388" s="2">
        <f>VLOOKUP($A388,'By SKU - New RTs'!$A:$V,18,FALSE)</f>
        <v>0</v>
      </c>
      <c r="E388" s="5">
        <f t="shared" si="30"/>
        <v>0</v>
      </c>
      <c r="F388" s="2">
        <f>VLOOKUP($A388,'By SKU - Old RTs'!$A:$V,19,FALSE)</f>
        <v>0</v>
      </c>
      <c r="G388" s="2">
        <f>VLOOKUP($A388,'By SKU - New RTs'!$A:$V,19,FALSE)</f>
        <v>0</v>
      </c>
      <c r="H388" s="5">
        <f t="shared" si="31"/>
        <v>0</v>
      </c>
      <c r="I388" s="2">
        <f>VLOOKUP($A388,'By SKU - Old RTs'!$A:$V,20,FALSE)</f>
        <v>0</v>
      </c>
      <c r="J388" s="2">
        <f>VLOOKUP($A388,'By SKU - New RTs'!$A:$V,20,FALSE)</f>
        <v>0</v>
      </c>
      <c r="K388" s="5">
        <f t="shared" si="32"/>
        <v>0</v>
      </c>
      <c r="L388" s="2">
        <f>VLOOKUP($A388,'By SKU - Old RTs'!$A:$V,21,FALSE)</f>
        <v>0</v>
      </c>
      <c r="M388" s="2">
        <f>VLOOKUP($A388,'By SKU - New RTs'!$A:$V,21,FALSE)</f>
        <v>0</v>
      </c>
      <c r="N388" s="5">
        <f t="shared" si="33"/>
        <v>0</v>
      </c>
      <c r="O388" s="2">
        <f>VLOOKUP($A388,'By SKU - Old RTs'!$A:$V,22,FALSE)</f>
        <v>0</v>
      </c>
      <c r="P388" s="2">
        <f>VLOOKUP($A388,'By SKU - New RTs'!$A:$V,22,FALSE)</f>
        <v>0</v>
      </c>
      <c r="Q388" s="2">
        <f t="shared" si="34"/>
        <v>0</v>
      </c>
    </row>
    <row r="389" spans="1:17" x14ac:dyDescent="0.2">
      <c r="A389" s="3">
        <f>SKUs!A388</f>
        <v>2451</v>
      </c>
      <c r="B389" s="4" t="str">
        <f>SKUs!B388</f>
        <v>POD PETITE LINER CASSETTE REFILL</v>
      </c>
      <c r="C389" s="2">
        <f>VLOOKUP($A389,'By SKU - Old RTs'!$A:$V,18,FALSE)</f>
        <v>0</v>
      </c>
      <c r="D389" s="2">
        <f>VLOOKUP($A389,'By SKU - New RTs'!$A:$V,18,FALSE)</f>
        <v>0</v>
      </c>
      <c r="E389" s="5">
        <f t="shared" si="30"/>
        <v>0</v>
      </c>
      <c r="F389" s="2">
        <f>VLOOKUP($A389,'By SKU - Old RTs'!$A:$V,19,FALSE)</f>
        <v>0</v>
      </c>
      <c r="G389" s="2">
        <f>VLOOKUP($A389,'By SKU - New RTs'!$A:$V,19,FALSE)</f>
        <v>0</v>
      </c>
      <c r="H389" s="5">
        <f t="shared" si="31"/>
        <v>0</v>
      </c>
      <c r="I389" s="2">
        <f>VLOOKUP($A389,'By SKU - Old RTs'!$A:$V,20,FALSE)</f>
        <v>0.75</v>
      </c>
      <c r="J389" s="2">
        <f>VLOOKUP($A389,'By SKU - New RTs'!$A:$V,20,FALSE)</f>
        <v>0.75</v>
      </c>
      <c r="K389" s="5">
        <f t="shared" si="32"/>
        <v>0</v>
      </c>
      <c r="L389" s="2">
        <f>VLOOKUP($A389,'By SKU - Old RTs'!$A:$V,21,FALSE)</f>
        <v>0</v>
      </c>
      <c r="M389" s="2">
        <f>VLOOKUP($A389,'By SKU - New RTs'!$A:$V,21,FALSE)</f>
        <v>0</v>
      </c>
      <c r="N389" s="5">
        <f t="shared" si="33"/>
        <v>0</v>
      </c>
      <c r="O389" s="2">
        <f>VLOOKUP($A389,'By SKU - Old RTs'!$A:$V,22,FALSE)</f>
        <v>0</v>
      </c>
      <c r="P389" s="2">
        <f>VLOOKUP($A389,'By SKU - New RTs'!$A:$V,22,FALSE)</f>
        <v>0</v>
      </c>
      <c r="Q389" s="2">
        <f t="shared" si="34"/>
        <v>0</v>
      </c>
    </row>
    <row r="390" spans="1:17" x14ac:dyDescent="0.2">
      <c r="A390" s="3">
        <f>SKUs!A389</f>
        <v>2500</v>
      </c>
      <c r="B390" s="4" t="str">
        <f>SKUs!B389</f>
        <v xml:space="preserve">COG APRONS          </v>
      </c>
      <c r="C390" s="2">
        <f>VLOOKUP($A390,'By SKU - Old RTs'!$A:$V,18,FALSE)</f>
        <v>0</v>
      </c>
      <c r="D390" s="2">
        <f>VLOOKUP($A390,'By SKU - New RTs'!$A:$V,18,FALSE)</f>
        <v>0</v>
      </c>
      <c r="E390" s="5">
        <f t="shared" si="30"/>
        <v>0</v>
      </c>
      <c r="F390" s="2">
        <f>VLOOKUP($A390,'By SKU - Old RTs'!$A:$V,19,FALSE)</f>
        <v>0</v>
      </c>
      <c r="G390" s="2">
        <f>VLOOKUP($A390,'By SKU - New RTs'!$A:$V,19,FALSE)</f>
        <v>0</v>
      </c>
      <c r="H390" s="5">
        <f t="shared" si="31"/>
        <v>0</v>
      </c>
      <c r="I390" s="2">
        <f>VLOOKUP($A390,'By SKU - Old RTs'!$A:$V,20,FALSE)</f>
        <v>0</v>
      </c>
      <c r="J390" s="2">
        <f>VLOOKUP($A390,'By SKU - New RTs'!$A:$V,20,FALSE)</f>
        <v>0</v>
      </c>
      <c r="K390" s="5">
        <f t="shared" si="32"/>
        <v>0</v>
      </c>
      <c r="L390" s="2">
        <f>VLOOKUP($A390,'By SKU - Old RTs'!$A:$V,21,FALSE)</f>
        <v>0</v>
      </c>
      <c r="M390" s="2">
        <f>VLOOKUP($A390,'By SKU - New RTs'!$A:$V,21,FALSE)</f>
        <v>0</v>
      </c>
      <c r="N390" s="5">
        <f t="shared" si="33"/>
        <v>0</v>
      </c>
      <c r="O390" s="2">
        <f>VLOOKUP($A390,'By SKU - Old RTs'!$A:$V,22,FALSE)</f>
        <v>0</v>
      </c>
      <c r="P390" s="2">
        <f>VLOOKUP($A390,'By SKU - New RTs'!$A:$V,22,FALSE)</f>
        <v>0</v>
      </c>
      <c r="Q390" s="2">
        <f t="shared" si="34"/>
        <v>0</v>
      </c>
    </row>
    <row r="391" spans="1:17" x14ac:dyDescent="0.2">
      <c r="A391" s="3">
        <f>SKUs!A390</f>
        <v>2501</v>
      </c>
      <c r="B391" s="4" t="str">
        <f>SKUs!B390</f>
        <v xml:space="preserve">COG WASH CLOTH      </v>
      </c>
      <c r="C391" s="2">
        <f>VLOOKUP($A391,'By SKU - Old RTs'!$A:$V,18,FALSE)</f>
        <v>0</v>
      </c>
      <c r="D391" s="2">
        <f>VLOOKUP($A391,'By SKU - New RTs'!$A:$V,18,FALSE)</f>
        <v>0</v>
      </c>
      <c r="E391" s="5">
        <f t="shared" si="30"/>
        <v>0</v>
      </c>
      <c r="F391" s="2">
        <f>VLOOKUP($A391,'By SKU - Old RTs'!$A:$V,19,FALSE)</f>
        <v>0</v>
      </c>
      <c r="G391" s="2">
        <f>VLOOKUP($A391,'By SKU - New RTs'!$A:$V,19,FALSE)</f>
        <v>0</v>
      </c>
      <c r="H391" s="5">
        <f t="shared" si="31"/>
        <v>0</v>
      </c>
      <c r="I391" s="2">
        <f>VLOOKUP($A391,'By SKU - Old RTs'!$A:$V,20,FALSE)</f>
        <v>0</v>
      </c>
      <c r="J391" s="2">
        <f>VLOOKUP($A391,'By SKU - New RTs'!$A:$V,20,FALSE)</f>
        <v>0</v>
      </c>
      <c r="K391" s="5">
        <f t="shared" si="32"/>
        <v>0</v>
      </c>
      <c r="L391" s="2">
        <f>VLOOKUP($A391,'By SKU - Old RTs'!$A:$V,21,FALSE)</f>
        <v>0</v>
      </c>
      <c r="M391" s="2">
        <f>VLOOKUP($A391,'By SKU - New RTs'!$A:$V,21,FALSE)</f>
        <v>0</v>
      </c>
      <c r="N391" s="5">
        <f t="shared" si="33"/>
        <v>0</v>
      </c>
      <c r="O391" s="2">
        <f>VLOOKUP($A391,'By SKU - Old RTs'!$A:$V,22,FALSE)</f>
        <v>0</v>
      </c>
      <c r="P391" s="2">
        <f>VLOOKUP($A391,'By SKU - New RTs'!$A:$V,22,FALSE)</f>
        <v>0</v>
      </c>
      <c r="Q391" s="2">
        <f t="shared" si="34"/>
        <v>0</v>
      </c>
    </row>
    <row r="392" spans="1:17" x14ac:dyDescent="0.2">
      <c r="A392" s="3">
        <f>SKUs!A391</f>
        <v>2504</v>
      </c>
      <c r="B392" s="4" t="str">
        <f>SKUs!B391</f>
        <v xml:space="preserve">COG COAT LONG       </v>
      </c>
      <c r="C392" s="2">
        <f>VLOOKUP($A392,'By SKU - Old RTs'!$A:$V,18,FALSE)</f>
        <v>0</v>
      </c>
      <c r="D392" s="2">
        <f>VLOOKUP($A392,'By SKU - New RTs'!$A:$V,18,FALSE)</f>
        <v>0</v>
      </c>
      <c r="E392" s="5">
        <f t="shared" si="30"/>
        <v>0</v>
      </c>
      <c r="F392" s="2">
        <f>VLOOKUP($A392,'By SKU - Old RTs'!$A:$V,19,FALSE)</f>
        <v>0</v>
      </c>
      <c r="G392" s="2">
        <f>VLOOKUP($A392,'By SKU - New RTs'!$A:$V,19,FALSE)</f>
        <v>0</v>
      </c>
      <c r="H392" s="5">
        <f t="shared" si="31"/>
        <v>0</v>
      </c>
      <c r="I392" s="2">
        <f>VLOOKUP($A392,'By SKU - Old RTs'!$A:$V,20,FALSE)</f>
        <v>0</v>
      </c>
      <c r="J392" s="2">
        <f>VLOOKUP($A392,'By SKU - New RTs'!$A:$V,20,FALSE)</f>
        <v>4.25</v>
      </c>
      <c r="K392" s="5">
        <f t="shared" si="32"/>
        <v>4.25</v>
      </c>
      <c r="L392" s="2">
        <f>VLOOKUP($A392,'By SKU - Old RTs'!$A:$V,21,FALSE)</f>
        <v>4.25</v>
      </c>
      <c r="M392" s="2">
        <f>VLOOKUP($A392,'By SKU - New RTs'!$A:$V,21,FALSE)</f>
        <v>0</v>
      </c>
      <c r="N392" s="5">
        <f t="shared" si="33"/>
        <v>-4.25</v>
      </c>
      <c r="O392" s="2">
        <f>VLOOKUP($A392,'By SKU - Old RTs'!$A:$V,22,FALSE)</f>
        <v>0</v>
      </c>
      <c r="P392" s="2">
        <f>VLOOKUP($A392,'By SKU - New RTs'!$A:$V,22,FALSE)</f>
        <v>0</v>
      </c>
      <c r="Q392" s="2">
        <f t="shared" si="34"/>
        <v>0</v>
      </c>
    </row>
    <row r="393" spans="1:17" x14ac:dyDescent="0.2">
      <c r="A393" s="3">
        <f>SKUs!A392</f>
        <v>2507</v>
      </c>
      <c r="B393" s="4" t="str">
        <f>SKUs!B392</f>
        <v>COG VEST</v>
      </c>
      <c r="C393" s="2">
        <f>VLOOKUP($A393,'By SKU - Old RTs'!$A:$V,18,FALSE)</f>
        <v>0</v>
      </c>
      <c r="D393" s="2">
        <f>VLOOKUP($A393,'By SKU - New RTs'!$A:$V,18,FALSE)</f>
        <v>0</v>
      </c>
      <c r="E393" s="5">
        <f t="shared" ref="E393:E456" si="35">D393-C393</f>
        <v>0</v>
      </c>
      <c r="F393" s="2">
        <f>VLOOKUP($A393,'By SKU - Old RTs'!$A:$V,19,FALSE)</f>
        <v>0</v>
      </c>
      <c r="G393" s="2">
        <f>VLOOKUP($A393,'By SKU - New RTs'!$A:$V,19,FALSE)</f>
        <v>0</v>
      </c>
      <c r="H393" s="5">
        <f t="shared" ref="H393:H456" si="36">G393-F393</f>
        <v>0</v>
      </c>
      <c r="I393" s="2">
        <f>VLOOKUP($A393,'By SKU - Old RTs'!$A:$V,20,FALSE)</f>
        <v>0</v>
      </c>
      <c r="J393" s="2">
        <f>VLOOKUP($A393,'By SKU - New RTs'!$A:$V,20,FALSE)</f>
        <v>0</v>
      </c>
      <c r="K393" s="5">
        <f t="shared" ref="K393:K456" si="37">J393-I393</f>
        <v>0</v>
      </c>
      <c r="L393" s="2">
        <f>VLOOKUP($A393,'By SKU - Old RTs'!$A:$V,21,FALSE)</f>
        <v>0</v>
      </c>
      <c r="M393" s="2">
        <f>VLOOKUP($A393,'By SKU - New RTs'!$A:$V,21,FALSE)</f>
        <v>0</v>
      </c>
      <c r="N393" s="5">
        <f t="shared" ref="N393:N456" si="38">M393-L393</f>
        <v>0</v>
      </c>
      <c r="O393" s="2">
        <f>VLOOKUP($A393,'By SKU - Old RTs'!$A:$V,22,FALSE)</f>
        <v>0.5</v>
      </c>
      <c r="P393" s="2">
        <f>VLOOKUP($A393,'By SKU - New RTs'!$A:$V,22,FALSE)</f>
        <v>0.5</v>
      </c>
      <c r="Q393" s="2">
        <f t="shared" ref="Q393:Q456" si="39">P393-O393</f>
        <v>0</v>
      </c>
    </row>
    <row r="394" spans="1:17" x14ac:dyDescent="0.2">
      <c r="A394" s="3">
        <f>SKUs!A393</f>
        <v>2522</v>
      </c>
      <c r="B394" s="4" t="str">
        <f>SKUs!B393</f>
        <v xml:space="preserve">COG FILTER BAGS     </v>
      </c>
      <c r="C394" s="2">
        <f>VLOOKUP($A394,'By SKU - Old RTs'!$A:$V,18,FALSE)</f>
        <v>0</v>
      </c>
      <c r="D394" s="2">
        <f>VLOOKUP($A394,'By SKU - New RTs'!$A:$V,18,FALSE)</f>
        <v>0</v>
      </c>
      <c r="E394" s="5">
        <f t="shared" si="35"/>
        <v>0</v>
      </c>
      <c r="F394" s="2">
        <f>VLOOKUP($A394,'By SKU - Old RTs'!$A:$V,19,FALSE)</f>
        <v>0</v>
      </c>
      <c r="G394" s="2">
        <f>VLOOKUP($A394,'By SKU - New RTs'!$A:$V,19,FALSE)</f>
        <v>0</v>
      </c>
      <c r="H394" s="5">
        <f t="shared" si="36"/>
        <v>0</v>
      </c>
      <c r="I394" s="2">
        <f>VLOOKUP($A394,'By SKU - Old RTs'!$A:$V,20,FALSE)</f>
        <v>0</v>
      </c>
      <c r="J394" s="2">
        <f>VLOOKUP($A394,'By SKU - New RTs'!$A:$V,20,FALSE)</f>
        <v>0</v>
      </c>
      <c r="K394" s="5">
        <f t="shared" si="37"/>
        <v>0</v>
      </c>
      <c r="L394" s="2">
        <f>VLOOKUP($A394,'By SKU - Old RTs'!$A:$V,21,FALSE)</f>
        <v>0</v>
      </c>
      <c r="M394" s="2">
        <f>VLOOKUP($A394,'By SKU - New RTs'!$A:$V,21,FALSE)</f>
        <v>0</v>
      </c>
      <c r="N394" s="5">
        <f t="shared" si="38"/>
        <v>0</v>
      </c>
      <c r="O394" s="2">
        <f>VLOOKUP($A394,'By SKU - Old RTs'!$A:$V,22,FALSE)</f>
        <v>0</v>
      </c>
      <c r="P394" s="2">
        <f>VLOOKUP($A394,'By SKU - New RTs'!$A:$V,22,FALSE)</f>
        <v>0</v>
      </c>
      <c r="Q394" s="2">
        <f t="shared" si="39"/>
        <v>0</v>
      </c>
    </row>
    <row r="395" spans="1:17" x14ac:dyDescent="0.2">
      <c r="A395" s="3">
        <f>SKUs!A394</f>
        <v>2545</v>
      </c>
      <c r="B395" s="4" t="str">
        <f>SKUs!B394</f>
        <v xml:space="preserve">COG OVERALLS        </v>
      </c>
      <c r="C395" s="2">
        <f>VLOOKUP($A395,'By SKU - Old RTs'!$A:$V,18,FALSE)</f>
        <v>0</v>
      </c>
      <c r="D395" s="2">
        <f>VLOOKUP($A395,'By SKU - New RTs'!$A:$V,18,FALSE)</f>
        <v>0</v>
      </c>
      <c r="E395" s="5">
        <f t="shared" si="35"/>
        <v>0</v>
      </c>
      <c r="F395" s="2">
        <f>VLOOKUP($A395,'By SKU - Old RTs'!$A:$V,19,FALSE)</f>
        <v>0</v>
      </c>
      <c r="G395" s="2">
        <f>VLOOKUP($A395,'By SKU - New RTs'!$A:$V,19,FALSE)</f>
        <v>0</v>
      </c>
      <c r="H395" s="5">
        <f t="shared" si="36"/>
        <v>0</v>
      </c>
      <c r="I395" s="2">
        <f>VLOOKUP($A395,'By SKU - Old RTs'!$A:$V,20,FALSE)</f>
        <v>0</v>
      </c>
      <c r="J395" s="2">
        <f>VLOOKUP($A395,'By SKU - New RTs'!$A:$V,20,FALSE)</f>
        <v>0</v>
      </c>
      <c r="K395" s="5">
        <f t="shared" si="37"/>
        <v>0</v>
      </c>
      <c r="L395" s="2">
        <f>VLOOKUP($A395,'By SKU - Old RTs'!$A:$V,21,FALSE)</f>
        <v>0</v>
      </c>
      <c r="M395" s="2">
        <f>VLOOKUP($A395,'By SKU - New RTs'!$A:$V,21,FALSE)</f>
        <v>0</v>
      </c>
      <c r="N395" s="5">
        <f t="shared" si="38"/>
        <v>0</v>
      </c>
      <c r="O395" s="2">
        <f>VLOOKUP($A395,'By SKU - Old RTs'!$A:$V,22,FALSE)</f>
        <v>0</v>
      </c>
      <c r="P395" s="2">
        <f>VLOOKUP($A395,'By SKU - New RTs'!$A:$V,22,FALSE)</f>
        <v>0</v>
      </c>
      <c r="Q395" s="2">
        <f t="shared" si="39"/>
        <v>0</v>
      </c>
    </row>
    <row r="396" spans="1:17" x14ac:dyDescent="0.2">
      <c r="A396" s="3">
        <f>SKUs!A395</f>
        <v>2599</v>
      </c>
      <c r="B396" s="4" t="str">
        <f>SKUs!B395</f>
        <v xml:space="preserve">COG SERVICE         </v>
      </c>
      <c r="C396" s="2">
        <f>VLOOKUP($A396,'By SKU - Old RTs'!$A:$V,18,FALSE)</f>
        <v>0</v>
      </c>
      <c r="D396" s="2">
        <f>VLOOKUP($A396,'By SKU - New RTs'!$A:$V,18,FALSE)</f>
        <v>0</v>
      </c>
      <c r="E396" s="5">
        <f t="shared" si="35"/>
        <v>0</v>
      </c>
      <c r="F396" s="2">
        <f>VLOOKUP($A396,'By SKU - Old RTs'!$A:$V,19,FALSE)</f>
        <v>0</v>
      </c>
      <c r="G396" s="2">
        <f>VLOOKUP($A396,'By SKU - New RTs'!$A:$V,19,FALSE)</f>
        <v>0</v>
      </c>
      <c r="H396" s="5">
        <f t="shared" si="36"/>
        <v>0</v>
      </c>
      <c r="I396" s="2">
        <f>VLOOKUP($A396,'By SKU - Old RTs'!$A:$V,20,FALSE)</f>
        <v>0</v>
      </c>
      <c r="J396" s="2">
        <f>VLOOKUP($A396,'By SKU - New RTs'!$A:$V,20,FALSE)</f>
        <v>0</v>
      </c>
      <c r="K396" s="5">
        <f t="shared" si="37"/>
        <v>0</v>
      </c>
      <c r="L396" s="2">
        <f>VLOOKUP($A396,'By SKU - Old RTs'!$A:$V,21,FALSE)</f>
        <v>0</v>
      </c>
      <c r="M396" s="2">
        <f>VLOOKUP($A396,'By SKU - New RTs'!$A:$V,21,FALSE)</f>
        <v>0</v>
      </c>
      <c r="N396" s="5">
        <f t="shared" si="38"/>
        <v>0</v>
      </c>
      <c r="O396" s="2">
        <f>VLOOKUP($A396,'By SKU - Old RTs'!$A:$V,22,FALSE)</f>
        <v>0</v>
      </c>
      <c r="P396" s="2">
        <f>VLOOKUP($A396,'By SKU - New RTs'!$A:$V,22,FALSE)</f>
        <v>0</v>
      </c>
      <c r="Q396" s="2">
        <f t="shared" si="39"/>
        <v>0</v>
      </c>
    </row>
    <row r="397" spans="1:17" x14ac:dyDescent="0.2">
      <c r="A397" s="3">
        <f>SKUs!A396</f>
        <v>2680</v>
      </c>
      <c r="B397" s="4" t="str">
        <f>SKUs!B396</f>
        <v xml:space="preserve">COG LAUNDRY LBS     </v>
      </c>
      <c r="C397" s="2">
        <f>VLOOKUP($A397,'By SKU - Old RTs'!$A:$V,18,FALSE)</f>
        <v>0</v>
      </c>
      <c r="D397" s="2">
        <f>VLOOKUP($A397,'By SKU - New RTs'!$A:$V,18,FALSE)</f>
        <v>0</v>
      </c>
      <c r="E397" s="5">
        <f t="shared" si="35"/>
        <v>0</v>
      </c>
      <c r="F397" s="2">
        <f>VLOOKUP($A397,'By SKU - Old RTs'!$A:$V,19,FALSE)</f>
        <v>889.5</v>
      </c>
      <c r="G397" s="2">
        <f>VLOOKUP($A397,'By SKU - New RTs'!$A:$V,19,FALSE)</f>
        <v>889.5</v>
      </c>
      <c r="H397" s="5">
        <f t="shared" si="36"/>
        <v>0</v>
      </c>
      <c r="I397" s="2">
        <f>VLOOKUP($A397,'By SKU - Old RTs'!$A:$V,20,FALSE)</f>
        <v>0</v>
      </c>
      <c r="J397" s="2">
        <f>VLOOKUP($A397,'By SKU - New RTs'!$A:$V,20,FALSE)</f>
        <v>0</v>
      </c>
      <c r="K397" s="5">
        <f t="shared" si="37"/>
        <v>0</v>
      </c>
      <c r="L397" s="2">
        <f>VLOOKUP($A397,'By SKU - Old RTs'!$A:$V,21,FALSE)</f>
        <v>0</v>
      </c>
      <c r="M397" s="2">
        <f>VLOOKUP($A397,'By SKU - New RTs'!$A:$V,21,FALSE)</f>
        <v>0</v>
      </c>
      <c r="N397" s="5">
        <f t="shared" si="38"/>
        <v>0</v>
      </c>
      <c r="O397" s="2">
        <f>VLOOKUP($A397,'By SKU - Old RTs'!$A:$V,22,FALSE)</f>
        <v>0</v>
      </c>
      <c r="P397" s="2">
        <f>VLOOKUP($A397,'By SKU - New RTs'!$A:$V,22,FALSE)</f>
        <v>0</v>
      </c>
      <c r="Q397" s="2">
        <f t="shared" si="39"/>
        <v>0</v>
      </c>
    </row>
    <row r="398" spans="1:17" x14ac:dyDescent="0.2">
      <c r="A398" s="3">
        <f>SKUs!A397</f>
        <v>2699</v>
      </c>
      <c r="B398" s="4" t="str">
        <f>SKUs!B397</f>
        <v xml:space="preserve">MESH BAG            </v>
      </c>
      <c r="C398" s="2">
        <f>VLOOKUP($A398,'By SKU - Old RTs'!$A:$V,18,FALSE)</f>
        <v>0</v>
      </c>
      <c r="D398" s="2">
        <f>VLOOKUP($A398,'By SKU - New RTs'!$A:$V,18,FALSE)</f>
        <v>0</v>
      </c>
      <c r="E398" s="5">
        <f t="shared" si="35"/>
        <v>0</v>
      </c>
      <c r="F398" s="2">
        <f>VLOOKUP($A398,'By SKU - Old RTs'!$A:$V,19,FALSE)</f>
        <v>0</v>
      </c>
      <c r="G398" s="2">
        <f>VLOOKUP($A398,'By SKU - New RTs'!$A:$V,19,FALSE)</f>
        <v>0</v>
      </c>
      <c r="H398" s="5">
        <f t="shared" si="36"/>
        <v>0</v>
      </c>
      <c r="I398" s="2">
        <f>VLOOKUP($A398,'By SKU - Old RTs'!$A:$V,20,FALSE)</f>
        <v>0</v>
      </c>
      <c r="J398" s="2">
        <f>VLOOKUP($A398,'By SKU - New RTs'!$A:$V,20,FALSE)</f>
        <v>0</v>
      </c>
      <c r="K398" s="5">
        <f t="shared" si="37"/>
        <v>0</v>
      </c>
      <c r="L398" s="2">
        <f>VLOOKUP($A398,'By SKU - Old RTs'!$A:$V,21,FALSE)</f>
        <v>0</v>
      </c>
      <c r="M398" s="2">
        <f>VLOOKUP($A398,'By SKU - New RTs'!$A:$V,21,FALSE)</f>
        <v>0</v>
      </c>
      <c r="N398" s="5">
        <f t="shared" si="38"/>
        <v>0</v>
      </c>
      <c r="O398" s="2">
        <f>VLOOKUP($A398,'By SKU - Old RTs'!$A:$V,22,FALSE)</f>
        <v>0</v>
      </c>
      <c r="P398" s="2">
        <f>VLOOKUP($A398,'By SKU - New RTs'!$A:$V,22,FALSE)</f>
        <v>0</v>
      </c>
      <c r="Q398" s="2">
        <f t="shared" si="39"/>
        <v>0</v>
      </c>
    </row>
    <row r="399" spans="1:17" x14ac:dyDescent="0.2">
      <c r="A399" s="3">
        <f>SKUs!A398</f>
        <v>2720</v>
      </c>
      <c r="B399" s="4" t="str">
        <f>SKUs!B398</f>
        <v>COG LOGO MAT 4X6</v>
      </c>
      <c r="C399" s="2">
        <f>VLOOKUP($A399,'By SKU - Old RTs'!$A:$V,18,FALSE)</f>
        <v>0</v>
      </c>
      <c r="D399" s="2">
        <f>VLOOKUP($A399,'By SKU - New RTs'!$A:$V,18,FALSE)</f>
        <v>0</v>
      </c>
      <c r="E399" s="5">
        <f t="shared" si="35"/>
        <v>0</v>
      </c>
      <c r="F399" s="2">
        <f>VLOOKUP($A399,'By SKU - Old RTs'!$A:$V,19,FALSE)</f>
        <v>0</v>
      </c>
      <c r="G399" s="2">
        <f>VLOOKUP($A399,'By SKU - New RTs'!$A:$V,19,FALSE)</f>
        <v>0</v>
      </c>
      <c r="H399" s="5">
        <f t="shared" si="36"/>
        <v>0</v>
      </c>
      <c r="I399" s="2">
        <f>VLOOKUP($A399,'By SKU - Old RTs'!$A:$V,20,FALSE)</f>
        <v>0</v>
      </c>
      <c r="J399" s="2">
        <f>VLOOKUP($A399,'By SKU - New RTs'!$A:$V,20,FALSE)</f>
        <v>0</v>
      </c>
      <c r="K399" s="5">
        <f t="shared" si="37"/>
        <v>0</v>
      </c>
      <c r="L399" s="2">
        <f>VLOOKUP($A399,'By SKU - Old RTs'!$A:$V,21,FALSE)</f>
        <v>0.25</v>
      </c>
      <c r="M399" s="2">
        <f>VLOOKUP($A399,'By SKU - New RTs'!$A:$V,21,FALSE)</f>
        <v>0.25</v>
      </c>
      <c r="N399" s="5">
        <f t="shared" si="38"/>
        <v>0</v>
      </c>
      <c r="O399" s="2">
        <f>VLOOKUP($A399,'By SKU - Old RTs'!$A:$V,22,FALSE)</f>
        <v>0</v>
      </c>
      <c r="P399" s="2">
        <f>VLOOKUP($A399,'By SKU - New RTs'!$A:$V,22,FALSE)</f>
        <v>0</v>
      </c>
      <c r="Q399" s="2">
        <f t="shared" si="39"/>
        <v>0</v>
      </c>
    </row>
    <row r="400" spans="1:17" x14ac:dyDescent="0.2">
      <c r="A400" s="3">
        <f>SKUs!A399</f>
        <v>3153</v>
      </c>
      <c r="B400" s="4" t="str">
        <f>SKUs!B399</f>
        <v>CT LAB COAT LADIES 3153</v>
      </c>
      <c r="C400" s="2">
        <f>VLOOKUP($A400,'By SKU - Old RTs'!$A:$V,18,FALSE)</f>
        <v>0</v>
      </c>
      <c r="D400" s="2">
        <f>VLOOKUP($A400,'By SKU - New RTs'!$A:$V,18,FALSE)</f>
        <v>0</v>
      </c>
      <c r="E400" s="5">
        <f t="shared" si="35"/>
        <v>0</v>
      </c>
      <c r="F400" s="2">
        <f>VLOOKUP($A400,'By SKU - Old RTs'!$A:$V,19,FALSE)</f>
        <v>0</v>
      </c>
      <c r="G400" s="2">
        <f>VLOOKUP($A400,'By SKU - New RTs'!$A:$V,19,FALSE)</f>
        <v>0</v>
      </c>
      <c r="H400" s="5">
        <f t="shared" si="36"/>
        <v>0</v>
      </c>
      <c r="I400" s="2">
        <f>VLOOKUP($A400,'By SKU - Old RTs'!$A:$V,20,FALSE)</f>
        <v>1.25</v>
      </c>
      <c r="J400" s="2">
        <f>VLOOKUP($A400,'By SKU - New RTs'!$A:$V,20,FALSE)</f>
        <v>1.25</v>
      </c>
      <c r="K400" s="5">
        <f t="shared" si="37"/>
        <v>0</v>
      </c>
      <c r="L400" s="2">
        <f>VLOOKUP($A400,'By SKU - Old RTs'!$A:$V,21,FALSE)</f>
        <v>0</v>
      </c>
      <c r="M400" s="2">
        <f>VLOOKUP($A400,'By SKU - New RTs'!$A:$V,21,FALSE)</f>
        <v>0</v>
      </c>
      <c r="N400" s="5">
        <f t="shared" si="38"/>
        <v>0</v>
      </c>
      <c r="O400" s="2">
        <f>VLOOKUP($A400,'By SKU - Old RTs'!$A:$V,22,FALSE)</f>
        <v>0</v>
      </c>
      <c r="P400" s="2">
        <f>VLOOKUP($A400,'By SKU - New RTs'!$A:$V,22,FALSE)</f>
        <v>0</v>
      </c>
      <c r="Q400" s="2">
        <f t="shared" si="39"/>
        <v>0</v>
      </c>
    </row>
    <row r="401" spans="1:17" x14ac:dyDescent="0.2">
      <c r="A401" s="3">
        <f>SKUs!A400</f>
        <v>5990</v>
      </c>
      <c r="B401" s="4" t="str">
        <f>SKUs!B400</f>
        <v>BAG FL RES YELLOW</v>
      </c>
      <c r="C401" s="2">
        <f>VLOOKUP($A401,'By SKU - Old RTs'!$A:$V,18,FALSE)</f>
        <v>4</v>
      </c>
      <c r="D401" s="2">
        <f>VLOOKUP($A401,'By SKU - New RTs'!$A:$V,18,FALSE)</f>
        <v>5.75</v>
      </c>
      <c r="E401" s="5">
        <f t="shared" si="35"/>
        <v>1.75</v>
      </c>
      <c r="F401" s="2">
        <f>VLOOKUP($A401,'By SKU - Old RTs'!$A:$V,19,FALSE)</f>
        <v>2</v>
      </c>
      <c r="G401" s="2">
        <f>VLOOKUP($A401,'By SKU - New RTs'!$A:$V,19,FALSE)</f>
        <v>2</v>
      </c>
      <c r="H401" s="5">
        <f t="shared" si="36"/>
        <v>0</v>
      </c>
      <c r="I401" s="2">
        <f>VLOOKUP($A401,'By SKU - Old RTs'!$A:$V,20,FALSE)</f>
        <v>15</v>
      </c>
      <c r="J401" s="2">
        <f>VLOOKUP($A401,'By SKU - New RTs'!$A:$V,20,FALSE)</f>
        <v>17.25</v>
      </c>
      <c r="K401" s="5">
        <f t="shared" si="37"/>
        <v>2.25</v>
      </c>
      <c r="L401" s="2">
        <f>VLOOKUP($A401,'By SKU - Old RTs'!$A:$V,21,FALSE)</f>
        <v>5.25</v>
      </c>
      <c r="M401" s="2">
        <f>VLOOKUP($A401,'By SKU - New RTs'!$A:$V,21,FALSE)</f>
        <v>3</v>
      </c>
      <c r="N401" s="5">
        <f t="shared" si="38"/>
        <v>-2.25</v>
      </c>
      <c r="O401" s="2">
        <f>VLOOKUP($A401,'By SKU - Old RTs'!$A:$V,22,FALSE)</f>
        <v>15.75</v>
      </c>
      <c r="P401" s="2">
        <f>VLOOKUP($A401,'By SKU - New RTs'!$A:$V,22,FALSE)</f>
        <v>14</v>
      </c>
      <c r="Q401" s="2">
        <f t="shared" si="39"/>
        <v>-1.75</v>
      </c>
    </row>
    <row r="402" spans="1:17" x14ac:dyDescent="0.2">
      <c r="A402" s="3">
        <f>SKUs!A401</f>
        <v>7502</v>
      </c>
      <c r="B402" s="4" t="str">
        <f>SKUs!B401</f>
        <v xml:space="preserve">MIRCO HANDLE        </v>
      </c>
      <c r="C402" s="2">
        <f>VLOOKUP($A402,'By SKU - Old RTs'!$A:$V,18,FALSE)</f>
        <v>0</v>
      </c>
      <c r="D402" s="2">
        <f>VLOOKUP($A402,'By SKU - New RTs'!$A:$V,18,FALSE)</f>
        <v>0</v>
      </c>
      <c r="E402" s="5">
        <f t="shared" si="35"/>
        <v>0</v>
      </c>
      <c r="F402" s="2">
        <f>VLOOKUP($A402,'By SKU - Old RTs'!$A:$V,19,FALSE)</f>
        <v>0</v>
      </c>
      <c r="G402" s="2">
        <f>VLOOKUP($A402,'By SKU - New RTs'!$A:$V,19,FALSE)</f>
        <v>0</v>
      </c>
      <c r="H402" s="5">
        <f t="shared" si="36"/>
        <v>0</v>
      </c>
      <c r="I402" s="2">
        <f>VLOOKUP($A402,'By SKU - Old RTs'!$A:$V,20,FALSE)</f>
        <v>0</v>
      </c>
      <c r="J402" s="2">
        <f>VLOOKUP($A402,'By SKU - New RTs'!$A:$V,20,FALSE)</f>
        <v>0</v>
      </c>
      <c r="K402" s="5">
        <f t="shared" si="37"/>
        <v>0</v>
      </c>
      <c r="L402" s="2">
        <f>VLOOKUP($A402,'By SKU - Old RTs'!$A:$V,21,FALSE)</f>
        <v>0</v>
      </c>
      <c r="M402" s="2">
        <f>VLOOKUP($A402,'By SKU - New RTs'!$A:$V,21,FALSE)</f>
        <v>0</v>
      </c>
      <c r="N402" s="5">
        <f t="shared" si="38"/>
        <v>0</v>
      </c>
      <c r="O402" s="2">
        <f>VLOOKUP($A402,'By SKU - Old RTs'!$A:$V,22,FALSE)</f>
        <v>0</v>
      </c>
      <c r="P402" s="2">
        <f>VLOOKUP($A402,'By SKU - New RTs'!$A:$V,22,FALSE)</f>
        <v>0</v>
      </c>
      <c r="Q402" s="2">
        <f t="shared" si="39"/>
        <v>0</v>
      </c>
    </row>
    <row r="403" spans="1:17" x14ac:dyDescent="0.2">
      <c r="A403" s="3">
        <f>SKUs!A402</f>
        <v>7514</v>
      </c>
      <c r="B403" s="4" t="str">
        <f>SKUs!B402</f>
        <v xml:space="preserve">FRAME MOP 24        </v>
      </c>
      <c r="C403" s="2">
        <f>VLOOKUP($A403,'By SKU - Old RTs'!$A:$V,18,FALSE)</f>
        <v>0</v>
      </c>
      <c r="D403" s="2">
        <f>VLOOKUP($A403,'By SKU - New RTs'!$A:$V,18,FALSE)</f>
        <v>0</v>
      </c>
      <c r="E403" s="5">
        <f t="shared" si="35"/>
        <v>0</v>
      </c>
      <c r="F403" s="2">
        <f>VLOOKUP($A403,'By SKU - Old RTs'!$A:$V,19,FALSE)</f>
        <v>0</v>
      </c>
      <c r="G403" s="2">
        <f>VLOOKUP($A403,'By SKU - New RTs'!$A:$V,19,FALSE)</f>
        <v>0</v>
      </c>
      <c r="H403" s="5">
        <f t="shared" si="36"/>
        <v>0</v>
      </c>
      <c r="I403" s="2">
        <f>VLOOKUP($A403,'By SKU - Old RTs'!$A:$V,20,FALSE)</f>
        <v>0</v>
      </c>
      <c r="J403" s="2">
        <f>VLOOKUP($A403,'By SKU - New RTs'!$A:$V,20,FALSE)</f>
        <v>0</v>
      </c>
      <c r="K403" s="5">
        <f t="shared" si="37"/>
        <v>0</v>
      </c>
      <c r="L403" s="2">
        <f>VLOOKUP($A403,'By SKU - Old RTs'!$A:$V,21,FALSE)</f>
        <v>0</v>
      </c>
      <c r="M403" s="2">
        <f>VLOOKUP($A403,'By SKU - New RTs'!$A:$V,21,FALSE)</f>
        <v>0</v>
      </c>
      <c r="N403" s="5">
        <f t="shared" si="38"/>
        <v>0</v>
      </c>
      <c r="O403" s="2">
        <f>VLOOKUP($A403,'By SKU - Old RTs'!$A:$V,22,FALSE)</f>
        <v>0</v>
      </c>
      <c r="P403" s="2">
        <f>VLOOKUP($A403,'By SKU - New RTs'!$A:$V,22,FALSE)</f>
        <v>0</v>
      </c>
      <c r="Q403" s="2">
        <f t="shared" si="39"/>
        <v>0</v>
      </c>
    </row>
    <row r="404" spans="1:17" x14ac:dyDescent="0.2">
      <c r="A404" s="3">
        <f>SKUs!A403</f>
        <v>7526</v>
      </c>
      <c r="B404" s="4" t="str">
        <f>SKUs!B403</f>
        <v xml:space="preserve">FRAME MOP 36        </v>
      </c>
      <c r="C404" s="2">
        <f>VLOOKUP($A404,'By SKU - Old RTs'!$A:$V,18,FALSE)</f>
        <v>0.25</v>
      </c>
      <c r="D404" s="2">
        <f>VLOOKUP($A404,'By SKU - New RTs'!$A:$V,18,FALSE)</f>
        <v>0.25</v>
      </c>
      <c r="E404" s="5">
        <f t="shared" si="35"/>
        <v>0</v>
      </c>
      <c r="F404" s="2">
        <f>VLOOKUP($A404,'By SKU - Old RTs'!$A:$V,19,FALSE)</f>
        <v>0</v>
      </c>
      <c r="G404" s="2">
        <f>VLOOKUP($A404,'By SKU - New RTs'!$A:$V,19,FALSE)</f>
        <v>0</v>
      </c>
      <c r="H404" s="5">
        <f t="shared" si="36"/>
        <v>0</v>
      </c>
      <c r="I404" s="2">
        <f>VLOOKUP($A404,'By SKU - Old RTs'!$A:$V,20,FALSE)</f>
        <v>0</v>
      </c>
      <c r="J404" s="2">
        <f>VLOOKUP($A404,'By SKU - New RTs'!$A:$V,20,FALSE)</f>
        <v>0</v>
      </c>
      <c r="K404" s="5">
        <f t="shared" si="37"/>
        <v>0</v>
      </c>
      <c r="L404" s="2">
        <f>VLOOKUP($A404,'By SKU - Old RTs'!$A:$V,21,FALSE)</f>
        <v>0</v>
      </c>
      <c r="M404" s="2">
        <f>VLOOKUP($A404,'By SKU - New RTs'!$A:$V,21,FALSE)</f>
        <v>0</v>
      </c>
      <c r="N404" s="5">
        <f t="shared" si="38"/>
        <v>0</v>
      </c>
      <c r="O404" s="2">
        <f>VLOOKUP($A404,'By SKU - Old RTs'!$A:$V,22,FALSE)</f>
        <v>0</v>
      </c>
      <c r="P404" s="2">
        <f>VLOOKUP($A404,'By SKU - New RTs'!$A:$V,22,FALSE)</f>
        <v>0</v>
      </c>
      <c r="Q404" s="2">
        <f t="shared" si="39"/>
        <v>0</v>
      </c>
    </row>
    <row r="405" spans="1:17" x14ac:dyDescent="0.2">
      <c r="A405" s="3">
        <f>SKUs!A404</f>
        <v>7538</v>
      </c>
      <c r="B405" s="4" t="str">
        <f>SKUs!B404</f>
        <v xml:space="preserve">FRAME MOP 48        </v>
      </c>
      <c r="C405" s="2">
        <f>VLOOKUP($A405,'By SKU - Old RTs'!$A:$V,18,FALSE)</f>
        <v>0</v>
      </c>
      <c r="D405" s="2">
        <f>VLOOKUP($A405,'By SKU - New RTs'!$A:$V,18,FALSE)</f>
        <v>0</v>
      </c>
      <c r="E405" s="5">
        <f t="shared" si="35"/>
        <v>0</v>
      </c>
      <c r="F405" s="2">
        <f>VLOOKUP($A405,'By SKU - Old RTs'!$A:$V,19,FALSE)</f>
        <v>0</v>
      </c>
      <c r="G405" s="2">
        <f>VLOOKUP($A405,'By SKU - New RTs'!$A:$V,19,FALSE)</f>
        <v>0</v>
      </c>
      <c r="H405" s="5">
        <f t="shared" si="36"/>
        <v>0</v>
      </c>
      <c r="I405" s="2">
        <f>VLOOKUP($A405,'By SKU - Old RTs'!$A:$V,20,FALSE)</f>
        <v>0</v>
      </c>
      <c r="J405" s="2">
        <f>VLOOKUP($A405,'By SKU - New RTs'!$A:$V,20,FALSE)</f>
        <v>0</v>
      </c>
      <c r="K405" s="5">
        <f t="shared" si="37"/>
        <v>0</v>
      </c>
      <c r="L405" s="2">
        <f>VLOOKUP($A405,'By SKU - Old RTs'!$A:$V,21,FALSE)</f>
        <v>0</v>
      </c>
      <c r="M405" s="2">
        <f>VLOOKUP($A405,'By SKU - New RTs'!$A:$V,21,FALSE)</f>
        <v>0</v>
      </c>
      <c r="N405" s="5">
        <f t="shared" si="38"/>
        <v>0</v>
      </c>
      <c r="O405" s="2">
        <f>VLOOKUP($A405,'By SKU - Old RTs'!$A:$V,22,FALSE)</f>
        <v>0</v>
      </c>
      <c r="P405" s="2">
        <f>VLOOKUP($A405,'By SKU - New RTs'!$A:$V,22,FALSE)</f>
        <v>0</v>
      </c>
      <c r="Q405" s="2">
        <f t="shared" si="39"/>
        <v>0</v>
      </c>
    </row>
    <row r="406" spans="1:17" x14ac:dyDescent="0.2">
      <c r="A406" s="3">
        <f>SKUs!A405</f>
        <v>7540</v>
      </c>
      <c r="B406" s="4" t="str">
        <f>SKUs!B405</f>
        <v xml:space="preserve">FRAME MOP 60        </v>
      </c>
      <c r="C406" s="2">
        <f>VLOOKUP($A406,'By SKU - Old RTs'!$A:$V,18,FALSE)</f>
        <v>0</v>
      </c>
      <c r="D406" s="2">
        <f>VLOOKUP($A406,'By SKU - New RTs'!$A:$V,18,FALSE)</f>
        <v>0</v>
      </c>
      <c r="E406" s="5">
        <f t="shared" si="35"/>
        <v>0</v>
      </c>
      <c r="F406" s="2">
        <f>VLOOKUP($A406,'By SKU - Old RTs'!$A:$V,19,FALSE)</f>
        <v>0</v>
      </c>
      <c r="G406" s="2">
        <f>VLOOKUP($A406,'By SKU - New RTs'!$A:$V,19,FALSE)</f>
        <v>0</v>
      </c>
      <c r="H406" s="5">
        <f t="shared" si="36"/>
        <v>0</v>
      </c>
      <c r="I406" s="2">
        <f>VLOOKUP($A406,'By SKU - Old RTs'!$A:$V,20,FALSE)</f>
        <v>0</v>
      </c>
      <c r="J406" s="2">
        <f>VLOOKUP($A406,'By SKU - New RTs'!$A:$V,20,FALSE)</f>
        <v>0</v>
      </c>
      <c r="K406" s="5">
        <f t="shared" si="37"/>
        <v>0</v>
      </c>
      <c r="L406" s="2">
        <f>VLOOKUP($A406,'By SKU - Old RTs'!$A:$V,21,FALSE)</f>
        <v>0</v>
      </c>
      <c r="M406" s="2">
        <f>VLOOKUP($A406,'By SKU - New RTs'!$A:$V,21,FALSE)</f>
        <v>0</v>
      </c>
      <c r="N406" s="5">
        <f t="shared" si="38"/>
        <v>0</v>
      </c>
      <c r="O406" s="2">
        <f>VLOOKUP($A406,'By SKU - Old RTs'!$A:$V,22,FALSE)</f>
        <v>0</v>
      </c>
      <c r="P406" s="2">
        <f>VLOOKUP($A406,'By SKU - New RTs'!$A:$V,22,FALSE)</f>
        <v>0</v>
      </c>
      <c r="Q406" s="2">
        <f t="shared" si="39"/>
        <v>0</v>
      </c>
    </row>
    <row r="407" spans="1:17" x14ac:dyDescent="0.2">
      <c r="A407" s="3">
        <f>SKUs!A406</f>
        <v>7550</v>
      </c>
      <c r="B407" s="4" t="str">
        <f>SKUs!B406</f>
        <v>HANDLE DUSTMOP WOOD</v>
      </c>
      <c r="C407" s="2">
        <f>VLOOKUP($A407,'By SKU - Old RTs'!$A:$V,18,FALSE)</f>
        <v>0.25</v>
      </c>
      <c r="D407" s="2">
        <f>VLOOKUP($A407,'By SKU - New RTs'!$A:$V,18,FALSE)</f>
        <v>0.25</v>
      </c>
      <c r="E407" s="5">
        <f t="shared" si="35"/>
        <v>0</v>
      </c>
      <c r="F407" s="2">
        <f>VLOOKUP($A407,'By SKU - Old RTs'!$A:$V,19,FALSE)</f>
        <v>0</v>
      </c>
      <c r="G407" s="2">
        <f>VLOOKUP($A407,'By SKU - New RTs'!$A:$V,19,FALSE)</f>
        <v>0</v>
      </c>
      <c r="H407" s="5">
        <f t="shared" si="36"/>
        <v>0</v>
      </c>
      <c r="I407" s="2">
        <f>VLOOKUP($A407,'By SKU - Old RTs'!$A:$V,20,FALSE)</f>
        <v>0</v>
      </c>
      <c r="J407" s="2">
        <f>VLOOKUP($A407,'By SKU - New RTs'!$A:$V,20,FALSE)</f>
        <v>0</v>
      </c>
      <c r="K407" s="5">
        <f t="shared" si="37"/>
        <v>0</v>
      </c>
      <c r="L407" s="2">
        <f>VLOOKUP($A407,'By SKU - Old RTs'!$A:$V,21,FALSE)</f>
        <v>0</v>
      </c>
      <c r="M407" s="2">
        <f>VLOOKUP($A407,'By SKU - New RTs'!$A:$V,21,FALSE)</f>
        <v>0</v>
      </c>
      <c r="N407" s="5">
        <f t="shared" si="38"/>
        <v>0</v>
      </c>
      <c r="O407" s="2">
        <f>VLOOKUP($A407,'By SKU - Old RTs'!$A:$V,22,FALSE)</f>
        <v>0</v>
      </c>
      <c r="P407" s="2">
        <f>VLOOKUP($A407,'By SKU - New RTs'!$A:$V,22,FALSE)</f>
        <v>0</v>
      </c>
      <c r="Q407" s="2">
        <f t="shared" si="39"/>
        <v>0</v>
      </c>
    </row>
    <row r="408" spans="1:17" x14ac:dyDescent="0.2">
      <c r="A408" s="3">
        <f>SKUs!A407</f>
        <v>7552</v>
      </c>
      <c r="B408" s="4" t="str">
        <f>SKUs!B407</f>
        <v>ALUM WET MOP HANDLE</v>
      </c>
      <c r="C408" s="2">
        <f>VLOOKUP($A408,'By SKU - Old RTs'!$A:$V,18,FALSE)</f>
        <v>0.5</v>
      </c>
      <c r="D408" s="2">
        <f>VLOOKUP($A408,'By SKU - New RTs'!$A:$V,18,FALSE)</f>
        <v>0.5</v>
      </c>
      <c r="E408" s="5">
        <f t="shared" si="35"/>
        <v>0</v>
      </c>
      <c r="F408" s="2">
        <f>VLOOKUP($A408,'By SKU - Old RTs'!$A:$V,19,FALSE)</f>
        <v>0.25</v>
      </c>
      <c r="G408" s="2">
        <f>VLOOKUP($A408,'By SKU - New RTs'!$A:$V,19,FALSE)</f>
        <v>0.25</v>
      </c>
      <c r="H408" s="5">
        <f t="shared" si="36"/>
        <v>0</v>
      </c>
      <c r="I408" s="2">
        <f>VLOOKUP($A408,'By SKU - Old RTs'!$A:$V,20,FALSE)</f>
        <v>1</v>
      </c>
      <c r="J408" s="2">
        <f>VLOOKUP($A408,'By SKU - New RTs'!$A:$V,20,FALSE)</f>
        <v>1</v>
      </c>
      <c r="K408" s="5">
        <f t="shared" si="37"/>
        <v>0</v>
      </c>
      <c r="L408" s="2">
        <f>VLOOKUP($A408,'By SKU - Old RTs'!$A:$V,21,FALSE)</f>
        <v>0</v>
      </c>
      <c r="M408" s="2">
        <f>VLOOKUP($A408,'By SKU - New RTs'!$A:$V,21,FALSE)</f>
        <v>0</v>
      </c>
      <c r="N408" s="5">
        <f t="shared" si="38"/>
        <v>0</v>
      </c>
      <c r="O408" s="2">
        <f>VLOOKUP($A408,'By SKU - Old RTs'!$A:$V,22,FALSE)</f>
        <v>0</v>
      </c>
      <c r="P408" s="2">
        <f>VLOOKUP($A408,'By SKU - New RTs'!$A:$V,22,FALSE)</f>
        <v>0</v>
      </c>
      <c r="Q408" s="2">
        <f t="shared" si="39"/>
        <v>0</v>
      </c>
    </row>
    <row r="409" spans="1:17" x14ac:dyDescent="0.2">
      <c r="A409" s="3">
        <f>SKUs!A408</f>
        <v>7553</v>
      </c>
      <c r="B409" s="4" t="str">
        <f>SKUs!B408</f>
        <v>FIBERGLASS DUST MOP HANDLE</v>
      </c>
      <c r="C409" s="2">
        <f>VLOOKUP($A409,'By SKU - Old RTs'!$A:$V,18,FALSE)</f>
        <v>0</v>
      </c>
      <c r="D409" s="2">
        <f>VLOOKUP($A409,'By SKU - New RTs'!$A:$V,18,FALSE)</f>
        <v>0</v>
      </c>
      <c r="E409" s="5">
        <f t="shared" si="35"/>
        <v>0</v>
      </c>
      <c r="F409" s="2">
        <f>VLOOKUP($A409,'By SKU - Old RTs'!$A:$V,19,FALSE)</f>
        <v>0</v>
      </c>
      <c r="G409" s="2">
        <f>VLOOKUP($A409,'By SKU - New RTs'!$A:$V,19,FALSE)</f>
        <v>0</v>
      </c>
      <c r="H409" s="5">
        <f t="shared" si="36"/>
        <v>0</v>
      </c>
      <c r="I409" s="2">
        <f>VLOOKUP($A409,'By SKU - Old RTs'!$A:$V,20,FALSE)</f>
        <v>0</v>
      </c>
      <c r="J409" s="2">
        <f>VLOOKUP($A409,'By SKU - New RTs'!$A:$V,20,FALSE)</f>
        <v>0</v>
      </c>
      <c r="K409" s="5">
        <f t="shared" si="37"/>
        <v>0</v>
      </c>
      <c r="L409" s="2">
        <f>VLOOKUP($A409,'By SKU - Old RTs'!$A:$V,21,FALSE)</f>
        <v>0</v>
      </c>
      <c r="M409" s="2">
        <f>VLOOKUP($A409,'By SKU - New RTs'!$A:$V,21,FALSE)</f>
        <v>0</v>
      </c>
      <c r="N409" s="5">
        <f t="shared" si="38"/>
        <v>0</v>
      </c>
      <c r="O409" s="2">
        <f>VLOOKUP($A409,'By SKU - Old RTs'!$A:$V,22,FALSE)</f>
        <v>0</v>
      </c>
      <c r="P409" s="2">
        <f>VLOOKUP($A409,'By SKU - New RTs'!$A:$V,22,FALSE)</f>
        <v>0</v>
      </c>
      <c r="Q409" s="2">
        <f t="shared" si="39"/>
        <v>0</v>
      </c>
    </row>
    <row r="410" spans="1:17" x14ac:dyDescent="0.2">
      <c r="A410" s="3">
        <f>SKUs!A409</f>
        <v>7600</v>
      </c>
      <c r="B410" s="4" t="str">
        <f>SKUs!B409</f>
        <v xml:space="preserve">CRT CABINET SVC     </v>
      </c>
      <c r="C410" s="2">
        <f>VLOOKUP($A410,'By SKU - Old RTs'!$A:$V,18,FALSE)</f>
        <v>0</v>
      </c>
      <c r="D410" s="2">
        <f>VLOOKUP($A410,'By SKU - New RTs'!$A:$V,18,FALSE)</f>
        <v>0</v>
      </c>
      <c r="E410" s="5">
        <f t="shared" si="35"/>
        <v>0</v>
      </c>
      <c r="F410" s="2">
        <f>VLOOKUP($A410,'By SKU - Old RTs'!$A:$V,19,FALSE)</f>
        <v>0</v>
      </c>
      <c r="G410" s="2">
        <f>VLOOKUP($A410,'By SKU - New RTs'!$A:$V,19,FALSE)</f>
        <v>0</v>
      </c>
      <c r="H410" s="5">
        <f t="shared" si="36"/>
        <v>0</v>
      </c>
      <c r="I410" s="2">
        <f>VLOOKUP($A410,'By SKU - Old RTs'!$A:$V,20,FALSE)</f>
        <v>0</v>
      </c>
      <c r="J410" s="2">
        <f>VLOOKUP($A410,'By SKU - New RTs'!$A:$V,20,FALSE)</f>
        <v>0</v>
      </c>
      <c r="K410" s="5">
        <f t="shared" si="37"/>
        <v>0</v>
      </c>
      <c r="L410" s="2">
        <f>VLOOKUP($A410,'By SKU - Old RTs'!$A:$V,21,FALSE)</f>
        <v>0</v>
      </c>
      <c r="M410" s="2">
        <f>VLOOKUP($A410,'By SKU - New RTs'!$A:$V,21,FALSE)</f>
        <v>0</v>
      </c>
      <c r="N410" s="5">
        <f t="shared" si="38"/>
        <v>0</v>
      </c>
      <c r="O410" s="2">
        <f>VLOOKUP($A410,'By SKU - Old RTs'!$A:$V,22,FALSE)</f>
        <v>0</v>
      </c>
      <c r="P410" s="2">
        <f>VLOOKUP($A410,'By SKU - New RTs'!$A:$V,22,FALSE)</f>
        <v>0</v>
      </c>
      <c r="Q410" s="2">
        <f t="shared" si="39"/>
        <v>0</v>
      </c>
    </row>
    <row r="411" spans="1:17" x14ac:dyDescent="0.2">
      <c r="A411" s="3">
        <f>SKUs!A410</f>
        <v>7601</v>
      </c>
      <c r="B411" s="4" t="str">
        <f>SKUs!B410</f>
        <v>CLS FOAM DISP #7507</v>
      </c>
      <c r="C411" s="2">
        <f>VLOOKUP($A411,'By SKU - Old RTs'!$A:$V,18,FALSE)</f>
        <v>1.5</v>
      </c>
      <c r="D411" s="2">
        <f>VLOOKUP($A411,'By SKU - New RTs'!$A:$V,18,FALSE)</f>
        <v>1.5</v>
      </c>
      <c r="E411" s="5">
        <f t="shared" si="35"/>
        <v>0</v>
      </c>
      <c r="F411" s="2">
        <f>VLOOKUP($A411,'By SKU - Old RTs'!$A:$V,19,FALSE)</f>
        <v>0</v>
      </c>
      <c r="G411" s="2">
        <f>VLOOKUP($A411,'By SKU - New RTs'!$A:$V,19,FALSE)</f>
        <v>0</v>
      </c>
      <c r="H411" s="5">
        <f t="shared" si="36"/>
        <v>0</v>
      </c>
      <c r="I411" s="2">
        <f>VLOOKUP($A411,'By SKU - Old RTs'!$A:$V,20,FALSE)</f>
        <v>0.75</v>
      </c>
      <c r="J411" s="2">
        <f>VLOOKUP($A411,'By SKU - New RTs'!$A:$V,20,FALSE)</f>
        <v>0.75</v>
      </c>
      <c r="K411" s="5">
        <f t="shared" si="37"/>
        <v>0</v>
      </c>
      <c r="L411" s="2">
        <f>VLOOKUP($A411,'By SKU - Old RTs'!$A:$V,21,FALSE)</f>
        <v>0</v>
      </c>
      <c r="M411" s="2">
        <f>VLOOKUP($A411,'By SKU - New RTs'!$A:$V,21,FALSE)</f>
        <v>0</v>
      </c>
      <c r="N411" s="5">
        <f t="shared" si="38"/>
        <v>0</v>
      </c>
      <c r="O411" s="2">
        <f>VLOOKUP($A411,'By SKU - Old RTs'!$A:$V,22,FALSE)</f>
        <v>0.25</v>
      </c>
      <c r="P411" s="2">
        <f>VLOOKUP($A411,'By SKU - New RTs'!$A:$V,22,FALSE)</f>
        <v>0.25</v>
      </c>
      <c r="Q411" s="2">
        <f t="shared" si="39"/>
        <v>0</v>
      </c>
    </row>
    <row r="412" spans="1:17" x14ac:dyDescent="0.2">
      <c r="A412" s="3">
        <f>SKUs!A411</f>
        <v>7602</v>
      </c>
      <c r="B412" s="4" t="str">
        <f>SKUs!B411</f>
        <v>CLS SENSOR FOAM DISP #7707</v>
      </c>
      <c r="C412" s="2">
        <f>VLOOKUP($A412,'By SKU - Old RTs'!$A:$V,18,FALSE)</f>
        <v>0</v>
      </c>
      <c r="D412" s="2">
        <f>VLOOKUP($A412,'By SKU - New RTs'!$A:$V,18,FALSE)</f>
        <v>0</v>
      </c>
      <c r="E412" s="5">
        <f t="shared" si="35"/>
        <v>0</v>
      </c>
      <c r="F412" s="2">
        <f>VLOOKUP($A412,'By SKU - Old RTs'!$A:$V,19,FALSE)</f>
        <v>0</v>
      </c>
      <c r="G412" s="2">
        <f>VLOOKUP($A412,'By SKU - New RTs'!$A:$V,19,FALSE)</f>
        <v>0</v>
      </c>
      <c r="H412" s="5">
        <f t="shared" si="36"/>
        <v>0</v>
      </c>
      <c r="I412" s="2">
        <f>VLOOKUP($A412,'By SKU - Old RTs'!$A:$V,20,FALSE)</f>
        <v>0</v>
      </c>
      <c r="J412" s="2">
        <f>VLOOKUP($A412,'By SKU - New RTs'!$A:$V,20,FALSE)</f>
        <v>0</v>
      </c>
      <c r="K412" s="5">
        <f t="shared" si="37"/>
        <v>0</v>
      </c>
      <c r="L412" s="2">
        <f>VLOOKUP($A412,'By SKU - Old RTs'!$A:$V,21,FALSE)</f>
        <v>0.25</v>
      </c>
      <c r="M412" s="2">
        <f>VLOOKUP($A412,'By SKU - New RTs'!$A:$V,21,FALSE)</f>
        <v>0.25</v>
      </c>
      <c r="N412" s="5">
        <f t="shared" si="38"/>
        <v>0</v>
      </c>
      <c r="O412" s="2">
        <f>VLOOKUP($A412,'By SKU - Old RTs'!$A:$V,22,FALSE)</f>
        <v>0</v>
      </c>
      <c r="P412" s="2">
        <f>VLOOKUP($A412,'By SKU - New RTs'!$A:$V,22,FALSE)</f>
        <v>0</v>
      </c>
      <c r="Q412" s="2">
        <f t="shared" si="39"/>
        <v>0</v>
      </c>
    </row>
    <row r="413" spans="1:17" x14ac:dyDescent="0.2">
      <c r="A413" s="3">
        <f>SKUs!A412</f>
        <v>7603</v>
      </c>
      <c r="B413" s="4" t="str">
        <f>SKUs!B412</f>
        <v>CLS SAN 400 DISP #7405</v>
      </c>
      <c r="C413" s="2">
        <f>VLOOKUP($A413,'By SKU - Old RTs'!$A:$V,18,FALSE)</f>
        <v>0</v>
      </c>
      <c r="D413" s="2">
        <f>VLOOKUP($A413,'By SKU - New RTs'!$A:$V,18,FALSE)</f>
        <v>0</v>
      </c>
      <c r="E413" s="5">
        <f t="shared" si="35"/>
        <v>0</v>
      </c>
      <c r="F413" s="2">
        <f>VLOOKUP($A413,'By SKU - Old RTs'!$A:$V,19,FALSE)</f>
        <v>0</v>
      </c>
      <c r="G413" s="2">
        <f>VLOOKUP($A413,'By SKU - New RTs'!$A:$V,19,FALSE)</f>
        <v>0</v>
      </c>
      <c r="H413" s="5">
        <f t="shared" si="36"/>
        <v>0</v>
      </c>
      <c r="I413" s="2">
        <f>VLOOKUP($A413,'By SKU - Old RTs'!$A:$V,20,FALSE)</f>
        <v>0</v>
      </c>
      <c r="J413" s="2">
        <f>VLOOKUP($A413,'By SKU - New RTs'!$A:$V,20,FALSE)</f>
        <v>0</v>
      </c>
      <c r="K413" s="5">
        <f t="shared" si="37"/>
        <v>0</v>
      </c>
      <c r="L413" s="2">
        <f>VLOOKUP($A413,'By SKU - Old RTs'!$A:$V,21,FALSE)</f>
        <v>0</v>
      </c>
      <c r="M413" s="2">
        <f>VLOOKUP($A413,'By SKU - New RTs'!$A:$V,21,FALSE)</f>
        <v>0</v>
      </c>
      <c r="N413" s="5">
        <f t="shared" si="38"/>
        <v>0</v>
      </c>
      <c r="O413" s="2">
        <f>VLOOKUP($A413,'By SKU - Old RTs'!$A:$V,22,FALSE)</f>
        <v>0</v>
      </c>
      <c r="P413" s="2">
        <f>VLOOKUP($A413,'By SKU - New RTs'!$A:$V,22,FALSE)</f>
        <v>0</v>
      </c>
      <c r="Q413" s="2">
        <f t="shared" si="39"/>
        <v>0</v>
      </c>
    </row>
    <row r="414" spans="1:17" x14ac:dyDescent="0.2">
      <c r="A414" s="3">
        <f>SKUs!A413</f>
        <v>7604</v>
      </c>
      <c r="B414" s="4" t="str">
        <f>SKUs!B413</f>
        <v>CLS HD GRIT SOAP DISP</v>
      </c>
      <c r="C414" s="2">
        <f>VLOOKUP($A414,'By SKU - Old RTs'!$A:$V,18,FALSE)</f>
        <v>0.5</v>
      </c>
      <c r="D414" s="2">
        <f>VLOOKUP($A414,'By SKU - New RTs'!$A:$V,18,FALSE)</f>
        <v>0.5</v>
      </c>
      <c r="E414" s="5">
        <f t="shared" si="35"/>
        <v>0</v>
      </c>
      <c r="F414" s="2">
        <f>VLOOKUP($A414,'By SKU - Old RTs'!$A:$V,19,FALSE)</f>
        <v>0</v>
      </c>
      <c r="G414" s="2">
        <f>VLOOKUP($A414,'By SKU - New RTs'!$A:$V,19,FALSE)</f>
        <v>0</v>
      </c>
      <c r="H414" s="5">
        <f t="shared" si="36"/>
        <v>0</v>
      </c>
      <c r="I414" s="2">
        <f>VLOOKUP($A414,'By SKU - Old RTs'!$A:$V,20,FALSE)</f>
        <v>0.25</v>
      </c>
      <c r="J414" s="2">
        <f>VLOOKUP($A414,'By SKU - New RTs'!$A:$V,20,FALSE)</f>
        <v>0.25</v>
      </c>
      <c r="K414" s="5">
        <f t="shared" si="37"/>
        <v>0</v>
      </c>
      <c r="L414" s="2">
        <f>VLOOKUP($A414,'By SKU - Old RTs'!$A:$V,21,FALSE)</f>
        <v>0</v>
      </c>
      <c r="M414" s="2">
        <f>VLOOKUP($A414,'By SKU - New RTs'!$A:$V,21,FALSE)</f>
        <v>0</v>
      </c>
      <c r="N414" s="5">
        <f t="shared" si="38"/>
        <v>0</v>
      </c>
      <c r="O414" s="2">
        <f>VLOOKUP($A414,'By SKU - Old RTs'!$A:$V,22,FALSE)</f>
        <v>0</v>
      </c>
      <c r="P414" s="2">
        <f>VLOOKUP($A414,'By SKU - New RTs'!$A:$V,22,FALSE)</f>
        <v>0</v>
      </c>
      <c r="Q414" s="2">
        <f t="shared" si="39"/>
        <v>0</v>
      </c>
    </row>
    <row r="415" spans="1:17" x14ac:dyDescent="0.2">
      <c r="A415" s="3">
        <f>SKUs!A414</f>
        <v>7608</v>
      </c>
      <c r="B415" s="4" t="str">
        <f>SKUs!B414</f>
        <v>TFDSPBK(750127)</v>
      </c>
      <c r="C415" s="2">
        <f>VLOOKUP($A415,'By SKU - Old RTs'!$A:$V,18,FALSE)</f>
        <v>0</v>
      </c>
      <c r="D415" s="2">
        <f>VLOOKUP($A415,'By SKU - New RTs'!$A:$V,18,FALSE)</f>
        <v>0</v>
      </c>
      <c r="E415" s="5">
        <f t="shared" si="35"/>
        <v>0</v>
      </c>
      <c r="F415" s="2">
        <f>VLOOKUP($A415,'By SKU - Old RTs'!$A:$V,19,FALSE)</f>
        <v>0</v>
      </c>
      <c r="G415" s="2">
        <f>VLOOKUP($A415,'By SKU - New RTs'!$A:$V,19,FALSE)</f>
        <v>0</v>
      </c>
      <c r="H415" s="5">
        <f t="shared" si="36"/>
        <v>0</v>
      </c>
      <c r="I415" s="2">
        <f>VLOOKUP($A415,'By SKU - Old RTs'!$A:$V,20,FALSE)</f>
        <v>0</v>
      </c>
      <c r="J415" s="2">
        <f>VLOOKUP($A415,'By SKU - New RTs'!$A:$V,20,FALSE)</f>
        <v>0</v>
      </c>
      <c r="K415" s="5">
        <f t="shared" si="37"/>
        <v>0</v>
      </c>
      <c r="L415" s="2">
        <f>VLOOKUP($A415,'By SKU - Old RTs'!$A:$V,21,FALSE)</f>
        <v>0</v>
      </c>
      <c r="M415" s="2">
        <f>VLOOKUP($A415,'By SKU - New RTs'!$A:$V,21,FALSE)</f>
        <v>0</v>
      </c>
      <c r="N415" s="5">
        <f t="shared" si="38"/>
        <v>0</v>
      </c>
      <c r="O415" s="2">
        <f>VLOOKUP($A415,'By SKU - Old RTs'!$A:$V,22,FALSE)</f>
        <v>0</v>
      </c>
      <c r="P415" s="2">
        <f>VLOOKUP($A415,'By SKU - New RTs'!$A:$V,22,FALSE)</f>
        <v>0</v>
      </c>
      <c r="Q415" s="2">
        <f t="shared" si="39"/>
        <v>0</v>
      </c>
    </row>
    <row r="416" spans="1:17" x14ac:dyDescent="0.2">
      <c r="A416" s="3">
        <f>SKUs!A415</f>
        <v>7610</v>
      </c>
      <c r="B416" s="4" t="str">
        <f>SKUs!B415</f>
        <v>HSAN/CS(750591)</v>
      </c>
      <c r="C416" s="2">
        <f>VLOOKUP($A416,'By SKU - Old RTs'!$A:$V,18,FALSE)</f>
        <v>0</v>
      </c>
      <c r="D416" s="2">
        <f>VLOOKUP($A416,'By SKU - New RTs'!$A:$V,18,FALSE)</f>
        <v>0</v>
      </c>
      <c r="E416" s="5">
        <f t="shared" si="35"/>
        <v>0</v>
      </c>
      <c r="F416" s="2">
        <f>VLOOKUP($A416,'By SKU - Old RTs'!$A:$V,19,FALSE)</f>
        <v>0</v>
      </c>
      <c r="G416" s="2">
        <f>VLOOKUP($A416,'By SKU - New RTs'!$A:$V,19,FALSE)</f>
        <v>0</v>
      </c>
      <c r="H416" s="5">
        <f t="shared" si="36"/>
        <v>0</v>
      </c>
      <c r="I416" s="2">
        <f>VLOOKUP($A416,'By SKU - Old RTs'!$A:$V,20,FALSE)</f>
        <v>0</v>
      </c>
      <c r="J416" s="2">
        <f>VLOOKUP($A416,'By SKU - New RTs'!$A:$V,20,FALSE)</f>
        <v>0</v>
      </c>
      <c r="K416" s="5">
        <f t="shared" si="37"/>
        <v>0</v>
      </c>
      <c r="L416" s="2">
        <f>VLOOKUP($A416,'By SKU - Old RTs'!$A:$V,21,FALSE)</f>
        <v>0</v>
      </c>
      <c r="M416" s="2">
        <f>VLOOKUP($A416,'By SKU - New RTs'!$A:$V,21,FALSE)</f>
        <v>0</v>
      </c>
      <c r="N416" s="5">
        <f t="shared" si="38"/>
        <v>0</v>
      </c>
      <c r="O416" s="2">
        <f>VLOOKUP($A416,'By SKU - Old RTs'!$A:$V,22,FALSE)</f>
        <v>0</v>
      </c>
      <c r="P416" s="2">
        <f>VLOOKUP($A416,'By SKU - New RTs'!$A:$V,22,FALSE)</f>
        <v>0</v>
      </c>
      <c r="Q416" s="2">
        <f t="shared" si="39"/>
        <v>0</v>
      </c>
    </row>
    <row r="417" spans="1:17" x14ac:dyDescent="0.2">
      <c r="A417" s="3">
        <f>SKUs!A416</f>
        <v>7611</v>
      </c>
      <c r="B417" s="4" t="str">
        <f>SKUs!B416</f>
        <v>HSAN/EA(750591)</v>
      </c>
      <c r="C417" s="2">
        <f>VLOOKUP($A417,'By SKU - Old RTs'!$A:$V,18,FALSE)</f>
        <v>0</v>
      </c>
      <c r="D417" s="2">
        <f>VLOOKUP($A417,'By SKU - New RTs'!$A:$V,18,FALSE)</f>
        <v>0</v>
      </c>
      <c r="E417" s="5">
        <f t="shared" si="35"/>
        <v>0</v>
      </c>
      <c r="F417" s="2">
        <f>VLOOKUP($A417,'By SKU - Old RTs'!$A:$V,19,FALSE)</f>
        <v>0</v>
      </c>
      <c r="G417" s="2">
        <f>VLOOKUP($A417,'By SKU - New RTs'!$A:$V,19,FALSE)</f>
        <v>0</v>
      </c>
      <c r="H417" s="5">
        <f t="shared" si="36"/>
        <v>0</v>
      </c>
      <c r="I417" s="2">
        <f>VLOOKUP($A417,'By SKU - Old RTs'!$A:$V,20,FALSE)</f>
        <v>0</v>
      </c>
      <c r="J417" s="2">
        <f>VLOOKUP($A417,'By SKU - New RTs'!$A:$V,20,FALSE)</f>
        <v>0</v>
      </c>
      <c r="K417" s="5">
        <f t="shared" si="37"/>
        <v>0</v>
      </c>
      <c r="L417" s="2">
        <f>VLOOKUP($A417,'By SKU - Old RTs'!$A:$V,21,FALSE)</f>
        <v>0</v>
      </c>
      <c r="M417" s="2">
        <f>VLOOKUP($A417,'By SKU - New RTs'!$A:$V,21,FALSE)</f>
        <v>0</v>
      </c>
      <c r="N417" s="5">
        <f t="shared" si="38"/>
        <v>0</v>
      </c>
      <c r="O417" s="2">
        <f>VLOOKUP($A417,'By SKU - Old RTs'!$A:$V,22,FALSE)</f>
        <v>0</v>
      </c>
      <c r="P417" s="2">
        <f>VLOOKUP($A417,'By SKU - New RTs'!$A:$V,22,FALSE)</f>
        <v>0</v>
      </c>
      <c r="Q417" s="2">
        <f t="shared" si="39"/>
        <v>0</v>
      </c>
    </row>
    <row r="418" spans="1:17" x14ac:dyDescent="0.2">
      <c r="A418" s="3">
        <f>SKUs!A417</f>
        <v>7618</v>
      </c>
      <c r="B418" s="4" t="str">
        <f>SKUs!B417</f>
        <v>SPRAYDSP(450007)</v>
      </c>
      <c r="C418" s="2">
        <f>VLOOKUP($A418,'By SKU - Old RTs'!$A:$V,18,FALSE)</f>
        <v>0</v>
      </c>
      <c r="D418" s="2">
        <f>VLOOKUP($A418,'By SKU - New RTs'!$A:$V,18,FALSE)</f>
        <v>0</v>
      </c>
      <c r="E418" s="5">
        <f t="shared" si="35"/>
        <v>0</v>
      </c>
      <c r="F418" s="2">
        <f>VLOOKUP($A418,'By SKU - Old RTs'!$A:$V,19,FALSE)</f>
        <v>0</v>
      </c>
      <c r="G418" s="2">
        <f>VLOOKUP($A418,'By SKU - New RTs'!$A:$V,19,FALSE)</f>
        <v>0</v>
      </c>
      <c r="H418" s="5">
        <f t="shared" si="36"/>
        <v>0</v>
      </c>
      <c r="I418" s="2">
        <f>VLOOKUP($A418,'By SKU - Old RTs'!$A:$V,20,FALSE)</f>
        <v>0</v>
      </c>
      <c r="J418" s="2">
        <f>VLOOKUP($A418,'By SKU - New RTs'!$A:$V,20,FALSE)</f>
        <v>0</v>
      </c>
      <c r="K418" s="5">
        <f t="shared" si="37"/>
        <v>0</v>
      </c>
      <c r="L418" s="2">
        <f>VLOOKUP($A418,'By SKU - Old RTs'!$A:$V,21,FALSE)</f>
        <v>0</v>
      </c>
      <c r="M418" s="2">
        <f>VLOOKUP($A418,'By SKU - New RTs'!$A:$V,21,FALSE)</f>
        <v>0</v>
      </c>
      <c r="N418" s="5">
        <f t="shared" si="38"/>
        <v>0</v>
      </c>
      <c r="O418" s="2">
        <f>VLOOKUP($A418,'By SKU - Old RTs'!$A:$V,22,FALSE)</f>
        <v>0</v>
      </c>
      <c r="P418" s="2">
        <f>VLOOKUP($A418,'By SKU - New RTs'!$A:$V,22,FALSE)</f>
        <v>0</v>
      </c>
      <c r="Q418" s="2">
        <f t="shared" si="39"/>
        <v>0</v>
      </c>
    </row>
    <row r="419" spans="1:17" x14ac:dyDescent="0.2">
      <c r="A419" s="3">
        <f>SKUs!A418</f>
        <v>7619</v>
      </c>
      <c r="B419" s="4" t="str">
        <f>SKUs!B418</f>
        <v>SANTDSP(450025)</v>
      </c>
      <c r="C419" s="2">
        <f>VLOOKUP($A419,'By SKU - Old RTs'!$A:$V,18,FALSE)</f>
        <v>0</v>
      </c>
      <c r="D419" s="2">
        <f>VLOOKUP($A419,'By SKU - New RTs'!$A:$V,18,FALSE)</f>
        <v>0</v>
      </c>
      <c r="E419" s="5">
        <f t="shared" si="35"/>
        <v>0</v>
      </c>
      <c r="F419" s="2">
        <f>VLOOKUP($A419,'By SKU - Old RTs'!$A:$V,19,FALSE)</f>
        <v>0</v>
      </c>
      <c r="G419" s="2">
        <f>VLOOKUP($A419,'By SKU - New RTs'!$A:$V,19,FALSE)</f>
        <v>0</v>
      </c>
      <c r="H419" s="5">
        <f t="shared" si="36"/>
        <v>0</v>
      </c>
      <c r="I419" s="2">
        <f>VLOOKUP($A419,'By SKU - Old RTs'!$A:$V,20,FALSE)</f>
        <v>0</v>
      </c>
      <c r="J419" s="2">
        <f>VLOOKUP($A419,'By SKU - New RTs'!$A:$V,20,FALSE)</f>
        <v>0</v>
      </c>
      <c r="K419" s="5">
        <f t="shared" si="37"/>
        <v>0</v>
      </c>
      <c r="L419" s="2">
        <f>VLOOKUP($A419,'By SKU - Old RTs'!$A:$V,21,FALSE)</f>
        <v>0</v>
      </c>
      <c r="M419" s="2">
        <f>VLOOKUP($A419,'By SKU - New RTs'!$A:$V,21,FALSE)</f>
        <v>0</v>
      </c>
      <c r="N419" s="5">
        <f t="shared" si="38"/>
        <v>0</v>
      </c>
      <c r="O419" s="2">
        <f>VLOOKUP($A419,'By SKU - Old RTs'!$A:$V,22,FALSE)</f>
        <v>0</v>
      </c>
      <c r="P419" s="2">
        <f>VLOOKUP($A419,'By SKU - New RTs'!$A:$V,22,FALSE)</f>
        <v>0</v>
      </c>
      <c r="Q419" s="2">
        <f t="shared" si="39"/>
        <v>0</v>
      </c>
    </row>
    <row r="420" spans="1:17" x14ac:dyDescent="0.2">
      <c r="A420" s="3">
        <f>SKUs!A419</f>
        <v>7623</v>
      </c>
      <c r="B420" s="4" t="str">
        <f>SKUs!B419</f>
        <v>MINI DUEL TP DISP</v>
      </c>
      <c r="C420" s="2">
        <f>VLOOKUP($A420,'By SKU - Old RTs'!$A:$V,18,FALSE)</f>
        <v>0</v>
      </c>
      <c r="D420" s="2">
        <f>VLOOKUP($A420,'By SKU - New RTs'!$A:$V,18,FALSE)</f>
        <v>0</v>
      </c>
      <c r="E420" s="5">
        <f t="shared" si="35"/>
        <v>0</v>
      </c>
      <c r="F420" s="2">
        <f>VLOOKUP($A420,'By SKU - Old RTs'!$A:$V,19,FALSE)</f>
        <v>0</v>
      </c>
      <c r="G420" s="2">
        <f>VLOOKUP($A420,'By SKU - New RTs'!$A:$V,19,FALSE)</f>
        <v>0</v>
      </c>
      <c r="H420" s="5">
        <f t="shared" si="36"/>
        <v>0</v>
      </c>
      <c r="I420" s="2">
        <f>VLOOKUP($A420,'By SKU - Old RTs'!$A:$V,20,FALSE)</f>
        <v>0</v>
      </c>
      <c r="J420" s="2">
        <f>VLOOKUP($A420,'By SKU - New RTs'!$A:$V,20,FALSE)</f>
        <v>0</v>
      </c>
      <c r="K420" s="5">
        <f t="shared" si="37"/>
        <v>0</v>
      </c>
      <c r="L420" s="2">
        <f>VLOOKUP($A420,'By SKU - Old RTs'!$A:$V,21,FALSE)</f>
        <v>0</v>
      </c>
      <c r="M420" s="2">
        <f>VLOOKUP($A420,'By SKU - New RTs'!$A:$V,21,FALSE)</f>
        <v>0</v>
      </c>
      <c r="N420" s="5">
        <f t="shared" si="38"/>
        <v>0</v>
      </c>
      <c r="O420" s="2">
        <f>VLOOKUP($A420,'By SKU - Old RTs'!$A:$V,22,FALSE)</f>
        <v>0</v>
      </c>
      <c r="P420" s="2">
        <f>VLOOKUP($A420,'By SKU - New RTs'!$A:$V,22,FALSE)</f>
        <v>0</v>
      </c>
      <c r="Q420" s="2">
        <f t="shared" si="39"/>
        <v>0</v>
      </c>
    </row>
    <row r="421" spans="1:17" x14ac:dyDescent="0.2">
      <c r="A421" s="3">
        <f>SKUs!A420</f>
        <v>7624</v>
      </c>
      <c r="B421" s="4" t="str">
        <f>SKUs!B420</f>
        <v xml:space="preserve">WAVE N DRY DISP     </v>
      </c>
      <c r="C421" s="2">
        <f>VLOOKUP($A421,'By SKU - Old RTs'!$A:$V,18,FALSE)</f>
        <v>0</v>
      </c>
      <c r="D421" s="2">
        <f>VLOOKUP($A421,'By SKU - New RTs'!$A:$V,18,FALSE)</f>
        <v>0</v>
      </c>
      <c r="E421" s="5">
        <f t="shared" si="35"/>
        <v>0</v>
      </c>
      <c r="F421" s="2">
        <f>VLOOKUP($A421,'By SKU - Old RTs'!$A:$V,19,FALSE)</f>
        <v>0</v>
      </c>
      <c r="G421" s="2">
        <f>VLOOKUP($A421,'By SKU - New RTs'!$A:$V,19,FALSE)</f>
        <v>0</v>
      </c>
      <c r="H421" s="5">
        <f t="shared" si="36"/>
        <v>0</v>
      </c>
      <c r="I421" s="2">
        <f>VLOOKUP($A421,'By SKU - Old RTs'!$A:$V,20,FALSE)</f>
        <v>0</v>
      </c>
      <c r="J421" s="2">
        <f>VLOOKUP($A421,'By SKU - New RTs'!$A:$V,20,FALSE)</f>
        <v>0</v>
      </c>
      <c r="K421" s="5">
        <f t="shared" si="37"/>
        <v>0</v>
      </c>
      <c r="L421" s="2">
        <f>VLOOKUP($A421,'By SKU - Old RTs'!$A:$V,21,FALSE)</f>
        <v>0</v>
      </c>
      <c r="M421" s="2">
        <f>VLOOKUP($A421,'By SKU - New RTs'!$A:$V,21,FALSE)</f>
        <v>0</v>
      </c>
      <c r="N421" s="5">
        <f t="shared" si="38"/>
        <v>0</v>
      </c>
      <c r="O421" s="2">
        <f>VLOOKUP($A421,'By SKU - Old RTs'!$A:$V,22,FALSE)</f>
        <v>0</v>
      </c>
      <c r="P421" s="2">
        <f>VLOOKUP($A421,'By SKU - New RTs'!$A:$V,22,FALSE)</f>
        <v>0</v>
      </c>
      <c r="Q421" s="2">
        <f t="shared" si="39"/>
        <v>0</v>
      </c>
    </row>
    <row r="422" spans="1:17" x14ac:dyDescent="0.2">
      <c r="A422" s="3">
        <f>SKUs!A421</f>
        <v>7625</v>
      </c>
      <c r="B422" s="4" t="str">
        <f>SKUs!B421</f>
        <v>SN DSP(HSD-100)</v>
      </c>
      <c r="C422" s="2">
        <f>VLOOKUP($A422,'By SKU - Old RTs'!$A:$V,18,FALSE)</f>
        <v>0</v>
      </c>
      <c r="D422" s="2">
        <f>VLOOKUP($A422,'By SKU - New RTs'!$A:$V,18,FALSE)</f>
        <v>0</v>
      </c>
      <c r="E422" s="5">
        <f t="shared" si="35"/>
        <v>0</v>
      </c>
      <c r="F422" s="2">
        <f>VLOOKUP($A422,'By SKU - Old RTs'!$A:$V,19,FALSE)</f>
        <v>0</v>
      </c>
      <c r="G422" s="2">
        <f>VLOOKUP($A422,'By SKU - New RTs'!$A:$V,19,FALSE)</f>
        <v>0</v>
      </c>
      <c r="H422" s="5">
        <f t="shared" si="36"/>
        <v>0</v>
      </c>
      <c r="I422" s="2">
        <f>VLOOKUP($A422,'By SKU - Old RTs'!$A:$V,20,FALSE)</f>
        <v>0</v>
      </c>
      <c r="J422" s="2">
        <f>VLOOKUP($A422,'By SKU - New RTs'!$A:$V,20,FALSE)</f>
        <v>0</v>
      </c>
      <c r="K422" s="5">
        <f t="shared" si="37"/>
        <v>0</v>
      </c>
      <c r="L422" s="2">
        <f>VLOOKUP($A422,'By SKU - Old RTs'!$A:$V,21,FALSE)</f>
        <v>0.25</v>
      </c>
      <c r="M422" s="2">
        <f>VLOOKUP($A422,'By SKU - New RTs'!$A:$V,21,FALSE)</f>
        <v>0.25</v>
      </c>
      <c r="N422" s="5">
        <f t="shared" si="38"/>
        <v>0</v>
      </c>
      <c r="O422" s="2">
        <f>VLOOKUP($A422,'By SKU - Old RTs'!$A:$V,22,FALSE)</f>
        <v>0</v>
      </c>
      <c r="P422" s="2">
        <f>VLOOKUP($A422,'By SKU - New RTs'!$A:$V,22,FALSE)</f>
        <v>0</v>
      </c>
      <c r="Q422" s="2">
        <f t="shared" si="39"/>
        <v>0</v>
      </c>
    </row>
    <row r="423" spans="1:17" x14ac:dyDescent="0.2">
      <c r="A423" s="3">
        <f>SKUs!A422</f>
        <v>7626</v>
      </c>
      <c r="B423" s="4" t="str">
        <f>SKUs!B422</f>
        <v>CFDDSP(CCD-050)</v>
      </c>
      <c r="C423" s="2">
        <f>VLOOKUP($A423,'By SKU - Old RTs'!$A:$V,18,FALSE)</f>
        <v>0</v>
      </c>
      <c r="D423" s="2">
        <f>VLOOKUP($A423,'By SKU - New RTs'!$A:$V,18,FALSE)</f>
        <v>0</v>
      </c>
      <c r="E423" s="5">
        <f t="shared" si="35"/>
        <v>0</v>
      </c>
      <c r="F423" s="2">
        <f>VLOOKUP($A423,'By SKU - Old RTs'!$A:$V,19,FALSE)</f>
        <v>0</v>
      </c>
      <c r="G423" s="2">
        <f>VLOOKUP($A423,'By SKU - New RTs'!$A:$V,19,FALSE)</f>
        <v>0</v>
      </c>
      <c r="H423" s="5">
        <f t="shared" si="36"/>
        <v>0</v>
      </c>
      <c r="I423" s="2">
        <f>VLOOKUP($A423,'By SKU - Old RTs'!$A:$V,20,FALSE)</f>
        <v>0</v>
      </c>
      <c r="J423" s="2">
        <f>VLOOKUP($A423,'By SKU - New RTs'!$A:$V,20,FALSE)</f>
        <v>0</v>
      </c>
      <c r="K423" s="5">
        <f t="shared" si="37"/>
        <v>0</v>
      </c>
      <c r="L423" s="2">
        <f>VLOOKUP($A423,'By SKU - Old RTs'!$A:$V,21,FALSE)</f>
        <v>0</v>
      </c>
      <c r="M423" s="2">
        <f>VLOOKUP($A423,'By SKU - New RTs'!$A:$V,21,FALSE)</f>
        <v>0</v>
      </c>
      <c r="N423" s="5">
        <f t="shared" si="38"/>
        <v>0</v>
      </c>
      <c r="O423" s="2">
        <f>VLOOKUP($A423,'By SKU - Old RTs'!$A:$V,22,FALSE)</f>
        <v>0</v>
      </c>
      <c r="P423" s="2">
        <f>VLOOKUP($A423,'By SKU - New RTs'!$A:$V,22,FALSE)</f>
        <v>0</v>
      </c>
      <c r="Q423" s="2">
        <f t="shared" si="39"/>
        <v>0</v>
      </c>
    </row>
    <row r="424" spans="1:17" x14ac:dyDescent="0.2">
      <c r="A424" s="3">
        <f>SKUs!A423</f>
        <v>7627</v>
      </c>
      <c r="B424" s="4" t="str">
        <f>SKUs!B423</f>
        <v>AC DSP(HAD-100)</v>
      </c>
      <c r="C424" s="2">
        <f>VLOOKUP($A424,'By SKU - Old RTs'!$A:$V,18,FALSE)</f>
        <v>0.25</v>
      </c>
      <c r="D424" s="2">
        <f>VLOOKUP($A424,'By SKU - New RTs'!$A:$V,18,FALSE)</f>
        <v>0.25</v>
      </c>
      <c r="E424" s="5">
        <f t="shared" si="35"/>
        <v>0</v>
      </c>
      <c r="F424" s="2">
        <f>VLOOKUP($A424,'By SKU - Old RTs'!$A:$V,19,FALSE)</f>
        <v>0.25</v>
      </c>
      <c r="G424" s="2">
        <f>VLOOKUP($A424,'By SKU - New RTs'!$A:$V,19,FALSE)</f>
        <v>0.25</v>
      </c>
      <c r="H424" s="5">
        <f t="shared" si="36"/>
        <v>0</v>
      </c>
      <c r="I424" s="2">
        <f>VLOOKUP($A424,'By SKU - Old RTs'!$A:$V,20,FALSE)</f>
        <v>0.25</v>
      </c>
      <c r="J424" s="2">
        <f>VLOOKUP($A424,'By SKU - New RTs'!$A:$V,20,FALSE)</f>
        <v>0.25</v>
      </c>
      <c r="K424" s="5">
        <f t="shared" si="37"/>
        <v>0</v>
      </c>
      <c r="L424" s="2">
        <f>VLOOKUP($A424,'By SKU - Old RTs'!$A:$V,21,FALSE)</f>
        <v>0</v>
      </c>
      <c r="M424" s="2">
        <f>VLOOKUP($A424,'By SKU - New RTs'!$A:$V,21,FALSE)</f>
        <v>0</v>
      </c>
      <c r="N424" s="5">
        <f t="shared" si="38"/>
        <v>0</v>
      </c>
      <c r="O424" s="2">
        <f>VLOOKUP($A424,'By SKU - Old RTs'!$A:$V,22,FALSE)</f>
        <v>0.25</v>
      </c>
      <c r="P424" s="2">
        <f>VLOOKUP($A424,'By SKU - New RTs'!$A:$V,22,FALSE)</f>
        <v>0.25</v>
      </c>
      <c r="Q424" s="2">
        <f t="shared" si="39"/>
        <v>0</v>
      </c>
    </row>
    <row r="425" spans="1:17" x14ac:dyDescent="0.2">
      <c r="A425" s="3">
        <f>SKUs!A424</f>
        <v>7630</v>
      </c>
      <c r="B425" s="4" t="str">
        <f>SKUs!B424</f>
        <v xml:space="preserve">EXPRESS TORK DI     </v>
      </c>
      <c r="C425" s="2">
        <f>VLOOKUP($A425,'By SKU - Old RTs'!$A:$V,18,FALSE)</f>
        <v>0</v>
      </c>
      <c r="D425" s="2">
        <f>VLOOKUP($A425,'By SKU - New RTs'!$A:$V,18,FALSE)</f>
        <v>0</v>
      </c>
      <c r="E425" s="5">
        <f t="shared" si="35"/>
        <v>0</v>
      </c>
      <c r="F425" s="2">
        <f>VLOOKUP($A425,'By SKU - Old RTs'!$A:$V,19,FALSE)</f>
        <v>0</v>
      </c>
      <c r="G425" s="2">
        <f>VLOOKUP($A425,'By SKU - New RTs'!$A:$V,19,FALSE)</f>
        <v>0</v>
      </c>
      <c r="H425" s="5">
        <f t="shared" si="36"/>
        <v>0</v>
      </c>
      <c r="I425" s="2">
        <f>VLOOKUP($A425,'By SKU - Old RTs'!$A:$V,20,FALSE)</f>
        <v>0</v>
      </c>
      <c r="J425" s="2">
        <f>VLOOKUP($A425,'By SKU - New RTs'!$A:$V,20,FALSE)</f>
        <v>0</v>
      </c>
      <c r="K425" s="5">
        <f t="shared" si="37"/>
        <v>0</v>
      </c>
      <c r="L425" s="2">
        <f>VLOOKUP($A425,'By SKU - Old RTs'!$A:$V,21,FALSE)</f>
        <v>0</v>
      </c>
      <c r="M425" s="2">
        <f>VLOOKUP($A425,'By SKU - New RTs'!$A:$V,21,FALSE)</f>
        <v>0</v>
      </c>
      <c r="N425" s="5">
        <f t="shared" si="38"/>
        <v>0</v>
      </c>
      <c r="O425" s="2">
        <f>VLOOKUP($A425,'By SKU - Old RTs'!$A:$V,22,FALSE)</f>
        <v>0</v>
      </c>
      <c r="P425" s="2">
        <f>VLOOKUP($A425,'By SKU - New RTs'!$A:$V,22,FALSE)</f>
        <v>0</v>
      </c>
      <c r="Q425" s="2">
        <f t="shared" si="39"/>
        <v>0</v>
      </c>
    </row>
    <row r="426" spans="1:17" x14ac:dyDescent="0.2">
      <c r="A426" s="3">
        <f>SKUs!A425</f>
        <v>7632</v>
      </c>
      <c r="B426" s="4" t="str">
        <f>SKUs!B425</f>
        <v>TPDISP(JSD-100)</v>
      </c>
      <c r="C426" s="2">
        <f>VLOOKUP($A426,'By SKU - Old RTs'!$A:$V,18,FALSE)</f>
        <v>0</v>
      </c>
      <c r="D426" s="2">
        <f>VLOOKUP($A426,'By SKU - New RTs'!$A:$V,18,FALSE)</f>
        <v>0</v>
      </c>
      <c r="E426" s="5">
        <f t="shared" si="35"/>
        <v>0</v>
      </c>
      <c r="F426" s="2">
        <f>VLOOKUP($A426,'By SKU - Old RTs'!$A:$V,19,FALSE)</f>
        <v>0</v>
      </c>
      <c r="G426" s="2">
        <f>VLOOKUP($A426,'By SKU - New RTs'!$A:$V,19,FALSE)</f>
        <v>0</v>
      </c>
      <c r="H426" s="5">
        <f t="shared" si="36"/>
        <v>0</v>
      </c>
      <c r="I426" s="2">
        <f>VLOOKUP($A426,'By SKU - Old RTs'!$A:$V,20,FALSE)</f>
        <v>0.75</v>
      </c>
      <c r="J426" s="2">
        <f>VLOOKUP($A426,'By SKU - New RTs'!$A:$V,20,FALSE)</f>
        <v>0.75</v>
      </c>
      <c r="K426" s="5">
        <f t="shared" si="37"/>
        <v>0</v>
      </c>
      <c r="L426" s="2">
        <f>VLOOKUP($A426,'By SKU - Old RTs'!$A:$V,21,FALSE)</f>
        <v>0</v>
      </c>
      <c r="M426" s="2">
        <f>VLOOKUP($A426,'By SKU - New RTs'!$A:$V,21,FALSE)</f>
        <v>0</v>
      </c>
      <c r="N426" s="5">
        <f t="shared" si="38"/>
        <v>0</v>
      </c>
      <c r="O426" s="2">
        <f>VLOOKUP($A426,'By SKU - Old RTs'!$A:$V,22,FALSE)</f>
        <v>0</v>
      </c>
      <c r="P426" s="2">
        <f>VLOOKUP($A426,'By SKU - New RTs'!$A:$V,22,FALSE)</f>
        <v>0</v>
      </c>
      <c r="Q426" s="2">
        <f t="shared" si="39"/>
        <v>0</v>
      </c>
    </row>
    <row r="427" spans="1:17" x14ac:dyDescent="0.2">
      <c r="A427" s="3">
        <f>SKUs!A426</f>
        <v>7633</v>
      </c>
      <c r="B427" s="4" t="str">
        <f>SKUs!B426</f>
        <v>2TPDSP(JST-102)</v>
      </c>
      <c r="C427" s="2">
        <f>VLOOKUP($A427,'By SKU - Old RTs'!$A:$V,18,FALSE)</f>
        <v>0.5</v>
      </c>
      <c r="D427" s="2">
        <f>VLOOKUP($A427,'By SKU - New RTs'!$A:$V,18,FALSE)</f>
        <v>0.5</v>
      </c>
      <c r="E427" s="5">
        <f t="shared" si="35"/>
        <v>0</v>
      </c>
      <c r="F427" s="2">
        <f>VLOOKUP($A427,'By SKU - Old RTs'!$A:$V,19,FALSE)</f>
        <v>0</v>
      </c>
      <c r="G427" s="2">
        <f>VLOOKUP($A427,'By SKU - New RTs'!$A:$V,19,FALSE)</f>
        <v>0</v>
      </c>
      <c r="H427" s="5">
        <f t="shared" si="36"/>
        <v>0</v>
      </c>
      <c r="I427" s="2">
        <f>VLOOKUP($A427,'By SKU - Old RTs'!$A:$V,20,FALSE)</f>
        <v>0.75</v>
      </c>
      <c r="J427" s="2">
        <f>VLOOKUP($A427,'By SKU - New RTs'!$A:$V,20,FALSE)</f>
        <v>0.75</v>
      </c>
      <c r="K427" s="5">
        <f t="shared" si="37"/>
        <v>0</v>
      </c>
      <c r="L427" s="2">
        <f>VLOOKUP($A427,'By SKU - Old RTs'!$A:$V,21,FALSE)</f>
        <v>0.25</v>
      </c>
      <c r="M427" s="2">
        <f>VLOOKUP($A427,'By SKU - New RTs'!$A:$V,21,FALSE)</f>
        <v>0.25</v>
      </c>
      <c r="N427" s="5">
        <f t="shared" si="38"/>
        <v>0</v>
      </c>
      <c r="O427" s="2">
        <f>VLOOKUP($A427,'By SKU - Old RTs'!$A:$V,22,FALSE)</f>
        <v>0</v>
      </c>
      <c r="P427" s="2">
        <f>VLOOKUP($A427,'By SKU - New RTs'!$A:$V,22,FALSE)</f>
        <v>0</v>
      </c>
      <c r="Q427" s="2">
        <f t="shared" si="39"/>
        <v>0</v>
      </c>
    </row>
    <row r="428" spans="1:17" x14ac:dyDescent="0.2">
      <c r="A428" s="3">
        <f>SKUs!A427</f>
        <v>7634</v>
      </c>
      <c r="B428" s="4" t="str">
        <f>SKUs!B427</f>
        <v>CFDDSP(CDS-100)</v>
      </c>
      <c r="C428" s="2">
        <f>VLOOKUP($A428,'By SKU - Old RTs'!$A:$V,18,FALSE)</f>
        <v>0</v>
      </c>
      <c r="D428" s="2">
        <f>VLOOKUP($A428,'By SKU - New RTs'!$A:$V,18,FALSE)</f>
        <v>0</v>
      </c>
      <c r="E428" s="5">
        <f t="shared" si="35"/>
        <v>0</v>
      </c>
      <c r="F428" s="2">
        <f>VLOOKUP($A428,'By SKU - Old RTs'!$A:$V,19,FALSE)</f>
        <v>0</v>
      </c>
      <c r="G428" s="2">
        <f>VLOOKUP($A428,'By SKU - New RTs'!$A:$V,19,FALSE)</f>
        <v>0</v>
      </c>
      <c r="H428" s="5">
        <f t="shared" si="36"/>
        <v>0</v>
      </c>
      <c r="I428" s="2">
        <f>VLOOKUP($A428,'By SKU - Old RTs'!$A:$V,20,FALSE)</f>
        <v>0.25</v>
      </c>
      <c r="J428" s="2">
        <f>VLOOKUP($A428,'By SKU - New RTs'!$A:$V,20,FALSE)</f>
        <v>0.25</v>
      </c>
      <c r="K428" s="5">
        <f t="shared" si="37"/>
        <v>0</v>
      </c>
      <c r="L428" s="2">
        <f>VLOOKUP($A428,'By SKU - Old RTs'!$A:$V,21,FALSE)</f>
        <v>0</v>
      </c>
      <c r="M428" s="2">
        <f>VLOOKUP($A428,'By SKU - New RTs'!$A:$V,21,FALSE)</f>
        <v>0</v>
      </c>
      <c r="N428" s="5">
        <f t="shared" si="38"/>
        <v>0</v>
      </c>
      <c r="O428" s="2">
        <f>VLOOKUP($A428,'By SKU - Old RTs'!$A:$V,22,FALSE)</f>
        <v>0</v>
      </c>
      <c r="P428" s="2">
        <f>VLOOKUP($A428,'By SKU - New RTs'!$A:$V,22,FALSE)</f>
        <v>0</v>
      </c>
      <c r="Q428" s="2">
        <f t="shared" si="39"/>
        <v>0</v>
      </c>
    </row>
    <row r="429" spans="1:17" x14ac:dyDescent="0.2">
      <c r="A429" s="3">
        <f>SKUs!A428</f>
        <v>7637</v>
      </c>
      <c r="B429" s="4" t="str">
        <f>SKUs!B428</f>
        <v xml:space="preserve">BATH TISSUE BOX     </v>
      </c>
      <c r="C429" s="2">
        <f>VLOOKUP($A429,'By SKU - Old RTs'!$A:$V,18,FALSE)</f>
        <v>0</v>
      </c>
      <c r="D429" s="2">
        <f>VLOOKUP($A429,'By SKU - New RTs'!$A:$V,18,FALSE)</f>
        <v>0</v>
      </c>
      <c r="E429" s="5">
        <f t="shared" si="35"/>
        <v>0</v>
      </c>
      <c r="F429" s="2">
        <f>VLOOKUP($A429,'By SKU - Old RTs'!$A:$V,19,FALSE)</f>
        <v>0</v>
      </c>
      <c r="G429" s="2">
        <f>VLOOKUP($A429,'By SKU - New RTs'!$A:$V,19,FALSE)</f>
        <v>0</v>
      </c>
      <c r="H429" s="5">
        <f t="shared" si="36"/>
        <v>0</v>
      </c>
      <c r="I429" s="2">
        <f>VLOOKUP($A429,'By SKU - Old RTs'!$A:$V,20,FALSE)</f>
        <v>0</v>
      </c>
      <c r="J429" s="2">
        <f>VLOOKUP($A429,'By SKU - New RTs'!$A:$V,20,FALSE)</f>
        <v>0</v>
      </c>
      <c r="K429" s="5">
        <f t="shared" si="37"/>
        <v>0</v>
      </c>
      <c r="L429" s="2">
        <f>VLOOKUP($A429,'By SKU - Old RTs'!$A:$V,21,FALSE)</f>
        <v>0</v>
      </c>
      <c r="M429" s="2">
        <f>VLOOKUP($A429,'By SKU - New RTs'!$A:$V,21,FALSE)</f>
        <v>0</v>
      </c>
      <c r="N429" s="5">
        <f t="shared" si="38"/>
        <v>0</v>
      </c>
      <c r="O429" s="2">
        <f>VLOOKUP($A429,'By SKU - Old RTs'!$A:$V,22,FALSE)</f>
        <v>0</v>
      </c>
      <c r="P429" s="2">
        <f>VLOOKUP($A429,'By SKU - New RTs'!$A:$V,22,FALSE)</f>
        <v>0</v>
      </c>
      <c r="Q429" s="2">
        <f t="shared" si="39"/>
        <v>0</v>
      </c>
    </row>
    <row r="430" spans="1:17" x14ac:dyDescent="0.2">
      <c r="A430" s="3">
        <f>SKUs!A429</f>
        <v>7643</v>
      </c>
      <c r="B430" s="4" t="str">
        <f>SKUs!B429</f>
        <v xml:space="preserve">MULTI/CFOLD DIS     </v>
      </c>
      <c r="C430" s="2">
        <f>VLOOKUP($A430,'By SKU - Old RTs'!$A:$V,18,FALSE)</f>
        <v>0</v>
      </c>
      <c r="D430" s="2">
        <f>VLOOKUP($A430,'By SKU - New RTs'!$A:$V,18,FALSE)</f>
        <v>0</v>
      </c>
      <c r="E430" s="5">
        <f t="shared" si="35"/>
        <v>0</v>
      </c>
      <c r="F430" s="2">
        <f>VLOOKUP($A430,'By SKU - Old RTs'!$A:$V,19,FALSE)</f>
        <v>0</v>
      </c>
      <c r="G430" s="2">
        <f>VLOOKUP($A430,'By SKU - New RTs'!$A:$V,19,FALSE)</f>
        <v>0</v>
      </c>
      <c r="H430" s="5">
        <f t="shared" si="36"/>
        <v>0</v>
      </c>
      <c r="I430" s="2">
        <f>VLOOKUP($A430,'By SKU - Old RTs'!$A:$V,20,FALSE)</f>
        <v>0</v>
      </c>
      <c r="J430" s="2">
        <f>VLOOKUP($A430,'By SKU - New RTs'!$A:$V,20,FALSE)</f>
        <v>0</v>
      </c>
      <c r="K430" s="5">
        <f t="shared" si="37"/>
        <v>0</v>
      </c>
      <c r="L430" s="2">
        <f>VLOOKUP($A430,'By SKU - Old RTs'!$A:$V,21,FALSE)</f>
        <v>0</v>
      </c>
      <c r="M430" s="2">
        <f>VLOOKUP($A430,'By SKU - New RTs'!$A:$V,21,FALSE)</f>
        <v>0</v>
      </c>
      <c r="N430" s="5">
        <f t="shared" si="38"/>
        <v>0</v>
      </c>
      <c r="O430" s="2">
        <f>VLOOKUP($A430,'By SKU - Old RTs'!$A:$V,22,FALSE)</f>
        <v>0</v>
      </c>
      <c r="P430" s="2">
        <f>VLOOKUP($A430,'By SKU - New RTs'!$A:$V,22,FALSE)</f>
        <v>0</v>
      </c>
      <c r="Q430" s="2">
        <f t="shared" si="39"/>
        <v>0</v>
      </c>
    </row>
    <row r="431" spans="1:17" x14ac:dyDescent="0.2">
      <c r="A431" s="3">
        <f>SKUs!A430</f>
        <v>7650</v>
      </c>
      <c r="B431" s="4" t="str">
        <f>SKUs!B430</f>
        <v xml:space="preserve">HAUL BIN            </v>
      </c>
      <c r="C431" s="2">
        <f>VLOOKUP($A431,'By SKU - Old RTs'!$A:$V,18,FALSE)</f>
        <v>0</v>
      </c>
      <c r="D431" s="2">
        <f>VLOOKUP($A431,'By SKU - New RTs'!$A:$V,18,FALSE)</f>
        <v>0</v>
      </c>
      <c r="E431" s="5">
        <f t="shared" si="35"/>
        <v>0</v>
      </c>
      <c r="F431" s="2">
        <f>VLOOKUP($A431,'By SKU - Old RTs'!$A:$V,19,FALSE)</f>
        <v>0</v>
      </c>
      <c r="G431" s="2">
        <f>VLOOKUP($A431,'By SKU - New RTs'!$A:$V,19,FALSE)</f>
        <v>0</v>
      </c>
      <c r="H431" s="5">
        <f t="shared" si="36"/>
        <v>0</v>
      </c>
      <c r="I431" s="2">
        <f>VLOOKUP($A431,'By SKU - Old RTs'!$A:$V,20,FALSE)</f>
        <v>0</v>
      </c>
      <c r="J431" s="2">
        <f>VLOOKUP($A431,'By SKU - New RTs'!$A:$V,20,FALSE)</f>
        <v>0</v>
      </c>
      <c r="K431" s="5">
        <f t="shared" si="37"/>
        <v>0</v>
      </c>
      <c r="L431" s="2">
        <f>VLOOKUP($A431,'By SKU - Old RTs'!$A:$V,21,FALSE)</f>
        <v>0</v>
      </c>
      <c r="M431" s="2">
        <f>VLOOKUP($A431,'By SKU - New RTs'!$A:$V,21,FALSE)</f>
        <v>0</v>
      </c>
      <c r="N431" s="5">
        <f t="shared" si="38"/>
        <v>0</v>
      </c>
      <c r="O431" s="2">
        <f>VLOOKUP($A431,'By SKU - Old RTs'!$A:$V,22,FALSE)</f>
        <v>0</v>
      </c>
      <c r="P431" s="2">
        <f>VLOOKUP($A431,'By SKU - New RTs'!$A:$V,22,FALSE)</f>
        <v>0</v>
      </c>
      <c r="Q431" s="2">
        <f t="shared" si="39"/>
        <v>0</v>
      </c>
    </row>
    <row r="432" spans="1:17" x14ac:dyDescent="0.2">
      <c r="A432" s="3">
        <f>SKUs!A431</f>
        <v>7656</v>
      </c>
      <c r="B432" s="4" t="str">
        <f>SKUs!B431</f>
        <v xml:space="preserve">GRIT SOAP DISP      </v>
      </c>
      <c r="C432" s="2">
        <f>VLOOKUP($A432,'By SKU - Old RTs'!$A:$V,18,FALSE)</f>
        <v>0</v>
      </c>
      <c r="D432" s="2">
        <f>VLOOKUP($A432,'By SKU - New RTs'!$A:$V,18,FALSE)</f>
        <v>0</v>
      </c>
      <c r="E432" s="5">
        <f t="shared" si="35"/>
        <v>0</v>
      </c>
      <c r="F432" s="2">
        <f>VLOOKUP($A432,'By SKU - Old RTs'!$A:$V,19,FALSE)</f>
        <v>0</v>
      </c>
      <c r="G432" s="2">
        <f>VLOOKUP($A432,'By SKU - New RTs'!$A:$V,19,FALSE)</f>
        <v>0</v>
      </c>
      <c r="H432" s="5">
        <f t="shared" si="36"/>
        <v>0</v>
      </c>
      <c r="I432" s="2">
        <f>VLOOKUP($A432,'By SKU - Old RTs'!$A:$V,20,FALSE)</f>
        <v>0</v>
      </c>
      <c r="J432" s="2">
        <f>VLOOKUP($A432,'By SKU - New RTs'!$A:$V,20,FALSE)</f>
        <v>0</v>
      </c>
      <c r="K432" s="5">
        <f t="shared" si="37"/>
        <v>0</v>
      </c>
      <c r="L432" s="2">
        <f>VLOOKUP($A432,'By SKU - Old RTs'!$A:$V,21,FALSE)</f>
        <v>0</v>
      </c>
      <c r="M432" s="2">
        <f>VLOOKUP($A432,'By SKU - New RTs'!$A:$V,21,FALSE)</f>
        <v>0</v>
      </c>
      <c r="N432" s="5">
        <f t="shared" si="38"/>
        <v>0</v>
      </c>
      <c r="O432" s="2">
        <f>VLOOKUP($A432,'By SKU - Old RTs'!$A:$V,22,FALSE)</f>
        <v>0</v>
      </c>
      <c r="P432" s="2">
        <f>VLOOKUP($A432,'By SKU - New RTs'!$A:$V,22,FALSE)</f>
        <v>0</v>
      </c>
      <c r="Q432" s="2">
        <f t="shared" si="39"/>
        <v>0</v>
      </c>
    </row>
    <row r="433" spans="1:17" x14ac:dyDescent="0.2">
      <c r="A433" s="3">
        <f>SKUs!A432</f>
        <v>7660</v>
      </c>
      <c r="B433" s="4" t="str">
        <f>SKUs!B432</f>
        <v>8 BANK LOCKER</v>
      </c>
      <c r="C433" s="2">
        <f>VLOOKUP($A433,'By SKU - Old RTs'!$A:$V,18,FALSE)</f>
        <v>0</v>
      </c>
      <c r="D433" s="2">
        <f>VLOOKUP($A433,'By SKU - New RTs'!$A:$V,18,FALSE)</f>
        <v>0</v>
      </c>
      <c r="E433" s="5">
        <f t="shared" si="35"/>
        <v>0</v>
      </c>
      <c r="F433" s="2">
        <f>VLOOKUP($A433,'By SKU - Old RTs'!$A:$V,19,FALSE)</f>
        <v>0</v>
      </c>
      <c r="G433" s="2">
        <f>VLOOKUP($A433,'By SKU - New RTs'!$A:$V,19,FALSE)</f>
        <v>0</v>
      </c>
      <c r="H433" s="5">
        <f t="shared" si="36"/>
        <v>0</v>
      </c>
      <c r="I433" s="2">
        <f>VLOOKUP($A433,'By SKU - Old RTs'!$A:$V,20,FALSE)</f>
        <v>0</v>
      </c>
      <c r="J433" s="2">
        <f>VLOOKUP($A433,'By SKU - New RTs'!$A:$V,20,FALSE)</f>
        <v>0</v>
      </c>
      <c r="K433" s="5">
        <f t="shared" si="37"/>
        <v>0</v>
      </c>
      <c r="L433" s="2">
        <f>VLOOKUP($A433,'By SKU - Old RTs'!$A:$V,21,FALSE)</f>
        <v>0</v>
      </c>
      <c r="M433" s="2">
        <f>VLOOKUP($A433,'By SKU - New RTs'!$A:$V,21,FALSE)</f>
        <v>0</v>
      </c>
      <c r="N433" s="5">
        <f t="shared" si="38"/>
        <v>0</v>
      </c>
      <c r="O433" s="2">
        <f>VLOOKUP($A433,'By SKU - Old RTs'!$A:$V,22,FALSE)</f>
        <v>0</v>
      </c>
      <c r="P433" s="2">
        <f>VLOOKUP($A433,'By SKU - New RTs'!$A:$V,22,FALSE)</f>
        <v>0</v>
      </c>
      <c r="Q433" s="2">
        <f t="shared" si="39"/>
        <v>0</v>
      </c>
    </row>
    <row r="434" spans="1:17" x14ac:dyDescent="0.2">
      <c r="A434" s="3">
        <f>SKUs!A433</f>
        <v>7661</v>
      </c>
      <c r="B434" s="4" t="str">
        <f>SKUs!B433</f>
        <v>GREENSCENTS AIR DISPENSER</v>
      </c>
      <c r="C434" s="2">
        <f>VLOOKUP($A434,'By SKU - Old RTs'!$A:$V,18,FALSE)</f>
        <v>0</v>
      </c>
      <c r="D434" s="2">
        <f>VLOOKUP($A434,'By SKU - New RTs'!$A:$V,18,FALSE)</f>
        <v>0</v>
      </c>
      <c r="E434" s="5">
        <f t="shared" si="35"/>
        <v>0</v>
      </c>
      <c r="F434" s="2">
        <f>VLOOKUP($A434,'By SKU - Old RTs'!$A:$V,19,FALSE)</f>
        <v>0</v>
      </c>
      <c r="G434" s="2">
        <f>VLOOKUP($A434,'By SKU - New RTs'!$A:$V,19,FALSE)</f>
        <v>0</v>
      </c>
      <c r="H434" s="5">
        <f t="shared" si="36"/>
        <v>0</v>
      </c>
      <c r="I434" s="2">
        <f>VLOOKUP($A434,'By SKU - Old RTs'!$A:$V,20,FALSE)</f>
        <v>0</v>
      </c>
      <c r="J434" s="2">
        <f>VLOOKUP($A434,'By SKU - New RTs'!$A:$V,20,FALSE)</f>
        <v>0</v>
      </c>
      <c r="K434" s="5">
        <f t="shared" si="37"/>
        <v>0</v>
      </c>
      <c r="L434" s="2">
        <f>VLOOKUP($A434,'By SKU - Old RTs'!$A:$V,21,FALSE)</f>
        <v>0</v>
      </c>
      <c r="M434" s="2">
        <f>VLOOKUP($A434,'By SKU - New RTs'!$A:$V,21,FALSE)</f>
        <v>0</v>
      </c>
      <c r="N434" s="5">
        <f t="shared" si="38"/>
        <v>0</v>
      </c>
      <c r="O434" s="2">
        <f>VLOOKUP($A434,'By SKU - Old RTs'!$A:$V,22,FALSE)</f>
        <v>0</v>
      </c>
      <c r="P434" s="2">
        <f>VLOOKUP($A434,'By SKU - New RTs'!$A:$V,22,FALSE)</f>
        <v>0</v>
      </c>
      <c r="Q434" s="2">
        <f t="shared" si="39"/>
        <v>0</v>
      </c>
    </row>
    <row r="435" spans="1:17" x14ac:dyDescent="0.2">
      <c r="A435" s="3">
        <f>SKUs!A434</f>
        <v>7665</v>
      </c>
      <c r="B435" s="4" t="str">
        <f>SKUs!B434</f>
        <v xml:space="preserve">HAUL BASKET         </v>
      </c>
      <c r="C435" s="2">
        <f>VLOOKUP($A435,'By SKU - Old RTs'!$A:$V,18,FALSE)</f>
        <v>0</v>
      </c>
      <c r="D435" s="2">
        <f>VLOOKUP($A435,'By SKU - New RTs'!$A:$V,18,FALSE)</f>
        <v>0</v>
      </c>
      <c r="E435" s="5">
        <f t="shared" si="35"/>
        <v>0</v>
      </c>
      <c r="F435" s="2">
        <f>VLOOKUP($A435,'By SKU - Old RTs'!$A:$V,19,FALSE)</f>
        <v>0</v>
      </c>
      <c r="G435" s="2">
        <f>VLOOKUP($A435,'By SKU - New RTs'!$A:$V,19,FALSE)</f>
        <v>0</v>
      </c>
      <c r="H435" s="5">
        <f t="shared" si="36"/>
        <v>0</v>
      </c>
      <c r="I435" s="2">
        <f>VLOOKUP($A435,'By SKU - Old RTs'!$A:$V,20,FALSE)</f>
        <v>0</v>
      </c>
      <c r="J435" s="2">
        <f>VLOOKUP($A435,'By SKU - New RTs'!$A:$V,20,FALSE)</f>
        <v>0</v>
      </c>
      <c r="K435" s="5">
        <f t="shared" si="37"/>
        <v>0</v>
      </c>
      <c r="L435" s="2">
        <f>VLOOKUP($A435,'By SKU - Old RTs'!$A:$V,21,FALSE)</f>
        <v>0</v>
      </c>
      <c r="M435" s="2">
        <f>VLOOKUP($A435,'By SKU - New RTs'!$A:$V,21,FALSE)</f>
        <v>0</v>
      </c>
      <c r="N435" s="5">
        <f t="shared" si="38"/>
        <v>0</v>
      </c>
      <c r="O435" s="2">
        <f>VLOOKUP($A435,'By SKU - Old RTs'!$A:$V,22,FALSE)</f>
        <v>0</v>
      </c>
      <c r="P435" s="2">
        <f>VLOOKUP($A435,'By SKU - New RTs'!$A:$V,22,FALSE)</f>
        <v>0</v>
      </c>
      <c r="Q435" s="2">
        <f t="shared" si="39"/>
        <v>0</v>
      </c>
    </row>
    <row r="436" spans="1:17" x14ac:dyDescent="0.2">
      <c r="A436" s="3">
        <f>SKUs!A435</f>
        <v>7670</v>
      </c>
      <c r="B436" s="4" t="str">
        <f>SKUs!B435</f>
        <v xml:space="preserve">HANGER STAND        </v>
      </c>
      <c r="C436" s="2">
        <f>VLOOKUP($A436,'By SKU - Old RTs'!$A:$V,18,FALSE)</f>
        <v>3.25</v>
      </c>
      <c r="D436" s="2">
        <f>VLOOKUP($A436,'By SKU - New RTs'!$A:$V,18,FALSE)</f>
        <v>3.25</v>
      </c>
      <c r="E436" s="5">
        <f t="shared" si="35"/>
        <v>0</v>
      </c>
      <c r="F436" s="2">
        <f>VLOOKUP($A436,'By SKU - Old RTs'!$A:$V,19,FALSE)</f>
        <v>1.5</v>
      </c>
      <c r="G436" s="2">
        <f>VLOOKUP($A436,'By SKU - New RTs'!$A:$V,19,FALSE)</f>
        <v>1.5</v>
      </c>
      <c r="H436" s="5">
        <f t="shared" si="36"/>
        <v>0</v>
      </c>
      <c r="I436" s="2">
        <f>VLOOKUP($A436,'By SKU - Old RTs'!$A:$V,20,FALSE)</f>
        <v>4</v>
      </c>
      <c r="J436" s="2">
        <f>VLOOKUP($A436,'By SKU - New RTs'!$A:$V,20,FALSE)</f>
        <v>4</v>
      </c>
      <c r="K436" s="5">
        <f t="shared" si="37"/>
        <v>0</v>
      </c>
      <c r="L436" s="2">
        <f>VLOOKUP($A436,'By SKU - Old RTs'!$A:$V,21,FALSE)</f>
        <v>3</v>
      </c>
      <c r="M436" s="2">
        <f>VLOOKUP($A436,'By SKU - New RTs'!$A:$V,21,FALSE)</f>
        <v>3</v>
      </c>
      <c r="N436" s="5">
        <f t="shared" si="38"/>
        <v>0</v>
      </c>
      <c r="O436" s="2">
        <f>VLOOKUP($A436,'By SKU - Old RTs'!$A:$V,22,FALSE)</f>
        <v>0.75</v>
      </c>
      <c r="P436" s="2">
        <f>VLOOKUP($A436,'By SKU - New RTs'!$A:$V,22,FALSE)</f>
        <v>0.75</v>
      </c>
      <c r="Q436" s="2">
        <f t="shared" si="39"/>
        <v>0</v>
      </c>
    </row>
    <row r="437" spans="1:17" x14ac:dyDescent="0.2">
      <c r="A437" s="3">
        <f>SKUs!A436</f>
        <v>7672</v>
      </c>
      <c r="B437" s="4" t="str">
        <f>SKUs!B436</f>
        <v>SANITIZING STATION</v>
      </c>
      <c r="C437" s="2">
        <f>VLOOKUP($A437,'By SKU - Old RTs'!$A:$V,18,FALSE)</f>
        <v>0</v>
      </c>
      <c r="D437" s="2">
        <f>VLOOKUP($A437,'By SKU - New RTs'!$A:$V,18,FALSE)</f>
        <v>0</v>
      </c>
      <c r="E437" s="5">
        <f t="shared" si="35"/>
        <v>0</v>
      </c>
      <c r="F437" s="2">
        <f>VLOOKUP($A437,'By SKU - Old RTs'!$A:$V,19,FALSE)</f>
        <v>0</v>
      </c>
      <c r="G437" s="2">
        <f>VLOOKUP($A437,'By SKU - New RTs'!$A:$V,19,FALSE)</f>
        <v>0</v>
      </c>
      <c r="H437" s="5">
        <f t="shared" si="36"/>
        <v>0</v>
      </c>
      <c r="I437" s="2">
        <f>VLOOKUP($A437,'By SKU - Old RTs'!$A:$V,20,FALSE)</f>
        <v>0</v>
      </c>
      <c r="J437" s="2">
        <f>VLOOKUP($A437,'By SKU - New RTs'!$A:$V,20,FALSE)</f>
        <v>0</v>
      </c>
      <c r="K437" s="5">
        <f t="shared" si="37"/>
        <v>0</v>
      </c>
      <c r="L437" s="2">
        <f>VLOOKUP($A437,'By SKU - Old RTs'!$A:$V,21,FALSE)</f>
        <v>0</v>
      </c>
      <c r="M437" s="2">
        <f>VLOOKUP($A437,'By SKU - New RTs'!$A:$V,21,FALSE)</f>
        <v>0</v>
      </c>
      <c r="N437" s="5">
        <f t="shared" si="38"/>
        <v>0</v>
      </c>
      <c r="O437" s="2">
        <f>VLOOKUP($A437,'By SKU - Old RTs'!$A:$V,22,FALSE)</f>
        <v>0</v>
      </c>
      <c r="P437" s="2">
        <f>VLOOKUP($A437,'By SKU - New RTs'!$A:$V,22,FALSE)</f>
        <v>0</v>
      </c>
      <c r="Q437" s="2">
        <f t="shared" si="39"/>
        <v>0</v>
      </c>
    </row>
    <row r="438" spans="1:17" x14ac:dyDescent="0.2">
      <c r="A438" s="3">
        <f>SKUs!A437</f>
        <v>7675</v>
      </c>
      <c r="B438" s="4" t="str">
        <f>SKUs!B437</f>
        <v xml:space="preserve">Z RACK              </v>
      </c>
      <c r="C438" s="2">
        <f>VLOOKUP($A438,'By SKU - Old RTs'!$A:$V,18,FALSE)</f>
        <v>0</v>
      </c>
      <c r="D438" s="2">
        <f>VLOOKUP($A438,'By SKU - New RTs'!$A:$V,18,FALSE)</f>
        <v>0</v>
      </c>
      <c r="E438" s="5">
        <f t="shared" si="35"/>
        <v>0</v>
      </c>
      <c r="F438" s="2">
        <f>VLOOKUP($A438,'By SKU - Old RTs'!$A:$V,19,FALSE)</f>
        <v>0</v>
      </c>
      <c r="G438" s="2">
        <f>VLOOKUP($A438,'By SKU - New RTs'!$A:$V,19,FALSE)</f>
        <v>0</v>
      </c>
      <c r="H438" s="5">
        <f t="shared" si="36"/>
        <v>0</v>
      </c>
      <c r="I438" s="2">
        <f>VLOOKUP($A438,'By SKU - Old RTs'!$A:$V,20,FALSE)</f>
        <v>0</v>
      </c>
      <c r="J438" s="2">
        <f>VLOOKUP($A438,'By SKU - New RTs'!$A:$V,20,FALSE)</f>
        <v>0</v>
      </c>
      <c r="K438" s="5">
        <f t="shared" si="37"/>
        <v>0</v>
      </c>
      <c r="L438" s="2">
        <f>VLOOKUP($A438,'By SKU - Old RTs'!$A:$V,21,FALSE)</f>
        <v>0</v>
      </c>
      <c r="M438" s="2">
        <f>VLOOKUP($A438,'By SKU - New RTs'!$A:$V,21,FALSE)</f>
        <v>0</v>
      </c>
      <c r="N438" s="5">
        <f t="shared" si="38"/>
        <v>0</v>
      </c>
      <c r="O438" s="2">
        <f>VLOOKUP($A438,'By SKU - Old RTs'!$A:$V,22,FALSE)</f>
        <v>0</v>
      </c>
      <c r="P438" s="2">
        <f>VLOOKUP($A438,'By SKU - New RTs'!$A:$V,22,FALSE)</f>
        <v>0</v>
      </c>
      <c r="Q438" s="2">
        <f t="shared" si="39"/>
        <v>0</v>
      </c>
    </row>
    <row r="439" spans="1:17" x14ac:dyDescent="0.2">
      <c r="A439" s="3">
        <f>SKUs!A438</f>
        <v>7680</v>
      </c>
      <c r="B439" s="4" t="str">
        <f>SKUs!B438</f>
        <v xml:space="preserve">BAG STAND           </v>
      </c>
      <c r="C439" s="2">
        <f>VLOOKUP($A439,'By SKU - Old RTs'!$A:$V,18,FALSE)</f>
        <v>0</v>
      </c>
      <c r="D439" s="2">
        <f>VLOOKUP($A439,'By SKU - New RTs'!$A:$V,18,FALSE)</f>
        <v>0</v>
      </c>
      <c r="E439" s="5">
        <f t="shared" si="35"/>
        <v>0</v>
      </c>
      <c r="F439" s="2">
        <f>VLOOKUP($A439,'By SKU - Old RTs'!$A:$V,19,FALSE)</f>
        <v>0.25</v>
      </c>
      <c r="G439" s="2">
        <f>VLOOKUP($A439,'By SKU - New RTs'!$A:$V,19,FALSE)</f>
        <v>0.25</v>
      </c>
      <c r="H439" s="5">
        <f t="shared" si="36"/>
        <v>0</v>
      </c>
      <c r="I439" s="2">
        <f>VLOOKUP($A439,'By SKU - Old RTs'!$A:$V,20,FALSE)</f>
        <v>0.5</v>
      </c>
      <c r="J439" s="2">
        <f>VLOOKUP($A439,'By SKU - New RTs'!$A:$V,20,FALSE)</f>
        <v>0.5</v>
      </c>
      <c r="K439" s="5">
        <f t="shared" si="37"/>
        <v>0</v>
      </c>
      <c r="L439" s="2">
        <f>VLOOKUP($A439,'By SKU - Old RTs'!$A:$V,21,FALSE)</f>
        <v>0</v>
      </c>
      <c r="M439" s="2">
        <f>VLOOKUP($A439,'By SKU - New RTs'!$A:$V,21,FALSE)</f>
        <v>0</v>
      </c>
      <c r="N439" s="5">
        <f t="shared" si="38"/>
        <v>0</v>
      </c>
      <c r="O439" s="2">
        <f>VLOOKUP($A439,'By SKU - Old RTs'!$A:$V,22,FALSE)</f>
        <v>0</v>
      </c>
      <c r="P439" s="2">
        <f>VLOOKUP($A439,'By SKU - New RTs'!$A:$V,22,FALSE)</f>
        <v>0</v>
      </c>
      <c r="Q439" s="2">
        <f t="shared" si="39"/>
        <v>0</v>
      </c>
    </row>
    <row r="440" spans="1:17" x14ac:dyDescent="0.2">
      <c r="A440" s="3">
        <f>SKUs!A439</f>
        <v>7689</v>
      </c>
      <c r="B440" s="4" t="str">
        <f>SKUs!B439</f>
        <v>POORMAN LOCKER</v>
      </c>
      <c r="C440" s="2">
        <f>VLOOKUP($A440,'By SKU - Old RTs'!$A:$V,18,FALSE)</f>
        <v>0</v>
      </c>
      <c r="D440" s="2">
        <f>VLOOKUP($A440,'By SKU - New RTs'!$A:$V,18,FALSE)</f>
        <v>0</v>
      </c>
      <c r="E440" s="5">
        <f t="shared" si="35"/>
        <v>0</v>
      </c>
      <c r="F440" s="2">
        <f>VLOOKUP($A440,'By SKU - Old RTs'!$A:$V,19,FALSE)</f>
        <v>0</v>
      </c>
      <c r="G440" s="2">
        <f>VLOOKUP($A440,'By SKU - New RTs'!$A:$V,19,FALSE)</f>
        <v>0</v>
      </c>
      <c r="H440" s="5">
        <f t="shared" si="36"/>
        <v>0</v>
      </c>
      <c r="I440" s="2">
        <f>VLOOKUP($A440,'By SKU - Old RTs'!$A:$V,20,FALSE)</f>
        <v>0</v>
      </c>
      <c r="J440" s="2">
        <f>VLOOKUP($A440,'By SKU - New RTs'!$A:$V,20,FALSE)</f>
        <v>0</v>
      </c>
      <c r="K440" s="5">
        <f t="shared" si="37"/>
        <v>0</v>
      </c>
      <c r="L440" s="2">
        <f>VLOOKUP($A440,'By SKU - Old RTs'!$A:$V,21,FALSE)</f>
        <v>0</v>
      </c>
      <c r="M440" s="2">
        <f>VLOOKUP($A440,'By SKU - New RTs'!$A:$V,21,FALSE)</f>
        <v>0</v>
      </c>
      <c r="N440" s="5">
        <f t="shared" si="38"/>
        <v>0</v>
      </c>
      <c r="O440" s="2">
        <f>VLOOKUP($A440,'By SKU - Old RTs'!$A:$V,22,FALSE)</f>
        <v>0</v>
      </c>
      <c r="P440" s="2">
        <f>VLOOKUP($A440,'By SKU - New RTs'!$A:$V,22,FALSE)</f>
        <v>0</v>
      </c>
      <c r="Q440" s="2">
        <f t="shared" si="39"/>
        <v>0</v>
      </c>
    </row>
    <row r="441" spans="1:17" x14ac:dyDescent="0.2">
      <c r="A441" s="3">
        <f>SKUs!A440</f>
        <v>7693</v>
      </c>
      <c r="B441" s="4" t="str">
        <f>SKUs!B440</f>
        <v xml:space="preserve">SOIL LOCKER         </v>
      </c>
      <c r="C441" s="2">
        <f>VLOOKUP($A441,'By SKU - Old RTs'!$A:$V,18,FALSE)</f>
        <v>0</v>
      </c>
      <c r="D441" s="2">
        <f>VLOOKUP($A441,'By SKU - New RTs'!$A:$V,18,FALSE)</f>
        <v>0</v>
      </c>
      <c r="E441" s="5">
        <f t="shared" si="35"/>
        <v>0</v>
      </c>
      <c r="F441" s="2">
        <f>VLOOKUP($A441,'By SKU - Old RTs'!$A:$V,19,FALSE)</f>
        <v>0</v>
      </c>
      <c r="G441" s="2">
        <f>VLOOKUP($A441,'By SKU - New RTs'!$A:$V,19,FALSE)</f>
        <v>0</v>
      </c>
      <c r="H441" s="5">
        <f t="shared" si="36"/>
        <v>0</v>
      </c>
      <c r="I441" s="2">
        <f>VLOOKUP($A441,'By SKU - Old RTs'!$A:$V,20,FALSE)</f>
        <v>0</v>
      </c>
      <c r="J441" s="2">
        <f>VLOOKUP($A441,'By SKU - New RTs'!$A:$V,20,FALSE)</f>
        <v>0</v>
      </c>
      <c r="K441" s="5">
        <f t="shared" si="37"/>
        <v>0</v>
      </c>
      <c r="L441" s="2">
        <f>VLOOKUP($A441,'By SKU - Old RTs'!$A:$V,21,FALSE)</f>
        <v>0</v>
      </c>
      <c r="M441" s="2">
        <f>VLOOKUP($A441,'By SKU - New RTs'!$A:$V,21,FALSE)</f>
        <v>0</v>
      </c>
      <c r="N441" s="5">
        <f t="shared" si="38"/>
        <v>0</v>
      </c>
      <c r="O441" s="2">
        <f>VLOOKUP($A441,'By SKU - Old RTs'!$A:$V,22,FALSE)</f>
        <v>0</v>
      </c>
      <c r="P441" s="2">
        <f>VLOOKUP($A441,'By SKU - New RTs'!$A:$V,22,FALSE)</f>
        <v>0</v>
      </c>
      <c r="Q441" s="2">
        <f t="shared" si="39"/>
        <v>0</v>
      </c>
    </row>
    <row r="442" spans="1:17" x14ac:dyDescent="0.2">
      <c r="A442" s="3">
        <f>SKUs!A441</f>
        <v>7695</v>
      </c>
      <c r="B442" s="4" t="str">
        <f>SKUs!B441</f>
        <v xml:space="preserve">NAPKIN SWATCH       </v>
      </c>
      <c r="C442" s="2">
        <f>VLOOKUP($A442,'By SKU - Old RTs'!$A:$V,18,FALSE)</f>
        <v>0</v>
      </c>
      <c r="D442" s="2">
        <f>VLOOKUP($A442,'By SKU - New RTs'!$A:$V,18,FALSE)</f>
        <v>0</v>
      </c>
      <c r="E442" s="5">
        <f t="shared" si="35"/>
        <v>0</v>
      </c>
      <c r="F442" s="2">
        <f>VLOOKUP($A442,'By SKU - Old RTs'!$A:$V,19,FALSE)</f>
        <v>0</v>
      </c>
      <c r="G442" s="2">
        <f>VLOOKUP($A442,'By SKU - New RTs'!$A:$V,19,FALSE)</f>
        <v>0</v>
      </c>
      <c r="H442" s="5">
        <f t="shared" si="36"/>
        <v>0</v>
      </c>
      <c r="I442" s="2">
        <f>VLOOKUP($A442,'By SKU - Old RTs'!$A:$V,20,FALSE)</f>
        <v>0</v>
      </c>
      <c r="J442" s="2">
        <f>VLOOKUP($A442,'By SKU - New RTs'!$A:$V,20,FALSE)</f>
        <v>0</v>
      </c>
      <c r="K442" s="5">
        <f t="shared" si="37"/>
        <v>0</v>
      </c>
      <c r="L442" s="2">
        <f>VLOOKUP($A442,'By SKU - Old RTs'!$A:$V,21,FALSE)</f>
        <v>0</v>
      </c>
      <c r="M442" s="2">
        <f>VLOOKUP($A442,'By SKU - New RTs'!$A:$V,21,FALSE)</f>
        <v>0</v>
      </c>
      <c r="N442" s="5">
        <f t="shared" si="38"/>
        <v>0</v>
      </c>
      <c r="O442" s="2">
        <f>VLOOKUP($A442,'By SKU - Old RTs'!$A:$V,22,FALSE)</f>
        <v>0</v>
      </c>
      <c r="P442" s="2">
        <f>VLOOKUP($A442,'By SKU - New RTs'!$A:$V,22,FALSE)</f>
        <v>0</v>
      </c>
      <c r="Q442" s="2">
        <f t="shared" si="39"/>
        <v>0</v>
      </c>
    </row>
    <row r="443" spans="1:17" x14ac:dyDescent="0.2">
      <c r="A443" s="3">
        <f>SKUs!A442</f>
        <v>7698</v>
      </c>
      <c r="B443" s="4" t="str">
        <f>SKUs!B442</f>
        <v>REPAIR SOIL LOCKER 10200-SLVN</v>
      </c>
      <c r="C443" s="2">
        <f>VLOOKUP($A443,'By SKU - Old RTs'!$A:$V,18,FALSE)</f>
        <v>0</v>
      </c>
      <c r="D443" s="2">
        <f>VLOOKUP($A443,'By SKU - New RTs'!$A:$V,18,FALSE)</f>
        <v>0</v>
      </c>
      <c r="E443" s="5">
        <f t="shared" si="35"/>
        <v>0</v>
      </c>
      <c r="F443" s="2">
        <f>VLOOKUP($A443,'By SKU - Old RTs'!$A:$V,19,FALSE)</f>
        <v>0</v>
      </c>
      <c r="G443" s="2">
        <f>VLOOKUP($A443,'By SKU - New RTs'!$A:$V,19,FALSE)</f>
        <v>0</v>
      </c>
      <c r="H443" s="5">
        <f t="shared" si="36"/>
        <v>0</v>
      </c>
      <c r="I443" s="2">
        <f>VLOOKUP($A443,'By SKU - Old RTs'!$A:$V,20,FALSE)</f>
        <v>0</v>
      </c>
      <c r="J443" s="2">
        <f>VLOOKUP($A443,'By SKU - New RTs'!$A:$V,20,FALSE)</f>
        <v>0</v>
      </c>
      <c r="K443" s="5">
        <f t="shared" si="37"/>
        <v>0</v>
      </c>
      <c r="L443" s="2">
        <f>VLOOKUP($A443,'By SKU - Old RTs'!$A:$V,21,FALSE)</f>
        <v>0</v>
      </c>
      <c r="M443" s="2">
        <f>VLOOKUP($A443,'By SKU - New RTs'!$A:$V,21,FALSE)</f>
        <v>0</v>
      </c>
      <c r="N443" s="5">
        <f t="shared" si="38"/>
        <v>0</v>
      </c>
      <c r="O443" s="2">
        <f>VLOOKUP($A443,'By SKU - Old RTs'!$A:$V,22,FALSE)</f>
        <v>0</v>
      </c>
      <c r="P443" s="2">
        <f>VLOOKUP($A443,'By SKU - New RTs'!$A:$V,22,FALSE)</f>
        <v>0</v>
      </c>
      <c r="Q443" s="2">
        <f t="shared" si="39"/>
        <v>0</v>
      </c>
    </row>
    <row r="444" spans="1:17" x14ac:dyDescent="0.2">
      <c r="A444" s="3">
        <f>SKUs!A443</f>
        <v>7790</v>
      </c>
      <c r="B444" s="4" t="str">
        <f>SKUs!B443</f>
        <v>FRESHSCENT DISP. BLACK</v>
      </c>
      <c r="C444" s="2">
        <f>VLOOKUP($A444,'By SKU - Old RTs'!$A:$V,18,FALSE)</f>
        <v>0</v>
      </c>
      <c r="D444" s="2">
        <f>VLOOKUP($A444,'By SKU - New RTs'!$A:$V,18,FALSE)</f>
        <v>0</v>
      </c>
      <c r="E444" s="5">
        <f t="shared" si="35"/>
        <v>0</v>
      </c>
      <c r="F444" s="2">
        <f>VLOOKUP($A444,'By SKU - Old RTs'!$A:$V,19,FALSE)</f>
        <v>0</v>
      </c>
      <c r="G444" s="2">
        <f>VLOOKUP($A444,'By SKU - New RTs'!$A:$V,19,FALSE)</f>
        <v>0</v>
      </c>
      <c r="H444" s="5">
        <f t="shared" si="36"/>
        <v>0</v>
      </c>
      <c r="I444" s="2">
        <f>VLOOKUP($A444,'By SKU - Old RTs'!$A:$V,20,FALSE)</f>
        <v>0.75</v>
      </c>
      <c r="J444" s="2">
        <f>VLOOKUP($A444,'By SKU - New RTs'!$A:$V,20,FALSE)</f>
        <v>0.75</v>
      </c>
      <c r="K444" s="5">
        <f t="shared" si="37"/>
        <v>0</v>
      </c>
      <c r="L444" s="2">
        <f>VLOOKUP($A444,'By SKU - Old RTs'!$A:$V,21,FALSE)</f>
        <v>1</v>
      </c>
      <c r="M444" s="2">
        <f>VLOOKUP($A444,'By SKU - New RTs'!$A:$V,21,FALSE)</f>
        <v>1</v>
      </c>
      <c r="N444" s="5">
        <f t="shared" si="38"/>
        <v>0</v>
      </c>
      <c r="O444" s="2">
        <f>VLOOKUP($A444,'By SKU - Old RTs'!$A:$V,22,FALSE)</f>
        <v>0</v>
      </c>
      <c r="P444" s="2">
        <f>VLOOKUP($A444,'By SKU - New RTs'!$A:$V,22,FALSE)</f>
        <v>0</v>
      </c>
      <c r="Q444" s="2">
        <f t="shared" si="39"/>
        <v>0</v>
      </c>
    </row>
    <row r="445" spans="1:17" x14ac:dyDescent="0.2">
      <c r="A445" s="3">
        <f>SKUs!A444</f>
        <v>7791</v>
      </c>
      <c r="B445" s="4" t="str">
        <f>SKUs!B444</f>
        <v>FRESHSCENT DISP. WHITE</v>
      </c>
      <c r="C445" s="2">
        <f>VLOOKUP($A445,'By SKU - Old RTs'!$A:$V,18,FALSE)</f>
        <v>0.5</v>
      </c>
      <c r="D445" s="2">
        <f>VLOOKUP($A445,'By SKU - New RTs'!$A:$V,18,FALSE)</f>
        <v>0.5</v>
      </c>
      <c r="E445" s="5">
        <f t="shared" si="35"/>
        <v>0</v>
      </c>
      <c r="F445" s="2">
        <f>VLOOKUP($A445,'By SKU - Old RTs'!$A:$V,19,FALSE)</f>
        <v>1.75</v>
      </c>
      <c r="G445" s="2">
        <f>VLOOKUP($A445,'By SKU - New RTs'!$A:$V,19,FALSE)</f>
        <v>1.75</v>
      </c>
      <c r="H445" s="5">
        <f t="shared" si="36"/>
        <v>0</v>
      </c>
      <c r="I445" s="2">
        <f>VLOOKUP($A445,'By SKU - Old RTs'!$A:$V,20,FALSE)</f>
        <v>2.5</v>
      </c>
      <c r="J445" s="2">
        <f>VLOOKUP($A445,'By SKU - New RTs'!$A:$V,20,FALSE)</f>
        <v>2.5</v>
      </c>
      <c r="K445" s="5">
        <f t="shared" si="37"/>
        <v>0</v>
      </c>
      <c r="L445" s="2">
        <f>VLOOKUP($A445,'By SKU - Old RTs'!$A:$V,21,FALSE)</f>
        <v>0</v>
      </c>
      <c r="M445" s="2">
        <f>VLOOKUP($A445,'By SKU - New RTs'!$A:$V,21,FALSE)</f>
        <v>0</v>
      </c>
      <c r="N445" s="5">
        <f t="shared" si="38"/>
        <v>0</v>
      </c>
      <c r="O445" s="2">
        <f>VLOOKUP($A445,'By SKU - Old RTs'!$A:$V,22,FALSE)</f>
        <v>0.25</v>
      </c>
      <c r="P445" s="2">
        <f>VLOOKUP($A445,'By SKU - New RTs'!$A:$V,22,FALSE)</f>
        <v>0.25</v>
      </c>
      <c r="Q445" s="2">
        <f t="shared" si="39"/>
        <v>0</v>
      </c>
    </row>
    <row r="446" spans="1:17" x14ac:dyDescent="0.2">
      <c r="A446" s="3">
        <f>SKUs!A445</f>
        <v>8542</v>
      </c>
      <c r="B446" s="4" t="str">
        <f>SKUs!B445</f>
        <v xml:space="preserve">COG TOWELS          </v>
      </c>
      <c r="C446" s="2">
        <f>VLOOKUP($A446,'By SKU - Old RTs'!$A:$V,18,FALSE)</f>
        <v>0</v>
      </c>
      <c r="D446" s="2">
        <f>VLOOKUP($A446,'By SKU - New RTs'!$A:$V,18,FALSE)</f>
        <v>0</v>
      </c>
      <c r="E446" s="5">
        <f t="shared" si="35"/>
        <v>0</v>
      </c>
      <c r="F446" s="2">
        <f>VLOOKUP($A446,'By SKU - Old RTs'!$A:$V,19,FALSE)</f>
        <v>0</v>
      </c>
      <c r="G446" s="2">
        <f>VLOOKUP($A446,'By SKU - New RTs'!$A:$V,19,FALSE)</f>
        <v>0</v>
      </c>
      <c r="H446" s="5">
        <f t="shared" si="36"/>
        <v>0</v>
      </c>
      <c r="I446" s="2">
        <f>VLOOKUP($A446,'By SKU - Old RTs'!$A:$V,20,FALSE)</f>
        <v>0</v>
      </c>
      <c r="J446" s="2">
        <f>VLOOKUP($A446,'By SKU - New RTs'!$A:$V,20,FALSE)</f>
        <v>0</v>
      </c>
      <c r="K446" s="5">
        <f t="shared" si="37"/>
        <v>0</v>
      </c>
      <c r="L446" s="2">
        <f>VLOOKUP($A446,'By SKU - Old RTs'!$A:$V,21,FALSE)</f>
        <v>0</v>
      </c>
      <c r="M446" s="2">
        <f>VLOOKUP($A446,'By SKU - New RTs'!$A:$V,21,FALSE)</f>
        <v>0</v>
      </c>
      <c r="N446" s="5">
        <f t="shared" si="38"/>
        <v>0</v>
      </c>
      <c r="O446" s="2">
        <f>VLOOKUP($A446,'By SKU - Old RTs'!$A:$V,22,FALSE)</f>
        <v>0</v>
      </c>
      <c r="P446" s="2">
        <f>VLOOKUP($A446,'By SKU - New RTs'!$A:$V,22,FALSE)</f>
        <v>0</v>
      </c>
      <c r="Q446" s="2">
        <f t="shared" si="39"/>
        <v>0</v>
      </c>
    </row>
    <row r="447" spans="1:17" x14ac:dyDescent="0.2">
      <c r="A447" s="3">
        <f>SKUs!A446</f>
        <v>4016210</v>
      </c>
      <c r="B447" s="4" t="str">
        <f>SKUs!B446</f>
        <v>AP RED VINYL</v>
      </c>
      <c r="C447" s="2">
        <f>VLOOKUP($A447,'By SKU - Old RTs'!$A:$V,18,FALSE)</f>
        <v>0</v>
      </c>
      <c r="D447" s="2">
        <f>VLOOKUP($A447,'By SKU - New RTs'!$A:$V,18,FALSE)</f>
        <v>0</v>
      </c>
      <c r="E447" s="5">
        <f t="shared" si="35"/>
        <v>0</v>
      </c>
      <c r="F447" s="2">
        <f>VLOOKUP($A447,'By SKU - Old RTs'!$A:$V,19,FALSE)</f>
        <v>0</v>
      </c>
      <c r="G447" s="2">
        <f>VLOOKUP($A447,'By SKU - New RTs'!$A:$V,19,FALSE)</f>
        <v>0</v>
      </c>
      <c r="H447" s="5">
        <f t="shared" si="36"/>
        <v>0</v>
      </c>
      <c r="I447" s="2">
        <f>VLOOKUP($A447,'By SKU - Old RTs'!$A:$V,20,FALSE)</f>
        <v>0</v>
      </c>
      <c r="J447" s="2">
        <f>VLOOKUP($A447,'By SKU - New RTs'!$A:$V,20,FALSE)</f>
        <v>0</v>
      </c>
      <c r="K447" s="5">
        <f t="shared" si="37"/>
        <v>0</v>
      </c>
      <c r="L447" s="2">
        <f>VLOOKUP($A447,'By SKU - Old RTs'!$A:$V,21,FALSE)</f>
        <v>0</v>
      </c>
      <c r="M447" s="2">
        <f>VLOOKUP($A447,'By SKU - New RTs'!$A:$V,21,FALSE)</f>
        <v>0</v>
      </c>
      <c r="N447" s="5">
        <f t="shared" si="38"/>
        <v>0</v>
      </c>
      <c r="O447" s="2">
        <f>VLOOKUP($A447,'By SKU - Old RTs'!$A:$V,22,FALSE)</f>
        <v>0</v>
      </c>
      <c r="P447" s="2">
        <f>VLOOKUP($A447,'By SKU - New RTs'!$A:$V,22,FALSE)</f>
        <v>0</v>
      </c>
      <c r="Q447" s="2">
        <f t="shared" si="39"/>
        <v>0</v>
      </c>
    </row>
    <row r="448" spans="1:17" x14ac:dyDescent="0.2">
      <c r="A448" s="3" t="str">
        <f>SKUs!A447</f>
        <v>1019L</v>
      </c>
      <c r="B448" s="4" t="str">
        <f>SKUs!B447</f>
        <v>MT 2X3 CLA LOGO-LOGO</v>
      </c>
      <c r="C448" s="2">
        <f>VLOOKUP($A448,'By SKU - Old RTs'!$A:$V,18,FALSE)</f>
        <v>0</v>
      </c>
      <c r="D448" s="2">
        <f>VLOOKUP($A448,'By SKU - New RTs'!$A:$V,18,FALSE)</f>
        <v>0</v>
      </c>
      <c r="E448" s="5">
        <f t="shared" si="35"/>
        <v>0</v>
      </c>
      <c r="F448" s="2">
        <f>VLOOKUP($A448,'By SKU - Old RTs'!$A:$V,19,FALSE)</f>
        <v>0</v>
      </c>
      <c r="G448" s="2">
        <f>VLOOKUP($A448,'By SKU - New RTs'!$A:$V,19,FALSE)</f>
        <v>0</v>
      </c>
      <c r="H448" s="5">
        <f t="shared" si="36"/>
        <v>0</v>
      </c>
      <c r="I448" s="2">
        <f>VLOOKUP($A448,'By SKU - Old RTs'!$A:$V,20,FALSE)</f>
        <v>0</v>
      </c>
      <c r="J448" s="2">
        <f>VLOOKUP($A448,'By SKU - New RTs'!$A:$V,20,FALSE)</f>
        <v>0</v>
      </c>
      <c r="K448" s="5">
        <f t="shared" si="37"/>
        <v>0</v>
      </c>
      <c r="L448" s="2">
        <f>VLOOKUP($A448,'By SKU - Old RTs'!$A:$V,21,FALSE)</f>
        <v>0</v>
      </c>
      <c r="M448" s="2">
        <f>VLOOKUP($A448,'By SKU - New RTs'!$A:$V,21,FALSE)</f>
        <v>0</v>
      </c>
      <c r="N448" s="5">
        <f t="shared" si="38"/>
        <v>0</v>
      </c>
      <c r="O448" s="2">
        <f>VLOOKUP($A448,'By SKU - Old RTs'!$A:$V,22,FALSE)</f>
        <v>3</v>
      </c>
      <c r="P448" s="2">
        <f>VLOOKUP($A448,'By SKU - New RTs'!$A:$V,22,FALSE)</f>
        <v>3</v>
      </c>
      <c r="Q448" s="2">
        <f t="shared" si="39"/>
        <v>0</v>
      </c>
    </row>
    <row r="449" spans="1:17" x14ac:dyDescent="0.2">
      <c r="A449" s="3" t="str">
        <f>SKUs!A448</f>
        <v>1027-00</v>
      </c>
      <c r="B449" s="4" t="str">
        <f>SKUs!B448</f>
        <v xml:space="preserve">ST EXEC OX/BDC                  </v>
      </c>
      <c r="C449" s="2">
        <f>VLOOKUP($A449,'By SKU - Old RTs'!$A:$V,18,FALSE)</f>
        <v>0</v>
      </c>
      <c r="D449" s="2">
        <f>VLOOKUP($A449,'By SKU - New RTs'!$A:$V,18,FALSE)</f>
        <v>0</v>
      </c>
      <c r="E449" s="5">
        <f t="shared" si="35"/>
        <v>0</v>
      </c>
      <c r="F449" s="2">
        <f>VLOOKUP($A449,'By SKU - Old RTs'!$A:$V,19,FALSE)</f>
        <v>0</v>
      </c>
      <c r="G449" s="2">
        <f>VLOOKUP($A449,'By SKU - New RTs'!$A:$V,19,FALSE)</f>
        <v>0</v>
      </c>
      <c r="H449" s="5">
        <f t="shared" si="36"/>
        <v>0</v>
      </c>
      <c r="I449" s="2">
        <f>VLOOKUP($A449,'By SKU - Old RTs'!$A:$V,20,FALSE)</f>
        <v>1.25</v>
      </c>
      <c r="J449" s="2">
        <f>VLOOKUP($A449,'By SKU - New RTs'!$A:$V,20,FALSE)</f>
        <v>1.25</v>
      </c>
      <c r="K449" s="5">
        <f t="shared" si="37"/>
        <v>0</v>
      </c>
      <c r="L449" s="2">
        <f>VLOOKUP($A449,'By SKU - Old RTs'!$A:$V,21,FALSE)</f>
        <v>0</v>
      </c>
      <c r="M449" s="2">
        <f>VLOOKUP($A449,'By SKU - New RTs'!$A:$V,21,FALSE)</f>
        <v>0</v>
      </c>
      <c r="N449" s="5">
        <f t="shared" si="38"/>
        <v>0</v>
      </c>
      <c r="O449" s="2">
        <f>VLOOKUP($A449,'By SKU - Old RTs'!$A:$V,22,FALSE)</f>
        <v>0</v>
      </c>
      <c r="P449" s="2">
        <f>VLOOKUP($A449,'By SKU - New RTs'!$A:$V,22,FALSE)</f>
        <v>0</v>
      </c>
      <c r="Q449" s="2">
        <f t="shared" si="39"/>
        <v>0</v>
      </c>
    </row>
    <row r="450" spans="1:17" x14ac:dyDescent="0.2">
      <c r="A450" s="3" t="str">
        <f>SKUs!A449</f>
        <v>1027-61</v>
      </c>
      <c r="B450" s="4" t="str">
        <f>SKUs!B449</f>
        <v xml:space="preserve">ST EXEC OX/BDC                  </v>
      </c>
      <c r="C450" s="2">
        <f>VLOOKUP($A450,'By SKU - Old RTs'!$A:$V,18,FALSE)</f>
        <v>0</v>
      </c>
      <c r="D450" s="2">
        <f>VLOOKUP($A450,'By SKU - New RTs'!$A:$V,18,FALSE)</f>
        <v>0</v>
      </c>
      <c r="E450" s="5">
        <f t="shared" si="35"/>
        <v>0</v>
      </c>
      <c r="F450" s="2">
        <f>VLOOKUP($A450,'By SKU - Old RTs'!$A:$V,19,FALSE)</f>
        <v>0</v>
      </c>
      <c r="G450" s="2">
        <f>VLOOKUP($A450,'By SKU - New RTs'!$A:$V,19,FALSE)</f>
        <v>0</v>
      </c>
      <c r="H450" s="5">
        <f t="shared" si="36"/>
        <v>0</v>
      </c>
      <c r="I450" s="2">
        <f>VLOOKUP($A450,'By SKU - Old RTs'!$A:$V,20,FALSE)</f>
        <v>0.75</v>
      </c>
      <c r="J450" s="2">
        <f>VLOOKUP($A450,'By SKU - New RTs'!$A:$V,20,FALSE)</f>
        <v>0.75</v>
      </c>
      <c r="K450" s="5">
        <f t="shared" si="37"/>
        <v>0</v>
      </c>
      <c r="L450" s="2">
        <f>VLOOKUP($A450,'By SKU - Old RTs'!$A:$V,21,FALSE)</f>
        <v>0</v>
      </c>
      <c r="M450" s="2">
        <f>VLOOKUP($A450,'By SKU - New RTs'!$A:$V,21,FALSE)</f>
        <v>0</v>
      </c>
      <c r="N450" s="5">
        <f t="shared" si="38"/>
        <v>0</v>
      </c>
      <c r="O450" s="2">
        <f>VLOOKUP($A450,'By SKU - Old RTs'!$A:$V,22,FALSE)</f>
        <v>0</v>
      </c>
      <c r="P450" s="2">
        <f>VLOOKUP($A450,'By SKU - New RTs'!$A:$V,22,FALSE)</f>
        <v>0</v>
      </c>
      <c r="Q450" s="2">
        <f t="shared" si="39"/>
        <v>0</v>
      </c>
    </row>
    <row r="451" spans="1:17" x14ac:dyDescent="0.2">
      <c r="A451" s="3" t="str">
        <f>SKUs!A450</f>
        <v>1077-61</v>
      </c>
      <c r="B451" s="4" t="str">
        <f>SKUs!B450</f>
        <v xml:space="preserve">ST EXEC OX/BDC                  </v>
      </c>
      <c r="C451" s="2">
        <f>VLOOKUP($A451,'By SKU - Old RTs'!$A:$V,18,FALSE)</f>
        <v>3</v>
      </c>
      <c r="D451" s="2">
        <f>VLOOKUP($A451,'By SKU - New RTs'!$A:$V,18,FALSE)</f>
        <v>3</v>
      </c>
      <c r="E451" s="5">
        <f t="shared" si="35"/>
        <v>0</v>
      </c>
      <c r="F451" s="2">
        <f>VLOOKUP($A451,'By SKU - Old RTs'!$A:$V,19,FALSE)</f>
        <v>0</v>
      </c>
      <c r="G451" s="2">
        <f>VLOOKUP($A451,'By SKU - New RTs'!$A:$V,19,FALSE)</f>
        <v>0</v>
      </c>
      <c r="H451" s="5">
        <f t="shared" si="36"/>
        <v>0</v>
      </c>
      <c r="I451" s="2">
        <f>VLOOKUP($A451,'By SKU - Old RTs'!$A:$V,20,FALSE)</f>
        <v>1</v>
      </c>
      <c r="J451" s="2">
        <f>VLOOKUP($A451,'By SKU - New RTs'!$A:$V,20,FALSE)</f>
        <v>1</v>
      </c>
      <c r="K451" s="5">
        <f t="shared" si="37"/>
        <v>0</v>
      </c>
      <c r="L451" s="2">
        <f>VLOOKUP($A451,'By SKU - Old RTs'!$A:$V,21,FALSE)</f>
        <v>0</v>
      </c>
      <c r="M451" s="2">
        <f>VLOOKUP($A451,'By SKU - New RTs'!$A:$V,21,FALSE)</f>
        <v>0</v>
      </c>
      <c r="N451" s="5">
        <f t="shared" si="38"/>
        <v>0</v>
      </c>
      <c r="O451" s="2">
        <f>VLOOKUP($A451,'By SKU - Old RTs'!$A:$V,22,FALSE)</f>
        <v>0</v>
      </c>
      <c r="P451" s="2">
        <f>VLOOKUP($A451,'By SKU - New RTs'!$A:$V,22,FALSE)</f>
        <v>0</v>
      </c>
      <c r="Q451" s="2">
        <f t="shared" si="39"/>
        <v>0</v>
      </c>
    </row>
    <row r="452" spans="1:17" x14ac:dyDescent="0.2">
      <c r="A452" s="3" t="str">
        <f>SKUs!A451</f>
        <v>1112CMGWH</v>
      </c>
      <c r="B452" s="4" t="str">
        <f>SKUs!B451</f>
        <v>GREY COLLAR FRCK</v>
      </c>
      <c r="C452" s="2">
        <f>VLOOKUP($A452,'By SKU - Old RTs'!$A:$V,18,FALSE)</f>
        <v>268.25</v>
      </c>
      <c r="D452" s="2">
        <f>VLOOKUP($A452,'By SKU - New RTs'!$A:$V,18,FALSE)</f>
        <v>268.25</v>
      </c>
      <c r="E452" s="5">
        <f t="shared" si="35"/>
        <v>0</v>
      </c>
      <c r="F452" s="2">
        <f>VLOOKUP($A452,'By SKU - Old RTs'!$A:$V,19,FALSE)</f>
        <v>0</v>
      </c>
      <c r="G452" s="2">
        <f>VLOOKUP($A452,'By SKU - New RTs'!$A:$V,19,FALSE)</f>
        <v>0</v>
      </c>
      <c r="H452" s="5">
        <f t="shared" si="36"/>
        <v>0</v>
      </c>
      <c r="I452" s="2">
        <f>VLOOKUP($A452,'By SKU - Old RTs'!$A:$V,20,FALSE)</f>
        <v>0</v>
      </c>
      <c r="J452" s="2">
        <f>VLOOKUP($A452,'By SKU - New RTs'!$A:$V,20,FALSE)</f>
        <v>0</v>
      </c>
      <c r="K452" s="5">
        <f t="shared" si="37"/>
        <v>0</v>
      </c>
      <c r="L452" s="2">
        <f>VLOOKUP($A452,'By SKU - Old RTs'!$A:$V,21,FALSE)</f>
        <v>20.25</v>
      </c>
      <c r="M452" s="2">
        <f>VLOOKUP($A452,'By SKU - New RTs'!$A:$V,21,FALSE)</f>
        <v>20.25</v>
      </c>
      <c r="N452" s="5">
        <f t="shared" si="38"/>
        <v>0</v>
      </c>
      <c r="O452" s="2">
        <f>VLOOKUP($A452,'By SKU - Old RTs'!$A:$V,22,FALSE)</f>
        <v>0</v>
      </c>
      <c r="P452" s="2">
        <f>VLOOKUP($A452,'By SKU - New RTs'!$A:$V,22,FALSE)</f>
        <v>0</v>
      </c>
      <c r="Q452" s="2">
        <f t="shared" si="39"/>
        <v>0</v>
      </c>
    </row>
    <row r="453" spans="1:17" x14ac:dyDescent="0.2">
      <c r="A453" s="3" t="str">
        <f>SKUs!A452</f>
        <v>1147L</v>
      </c>
      <c r="B453" s="4" t="str">
        <f>SKUs!B452</f>
        <v>MT 3X5 CLA LOGO-LOGO</v>
      </c>
      <c r="C453" s="2">
        <f>VLOOKUP($A453,'By SKU - Old RTs'!$A:$V,18,FALSE)</f>
        <v>5</v>
      </c>
      <c r="D453" s="2">
        <f>VLOOKUP($A453,'By SKU - New RTs'!$A:$V,18,FALSE)</f>
        <v>5</v>
      </c>
      <c r="E453" s="5">
        <f t="shared" si="35"/>
        <v>0</v>
      </c>
      <c r="F453" s="2">
        <f>VLOOKUP($A453,'By SKU - Old RTs'!$A:$V,19,FALSE)</f>
        <v>1</v>
      </c>
      <c r="G453" s="2">
        <f>VLOOKUP($A453,'By SKU - New RTs'!$A:$V,19,FALSE)</f>
        <v>0</v>
      </c>
      <c r="H453" s="5">
        <f t="shared" si="36"/>
        <v>-1</v>
      </c>
      <c r="I453" s="2">
        <f>VLOOKUP($A453,'By SKU - Old RTs'!$A:$V,20,FALSE)</f>
        <v>2</v>
      </c>
      <c r="J453" s="2">
        <f>VLOOKUP($A453,'By SKU - New RTs'!$A:$V,20,FALSE)</f>
        <v>3</v>
      </c>
      <c r="K453" s="5">
        <f t="shared" si="37"/>
        <v>1</v>
      </c>
      <c r="L453" s="2">
        <f>VLOOKUP($A453,'By SKU - Old RTs'!$A:$V,21,FALSE)</f>
        <v>5</v>
      </c>
      <c r="M453" s="2">
        <f>VLOOKUP($A453,'By SKU - New RTs'!$A:$V,21,FALSE)</f>
        <v>5</v>
      </c>
      <c r="N453" s="5">
        <f t="shared" si="38"/>
        <v>0</v>
      </c>
      <c r="O453" s="2">
        <f>VLOOKUP($A453,'By SKU - Old RTs'!$A:$V,22,FALSE)</f>
        <v>3</v>
      </c>
      <c r="P453" s="2">
        <f>VLOOKUP($A453,'By SKU - New RTs'!$A:$V,22,FALSE)</f>
        <v>3</v>
      </c>
      <c r="Q453" s="2">
        <f t="shared" si="39"/>
        <v>0</v>
      </c>
    </row>
    <row r="454" spans="1:17" x14ac:dyDescent="0.2">
      <c r="A454" s="3" t="str">
        <f>SKUs!A453</f>
        <v>1194L</v>
      </c>
      <c r="B454" s="4" t="str">
        <f>SKUs!B453</f>
        <v>MT 3X5 SCRAPER-LOGO</v>
      </c>
      <c r="C454" s="2">
        <f>VLOOKUP($A454,'By SKU - Old RTs'!$A:$V,18,FALSE)</f>
        <v>0</v>
      </c>
      <c r="D454" s="2">
        <f>VLOOKUP($A454,'By SKU - New RTs'!$A:$V,18,FALSE)</f>
        <v>0</v>
      </c>
      <c r="E454" s="5">
        <f t="shared" si="35"/>
        <v>0</v>
      </c>
      <c r="F454" s="2">
        <f>VLOOKUP($A454,'By SKU - Old RTs'!$A:$V,19,FALSE)</f>
        <v>0</v>
      </c>
      <c r="G454" s="2">
        <f>VLOOKUP($A454,'By SKU - New RTs'!$A:$V,19,FALSE)</f>
        <v>0</v>
      </c>
      <c r="H454" s="5">
        <f t="shared" si="36"/>
        <v>0</v>
      </c>
      <c r="I454" s="2">
        <f>VLOOKUP($A454,'By SKU - Old RTs'!$A:$V,20,FALSE)</f>
        <v>0</v>
      </c>
      <c r="J454" s="2">
        <f>VLOOKUP($A454,'By SKU - New RTs'!$A:$V,20,FALSE)</f>
        <v>0</v>
      </c>
      <c r="K454" s="5">
        <f t="shared" si="37"/>
        <v>0</v>
      </c>
      <c r="L454" s="2">
        <f>VLOOKUP($A454,'By SKU - Old RTs'!$A:$V,21,FALSE)</f>
        <v>0</v>
      </c>
      <c r="M454" s="2">
        <f>VLOOKUP($A454,'By SKU - New RTs'!$A:$V,21,FALSE)</f>
        <v>0</v>
      </c>
      <c r="N454" s="5">
        <f t="shared" si="38"/>
        <v>0</v>
      </c>
      <c r="O454" s="2">
        <f>VLOOKUP($A454,'By SKU - Old RTs'!$A:$V,22,FALSE)</f>
        <v>0</v>
      </c>
      <c r="P454" s="2">
        <f>VLOOKUP($A454,'By SKU - New RTs'!$A:$V,22,FALSE)</f>
        <v>0</v>
      </c>
      <c r="Q454" s="2">
        <f t="shared" si="39"/>
        <v>0</v>
      </c>
    </row>
    <row r="455" spans="1:17" x14ac:dyDescent="0.2">
      <c r="A455" s="3" t="str">
        <f>SKUs!A454</f>
        <v>1247L</v>
      </c>
      <c r="B455" s="4" t="str">
        <f>SKUs!B454</f>
        <v>MT 3X10 CLA LOG-LOGO</v>
      </c>
      <c r="C455" s="2">
        <f>VLOOKUP($A455,'By SKU - Old RTs'!$A:$V,18,FALSE)</f>
        <v>0</v>
      </c>
      <c r="D455" s="2">
        <f>VLOOKUP($A455,'By SKU - New RTs'!$A:$V,18,FALSE)</f>
        <v>0</v>
      </c>
      <c r="E455" s="5">
        <f t="shared" si="35"/>
        <v>0</v>
      </c>
      <c r="F455" s="2">
        <f>VLOOKUP($A455,'By SKU - Old RTs'!$A:$V,19,FALSE)</f>
        <v>0</v>
      </c>
      <c r="G455" s="2">
        <f>VLOOKUP($A455,'By SKU - New RTs'!$A:$V,19,FALSE)</f>
        <v>0</v>
      </c>
      <c r="H455" s="5">
        <f t="shared" si="36"/>
        <v>0</v>
      </c>
      <c r="I455" s="2">
        <f>VLOOKUP($A455,'By SKU - Old RTs'!$A:$V,20,FALSE)</f>
        <v>0</v>
      </c>
      <c r="J455" s="2">
        <f>VLOOKUP($A455,'By SKU - New RTs'!$A:$V,20,FALSE)</f>
        <v>0</v>
      </c>
      <c r="K455" s="5">
        <f t="shared" si="37"/>
        <v>0</v>
      </c>
      <c r="L455" s="2">
        <f>VLOOKUP($A455,'By SKU - Old RTs'!$A:$V,21,FALSE)</f>
        <v>3</v>
      </c>
      <c r="M455" s="2">
        <f>VLOOKUP($A455,'By SKU - New RTs'!$A:$V,21,FALSE)</f>
        <v>3</v>
      </c>
      <c r="N455" s="5">
        <f t="shared" si="38"/>
        <v>0</v>
      </c>
      <c r="O455" s="2">
        <f>VLOOKUP($A455,'By SKU - Old RTs'!$A:$V,22,FALSE)</f>
        <v>0</v>
      </c>
      <c r="P455" s="2">
        <f>VLOOKUP($A455,'By SKU - New RTs'!$A:$V,22,FALSE)</f>
        <v>0</v>
      </c>
      <c r="Q455" s="2">
        <f t="shared" si="39"/>
        <v>0</v>
      </c>
    </row>
    <row r="456" spans="1:17" x14ac:dyDescent="0.2">
      <c r="A456" s="3" t="str">
        <f>SKUs!A455</f>
        <v>1447L</v>
      </c>
      <c r="B456" s="4" t="str">
        <f>SKUs!B455</f>
        <v>MT 4X6 CLA LOGO-LOGO</v>
      </c>
      <c r="C456" s="2">
        <f>VLOOKUP($A456,'By SKU - Old RTs'!$A:$V,18,FALSE)</f>
        <v>11.5</v>
      </c>
      <c r="D456" s="2">
        <f>VLOOKUP($A456,'By SKU - New RTs'!$A:$V,18,FALSE)</f>
        <v>11.5</v>
      </c>
      <c r="E456" s="5">
        <f t="shared" si="35"/>
        <v>0</v>
      </c>
      <c r="F456" s="2">
        <f>VLOOKUP($A456,'By SKU - Old RTs'!$A:$V,19,FALSE)</f>
        <v>8</v>
      </c>
      <c r="G456" s="2">
        <f>VLOOKUP($A456,'By SKU - New RTs'!$A:$V,19,FALSE)</f>
        <v>7</v>
      </c>
      <c r="H456" s="5">
        <f t="shared" si="36"/>
        <v>-1</v>
      </c>
      <c r="I456" s="2">
        <f>VLOOKUP($A456,'By SKU - Old RTs'!$A:$V,20,FALSE)</f>
        <v>8</v>
      </c>
      <c r="J456" s="2">
        <f>VLOOKUP($A456,'By SKU - New RTs'!$A:$V,20,FALSE)</f>
        <v>9</v>
      </c>
      <c r="K456" s="5">
        <f t="shared" si="37"/>
        <v>1</v>
      </c>
      <c r="L456" s="2">
        <f>VLOOKUP($A456,'By SKU - Old RTs'!$A:$V,21,FALSE)</f>
        <v>15.5</v>
      </c>
      <c r="M456" s="2">
        <f>VLOOKUP($A456,'By SKU - New RTs'!$A:$V,21,FALSE)</f>
        <v>15.5</v>
      </c>
      <c r="N456" s="5">
        <f t="shared" si="38"/>
        <v>0</v>
      </c>
      <c r="O456" s="2">
        <f>VLOOKUP($A456,'By SKU - Old RTs'!$A:$V,22,FALSE)</f>
        <v>5.75</v>
      </c>
      <c r="P456" s="2">
        <f>VLOOKUP($A456,'By SKU - New RTs'!$A:$V,22,FALSE)</f>
        <v>5.75</v>
      </c>
      <c r="Q456" s="2">
        <f t="shared" si="39"/>
        <v>0</v>
      </c>
    </row>
    <row r="457" spans="1:17" x14ac:dyDescent="0.2">
      <c r="A457" s="3" t="str">
        <f>SKUs!A456</f>
        <v>1448L</v>
      </c>
      <c r="B457" s="4" t="str">
        <f>SKUs!B456</f>
        <v>MT 4X6 CL LOGO2-LOGO</v>
      </c>
      <c r="C457" s="2">
        <f>VLOOKUP($A457,'By SKU - Old RTs'!$A:$V,18,FALSE)</f>
        <v>0</v>
      </c>
      <c r="D457" s="2">
        <f>VLOOKUP($A457,'By SKU - New RTs'!$A:$V,18,FALSE)</f>
        <v>0</v>
      </c>
      <c r="E457" s="5">
        <f t="shared" ref="E457:E520" si="40">D457-C457</f>
        <v>0</v>
      </c>
      <c r="F457" s="2">
        <f>VLOOKUP($A457,'By SKU - Old RTs'!$A:$V,19,FALSE)</f>
        <v>0</v>
      </c>
      <c r="G457" s="2">
        <f>VLOOKUP($A457,'By SKU - New RTs'!$A:$V,19,FALSE)</f>
        <v>0</v>
      </c>
      <c r="H457" s="5">
        <f t="shared" ref="H457:H520" si="41">G457-F457</f>
        <v>0</v>
      </c>
      <c r="I457" s="2">
        <f>VLOOKUP($A457,'By SKU - Old RTs'!$A:$V,20,FALSE)</f>
        <v>2</v>
      </c>
      <c r="J457" s="2">
        <f>VLOOKUP($A457,'By SKU - New RTs'!$A:$V,20,FALSE)</f>
        <v>2</v>
      </c>
      <c r="K457" s="5">
        <f t="shared" ref="K457:K520" si="42">J457-I457</f>
        <v>0</v>
      </c>
      <c r="L457" s="2">
        <f>VLOOKUP($A457,'By SKU - Old RTs'!$A:$V,21,FALSE)</f>
        <v>0</v>
      </c>
      <c r="M457" s="2">
        <f>VLOOKUP($A457,'By SKU - New RTs'!$A:$V,21,FALSE)</f>
        <v>0</v>
      </c>
      <c r="N457" s="5">
        <f t="shared" ref="N457:N520" si="43">M457-L457</f>
        <v>0</v>
      </c>
      <c r="O457" s="2">
        <f>VLOOKUP($A457,'By SKU - Old RTs'!$A:$V,22,FALSE)</f>
        <v>0</v>
      </c>
      <c r="P457" s="2">
        <f>VLOOKUP($A457,'By SKU - New RTs'!$A:$V,22,FALSE)</f>
        <v>0</v>
      </c>
      <c r="Q457" s="2">
        <f t="shared" ref="Q457:Q520" si="44">P457-O457</f>
        <v>0</v>
      </c>
    </row>
    <row r="458" spans="1:17" x14ac:dyDescent="0.2">
      <c r="A458" s="3" t="str">
        <f>SKUs!A457</f>
        <v>1451L</v>
      </c>
      <c r="B458" s="4" t="str">
        <f>SKUs!B457</f>
        <v>MT 5X5 CLA LOGO-LOGO</v>
      </c>
      <c r="C458" s="2">
        <f>VLOOKUP($A458,'By SKU - Old RTs'!$A:$V,18,FALSE)</f>
        <v>0</v>
      </c>
      <c r="D458" s="2">
        <f>VLOOKUP($A458,'By SKU - New RTs'!$A:$V,18,FALSE)</f>
        <v>0</v>
      </c>
      <c r="E458" s="5">
        <f t="shared" si="40"/>
        <v>0</v>
      </c>
      <c r="F458" s="2">
        <f>VLOOKUP($A458,'By SKU - Old RTs'!$A:$V,19,FALSE)</f>
        <v>0</v>
      </c>
      <c r="G458" s="2">
        <f>VLOOKUP($A458,'By SKU - New RTs'!$A:$V,19,FALSE)</f>
        <v>0</v>
      </c>
      <c r="H458" s="5">
        <f t="shared" si="41"/>
        <v>0</v>
      </c>
      <c r="I458" s="2">
        <f>VLOOKUP($A458,'By SKU - Old RTs'!$A:$V,20,FALSE)</f>
        <v>0</v>
      </c>
      <c r="J458" s="2">
        <f>VLOOKUP($A458,'By SKU - New RTs'!$A:$V,20,FALSE)</f>
        <v>0</v>
      </c>
      <c r="K458" s="5">
        <f t="shared" si="42"/>
        <v>0</v>
      </c>
      <c r="L458" s="2">
        <f>VLOOKUP($A458,'By SKU - Old RTs'!$A:$V,21,FALSE)</f>
        <v>0</v>
      </c>
      <c r="M458" s="2">
        <f>VLOOKUP($A458,'By SKU - New RTs'!$A:$V,21,FALSE)</f>
        <v>0</v>
      </c>
      <c r="N458" s="5">
        <f t="shared" si="43"/>
        <v>0</v>
      </c>
      <c r="O458" s="2">
        <f>VLOOKUP($A458,'By SKU - Old RTs'!$A:$V,22,FALSE)</f>
        <v>0</v>
      </c>
      <c r="P458" s="2">
        <f>VLOOKUP($A458,'By SKU - New RTs'!$A:$V,22,FALSE)</f>
        <v>0</v>
      </c>
      <c r="Q458" s="2">
        <f t="shared" si="44"/>
        <v>0</v>
      </c>
    </row>
    <row r="459" spans="1:17" x14ac:dyDescent="0.2">
      <c r="A459" s="3" t="str">
        <f>SKUs!A458</f>
        <v>1512-007</v>
      </c>
      <c r="B459" s="4" t="str">
        <f>SKUs!B458</f>
        <v xml:space="preserve">ST POLO                         </v>
      </c>
      <c r="C459" s="2">
        <f>VLOOKUP($A459,'By SKU - Old RTs'!$A:$V,18,FALSE)</f>
        <v>0</v>
      </c>
      <c r="D459" s="2">
        <f>VLOOKUP($A459,'By SKU - New RTs'!$A:$V,18,FALSE)</f>
        <v>0</v>
      </c>
      <c r="E459" s="5">
        <f t="shared" si="40"/>
        <v>0</v>
      </c>
      <c r="F459" s="2">
        <f>VLOOKUP($A459,'By SKU - Old RTs'!$A:$V,19,FALSE)</f>
        <v>0</v>
      </c>
      <c r="G459" s="2">
        <f>VLOOKUP($A459,'By SKU - New RTs'!$A:$V,19,FALSE)</f>
        <v>0</v>
      </c>
      <c r="H459" s="5">
        <f t="shared" si="41"/>
        <v>0</v>
      </c>
      <c r="I459" s="2">
        <f>VLOOKUP($A459,'By SKU - Old RTs'!$A:$V,20,FALSE)</f>
        <v>0</v>
      </c>
      <c r="J459" s="2">
        <f>VLOOKUP($A459,'By SKU - New RTs'!$A:$V,20,FALSE)</f>
        <v>0</v>
      </c>
      <c r="K459" s="5">
        <f t="shared" si="42"/>
        <v>0</v>
      </c>
      <c r="L459" s="2">
        <f>VLOOKUP($A459,'By SKU - Old RTs'!$A:$V,21,FALSE)</f>
        <v>0</v>
      </c>
      <c r="M459" s="2">
        <f>VLOOKUP($A459,'By SKU - New RTs'!$A:$V,21,FALSE)</f>
        <v>0</v>
      </c>
      <c r="N459" s="5">
        <f t="shared" si="43"/>
        <v>0</v>
      </c>
      <c r="O459" s="2">
        <f>VLOOKUP($A459,'By SKU - Old RTs'!$A:$V,22,FALSE)</f>
        <v>6</v>
      </c>
      <c r="P459" s="2">
        <f>VLOOKUP($A459,'By SKU - New RTs'!$A:$V,22,FALSE)</f>
        <v>6</v>
      </c>
      <c r="Q459" s="2">
        <f t="shared" si="44"/>
        <v>0</v>
      </c>
    </row>
    <row r="460" spans="1:17" x14ac:dyDescent="0.2">
      <c r="A460" s="3" t="str">
        <f>SKUs!A459</f>
        <v>1512-010</v>
      </c>
      <c r="B460" s="4" t="str">
        <f>SKUs!B459</f>
        <v xml:space="preserve">ST POLO                         </v>
      </c>
      <c r="C460" s="2">
        <f>VLOOKUP($A460,'By SKU - Old RTs'!$A:$V,18,FALSE)</f>
        <v>0</v>
      </c>
      <c r="D460" s="2">
        <f>VLOOKUP($A460,'By SKU - New RTs'!$A:$V,18,FALSE)</f>
        <v>0</v>
      </c>
      <c r="E460" s="5">
        <f t="shared" si="40"/>
        <v>0</v>
      </c>
      <c r="F460" s="2">
        <f>VLOOKUP($A460,'By SKU - Old RTs'!$A:$V,19,FALSE)</f>
        <v>0</v>
      </c>
      <c r="G460" s="2">
        <f>VLOOKUP($A460,'By SKU - New RTs'!$A:$V,19,FALSE)</f>
        <v>0</v>
      </c>
      <c r="H460" s="5">
        <f t="shared" si="41"/>
        <v>0</v>
      </c>
      <c r="I460" s="2">
        <f>VLOOKUP($A460,'By SKU - Old RTs'!$A:$V,20,FALSE)</f>
        <v>2.25</v>
      </c>
      <c r="J460" s="2">
        <f>VLOOKUP($A460,'By SKU - New RTs'!$A:$V,20,FALSE)</f>
        <v>2.25</v>
      </c>
      <c r="K460" s="5">
        <f t="shared" si="42"/>
        <v>0</v>
      </c>
      <c r="L460" s="2">
        <f>VLOOKUP($A460,'By SKU - Old RTs'!$A:$V,21,FALSE)</f>
        <v>0</v>
      </c>
      <c r="M460" s="2">
        <f>VLOOKUP($A460,'By SKU - New RTs'!$A:$V,21,FALSE)</f>
        <v>0</v>
      </c>
      <c r="N460" s="5">
        <f t="shared" si="43"/>
        <v>0</v>
      </c>
      <c r="O460" s="2">
        <f>VLOOKUP($A460,'By SKU - Old RTs'!$A:$V,22,FALSE)</f>
        <v>11.25</v>
      </c>
      <c r="P460" s="2">
        <f>VLOOKUP($A460,'By SKU - New RTs'!$A:$V,22,FALSE)</f>
        <v>11.25</v>
      </c>
      <c r="Q460" s="2">
        <f t="shared" si="44"/>
        <v>0</v>
      </c>
    </row>
    <row r="461" spans="1:17" x14ac:dyDescent="0.2">
      <c r="A461" s="3" t="str">
        <f>SKUs!A460</f>
        <v>1512-012</v>
      </c>
      <c r="B461" s="4" t="str">
        <f>SKUs!B460</f>
        <v xml:space="preserve">ST POLO                         </v>
      </c>
      <c r="C461" s="2">
        <f>VLOOKUP($A461,'By SKU - Old RTs'!$A:$V,18,FALSE)</f>
        <v>0</v>
      </c>
      <c r="D461" s="2">
        <f>VLOOKUP($A461,'By SKU - New RTs'!$A:$V,18,FALSE)</f>
        <v>0</v>
      </c>
      <c r="E461" s="5">
        <f t="shared" si="40"/>
        <v>0</v>
      </c>
      <c r="F461" s="2">
        <f>VLOOKUP($A461,'By SKU - Old RTs'!$A:$V,19,FALSE)</f>
        <v>1.25</v>
      </c>
      <c r="G461" s="2">
        <f>VLOOKUP($A461,'By SKU - New RTs'!$A:$V,19,FALSE)</f>
        <v>1.25</v>
      </c>
      <c r="H461" s="5">
        <f t="shared" si="41"/>
        <v>0</v>
      </c>
      <c r="I461" s="2">
        <f>VLOOKUP($A461,'By SKU - Old RTs'!$A:$V,20,FALSE)</f>
        <v>0.25</v>
      </c>
      <c r="J461" s="2">
        <f>VLOOKUP($A461,'By SKU - New RTs'!$A:$V,20,FALSE)</f>
        <v>0.25</v>
      </c>
      <c r="K461" s="5">
        <f t="shared" si="42"/>
        <v>0</v>
      </c>
      <c r="L461" s="2">
        <f>VLOOKUP($A461,'By SKU - Old RTs'!$A:$V,21,FALSE)</f>
        <v>0</v>
      </c>
      <c r="M461" s="2">
        <f>VLOOKUP($A461,'By SKU - New RTs'!$A:$V,21,FALSE)</f>
        <v>0</v>
      </c>
      <c r="N461" s="5">
        <f t="shared" si="43"/>
        <v>0</v>
      </c>
      <c r="O461" s="2">
        <f>VLOOKUP($A461,'By SKU - Old RTs'!$A:$V,22,FALSE)</f>
        <v>0</v>
      </c>
      <c r="P461" s="2">
        <f>VLOOKUP($A461,'By SKU - New RTs'!$A:$V,22,FALSE)</f>
        <v>0</v>
      </c>
      <c r="Q461" s="2">
        <f t="shared" si="44"/>
        <v>0</v>
      </c>
    </row>
    <row r="462" spans="1:17" x14ac:dyDescent="0.2">
      <c r="A462" s="3" t="str">
        <f>SKUs!A461</f>
        <v>1512-079</v>
      </c>
      <c r="B462" s="4" t="str">
        <f>SKUs!B461</f>
        <v xml:space="preserve">ST POLO                         </v>
      </c>
      <c r="C462" s="2">
        <f>VLOOKUP($A462,'By SKU - Old RTs'!$A:$V,18,FALSE)</f>
        <v>0.25</v>
      </c>
      <c r="D462" s="2">
        <f>VLOOKUP($A462,'By SKU - New RTs'!$A:$V,18,FALSE)</f>
        <v>0.25</v>
      </c>
      <c r="E462" s="5">
        <f t="shared" si="40"/>
        <v>0</v>
      </c>
      <c r="F462" s="2">
        <f>VLOOKUP($A462,'By SKU - Old RTs'!$A:$V,19,FALSE)</f>
        <v>0</v>
      </c>
      <c r="G462" s="2">
        <f>VLOOKUP($A462,'By SKU - New RTs'!$A:$V,19,FALSE)</f>
        <v>0</v>
      </c>
      <c r="H462" s="5">
        <f t="shared" si="41"/>
        <v>0</v>
      </c>
      <c r="I462" s="2">
        <f>VLOOKUP($A462,'By SKU - Old RTs'!$A:$V,20,FALSE)</f>
        <v>0</v>
      </c>
      <c r="J462" s="2">
        <f>VLOOKUP($A462,'By SKU - New RTs'!$A:$V,20,FALSE)</f>
        <v>0</v>
      </c>
      <c r="K462" s="5">
        <f t="shared" si="42"/>
        <v>0</v>
      </c>
      <c r="L462" s="2">
        <f>VLOOKUP($A462,'By SKU - Old RTs'!$A:$V,21,FALSE)</f>
        <v>10</v>
      </c>
      <c r="M462" s="2">
        <f>VLOOKUP($A462,'By SKU - New RTs'!$A:$V,21,FALSE)</f>
        <v>10</v>
      </c>
      <c r="N462" s="5">
        <f t="shared" si="43"/>
        <v>0</v>
      </c>
      <c r="O462" s="2">
        <f>VLOOKUP($A462,'By SKU - Old RTs'!$A:$V,22,FALSE)</f>
        <v>2</v>
      </c>
      <c r="P462" s="2">
        <f>VLOOKUP($A462,'By SKU - New RTs'!$A:$V,22,FALSE)</f>
        <v>2</v>
      </c>
      <c r="Q462" s="2">
        <f t="shared" si="44"/>
        <v>0</v>
      </c>
    </row>
    <row r="463" spans="1:17" x14ac:dyDescent="0.2">
      <c r="A463" s="3" t="str">
        <f>SKUs!A462</f>
        <v>1547L</v>
      </c>
      <c r="B463" s="4" t="str">
        <f>SKUs!B462</f>
        <v>MT 4X8 CLA LOGO-LOGO</v>
      </c>
      <c r="C463" s="2">
        <f>VLOOKUP($A463,'By SKU - Old RTs'!$A:$V,18,FALSE)</f>
        <v>1</v>
      </c>
      <c r="D463" s="2">
        <f>VLOOKUP($A463,'By SKU - New RTs'!$A:$V,18,FALSE)</f>
        <v>1</v>
      </c>
      <c r="E463" s="5">
        <f t="shared" si="40"/>
        <v>0</v>
      </c>
      <c r="F463" s="2">
        <f>VLOOKUP($A463,'By SKU - Old RTs'!$A:$V,19,FALSE)</f>
        <v>0</v>
      </c>
      <c r="G463" s="2">
        <f>VLOOKUP($A463,'By SKU - New RTs'!$A:$V,19,FALSE)</f>
        <v>0</v>
      </c>
      <c r="H463" s="5">
        <f t="shared" si="41"/>
        <v>0</v>
      </c>
      <c r="I463" s="2">
        <f>VLOOKUP($A463,'By SKU - Old RTs'!$A:$V,20,FALSE)</f>
        <v>0</v>
      </c>
      <c r="J463" s="2">
        <f>VLOOKUP($A463,'By SKU - New RTs'!$A:$V,20,FALSE)</f>
        <v>0</v>
      </c>
      <c r="K463" s="5">
        <f t="shared" si="42"/>
        <v>0</v>
      </c>
      <c r="L463" s="2">
        <f>VLOOKUP($A463,'By SKU - Old RTs'!$A:$V,21,FALSE)</f>
        <v>1</v>
      </c>
      <c r="M463" s="2">
        <f>VLOOKUP($A463,'By SKU - New RTs'!$A:$V,21,FALSE)</f>
        <v>1</v>
      </c>
      <c r="N463" s="5">
        <f t="shared" si="43"/>
        <v>0</v>
      </c>
      <c r="O463" s="2">
        <f>VLOOKUP($A463,'By SKU - Old RTs'!$A:$V,22,FALSE)</f>
        <v>4</v>
      </c>
      <c r="P463" s="2">
        <f>VLOOKUP($A463,'By SKU - New RTs'!$A:$V,22,FALSE)</f>
        <v>4</v>
      </c>
      <c r="Q463" s="2">
        <f t="shared" si="44"/>
        <v>0</v>
      </c>
    </row>
    <row r="464" spans="1:17" x14ac:dyDescent="0.2">
      <c r="A464" s="3" t="str">
        <f>SKUs!A463</f>
        <v>1746L</v>
      </c>
      <c r="B464" s="4" t="str">
        <f>SKUs!B463</f>
        <v>MT 6X6 CLA LOGO-LOGO</v>
      </c>
      <c r="C464" s="2">
        <f>VLOOKUP($A464,'By SKU - Old RTs'!$A:$V,18,FALSE)</f>
        <v>0</v>
      </c>
      <c r="D464" s="2">
        <f>VLOOKUP($A464,'By SKU - New RTs'!$A:$V,18,FALSE)</f>
        <v>0</v>
      </c>
      <c r="E464" s="5">
        <f t="shared" si="40"/>
        <v>0</v>
      </c>
      <c r="F464" s="2">
        <f>VLOOKUP($A464,'By SKU - Old RTs'!$A:$V,19,FALSE)</f>
        <v>0</v>
      </c>
      <c r="G464" s="2">
        <f>VLOOKUP($A464,'By SKU - New RTs'!$A:$V,19,FALSE)</f>
        <v>0</v>
      </c>
      <c r="H464" s="5">
        <f t="shared" si="41"/>
        <v>0</v>
      </c>
      <c r="I464" s="2">
        <f>VLOOKUP($A464,'By SKU - Old RTs'!$A:$V,20,FALSE)</f>
        <v>0</v>
      </c>
      <c r="J464" s="2">
        <f>VLOOKUP($A464,'By SKU - New RTs'!$A:$V,20,FALSE)</f>
        <v>0</v>
      </c>
      <c r="K464" s="5">
        <f t="shared" si="42"/>
        <v>0</v>
      </c>
      <c r="L464" s="2">
        <f>VLOOKUP($A464,'By SKU - Old RTs'!$A:$V,21,FALSE)</f>
        <v>2</v>
      </c>
      <c r="M464" s="2">
        <f>VLOOKUP($A464,'By SKU - New RTs'!$A:$V,21,FALSE)</f>
        <v>2</v>
      </c>
      <c r="N464" s="5">
        <f t="shared" si="43"/>
        <v>0</v>
      </c>
      <c r="O464" s="2">
        <f>VLOOKUP($A464,'By SKU - Old RTs'!$A:$V,22,FALSE)</f>
        <v>0</v>
      </c>
      <c r="P464" s="2">
        <f>VLOOKUP($A464,'By SKU - New RTs'!$A:$V,22,FALSE)</f>
        <v>0</v>
      </c>
      <c r="Q464" s="2">
        <f t="shared" si="44"/>
        <v>0</v>
      </c>
    </row>
    <row r="465" spans="1:17" x14ac:dyDescent="0.2">
      <c r="A465" s="3" t="str">
        <f>SKUs!A464</f>
        <v>1747L</v>
      </c>
      <c r="B465" s="4" t="str">
        <f>SKUs!B464</f>
        <v>MT 5X8 CLA LOGO-LOGO</v>
      </c>
      <c r="C465" s="2">
        <f>VLOOKUP($A465,'By SKU - Old RTs'!$A:$V,18,FALSE)</f>
        <v>0</v>
      </c>
      <c r="D465" s="2">
        <f>VLOOKUP($A465,'By SKU - New RTs'!$A:$V,18,FALSE)</f>
        <v>0</v>
      </c>
      <c r="E465" s="5">
        <f t="shared" si="40"/>
        <v>0</v>
      </c>
      <c r="F465" s="2">
        <f>VLOOKUP($A465,'By SKU - Old RTs'!$A:$V,19,FALSE)</f>
        <v>0</v>
      </c>
      <c r="G465" s="2">
        <f>VLOOKUP($A465,'By SKU - New RTs'!$A:$V,19,FALSE)</f>
        <v>0</v>
      </c>
      <c r="H465" s="5">
        <f t="shared" si="41"/>
        <v>0</v>
      </c>
      <c r="I465" s="2">
        <f>VLOOKUP($A465,'By SKU - Old RTs'!$A:$V,20,FALSE)</f>
        <v>0</v>
      </c>
      <c r="J465" s="2">
        <f>VLOOKUP($A465,'By SKU - New RTs'!$A:$V,20,FALSE)</f>
        <v>0</v>
      </c>
      <c r="K465" s="5">
        <f t="shared" si="42"/>
        <v>0</v>
      </c>
      <c r="L465" s="2">
        <f>VLOOKUP($A465,'By SKU - Old RTs'!$A:$V,21,FALSE)</f>
        <v>0</v>
      </c>
      <c r="M465" s="2">
        <f>VLOOKUP($A465,'By SKU - New RTs'!$A:$V,21,FALSE)</f>
        <v>0</v>
      </c>
      <c r="N465" s="5">
        <f t="shared" si="43"/>
        <v>0</v>
      </c>
      <c r="O465" s="2">
        <f>VLOOKUP($A465,'By SKU - Old RTs'!$A:$V,22,FALSE)</f>
        <v>0</v>
      </c>
      <c r="P465" s="2">
        <f>VLOOKUP($A465,'By SKU - New RTs'!$A:$V,22,FALSE)</f>
        <v>0</v>
      </c>
      <c r="Q465" s="2">
        <f t="shared" si="44"/>
        <v>0</v>
      </c>
    </row>
    <row r="466" spans="1:17" x14ac:dyDescent="0.2">
      <c r="A466" s="3" t="str">
        <f>SKUs!A465</f>
        <v>1752L</v>
      </c>
      <c r="B466" s="4" t="str">
        <f>SKUs!B465</f>
        <v>MT 6X10 FAM FAR-LOGO</v>
      </c>
      <c r="C466" s="2">
        <f>VLOOKUP($A466,'By SKU - Old RTs'!$A:$V,18,FALSE)</f>
        <v>0</v>
      </c>
      <c r="D466" s="2">
        <f>VLOOKUP($A466,'By SKU - New RTs'!$A:$V,18,FALSE)</f>
        <v>0</v>
      </c>
      <c r="E466" s="5">
        <f t="shared" si="40"/>
        <v>0</v>
      </c>
      <c r="F466" s="2">
        <f>VLOOKUP($A466,'By SKU - Old RTs'!$A:$V,19,FALSE)</f>
        <v>0</v>
      </c>
      <c r="G466" s="2">
        <f>VLOOKUP($A466,'By SKU - New RTs'!$A:$V,19,FALSE)</f>
        <v>0</v>
      </c>
      <c r="H466" s="5">
        <f t="shared" si="41"/>
        <v>0</v>
      </c>
      <c r="I466" s="2">
        <f>VLOOKUP($A466,'By SKU - Old RTs'!$A:$V,20,FALSE)</f>
        <v>0</v>
      </c>
      <c r="J466" s="2">
        <f>VLOOKUP($A466,'By SKU - New RTs'!$A:$V,20,FALSE)</f>
        <v>0</v>
      </c>
      <c r="K466" s="5">
        <f t="shared" si="42"/>
        <v>0</v>
      </c>
      <c r="L466" s="2">
        <f>VLOOKUP($A466,'By SKU - Old RTs'!$A:$V,21,FALSE)</f>
        <v>0</v>
      </c>
      <c r="M466" s="2">
        <f>VLOOKUP($A466,'By SKU - New RTs'!$A:$V,21,FALSE)</f>
        <v>0</v>
      </c>
      <c r="N466" s="5">
        <f t="shared" si="43"/>
        <v>0</v>
      </c>
      <c r="O466" s="2">
        <f>VLOOKUP($A466,'By SKU - Old RTs'!$A:$V,22,FALSE)</f>
        <v>0</v>
      </c>
      <c r="P466" s="2">
        <f>VLOOKUP($A466,'By SKU - New RTs'!$A:$V,22,FALSE)</f>
        <v>0</v>
      </c>
      <c r="Q466" s="2">
        <f t="shared" si="44"/>
        <v>0</v>
      </c>
    </row>
    <row r="467" spans="1:17" x14ac:dyDescent="0.2">
      <c r="A467" s="3" t="str">
        <f>SKUs!A466</f>
        <v>1849L</v>
      </c>
      <c r="B467" s="4" t="str">
        <f>SKUs!B466</f>
        <v xml:space="preserve">MT 6X7 CLA LOGO     </v>
      </c>
      <c r="C467" s="2">
        <f>VLOOKUP($A467,'By SKU - Old RTs'!$A:$V,18,FALSE)</f>
        <v>0</v>
      </c>
      <c r="D467" s="2">
        <f>VLOOKUP($A467,'By SKU - New RTs'!$A:$V,18,FALSE)</f>
        <v>0</v>
      </c>
      <c r="E467" s="5">
        <f t="shared" si="40"/>
        <v>0</v>
      </c>
      <c r="F467" s="2">
        <f>VLOOKUP($A467,'By SKU - Old RTs'!$A:$V,19,FALSE)</f>
        <v>0</v>
      </c>
      <c r="G467" s="2">
        <f>VLOOKUP($A467,'By SKU - New RTs'!$A:$V,19,FALSE)</f>
        <v>0</v>
      </c>
      <c r="H467" s="5">
        <f t="shared" si="41"/>
        <v>0</v>
      </c>
      <c r="I467" s="2">
        <f>VLOOKUP($A467,'By SKU - Old RTs'!$A:$V,20,FALSE)</f>
        <v>1</v>
      </c>
      <c r="J467" s="2">
        <f>VLOOKUP($A467,'By SKU - New RTs'!$A:$V,20,FALSE)</f>
        <v>1</v>
      </c>
      <c r="K467" s="5">
        <f t="shared" si="42"/>
        <v>0</v>
      </c>
      <c r="L467" s="2">
        <f>VLOOKUP($A467,'By SKU - Old RTs'!$A:$V,21,FALSE)</f>
        <v>0</v>
      </c>
      <c r="M467" s="2">
        <f>VLOOKUP($A467,'By SKU - New RTs'!$A:$V,21,FALSE)</f>
        <v>0</v>
      </c>
      <c r="N467" s="5">
        <f t="shared" si="43"/>
        <v>0</v>
      </c>
      <c r="O467" s="2">
        <f>VLOOKUP($A467,'By SKU - Old RTs'!$A:$V,22,FALSE)</f>
        <v>0</v>
      </c>
      <c r="P467" s="2">
        <f>VLOOKUP($A467,'By SKU - New RTs'!$A:$V,22,FALSE)</f>
        <v>0</v>
      </c>
      <c r="Q467" s="2">
        <f t="shared" si="44"/>
        <v>0</v>
      </c>
    </row>
    <row r="468" spans="1:17" x14ac:dyDescent="0.2">
      <c r="A468" s="3" t="str">
        <f>SKUs!A467</f>
        <v>199PF</v>
      </c>
      <c r="B468" s="4" t="str">
        <f>SKUs!B467</f>
        <v>100% CHEF KNOT - REGENT APPAREL</v>
      </c>
      <c r="C468" s="2">
        <f>VLOOKUP($A468,'By SKU - Old RTs'!$A:$V,18,FALSE)</f>
        <v>11.75</v>
      </c>
      <c r="D468" s="2">
        <f>VLOOKUP($A468,'By SKU - New RTs'!$A:$V,18,FALSE)</f>
        <v>11.75</v>
      </c>
      <c r="E468" s="5">
        <f t="shared" si="40"/>
        <v>0</v>
      </c>
      <c r="F468" s="2">
        <f>VLOOKUP($A468,'By SKU - Old RTs'!$A:$V,19,FALSE)</f>
        <v>0</v>
      </c>
      <c r="G468" s="2">
        <f>VLOOKUP($A468,'By SKU - New RTs'!$A:$V,19,FALSE)</f>
        <v>0</v>
      </c>
      <c r="H468" s="5">
        <f t="shared" si="41"/>
        <v>0</v>
      </c>
      <c r="I468" s="2">
        <f>VLOOKUP($A468,'By SKU - Old RTs'!$A:$V,20,FALSE)</f>
        <v>2.75</v>
      </c>
      <c r="J468" s="2">
        <f>VLOOKUP($A468,'By SKU - New RTs'!$A:$V,20,FALSE)</f>
        <v>2.75</v>
      </c>
      <c r="K468" s="5">
        <f t="shared" si="42"/>
        <v>0</v>
      </c>
      <c r="L468" s="2">
        <f>VLOOKUP($A468,'By SKU - Old RTs'!$A:$V,21,FALSE)</f>
        <v>0</v>
      </c>
      <c r="M468" s="2">
        <f>VLOOKUP($A468,'By SKU - New RTs'!$A:$V,21,FALSE)</f>
        <v>0</v>
      </c>
      <c r="N468" s="5">
        <f t="shared" si="43"/>
        <v>0</v>
      </c>
      <c r="O468" s="2">
        <f>VLOOKUP($A468,'By SKU - Old RTs'!$A:$V,22,FALSE)</f>
        <v>0</v>
      </c>
      <c r="P468" s="2">
        <f>VLOOKUP($A468,'By SKU - New RTs'!$A:$V,22,FALSE)</f>
        <v>0</v>
      </c>
      <c r="Q468" s="2">
        <f t="shared" si="44"/>
        <v>0</v>
      </c>
    </row>
    <row r="469" spans="1:17" x14ac:dyDescent="0.2">
      <c r="A469" s="3" t="str">
        <f>SKUs!A468</f>
        <v>2182KAL</v>
      </c>
      <c r="B469" s="4" t="str">
        <f>SKUs!B468</f>
        <v>CFEED (RLW)</v>
      </c>
      <c r="C469" s="2">
        <f>VLOOKUP($A469,'By SKU - Old RTs'!$A:$V,18,FALSE)</f>
        <v>0</v>
      </c>
      <c r="D469" s="2">
        <f>VLOOKUP($A469,'By SKU - New RTs'!$A:$V,18,FALSE)</f>
        <v>0</v>
      </c>
      <c r="E469" s="5">
        <f t="shared" si="40"/>
        <v>0</v>
      </c>
      <c r="F469" s="2">
        <f>VLOOKUP($A469,'By SKU - Old RTs'!$A:$V,19,FALSE)</f>
        <v>0</v>
      </c>
      <c r="G469" s="2">
        <f>VLOOKUP($A469,'By SKU - New RTs'!$A:$V,19,FALSE)</f>
        <v>0</v>
      </c>
      <c r="H469" s="5">
        <f t="shared" si="41"/>
        <v>0</v>
      </c>
      <c r="I469" s="2">
        <f>VLOOKUP($A469,'By SKU - Old RTs'!$A:$V,20,FALSE)</f>
        <v>0</v>
      </c>
      <c r="J469" s="2">
        <f>VLOOKUP($A469,'By SKU - New RTs'!$A:$V,20,FALSE)</f>
        <v>0</v>
      </c>
      <c r="K469" s="5">
        <f t="shared" si="42"/>
        <v>0</v>
      </c>
      <c r="L469" s="2">
        <f>VLOOKUP($A469,'By SKU - Old RTs'!$A:$V,21,FALSE)</f>
        <v>0</v>
      </c>
      <c r="M469" s="2">
        <f>VLOOKUP($A469,'By SKU - New RTs'!$A:$V,21,FALSE)</f>
        <v>0</v>
      </c>
      <c r="N469" s="5">
        <f t="shared" si="43"/>
        <v>0</v>
      </c>
      <c r="O469" s="2">
        <f>VLOOKUP($A469,'By SKU - Old RTs'!$A:$V,22,FALSE)</f>
        <v>0</v>
      </c>
      <c r="P469" s="2">
        <f>VLOOKUP($A469,'By SKU - New RTs'!$A:$V,22,FALSE)</f>
        <v>0</v>
      </c>
      <c r="Q469" s="2">
        <f t="shared" si="44"/>
        <v>0</v>
      </c>
    </row>
    <row r="470" spans="1:17" x14ac:dyDescent="0.2">
      <c r="A470" s="3" t="str">
        <f>SKUs!A469</f>
        <v>2500GAR</v>
      </c>
      <c r="B470" s="4" t="str">
        <f>SKUs!B469</f>
        <v xml:space="preserve">COG APRONS       </v>
      </c>
      <c r="C470" s="2">
        <f>VLOOKUP($A470,'By SKU - Old RTs'!$A:$V,18,FALSE)</f>
        <v>0</v>
      </c>
      <c r="D470" s="2">
        <f>VLOOKUP($A470,'By SKU - New RTs'!$A:$V,18,FALSE)</f>
        <v>0</v>
      </c>
      <c r="E470" s="5">
        <f t="shared" si="40"/>
        <v>0</v>
      </c>
      <c r="F470" s="2">
        <f>VLOOKUP($A470,'By SKU - Old RTs'!$A:$V,19,FALSE)</f>
        <v>4</v>
      </c>
      <c r="G470" s="2">
        <f>VLOOKUP($A470,'By SKU - New RTs'!$A:$V,19,FALSE)</f>
        <v>4</v>
      </c>
      <c r="H470" s="5">
        <f t="shared" si="41"/>
        <v>0</v>
      </c>
      <c r="I470" s="2">
        <f>VLOOKUP($A470,'By SKU - Old RTs'!$A:$V,20,FALSE)</f>
        <v>3.75</v>
      </c>
      <c r="J470" s="2">
        <f>VLOOKUP($A470,'By SKU - New RTs'!$A:$V,20,FALSE)</f>
        <v>3.75</v>
      </c>
      <c r="K470" s="5">
        <f t="shared" si="42"/>
        <v>0</v>
      </c>
      <c r="L470" s="2">
        <f>VLOOKUP($A470,'By SKU - Old RTs'!$A:$V,21,FALSE)</f>
        <v>0</v>
      </c>
      <c r="M470" s="2">
        <f>VLOOKUP($A470,'By SKU - New RTs'!$A:$V,21,FALSE)</f>
        <v>0</v>
      </c>
      <c r="N470" s="5">
        <f t="shared" si="43"/>
        <v>0</v>
      </c>
      <c r="O470" s="2">
        <f>VLOOKUP($A470,'By SKU - Old RTs'!$A:$V,22,FALSE)</f>
        <v>0</v>
      </c>
      <c r="P470" s="2">
        <f>VLOOKUP($A470,'By SKU - New RTs'!$A:$V,22,FALSE)</f>
        <v>0</v>
      </c>
      <c r="Q470" s="2">
        <f t="shared" si="44"/>
        <v>0</v>
      </c>
    </row>
    <row r="471" spans="1:17" x14ac:dyDescent="0.2">
      <c r="A471" s="3" t="str">
        <f>SKUs!A470</f>
        <v>2610-10</v>
      </c>
      <c r="B471" s="4" t="str">
        <f>SKUs!B470</f>
        <v xml:space="preserve">PT EXEC P/C PLT                 </v>
      </c>
      <c r="C471" s="2">
        <f>VLOOKUP($A471,'By SKU - Old RTs'!$A:$V,18,FALSE)</f>
        <v>0</v>
      </c>
      <c r="D471" s="2">
        <f>VLOOKUP($A471,'By SKU - New RTs'!$A:$V,18,FALSE)</f>
        <v>0</v>
      </c>
      <c r="E471" s="5">
        <f t="shared" si="40"/>
        <v>0</v>
      </c>
      <c r="F471" s="2">
        <f>VLOOKUP($A471,'By SKU - Old RTs'!$A:$V,19,FALSE)</f>
        <v>0</v>
      </c>
      <c r="G471" s="2">
        <f>VLOOKUP($A471,'By SKU - New RTs'!$A:$V,19,FALSE)</f>
        <v>0</v>
      </c>
      <c r="H471" s="5">
        <f t="shared" si="41"/>
        <v>0</v>
      </c>
      <c r="I471" s="2">
        <f>VLOOKUP($A471,'By SKU - Old RTs'!$A:$V,20,FALSE)</f>
        <v>5.5</v>
      </c>
      <c r="J471" s="2">
        <f>VLOOKUP($A471,'By SKU - New RTs'!$A:$V,20,FALSE)</f>
        <v>5.5</v>
      </c>
      <c r="K471" s="5">
        <f t="shared" si="42"/>
        <v>0</v>
      </c>
      <c r="L471" s="2">
        <f>VLOOKUP($A471,'By SKU - Old RTs'!$A:$V,21,FALSE)</f>
        <v>0</v>
      </c>
      <c r="M471" s="2">
        <f>VLOOKUP($A471,'By SKU - New RTs'!$A:$V,21,FALSE)</f>
        <v>0</v>
      </c>
      <c r="N471" s="5">
        <f t="shared" si="43"/>
        <v>0</v>
      </c>
      <c r="O471" s="2">
        <f>VLOOKUP($A471,'By SKU - Old RTs'!$A:$V,22,FALSE)</f>
        <v>0</v>
      </c>
      <c r="P471" s="2">
        <f>VLOOKUP($A471,'By SKU - New RTs'!$A:$V,22,FALSE)</f>
        <v>0</v>
      </c>
      <c r="Q471" s="2">
        <f t="shared" si="44"/>
        <v>0</v>
      </c>
    </row>
    <row r="472" spans="1:17" x14ac:dyDescent="0.2">
      <c r="A472" s="3" t="str">
        <f>SKUs!A471</f>
        <v>3331BK</v>
      </c>
      <c r="B472" s="4" t="str">
        <f>SKUs!B471</f>
        <v>VENTED CHEF 1/2 SLEEVE</v>
      </c>
      <c r="C472" s="2">
        <f>VLOOKUP($A472,'By SKU - Old RTs'!$A:$V,18,FALSE)</f>
        <v>0</v>
      </c>
      <c r="D472" s="2">
        <f>VLOOKUP($A472,'By SKU - New RTs'!$A:$V,18,FALSE)</f>
        <v>0</v>
      </c>
      <c r="E472" s="5">
        <f t="shared" si="40"/>
        <v>0</v>
      </c>
      <c r="F472" s="2">
        <f>VLOOKUP($A472,'By SKU - Old RTs'!$A:$V,19,FALSE)</f>
        <v>0</v>
      </c>
      <c r="G472" s="2">
        <f>VLOOKUP($A472,'By SKU - New RTs'!$A:$V,19,FALSE)</f>
        <v>0</v>
      </c>
      <c r="H472" s="5">
        <f t="shared" si="41"/>
        <v>0</v>
      </c>
      <c r="I472" s="2">
        <f>VLOOKUP($A472,'By SKU - Old RTs'!$A:$V,20,FALSE)</f>
        <v>284.5</v>
      </c>
      <c r="J472" s="2">
        <f>VLOOKUP($A472,'By SKU - New RTs'!$A:$V,20,FALSE)</f>
        <v>284.5</v>
      </c>
      <c r="K472" s="5">
        <f t="shared" si="42"/>
        <v>0</v>
      </c>
      <c r="L472" s="2">
        <f>VLOOKUP($A472,'By SKU - Old RTs'!$A:$V,21,FALSE)</f>
        <v>9.25</v>
      </c>
      <c r="M472" s="2">
        <f>VLOOKUP($A472,'By SKU - New RTs'!$A:$V,21,FALSE)</f>
        <v>9.25</v>
      </c>
      <c r="N472" s="5">
        <f t="shared" si="43"/>
        <v>0</v>
      </c>
      <c r="O472" s="2">
        <f>VLOOKUP($A472,'By SKU - Old RTs'!$A:$V,22,FALSE)</f>
        <v>0</v>
      </c>
      <c r="P472" s="2">
        <f>VLOOKUP($A472,'By SKU - New RTs'!$A:$V,22,FALSE)</f>
        <v>0</v>
      </c>
      <c r="Q472" s="2">
        <f t="shared" si="44"/>
        <v>0</v>
      </c>
    </row>
    <row r="473" spans="1:17" x14ac:dyDescent="0.2">
      <c r="A473" s="3" t="str">
        <f>SKUs!A472</f>
        <v>3331WH</v>
      </c>
      <c r="B473" s="4" t="str">
        <f>SKUs!B472</f>
        <v>VENTED CHEF 1/2 SLEEVE</v>
      </c>
      <c r="C473" s="2">
        <f>VLOOKUP($A473,'By SKU - Old RTs'!$A:$V,18,FALSE)</f>
        <v>15.25</v>
      </c>
      <c r="D473" s="2">
        <f>VLOOKUP($A473,'By SKU - New RTs'!$A:$V,18,FALSE)</f>
        <v>15.25</v>
      </c>
      <c r="E473" s="5">
        <f t="shared" si="40"/>
        <v>0</v>
      </c>
      <c r="F473" s="2">
        <f>VLOOKUP($A473,'By SKU - Old RTs'!$A:$V,19,FALSE)</f>
        <v>0</v>
      </c>
      <c r="G473" s="2">
        <f>VLOOKUP($A473,'By SKU - New RTs'!$A:$V,19,FALSE)</f>
        <v>0</v>
      </c>
      <c r="H473" s="5">
        <f t="shared" si="41"/>
        <v>0</v>
      </c>
      <c r="I473" s="2">
        <f>VLOOKUP($A473,'By SKU - Old RTs'!$A:$V,20,FALSE)</f>
        <v>0</v>
      </c>
      <c r="J473" s="2">
        <f>VLOOKUP($A473,'By SKU - New RTs'!$A:$V,20,FALSE)</f>
        <v>0</v>
      </c>
      <c r="K473" s="5">
        <f t="shared" si="42"/>
        <v>0</v>
      </c>
      <c r="L473" s="2">
        <f>VLOOKUP($A473,'By SKU - Old RTs'!$A:$V,21,FALSE)</f>
        <v>0</v>
      </c>
      <c r="M473" s="2">
        <f>VLOOKUP($A473,'By SKU - New RTs'!$A:$V,21,FALSE)</f>
        <v>0</v>
      </c>
      <c r="N473" s="5">
        <f t="shared" si="43"/>
        <v>0</v>
      </c>
      <c r="O473" s="2">
        <f>VLOOKUP($A473,'By SKU - Old RTs'!$A:$V,22,FALSE)</f>
        <v>0</v>
      </c>
      <c r="P473" s="2">
        <f>VLOOKUP($A473,'By SKU - New RTs'!$A:$V,22,FALSE)</f>
        <v>0</v>
      </c>
      <c r="Q473" s="2">
        <f t="shared" si="44"/>
        <v>0</v>
      </c>
    </row>
    <row r="474" spans="1:17" x14ac:dyDescent="0.2">
      <c r="A474" s="3" t="str">
        <f>SKUs!A473</f>
        <v>5035BK</v>
      </c>
      <c r="B474" s="4" t="str">
        <f>SKUs!B473</f>
        <v xml:space="preserve">ST BAKER                        </v>
      </c>
      <c r="C474" s="2">
        <f>VLOOKUP($A474,'By SKU - Old RTs'!$A:$V,18,FALSE)</f>
        <v>0</v>
      </c>
      <c r="D474" s="2">
        <f>VLOOKUP($A474,'By SKU - New RTs'!$A:$V,18,FALSE)</f>
        <v>0</v>
      </c>
      <c r="E474" s="5">
        <f t="shared" si="40"/>
        <v>0</v>
      </c>
      <c r="F474" s="2">
        <f>VLOOKUP($A474,'By SKU - Old RTs'!$A:$V,19,FALSE)</f>
        <v>5.25</v>
      </c>
      <c r="G474" s="2">
        <f>VLOOKUP($A474,'By SKU - New RTs'!$A:$V,19,FALSE)</f>
        <v>5.25</v>
      </c>
      <c r="H474" s="5">
        <f t="shared" si="41"/>
        <v>0</v>
      </c>
      <c r="I474" s="2">
        <f>VLOOKUP($A474,'By SKU - Old RTs'!$A:$V,20,FALSE)</f>
        <v>9</v>
      </c>
      <c r="J474" s="2">
        <f>VLOOKUP($A474,'By SKU - New RTs'!$A:$V,20,FALSE)</f>
        <v>9</v>
      </c>
      <c r="K474" s="5">
        <f t="shared" si="42"/>
        <v>0</v>
      </c>
      <c r="L474" s="2">
        <f>VLOOKUP($A474,'By SKU - Old RTs'!$A:$V,21,FALSE)</f>
        <v>0</v>
      </c>
      <c r="M474" s="2">
        <f>VLOOKUP($A474,'By SKU - New RTs'!$A:$V,21,FALSE)</f>
        <v>0</v>
      </c>
      <c r="N474" s="5">
        <f t="shared" si="43"/>
        <v>0</v>
      </c>
      <c r="O474" s="2">
        <f>VLOOKUP($A474,'By SKU - Old RTs'!$A:$V,22,FALSE)</f>
        <v>0</v>
      </c>
      <c r="P474" s="2">
        <f>VLOOKUP($A474,'By SKU - New RTs'!$A:$V,22,FALSE)</f>
        <v>0</v>
      </c>
      <c r="Q474" s="2">
        <f t="shared" si="44"/>
        <v>0</v>
      </c>
    </row>
    <row r="475" spans="1:17" x14ac:dyDescent="0.2">
      <c r="A475" s="3" t="str">
        <f>SKUs!A474</f>
        <v>5077-061</v>
      </c>
      <c r="B475" s="4" t="str">
        <f>SKUs!B474</f>
        <v xml:space="preserve">ST LDY OX/BDC                   </v>
      </c>
      <c r="C475" s="2">
        <f>VLOOKUP($A475,'By SKU - Old RTs'!$A:$V,18,FALSE)</f>
        <v>5</v>
      </c>
      <c r="D475" s="2">
        <f>VLOOKUP($A475,'By SKU - New RTs'!$A:$V,18,FALSE)</f>
        <v>5</v>
      </c>
      <c r="E475" s="5">
        <f t="shared" si="40"/>
        <v>0</v>
      </c>
      <c r="F475" s="2">
        <f>VLOOKUP($A475,'By SKU - Old RTs'!$A:$V,19,FALSE)</f>
        <v>0</v>
      </c>
      <c r="G475" s="2">
        <f>VLOOKUP($A475,'By SKU - New RTs'!$A:$V,19,FALSE)</f>
        <v>0</v>
      </c>
      <c r="H475" s="5">
        <f t="shared" si="41"/>
        <v>0</v>
      </c>
      <c r="I475" s="2">
        <f>VLOOKUP($A475,'By SKU - Old RTs'!$A:$V,20,FALSE)</f>
        <v>0</v>
      </c>
      <c r="J475" s="2">
        <f>VLOOKUP($A475,'By SKU - New RTs'!$A:$V,20,FALSE)</f>
        <v>0</v>
      </c>
      <c r="K475" s="5">
        <f t="shared" si="42"/>
        <v>0</v>
      </c>
      <c r="L475" s="2">
        <f>VLOOKUP($A475,'By SKU - Old RTs'!$A:$V,21,FALSE)</f>
        <v>0</v>
      </c>
      <c r="M475" s="2">
        <f>VLOOKUP($A475,'By SKU - New RTs'!$A:$V,21,FALSE)</f>
        <v>0</v>
      </c>
      <c r="N475" s="5">
        <f t="shared" si="43"/>
        <v>0</v>
      </c>
      <c r="O475" s="2">
        <f>VLOOKUP($A475,'By SKU - Old RTs'!$A:$V,22,FALSE)</f>
        <v>0</v>
      </c>
      <c r="P475" s="2">
        <f>VLOOKUP($A475,'By SKU - New RTs'!$A:$V,22,FALSE)</f>
        <v>0</v>
      </c>
      <c r="Q475" s="2">
        <f t="shared" si="44"/>
        <v>0</v>
      </c>
    </row>
    <row r="476" spans="1:17" x14ac:dyDescent="0.2">
      <c r="A476" s="3" t="str">
        <f>SKUs!A475</f>
        <v>5700WH</v>
      </c>
      <c r="B476" s="4" t="str">
        <f>SKUs!B475</f>
        <v xml:space="preserve">CT LAB MENS WHT                 </v>
      </c>
      <c r="C476" s="2">
        <f>VLOOKUP($A476,'By SKU - Old RTs'!$A:$V,18,FALSE)</f>
        <v>0</v>
      </c>
      <c r="D476" s="2">
        <f>VLOOKUP($A476,'By SKU - New RTs'!$A:$V,18,FALSE)</f>
        <v>0</v>
      </c>
      <c r="E476" s="5">
        <f t="shared" si="40"/>
        <v>0</v>
      </c>
      <c r="F476" s="2">
        <f>VLOOKUP($A476,'By SKU - Old RTs'!$A:$V,19,FALSE)</f>
        <v>0</v>
      </c>
      <c r="G476" s="2">
        <f>VLOOKUP($A476,'By SKU - New RTs'!$A:$V,19,FALSE)</f>
        <v>0</v>
      </c>
      <c r="H476" s="5">
        <f t="shared" si="41"/>
        <v>0</v>
      </c>
      <c r="I476" s="2">
        <f>VLOOKUP($A476,'By SKU - Old RTs'!$A:$V,20,FALSE)</f>
        <v>0</v>
      </c>
      <c r="J476" s="2">
        <f>VLOOKUP($A476,'By SKU - New RTs'!$A:$V,20,FALSE)</f>
        <v>0</v>
      </c>
      <c r="K476" s="5">
        <f t="shared" si="42"/>
        <v>0</v>
      </c>
      <c r="L476" s="2">
        <f>VLOOKUP($A476,'By SKU - Old RTs'!$A:$V,21,FALSE)</f>
        <v>0</v>
      </c>
      <c r="M476" s="2">
        <f>VLOOKUP($A476,'By SKU - New RTs'!$A:$V,21,FALSE)</f>
        <v>0</v>
      </c>
      <c r="N476" s="5">
        <f t="shared" si="43"/>
        <v>0</v>
      </c>
      <c r="O476" s="2">
        <f>VLOOKUP($A476,'By SKU - Old RTs'!$A:$V,22,FALSE)</f>
        <v>0.25</v>
      </c>
      <c r="P476" s="2">
        <f>VLOOKUP($A476,'By SKU - New RTs'!$A:$V,22,FALSE)</f>
        <v>0.25</v>
      </c>
      <c r="Q476" s="2">
        <f t="shared" si="44"/>
        <v>0</v>
      </c>
    </row>
    <row r="477" spans="1:17" x14ac:dyDescent="0.2">
      <c r="A477" s="3" t="str">
        <f>SKUs!A476</f>
        <v>5700WH-C</v>
      </c>
      <c r="B477" s="4" t="str">
        <f>SKUs!B476</f>
        <v>CT LAB MENS WHT CUFFED</v>
      </c>
      <c r="C477" s="2">
        <f>VLOOKUP($A477,'By SKU - Old RTs'!$A:$V,18,FALSE)</f>
        <v>0.25</v>
      </c>
      <c r="D477" s="2">
        <f>VLOOKUP($A477,'By SKU - New RTs'!$A:$V,18,FALSE)</f>
        <v>0.25</v>
      </c>
      <c r="E477" s="5">
        <f t="shared" si="40"/>
        <v>0</v>
      </c>
      <c r="F477" s="2">
        <f>VLOOKUP($A477,'By SKU - Old RTs'!$A:$V,19,FALSE)</f>
        <v>0</v>
      </c>
      <c r="G477" s="2">
        <f>VLOOKUP($A477,'By SKU - New RTs'!$A:$V,19,FALSE)</f>
        <v>0</v>
      </c>
      <c r="H477" s="5">
        <f t="shared" si="41"/>
        <v>0</v>
      </c>
      <c r="I477" s="2">
        <f>VLOOKUP($A477,'By SKU - Old RTs'!$A:$V,20,FALSE)</f>
        <v>0</v>
      </c>
      <c r="J477" s="2">
        <f>VLOOKUP($A477,'By SKU - New RTs'!$A:$V,20,FALSE)</f>
        <v>0</v>
      </c>
      <c r="K477" s="5">
        <f t="shared" si="42"/>
        <v>0</v>
      </c>
      <c r="L477" s="2">
        <f>VLOOKUP($A477,'By SKU - Old RTs'!$A:$V,21,FALSE)</f>
        <v>0</v>
      </c>
      <c r="M477" s="2">
        <f>VLOOKUP($A477,'By SKU - New RTs'!$A:$V,21,FALSE)</f>
        <v>0</v>
      </c>
      <c r="N477" s="5">
        <f t="shared" si="43"/>
        <v>0</v>
      </c>
      <c r="O477" s="2">
        <f>VLOOKUP($A477,'By SKU - Old RTs'!$A:$V,22,FALSE)</f>
        <v>0</v>
      </c>
      <c r="P477" s="2">
        <f>VLOOKUP($A477,'By SKU - New RTs'!$A:$V,22,FALSE)</f>
        <v>0</v>
      </c>
      <c r="Q477" s="2">
        <f t="shared" si="44"/>
        <v>0</v>
      </c>
    </row>
    <row r="478" spans="1:17" x14ac:dyDescent="0.2">
      <c r="A478" s="3" t="str">
        <f>SKUs!A477</f>
        <v>75004342F</v>
      </c>
      <c r="B478" s="4" t="str">
        <f>SKUs!B477</f>
        <v>KLEENEX-STANDARD-30 BX PER CASE</v>
      </c>
      <c r="C478" s="2">
        <f>VLOOKUP($A478,'By SKU - Old RTs'!$A:$V,18,FALSE)</f>
        <v>0</v>
      </c>
      <c r="D478" s="2">
        <f>VLOOKUP($A478,'By SKU - New RTs'!$A:$V,18,FALSE)</f>
        <v>0</v>
      </c>
      <c r="E478" s="5">
        <f t="shared" si="40"/>
        <v>0</v>
      </c>
      <c r="F478" s="2">
        <f>VLOOKUP($A478,'By SKU - Old RTs'!$A:$V,19,FALSE)</f>
        <v>0</v>
      </c>
      <c r="G478" s="2">
        <f>VLOOKUP($A478,'By SKU - New RTs'!$A:$V,19,FALSE)</f>
        <v>0</v>
      </c>
      <c r="H478" s="5">
        <f t="shared" si="41"/>
        <v>0</v>
      </c>
      <c r="I478" s="2">
        <f>VLOOKUP($A478,'By SKU - Old RTs'!$A:$V,20,FALSE)</f>
        <v>0</v>
      </c>
      <c r="J478" s="2">
        <f>VLOOKUP($A478,'By SKU - New RTs'!$A:$V,20,FALSE)</f>
        <v>0</v>
      </c>
      <c r="K478" s="5">
        <f t="shared" si="42"/>
        <v>0</v>
      </c>
      <c r="L478" s="2">
        <f>VLOOKUP($A478,'By SKU - Old RTs'!$A:$V,21,FALSE)</f>
        <v>0</v>
      </c>
      <c r="M478" s="2">
        <f>VLOOKUP($A478,'By SKU - New RTs'!$A:$V,21,FALSE)</f>
        <v>0</v>
      </c>
      <c r="N478" s="5">
        <f t="shared" si="43"/>
        <v>0</v>
      </c>
      <c r="O478" s="2">
        <f>VLOOKUP($A478,'By SKU - Old RTs'!$A:$V,22,FALSE)</f>
        <v>0</v>
      </c>
      <c r="P478" s="2">
        <f>VLOOKUP($A478,'By SKU - New RTs'!$A:$V,22,FALSE)</f>
        <v>0</v>
      </c>
      <c r="Q478" s="2">
        <f t="shared" si="44"/>
        <v>0</v>
      </c>
    </row>
    <row r="479" spans="1:17" x14ac:dyDescent="0.2">
      <c r="A479" s="3" t="str">
        <f>SKUs!A478</f>
        <v>7601SAN</v>
      </c>
      <c r="B479" s="4" t="str">
        <f>SKUs!B478</f>
        <v>CLS SANITIZER DISP #7507</v>
      </c>
      <c r="C479" s="2">
        <f>VLOOKUP($A479,'By SKU - Old RTs'!$A:$V,18,FALSE)</f>
        <v>0</v>
      </c>
      <c r="D479" s="2">
        <f>VLOOKUP($A479,'By SKU - New RTs'!$A:$V,18,FALSE)</f>
        <v>0</v>
      </c>
      <c r="E479" s="5">
        <f t="shared" si="40"/>
        <v>0</v>
      </c>
      <c r="F479" s="2">
        <f>VLOOKUP($A479,'By SKU - Old RTs'!$A:$V,19,FALSE)</f>
        <v>0</v>
      </c>
      <c r="G479" s="2">
        <f>VLOOKUP($A479,'By SKU - New RTs'!$A:$V,19,FALSE)</f>
        <v>0</v>
      </c>
      <c r="H479" s="5">
        <f t="shared" si="41"/>
        <v>0</v>
      </c>
      <c r="I479" s="2">
        <f>VLOOKUP($A479,'By SKU - Old RTs'!$A:$V,20,FALSE)</f>
        <v>0</v>
      </c>
      <c r="J479" s="2">
        <f>VLOOKUP($A479,'By SKU - New RTs'!$A:$V,20,FALSE)</f>
        <v>0</v>
      </c>
      <c r="K479" s="5">
        <f t="shared" si="42"/>
        <v>0</v>
      </c>
      <c r="L479" s="2">
        <f>VLOOKUP($A479,'By SKU - Old RTs'!$A:$V,21,FALSE)</f>
        <v>0</v>
      </c>
      <c r="M479" s="2">
        <f>VLOOKUP($A479,'By SKU - New RTs'!$A:$V,21,FALSE)</f>
        <v>0</v>
      </c>
      <c r="N479" s="5">
        <f t="shared" si="43"/>
        <v>0</v>
      </c>
      <c r="O479" s="2">
        <f>VLOOKUP($A479,'By SKU - Old RTs'!$A:$V,22,FALSE)</f>
        <v>0</v>
      </c>
      <c r="P479" s="2">
        <f>VLOOKUP($A479,'By SKU - New RTs'!$A:$V,22,FALSE)</f>
        <v>0</v>
      </c>
      <c r="Q479" s="2">
        <f t="shared" si="44"/>
        <v>0</v>
      </c>
    </row>
    <row r="480" spans="1:17" x14ac:dyDescent="0.2">
      <c r="A480" s="3" t="str">
        <f>SKUs!A479</f>
        <v>7602SAN</v>
      </c>
      <c r="B480" s="4" t="str">
        <f>SKUs!B479</f>
        <v>CLS SENSOR SANITIZER DISP #7707</v>
      </c>
      <c r="C480" s="2">
        <f>VLOOKUP($A480,'By SKU - Old RTs'!$A:$V,18,FALSE)</f>
        <v>0</v>
      </c>
      <c r="D480" s="2">
        <f>VLOOKUP($A480,'By SKU - New RTs'!$A:$V,18,FALSE)</f>
        <v>0</v>
      </c>
      <c r="E480" s="5">
        <f t="shared" si="40"/>
        <v>0</v>
      </c>
      <c r="F480" s="2">
        <f>VLOOKUP($A480,'By SKU - Old RTs'!$A:$V,19,FALSE)</f>
        <v>0</v>
      </c>
      <c r="G480" s="2">
        <f>VLOOKUP($A480,'By SKU - New RTs'!$A:$V,19,FALSE)</f>
        <v>0</v>
      </c>
      <c r="H480" s="5">
        <f t="shared" si="41"/>
        <v>0</v>
      </c>
      <c r="I480" s="2">
        <f>VLOOKUP($A480,'By SKU - Old RTs'!$A:$V,20,FALSE)</f>
        <v>0</v>
      </c>
      <c r="J480" s="2">
        <f>VLOOKUP($A480,'By SKU - New RTs'!$A:$V,20,FALSE)</f>
        <v>0</v>
      </c>
      <c r="K480" s="5">
        <f t="shared" si="42"/>
        <v>0</v>
      </c>
      <c r="L480" s="2">
        <f>VLOOKUP($A480,'By SKU - Old RTs'!$A:$V,21,FALSE)</f>
        <v>0</v>
      </c>
      <c r="M480" s="2">
        <f>VLOOKUP($A480,'By SKU - New RTs'!$A:$V,21,FALSE)</f>
        <v>0</v>
      </c>
      <c r="N480" s="5">
        <f t="shared" si="43"/>
        <v>0</v>
      </c>
      <c r="O480" s="2">
        <f>VLOOKUP($A480,'By SKU - Old RTs'!$A:$V,22,FALSE)</f>
        <v>0</v>
      </c>
      <c r="P480" s="2">
        <f>VLOOKUP($A480,'By SKU - New RTs'!$A:$V,22,FALSE)</f>
        <v>0</v>
      </c>
      <c r="Q480" s="2">
        <f t="shared" si="44"/>
        <v>0</v>
      </c>
    </row>
    <row r="481" spans="1:17" x14ac:dyDescent="0.2">
      <c r="A481" s="3" t="str">
        <f>SKUs!A480</f>
        <v>800NTHL-C</v>
      </c>
      <c r="B481" s="4" t="str">
        <f>SKUs!B480</f>
        <v>PT SCRUB LG PERFOMAX CIEL BLUE</v>
      </c>
      <c r="C481" s="2">
        <f>VLOOKUP($A481,'By SKU - Old RTs'!$A:$V,18,FALSE)</f>
        <v>0</v>
      </c>
      <c r="D481" s="2">
        <f>VLOOKUP($A481,'By SKU - New RTs'!$A:$V,18,FALSE)</f>
        <v>0</v>
      </c>
      <c r="E481" s="5">
        <f t="shared" si="40"/>
        <v>0</v>
      </c>
      <c r="F481" s="2">
        <f>VLOOKUP($A481,'By SKU - Old RTs'!$A:$V,19,FALSE)</f>
        <v>0</v>
      </c>
      <c r="G481" s="2">
        <f>VLOOKUP($A481,'By SKU - New RTs'!$A:$V,19,FALSE)</f>
        <v>0</v>
      </c>
      <c r="H481" s="5">
        <f t="shared" si="41"/>
        <v>0</v>
      </c>
      <c r="I481" s="2">
        <f>VLOOKUP($A481,'By SKU - Old RTs'!$A:$V,20,FALSE)</f>
        <v>5</v>
      </c>
      <c r="J481" s="2">
        <f>VLOOKUP($A481,'By SKU - New RTs'!$A:$V,20,FALSE)</f>
        <v>5</v>
      </c>
      <c r="K481" s="5">
        <f t="shared" si="42"/>
        <v>0</v>
      </c>
      <c r="L481" s="2">
        <f>VLOOKUP($A481,'By SKU - Old RTs'!$A:$V,21,FALSE)</f>
        <v>0</v>
      </c>
      <c r="M481" s="2">
        <f>VLOOKUP($A481,'By SKU - New RTs'!$A:$V,21,FALSE)</f>
        <v>0</v>
      </c>
      <c r="N481" s="5">
        <f t="shared" si="43"/>
        <v>0</v>
      </c>
      <c r="O481" s="2">
        <f>VLOOKUP($A481,'By SKU - Old RTs'!$A:$V,22,FALSE)</f>
        <v>0</v>
      </c>
      <c r="P481" s="2">
        <f>VLOOKUP($A481,'By SKU - New RTs'!$A:$V,22,FALSE)</f>
        <v>0</v>
      </c>
      <c r="Q481" s="2">
        <f t="shared" si="44"/>
        <v>0</v>
      </c>
    </row>
    <row r="482" spans="1:17" x14ac:dyDescent="0.2">
      <c r="A482" s="3" t="str">
        <f>SKUs!A481</f>
        <v>800NTHM-C</v>
      </c>
      <c r="B482" s="4" t="str">
        <f>SKUs!B481</f>
        <v>PT SCRUB MD PERFOMAX CIEL BLUE</v>
      </c>
      <c r="C482" s="2">
        <f>VLOOKUP($A482,'By SKU - Old RTs'!$A:$V,18,FALSE)</f>
        <v>0</v>
      </c>
      <c r="D482" s="2">
        <f>VLOOKUP($A482,'By SKU - New RTs'!$A:$V,18,FALSE)</f>
        <v>0</v>
      </c>
      <c r="E482" s="5">
        <f t="shared" si="40"/>
        <v>0</v>
      </c>
      <c r="F482" s="2">
        <f>VLOOKUP($A482,'By SKU - Old RTs'!$A:$V,19,FALSE)</f>
        <v>0</v>
      </c>
      <c r="G482" s="2">
        <f>VLOOKUP($A482,'By SKU - New RTs'!$A:$V,19,FALSE)</f>
        <v>0</v>
      </c>
      <c r="H482" s="5">
        <f t="shared" si="41"/>
        <v>0</v>
      </c>
      <c r="I482" s="2">
        <f>VLOOKUP($A482,'By SKU - Old RTs'!$A:$V,20,FALSE)</f>
        <v>5</v>
      </c>
      <c r="J482" s="2">
        <f>VLOOKUP($A482,'By SKU - New RTs'!$A:$V,20,FALSE)</f>
        <v>5</v>
      </c>
      <c r="K482" s="5">
        <f t="shared" si="42"/>
        <v>0</v>
      </c>
      <c r="L482" s="2">
        <f>VLOOKUP($A482,'By SKU - Old RTs'!$A:$V,21,FALSE)</f>
        <v>0</v>
      </c>
      <c r="M482" s="2">
        <f>VLOOKUP($A482,'By SKU - New RTs'!$A:$V,21,FALSE)</f>
        <v>0</v>
      </c>
      <c r="N482" s="5">
        <f t="shared" si="43"/>
        <v>0</v>
      </c>
      <c r="O482" s="2">
        <f>VLOOKUP($A482,'By SKU - Old RTs'!$A:$V,22,FALSE)</f>
        <v>0</v>
      </c>
      <c r="P482" s="2">
        <f>VLOOKUP($A482,'By SKU - New RTs'!$A:$V,22,FALSE)</f>
        <v>0</v>
      </c>
      <c r="Q482" s="2">
        <f t="shared" si="44"/>
        <v>0</v>
      </c>
    </row>
    <row r="483" spans="1:17" x14ac:dyDescent="0.2">
      <c r="A483" s="3" t="str">
        <f>SKUs!A482</f>
        <v>800NTHS-C</v>
      </c>
      <c r="B483" s="4" t="str">
        <f>SKUs!B482</f>
        <v>PT SCRUB SM PERFOMAX CIEL BLUE</v>
      </c>
      <c r="C483" s="2">
        <f>VLOOKUP($A483,'By SKU - Old RTs'!$A:$V,18,FALSE)</f>
        <v>0</v>
      </c>
      <c r="D483" s="2">
        <f>VLOOKUP($A483,'By SKU - New RTs'!$A:$V,18,FALSE)</f>
        <v>0</v>
      </c>
      <c r="E483" s="5">
        <f t="shared" si="40"/>
        <v>0</v>
      </c>
      <c r="F483" s="2">
        <f>VLOOKUP($A483,'By SKU - Old RTs'!$A:$V,19,FALSE)</f>
        <v>0</v>
      </c>
      <c r="G483" s="2">
        <f>VLOOKUP($A483,'By SKU - New RTs'!$A:$V,19,FALSE)</f>
        <v>0</v>
      </c>
      <c r="H483" s="5">
        <f t="shared" si="41"/>
        <v>0</v>
      </c>
      <c r="I483" s="2">
        <f>VLOOKUP($A483,'By SKU - Old RTs'!$A:$V,20,FALSE)</f>
        <v>13</v>
      </c>
      <c r="J483" s="2">
        <f>VLOOKUP($A483,'By SKU - New RTs'!$A:$V,20,FALSE)</f>
        <v>13</v>
      </c>
      <c r="K483" s="5">
        <f t="shared" si="42"/>
        <v>0</v>
      </c>
      <c r="L483" s="2">
        <f>VLOOKUP($A483,'By SKU - Old RTs'!$A:$V,21,FALSE)</f>
        <v>0</v>
      </c>
      <c r="M483" s="2">
        <f>VLOOKUP($A483,'By SKU - New RTs'!$A:$V,21,FALSE)</f>
        <v>0</v>
      </c>
      <c r="N483" s="5">
        <f t="shared" si="43"/>
        <v>0</v>
      </c>
      <c r="O483" s="2">
        <f>VLOOKUP($A483,'By SKU - Old RTs'!$A:$V,22,FALSE)</f>
        <v>0</v>
      </c>
      <c r="P483" s="2">
        <f>VLOOKUP($A483,'By SKU - New RTs'!$A:$V,22,FALSE)</f>
        <v>0</v>
      </c>
      <c r="Q483" s="2">
        <f t="shared" si="44"/>
        <v>0</v>
      </c>
    </row>
    <row r="484" spans="1:17" x14ac:dyDescent="0.2">
      <c r="A484" s="3" t="str">
        <f>SKUs!A483</f>
        <v>810NTHLG</v>
      </c>
      <c r="B484" s="4" t="str">
        <f>SKUs!B483</f>
        <v>ST SCRUB LG PERFOMAX CIEL BLUE</v>
      </c>
      <c r="C484" s="2">
        <f>VLOOKUP($A484,'By SKU - Old RTs'!$A:$V,18,FALSE)</f>
        <v>0</v>
      </c>
      <c r="D484" s="2">
        <f>VLOOKUP($A484,'By SKU - New RTs'!$A:$V,18,FALSE)</f>
        <v>0</v>
      </c>
      <c r="E484" s="5">
        <f t="shared" si="40"/>
        <v>0</v>
      </c>
      <c r="F484" s="2">
        <f>VLOOKUP($A484,'By SKU - Old RTs'!$A:$V,19,FALSE)</f>
        <v>0</v>
      </c>
      <c r="G484" s="2">
        <f>VLOOKUP($A484,'By SKU - New RTs'!$A:$V,19,FALSE)</f>
        <v>0</v>
      </c>
      <c r="H484" s="5">
        <f t="shared" si="41"/>
        <v>0</v>
      </c>
      <c r="I484" s="2">
        <f>VLOOKUP($A484,'By SKU - Old RTs'!$A:$V,20,FALSE)</f>
        <v>1.75</v>
      </c>
      <c r="J484" s="2">
        <f>VLOOKUP($A484,'By SKU - New RTs'!$A:$V,20,FALSE)</f>
        <v>1.75</v>
      </c>
      <c r="K484" s="5">
        <f t="shared" si="42"/>
        <v>0</v>
      </c>
      <c r="L484" s="2">
        <f>VLOOKUP($A484,'By SKU - Old RTs'!$A:$V,21,FALSE)</f>
        <v>0</v>
      </c>
      <c r="M484" s="2">
        <f>VLOOKUP($A484,'By SKU - New RTs'!$A:$V,21,FALSE)</f>
        <v>0</v>
      </c>
      <c r="N484" s="5">
        <f t="shared" si="43"/>
        <v>0</v>
      </c>
      <c r="O484" s="2">
        <f>VLOOKUP($A484,'By SKU - Old RTs'!$A:$V,22,FALSE)</f>
        <v>0</v>
      </c>
      <c r="P484" s="2">
        <f>VLOOKUP($A484,'By SKU - New RTs'!$A:$V,22,FALSE)</f>
        <v>0</v>
      </c>
      <c r="Q484" s="2">
        <f t="shared" si="44"/>
        <v>0</v>
      </c>
    </row>
    <row r="485" spans="1:17" x14ac:dyDescent="0.2">
      <c r="A485" s="3" t="str">
        <f>SKUs!A484</f>
        <v>810NTHMD</v>
      </c>
      <c r="B485" s="4" t="str">
        <f>SKUs!B484</f>
        <v>ST SCRUB MD PERFOMAX CIEL BLUE</v>
      </c>
      <c r="C485" s="2">
        <f>VLOOKUP($A485,'By SKU - Old RTs'!$A:$V,18,FALSE)</f>
        <v>0</v>
      </c>
      <c r="D485" s="2">
        <f>VLOOKUP($A485,'By SKU - New RTs'!$A:$V,18,FALSE)</f>
        <v>0</v>
      </c>
      <c r="E485" s="5">
        <f t="shared" si="40"/>
        <v>0</v>
      </c>
      <c r="F485" s="2">
        <f>VLOOKUP($A485,'By SKU - Old RTs'!$A:$V,19,FALSE)</f>
        <v>0</v>
      </c>
      <c r="G485" s="2">
        <f>VLOOKUP($A485,'By SKU - New RTs'!$A:$V,19,FALSE)</f>
        <v>0</v>
      </c>
      <c r="H485" s="5">
        <f t="shared" si="41"/>
        <v>0</v>
      </c>
      <c r="I485" s="2">
        <f>VLOOKUP($A485,'By SKU - Old RTs'!$A:$V,20,FALSE)</f>
        <v>4</v>
      </c>
      <c r="J485" s="2">
        <f>VLOOKUP($A485,'By SKU - New RTs'!$A:$V,20,FALSE)</f>
        <v>4</v>
      </c>
      <c r="K485" s="5">
        <f t="shared" si="42"/>
        <v>0</v>
      </c>
      <c r="L485" s="2">
        <f>VLOOKUP($A485,'By SKU - Old RTs'!$A:$V,21,FALSE)</f>
        <v>0</v>
      </c>
      <c r="M485" s="2">
        <f>VLOOKUP($A485,'By SKU - New RTs'!$A:$V,21,FALSE)</f>
        <v>0</v>
      </c>
      <c r="N485" s="5">
        <f t="shared" si="43"/>
        <v>0</v>
      </c>
      <c r="O485" s="2">
        <f>VLOOKUP($A485,'By SKU - Old RTs'!$A:$V,22,FALSE)</f>
        <v>0</v>
      </c>
      <c r="P485" s="2">
        <f>VLOOKUP($A485,'By SKU - New RTs'!$A:$V,22,FALSE)</f>
        <v>0</v>
      </c>
      <c r="Q485" s="2">
        <f t="shared" si="44"/>
        <v>0</v>
      </c>
    </row>
    <row r="486" spans="1:17" x14ac:dyDescent="0.2">
      <c r="A486" s="3" t="str">
        <f>SKUs!A485</f>
        <v>829NTHLG</v>
      </c>
      <c r="B486" s="4" t="str">
        <f>SKUs!B485</f>
        <v>JACKET PERFOMAX CEIL BLUE</v>
      </c>
      <c r="C486" s="2">
        <f>VLOOKUP($A486,'By SKU - Old RTs'!$A:$V,18,FALSE)</f>
        <v>0</v>
      </c>
      <c r="D486" s="2">
        <f>VLOOKUP($A486,'By SKU - New RTs'!$A:$V,18,FALSE)</f>
        <v>0</v>
      </c>
      <c r="E486" s="5">
        <f t="shared" si="40"/>
        <v>0</v>
      </c>
      <c r="F486" s="2">
        <f>VLOOKUP($A486,'By SKU - Old RTs'!$A:$V,19,FALSE)</f>
        <v>0</v>
      </c>
      <c r="G486" s="2">
        <f>VLOOKUP($A486,'By SKU - New RTs'!$A:$V,19,FALSE)</f>
        <v>0</v>
      </c>
      <c r="H486" s="5">
        <f t="shared" si="41"/>
        <v>0</v>
      </c>
      <c r="I486" s="2">
        <f>VLOOKUP($A486,'By SKU - Old RTs'!$A:$V,20,FALSE)</f>
        <v>1</v>
      </c>
      <c r="J486" s="2">
        <f>VLOOKUP($A486,'By SKU - New RTs'!$A:$V,20,FALSE)</f>
        <v>1</v>
      </c>
      <c r="K486" s="5">
        <f t="shared" si="42"/>
        <v>0</v>
      </c>
      <c r="L486" s="2">
        <f>VLOOKUP($A486,'By SKU - Old RTs'!$A:$V,21,FALSE)</f>
        <v>0</v>
      </c>
      <c r="M486" s="2">
        <f>VLOOKUP($A486,'By SKU - New RTs'!$A:$V,21,FALSE)</f>
        <v>0</v>
      </c>
      <c r="N486" s="5">
        <f t="shared" si="43"/>
        <v>0</v>
      </c>
      <c r="O486" s="2">
        <f>VLOOKUP($A486,'By SKU - Old RTs'!$A:$V,22,FALSE)</f>
        <v>0</v>
      </c>
      <c r="P486" s="2">
        <f>VLOOKUP($A486,'By SKU - New RTs'!$A:$V,22,FALSE)</f>
        <v>0</v>
      </c>
      <c r="Q486" s="2">
        <f t="shared" si="44"/>
        <v>0</v>
      </c>
    </row>
    <row r="487" spans="1:17" x14ac:dyDescent="0.2">
      <c r="A487" s="3" t="str">
        <f>SKUs!A486</f>
        <v>829NTHMD</v>
      </c>
      <c r="B487" s="4" t="str">
        <f>SKUs!B486</f>
        <v>JACKET PERFOMAX CEIL BLUE</v>
      </c>
      <c r="C487" s="2">
        <f>VLOOKUP($A487,'By SKU - Old RTs'!$A:$V,18,FALSE)</f>
        <v>0</v>
      </c>
      <c r="D487" s="2">
        <f>VLOOKUP($A487,'By SKU - New RTs'!$A:$V,18,FALSE)</f>
        <v>0</v>
      </c>
      <c r="E487" s="5">
        <f t="shared" si="40"/>
        <v>0</v>
      </c>
      <c r="F487" s="2">
        <f>VLOOKUP($A487,'By SKU - Old RTs'!$A:$V,19,FALSE)</f>
        <v>0</v>
      </c>
      <c r="G487" s="2">
        <f>VLOOKUP($A487,'By SKU - New RTs'!$A:$V,19,FALSE)</f>
        <v>0</v>
      </c>
      <c r="H487" s="5">
        <f t="shared" si="41"/>
        <v>0</v>
      </c>
      <c r="I487" s="2">
        <f>VLOOKUP($A487,'By SKU - Old RTs'!$A:$V,20,FALSE)</f>
        <v>0.75</v>
      </c>
      <c r="J487" s="2">
        <f>VLOOKUP($A487,'By SKU - New RTs'!$A:$V,20,FALSE)</f>
        <v>0.75</v>
      </c>
      <c r="K487" s="5">
        <f t="shared" si="42"/>
        <v>0</v>
      </c>
      <c r="L487" s="2">
        <f>VLOOKUP($A487,'By SKU - Old RTs'!$A:$V,21,FALSE)</f>
        <v>0</v>
      </c>
      <c r="M487" s="2">
        <f>VLOOKUP($A487,'By SKU - New RTs'!$A:$V,21,FALSE)</f>
        <v>0</v>
      </c>
      <c r="N487" s="5">
        <f t="shared" si="43"/>
        <v>0</v>
      </c>
      <c r="O487" s="2">
        <f>VLOOKUP($A487,'By SKU - Old RTs'!$A:$V,22,FALSE)</f>
        <v>0</v>
      </c>
      <c r="P487" s="2">
        <f>VLOOKUP($A487,'By SKU - New RTs'!$A:$V,22,FALSE)</f>
        <v>0</v>
      </c>
      <c r="Q487" s="2">
        <f t="shared" si="44"/>
        <v>0</v>
      </c>
    </row>
    <row r="488" spans="1:17" x14ac:dyDescent="0.2">
      <c r="A488" s="3" t="str">
        <f>SKUs!A487</f>
        <v>829NTHXS</v>
      </c>
      <c r="B488" s="4" t="str">
        <f>SKUs!B487</f>
        <v>JACKET PERFOMAX CEIL BLUE</v>
      </c>
      <c r="C488" s="2">
        <f>VLOOKUP($A488,'By SKU - Old RTs'!$A:$V,18,FALSE)</f>
        <v>12</v>
      </c>
      <c r="D488" s="2">
        <f>VLOOKUP($A488,'By SKU - New RTs'!$A:$V,18,FALSE)</f>
        <v>12</v>
      </c>
      <c r="E488" s="5">
        <f t="shared" si="40"/>
        <v>0</v>
      </c>
      <c r="F488" s="2">
        <f>VLOOKUP($A488,'By SKU - Old RTs'!$A:$V,19,FALSE)</f>
        <v>0</v>
      </c>
      <c r="G488" s="2">
        <f>VLOOKUP($A488,'By SKU - New RTs'!$A:$V,19,FALSE)</f>
        <v>0</v>
      </c>
      <c r="H488" s="5">
        <f t="shared" si="41"/>
        <v>0</v>
      </c>
      <c r="I488" s="2">
        <f>VLOOKUP($A488,'By SKU - Old RTs'!$A:$V,20,FALSE)</f>
        <v>3.5</v>
      </c>
      <c r="J488" s="2">
        <f>VLOOKUP($A488,'By SKU - New RTs'!$A:$V,20,FALSE)</f>
        <v>3.5</v>
      </c>
      <c r="K488" s="5">
        <f t="shared" si="42"/>
        <v>0</v>
      </c>
      <c r="L488" s="2">
        <f>VLOOKUP($A488,'By SKU - Old RTs'!$A:$V,21,FALSE)</f>
        <v>0</v>
      </c>
      <c r="M488" s="2">
        <f>VLOOKUP($A488,'By SKU - New RTs'!$A:$V,21,FALSE)</f>
        <v>0</v>
      </c>
      <c r="N488" s="5">
        <f t="shared" si="43"/>
        <v>0</v>
      </c>
      <c r="O488" s="2">
        <f>VLOOKUP($A488,'By SKU - Old RTs'!$A:$V,22,FALSE)</f>
        <v>0</v>
      </c>
      <c r="P488" s="2">
        <f>VLOOKUP($A488,'By SKU - New RTs'!$A:$V,22,FALSE)</f>
        <v>0</v>
      </c>
      <c r="Q488" s="2">
        <f t="shared" si="44"/>
        <v>0</v>
      </c>
    </row>
    <row r="489" spans="1:17" x14ac:dyDescent="0.2">
      <c r="A489" s="3" t="str">
        <f>SKUs!A488</f>
        <v>839NTH</v>
      </c>
      <c r="B489" s="4" t="str">
        <f>SKUs!B488</f>
        <v>SCRUB TOP 2 POCKET</v>
      </c>
      <c r="C489" s="2">
        <f>VLOOKUP($A489,'By SKU - Old RTs'!$A:$V,18,FALSE)</f>
        <v>0</v>
      </c>
      <c r="D489" s="2">
        <f>VLOOKUP($A489,'By SKU - New RTs'!$A:$V,18,FALSE)</f>
        <v>0</v>
      </c>
      <c r="E489" s="5">
        <f t="shared" si="40"/>
        <v>0</v>
      </c>
      <c r="F489" s="2">
        <f>VLOOKUP($A489,'By SKU - Old RTs'!$A:$V,19,FALSE)</f>
        <v>0</v>
      </c>
      <c r="G489" s="2">
        <f>VLOOKUP($A489,'By SKU - New RTs'!$A:$V,19,FALSE)</f>
        <v>0</v>
      </c>
      <c r="H489" s="5">
        <f t="shared" si="41"/>
        <v>0</v>
      </c>
      <c r="I489" s="2">
        <f>VLOOKUP($A489,'By SKU - Old RTs'!$A:$V,20,FALSE)</f>
        <v>17.5</v>
      </c>
      <c r="J489" s="2">
        <f>VLOOKUP($A489,'By SKU - New RTs'!$A:$V,20,FALSE)</f>
        <v>17.5</v>
      </c>
      <c r="K489" s="5">
        <f t="shared" si="42"/>
        <v>0</v>
      </c>
      <c r="L489" s="2">
        <f>VLOOKUP($A489,'By SKU - Old RTs'!$A:$V,21,FALSE)</f>
        <v>0</v>
      </c>
      <c r="M489" s="2">
        <f>VLOOKUP($A489,'By SKU - New RTs'!$A:$V,21,FALSE)</f>
        <v>0</v>
      </c>
      <c r="N489" s="5">
        <f t="shared" si="43"/>
        <v>0</v>
      </c>
      <c r="O489" s="2">
        <f>VLOOKUP($A489,'By SKU - Old RTs'!$A:$V,22,FALSE)</f>
        <v>0</v>
      </c>
      <c r="P489" s="2">
        <f>VLOOKUP($A489,'By SKU - New RTs'!$A:$V,22,FALSE)</f>
        <v>0</v>
      </c>
      <c r="Q489" s="2">
        <f t="shared" si="44"/>
        <v>0</v>
      </c>
    </row>
    <row r="490" spans="1:17" x14ac:dyDescent="0.2">
      <c r="A490" s="3" t="str">
        <f>SKUs!A489</f>
        <v>B350</v>
      </c>
      <c r="B490" s="4" t="str">
        <f>SKUs!B489</f>
        <v xml:space="preserve">PT CHEF BAGGY                   </v>
      </c>
      <c r="C490" s="2">
        <f>VLOOKUP($A490,'By SKU - Old RTs'!$A:$V,18,FALSE)</f>
        <v>0</v>
      </c>
      <c r="D490" s="2">
        <f>VLOOKUP($A490,'By SKU - New RTs'!$A:$V,18,FALSE)</f>
        <v>0</v>
      </c>
      <c r="E490" s="5">
        <f t="shared" si="40"/>
        <v>0</v>
      </c>
      <c r="F490" s="2">
        <f>VLOOKUP($A490,'By SKU - Old RTs'!$A:$V,19,FALSE)</f>
        <v>0</v>
      </c>
      <c r="G490" s="2">
        <f>VLOOKUP($A490,'By SKU - New RTs'!$A:$V,19,FALSE)</f>
        <v>0</v>
      </c>
      <c r="H490" s="5">
        <f t="shared" si="41"/>
        <v>0</v>
      </c>
      <c r="I490" s="2">
        <f>VLOOKUP($A490,'By SKU - Old RTs'!$A:$V,20,FALSE)</f>
        <v>0</v>
      </c>
      <c r="J490" s="2">
        <f>VLOOKUP($A490,'By SKU - New RTs'!$A:$V,20,FALSE)</f>
        <v>0</v>
      </c>
      <c r="K490" s="5">
        <f t="shared" si="42"/>
        <v>0</v>
      </c>
      <c r="L490" s="2">
        <f>VLOOKUP($A490,'By SKU - Old RTs'!$A:$V,21,FALSE)</f>
        <v>0.5</v>
      </c>
      <c r="M490" s="2">
        <f>VLOOKUP($A490,'By SKU - New RTs'!$A:$V,21,FALSE)</f>
        <v>0.5</v>
      </c>
      <c r="N490" s="5">
        <f t="shared" si="43"/>
        <v>0</v>
      </c>
      <c r="O490" s="2">
        <f>VLOOKUP($A490,'By SKU - Old RTs'!$A:$V,22,FALSE)</f>
        <v>0</v>
      </c>
      <c r="P490" s="2">
        <f>VLOOKUP($A490,'By SKU - New RTs'!$A:$V,22,FALSE)</f>
        <v>0</v>
      </c>
      <c r="Q490" s="2">
        <f t="shared" si="44"/>
        <v>0</v>
      </c>
    </row>
    <row r="491" spans="1:17" x14ac:dyDescent="0.2">
      <c r="A491" s="3" t="str">
        <f>SKUs!A490</f>
        <v>B350BK</v>
      </c>
      <c r="B491" s="4" t="str">
        <f>SKUs!B490</f>
        <v xml:space="preserve">PT CHEF BAGGY                   </v>
      </c>
      <c r="C491" s="2">
        <f>VLOOKUP($A491,'By SKU - Old RTs'!$A:$V,18,FALSE)</f>
        <v>3.25</v>
      </c>
      <c r="D491" s="2">
        <f>VLOOKUP($A491,'By SKU - New RTs'!$A:$V,18,FALSE)</f>
        <v>3.25</v>
      </c>
      <c r="E491" s="5">
        <f t="shared" si="40"/>
        <v>0</v>
      </c>
      <c r="F491" s="2">
        <f>VLOOKUP($A491,'By SKU - Old RTs'!$A:$V,19,FALSE)</f>
        <v>13.5</v>
      </c>
      <c r="G491" s="2">
        <f>VLOOKUP($A491,'By SKU - New RTs'!$A:$V,19,FALSE)</f>
        <v>13.5</v>
      </c>
      <c r="H491" s="5">
        <f t="shared" si="41"/>
        <v>0</v>
      </c>
      <c r="I491" s="2">
        <f>VLOOKUP($A491,'By SKU - Old RTs'!$A:$V,20,FALSE)</f>
        <v>10.75</v>
      </c>
      <c r="J491" s="2">
        <f>VLOOKUP($A491,'By SKU - New RTs'!$A:$V,20,FALSE)</f>
        <v>10.75</v>
      </c>
      <c r="K491" s="5">
        <f t="shared" si="42"/>
        <v>0</v>
      </c>
      <c r="L491" s="2">
        <f>VLOOKUP($A491,'By SKU - Old RTs'!$A:$V,21,FALSE)</f>
        <v>232.25</v>
      </c>
      <c r="M491" s="2">
        <f>VLOOKUP($A491,'By SKU - New RTs'!$A:$V,21,FALSE)</f>
        <v>232.25</v>
      </c>
      <c r="N491" s="5">
        <f t="shared" si="43"/>
        <v>0</v>
      </c>
      <c r="O491" s="2">
        <f>VLOOKUP($A491,'By SKU - Old RTs'!$A:$V,22,FALSE)</f>
        <v>4.75</v>
      </c>
      <c r="P491" s="2">
        <f>VLOOKUP($A491,'By SKU - New RTs'!$A:$V,22,FALSE)</f>
        <v>4.75</v>
      </c>
      <c r="Q491" s="2">
        <f t="shared" si="44"/>
        <v>0</v>
      </c>
    </row>
    <row r="492" spans="1:17" x14ac:dyDescent="0.2">
      <c r="A492" s="3" t="str">
        <f>SKUs!A491</f>
        <v>B351</v>
      </c>
      <c r="B492" s="4" t="str">
        <f>SKUs!B491</f>
        <v xml:space="preserve">PT CHEF BAGGY                   </v>
      </c>
      <c r="C492" s="2">
        <f>VLOOKUP($A492,'By SKU - Old RTs'!$A:$V,18,FALSE)</f>
        <v>30.5</v>
      </c>
      <c r="D492" s="2">
        <f>VLOOKUP($A492,'By SKU - New RTs'!$A:$V,18,FALSE)</f>
        <v>30.5</v>
      </c>
      <c r="E492" s="5">
        <f t="shared" si="40"/>
        <v>0</v>
      </c>
      <c r="F492" s="2">
        <f>VLOOKUP($A492,'By SKU - Old RTs'!$A:$V,19,FALSE)</f>
        <v>0</v>
      </c>
      <c r="G492" s="2">
        <f>VLOOKUP($A492,'By SKU - New RTs'!$A:$V,19,FALSE)</f>
        <v>0</v>
      </c>
      <c r="H492" s="5">
        <f t="shared" si="41"/>
        <v>0</v>
      </c>
      <c r="I492" s="2">
        <f>VLOOKUP($A492,'By SKU - Old RTs'!$A:$V,20,FALSE)</f>
        <v>0</v>
      </c>
      <c r="J492" s="2">
        <f>VLOOKUP($A492,'By SKU - New RTs'!$A:$V,20,FALSE)</f>
        <v>0</v>
      </c>
      <c r="K492" s="5">
        <f t="shared" si="42"/>
        <v>0</v>
      </c>
      <c r="L492" s="2">
        <f>VLOOKUP($A492,'By SKU - Old RTs'!$A:$V,21,FALSE)</f>
        <v>0</v>
      </c>
      <c r="M492" s="2">
        <f>VLOOKUP($A492,'By SKU - New RTs'!$A:$V,21,FALSE)</f>
        <v>0</v>
      </c>
      <c r="N492" s="5">
        <f t="shared" si="43"/>
        <v>0</v>
      </c>
      <c r="O492" s="2">
        <f>VLOOKUP($A492,'By SKU - Old RTs'!$A:$V,22,FALSE)</f>
        <v>0</v>
      </c>
      <c r="P492" s="2">
        <f>VLOOKUP($A492,'By SKU - New RTs'!$A:$V,22,FALSE)</f>
        <v>0</v>
      </c>
      <c r="Q492" s="2">
        <f t="shared" si="44"/>
        <v>0</v>
      </c>
    </row>
    <row r="493" spans="1:17" x14ac:dyDescent="0.2">
      <c r="A493" s="3" t="str">
        <f>SKUs!A492</f>
        <v>C310BK</v>
      </c>
      <c r="B493" s="4" t="str">
        <f>SKUs!B492</f>
        <v xml:space="preserve">CT CHEF                         </v>
      </c>
      <c r="C493" s="2">
        <f>VLOOKUP($A493,'By SKU - Old RTs'!$A:$V,18,FALSE)</f>
        <v>0</v>
      </c>
      <c r="D493" s="2">
        <f>VLOOKUP($A493,'By SKU - New RTs'!$A:$V,18,FALSE)</f>
        <v>0</v>
      </c>
      <c r="E493" s="5">
        <f t="shared" si="40"/>
        <v>0</v>
      </c>
      <c r="F493" s="2">
        <f>VLOOKUP($A493,'By SKU - Old RTs'!$A:$V,19,FALSE)</f>
        <v>0</v>
      </c>
      <c r="G493" s="2">
        <f>VLOOKUP($A493,'By SKU - New RTs'!$A:$V,19,FALSE)</f>
        <v>0</v>
      </c>
      <c r="H493" s="5">
        <f t="shared" si="41"/>
        <v>0</v>
      </c>
      <c r="I493" s="2">
        <f>VLOOKUP($A493,'By SKU - Old RTs'!$A:$V,20,FALSE)</f>
        <v>43.5</v>
      </c>
      <c r="J493" s="2">
        <f>VLOOKUP($A493,'By SKU - New RTs'!$A:$V,20,FALSE)</f>
        <v>43.5</v>
      </c>
      <c r="K493" s="5">
        <f t="shared" si="42"/>
        <v>0</v>
      </c>
      <c r="L493" s="2">
        <f>VLOOKUP($A493,'By SKU - Old RTs'!$A:$V,21,FALSE)</f>
        <v>4</v>
      </c>
      <c r="M493" s="2">
        <f>VLOOKUP($A493,'By SKU - New RTs'!$A:$V,21,FALSE)</f>
        <v>4</v>
      </c>
      <c r="N493" s="5">
        <f t="shared" si="43"/>
        <v>0</v>
      </c>
      <c r="O493" s="2">
        <f>VLOOKUP($A493,'By SKU - Old RTs'!$A:$V,22,FALSE)</f>
        <v>0</v>
      </c>
      <c r="P493" s="2">
        <f>VLOOKUP($A493,'By SKU - New RTs'!$A:$V,22,FALSE)</f>
        <v>0</v>
      </c>
      <c r="Q493" s="2">
        <f t="shared" si="44"/>
        <v>0</v>
      </c>
    </row>
    <row r="494" spans="1:17" x14ac:dyDescent="0.2">
      <c r="A494" s="3" t="str">
        <f>SKUs!A493</f>
        <v>C310WH</v>
      </c>
      <c r="B494" s="4" t="str">
        <f>SKUs!B493</f>
        <v xml:space="preserve">CT CHEF WHITE BUTTON    </v>
      </c>
      <c r="C494" s="2">
        <f>VLOOKUP($A494,'By SKU - Old RTs'!$A:$V,18,FALSE)</f>
        <v>0</v>
      </c>
      <c r="D494" s="2">
        <f>VLOOKUP($A494,'By SKU - New RTs'!$A:$V,18,FALSE)</f>
        <v>0</v>
      </c>
      <c r="E494" s="5">
        <f t="shared" si="40"/>
        <v>0</v>
      </c>
      <c r="F494" s="2">
        <f>VLOOKUP($A494,'By SKU - Old RTs'!$A:$V,19,FALSE)</f>
        <v>0</v>
      </c>
      <c r="G494" s="2">
        <f>VLOOKUP($A494,'By SKU - New RTs'!$A:$V,19,FALSE)</f>
        <v>0</v>
      </c>
      <c r="H494" s="5">
        <f t="shared" si="41"/>
        <v>0</v>
      </c>
      <c r="I494" s="2">
        <f>VLOOKUP($A494,'By SKU - Old RTs'!$A:$V,20,FALSE)</f>
        <v>0</v>
      </c>
      <c r="J494" s="2">
        <f>VLOOKUP($A494,'By SKU - New RTs'!$A:$V,20,FALSE)</f>
        <v>0</v>
      </c>
      <c r="K494" s="5">
        <f t="shared" si="42"/>
        <v>0</v>
      </c>
      <c r="L494" s="2">
        <f>VLOOKUP($A494,'By SKU - Old RTs'!$A:$V,21,FALSE)</f>
        <v>32.5</v>
      </c>
      <c r="M494" s="2">
        <f>VLOOKUP($A494,'By SKU - New RTs'!$A:$V,21,FALSE)</f>
        <v>32.5</v>
      </c>
      <c r="N494" s="5">
        <f t="shared" si="43"/>
        <v>0</v>
      </c>
      <c r="O494" s="2">
        <f>VLOOKUP($A494,'By SKU - Old RTs'!$A:$V,22,FALSE)</f>
        <v>0</v>
      </c>
      <c r="P494" s="2">
        <f>VLOOKUP($A494,'By SKU - New RTs'!$A:$V,22,FALSE)</f>
        <v>0</v>
      </c>
      <c r="Q494" s="2">
        <f t="shared" si="44"/>
        <v>0</v>
      </c>
    </row>
    <row r="495" spans="1:17" x14ac:dyDescent="0.2">
      <c r="A495" s="3" t="str">
        <f>SKUs!A494</f>
        <v>C312BK</v>
      </c>
      <c r="B495" s="4" t="str">
        <f>SKUs!B494</f>
        <v xml:space="preserve">CT CHEF HALF SLEEVE          </v>
      </c>
      <c r="C495" s="2">
        <f>VLOOKUP($A495,'By SKU - Old RTs'!$A:$V,18,FALSE)</f>
        <v>0</v>
      </c>
      <c r="D495" s="2">
        <f>VLOOKUP($A495,'By SKU - New RTs'!$A:$V,18,FALSE)</f>
        <v>0</v>
      </c>
      <c r="E495" s="5">
        <f t="shared" si="40"/>
        <v>0</v>
      </c>
      <c r="F495" s="2">
        <f>VLOOKUP($A495,'By SKU - Old RTs'!$A:$V,19,FALSE)</f>
        <v>0</v>
      </c>
      <c r="G495" s="2">
        <f>VLOOKUP($A495,'By SKU - New RTs'!$A:$V,19,FALSE)</f>
        <v>0</v>
      </c>
      <c r="H495" s="5">
        <f t="shared" si="41"/>
        <v>0</v>
      </c>
      <c r="I495" s="2">
        <f>VLOOKUP($A495,'By SKU - Old RTs'!$A:$V,20,FALSE)</f>
        <v>14.25</v>
      </c>
      <c r="J495" s="2">
        <f>VLOOKUP($A495,'By SKU - New RTs'!$A:$V,20,FALSE)</f>
        <v>14.25</v>
      </c>
      <c r="K495" s="5">
        <f t="shared" si="42"/>
        <v>0</v>
      </c>
      <c r="L495" s="2">
        <f>VLOOKUP($A495,'By SKU - Old RTs'!$A:$V,21,FALSE)</f>
        <v>0</v>
      </c>
      <c r="M495" s="2">
        <f>VLOOKUP($A495,'By SKU - New RTs'!$A:$V,21,FALSE)</f>
        <v>0</v>
      </c>
      <c r="N495" s="5">
        <f t="shared" si="43"/>
        <v>0</v>
      </c>
      <c r="O495" s="2">
        <f>VLOOKUP($A495,'By SKU - Old RTs'!$A:$V,22,FALSE)</f>
        <v>0</v>
      </c>
      <c r="P495" s="2">
        <f>VLOOKUP($A495,'By SKU - New RTs'!$A:$V,22,FALSE)</f>
        <v>0</v>
      </c>
      <c r="Q495" s="2">
        <f t="shared" si="44"/>
        <v>0</v>
      </c>
    </row>
    <row r="496" spans="1:17" x14ac:dyDescent="0.2">
      <c r="A496" s="3" t="str">
        <f>SKUs!A495</f>
        <v>C312WH</v>
      </c>
      <c r="B496" s="4" t="str">
        <f>SKUs!B495</f>
        <v xml:space="preserve">CT CHEF HALF SLEEVE          </v>
      </c>
      <c r="C496" s="2">
        <f>VLOOKUP($A496,'By SKU - Old RTs'!$A:$V,18,FALSE)</f>
        <v>0</v>
      </c>
      <c r="D496" s="2">
        <f>VLOOKUP($A496,'By SKU - New RTs'!$A:$V,18,FALSE)</f>
        <v>0</v>
      </c>
      <c r="E496" s="5">
        <f t="shared" si="40"/>
        <v>0</v>
      </c>
      <c r="F496" s="2">
        <f>VLOOKUP($A496,'By SKU - Old RTs'!$A:$V,19,FALSE)</f>
        <v>0</v>
      </c>
      <c r="G496" s="2">
        <f>VLOOKUP($A496,'By SKU - New RTs'!$A:$V,19,FALSE)</f>
        <v>0</v>
      </c>
      <c r="H496" s="5">
        <f t="shared" si="41"/>
        <v>0</v>
      </c>
      <c r="I496" s="2">
        <f>VLOOKUP($A496,'By SKU - Old RTs'!$A:$V,20,FALSE)</f>
        <v>0</v>
      </c>
      <c r="J496" s="2">
        <f>VLOOKUP($A496,'By SKU - New RTs'!$A:$V,20,FALSE)</f>
        <v>0</v>
      </c>
      <c r="K496" s="5">
        <f t="shared" si="42"/>
        <v>0</v>
      </c>
      <c r="L496" s="2">
        <f>VLOOKUP($A496,'By SKU - Old RTs'!$A:$V,21,FALSE)</f>
        <v>70.25</v>
      </c>
      <c r="M496" s="2">
        <f>VLOOKUP($A496,'By SKU - New RTs'!$A:$V,21,FALSE)</f>
        <v>70.25</v>
      </c>
      <c r="N496" s="5">
        <f t="shared" si="43"/>
        <v>0</v>
      </c>
      <c r="O496" s="2">
        <f>VLOOKUP($A496,'By SKU - Old RTs'!$A:$V,22,FALSE)</f>
        <v>0</v>
      </c>
      <c r="P496" s="2">
        <f>VLOOKUP($A496,'By SKU - New RTs'!$A:$V,22,FALSE)</f>
        <v>0</v>
      </c>
      <c r="Q496" s="2">
        <f t="shared" si="44"/>
        <v>0</v>
      </c>
    </row>
    <row r="497" spans="1:17" x14ac:dyDescent="0.2">
      <c r="A497" s="3" t="str">
        <f>SKUs!A496</f>
        <v>C330</v>
      </c>
      <c r="B497" s="4" t="str">
        <f>SKUs!B496</f>
        <v xml:space="preserve">CT CHEF KNOT                    </v>
      </c>
      <c r="C497" s="2">
        <f>VLOOKUP($A497,'By SKU - Old RTs'!$A:$V,18,FALSE)</f>
        <v>0</v>
      </c>
      <c r="D497" s="2">
        <f>VLOOKUP($A497,'By SKU - New RTs'!$A:$V,18,FALSE)</f>
        <v>0</v>
      </c>
      <c r="E497" s="5">
        <f t="shared" si="40"/>
        <v>0</v>
      </c>
      <c r="F497" s="2">
        <f>VLOOKUP($A497,'By SKU - Old RTs'!$A:$V,19,FALSE)</f>
        <v>0</v>
      </c>
      <c r="G497" s="2">
        <f>VLOOKUP($A497,'By SKU - New RTs'!$A:$V,19,FALSE)</f>
        <v>0</v>
      </c>
      <c r="H497" s="5">
        <f t="shared" si="41"/>
        <v>0</v>
      </c>
      <c r="I497" s="2">
        <f>VLOOKUP($A497,'By SKU - Old RTs'!$A:$V,20,FALSE)</f>
        <v>0</v>
      </c>
      <c r="J497" s="2">
        <f>VLOOKUP($A497,'By SKU - New RTs'!$A:$V,20,FALSE)</f>
        <v>0</v>
      </c>
      <c r="K497" s="5">
        <f t="shared" si="42"/>
        <v>0</v>
      </c>
      <c r="L497" s="2">
        <f>VLOOKUP($A497,'By SKU - Old RTs'!$A:$V,21,FALSE)</f>
        <v>0</v>
      </c>
      <c r="M497" s="2">
        <f>VLOOKUP($A497,'By SKU - New RTs'!$A:$V,21,FALSE)</f>
        <v>0</v>
      </c>
      <c r="N497" s="5">
        <f t="shared" si="43"/>
        <v>0</v>
      </c>
      <c r="O497" s="2">
        <f>VLOOKUP($A497,'By SKU - Old RTs'!$A:$V,22,FALSE)</f>
        <v>22.25</v>
      </c>
      <c r="P497" s="2">
        <f>VLOOKUP($A497,'By SKU - New RTs'!$A:$V,22,FALSE)</f>
        <v>22.25</v>
      </c>
      <c r="Q497" s="2">
        <f t="shared" si="44"/>
        <v>0</v>
      </c>
    </row>
    <row r="498" spans="1:17" x14ac:dyDescent="0.2">
      <c r="A498" s="3" t="str">
        <f>SKUs!A497</f>
        <v>C330WH</v>
      </c>
      <c r="B498" s="4" t="str">
        <f>SKUs!B497</f>
        <v xml:space="preserve">CT CHEF KNOT                    </v>
      </c>
      <c r="C498" s="2">
        <f>VLOOKUP($A498,'By SKU - Old RTs'!$A:$V,18,FALSE)</f>
        <v>0</v>
      </c>
      <c r="D498" s="2">
        <f>VLOOKUP($A498,'By SKU - New RTs'!$A:$V,18,FALSE)</f>
        <v>0</v>
      </c>
      <c r="E498" s="5">
        <f t="shared" si="40"/>
        <v>0</v>
      </c>
      <c r="F498" s="2">
        <f>VLOOKUP($A498,'By SKU - Old RTs'!$A:$V,19,FALSE)</f>
        <v>0</v>
      </c>
      <c r="G498" s="2">
        <f>VLOOKUP($A498,'By SKU - New RTs'!$A:$V,19,FALSE)</f>
        <v>0</v>
      </c>
      <c r="H498" s="5">
        <f t="shared" si="41"/>
        <v>0</v>
      </c>
      <c r="I498" s="2">
        <f>VLOOKUP($A498,'By SKU - Old RTs'!$A:$V,20,FALSE)</f>
        <v>0</v>
      </c>
      <c r="J498" s="2">
        <f>VLOOKUP($A498,'By SKU - New RTs'!$A:$V,20,FALSE)</f>
        <v>0</v>
      </c>
      <c r="K498" s="5">
        <f t="shared" si="42"/>
        <v>0</v>
      </c>
      <c r="L498" s="2">
        <f>VLOOKUP($A498,'By SKU - Old RTs'!$A:$V,21,FALSE)</f>
        <v>0</v>
      </c>
      <c r="M498" s="2">
        <f>VLOOKUP($A498,'By SKU - New RTs'!$A:$V,21,FALSE)</f>
        <v>0</v>
      </c>
      <c r="N498" s="5">
        <f t="shared" si="43"/>
        <v>0</v>
      </c>
      <c r="O498" s="2">
        <f>VLOOKUP($A498,'By SKU - Old RTs'!$A:$V,22,FALSE)</f>
        <v>6.5</v>
      </c>
      <c r="P498" s="2">
        <f>VLOOKUP($A498,'By SKU - New RTs'!$A:$V,22,FALSE)</f>
        <v>6.5</v>
      </c>
      <c r="Q498" s="2">
        <f t="shared" si="44"/>
        <v>0</v>
      </c>
    </row>
    <row r="499" spans="1:17" x14ac:dyDescent="0.2">
      <c r="A499" s="3" t="str">
        <f>SKUs!A498</f>
        <v>C375</v>
      </c>
      <c r="B499" s="4" t="str">
        <f>SKUs!B498</f>
        <v xml:space="preserve">CT CHEF CLRD                    </v>
      </c>
      <c r="C499" s="2">
        <f>VLOOKUP($A499,'By SKU - Old RTs'!$A:$V,18,FALSE)</f>
        <v>36.5</v>
      </c>
      <c r="D499" s="2">
        <f>VLOOKUP($A499,'By SKU - New RTs'!$A:$V,18,FALSE)</f>
        <v>36.5</v>
      </c>
      <c r="E499" s="5">
        <f t="shared" si="40"/>
        <v>0</v>
      </c>
      <c r="F499" s="2">
        <f>VLOOKUP($A499,'By SKU - Old RTs'!$A:$V,19,FALSE)</f>
        <v>9.25</v>
      </c>
      <c r="G499" s="2">
        <f>VLOOKUP($A499,'By SKU - New RTs'!$A:$V,19,FALSE)</f>
        <v>9.25</v>
      </c>
      <c r="H499" s="5">
        <f t="shared" si="41"/>
        <v>0</v>
      </c>
      <c r="I499" s="2">
        <f>VLOOKUP($A499,'By SKU - Old RTs'!$A:$V,20,FALSE)</f>
        <v>0</v>
      </c>
      <c r="J499" s="2">
        <f>VLOOKUP($A499,'By SKU - New RTs'!$A:$V,20,FALSE)</f>
        <v>0</v>
      </c>
      <c r="K499" s="5">
        <f t="shared" si="42"/>
        <v>0</v>
      </c>
      <c r="L499" s="2">
        <f>VLOOKUP($A499,'By SKU - Old RTs'!$A:$V,21,FALSE)</f>
        <v>0</v>
      </c>
      <c r="M499" s="2">
        <f>VLOOKUP($A499,'By SKU - New RTs'!$A:$V,21,FALSE)</f>
        <v>0</v>
      </c>
      <c r="N499" s="5">
        <f t="shared" si="43"/>
        <v>0</v>
      </c>
      <c r="O499" s="2">
        <f>VLOOKUP($A499,'By SKU - Old RTs'!$A:$V,22,FALSE)</f>
        <v>0</v>
      </c>
      <c r="P499" s="2">
        <f>VLOOKUP($A499,'By SKU - New RTs'!$A:$V,22,FALSE)</f>
        <v>0</v>
      </c>
      <c r="Q499" s="2">
        <f t="shared" si="44"/>
        <v>0</v>
      </c>
    </row>
    <row r="500" spans="1:17" x14ac:dyDescent="0.2">
      <c r="A500" s="3" t="str">
        <f>SKUs!A499</f>
        <v>C851A</v>
      </c>
      <c r="B500" s="4" t="str">
        <f>SKUs!B499</f>
        <v>CT CHEF WITH PIPING</v>
      </c>
      <c r="C500" s="2">
        <f>VLOOKUP($A500,'By SKU - Old RTs'!$A:$V,18,FALSE)</f>
        <v>0</v>
      </c>
      <c r="D500" s="2">
        <f>VLOOKUP($A500,'By SKU - New RTs'!$A:$V,18,FALSE)</f>
        <v>0</v>
      </c>
      <c r="E500" s="5">
        <f t="shared" si="40"/>
        <v>0</v>
      </c>
      <c r="F500" s="2">
        <f>VLOOKUP($A500,'By SKU - Old RTs'!$A:$V,19,FALSE)</f>
        <v>0</v>
      </c>
      <c r="G500" s="2">
        <f>VLOOKUP($A500,'By SKU - New RTs'!$A:$V,19,FALSE)</f>
        <v>0</v>
      </c>
      <c r="H500" s="5">
        <f t="shared" si="41"/>
        <v>0</v>
      </c>
      <c r="I500" s="2">
        <f>VLOOKUP($A500,'By SKU - Old RTs'!$A:$V,20,FALSE)</f>
        <v>0</v>
      </c>
      <c r="J500" s="2">
        <f>VLOOKUP($A500,'By SKU - New RTs'!$A:$V,20,FALSE)</f>
        <v>0</v>
      </c>
      <c r="K500" s="5">
        <f t="shared" si="42"/>
        <v>0</v>
      </c>
      <c r="L500" s="2">
        <f>VLOOKUP($A500,'By SKU - Old RTs'!$A:$V,21,FALSE)</f>
        <v>0</v>
      </c>
      <c r="M500" s="2">
        <f>VLOOKUP($A500,'By SKU - New RTs'!$A:$V,21,FALSE)</f>
        <v>0</v>
      </c>
      <c r="N500" s="5">
        <f t="shared" si="43"/>
        <v>0</v>
      </c>
      <c r="O500" s="2">
        <f>VLOOKUP($A500,'By SKU - Old RTs'!$A:$V,22,FALSE)</f>
        <v>11</v>
      </c>
      <c r="P500" s="2">
        <f>VLOOKUP($A500,'By SKU - New RTs'!$A:$V,22,FALSE)</f>
        <v>11</v>
      </c>
      <c r="Q500" s="2">
        <f t="shared" si="44"/>
        <v>0</v>
      </c>
    </row>
    <row r="501" spans="1:17" x14ac:dyDescent="0.2">
      <c r="A501" s="3" t="str">
        <f>SKUs!A500</f>
        <v>C851-BK</v>
      </c>
      <c r="B501" s="4" t="str">
        <f>SKUs!B500</f>
        <v>CT CHEF WITH PIPING</v>
      </c>
      <c r="C501" s="2">
        <f>VLOOKUP($A501,'By SKU - Old RTs'!$A:$V,18,FALSE)</f>
        <v>0</v>
      </c>
      <c r="D501" s="2">
        <f>VLOOKUP($A501,'By SKU - New RTs'!$A:$V,18,FALSE)</f>
        <v>0</v>
      </c>
      <c r="E501" s="5">
        <f t="shared" si="40"/>
        <v>0</v>
      </c>
      <c r="F501" s="2">
        <f>VLOOKUP($A501,'By SKU - Old RTs'!$A:$V,19,FALSE)</f>
        <v>0</v>
      </c>
      <c r="G501" s="2">
        <f>VLOOKUP($A501,'By SKU - New RTs'!$A:$V,19,FALSE)</f>
        <v>0</v>
      </c>
      <c r="H501" s="5">
        <f t="shared" si="41"/>
        <v>0</v>
      </c>
      <c r="I501" s="2">
        <f>VLOOKUP($A501,'By SKU - Old RTs'!$A:$V,20,FALSE)</f>
        <v>0</v>
      </c>
      <c r="J501" s="2">
        <f>VLOOKUP($A501,'By SKU - New RTs'!$A:$V,20,FALSE)</f>
        <v>0</v>
      </c>
      <c r="K501" s="5">
        <f t="shared" si="42"/>
        <v>0</v>
      </c>
      <c r="L501" s="2">
        <f>VLOOKUP($A501,'By SKU - Old RTs'!$A:$V,21,FALSE)</f>
        <v>0</v>
      </c>
      <c r="M501" s="2">
        <f>VLOOKUP($A501,'By SKU - New RTs'!$A:$V,21,FALSE)</f>
        <v>0</v>
      </c>
      <c r="N501" s="5">
        <f t="shared" si="43"/>
        <v>0</v>
      </c>
      <c r="O501" s="2">
        <f>VLOOKUP($A501,'By SKU - Old RTs'!$A:$V,22,FALSE)</f>
        <v>6</v>
      </c>
      <c r="P501" s="2">
        <f>VLOOKUP($A501,'By SKU - New RTs'!$A:$V,22,FALSE)</f>
        <v>6</v>
      </c>
      <c r="Q501" s="2">
        <f t="shared" si="44"/>
        <v>0</v>
      </c>
    </row>
    <row r="502" spans="1:17" x14ac:dyDescent="0.2">
      <c r="A502" s="3" t="str">
        <f>SKUs!A501</f>
        <v>C872</v>
      </c>
      <c r="B502" s="4" t="str">
        <f>SKUs!B501</f>
        <v>CT CHEF CLRD-SS</v>
      </c>
      <c r="C502" s="2">
        <f>VLOOKUP($A502,'By SKU - Old RTs'!$A:$V,18,FALSE)</f>
        <v>17.5</v>
      </c>
      <c r="D502" s="2">
        <f>VLOOKUP($A502,'By SKU - New RTs'!$A:$V,18,FALSE)</f>
        <v>17.5</v>
      </c>
      <c r="E502" s="5">
        <f t="shared" si="40"/>
        <v>0</v>
      </c>
      <c r="F502" s="2">
        <f>VLOOKUP($A502,'By SKU - Old RTs'!$A:$V,19,FALSE)</f>
        <v>0</v>
      </c>
      <c r="G502" s="2">
        <f>VLOOKUP($A502,'By SKU - New RTs'!$A:$V,19,FALSE)</f>
        <v>0</v>
      </c>
      <c r="H502" s="5">
        <f t="shared" si="41"/>
        <v>0</v>
      </c>
      <c r="I502" s="2">
        <f>VLOOKUP($A502,'By SKU - Old RTs'!$A:$V,20,FALSE)</f>
        <v>0</v>
      </c>
      <c r="J502" s="2">
        <f>VLOOKUP($A502,'By SKU - New RTs'!$A:$V,20,FALSE)</f>
        <v>0</v>
      </c>
      <c r="K502" s="5">
        <f t="shared" si="42"/>
        <v>0</v>
      </c>
      <c r="L502" s="2">
        <f>VLOOKUP($A502,'By SKU - Old RTs'!$A:$V,21,FALSE)</f>
        <v>0</v>
      </c>
      <c r="M502" s="2">
        <f>VLOOKUP($A502,'By SKU - New RTs'!$A:$V,21,FALSE)</f>
        <v>0</v>
      </c>
      <c r="N502" s="5">
        <f t="shared" si="43"/>
        <v>0</v>
      </c>
      <c r="O502" s="2">
        <f>VLOOKUP($A502,'By SKU - Old RTs'!$A:$V,22,FALSE)</f>
        <v>0</v>
      </c>
      <c r="P502" s="2">
        <f>VLOOKUP($A502,'By SKU - New RTs'!$A:$V,22,FALSE)</f>
        <v>0</v>
      </c>
      <c r="Q502" s="2">
        <f t="shared" si="44"/>
        <v>0</v>
      </c>
    </row>
    <row r="503" spans="1:17" x14ac:dyDescent="0.2">
      <c r="A503" s="3" t="str">
        <f>SKUs!A502</f>
        <v>C993RNB</v>
      </c>
      <c r="B503" s="4" t="str">
        <f>SKUs!B502</f>
        <v xml:space="preserve">PT R R JEANS                    </v>
      </c>
      <c r="C503" s="2">
        <f>VLOOKUP($A503,'By SKU - Old RTs'!$A:$V,18,FALSE)</f>
        <v>0.5</v>
      </c>
      <c r="D503" s="2">
        <f>VLOOKUP($A503,'By SKU - New RTs'!$A:$V,18,FALSE)</f>
        <v>0.5</v>
      </c>
      <c r="E503" s="5">
        <f t="shared" si="40"/>
        <v>0</v>
      </c>
      <c r="F503" s="2">
        <f>VLOOKUP($A503,'By SKU - Old RTs'!$A:$V,19,FALSE)</f>
        <v>15.25</v>
      </c>
      <c r="G503" s="2">
        <f>VLOOKUP($A503,'By SKU - New RTs'!$A:$V,19,FALSE)</f>
        <v>7</v>
      </c>
      <c r="H503" s="5">
        <f t="shared" si="41"/>
        <v>-8.25</v>
      </c>
      <c r="I503" s="2">
        <f>VLOOKUP($A503,'By SKU - Old RTs'!$A:$V,20,FALSE)</f>
        <v>7.25</v>
      </c>
      <c r="J503" s="2">
        <f>VLOOKUP($A503,'By SKU - New RTs'!$A:$V,20,FALSE)</f>
        <v>7.25</v>
      </c>
      <c r="K503" s="5">
        <f t="shared" si="42"/>
        <v>0</v>
      </c>
      <c r="L503" s="2">
        <f>VLOOKUP($A503,'By SKU - Old RTs'!$A:$V,21,FALSE)</f>
        <v>1.25</v>
      </c>
      <c r="M503" s="2">
        <f>VLOOKUP($A503,'By SKU - New RTs'!$A:$V,21,FALSE)</f>
        <v>1.25</v>
      </c>
      <c r="N503" s="5">
        <f t="shared" si="43"/>
        <v>0</v>
      </c>
      <c r="O503" s="2">
        <f>VLOOKUP($A503,'By SKU - Old RTs'!$A:$V,22,FALSE)</f>
        <v>4.75</v>
      </c>
      <c r="P503" s="2">
        <f>VLOOKUP($A503,'By SKU - New RTs'!$A:$V,22,FALSE)</f>
        <v>13</v>
      </c>
      <c r="Q503" s="2">
        <f t="shared" si="44"/>
        <v>8.25</v>
      </c>
    </row>
    <row r="504" spans="1:17" x14ac:dyDescent="0.2">
      <c r="A504" s="3" t="str">
        <f>SKUs!A503</f>
        <v>CC14NV</v>
      </c>
      <c r="B504" s="4" t="str">
        <f>SKUs!B503</f>
        <v xml:space="preserve">COVERALL COT                    </v>
      </c>
      <c r="C504" s="2">
        <f>VLOOKUP($A504,'By SKU - Old RTs'!$A:$V,18,FALSE)</f>
        <v>0.25</v>
      </c>
      <c r="D504" s="2">
        <f>VLOOKUP($A504,'By SKU - New RTs'!$A:$V,18,FALSE)</f>
        <v>0.25</v>
      </c>
      <c r="E504" s="5">
        <f t="shared" si="40"/>
        <v>0</v>
      </c>
      <c r="F504" s="2">
        <f>VLOOKUP($A504,'By SKU - Old RTs'!$A:$V,19,FALSE)</f>
        <v>0</v>
      </c>
      <c r="G504" s="2">
        <f>VLOOKUP($A504,'By SKU - New RTs'!$A:$V,19,FALSE)</f>
        <v>0</v>
      </c>
      <c r="H504" s="5">
        <f t="shared" si="41"/>
        <v>0</v>
      </c>
      <c r="I504" s="2">
        <f>VLOOKUP($A504,'By SKU - Old RTs'!$A:$V,20,FALSE)</f>
        <v>0</v>
      </c>
      <c r="J504" s="2">
        <f>VLOOKUP($A504,'By SKU - New RTs'!$A:$V,20,FALSE)</f>
        <v>0</v>
      </c>
      <c r="K504" s="5">
        <f t="shared" si="42"/>
        <v>0</v>
      </c>
      <c r="L504" s="2">
        <f>VLOOKUP($A504,'By SKU - Old RTs'!$A:$V,21,FALSE)</f>
        <v>5</v>
      </c>
      <c r="M504" s="2">
        <f>VLOOKUP($A504,'By SKU - New RTs'!$A:$V,21,FALSE)</f>
        <v>5</v>
      </c>
      <c r="N504" s="5">
        <f t="shared" si="43"/>
        <v>0</v>
      </c>
      <c r="O504" s="2">
        <f>VLOOKUP($A504,'By SKU - Old RTs'!$A:$V,22,FALSE)</f>
        <v>0</v>
      </c>
      <c r="P504" s="2">
        <f>VLOOKUP($A504,'By SKU - New RTs'!$A:$V,22,FALSE)</f>
        <v>0</v>
      </c>
      <c r="Q504" s="2">
        <f t="shared" si="44"/>
        <v>0</v>
      </c>
    </row>
    <row r="505" spans="1:17" x14ac:dyDescent="0.2">
      <c r="A505" s="3" t="str">
        <f>SKUs!A504</f>
        <v>CR36S</v>
      </c>
      <c r="B505" s="4" t="str">
        <f>SKUs!B504</f>
        <v>ORANGE 36" 10# BLK BASE CONE</v>
      </c>
      <c r="C505" s="2">
        <f>VLOOKUP($A505,'By SKU - Old RTs'!$A:$V,18,FALSE)</f>
        <v>0</v>
      </c>
      <c r="D505" s="2">
        <f>VLOOKUP($A505,'By SKU - New RTs'!$A:$V,18,FALSE)</f>
        <v>0</v>
      </c>
      <c r="E505" s="5">
        <f t="shared" si="40"/>
        <v>0</v>
      </c>
      <c r="F505" s="2">
        <f>VLOOKUP($A505,'By SKU - Old RTs'!$A:$V,19,FALSE)</f>
        <v>0</v>
      </c>
      <c r="G505" s="2">
        <f>VLOOKUP($A505,'By SKU - New RTs'!$A:$V,19,FALSE)</f>
        <v>0</v>
      </c>
      <c r="H505" s="5">
        <f t="shared" si="41"/>
        <v>0</v>
      </c>
      <c r="I505" s="2">
        <f>VLOOKUP($A505,'By SKU - Old RTs'!$A:$V,20,FALSE)</f>
        <v>0</v>
      </c>
      <c r="J505" s="2">
        <f>VLOOKUP($A505,'By SKU - New RTs'!$A:$V,20,FALSE)</f>
        <v>0</v>
      </c>
      <c r="K505" s="5">
        <f t="shared" si="42"/>
        <v>0</v>
      </c>
      <c r="L505" s="2">
        <f>VLOOKUP($A505,'By SKU - Old RTs'!$A:$V,21,FALSE)</f>
        <v>0</v>
      </c>
      <c r="M505" s="2">
        <f>VLOOKUP($A505,'By SKU - New RTs'!$A:$V,21,FALSE)</f>
        <v>0</v>
      </c>
      <c r="N505" s="5">
        <f t="shared" si="43"/>
        <v>0</v>
      </c>
      <c r="O505" s="2">
        <f>VLOOKUP($A505,'By SKU - Old RTs'!$A:$V,22,FALSE)</f>
        <v>0</v>
      </c>
      <c r="P505" s="2">
        <f>VLOOKUP($A505,'By SKU - New RTs'!$A:$V,22,FALSE)</f>
        <v>0</v>
      </c>
      <c r="Q505" s="2">
        <f t="shared" si="44"/>
        <v>0</v>
      </c>
    </row>
    <row r="506" spans="1:17" x14ac:dyDescent="0.2">
      <c r="A506" s="3" t="str">
        <f>SKUs!A505</f>
        <v>CS412RD</v>
      </c>
      <c r="B506" s="4" t="str">
        <f>SKUs!B505</f>
        <v>ST POLO BLACK</v>
      </c>
      <c r="C506" s="2">
        <f>VLOOKUP($A506,'By SKU - Old RTs'!$A:$V,18,FALSE)</f>
        <v>0</v>
      </c>
      <c r="D506" s="2">
        <f>VLOOKUP($A506,'By SKU - New RTs'!$A:$V,18,FALSE)</f>
        <v>0</v>
      </c>
      <c r="E506" s="5">
        <f t="shared" si="40"/>
        <v>0</v>
      </c>
      <c r="F506" s="2">
        <f>VLOOKUP($A506,'By SKU - Old RTs'!$A:$V,19,FALSE)</f>
        <v>0</v>
      </c>
      <c r="G506" s="2">
        <f>VLOOKUP($A506,'By SKU - New RTs'!$A:$V,19,FALSE)</f>
        <v>0</v>
      </c>
      <c r="H506" s="5">
        <f t="shared" si="41"/>
        <v>0</v>
      </c>
      <c r="I506" s="2">
        <f>VLOOKUP($A506,'By SKU - Old RTs'!$A:$V,20,FALSE)</f>
        <v>0</v>
      </c>
      <c r="J506" s="2">
        <f>VLOOKUP($A506,'By SKU - New RTs'!$A:$V,20,FALSE)</f>
        <v>0</v>
      </c>
      <c r="K506" s="5">
        <f t="shared" si="42"/>
        <v>0</v>
      </c>
      <c r="L506" s="2">
        <f>VLOOKUP($A506,'By SKU - Old RTs'!$A:$V,21,FALSE)</f>
        <v>7.5</v>
      </c>
      <c r="M506" s="2">
        <f>VLOOKUP($A506,'By SKU - New RTs'!$A:$V,21,FALSE)</f>
        <v>7.5</v>
      </c>
      <c r="N506" s="5">
        <f t="shared" si="43"/>
        <v>0</v>
      </c>
      <c r="O506" s="2">
        <f>VLOOKUP($A506,'By SKU - Old RTs'!$A:$V,22,FALSE)</f>
        <v>9.5</v>
      </c>
      <c r="P506" s="2">
        <f>VLOOKUP($A506,'By SKU - New RTs'!$A:$V,22,FALSE)</f>
        <v>9.5</v>
      </c>
      <c r="Q506" s="2">
        <f t="shared" si="44"/>
        <v>0</v>
      </c>
    </row>
    <row r="507" spans="1:17" x14ac:dyDescent="0.2">
      <c r="A507" s="3" t="str">
        <f>SKUs!A506</f>
        <v>CT10CH</v>
      </c>
      <c r="B507" s="4" t="str">
        <f>SKUs!B506</f>
        <v xml:space="preserve">COVERALL BLEND                  </v>
      </c>
      <c r="C507" s="2">
        <f>VLOOKUP($A507,'By SKU - Old RTs'!$A:$V,18,FALSE)</f>
        <v>0</v>
      </c>
      <c r="D507" s="2">
        <f>VLOOKUP($A507,'By SKU - New RTs'!$A:$V,18,FALSE)</f>
        <v>0</v>
      </c>
      <c r="E507" s="5">
        <f t="shared" si="40"/>
        <v>0</v>
      </c>
      <c r="F507" s="2">
        <f>VLOOKUP($A507,'By SKU - Old RTs'!$A:$V,19,FALSE)</f>
        <v>2.5</v>
      </c>
      <c r="G507" s="2">
        <f>VLOOKUP($A507,'By SKU - New RTs'!$A:$V,19,FALSE)</f>
        <v>2.5</v>
      </c>
      <c r="H507" s="5">
        <f t="shared" si="41"/>
        <v>0</v>
      </c>
      <c r="I507" s="2">
        <f>VLOOKUP($A507,'By SKU - Old RTs'!$A:$V,20,FALSE)</f>
        <v>0</v>
      </c>
      <c r="J507" s="2">
        <f>VLOOKUP($A507,'By SKU - New RTs'!$A:$V,20,FALSE)</f>
        <v>0</v>
      </c>
      <c r="K507" s="5">
        <f t="shared" si="42"/>
        <v>0</v>
      </c>
      <c r="L507" s="2">
        <f>VLOOKUP($A507,'By SKU - Old RTs'!$A:$V,21,FALSE)</f>
        <v>0</v>
      </c>
      <c r="M507" s="2">
        <f>VLOOKUP($A507,'By SKU - New RTs'!$A:$V,21,FALSE)</f>
        <v>0</v>
      </c>
      <c r="N507" s="5">
        <f t="shared" si="43"/>
        <v>0</v>
      </c>
      <c r="O507" s="2">
        <f>VLOOKUP($A507,'By SKU - Old RTs'!$A:$V,22,FALSE)</f>
        <v>0</v>
      </c>
      <c r="P507" s="2">
        <f>VLOOKUP($A507,'By SKU - New RTs'!$A:$V,22,FALSE)</f>
        <v>0</v>
      </c>
      <c r="Q507" s="2">
        <f t="shared" si="44"/>
        <v>0</v>
      </c>
    </row>
    <row r="508" spans="1:17" x14ac:dyDescent="0.2">
      <c r="A508" s="3" t="str">
        <f>SKUs!A507</f>
        <v>CT10NV</v>
      </c>
      <c r="B508" s="4" t="str">
        <f>SKUs!B507</f>
        <v xml:space="preserve">COVERALL BLEND                  </v>
      </c>
      <c r="C508" s="2">
        <f>VLOOKUP($A508,'By SKU - Old RTs'!$A:$V,18,FALSE)</f>
        <v>2.5</v>
      </c>
      <c r="D508" s="2">
        <f>VLOOKUP($A508,'By SKU - New RTs'!$A:$V,18,FALSE)</f>
        <v>2.5</v>
      </c>
      <c r="E508" s="5">
        <f t="shared" si="40"/>
        <v>0</v>
      </c>
      <c r="F508" s="2">
        <f>VLOOKUP($A508,'By SKU - Old RTs'!$A:$V,19,FALSE)</f>
        <v>0</v>
      </c>
      <c r="G508" s="2">
        <f>VLOOKUP($A508,'By SKU - New RTs'!$A:$V,19,FALSE)</f>
        <v>0</v>
      </c>
      <c r="H508" s="5">
        <f t="shared" si="41"/>
        <v>0</v>
      </c>
      <c r="I508" s="2">
        <f>VLOOKUP($A508,'By SKU - Old RTs'!$A:$V,20,FALSE)</f>
        <v>0.5</v>
      </c>
      <c r="J508" s="2">
        <f>VLOOKUP($A508,'By SKU - New RTs'!$A:$V,20,FALSE)</f>
        <v>0.5</v>
      </c>
      <c r="K508" s="5">
        <f t="shared" si="42"/>
        <v>0</v>
      </c>
      <c r="L508" s="2">
        <f>VLOOKUP($A508,'By SKU - Old RTs'!$A:$V,21,FALSE)</f>
        <v>0</v>
      </c>
      <c r="M508" s="2">
        <f>VLOOKUP($A508,'By SKU - New RTs'!$A:$V,21,FALSE)</f>
        <v>0</v>
      </c>
      <c r="N508" s="5">
        <f t="shared" si="43"/>
        <v>0</v>
      </c>
      <c r="O508" s="2">
        <f>VLOOKUP($A508,'By SKU - Old RTs'!$A:$V,22,FALSE)</f>
        <v>0.25</v>
      </c>
      <c r="P508" s="2">
        <f>VLOOKUP($A508,'By SKU - New RTs'!$A:$V,22,FALSE)</f>
        <v>0.25</v>
      </c>
      <c r="Q508" s="2">
        <f t="shared" si="44"/>
        <v>0</v>
      </c>
    </row>
    <row r="509" spans="1:17" x14ac:dyDescent="0.2">
      <c r="A509" s="3" t="str">
        <f>SKUs!A508</f>
        <v>DL170BJWH</v>
      </c>
      <c r="B509" s="4" t="str">
        <f>SKUs!B508</f>
        <v xml:space="preserve">FR LONG COLLAR WHITE        </v>
      </c>
      <c r="C509" s="2">
        <f>VLOOKUP($A509,'By SKU - Old RTs'!$A:$V,18,FALSE)</f>
        <v>6.25</v>
      </c>
      <c r="D509" s="2">
        <f>VLOOKUP($A509,'By SKU - New RTs'!$A:$V,18,FALSE)</f>
        <v>6.25</v>
      </c>
      <c r="E509" s="5">
        <f t="shared" si="40"/>
        <v>0</v>
      </c>
      <c r="F509" s="2">
        <f>VLOOKUP($A509,'By SKU - Old RTs'!$A:$V,19,FALSE)</f>
        <v>0</v>
      </c>
      <c r="G509" s="2">
        <f>VLOOKUP($A509,'By SKU - New RTs'!$A:$V,19,FALSE)</f>
        <v>0</v>
      </c>
      <c r="H509" s="5">
        <f t="shared" si="41"/>
        <v>0</v>
      </c>
      <c r="I509" s="2">
        <f>VLOOKUP($A509,'By SKU - Old RTs'!$A:$V,20,FALSE)</f>
        <v>0</v>
      </c>
      <c r="J509" s="2">
        <f>VLOOKUP($A509,'By SKU - New RTs'!$A:$V,20,FALSE)</f>
        <v>0</v>
      </c>
      <c r="K509" s="5">
        <f t="shared" si="42"/>
        <v>0</v>
      </c>
      <c r="L509" s="2">
        <f>VLOOKUP($A509,'By SKU - Old RTs'!$A:$V,21,FALSE)</f>
        <v>0</v>
      </c>
      <c r="M509" s="2">
        <f>VLOOKUP($A509,'By SKU - New RTs'!$A:$V,21,FALSE)</f>
        <v>0</v>
      </c>
      <c r="N509" s="5">
        <f t="shared" si="43"/>
        <v>0</v>
      </c>
      <c r="O509" s="2">
        <f>VLOOKUP($A509,'By SKU - Old RTs'!$A:$V,22,FALSE)</f>
        <v>0</v>
      </c>
      <c r="P509" s="2">
        <f>VLOOKUP($A509,'By SKU - New RTs'!$A:$V,22,FALSE)</f>
        <v>0</v>
      </c>
      <c r="Q509" s="2">
        <f t="shared" si="44"/>
        <v>0</v>
      </c>
    </row>
    <row r="510" spans="1:17" x14ac:dyDescent="0.2">
      <c r="A510" s="3" t="str">
        <f>SKUs!A509</f>
        <v>EPIK208BK</v>
      </c>
      <c r="B510" s="4" t="str">
        <f>SKUs!B509</f>
        <v>EPIK PULL &amp; CUT HRT DISP (BK)</v>
      </c>
      <c r="C510" s="2">
        <f>VLOOKUP($A510,'By SKU - Old RTs'!$A:$V,18,FALSE)</f>
        <v>0</v>
      </c>
      <c r="D510" s="2">
        <f>VLOOKUP($A510,'By SKU - New RTs'!$A:$V,18,FALSE)</f>
        <v>0</v>
      </c>
      <c r="E510" s="5">
        <f t="shared" si="40"/>
        <v>0</v>
      </c>
      <c r="F510" s="2">
        <f>VLOOKUP($A510,'By SKU - Old RTs'!$A:$V,19,FALSE)</f>
        <v>0</v>
      </c>
      <c r="G510" s="2">
        <f>VLOOKUP($A510,'By SKU - New RTs'!$A:$V,19,FALSE)</f>
        <v>0</v>
      </c>
      <c r="H510" s="5">
        <f t="shared" si="41"/>
        <v>0</v>
      </c>
      <c r="I510" s="2">
        <f>VLOOKUP($A510,'By SKU - Old RTs'!$A:$V,20,FALSE)</f>
        <v>0</v>
      </c>
      <c r="J510" s="2">
        <f>VLOOKUP($A510,'By SKU - New RTs'!$A:$V,20,FALSE)</f>
        <v>0</v>
      </c>
      <c r="K510" s="5">
        <f t="shared" si="42"/>
        <v>0</v>
      </c>
      <c r="L510" s="2">
        <f>VLOOKUP($A510,'By SKU - Old RTs'!$A:$V,21,FALSE)</f>
        <v>0</v>
      </c>
      <c r="M510" s="2">
        <f>VLOOKUP($A510,'By SKU - New RTs'!$A:$V,21,FALSE)</f>
        <v>0</v>
      </c>
      <c r="N510" s="5">
        <f t="shared" si="43"/>
        <v>0</v>
      </c>
      <c r="O510" s="2">
        <f>VLOOKUP($A510,'By SKU - Old RTs'!$A:$V,22,FALSE)</f>
        <v>0</v>
      </c>
      <c r="P510" s="2">
        <f>VLOOKUP($A510,'By SKU - New RTs'!$A:$V,22,FALSE)</f>
        <v>0</v>
      </c>
      <c r="Q510" s="2">
        <f t="shared" si="44"/>
        <v>0</v>
      </c>
    </row>
    <row r="511" spans="1:17" x14ac:dyDescent="0.2">
      <c r="A511" s="3" t="str">
        <f>SKUs!A510</f>
        <v>EPIK-27BK</v>
      </c>
      <c r="B511" s="4" t="str">
        <f>SKUs!B510</f>
        <v>EPIK JMBO TWN BTH TISS DSP (BK)</v>
      </c>
      <c r="C511" s="2">
        <f>VLOOKUP($A511,'By SKU - Old RTs'!$A:$V,18,FALSE)</f>
        <v>0</v>
      </c>
      <c r="D511" s="2">
        <f>VLOOKUP($A511,'By SKU - New RTs'!$A:$V,18,FALSE)</f>
        <v>0</v>
      </c>
      <c r="E511" s="5">
        <f t="shared" si="40"/>
        <v>0</v>
      </c>
      <c r="F511" s="2">
        <f>VLOOKUP($A511,'By SKU - Old RTs'!$A:$V,19,FALSE)</f>
        <v>0</v>
      </c>
      <c r="G511" s="2">
        <f>VLOOKUP($A511,'By SKU - New RTs'!$A:$V,19,FALSE)</f>
        <v>0</v>
      </c>
      <c r="H511" s="5">
        <f t="shared" si="41"/>
        <v>0</v>
      </c>
      <c r="I511" s="2">
        <f>VLOOKUP($A511,'By SKU - Old RTs'!$A:$V,20,FALSE)</f>
        <v>0</v>
      </c>
      <c r="J511" s="2">
        <f>VLOOKUP($A511,'By SKU - New RTs'!$A:$V,20,FALSE)</f>
        <v>0</v>
      </c>
      <c r="K511" s="5">
        <f t="shared" si="42"/>
        <v>0</v>
      </c>
      <c r="L511" s="2">
        <f>VLOOKUP($A511,'By SKU - Old RTs'!$A:$V,21,FALSE)</f>
        <v>0</v>
      </c>
      <c r="M511" s="2">
        <f>VLOOKUP($A511,'By SKU - New RTs'!$A:$V,21,FALSE)</f>
        <v>0</v>
      </c>
      <c r="N511" s="5">
        <f t="shared" si="43"/>
        <v>0</v>
      </c>
      <c r="O511" s="2">
        <f>VLOOKUP($A511,'By SKU - Old RTs'!$A:$V,22,FALSE)</f>
        <v>0</v>
      </c>
      <c r="P511" s="2">
        <f>VLOOKUP($A511,'By SKU - New RTs'!$A:$V,22,FALSE)</f>
        <v>0</v>
      </c>
      <c r="Q511" s="2">
        <f t="shared" si="44"/>
        <v>0</v>
      </c>
    </row>
    <row r="512" spans="1:17" x14ac:dyDescent="0.2">
      <c r="A512" s="3" t="str">
        <f>SKUs!A511</f>
        <v>EPIK-5030</v>
      </c>
      <c r="B512" s="4" t="str">
        <f>SKUs!B511</f>
        <v>EPK5030 ALCO-GEL HAND SANI 750ML</v>
      </c>
      <c r="C512" s="2">
        <f>VLOOKUP($A512,'By SKU - Old RTs'!$A:$V,18,FALSE)</f>
        <v>0</v>
      </c>
      <c r="D512" s="2">
        <f>VLOOKUP($A512,'By SKU - New RTs'!$A:$V,18,FALSE)</f>
        <v>0</v>
      </c>
      <c r="E512" s="5">
        <f t="shared" si="40"/>
        <v>0</v>
      </c>
      <c r="F512" s="2">
        <f>VLOOKUP($A512,'By SKU - Old RTs'!$A:$V,19,FALSE)</f>
        <v>0</v>
      </c>
      <c r="G512" s="2">
        <f>VLOOKUP($A512,'By SKU - New RTs'!$A:$V,19,FALSE)</f>
        <v>0</v>
      </c>
      <c r="H512" s="5">
        <f t="shared" si="41"/>
        <v>0</v>
      </c>
      <c r="I512" s="2">
        <f>VLOOKUP($A512,'By SKU - Old RTs'!$A:$V,20,FALSE)</f>
        <v>4.5</v>
      </c>
      <c r="J512" s="2">
        <f>VLOOKUP($A512,'By SKU - New RTs'!$A:$V,20,FALSE)</f>
        <v>4.5</v>
      </c>
      <c r="K512" s="5">
        <f t="shared" si="42"/>
        <v>0</v>
      </c>
      <c r="L512" s="2">
        <f>VLOOKUP($A512,'By SKU - Old RTs'!$A:$V,21,FALSE)</f>
        <v>0</v>
      </c>
      <c r="M512" s="2">
        <f>VLOOKUP($A512,'By SKU - New RTs'!$A:$V,21,FALSE)</f>
        <v>0</v>
      </c>
      <c r="N512" s="5">
        <f t="shared" si="43"/>
        <v>0</v>
      </c>
      <c r="O512" s="2">
        <f>VLOOKUP($A512,'By SKU - Old RTs'!$A:$V,22,FALSE)</f>
        <v>0</v>
      </c>
      <c r="P512" s="2">
        <f>VLOOKUP($A512,'By SKU - New RTs'!$A:$V,22,FALSE)</f>
        <v>0</v>
      </c>
      <c r="Q512" s="2">
        <f t="shared" si="44"/>
        <v>0</v>
      </c>
    </row>
    <row r="513" spans="1:17" x14ac:dyDescent="0.2">
      <c r="A513" s="3" t="str">
        <f>SKUs!A512</f>
        <v>EPK5000DF</v>
      </c>
      <c r="B513" s="4" t="str">
        <f>SKUs!B512</f>
        <v>EPIK LUXURY FOAM HAND WASH</v>
      </c>
      <c r="C513" s="2">
        <f>VLOOKUP($A513,'By SKU - Old RTs'!$A:$V,18,FALSE)</f>
        <v>0</v>
      </c>
      <c r="D513" s="2">
        <f>VLOOKUP($A513,'By SKU - New RTs'!$A:$V,18,FALSE)</f>
        <v>0</v>
      </c>
      <c r="E513" s="5">
        <f t="shared" si="40"/>
        <v>0</v>
      </c>
      <c r="F513" s="2">
        <f>VLOOKUP($A513,'By SKU - Old RTs'!$A:$V,19,FALSE)</f>
        <v>0</v>
      </c>
      <c r="G513" s="2">
        <f>VLOOKUP($A513,'By SKU - New RTs'!$A:$V,19,FALSE)</f>
        <v>0</v>
      </c>
      <c r="H513" s="5">
        <f t="shared" si="41"/>
        <v>0</v>
      </c>
      <c r="I513" s="2">
        <f>VLOOKUP($A513,'By SKU - Old RTs'!$A:$V,20,FALSE)</f>
        <v>0</v>
      </c>
      <c r="J513" s="2">
        <f>VLOOKUP($A513,'By SKU - New RTs'!$A:$V,20,FALSE)</f>
        <v>0</v>
      </c>
      <c r="K513" s="5">
        <f t="shared" si="42"/>
        <v>0</v>
      </c>
      <c r="L513" s="2">
        <f>VLOOKUP($A513,'By SKU - Old RTs'!$A:$V,21,FALSE)</f>
        <v>0</v>
      </c>
      <c r="M513" s="2">
        <f>VLOOKUP($A513,'By SKU - New RTs'!$A:$V,21,FALSE)</f>
        <v>0</v>
      </c>
      <c r="N513" s="5">
        <f t="shared" si="43"/>
        <v>0</v>
      </c>
      <c r="O513" s="2">
        <f>VLOOKUP($A513,'By SKU - Old RTs'!$A:$V,22,FALSE)</f>
        <v>0</v>
      </c>
      <c r="P513" s="2">
        <f>VLOOKUP($A513,'By SKU - New RTs'!$A:$V,22,FALSE)</f>
        <v>0</v>
      </c>
      <c r="Q513" s="2">
        <f t="shared" si="44"/>
        <v>0</v>
      </c>
    </row>
    <row r="514" spans="1:17" x14ac:dyDescent="0.2">
      <c r="A514" s="3" t="str">
        <f>SKUs!A513</f>
        <v>EPK9107AW</v>
      </c>
      <c r="B514" s="4" t="str">
        <f>SKUs!B513</f>
        <v>EPIK TF SOAP DISP (WH)</v>
      </c>
      <c r="C514" s="2">
        <f>VLOOKUP($A514,'By SKU - Old RTs'!$A:$V,18,FALSE)</f>
        <v>0</v>
      </c>
      <c r="D514" s="2">
        <f>VLOOKUP($A514,'By SKU - New RTs'!$A:$V,18,FALSE)</f>
        <v>0</v>
      </c>
      <c r="E514" s="5">
        <f t="shared" si="40"/>
        <v>0</v>
      </c>
      <c r="F514" s="2">
        <f>VLOOKUP($A514,'By SKU - Old RTs'!$A:$V,19,FALSE)</f>
        <v>0</v>
      </c>
      <c r="G514" s="2">
        <f>VLOOKUP($A514,'By SKU - New RTs'!$A:$V,19,FALSE)</f>
        <v>0</v>
      </c>
      <c r="H514" s="5">
        <f t="shared" si="41"/>
        <v>0</v>
      </c>
      <c r="I514" s="2">
        <f>VLOOKUP($A514,'By SKU - Old RTs'!$A:$V,20,FALSE)</f>
        <v>0</v>
      </c>
      <c r="J514" s="2">
        <f>VLOOKUP($A514,'By SKU - New RTs'!$A:$V,20,FALSE)</f>
        <v>0</v>
      </c>
      <c r="K514" s="5">
        <f t="shared" si="42"/>
        <v>0</v>
      </c>
      <c r="L514" s="2">
        <f>VLOOKUP($A514,'By SKU - Old RTs'!$A:$V,21,FALSE)</f>
        <v>0</v>
      </c>
      <c r="M514" s="2">
        <f>VLOOKUP($A514,'By SKU - New RTs'!$A:$V,21,FALSE)</f>
        <v>0</v>
      </c>
      <c r="N514" s="5">
        <f t="shared" si="43"/>
        <v>0</v>
      </c>
      <c r="O514" s="2">
        <f>VLOOKUP($A514,'By SKU - Old RTs'!$A:$V,22,FALSE)</f>
        <v>0</v>
      </c>
      <c r="P514" s="2">
        <f>VLOOKUP($A514,'By SKU - New RTs'!$A:$V,22,FALSE)</f>
        <v>0</v>
      </c>
      <c r="Q514" s="2">
        <f t="shared" si="44"/>
        <v>0</v>
      </c>
    </row>
    <row r="515" spans="1:17" x14ac:dyDescent="0.2">
      <c r="A515" s="3" t="str">
        <f>SKUs!A514</f>
        <v>EPKSANAB</v>
      </c>
      <c r="B515" s="4" t="str">
        <f>SKUs!B514</f>
        <v>EPIK SENSOR HAND SAN DISP (BK)</v>
      </c>
      <c r="C515" s="2">
        <f>VLOOKUP($A515,'By SKU - Old RTs'!$A:$V,18,FALSE)</f>
        <v>0</v>
      </c>
      <c r="D515" s="2">
        <f>VLOOKUP($A515,'By SKU - New RTs'!$A:$V,18,FALSE)</f>
        <v>0</v>
      </c>
      <c r="E515" s="5">
        <f t="shared" si="40"/>
        <v>0</v>
      </c>
      <c r="F515" s="2">
        <f>VLOOKUP($A515,'By SKU - Old RTs'!$A:$V,19,FALSE)</f>
        <v>0</v>
      </c>
      <c r="G515" s="2">
        <f>VLOOKUP($A515,'By SKU - New RTs'!$A:$V,19,FALSE)</f>
        <v>0</v>
      </c>
      <c r="H515" s="5">
        <f t="shared" si="41"/>
        <v>0</v>
      </c>
      <c r="I515" s="2">
        <f>VLOOKUP($A515,'By SKU - Old RTs'!$A:$V,20,FALSE)</f>
        <v>0</v>
      </c>
      <c r="J515" s="2">
        <f>VLOOKUP($A515,'By SKU - New RTs'!$A:$V,20,FALSE)</f>
        <v>0</v>
      </c>
      <c r="K515" s="5">
        <f t="shared" si="42"/>
        <v>0</v>
      </c>
      <c r="L515" s="2">
        <f>VLOOKUP($A515,'By SKU - Old RTs'!$A:$V,21,FALSE)</f>
        <v>0</v>
      </c>
      <c r="M515" s="2">
        <f>VLOOKUP($A515,'By SKU - New RTs'!$A:$V,21,FALSE)</f>
        <v>0</v>
      </c>
      <c r="N515" s="5">
        <f t="shared" si="43"/>
        <v>0</v>
      </c>
      <c r="O515" s="2">
        <f>VLOOKUP($A515,'By SKU - Old RTs'!$A:$V,22,FALSE)</f>
        <v>0</v>
      </c>
      <c r="P515" s="2">
        <f>VLOOKUP($A515,'By SKU - New RTs'!$A:$V,22,FALSE)</f>
        <v>0</v>
      </c>
      <c r="Q515" s="2">
        <f t="shared" si="44"/>
        <v>0</v>
      </c>
    </row>
    <row r="516" spans="1:17" x14ac:dyDescent="0.2">
      <c r="A516" s="3" t="str">
        <f>SKUs!A515</f>
        <v>EPKSANAG</v>
      </c>
      <c r="B516" s="4" t="str">
        <f>SKUs!B515</f>
        <v>EPIK SENSOR HAND SAN DISP (GR)</v>
      </c>
      <c r="C516" s="2">
        <f>VLOOKUP($A516,'By SKU - Old RTs'!$A:$V,18,FALSE)</f>
        <v>0</v>
      </c>
      <c r="D516" s="2">
        <f>VLOOKUP($A516,'By SKU - New RTs'!$A:$V,18,FALSE)</f>
        <v>0</v>
      </c>
      <c r="E516" s="5">
        <f t="shared" si="40"/>
        <v>0</v>
      </c>
      <c r="F516" s="2">
        <f>VLOOKUP($A516,'By SKU - Old RTs'!$A:$V,19,FALSE)</f>
        <v>0</v>
      </c>
      <c r="G516" s="2">
        <f>VLOOKUP($A516,'By SKU - New RTs'!$A:$V,19,FALSE)</f>
        <v>0</v>
      </c>
      <c r="H516" s="5">
        <f t="shared" si="41"/>
        <v>0</v>
      </c>
      <c r="I516" s="2">
        <f>VLOOKUP($A516,'By SKU - Old RTs'!$A:$V,20,FALSE)</f>
        <v>0</v>
      </c>
      <c r="J516" s="2">
        <f>VLOOKUP($A516,'By SKU - New RTs'!$A:$V,20,FALSE)</f>
        <v>0</v>
      </c>
      <c r="K516" s="5">
        <f t="shared" si="42"/>
        <v>0</v>
      </c>
      <c r="L516" s="2">
        <f>VLOOKUP($A516,'By SKU - Old RTs'!$A:$V,21,FALSE)</f>
        <v>0</v>
      </c>
      <c r="M516" s="2">
        <f>VLOOKUP($A516,'By SKU - New RTs'!$A:$V,21,FALSE)</f>
        <v>0</v>
      </c>
      <c r="N516" s="5">
        <f t="shared" si="43"/>
        <v>0</v>
      </c>
      <c r="O516" s="2">
        <f>VLOOKUP($A516,'By SKU - Old RTs'!$A:$V,22,FALSE)</f>
        <v>0</v>
      </c>
      <c r="P516" s="2">
        <f>VLOOKUP($A516,'By SKU - New RTs'!$A:$V,22,FALSE)</f>
        <v>0</v>
      </c>
      <c r="Q516" s="2">
        <f t="shared" si="44"/>
        <v>0</v>
      </c>
    </row>
    <row r="517" spans="1:17" x14ac:dyDescent="0.2">
      <c r="A517" s="3" t="str">
        <f>SKUs!A516</f>
        <v>EPKSANAR</v>
      </c>
      <c r="B517" s="4" t="str">
        <f>SKUs!B516</f>
        <v>EPIK SENSOR HAND SAN DISP (RE)</v>
      </c>
      <c r="C517" s="2">
        <f>VLOOKUP($A517,'By SKU - Old RTs'!$A:$V,18,FALSE)</f>
        <v>0</v>
      </c>
      <c r="D517" s="2">
        <f>VLOOKUP($A517,'By SKU - New RTs'!$A:$V,18,FALSE)</f>
        <v>0</v>
      </c>
      <c r="E517" s="5">
        <f t="shared" si="40"/>
        <v>0</v>
      </c>
      <c r="F517" s="2">
        <f>VLOOKUP($A517,'By SKU - Old RTs'!$A:$V,19,FALSE)</f>
        <v>0</v>
      </c>
      <c r="G517" s="2">
        <f>VLOOKUP($A517,'By SKU - New RTs'!$A:$V,19,FALSE)</f>
        <v>0</v>
      </c>
      <c r="H517" s="5">
        <f t="shared" si="41"/>
        <v>0</v>
      </c>
      <c r="I517" s="2">
        <f>VLOOKUP($A517,'By SKU - Old RTs'!$A:$V,20,FALSE)</f>
        <v>0</v>
      </c>
      <c r="J517" s="2">
        <f>VLOOKUP($A517,'By SKU - New RTs'!$A:$V,20,FALSE)</f>
        <v>0</v>
      </c>
      <c r="K517" s="5">
        <f t="shared" si="42"/>
        <v>0</v>
      </c>
      <c r="L517" s="2">
        <f>VLOOKUP($A517,'By SKU - Old RTs'!$A:$V,21,FALSE)</f>
        <v>0</v>
      </c>
      <c r="M517" s="2">
        <f>VLOOKUP($A517,'By SKU - New RTs'!$A:$V,21,FALSE)</f>
        <v>0</v>
      </c>
      <c r="N517" s="5">
        <f t="shared" si="43"/>
        <v>0</v>
      </c>
      <c r="O517" s="2">
        <f>VLOOKUP($A517,'By SKU - Old RTs'!$A:$V,22,FALSE)</f>
        <v>0</v>
      </c>
      <c r="P517" s="2">
        <f>VLOOKUP($A517,'By SKU - New RTs'!$A:$V,22,FALSE)</f>
        <v>0</v>
      </c>
      <c r="Q517" s="2">
        <f t="shared" si="44"/>
        <v>0</v>
      </c>
    </row>
    <row r="518" spans="1:17" x14ac:dyDescent="0.2">
      <c r="A518" s="3" t="str">
        <f>SKUs!A517</f>
        <v>EPKSANAW</v>
      </c>
      <c r="B518" s="4" t="str">
        <f>SKUs!B517</f>
        <v>EPIK SENSOR HAND SAN DISP (WH)</v>
      </c>
      <c r="C518" s="2">
        <f>VLOOKUP($A518,'By SKU - Old RTs'!$A:$V,18,FALSE)</f>
        <v>0</v>
      </c>
      <c r="D518" s="2">
        <f>VLOOKUP($A518,'By SKU - New RTs'!$A:$V,18,FALSE)</f>
        <v>0</v>
      </c>
      <c r="E518" s="5">
        <f t="shared" si="40"/>
        <v>0</v>
      </c>
      <c r="F518" s="2">
        <f>VLOOKUP($A518,'By SKU - Old RTs'!$A:$V,19,FALSE)</f>
        <v>0</v>
      </c>
      <c r="G518" s="2">
        <f>VLOOKUP($A518,'By SKU - New RTs'!$A:$V,19,FALSE)</f>
        <v>0</v>
      </c>
      <c r="H518" s="5">
        <f t="shared" si="41"/>
        <v>0</v>
      </c>
      <c r="I518" s="2">
        <f>VLOOKUP($A518,'By SKU - Old RTs'!$A:$V,20,FALSE)</f>
        <v>0</v>
      </c>
      <c r="J518" s="2">
        <f>VLOOKUP($A518,'By SKU - New RTs'!$A:$V,20,FALSE)</f>
        <v>0</v>
      </c>
      <c r="K518" s="5">
        <f t="shared" si="42"/>
        <v>0</v>
      </c>
      <c r="L518" s="2">
        <f>VLOOKUP($A518,'By SKU - Old RTs'!$A:$V,21,FALSE)</f>
        <v>0</v>
      </c>
      <c r="M518" s="2">
        <f>VLOOKUP($A518,'By SKU - New RTs'!$A:$V,21,FALSE)</f>
        <v>0</v>
      </c>
      <c r="N518" s="5">
        <f t="shared" si="43"/>
        <v>0</v>
      </c>
      <c r="O518" s="2">
        <f>VLOOKUP($A518,'By SKU - Old RTs'!$A:$V,22,FALSE)</f>
        <v>0</v>
      </c>
      <c r="P518" s="2">
        <f>VLOOKUP($A518,'By SKU - New RTs'!$A:$V,22,FALSE)</f>
        <v>0</v>
      </c>
      <c r="Q518" s="2">
        <f t="shared" si="44"/>
        <v>0</v>
      </c>
    </row>
    <row r="519" spans="1:17" x14ac:dyDescent="0.2">
      <c r="A519" s="3" t="str">
        <f>SKUs!A518</f>
        <v>F310</v>
      </c>
      <c r="B519" s="4" t="str">
        <f>SKUs!B518</f>
        <v>FRCK BUTCHER-RED COL CUFFS LLOF</v>
      </c>
      <c r="C519" s="2">
        <f>VLOOKUP($A519,'By SKU - Old RTs'!$A:$V,18,FALSE)</f>
        <v>23.5</v>
      </c>
      <c r="D519" s="2">
        <f>VLOOKUP($A519,'By SKU - New RTs'!$A:$V,18,FALSE)</f>
        <v>23.5</v>
      </c>
      <c r="E519" s="5">
        <f t="shared" si="40"/>
        <v>0</v>
      </c>
      <c r="F519" s="2">
        <f>VLOOKUP($A519,'By SKU - Old RTs'!$A:$V,19,FALSE)</f>
        <v>20.25</v>
      </c>
      <c r="G519" s="2">
        <f>VLOOKUP($A519,'By SKU - New RTs'!$A:$V,19,FALSE)</f>
        <v>20.25</v>
      </c>
      <c r="H519" s="5">
        <f t="shared" si="41"/>
        <v>0</v>
      </c>
      <c r="I519" s="2">
        <f>VLOOKUP($A519,'By SKU - Old RTs'!$A:$V,20,FALSE)</f>
        <v>34.25</v>
      </c>
      <c r="J519" s="2">
        <f>VLOOKUP($A519,'By SKU - New RTs'!$A:$V,20,FALSE)</f>
        <v>34.25</v>
      </c>
      <c r="K519" s="5">
        <f t="shared" si="42"/>
        <v>0</v>
      </c>
      <c r="L519" s="2">
        <f>VLOOKUP($A519,'By SKU - Old RTs'!$A:$V,21,FALSE)</f>
        <v>5</v>
      </c>
      <c r="M519" s="2">
        <f>VLOOKUP($A519,'By SKU - New RTs'!$A:$V,21,FALSE)</f>
        <v>5</v>
      </c>
      <c r="N519" s="5">
        <f t="shared" si="43"/>
        <v>0</v>
      </c>
      <c r="O519" s="2">
        <f>VLOOKUP($A519,'By SKU - Old RTs'!$A:$V,22,FALSE)</f>
        <v>12.25</v>
      </c>
      <c r="P519" s="2">
        <f>VLOOKUP($A519,'By SKU - New RTs'!$A:$V,22,FALSE)</f>
        <v>12.25</v>
      </c>
      <c r="Q519" s="2">
        <f t="shared" si="44"/>
        <v>0</v>
      </c>
    </row>
    <row r="520" spans="1:17" x14ac:dyDescent="0.2">
      <c r="A520" s="3" t="str">
        <f>SKUs!A519</f>
        <v>F380</v>
      </c>
      <c r="B520" s="4" t="str">
        <f>SKUs!B519</f>
        <v xml:space="preserve">FRCK WRAPAROUND                 </v>
      </c>
      <c r="C520" s="2">
        <f>VLOOKUP($A520,'By SKU - Old RTs'!$A:$V,18,FALSE)</f>
        <v>7.25</v>
      </c>
      <c r="D520" s="2">
        <f>VLOOKUP($A520,'By SKU - New RTs'!$A:$V,18,FALSE)</f>
        <v>7.25</v>
      </c>
      <c r="E520" s="5">
        <f t="shared" si="40"/>
        <v>0</v>
      </c>
      <c r="F520" s="2">
        <f>VLOOKUP($A520,'By SKU - Old RTs'!$A:$V,19,FALSE)</f>
        <v>21</v>
      </c>
      <c r="G520" s="2">
        <f>VLOOKUP($A520,'By SKU - New RTs'!$A:$V,19,FALSE)</f>
        <v>21.25</v>
      </c>
      <c r="H520" s="5">
        <f t="shared" si="41"/>
        <v>0.25</v>
      </c>
      <c r="I520" s="2">
        <f>VLOOKUP($A520,'By SKU - Old RTs'!$A:$V,20,FALSE)</f>
        <v>15.25</v>
      </c>
      <c r="J520" s="2">
        <f>VLOOKUP($A520,'By SKU - New RTs'!$A:$V,20,FALSE)</f>
        <v>25.25</v>
      </c>
      <c r="K520" s="5">
        <f t="shared" si="42"/>
        <v>10</v>
      </c>
      <c r="L520" s="2">
        <f>VLOOKUP($A520,'By SKU - Old RTs'!$A:$V,21,FALSE)</f>
        <v>42.75</v>
      </c>
      <c r="M520" s="2">
        <f>VLOOKUP($A520,'By SKU - New RTs'!$A:$V,21,FALSE)</f>
        <v>28.75</v>
      </c>
      <c r="N520" s="5">
        <f t="shared" si="43"/>
        <v>-14</v>
      </c>
      <c r="O520" s="2">
        <f>VLOOKUP($A520,'By SKU - Old RTs'!$A:$V,22,FALSE)</f>
        <v>5.75</v>
      </c>
      <c r="P520" s="2">
        <f>VLOOKUP($A520,'By SKU - New RTs'!$A:$V,22,FALSE)</f>
        <v>9.5</v>
      </c>
      <c r="Q520" s="2">
        <f t="shared" si="44"/>
        <v>3.75</v>
      </c>
    </row>
    <row r="521" spans="1:17" x14ac:dyDescent="0.2">
      <c r="A521" s="3" t="str">
        <f>SKUs!A520</f>
        <v>F380C</v>
      </c>
      <c r="B521" s="4" t="str">
        <f>SKUs!B520</f>
        <v>FRCK WRAPAROUND WITH CUFFS</v>
      </c>
      <c r="C521" s="2">
        <f>VLOOKUP($A521,'By SKU - Old RTs'!$A:$V,18,FALSE)</f>
        <v>25.75</v>
      </c>
      <c r="D521" s="2">
        <f>VLOOKUP($A521,'By SKU - New RTs'!$A:$V,18,FALSE)</f>
        <v>25.75</v>
      </c>
      <c r="E521" s="5">
        <f t="shared" ref="E521:E584" si="45">D521-C521</f>
        <v>0</v>
      </c>
      <c r="F521" s="2">
        <f>VLOOKUP($A521,'By SKU - Old RTs'!$A:$V,19,FALSE)</f>
        <v>51.25</v>
      </c>
      <c r="G521" s="2">
        <f>VLOOKUP($A521,'By SKU - New RTs'!$A:$V,19,FALSE)</f>
        <v>51.25</v>
      </c>
      <c r="H521" s="5">
        <f t="shared" ref="H521:H584" si="46">G521-F521</f>
        <v>0</v>
      </c>
      <c r="I521" s="2">
        <f>VLOOKUP($A521,'By SKU - Old RTs'!$A:$V,20,FALSE)</f>
        <v>2.5</v>
      </c>
      <c r="J521" s="2">
        <f>VLOOKUP($A521,'By SKU - New RTs'!$A:$V,20,FALSE)</f>
        <v>2.5</v>
      </c>
      <c r="K521" s="5">
        <f t="shared" ref="K521:K584" si="47">J521-I521</f>
        <v>0</v>
      </c>
      <c r="L521" s="2">
        <f>VLOOKUP($A521,'By SKU - Old RTs'!$A:$V,21,FALSE)</f>
        <v>3</v>
      </c>
      <c r="M521" s="2">
        <f>VLOOKUP($A521,'By SKU - New RTs'!$A:$V,21,FALSE)</f>
        <v>3</v>
      </c>
      <c r="N521" s="5">
        <f t="shared" ref="N521:N584" si="48">M521-L521</f>
        <v>0</v>
      </c>
      <c r="O521" s="2">
        <f>VLOOKUP($A521,'By SKU - Old RTs'!$A:$V,22,FALSE)</f>
        <v>0</v>
      </c>
      <c r="P521" s="2">
        <f>VLOOKUP($A521,'By SKU - New RTs'!$A:$V,22,FALSE)</f>
        <v>0</v>
      </c>
      <c r="Q521" s="2">
        <f t="shared" ref="Q521:Q584" si="49">P521-O521</f>
        <v>0</v>
      </c>
    </row>
    <row r="522" spans="1:17" x14ac:dyDescent="0.2">
      <c r="A522" s="3" t="str">
        <f>SKUs!A521</f>
        <v>F395</v>
      </c>
      <c r="B522" s="4" t="str">
        <f>SKUs!B521</f>
        <v xml:space="preserve">CT FOOD SERVICE                 </v>
      </c>
      <c r="C522" s="2">
        <f>VLOOKUP($A522,'By SKU - Old RTs'!$A:$V,18,FALSE)</f>
        <v>10.25</v>
      </c>
      <c r="D522" s="2">
        <f>VLOOKUP($A522,'By SKU - New RTs'!$A:$V,18,FALSE)</f>
        <v>10.25</v>
      </c>
      <c r="E522" s="5">
        <f t="shared" si="45"/>
        <v>0</v>
      </c>
      <c r="F522" s="2">
        <f>VLOOKUP($A522,'By SKU - Old RTs'!$A:$V,19,FALSE)</f>
        <v>4.25</v>
      </c>
      <c r="G522" s="2">
        <f>VLOOKUP($A522,'By SKU - New RTs'!$A:$V,19,FALSE)</f>
        <v>0</v>
      </c>
      <c r="H522" s="5">
        <f t="shared" si="46"/>
        <v>-4.25</v>
      </c>
      <c r="I522" s="2">
        <f>VLOOKUP($A522,'By SKU - Old RTs'!$A:$V,20,FALSE)</f>
        <v>0</v>
      </c>
      <c r="J522" s="2">
        <f>VLOOKUP($A522,'By SKU - New RTs'!$A:$V,20,FALSE)</f>
        <v>4.25</v>
      </c>
      <c r="K522" s="5">
        <f t="shared" si="47"/>
        <v>4.25</v>
      </c>
      <c r="L522" s="2">
        <f>VLOOKUP($A522,'By SKU - Old RTs'!$A:$V,21,FALSE)</f>
        <v>23</v>
      </c>
      <c r="M522" s="2">
        <f>VLOOKUP($A522,'By SKU - New RTs'!$A:$V,21,FALSE)</f>
        <v>23</v>
      </c>
      <c r="N522" s="5">
        <f t="shared" si="48"/>
        <v>0</v>
      </c>
      <c r="O522" s="2">
        <f>VLOOKUP($A522,'By SKU - Old RTs'!$A:$V,22,FALSE)</f>
        <v>0</v>
      </c>
      <c r="P522" s="2">
        <f>VLOOKUP($A522,'By SKU - New RTs'!$A:$V,22,FALSE)</f>
        <v>0</v>
      </c>
      <c r="Q522" s="2">
        <f t="shared" si="49"/>
        <v>0</v>
      </c>
    </row>
    <row r="523" spans="1:17" x14ac:dyDescent="0.2">
      <c r="A523" s="3" t="str">
        <f>SKUs!A522</f>
        <v>FA1122</v>
      </c>
      <c r="B523" s="4" t="str">
        <f>SKUs!B522</f>
        <v>NON ASPIRIN TABLETS</v>
      </c>
      <c r="C523" s="2">
        <f>VLOOKUP($A523,'By SKU - Old RTs'!$A:$V,18,FALSE)</f>
        <v>0</v>
      </c>
      <c r="D523" s="2">
        <f>VLOOKUP($A523,'By SKU - New RTs'!$A:$V,18,FALSE)</f>
        <v>0</v>
      </c>
      <c r="E523" s="5">
        <f t="shared" si="45"/>
        <v>0</v>
      </c>
      <c r="F523" s="2">
        <f>VLOOKUP($A523,'By SKU - Old RTs'!$A:$V,19,FALSE)</f>
        <v>0</v>
      </c>
      <c r="G523" s="2">
        <f>VLOOKUP($A523,'By SKU - New RTs'!$A:$V,19,FALSE)</f>
        <v>0</v>
      </c>
      <c r="H523" s="5">
        <f t="shared" si="46"/>
        <v>0</v>
      </c>
      <c r="I523" s="2">
        <f>VLOOKUP($A523,'By SKU - Old RTs'!$A:$V,20,FALSE)</f>
        <v>0</v>
      </c>
      <c r="J523" s="2">
        <f>VLOOKUP($A523,'By SKU - New RTs'!$A:$V,20,FALSE)</f>
        <v>0</v>
      </c>
      <c r="K523" s="5">
        <f t="shared" si="47"/>
        <v>0</v>
      </c>
      <c r="L523" s="2">
        <f>VLOOKUP($A523,'By SKU - Old RTs'!$A:$V,21,FALSE)</f>
        <v>0</v>
      </c>
      <c r="M523" s="2">
        <f>VLOOKUP($A523,'By SKU - New RTs'!$A:$V,21,FALSE)</f>
        <v>0</v>
      </c>
      <c r="N523" s="5">
        <f t="shared" si="48"/>
        <v>0</v>
      </c>
      <c r="O523" s="2">
        <f>VLOOKUP($A523,'By SKU - Old RTs'!$A:$V,22,FALSE)</f>
        <v>0</v>
      </c>
      <c r="P523" s="2">
        <f>VLOOKUP($A523,'By SKU - New RTs'!$A:$V,22,FALSE)</f>
        <v>0</v>
      </c>
      <c r="Q523" s="2">
        <f t="shared" si="49"/>
        <v>0</v>
      </c>
    </row>
    <row r="524" spans="1:17" x14ac:dyDescent="0.2">
      <c r="A524" s="3" t="str">
        <f>SKUs!A523</f>
        <v>FA-2466</v>
      </c>
      <c r="B524" s="4" t="str">
        <f>SKUs!B523</f>
        <v>FOIL BLANKET 52" X 84"</v>
      </c>
      <c r="C524" s="2">
        <f>VLOOKUP($A524,'By SKU - Old RTs'!$A:$V,18,FALSE)</f>
        <v>0</v>
      </c>
      <c r="D524" s="2">
        <f>VLOOKUP($A524,'By SKU - New RTs'!$A:$V,18,FALSE)</f>
        <v>0</v>
      </c>
      <c r="E524" s="5">
        <f t="shared" si="45"/>
        <v>0</v>
      </c>
      <c r="F524" s="2">
        <f>VLOOKUP($A524,'By SKU - Old RTs'!$A:$V,19,FALSE)</f>
        <v>0</v>
      </c>
      <c r="G524" s="2">
        <f>VLOOKUP($A524,'By SKU - New RTs'!$A:$V,19,FALSE)</f>
        <v>0</v>
      </c>
      <c r="H524" s="5">
        <f t="shared" si="46"/>
        <v>0</v>
      </c>
      <c r="I524" s="2">
        <f>VLOOKUP($A524,'By SKU - Old RTs'!$A:$V,20,FALSE)</f>
        <v>0</v>
      </c>
      <c r="J524" s="2">
        <f>VLOOKUP($A524,'By SKU - New RTs'!$A:$V,20,FALSE)</f>
        <v>0</v>
      </c>
      <c r="K524" s="5">
        <f t="shared" si="47"/>
        <v>0</v>
      </c>
      <c r="L524" s="2">
        <f>VLOOKUP($A524,'By SKU - Old RTs'!$A:$V,21,FALSE)</f>
        <v>0</v>
      </c>
      <c r="M524" s="2">
        <f>VLOOKUP($A524,'By SKU - New RTs'!$A:$V,21,FALSE)</f>
        <v>0</v>
      </c>
      <c r="N524" s="5">
        <f t="shared" si="48"/>
        <v>0</v>
      </c>
      <c r="O524" s="2">
        <f>VLOOKUP($A524,'By SKU - Old RTs'!$A:$V,22,FALSE)</f>
        <v>0</v>
      </c>
      <c r="P524" s="2">
        <f>VLOOKUP($A524,'By SKU - New RTs'!$A:$V,22,FALSE)</f>
        <v>0</v>
      </c>
      <c r="Q524" s="2">
        <f t="shared" si="49"/>
        <v>0</v>
      </c>
    </row>
    <row r="525" spans="1:17" x14ac:dyDescent="0.2">
      <c r="A525" s="3" t="str">
        <f>SKUs!A524</f>
        <v>FA607</v>
      </c>
      <c r="B525" s="4" t="str">
        <f>SKUs!B524</f>
        <v>PLASTIC BANDAGES</v>
      </c>
      <c r="C525" s="2">
        <f>VLOOKUP($A525,'By SKU - Old RTs'!$A:$V,18,FALSE)</f>
        <v>0.5</v>
      </c>
      <c r="D525" s="2">
        <f>VLOOKUP($A525,'By SKU - New RTs'!$A:$V,18,FALSE)</f>
        <v>0.5</v>
      </c>
      <c r="E525" s="5">
        <f t="shared" si="45"/>
        <v>0</v>
      </c>
      <c r="F525" s="2">
        <f>VLOOKUP($A525,'By SKU - Old RTs'!$A:$V,19,FALSE)</f>
        <v>0</v>
      </c>
      <c r="G525" s="2">
        <f>VLOOKUP($A525,'By SKU - New RTs'!$A:$V,19,FALSE)</f>
        <v>0</v>
      </c>
      <c r="H525" s="5">
        <f t="shared" si="46"/>
        <v>0</v>
      </c>
      <c r="I525" s="2">
        <f>VLOOKUP($A525,'By SKU - Old RTs'!$A:$V,20,FALSE)</f>
        <v>0.5</v>
      </c>
      <c r="J525" s="2">
        <f>VLOOKUP($A525,'By SKU - New RTs'!$A:$V,20,FALSE)</f>
        <v>0.5</v>
      </c>
      <c r="K525" s="5">
        <f t="shared" si="47"/>
        <v>0</v>
      </c>
      <c r="L525" s="2">
        <f>VLOOKUP($A525,'By SKU - Old RTs'!$A:$V,21,FALSE)</f>
        <v>1.5</v>
      </c>
      <c r="M525" s="2">
        <f>VLOOKUP($A525,'By SKU - New RTs'!$A:$V,21,FALSE)</f>
        <v>1.5</v>
      </c>
      <c r="N525" s="5">
        <f t="shared" si="48"/>
        <v>0</v>
      </c>
      <c r="O525" s="2">
        <f>VLOOKUP($A525,'By SKU - Old RTs'!$A:$V,22,FALSE)</f>
        <v>0</v>
      </c>
      <c r="P525" s="2">
        <f>VLOOKUP($A525,'By SKU - New RTs'!$A:$V,22,FALSE)</f>
        <v>0</v>
      </c>
      <c r="Q525" s="2">
        <f t="shared" si="49"/>
        <v>0</v>
      </c>
    </row>
    <row r="526" spans="1:17" x14ac:dyDescent="0.2">
      <c r="A526" s="3" t="str">
        <f>SKUs!A525</f>
        <v>FA652</v>
      </c>
      <c r="B526" s="4" t="str">
        <f>SKUs!B525</f>
        <v>FIRST AID TAPE</v>
      </c>
      <c r="C526" s="2">
        <f>VLOOKUP($A526,'By SKU - Old RTs'!$A:$V,18,FALSE)</f>
        <v>0</v>
      </c>
      <c r="D526" s="2">
        <f>VLOOKUP($A526,'By SKU - New RTs'!$A:$V,18,FALSE)</f>
        <v>0</v>
      </c>
      <c r="E526" s="5">
        <f t="shared" si="45"/>
        <v>0</v>
      </c>
      <c r="F526" s="2">
        <f>VLOOKUP($A526,'By SKU - Old RTs'!$A:$V,19,FALSE)</f>
        <v>0</v>
      </c>
      <c r="G526" s="2">
        <f>VLOOKUP($A526,'By SKU - New RTs'!$A:$V,19,FALSE)</f>
        <v>0</v>
      </c>
      <c r="H526" s="5">
        <f t="shared" si="46"/>
        <v>0</v>
      </c>
      <c r="I526" s="2">
        <f>VLOOKUP($A526,'By SKU - Old RTs'!$A:$V,20,FALSE)</f>
        <v>0</v>
      </c>
      <c r="J526" s="2">
        <f>VLOOKUP($A526,'By SKU - New RTs'!$A:$V,20,FALSE)</f>
        <v>0</v>
      </c>
      <c r="K526" s="5">
        <f t="shared" si="47"/>
        <v>0</v>
      </c>
      <c r="L526" s="2">
        <f>VLOOKUP($A526,'By SKU - Old RTs'!$A:$V,21,FALSE)</f>
        <v>0.5</v>
      </c>
      <c r="M526" s="2">
        <f>VLOOKUP($A526,'By SKU - New RTs'!$A:$V,21,FALSE)</f>
        <v>0.5</v>
      </c>
      <c r="N526" s="5">
        <f t="shared" si="48"/>
        <v>0</v>
      </c>
      <c r="O526" s="2">
        <f>VLOOKUP($A526,'By SKU - Old RTs'!$A:$V,22,FALSE)</f>
        <v>0</v>
      </c>
      <c r="P526" s="2">
        <f>VLOOKUP($A526,'By SKU - New RTs'!$A:$V,22,FALSE)</f>
        <v>0</v>
      </c>
      <c r="Q526" s="2">
        <f t="shared" si="49"/>
        <v>0</v>
      </c>
    </row>
    <row r="527" spans="1:17" x14ac:dyDescent="0.2">
      <c r="A527" s="3" t="str">
        <f>SKUs!A526</f>
        <v>FA663</v>
      </c>
      <c r="B527" s="4" t="str">
        <f>SKUs!B526</f>
        <v>TRIPLE ANTIBIOTIC OINTMENT PKTS</v>
      </c>
      <c r="C527" s="2">
        <f>VLOOKUP($A527,'By SKU - Old RTs'!$A:$V,18,FALSE)</f>
        <v>0</v>
      </c>
      <c r="D527" s="2">
        <f>VLOOKUP($A527,'By SKU - New RTs'!$A:$V,18,FALSE)</f>
        <v>0</v>
      </c>
      <c r="E527" s="5">
        <f t="shared" si="45"/>
        <v>0</v>
      </c>
      <c r="F527" s="2">
        <f>VLOOKUP($A527,'By SKU - Old RTs'!$A:$V,19,FALSE)</f>
        <v>0</v>
      </c>
      <c r="G527" s="2">
        <f>VLOOKUP($A527,'By SKU - New RTs'!$A:$V,19,FALSE)</f>
        <v>0</v>
      </c>
      <c r="H527" s="5">
        <f t="shared" si="46"/>
        <v>0</v>
      </c>
      <c r="I527" s="2">
        <f>VLOOKUP($A527,'By SKU - Old RTs'!$A:$V,20,FALSE)</f>
        <v>0</v>
      </c>
      <c r="J527" s="2">
        <f>VLOOKUP($A527,'By SKU - New RTs'!$A:$V,20,FALSE)</f>
        <v>0</v>
      </c>
      <c r="K527" s="5">
        <f t="shared" si="47"/>
        <v>0</v>
      </c>
      <c r="L527" s="2">
        <f>VLOOKUP($A527,'By SKU - Old RTs'!$A:$V,21,FALSE)</f>
        <v>0.5</v>
      </c>
      <c r="M527" s="2">
        <f>VLOOKUP($A527,'By SKU - New RTs'!$A:$V,21,FALSE)</f>
        <v>0.5</v>
      </c>
      <c r="N527" s="5">
        <f t="shared" si="48"/>
        <v>0</v>
      </c>
      <c r="O527" s="2">
        <f>VLOOKUP($A527,'By SKU - Old RTs'!$A:$V,22,FALSE)</f>
        <v>0</v>
      </c>
      <c r="P527" s="2">
        <f>VLOOKUP($A527,'By SKU - New RTs'!$A:$V,22,FALSE)</f>
        <v>0</v>
      </c>
      <c r="Q527" s="2">
        <f t="shared" si="49"/>
        <v>0</v>
      </c>
    </row>
    <row r="528" spans="1:17" x14ac:dyDescent="0.2">
      <c r="A528" s="3" t="str">
        <f>SKUs!A527</f>
        <v>FA-CA0151</v>
      </c>
      <c r="B528" s="4" t="str">
        <f>SKUs!B527</f>
        <v>2 SHELF CABINET EMPTY NO LOGO</v>
      </c>
      <c r="C528" s="2">
        <f>VLOOKUP($A528,'By SKU - Old RTs'!$A:$V,18,FALSE)</f>
        <v>0</v>
      </c>
      <c r="D528" s="2">
        <f>VLOOKUP($A528,'By SKU - New RTs'!$A:$V,18,FALSE)</f>
        <v>0</v>
      </c>
      <c r="E528" s="5">
        <f t="shared" si="45"/>
        <v>0</v>
      </c>
      <c r="F528" s="2">
        <f>VLOOKUP($A528,'By SKU - Old RTs'!$A:$V,19,FALSE)</f>
        <v>0</v>
      </c>
      <c r="G528" s="2">
        <f>VLOOKUP($A528,'By SKU - New RTs'!$A:$V,19,FALSE)</f>
        <v>0</v>
      </c>
      <c r="H528" s="5">
        <f t="shared" si="46"/>
        <v>0</v>
      </c>
      <c r="I528" s="2">
        <f>VLOOKUP($A528,'By SKU - Old RTs'!$A:$V,20,FALSE)</f>
        <v>0</v>
      </c>
      <c r="J528" s="2">
        <f>VLOOKUP($A528,'By SKU - New RTs'!$A:$V,20,FALSE)</f>
        <v>0</v>
      </c>
      <c r="K528" s="5">
        <f t="shared" si="47"/>
        <v>0</v>
      </c>
      <c r="L528" s="2">
        <f>VLOOKUP($A528,'By SKU - Old RTs'!$A:$V,21,FALSE)</f>
        <v>0</v>
      </c>
      <c r="M528" s="2">
        <f>VLOOKUP($A528,'By SKU - New RTs'!$A:$V,21,FALSE)</f>
        <v>0</v>
      </c>
      <c r="N528" s="5">
        <f t="shared" si="48"/>
        <v>0</v>
      </c>
      <c r="O528" s="2">
        <f>VLOOKUP($A528,'By SKU - Old RTs'!$A:$V,22,FALSE)</f>
        <v>0</v>
      </c>
      <c r="P528" s="2">
        <f>VLOOKUP($A528,'By SKU - New RTs'!$A:$V,22,FALSE)</f>
        <v>0</v>
      </c>
      <c r="Q528" s="2">
        <f t="shared" si="49"/>
        <v>0</v>
      </c>
    </row>
    <row r="529" spans="1:17" x14ac:dyDescent="0.2">
      <c r="A529" s="3" t="str">
        <f>SKUs!A528</f>
        <v>FA-CA0314</v>
      </c>
      <c r="B529" s="4" t="str">
        <f>SKUs!B528</f>
        <v>ELASTIC BANDAGES</v>
      </c>
      <c r="C529" s="2">
        <f>VLOOKUP($A529,'By SKU - Old RTs'!$A:$V,18,FALSE)</f>
        <v>0.5</v>
      </c>
      <c r="D529" s="2">
        <f>VLOOKUP($A529,'By SKU - New RTs'!$A:$V,18,FALSE)</f>
        <v>0.5</v>
      </c>
      <c r="E529" s="5">
        <f t="shared" si="45"/>
        <v>0</v>
      </c>
      <c r="F529" s="2">
        <f>VLOOKUP($A529,'By SKU - Old RTs'!$A:$V,19,FALSE)</f>
        <v>1.25</v>
      </c>
      <c r="G529" s="2">
        <f>VLOOKUP($A529,'By SKU - New RTs'!$A:$V,19,FALSE)</f>
        <v>1.25</v>
      </c>
      <c r="H529" s="5">
        <f t="shared" si="46"/>
        <v>0</v>
      </c>
      <c r="I529" s="2">
        <f>VLOOKUP($A529,'By SKU - Old RTs'!$A:$V,20,FALSE)</f>
        <v>0</v>
      </c>
      <c r="J529" s="2">
        <f>VLOOKUP($A529,'By SKU - New RTs'!$A:$V,20,FALSE)</f>
        <v>0</v>
      </c>
      <c r="K529" s="5">
        <f t="shared" si="47"/>
        <v>0</v>
      </c>
      <c r="L529" s="2">
        <f>VLOOKUP($A529,'By SKU - Old RTs'!$A:$V,21,FALSE)</f>
        <v>0</v>
      </c>
      <c r="M529" s="2">
        <f>VLOOKUP($A529,'By SKU - New RTs'!$A:$V,21,FALSE)</f>
        <v>0</v>
      </c>
      <c r="N529" s="5">
        <f t="shared" si="48"/>
        <v>0</v>
      </c>
      <c r="O529" s="2">
        <f>VLOOKUP($A529,'By SKU - Old RTs'!$A:$V,22,FALSE)</f>
        <v>0</v>
      </c>
      <c r="P529" s="2">
        <f>VLOOKUP($A529,'By SKU - New RTs'!$A:$V,22,FALSE)</f>
        <v>0</v>
      </c>
      <c r="Q529" s="2">
        <f t="shared" si="49"/>
        <v>0</v>
      </c>
    </row>
    <row r="530" spans="1:17" x14ac:dyDescent="0.2">
      <c r="A530" s="3" t="str">
        <f>SKUs!A529</f>
        <v>FA-CA0324</v>
      </c>
      <c r="B530" s="4" t="str">
        <f>SKUs!B529</f>
        <v>KNUCKLE BANDAGES</v>
      </c>
      <c r="C530" s="2">
        <f>VLOOKUP($A530,'By SKU - Old RTs'!$A:$V,18,FALSE)</f>
        <v>0.25</v>
      </c>
      <c r="D530" s="2">
        <f>VLOOKUP($A530,'By SKU - New RTs'!$A:$V,18,FALSE)</f>
        <v>0.25</v>
      </c>
      <c r="E530" s="5">
        <f t="shared" si="45"/>
        <v>0</v>
      </c>
      <c r="F530" s="2">
        <f>VLOOKUP($A530,'By SKU - Old RTs'!$A:$V,19,FALSE)</f>
        <v>0.5</v>
      </c>
      <c r="G530" s="2">
        <f>VLOOKUP($A530,'By SKU - New RTs'!$A:$V,19,FALSE)</f>
        <v>0.5</v>
      </c>
      <c r="H530" s="5">
        <f t="shared" si="46"/>
        <v>0</v>
      </c>
      <c r="I530" s="2">
        <f>VLOOKUP($A530,'By SKU - Old RTs'!$A:$V,20,FALSE)</f>
        <v>0</v>
      </c>
      <c r="J530" s="2">
        <f>VLOOKUP($A530,'By SKU - New RTs'!$A:$V,20,FALSE)</f>
        <v>0</v>
      </c>
      <c r="K530" s="5">
        <f t="shared" si="47"/>
        <v>0</v>
      </c>
      <c r="L530" s="2">
        <f>VLOOKUP($A530,'By SKU - Old RTs'!$A:$V,21,FALSE)</f>
        <v>0</v>
      </c>
      <c r="M530" s="2">
        <f>VLOOKUP($A530,'By SKU - New RTs'!$A:$V,21,FALSE)</f>
        <v>0</v>
      </c>
      <c r="N530" s="5">
        <f t="shared" si="48"/>
        <v>0</v>
      </c>
      <c r="O530" s="2">
        <f>VLOOKUP($A530,'By SKU - Old RTs'!$A:$V,22,FALSE)</f>
        <v>0</v>
      </c>
      <c r="P530" s="2">
        <f>VLOOKUP($A530,'By SKU - New RTs'!$A:$V,22,FALSE)</f>
        <v>0</v>
      </c>
      <c r="Q530" s="2">
        <f t="shared" si="49"/>
        <v>0</v>
      </c>
    </row>
    <row r="531" spans="1:17" x14ac:dyDescent="0.2">
      <c r="A531" s="3" t="str">
        <f>SKUs!A530</f>
        <v>FA-CA0334</v>
      </c>
      <c r="B531" s="4" t="str">
        <f>SKUs!B530</f>
        <v>FINGERTIP BANDAGES</v>
      </c>
      <c r="C531" s="2">
        <f>VLOOKUP($A531,'By SKU - Old RTs'!$A:$V,18,FALSE)</f>
        <v>0.25</v>
      </c>
      <c r="D531" s="2">
        <f>VLOOKUP($A531,'By SKU - New RTs'!$A:$V,18,FALSE)</f>
        <v>0.25</v>
      </c>
      <c r="E531" s="5">
        <f t="shared" si="45"/>
        <v>0</v>
      </c>
      <c r="F531" s="2">
        <f>VLOOKUP($A531,'By SKU - Old RTs'!$A:$V,19,FALSE)</f>
        <v>0.5</v>
      </c>
      <c r="G531" s="2">
        <f>VLOOKUP($A531,'By SKU - New RTs'!$A:$V,19,FALSE)</f>
        <v>0.5</v>
      </c>
      <c r="H531" s="5">
        <f t="shared" si="46"/>
        <v>0</v>
      </c>
      <c r="I531" s="2">
        <f>VLOOKUP($A531,'By SKU - Old RTs'!$A:$V,20,FALSE)</f>
        <v>0</v>
      </c>
      <c r="J531" s="2">
        <f>VLOOKUP($A531,'By SKU - New RTs'!$A:$V,20,FALSE)</f>
        <v>0</v>
      </c>
      <c r="K531" s="5">
        <f t="shared" si="47"/>
        <v>0</v>
      </c>
      <c r="L531" s="2">
        <f>VLOOKUP($A531,'By SKU - Old RTs'!$A:$V,21,FALSE)</f>
        <v>0</v>
      </c>
      <c r="M531" s="2">
        <f>VLOOKUP($A531,'By SKU - New RTs'!$A:$V,21,FALSE)</f>
        <v>0</v>
      </c>
      <c r="N531" s="5">
        <f t="shared" si="48"/>
        <v>0</v>
      </c>
      <c r="O531" s="2">
        <f>VLOOKUP($A531,'By SKU - Old RTs'!$A:$V,22,FALSE)</f>
        <v>0</v>
      </c>
      <c r="P531" s="2">
        <f>VLOOKUP($A531,'By SKU - New RTs'!$A:$V,22,FALSE)</f>
        <v>0</v>
      </c>
      <c r="Q531" s="2">
        <f t="shared" si="49"/>
        <v>0</v>
      </c>
    </row>
    <row r="532" spans="1:17" x14ac:dyDescent="0.2">
      <c r="A532" s="3" t="str">
        <f>SKUs!A531</f>
        <v>FA-CA0535</v>
      </c>
      <c r="B532" s="4" t="str">
        <f>SKUs!B531</f>
        <v>TAPE-TRICUT</v>
      </c>
      <c r="C532" s="2">
        <f>VLOOKUP($A532,'By SKU - Old RTs'!$A:$V,18,FALSE)</f>
        <v>0</v>
      </c>
      <c r="D532" s="2">
        <f>VLOOKUP($A532,'By SKU - New RTs'!$A:$V,18,FALSE)</f>
        <v>0</v>
      </c>
      <c r="E532" s="5">
        <f t="shared" si="45"/>
        <v>0</v>
      </c>
      <c r="F532" s="2">
        <f>VLOOKUP($A532,'By SKU - Old RTs'!$A:$V,19,FALSE)</f>
        <v>0</v>
      </c>
      <c r="G532" s="2">
        <f>VLOOKUP($A532,'By SKU - New RTs'!$A:$V,19,FALSE)</f>
        <v>0</v>
      </c>
      <c r="H532" s="5">
        <f t="shared" si="46"/>
        <v>0</v>
      </c>
      <c r="I532" s="2">
        <f>VLOOKUP($A532,'By SKU - Old RTs'!$A:$V,20,FALSE)</f>
        <v>0</v>
      </c>
      <c r="J532" s="2">
        <f>VLOOKUP($A532,'By SKU - New RTs'!$A:$V,20,FALSE)</f>
        <v>0</v>
      </c>
      <c r="K532" s="5">
        <f t="shared" si="47"/>
        <v>0</v>
      </c>
      <c r="L532" s="2">
        <f>VLOOKUP($A532,'By SKU - Old RTs'!$A:$V,21,FALSE)</f>
        <v>0</v>
      </c>
      <c r="M532" s="2">
        <f>VLOOKUP($A532,'By SKU - New RTs'!$A:$V,21,FALSE)</f>
        <v>0</v>
      </c>
      <c r="N532" s="5">
        <f t="shared" si="48"/>
        <v>0</v>
      </c>
      <c r="O532" s="2">
        <f>VLOOKUP($A532,'By SKU - Old RTs'!$A:$V,22,FALSE)</f>
        <v>0</v>
      </c>
      <c r="P532" s="2">
        <f>VLOOKUP($A532,'By SKU - New RTs'!$A:$V,22,FALSE)</f>
        <v>0</v>
      </c>
      <c r="Q532" s="2">
        <f t="shared" si="49"/>
        <v>0</v>
      </c>
    </row>
    <row r="533" spans="1:17" x14ac:dyDescent="0.2">
      <c r="A533" s="3" t="str">
        <f>SKUs!A532</f>
        <v>FA-CA0562</v>
      </c>
      <c r="B533" s="4" t="str">
        <f>SKUs!B532</f>
        <v>MEDI-RIP 2"</v>
      </c>
      <c r="C533" s="2">
        <f>VLOOKUP($A533,'By SKU - Old RTs'!$A:$V,18,FALSE)</f>
        <v>0.5</v>
      </c>
      <c r="D533" s="2">
        <f>VLOOKUP($A533,'By SKU - New RTs'!$A:$V,18,FALSE)</f>
        <v>0.5</v>
      </c>
      <c r="E533" s="5">
        <f t="shared" si="45"/>
        <v>0</v>
      </c>
      <c r="F533" s="2">
        <f>VLOOKUP($A533,'By SKU - Old RTs'!$A:$V,19,FALSE)</f>
        <v>0</v>
      </c>
      <c r="G533" s="2">
        <f>VLOOKUP($A533,'By SKU - New RTs'!$A:$V,19,FALSE)</f>
        <v>0</v>
      </c>
      <c r="H533" s="5">
        <f t="shared" si="46"/>
        <v>0</v>
      </c>
      <c r="I533" s="2">
        <f>VLOOKUP($A533,'By SKU - Old RTs'!$A:$V,20,FALSE)</f>
        <v>0</v>
      </c>
      <c r="J533" s="2">
        <f>VLOOKUP($A533,'By SKU - New RTs'!$A:$V,20,FALSE)</f>
        <v>0</v>
      </c>
      <c r="K533" s="5">
        <f t="shared" si="47"/>
        <v>0</v>
      </c>
      <c r="L533" s="2">
        <f>VLOOKUP($A533,'By SKU - Old RTs'!$A:$V,21,FALSE)</f>
        <v>0</v>
      </c>
      <c r="M533" s="2">
        <f>VLOOKUP($A533,'By SKU - New RTs'!$A:$V,21,FALSE)</f>
        <v>0</v>
      </c>
      <c r="N533" s="5">
        <f t="shared" si="48"/>
        <v>0</v>
      </c>
      <c r="O533" s="2">
        <f>VLOOKUP($A533,'By SKU - Old RTs'!$A:$V,22,FALSE)</f>
        <v>0</v>
      </c>
      <c r="P533" s="2">
        <f>VLOOKUP($A533,'By SKU - New RTs'!$A:$V,22,FALSE)</f>
        <v>0</v>
      </c>
      <c r="Q533" s="2">
        <f t="shared" si="49"/>
        <v>0</v>
      </c>
    </row>
    <row r="534" spans="1:17" x14ac:dyDescent="0.2">
      <c r="A534" s="3" t="str">
        <f>SKUs!A533</f>
        <v>FA-CA0721</v>
      </c>
      <c r="B534" s="4" t="str">
        <f>SKUs!B533</f>
        <v>ANTISEPTIC WIPES</v>
      </c>
      <c r="C534" s="2">
        <f>VLOOKUP($A534,'By SKU - Old RTs'!$A:$V,18,FALSE)</f>
        <v>0.5</v>
      </c>
      <c r="D534" s="2">
        <f>VLOOKUP($A534,'By SKU - New RTs'!$A:$V,18,FALSE)</f>
        <v>0.5</v>
      </c>
      <c r="E534" s="5">
        <f t="shared" si="45"/>
        <v>0</v>
      </c>
      <c r="F534" s="2">
        <f>VLOOKUP($A534,'By SKU - Old RTs'!$A:$V,19,FALSE)</f>
        <v>1</v>
      </c>
      <c r="G534" s="2">
        <f>VLOOKUP($A534,'By SKU - New RTs'!$A:$V,19,FALSE)</f>
        <v>1</v>
      </c>
      <c r="H534" s="5">
        <f t="shared" si="46"/>
        <v>0</v>
      </c>
      <c r="I534" s="2">
        <f>VLOOKUP($A534,'By SKU - Old RTs'!$A:$V,20,FALSE)</f>
        <v>0</v>
      </c>
      <c r="J534" s="2">
        <f>VLOOKUP($A534,'By SKU - New RTs'!$A:$V,20,FALSE)</f>
        <v>0</v>
      </c>
      <c r="K534" s="5">
        <f t="shared" si="47"/>
        <v>0</v>
      </c>
      <c r="L534" s="2">
        <f>VLOOKUP($A534,'By SKU - Old RTs'!$A:$V,21,FALSE)</f>
        <v>0</v>
      </c>
      <c r="M534" s="2">
        <f>VLOOKUP($A534,'By SKU - New RTs'!$A:$V,21,FALSE)</f>
        <v>0</v>
      </c>
      <c r="N534" s="5">
        <f t="shared" si="48"/>
        <v>0</v>
      </c>
      <c r="O534" s="2">
        <f>VLOOKUP($A534,'By SKU - Old RTs'!$A:$V,22,FALSE)</f>
        <v>0</v>
      </c>
      <c r="P534" s="2">
        <f>VLOOKUP($A534,'By SKU - New RTs'!$A:$V,22,FALSE)</f>
        <v>0</v>
      </c>
      <c r="Q534" s="2">
        <f t="shared" si="49"/>
        <v>0</v>
      </c>
    </row>
    <row r="535" spans="1:17" x14ac:dyDescent="0.2">
      <c r="A535" s="3" t="str">
        <f>SKUs!A534</f>
        <v>FA-CA0802</v>
      </c>
      <c r="B535" s="4" t="str">
        <f>SKUs!B534</f>
        <v>GAUZE ROLL 2"</v>
      </c>
      <c r="C535" s="2">
        <f>VLOOKUP($A535,'By SKU - Old RTs'!$A:$V,18,FALSE)</f>
        <v>0.5</v>
      </c>
      <c r="D535" s="2">
        <f>VLOOKUP($A535,'By SKU - New RTs'!$A:$V,18,FALSE)</f>
        <v>0.5</v>
      </c>
      <c r="E535" s="5">
        <f t="shared" si="45"/>
        <v>0</v>
      </c>
      <c r="F535" s="2">
        <f>VLOOKUP($A535,'By SKU - Old RTs'!$A:$V,19,FALSE)</f>
        <v>0</v>
      </c>
      <c r="G535" s="2">
        <f>VLOOKUP($A535,'By SKU - New RTs'!$A:$V,19,FALSE)</f>
        <v>0</v>
      </c>
      <c r="H535" s="5">
        <f t="shared" si="46"/>
        <v>0</v>
      </c>
      <c r="I535" s="2">
        <f>VLOOKUP($A535,'By SKU - Old RTs'!$A:$V,20,FALSE)</f>
        <v>0</v>
      </c>
      <c r="J535" s="2">
        <f>VLOOKUP($A535,'By SKU - New RTs'!$A:$V,20,FALSE)</f>
        <v>0</v>
      </c>
      <c r="K535" s="5">
        <f t="shared" si="47"/>
        <v>0</v>
      </c>
      <c r="L535" s="2">
        <f>VLOOKUP($A535,'By SKU - Old RTs'!$A:$V,21,FALSE)</f>
        <v>0</v>
      </c>
      <c r="M535" s="2">
        <f>VLOOKUP($A535,'By SKU - New RTs'!$A:$V,21,FALSE)</f>
        <v>0</v>
      </c>
      <c r="N535" s="5">
        <f t="shared" si="48"/>
        <v>0</v>
      </c>
      <c r="O535" s="2">
        <f>VLOOKUP($A535,'By SKU - Old RTs'!$A:$V,22,FALSE)</f>
        <v>0</v>
      </c>
      <c r="P535" s="2">
        <f>VLOOKUP($A535,'By SKU - New RTs'!$A:$V,22,FALSE)</f>
        <v>0</v>
      </c>
      <c r="Q535" s="2">
        <f t="shared" si="49"/>
        <v>0</v>
      </c>
    </row>
    <row r="536" spans="1:17" x14ac:dyDescent="0.2">
      <c r="A536" s="3" t="str">
        <f>SKUs!A535</f>
        <v>FA-CA0832</v>
      </c>
      <c r="B536" s="4" t="str">
        <f>SKUs!B535</f>
        <v>GAUZE PADS 3 X 3</v>
      </c>
      <c r="C536" s="2">
        <f>VLOOKUP($A536,'By SKU - Old RTs'!$A:$V,18,FALSE)</f>
        <v>0.25</v>
      </c>
      <c r="D536" s="2">
        <f>VLOOKUP($A536,'By SKU - New RTs'!$A:$V,18,FALSE)</f>
        <v>0.25</v>
      </c>
      <c r="E536" s="5">
        <f t="shared" si="45"/>
        <v>0</v>
      </c>
      <c r="F536" s="2">
        <f>VLOOKUP($A536,'By SKU - Old RTs'!$A:$V,19,FALSE)</f>
        <v>0</v>
      </c>
      <c r="G536" s="2">
        <f>VLOOKUP($A536,'By SKU - New RTs'!$A:$V,19,FALSE)</f>
        <v>0</v>
      </c>
      <c r="H536" s="5">
        <f t="shared" si="46"/>
        <v>0</v>
      </c>
      <c r="I536" s="2">
        <f>VLOOKUP($A536,'By SKU - Old RTs'!$A:$V,20,FALSE)</f>
        <v>0</v>
      </c>
      <c r="J536" s="2">
        <f>VLOOKUP($A536,'By SKU - New RTs'!$A:$V,20,FALSE)</f>
        <v>0</v>
      </c>
      <c r="K536" s="5">
        <f t="shared" si="47"/>
        <v>0</v>
      </c>
      <c r="L536" s="2">
        <f>VLOOKUP($A536,'By SKU - Old RTs'!$A:$V,21,FALSE)</f>
        <v>0</v>
      </c>
      <c r="M536" s="2">
        <f>VLOOKUP($A536,'By SKU - New RTs'!$A:$V,21,FALSE)</f>
        <v>0</v>
      </c>
      <c r="N536" s="5">
        <f t="shared" si="48"/>
        <v>0</v>
      </c>
      <c r="O536" s="2">
        <f>VLOOKUP($A536,'By SKU - Old RTs'!$A:$V,22,FALSE)</f>
        <v>0</v>
      </c>
      <c r="P536" s="2">
        <f>VLOOKUP($A536,'By SKU - New RTs'!$A:$V,22,FALSE)</f>
        <v>0</v>
      </c>
      <c r="Q536" s="2">
        <f t="shared" si="49"/>
        <v>0</v>
      </c>
    </row>
    <row r="537" spans="1:17" x14ac:dyDescent="0.2">
      <c r="A537" s="3" t="str">
        <f>SKUs!A536</f>
        <v>FA-CA0873</v>
      </c>
      <c r="B537" s="4" t="str">
        <f>SKUs!B536</f>
        <v>TRAUMA PAD 5X9</v>
      </c>
      <c r="C537" s="2">
        <f>VLOOKUP($A537,'By SKU - Old RTs'!$A:$V,18,FALSE)</f>
        <v>0.5</v>
      </c>
      <c r="D537" s="2">
        <f>VLOOKUP($A537,'By SKU - New RTs'!$A:$V,18,FALSE)</f>
        <v>0.5</v>
      </c>
      <c r="E537" s="5">
        <f t="shared" si="45"/>
        <v>0</v>
      </c>
      <c r="F537" s="2">
        <f>VLOOKUP($A537,'By SKU - Old RTs'!$A:$V,19,FALSE)</f>
        <v>0.5</v>
      </c>
      <c r="G537" s="2">
        <f>VLOOKUP($A537,'By SKU - New RTs'!$A:$V,19,FALSE)</f>
        <v>0.5</v>
      </c>
      <c r="H537" s="5">
        <f t="shared" si="46"/>
        <v>0</v>
      </c>
      <c r="I537" s="2">
        <f>VLOOKUP($A537,'By SKU - Old RTs'!$A:$V,20,FALSE)</f>
        <v>0</v>
      </c>
      <c r="J537" s="2">
        <f>VLOOKUP($A537,'By SKU - New RTs'!$A:$V,20,FALSE)</f>
        <v>0</v>
      </c>
      <c r="K537" s="5">
        <f t="shared" si="47"/>
        <v>0</v>
      </c>
      <c r="L537" s="2">
        <f>VLOOKUP($A537,'By SKU - Old RTs'!$A:$V,21,FALSE)</f>
        <v>0</v>
      </c>
      <c r="M537" s="2">
        <f>VLOOKUP($A537,'By SKU - New RTs'!$A:$V,21,FALSE)</f>
        <v>0</v>
      </c>
      <c r="N537" s="5">
        <f t="shared" si="48"/>
        <v>0</v>
      </c>
      <c r="O537" s="2">
        <f>VLOOKUP($A537,'By SKU - Old RTs'!$A:$V,22,FALSE)</f>
        <v>0</v>
      </c>
      <c r="P537" s="2">
        <f>VLOOKUP($A537,'By SKU - New RTs'!$A:$V,22,FALSE)</f>
        <v>0</v>
      </c>
      <c r="Q537" s="2">
        <f t="shared" si="49"/>
        <v>0</v>
      </c>
    </row>
    <row r="538" spans="1:17" x14ac:dyDescent="0.2">
      <c r="A538" s="3" t="str">
        <f>SKUs!A537</f>
        <v>FA-CA0912</v>
      </c>
      <c r="B538" s="4" t="str">
        <f>SKUs!B537</f>
        <v>COLD PACK SMALL</v>
      </c>
      <c r="C538" s="2">
        <f>VLOOKUP($A538,'By SKU - Old RTs'!$A:$V,18,FALSE)</f>
        <v>0.5</v>
      </c>
      <c r="D538" s="2">
        <f>VLOOKUP($A538,'By SKU - New RTs'!$A:$V,18,FALSE)</f>
        <v>0.5</v>
      </c>
      <c r="E538" s="5">
        <f t="shared" si="45"/>
        <v>0</v>
      </c>
      <c r="F538" s="2">
        <f>VLOOKUP($A538,'By SKU - Old RTs'!$A:$V,19,FALSE)</f>
        <v>0</v>
      </c>
      <c r="G538" s="2">
        <f>VLOOKUP($A538,'By SKU - New RTs'!$A:$V,19,FALSE)</f>
        <v>0</v>
      </c>
      <c r="H538" s="5">
        <f t="shared" si="46"/>
        <v>0</v>
      </c>
      <c r="I538" s="2">
        <f>VLOOKUP($A538,'By SKU - Old RTs'!$A:$V,20,FALSE)</f>
        <v>0</v>
      </c>
      <c r="J538" s="2">
        <f>VLOOKUP($A538,'By SKU - New RTs'!$A:$V,20,FALSE)</f>
        <v>0</v>
      </c>
      <c r="K538" s="5">
        <f t="shared" si="47"/>
        <v>0</v>
      </c>
      <c r="L538" s="2">
        <f>VLOOKUP($A538,'By SKU - Old RTs'!$A:$V,21,FALSE)</f>
        <v>0</v>
      </c>
      <c r="M538" s="2">
        <f>VLOOKUP($A538,'By SKU - New RTs'!$A:$V,21,FALSE)</f>
        <v>0</v>
      </c>
      <c r="N538" s="5">
        <f t="shared" si="48"/>
        <v>0</v>
      </c>
      <c r="O538" s="2">
        <f>VLOOKUP($A538,'By SKU - Old RTs'!$A:$V,22,FALSE)</f>
        <v>0</v>
      </c>
      <c r="P538" s="2">
        <f>VLOOKUP($A538,'By SKU - New RTs'!$A:$V,22,FALSE)</f>
        <v>0</v>
      </c>
      <c r="Q538" s="2">
        <f t="shared" si="49"/>
        <v>0</v>
      </c>
    </row>
    <row r="539" spans="1:17" x14ac:dyDescent="0.2">
      <c r="A539" s="3" t="str">
        <f>SKUs!A538</f>
        <v>FA-CA1000</v>
      </c>
      <c r="B539" s="4" t="str">
        <f>SKUs!B538</f>
        <v>TRIPLE ANTIBIOTICS</v>
      </c>
      <c r="C539" s="2">
        <f>VLOOKUP($A539,'By SKU - Old RTs'!$A:$V,18,FALSE)</f>
        <v>0.25</v>
      </c>
      <c r="D539" s="2">
        <f>VLOOKUP($A539,'By SKU - New RTs'!$A:$V,18,FALSE)</f>
        <v>0.25</v>
      </c>
      <c r="E539" s="5">
        <f t="shared" si="45"/>
        <v>0</v>
      </c>
      <c r="F539" s="2">
        <f>VLOOKUP($A539,'By SKU - Old RTs'!$A:$V,19,FALSE)</f>
        <v>0.75</v>
      </c>
      <c r="G539" s="2">
        <f>VLOOKUP($A539,'By SKU - New RTs'!$A:$V,19,FALSE)</f>
        <v>0.75</v>
      </c>
      <c r="H539" s="5">
        <f t="shared" si="46"/>
        <v>0</v>
      </c>
      <c r="I539" s="2">
        <f>VLOOKUP($A539,'By SKU - Old RTs'!$A:$V,20,FALSE)</f>
        <v>0</v>
      </c>
      <c r="J539" s="2">
        <f>VLOOKUP($A539,'By SKU - New RTs'!$A:$V,20,FALSE)</f>
        <v>0</v>
      </c>
      <c r="K539" s="5">
        <f t="shared" si="47"/>
        <v>0</v>
      </c>
      <c r="L539" s="2">
        <f>VLOOKUP($A539,'By SKU - Old RTs'!$A:$V,21,FALSE)</f>
        <v>0</v>
      </c>
      <c r="M539" s="2">
        <f>VLOOKUP($A539,'By SKU - New RTs'!$A:$V,21,FALSE)</f>
        <v>0</v>
      </c>
      <c r="N539" s="5">
        <f t="shared" si="48"/>
        <v>0</v>
      </c>
      <c r="O539" s="2">
        <f>VLOOKUP($A539,'By SKU - Old RTs'!$A:$V,22,FALSE)</f>
        <v>0</v>
      </c>
      <c r="P539" s="2">
        <f>VLOOKUP($A539,'By SKU - New RTs'!$A:$V,22,FALSE)</f>
        <v>0</v>
      </c>
      <c r="Q539" s="2">
        <f t="shared" si="49"/>
        <v>0</v>
      </c>
    </row>
    <row r="540" spans="1:17" x14ac:dyDescent="0.2">
      <c r="A540" s="3" t="str">
        <f>SKUs!A539</f>
        <v>FA-CA1102</v>
      </c>
      <c r="B540" s="4" t="str">
        <f>SKUs!B539</f>
        <v>IBUPROFEN TABLETS</v>
      </c>
      <c r="C540" s="2">
        <f>VLOOKUP($A540,'By SKU - Old RTs'!$A:$V,18,FALSE)</f>
        <v>0</v>
      </c>
      <c r="D540" s="2">
        <f>VLOOKUP($A540,'By SKU - New RTs'!$A:$V,18,FALSE)</f>
        <v>0</v>
      </c>
      <c r="E540" s="5">
        <f t="shared" si="45"/>
        <v>0</v>
      </c>
      <c r="F540" s="2">
        <f>VLOOKUP($A540,'By SKU - Old RTs'!$A:$V,19,FALSE)</f>
        <v>0</v>
      </c>
      <c r="G540" s="2">
        <f>VLOOKUP($A540,'By SKU - New RTs'!$A:$V,19,FALSE)</f>
        <v>0</v>
      </c>
      <c r="H540" s="5">
        <f t="shared" si="46"/>
        <v>0</v>
      </c>
      <c r="I540" s="2">
        <f>VLOOKUP($A540,'By SKU - Old RTs'!$A:$V,20,FALSE)</f>
        <v>0</v>
      </c>
      <c r="J540" s="2">
        <f>VLOOKUP($A540,'By SKU - New RTs'!$A:$V,20,FALSE)</f>
        <v>0</v>
      </c>
      <c r="K540" s="5">
        <f t="shared" si="47"/>
        <v>0</v>
      </c>
      <c r="L540" s="2">
        <f>VLOOKUP($A540,'By SKU - Old RTs'!$A:$V,21,FALSE)</f>
        <v>0</v>
      </c>
      <c r="M540" s="2">
        <f>VLOOKUP($A540,'By SKU - New RTs'!$A:$V,21,FALSE)</f>
        <v>0</v>
      </c>
      <c r="N540" s="5">
        <f t="shared" si="48"/>
        <v>0</v>
      </c>
      <c r="O540" s="2">
        <f>VLOOKUP($A540,'By SKU - Old RTs'!$A:$V,22,FALSE)</f>
        <v>0</v>
      </c>
      <c r="P540" s="2">
        <f>VLOOKUP($A540,'By SKU - New RTs'!$A:$V,22,FALSE)</f>
        <v>0</v>
      </c>
      <c r="Q540" s="2">
        <f t="shared" si="49"/>
        <v>0</v>
      </c>
    </row>
    <row r="541" spans="1:17" x14ac:dyDescent="0.2">
      <c r="A541" s="3" t="str">
        <f>SKUs!A540</f>
        <v>FA-CA1172</v>
      </c>
      <c r="B541" s="4" t="str">
        <f>SKUs!B540</f>
        <v>PAIN RELIEVER TABLETS</v>
      </c>
      <c r="C541" s="2">
        <f>VLOOKUP($A541,'By SKU - Old RTs'!$A:$V,18,FALSE)</f>
        <v>0</v>
      </c>
      <c r="D541" s="2">
        <f>VLOOKUP($A541,'By SKU - New RTs'!$A:$V,18,FALSE)</f>
        <v>0</v>
      </c>
      <c r="E541" s="5">
        <f t="shared" si="45"/>
        <v>0</v>
      </c>
      <c r="F541" s="2">
        <f>VLOOKUP($A541,'By SKU - Old RTs'!$A:$V,19,FALSE)</f>
        <v>0</v>
      </c>
      <c r="G541" s="2">
        <f>VLOOKUP($A541,'By SKU - New RTs'!$A:$V,19,FALSE)</f>
        <v>0</v>
      </c>
      <c r="H541" s="5">
        <f t="shared" si="46"/>
        <v>0</v>
      </c>
      <c r="I541" s="2">
        <f>VLOOKUP($A541,'By SKU - Old RTs'!$A:$V,20,FALSE)</f>
        <v>0</v>
      </c>
      <c r="J541" s="2">
        <f>VLOOKUP($A541,'By SKU - New RTs'!$A:$V,20,FALSE)</f>
        <v>0</v>
      </c>
      <c r="K541" s="5">
        <f t="shared" si="47"/>
        <v>0</v>
      </c>
      <c r="L541" s="2">
        <f>VLOOKUP($A541,'By SKU - Old RTs'!$A:$V,21,FALSE)</f>
        <v>0</v>
      </c>
      <c r="M541" s="2">
        <f>VLOOKUP($A541,'By SKU - New RTs'!$A:$V,21,FALSE)</f>
        <v>0</v>
      </c>
      <c r="N541" s="5">
        <f t="shared" si="48"/>
        <v>0</v>
      </c>
      <c r="O541" s="2">
        <f>VLOOKUP($A541,'By SKU - Old RTs'!$A:$V,22,FALSE)</f>
        <v>0</v>
      </c>
      <c r="P541" s="2">
        <f>VLOOKUP($A541,'By SKU - New RTs'!$A:$V,22,FALSE)</f>
        <v>0</v>
      </c>
      <c r="Q541" s="2">
        <f t="shared" si="49"/>
        <v>0</v>
      </c>
    </row>
    <row r="542" spans="1:17" x14ac:dyDescent="0.2">
      <c r="A542" s="3" t="str">
        <f>SKUs!A541</f>
        <v>FA-CA1401</v>
      </c>
      <c r="B542" s="4" t="str">
        <f>SKUs!B541</f>
        <v>EYE WASH 1/2 OZ</v>
      </c>
      <c r="C542" s="2">
        <f>VLOOKUP($A542,'By SKU - Old RTs'!$A:$V,18,FALSE)</f>
        <v>0.5</v>
      </c>
      <c r="D542" s="2">
        <f>VLOOKUP($A542,'By SKU - New RTs'!$A:$V,18,FALSE)</f>
        <v>0.5</v>
      </c>
      <c r="E542" s="5">
        <f t="shared" si="45"/>
        <v>0</v>
      </c>
      <c r="F542" s="2">
        <f>VLOOKUP($A542,'By SKU - Old RTs'!$A:$V,19,FALSE)</f>
        <v>0</v>
      </c>
      <c r="G542" s="2">
        <f>VLOOKUP($A542,'By SKU - New RTs'!$A:$V,19,FALSE)</f>
        <v>0</v>
      </c>
      <c r="H542" s="5">
        <f t="shared" si="46"/>
        <v>0</v>
      </c>
      <c r="I542" s="2">
        <f>VLOOKUP($A542,'By SKU - Old RTs'!$A:$V,20,FALSE)</f>
        <v>0</v>
      </c>
      <c r="J542" s="2">
        <f>VLOOKUP($A542,'By SKU - New RTs'!$A:$V,20,FALSE)</f>
        <v>0</v>
      </c>
      <c r="K542" s="5">
        <f t="shared" si="47"/>
        <v>0</v>
      </c>
      <c r="L542" s="2">
        <f>VLOOKUP($A542,'By SKU - Old RTs'!$A:$V,21,FALSE)</f>
        <v>0</v>
      </c>
      <c r="M542" s="2">
        <f>VLOOKUP($A542,'By SKU - New RTs'!$A:$V,21,FALSE)</f>
        <v>0</v>
      </c>
      <c r="N542" s="5">
        <f t="shared" si="48"/>
        <v>0</v>
      </c>
      <c r="O542" s="2">
        <f>VLOOKUP($A542,'By SKU - Old RTs'!$A:$V,22,FALSE)</f>
        <v>0</v>
      </c>
      <c r="P542" s="2">
        <f>VLOOKUP($A542,'By SKU - New RTs'!$A:$V,22,FALSE)</f>
        <v>0</v>
      </c>
      <c r="Q542" s="2">
        <f t="shared" si="49"/>
        <v>0</v>
      </c>
    </row>
    <row r="543" spans="1:17" x14ac:dyDescent="0.2">
      <c r="A543" s="3" t="str">
        <f>SKUs!A542</f>
        <v>FA-CA1426</v>
      </c>
      <c r="B543" s="4" t="str">
        <f>SKUs!B542</f>
        <v>EYEWASH REFILL 32OZ</v>
      </c>
      <c r="C543" s="2">
        <f>VLOOKUP($A543,'By SKU - Old RTs'!$A:$V,18,FALSE)</f>
        <v>0</v>
      </c>
      <c r="D543" s="2">
        <f>VLOOKUP($A543,'By SKU - New RTs'!$A:$V,18,FALSE)</f>
        <v>0</v>
      </c>
      <c r="E543" s="5">
        <f t="shared" si="45"/>
        <v>0</v>
      </c>
      <c r="F543" s="2">
        <f>VLOOKUP($A543,'By SKU - Old RTs'!$A:$V,19,FALSE)</f>
        <v>0</v>
      </c>
      <c r="G543" s="2">
        <f>VLOOKUP($A543,'By SKU - New RTs'!$A:$V,19,FALSE)</f>
        <v>0</v>
      </c>
      <c r="H543" s="5">
        <f t="shared" si="46"/>
        <v>0</v>
      </c>
      <c r="I543" s="2">
        <f>VLOOKUP($A543,'By SKU - Old RTs'!$A:$V,20,FALSE)</f>
        <v>0</v>
      </c>
      <c r="J543" s="2">
        <f>VLOOKUP($A543,'By SKU - New RTs'!$A:$V,20,FALSE)</f>
        <v>0</v>
      </c>
      <c r="K543" s="5">
        <f t="shared" si="47"/>
        <v>0</v>
      </c>
      <c r="L543" s="2">
        <f>VLOOKUP($A543,'By SKU - Old RTs'!$A:$V,21,FALSE)</f>
        <v>0</v>
      </c>
      <c r="M543" s="2">
        <f>VLOOKUP($A543,'By SKU - New RTs'!$A:$V,21,FALSE)</f>
        <v>0</v>
      </c>
      <c r="N543" s="5">
        <f t="shared" si="48"/>
        <v>0</v>
      </c>
      <c r="O543" s="2">
        <f>VLOOKUP($A543,'By SKU - Old RTs'!$A:$V,22,FALSE)</f>
        <v>0</v>
      </c>
      <c r="P543" s="2">
        <f>VLOOKUP($A543,'By SKU - New RTs'!$A:$V,22,FALSE)</f>
        <v>0</v>
      </c>
      <c r="Q543" s="2">
        <f t="shared" si="49"/>
        <v>0</v>
      </c>
    </row>
    <row r="544" spans="1:17" x14ac:dyDescent="0.2">
      <c r="A544" s="3" t="str">
        <f>SKUs!A543</f>
        <v>FA-CA1510</v>
      </c>
      <c r="B544" s="4" t="str">
        <f>SKUs!B543</f>
        <v>KIT SCISSORS</v>
      </c>
      <c r="C544" s="2">
        <f>VLOOKUP($A544,'By SKU - Old RTs'!$A:$V,18,FALSE)</f>
        <v>0.5</v>
      </c>
      <c r="D544" s="2">
        <f>VLOOKUP($A544,'By SKU - New RTs'!$A:$V,18,FALSE)</f>
        <v>0.5</v>
      </c>
      <c r="E544" s="5">
        <f t="shared" si="45"/>
        <v>0</v>
      </c>
      <c r="F544" s="2">
        <f>VLOOKUP($A544,'By SKU - Old RTs'!$A:$V,19,FALSE)</f>
        <v>0</v>
      </c>
      <c r="G544" s="2">
        <f>VLOOKUP($A544,'By SKU - New RTs'!$A:$V,19,FALSE)</f>
        <v>0</v>
      </c>
      <c r="H544" s="5">
        <f t="shared" si="46"/>
        <v>0</v>
      </c>
      <c r="I544" s="2">
        <f>VLOOKUP($A544,'By SKU - Old RTs'!$A:$V,20,FALSE)</f>
        <v>0</v>
      </c>
      <c r="J544" s="2">
        <f>VLOOKUP($A544,'By SKU - New RTs'!$A:$V,20,FALSE)</f>
        <v>0</v>
      </c>
      <c r="K544" s="5">
        <f t="shared" si="47"/>
        <v>0</v>
      </c>
      <c r="L544" s="2">
        <f>VLOOKUP($A544,'By SKU - Old RTs'!$A:$V,21,FALSE)</f>
        <v>0</v>
      </c>
      <c r="M544" s="2">
        <f>VLOOKUP($A544,'By SKU - New RTs'!$A:$V,21,FALSE)</f>
        <v>0</v>
      </c>
      <c r="N544" s="5">
        <f t="shared" si="48"/>
        <v>0</v>
      </c>
      <c r="O544" s="2">
        <f>VLOOKUP($A544,'By SKU - Old RTs'!$A:$V,22,FALSE)</f>
        <v>0</v>
      </c>
      <c r="P544" s="2">
        <f>VLOOKUP($A544,'By SKU - New RTs'!$A:$V,22,FALSE)</f>
        <v>0</v>
      </c>
      <c r="Q544" s="2">
        <f t="shared" si="49"/>
        <v>0</v>
      </c>
    </row>
    <row r="545" spans="1:17" x14ac:dyDescent="0.2">
      <c r="A545" s="3" t="str">
        <f>SKUs!A544</f>
        <v>FA-CA151F</v>
      </c>
      <c r="B545" s="4" t="str">
        <f>SKUs!B544</f>
        <v>2 SHELF CABINET STOCKED</v>
      </c>
      <c r="C545" s="2">
        <f>VLOOKUP($A545,'By SKU - Old RTs'!$A:$V,18,FALSE)</f>
        <v>0</v>
      </c>
      <c r="D545" s="2">
        <f>VLOOKUP($A545,'By SKU - New RTs'!$A:$V,18,FALSE)</f>
        <v>0</v>
      </c>
      <c r="E545" s="5">
        <f t="shared" si="45"/>
        <v>0</v>
      </c>
      <c r="F545" s="2">
        <f>VLOOKUP($A545,'By SKU - Old RTs'!$A:$V,19,FALSE)</f>
        <v>0</v>
      </c>
      <c r="G545" s="2">
        <f>VLOOKUP($A545,'By SKU - New RTs'!$A:$V,19,FALSE)</f>
        <v>0</v>
      </c>
      <c r="H545" s="5">
        <f t="shared" si="46"/>
        <v>0</v>
      </c>
      <c r="I545" s="2">
        <f>VLOOKUP($A545,'By SKU - Old RTs'!$A:$V,20,FALSE)</f>
        <v>0</v>
      </c>
      <c r="J545" s="2">
        <f>VLOOKUP($A545,'By SKU - New RTs'!$A:$V,20,FALSE)</f>
        <v>0</v>
      </c>
      <c r="K545" s="5">
        <f t="shared" si="47"/>
        <v>0</v>
      </c>
      <c r="L545" s="2">
        <f>VLOOKUP($A545,'By SKU - Old RTs'!$A:$V,21,FALSE)</f>
        <v>0</v>
      </c>
      <c r="M545" s="2">
        <f>VLOOKUP($A545,'By SKU - New RTs'!$A:$V,21,FALSE)</f>
        <v>0</v>
      </c>
      <c r="N545" s="5">
        <f t="shared" si="48"/>
        <v>0</v>
      </c>
      <c r="O545" s="2">
        <f>VLOOKUP($A545,'By SKU - Old RTs'!$A:$V,22,FALSE)</f>
        <v>0</v>
      </c>
      <c r="P545" s="2">
        <f>VLOOKUP($A545,'By SKU - New RTs'!$A:$V,22,FALSE)</f>
        <v>0</v>
      </c>
      <c r="Q545" s="2">
        <f t="shared" si="49"/>
        <v>0</v>
      </c>
    </row>
    <row r="546" spans="1:17" x14ac:dyDescent="0.2">
      <c r="A546" s="3" t="str">
        <f>SKUs!A545</f>
        <v>FA-CA1638</v>
      </c>
      <c r="B546" s="4" t="str">
        <f>SKUs!B545</f>
        <v>BLOOD STOPPER COMPRESS</v>
      </c>
      <c r="C546" s="2">
        <f>VLOOKUP($A546,'By SKU - Old RTs'!$A:$V,18,FALSE)</f>
        <v>0.25</v>
      </c>
      <c r="D546" s="2">
        <f>VLOOKUP($A546,'By SKU - New RTs'!$A:$V,18,FALSE)</f>
        <v>0.25</v>
      </c>
      <c r="E546" s="5">
        <f t="shared" si="45"/>
        <v>0</v>
      </c>
      <c r="F546" s="2">
        <f>VLOOKUP($A546,'By SKU - Old RTs'!$A:$V,19,FALSE)</f>
        <v>0</v>
      </c>
      <c r="G546" s="2">
        <f>VLOOKUP($A546,'By SKU - New RTs'!$A:$V,19,FALSE)</f>
        <v>0</v>
      </c>
      <c r="H546" s="5">
        <f t="shared" si="46"/>
        <v>0</v>
      </c>
      <c r="I546" s="2">
        <f>VLOOKUP($A546,'By SKU - Old RTs'!$A:$V,20,FALSE)</f>
        <v>0</v>
      </c>
      <c r="J546" s="2">
        <f>VLOOKUP($A546,'By SKU - New RTs'!$A:$V,20,FALSE)</f>
        <v>0</v>
      </c>
      <c r="K546" s="5">
        <f t="shared" si="47"/>
        <v>0</v>
      </c>
      <c r="L546" s="2">
        <f>VLOOKUP($A546,'By SKU - Old RTs'!$A:$V,21,FALSE)</f>
        <v>0</v>
      </c>
      <c r="M546" s="2">
        <f>VLOOKUP($A546,'By SKU - New RTs'!$A:$V,21,FALSE)</f>
        <v>0</v>
      </c>
      <c r="N546" s="5">
        <f t="shared" si="48"/>
        <v>0</v>
      </c>
      <c r="O546" s="2">
        <f>VLOOKUP($A546,'By SKU - Old RTs'!$A:$V,22,FALSE)</f>
        <v>0</v>
      </c>
      <c r="P546" s="2">
        <f>VLOOKUP($A546,'By SKU - New RTs'!$A:$V,22,FALSE)</f>
        <v>0</v>
      </c>
      <c r="Q546" s="2">
        <f t="shared" si="49"/>
        <v>0</v>
      </c>
    </row>
    <row r="547" spans="1:17" x14ac:dyDescent="0.2">
      <c r="A547" s="3" t="str">
        <f>SKUs!A546</f>
        <v>FA-CA1640</v>
      </c>
      <c r="B547" s="4" t="str">
        <f>SKUs!B546</f>
        <v>TRIANGULAR BANDAGES</v>
      </c>
      <c r="C547" s="2">
        <f>VLOOKUP($A547,'By SKU - Old RTs'!$A:$V,18,FALSE)</f>
        <v>0.5</v>
      </c>
      <c r="D547" s="2">
        <f>VLOOKUP($A547,'By SKU - New RTs'!$A:$V,18,FALSE)</f>
        <v>0.5</v>
      </c>
      <c r="E547" s="5">
        <f t="shared" si="45"/>
        <v>0</v>
      </c>
      <c r="F547" s="2">
        <f>VLOOKUP($A547,'By SKU - Old RTs'!$A:$V,19,FALSE)</f>
        <v>0</v>
      </c>
      <c r="G547" s="2">
        <f>VLOOKUP($A547,'By SKU - New RTs'!$A:$V,19,FALSE)</f>
        <v>0</v>
      </c>
      <c r="H547" s="5">
        <f t="shared" si="46"/>
        <v>0</v>
      </c>
      <c r="I547" s="2">
        <f>VLOOKUP($A547,'By SKU - Old RTs'!$A:$V,20,FALSE)</f>
        <v>0</v>
      </c>
      <c r="J547" s="2">
        <f>VLOOKUP($A547,'By SKU - New RTs'!$A:$V,20,FALSE)</f>
        <v>0</v>
      </c>
      <c r="K547" s="5">
        <f t="shared" si="47"/>
        <v>0</v>
      </c>
      <c r="L547" s="2">
        <f>VLOOKUP($A547,'By SKU - Old RTs'!$A:$V,21,FALSE)</f>
        <v>0</v>
      </c>
      <c r="M547" s="2">
        <f>VLOOKUP($A547,'By SKU - New RTs'!$A:$V,21,FALSE)</f>
        <v>0</v>
      </c>
      <c r="N547" s="5">
        <f t="shared" si="48"/>
        <v>0</v>
      </c>
      <c r="O547" s="2">
        <f>VLOOKUP($A547,'By SKU - Old RTs'!$A:$V,22,FALSE)</f>
        <v>0</v>
      </c>
      <c r="P547" s="2">
        <f>VLOOKUP($A547,'By SKU - New RTs'!$A:$V,22,FALSE)</f>
        <v>0</v>
      </c>
      <c r="Q547" s="2">
        <f t="shared" si="49"/>
        <v>0</v>
      </c>
    </row>
    <row r="548" spans="1:17" x14ac:dyDescent="0.2">
      <c r="A548" s="3" t="str">
        <f>SKUs!A547</f>
        <v>FA-CA1694</v>
      </c>
      <c r="B548" s="4" t="str">
        <f>SKUs!B547</f>
        <v>TOURNIQUET</v>
      </c>
      <c r="C548" s="2">
        <f>VLOOKUP($A548,'By SKU - Old RTs'!$A:$V,18,FALSE)</f>
        <v>0</v>
      </c>
      <c r="D548" s="2">
        <f>VLOOKUP($A548,'By SKU - New RTs'!$A:$V,18,FALSE)</f>
        <v>0</v>
      </c>
      <c r="E548" s="5">
        <f t="shared" si="45"/>
        <v>0</v>
      </c>
      <c r="F548" s="2">
        <f>VLOOKUP($A548,'By SKU - Old RTs'!$A:$V,19,FALSE)</f>
        <v>0</v>
      </c>
      <c r="G548" s="2">
        <f>VLOOKUP($A548,'By SKU - New RTs'!$A:$V,19,FALSE)</f>
        <v>0</v>
      </c>
      <c r="H548" s="5">
        <f t="shared" si="46"/>
        <v>0</v>
      </c>
      <c r="I548" s="2">
        <f>VLOOKUP($A548,'By SKU - Old RTs'!$A:$V,20,FALSE)</f>
        <v>0</v>
      </c>
      <c r="J548" s="2">
        <f>VLOOKUP($A548,'By SKU - New RTs'!$A:$V,20,FALSE)</f>
        <v>0</v>
      </c>
      <c r="K548" s="5">
        <f t="shared" si="47"/>
        <v>0</v>
      </c>
      <c r="L548" s="2">
        <f>VLOOKUP($A548,'By SKU - Old RTs'!$A:$V,21,FALSE)</f>
        <v>0</v>
      </c>
      <c r="M548" s="2">
        <f>VLOOKUP($A548,'By SKU - New RTs'!$A:$V,21,FALSE)</f>
        <v>0</v>
      </c>
      <c r="N548" s="5">
        <f t="shared" si="48"/>
        <v>0</v>
      </c>
      <c r="O548" s="2">
        <f>VLOOKUP($A548,'By SKU - Old RTs'!$A:$V,22,FALSE)</f>
        <v>0</v>
      </c>
      <c r="P548" s="2">
        <f>VLOOKUP($A548,'By SKU - New RTs'!$A:$V,22,FALSE)</f>
        <v>0</v>
      </c>
      <c r="Q548" s="2">
        <f t="shared" si="49"/>
        <v>0</v>
      </c>
    </row>
    <row r="549" spans="1:17" x14ac:dyDescent="0.2">
      <c r="A549" s="3" t="str">
        <f>SKUs!A548</f>
        <v>FA-CA1732</v>
      </c>
      <c r="B549" s="4" t="str">
        <f>SKUs!B548</f>
        <v>BURN GEL</v>
      </c>
      <c r="C549" s="2">
        <f>VLOOKUP($A549,'By SKU - Old RTs'!$A:$V,18,FALSE)</f>
        <v>0.75</v>
      </c>
      <c r="D549" s="2">
        <f>VLOOKUP($A549,'By SKU - New RTs'!$A:$V,18,FALSE)</f>
        <v>0.75</v>
      </c>
      <c r="E549" s="5">
        <f t="shared" si="45"/>
        <v>0</v>
      </c>
      <c r="F549" s="2">
        <f>VLOOKUP($A549,'By SKU - Old RTs'!$A:$V,19,FALSE)</f>
        <v>0.5</v>
      </c>
      <c r="G549" s="2">
        <f>VLOOKUP($A549,'By SKU - New RTs'!$A:$V,19,FALSE)</f>
        <v>0.5</v>
      </c>
      <c r="H549" s="5">
        <f t="shared" si="46"/>
        <v>0</v>
      </c>
      <c r="I549" s="2">
        <f>VLOOKUP($A549,'By SKU - Old RTs'!$A:$V,20,FALSE)</f>
        <v>0</v>
      </c>
      <c r="J549" s="2">
        <f>VLOOKUP($A549,'By SKU - New RTs'!$A:$V,20,FALSE)</f>
        <v>0</v>
      </c>
      <c r="K549" s="5">
        <f t="shared" si="47"/>
        <v>0</v>
      </c>
      <c r="L549" s="2">
        <f>VLOOKUP($A549,'By SKU - Old RTs'!$A:$V,21,FALSE)</f>
        <v>0</v>
      </c>
      <c r="M549" s="2">
        <f>VLOOKUP($A549,'By SKU - New RTs'!$A:$V,21,FALSE)</f>
        <v>0</v>
      </c>
      <c r="N549" s="5">
        <f t="shared" si="48"/>
        <v>0</v>
      </c>
      <c r="O549" s="2">
        <f>VLOOKUP($A549,'By SKU - Old RTs'!$A:$V,22,FALSE)</f>
        <v>0</v>
      </c>
      <c r="P549" s="2">
        <f>VLOOKUP($A549,'By SKU - New RTs'!$A:$V,22,FALSE)</f>
        <v>0</v>
      </c>
      <c r="Q549" s="2">
        <f t="shared" si="49"/>
        <v>0</v>
      </c>
    </row>
    <row r="550" spans="1:17" x14ac:dyDescent="0.2">
      <c r="A550" s="3" t="str">
        <f>SKUs!A549</f>
        <v>FA-CA1756</v>
      </c>
      <c r="B550" s="4" t="str">
        <f>SKUs!B549</f>
        <v>BURN DRESSING 4X4</v>
      </c>
      <c r="C550" s="2">
        <f>VLOOKUP($A550,'By SKU - Old RTs'!$A:$V,18,FALSE)</f>
        <v>0.5</v>
      </c>
      <c r="D550" s="2">
        <f>VLOOKUP($A550,'By SKU - New RTs'!$A:$V,18,FALSE)</f>
        <v>0.5</v>
      </c>
      <c r="E550" s="5">
        <f t="shared" si="45"/>
        <v>0</v>
      </c>
      <c r="F550" s="2">
        <f>VLOOKUP($A550,'By SKU - Old RTs'!$A:$V,19,FALSE)</f>
        <v>0.75</v>
      </c>
      <c r="G550" s="2">
        <f>VLOOKUP($A550,'By SKU - New RTs'!$A:$V,19,FALSE)</f>
        <v>0.75</v>
      </c>
      <c r="H550" s="5">
        <f t="shared" si="46"/>
        <v>0</v>
      </c>
      <c r="I550" s="2">
        <f>VLOOKUP($A550,'By SKU - Old RTs'!$A:$V,20,FALSE)</f>
        <v>0</v>
      </c>
      <c r="J550" s="2">
        <f>VLOOKUP($A550,'By SKU - New RTs'!$A:$V,20,FALSE)</f>
        <v>0</v>
      </c>
      <c r="K550" s="5">
        <f t="shared" si="47"/>
        <v>0</v>
      </c>
      <c r="L550" s="2">
        <f>VLOOKUP($A550,'By SKU - Old RTs'!$A:$V,21,FALSE)</f>
        <v>0</v>
      </c>
      <c r="M550" s="2">
        <f>VLOOKUP($A550,'By SKU - New RTs'!$A:$V,21,FALSE)</f>
        <v>0</v>
      </c>
      <c r="N550" s="5">
        <f t="shared" si="48"/>
        <v>0</v>
      </c>
      <c r="O550" s="2">
        <f>VLOOKUP($A550,'By SKU - Old RTs'!$A:$V,22,FALSE)</f>
        <v>0</v>
      </c>
      <c r="P550" s="2">
        <f>VLOOKUP($A550,'By SKU - New RTs'!$A:$V,22,FALSE)</f>
        <v>0</v>
      </c>
      <c r="Q550" s="2">
        <f t="shared" si="49"/>
        <v>0</v>
      </c>
    </row>
    <row r="551" spans="1:17" x14ac:dyDescent="0.2">
      <c r="A551" s="3" t="str">
        <f>SKUs!A550</f>
        <v>FA-CA234</v>
      </c>
      <c r="B551" s="4" t="str">
        <f>SKUs!B550</f>
        <v>FIRST AID BOOK</v>
      </c>
      <c r="C551" s="2">
        <f>VLOOKUP($A551,'By SKU - Old RTs'!$A:$V,18,FALSE)</f>
        <v>0</v>
      </c>
      <c r="D551" s="2">
        <f>VLOOKUP($A551,'By SKU - New RTs'!$A:$V,18,FALSE)</f>
        <v>0</v>
      </c>
      <c r="E551" s="5">
        <f t="shared" si="45"/>
        <v>0</v>
      </c>
      <c r="F551" s="2">
        <f>VLOOKUP($A551,'By SKU - Old RTs'!$A:$V,19,FALSE)</f>
        <v>0</v>
      </c>
      <c r="G551" s="2">
        <f>VLOOKUP($A551,'By SKU - New RTs'!$A:$V,19,FALSE)</f>
        <v>0</v>
      </c>
      <c r="H551" s="5">
        <f t="shared" si="46"/>
        <v>0</v>
      </c>
      <c r="I551" s="2">
        <f>VLOOKUP($A551,'By SKU - Old RTs'!$A:$V,20,FALSE)</f>
        <v>0</v>
      </c>
      <c r="J551" s="2">
        <f>VLOOKUP($A551,'By SKU - New RTs'!$A:$V,20,FALSE)</f>
        <v>0</v>
      </c>
      <c r="K551" s="5">
        <f t="shared" si="47"/>
        <v>0</v>
      </c>
      <c r="L551" s="2">
        <f>VLOOKUP($A551,'By SKU - Old RTs'!$A:$V,21,FALSE)</f>
        <v>0</v>
      </c>
      <c r="M551" s="2">
        <f>VLOOKUP($A551,'By SKU - New RTs'!$A:$V,21,FALSE)</f>
        <v>0</v>
      </c>
      <c r="N551" s="5">
        <f t="shared" si="48"/>
        <v>0</v>
      </c>
      <c r="O551" s="2">
        <f>VLOOKUP($A551,'By SKU - Old RTs'!$A:$V,22,FALSE)</f>
        <v>0</v>
      </c>
      <c r="P551" s="2">
        <f>VLOOKUP($A551,'By SKU - New RTs'!$A:$V,22,FALSE)</f>
        <v>0</v>
      </c>
      <c r="Q551" s="2">
        <f t="shared" si="49"/>
        <v>0</v>
      </c>
    </row>
    <row r="552" spans="1:17" x14ac:dyDescent="0.2">
      <c r="A552" s="3" t="str">
        <f>SKUs!A551</f>
        <v>FA-CA2429</v>
      </c>
      <c r="B552" s="4" t="str">
        <f>SKUs!B551</f>
        <v>CPR FILTERSHIELD</v>
      </c>
      <c r="C552" s="2">
        <f>VLOOKUP($A552,'By SKU - Old RTs'!$A:$V,18,FALSE)</f>
        <v>0</v>
      </c>
      <c r="D552" s="2">
        <f>VLOOKUP($A552,'By SKU - New RTs'!$A:$V,18,FALSE)</f>
        <v>0</v>
      </c>
      <c r="E552" s="5">
        <f t="shared" si="45"/>
        <v>0</v>
      </c>
      <c r="F552" s="2">
        <f>VLOOKUP($A552,'By SKU - Old RTs'!$A:$V,19,FALSE)</f>
        <v>0</v>
      </c>
      <c r="G552" s="2">
        <f>VLOOKUP($A552,'By SKU - New RTs'!$A:$V,19,FALSE)</f>
        <v>0</v>
      </c>
      <c r="H552" s="5">
        <f t="shared" si="46"/>
        <v>0</v>
      </c>
      <c r="I552" s="2">
        <f>VLOOKUP($A552,'By SKU - Old RTs'!$A:$V,20,FALSE)</f>
        <v>0</v>
      </c>
      <c r="J552" s="2">
        <f>VLOOKUP($A552,'By SKU - New RTs'!$A:$V,20,FALSE)</f>
        <v>0</v>
      </c>
      <c r="K552" s="5">
        <f t="shared" si="47"/>
        <v>0</v>
      </c>
      <c r="L552" s="2">
        <f>VLOOKUP($A552,'By SKU - Old RTs'!$A:$V,21,FALSE)</f>
        <v>0</v>
      </c>
      <c r="M552" s="2">
        <f>VLOOKUP($A552,'By SKU - New RTs'!$A:$V,21,FALSE)</f>
        <v>0</v>
      </c>
      <c r="N552" s="5">
        <f t="shared" si="48"/>
        <v>0</v>
      </c>
      <c r="O552" s="2">
        <f>VLOOKUP($A552,'By SKU - Old RTs'!$A:$V,22,FALSE)</f>
        <v>0</v>
      </c>
      <c r="P552" s="2">
        <f>VLOOKUP($A552,'By SKU - New RTs'!$A:$V,22,FALSE)</f>
        <v>0</v>
      </c>
      <c r="Q552" s="2">
        <f t="shared" si="49"/>
        <v>0</v>
      </c>
    </row>
    <row r="553" spans="1:17" x14ac:dyDescent="0.2">
      <c r="A553" s="3" t="str">
        <f>SKUs!A552</f>
        <v>FA-CA2821</v>
      </c>
      <c r="B553" s="4" t="str">
        <f>SKUs!B552</f>
        <v>BLOOD BOURNE PATHOGEN KIT</v>
      </c>
      <c r="C553" s="2">
        <f>VLOOKUP($A553,'By SKU - Old RTs'!$A:$V,18,FALSE)</f>
        <v>0</v>
      </c>
      <c r="D553" s="2">
        <f>VLOOKUP($A553,'By SKU - New RTs'!$A:$V,18,FALSE)</f>
        <v>0</v>
      </c>
      <c r="E553" s="5">
        <f t="shared" si="45"/>
        <v>0</v>
      </c>
      <c r="F553" s="2">
        <f>VLOOKUP($A553,'By SKU - Old RTs'!$A:$V,19,FALSE)</f>
        <v>0</v>
      </c>
      <c r="G553" s="2">
        <f>VLOOKUP($A553,'By SKU - New RTs'!$A:$V,19,FALSE)</f>
        <v>0</v>
      </c>
      <c r="H553" s="5">
        <f t="shared" si="46"/>
        <v>0</v>
      </c>
      <c r="I553" s="2">
        <f>VLOOKUP($A553,'By SKU - Old RTs'!$A:$V,20,FALSE)</f>
        <v>0</v>
      </c>
      <c r="J553" s="2">
        <f>VLOOKUP($A553,'By SKU - New RTs'!$A:$V,20,FALSE)</f>
        <v>0</v>
      </c>
      <c r="K553" s="5">
        <f t="shared" si="47"/>
        <v>0</v>
      </c>
      <c r="L553" s="2">
        <f>VLOOKUP($A553,'By SKU - Old RTs'!$A:$V,21,FALSE)</f>
        <v>0</v>
      </c>
      <c r="M553" s="2">
        <f>VLOOKUP($A553,'By SKU - New RTs'!$A:$V,21,FALSE)</f>
        <v>0</v>
      </c>
      <c r="N553" s="5">
        <f t="shared" si="48"/>
        <v>0</v>
      </c>
      <c r="O553" s="2">
        <f>VLOOKUP($A553,'By SKU - Old RTs'!$A:$V,22,FALSE)</f>
        <v>0</v>
      </c>
      <c r="P553" s="2">
        <f>VLOOKUP($A553,'By SKU - New RTs'!$A:$V,22,FALSE)</f>
        <v>0</v>
      </c>
      <c r="Q553" s="2">
        <f t="shared" si="49"/>
        <v>0</v>
      </c>
    </row>
    <row r="554" spans="1:17" x14ac:dyDescent="0.2">
      <c r="A554" s="3" t="str">
        <f>SKUs!A553</f>
        <v>FA-CA5000</v>
      </c>
      <c r="B554" s="4" t="str">
        <f>SKUs!B553</f>
        <v>BURN SPRAY</v>
      </c>
      <c r="C554" s="2">
        <f>VLOOKUP($A554,'By SKU - Old RTs'!$A:$V,18,FALSE)</f>
        <v>0.5</v>
      </c>
      <c r="D554" s="2">
        <f>VLOOKUP($A554,'By SKU - New RTs'!$A:$V,18,FALSE)</f>
        <v>0.5</v>
      </c>
      <c r="E554" s="5">
        <f t="shared" si="45"/>
        <v>0</v>
      </c>
      <c r="F554" s="2">
        <f>VLOOKUP($A554,'By SKU - Old RTs'!$A:$V,19,FALSE)</f>
        <v>0</v>
      </c>
      <c r="G554" s="2">
        <f>VLOOKUP($A554,'By SKU - New RTs'!$A:$V,19,FALSE)</f>
        <v>0</v>
      </c>
      <c r="H554" s="5">
        <f t="shared" si="46"/>
        <v>0</v>
      </c>
      <c r="I554" s="2">
        <f>VLOOKUP($A554,'By SKU - Old RTs'!$A:$V,20,FALSE)</f>
        <v>0</v>
      </c>
      <c r="J554" s="2">
        <f>VLOOKUP($A554,'By SKU - New RTs'!$A:$V,20,FALSE)</f>
        <v>0</v>
      </c>
      <c r="K554" s="5">
        <f t="shared" si="47"/>
        <v>0</v>
      </c>
      <c r="L554" s="2">
        <f>VLOOKUP($A554,'By SKU - Old RTs'!$A:$V,21,FALSE)</f>
        <v>0</v>
      </c>
      <c r="M554" s="2">
        <f>VLOOKUP($A554,'By SKU - New RTs'!$A:$V,21,FALSE)</f>
        <v>0</v>
      </c>
      <c r="N554" s="5">
        <f t="shared" si="48"/>
        <v>0</v>
      </c>
      <c r="O554" s="2">
        <f>VLOOKUP($A554,'By SKU - Old RTs'!$A:$V,22,FALSE)</f>
        <v>0</v>
      </c>
      <c r="P554" s="2">
        <f>VLOOKUP($A554,'By SKU - New RTs'!$A:$V,22,FALSE)</f>
        <v>0</v>
      </c>
      <c r="Q554" s="2">
        <f t="shared" si="49"/>
        <v>0</v>
      </c>
    </row>
    <row r="555" spans="1:17" x14ac:dyDescent="0.2">
      <c r="A555" s="3" t="str">
        <f>SKUs!A554</f>
        <v>FA-CA5300</v>
      </c>
      <c r="B555" s="4" t="str">
        <f>SKUs!B554</f>
        <v>ANTISEPTIC SPRAY</v>
      </c>
      <c r="C555" s="2">
        <f>VLOOKUP($A555,'By SKU - Old RTs'!$A:$V,18,FALSE)</f>
        <v>0.5</v>
      </c>
      <c r="D555" s="2">
        <f>VLOOKUP($A555,'By SKU - New RTs'!$A:$V,18,FALSE)</f>
        <v>0.5</v>
      </c>
      <c r="E555" s="5">
        <f t="shared" si="45"/>
        <v>0</v>
      </c>
      <c r="F555" s="2">
        <f>VLOOKUP($A555,'By SKU - Old RTs'!$A:$V,19,FALSE)</f>
        <v>0.5</v>
      </c>
      <c r="G555" s="2">
        <f>VLOOKUP($A555,'By SKU - New RTs'!$A:$V,19,FALSE)</f>
        <v>0.5</v>
      </c>
      <c r="H555" s="5">
        <f t="shared" si="46"/>
        <v>0</v>
      </c>
      <c r="I555" s="2">
        <f>VLOOKUP($A555,'By SKU - Old RTs'!$A:$V,20,FALSE)</f>
        <v>0</v>
      </c>
      <c r="J555" s="2">
        <f>VLOOKUP($A555,'By SKU - New RTs'!$A:$V,20,FALSE)</f>
        <v>0</v>
      </c>
      <c r="K555" s="5">
        <f t="shared" si="47"/>
        <v>0</v>
      </c>
      <c r="L555" s="2">
        <f>VLOOKUP($A555,'By SKU - Old RTs'!$A:$V,21,FALSE)</f>
        <v>0</v>
      </c>
      <c r="M555" s="2">
        <f>VLOOKUP($A555,'By SKU - New RTs'!$A:$V,21,FALSE)</f>
        <v>0</v>
      </c>
      <c r="N555" s="5">
        <f t="shared" si="48"/>
        <v>0</v>
      </c>
      <c r="O555" s="2">
        <f>VLOOKUP($A555,'By SKU - Old RTs'!$A:$V,22,FALSE)</f>
        <v>0</v>
      </c>
      <c r="P555" s="2">
        <f>VLOOKUP($A555,'By SKU - New RTs'!$A:$V,22,FALSE)</f>
        <v>0</v>
      </c>
      <c r="Q555" s="2">
        <f t="shared" si="49"/>
        <v>0</v>
      </c>
    </row>
    <row r="556" spans="1:17" x14ac:dyDescent="0.2">
      <c r="A556" s="3" t="str">
        <f>SKUs!A555</f>
        <v>FA-CAEVR</v>
      </c>
      <c r="B556" s="4" t="str">
        <f>SKUs!B555</f>
        <v>SAM SPLINT 4.5"X 24" (MALLEABLE)</v>
      </c>
      <c r="C556" s="2">
        <f>VLOOKUP($A556,'By SKU - Old RTs'!$A:$V,18,FALSE)</f>
        <v>0</v>
      </c>
      <c r="D556" s="2">
        <f>VLOOKUP($A556,'By SKU - New RTs'!$A:$V,18,FALSE)</f>
        <v>0</v>
      </c>
      <c r="E556" s="5">
        <f t="shared" si="45"/>
        <v>0</v>
      </c>
      <c r="F556" s="2">
        <f>VLOOKUP($A556,'By SKU - Old RTs'!$A:$V,19,FALSE)</f>
        <v>0</v>
      </c>
      <c r="G556" s="2">
        <f>VLOOKUP($A556,'By SKU - New RTs'!$A:$V,19,FALSE)</f>
        <v>0</v>
      </c>
      <c r="H556" s="5">
        <f t="shared" si="46"/>
        <v>0</v>
      </c>
      <c r="I556" s="2">
        <f>VLOOKUP($A556,'By SKU - Old RTs'!$A:$V,20,FALSE)</f>
        <v>0</v>
      </c>
      <c r="J556" s="2">
        <f>VLOOKUP($A556,'By SKU - New RTs'!$A:$V,20,FALSE)</f>
        <v>0</v>
      </c>
      <c r="K556" s="5">
        <f t="shared" si="47"/>
        <v>0</v>
      </c>
      <c r="L556" s="2">
        <f>VLOOKUP($A556,'By SKU - Old RTs'!$A:$V,21,FALSE)</f>
        <v>0</v>
      </c>
      <c r="M556" s="2">
        <f>VLOOKUP($A556,'By SKU - New RTs'!$A:$V,21,FALSE)</f>
        <v>0</v>
      </c>
      <c r="N556" s="5">
        <f t="shared" si="48"/>
        <v>0</v>
      </c>
      <c r="O556" s="2">
        <f>VLOOKUP($A556,'By SKU - Old RTs'!$A:$V,22,FALSE)</f>
        <v>0</v>
      </c>
      <c r="P556" s="2">
        <f>VLOOKUP($A556,'By SKU - New RTs'!$A:$V,22,FALSE)</f>
        <v>0</v>
      </c>
      <c r="Q556" s="2">
        <f t="shared" si="49"/>
        <v>0</v>
      </c>
    </row>
    <row r="557" spans="1:17" x14ac:dyDescent="0.2">
      <c r="A557" s="3" t="str">
        <f>SKUs!A556</f>
        <v>FA-CAKG</v>
      </c>
      <c r="B557" s="4" t="str">
        <f>SKUs!B556</f>
        <v>KIT GLOVES</v>
      </c>
      <c r="C557" s="2">
        <f>VLOOKUP($A557,'By SKU - Old RTs'!$A:$V,18,FALSE)</f>
        <v>0.25</v>
      </c>
      <c r="D557" s="2">
        <f>VLOOKUP($A557,'By SKU - New RTs'!$A:$V,18,FALSE)</f>
        <v>0.25</v>
      </c>
      <c r="E557" s="5">
        <f t="shared" si="45"/>
        <v>0</v>
      </c>
      <c r="F557" s="2">
        <f>VLOOKUP($A557,'By SKU - Old RTs'!$A:$V,19,FALSE)</f>
        <v>0</v>
      </c>
      <c r="G557" s="2">
        <f>VLOOKUP($A557,'By SKU - New RTs'!$A:$V,19,FALSE)</f>
        <v>0</v>
      </c>
      <c r="H557" s="5">
        <f t="shared" si="46"/>
        <v>0</v>
      </c>
      <c r="I557" s="2">
        <f>VLOOKUP($A557,'By SKU - Old RTs'!$A:$V,20,FALSE)</f>
        <v>0</v>
      </c>
      <c r="J557" s="2">
        <f>VLOOKUP($A557,'By SKU - New RTs'!$A:$V,20,FALSE)</f>
        <v>0</v>
      </c>
      <c r="K557" s="5">
        <f t="shared" si="47"/>
        <v>0</v>
      </c>
      <c r="L557" s="2">
        <f>VLOOKUP($A557,'By SKU - Old RTs'!$A:$V,21,FALSE)</f>
        <v>0</v>
      </c>
      <c r="M557" s="2">
        <f>VLOOKUP($A557,'By SKU - New RTs'!$A:$V,21,FALSE)</f>
        <v>0</v>
      </c>
      <c r="N557" s="5">
        <f t="shared" si="48"/>
        <v>0</v>
      </c>
      <c r="O557" s="2">
        <f>VLOOKUP($A557,'By SKU - Old RTs'!$A:$V,22,FALSE)</f>
        <v>0</v>
      </c>
      <c r="P557" s="2">
        <f>VLOOKUP($A557,'By SKU - New RTs'!$A:$V,22,FALSE)</f>
        <v>0</v>
      </c>
      <c r="Q557" s="2">
        <f t="shared" si="49"/>
        <v>0</v>
      </c>
    </row>
    <row r="558" spans="1:17" x14ac:dyDescent="0.2">
      <c r="A558" s="3" t="str">
        <f>SKUs!A557</f>
        <v>FA-CAR213</v>
      </c>
      <c r="B558" s="4" t="str">
        <f>SKUs!B557</f>
        <v>HAND SANITIZER</v>
      </c>
      <c r="C558" s="2">
        <f>VLOOKUP($A558,'By SKU - Old RTs'!$A:$V,18,FALSE)</f>
        <v>0.25</v>
      </c>
      <c r="D558" s="2">
        <f>VLOOKUP($A558,'By SKU - New RTs'!$A:$V,18,FALSE)</f>
        <v>0.25</v>
      </c>
      <c r="E558" s="5">
        <f t="shared" si="45"/>
        <v>0</v>
      </c>
      <c r="F558" s="2">
        <f>VLOOKUP($A558,'By SKU - Old RTs'!$A:$V,19,FALSE)</f>
        <v>0.5</v>
      </c>
      <c r="G558" s="2">
        <f>VLOOKUP($A558,'By SKU - New RTs'!$A:$V,19,FALSE)</f>
        <v>0.5</v>
      </c>
      <c r="H558" s="5">
        <f t="shared" si="46"/>
        <v>0</v>
      </c>
      <c r="I558" s="2">
        <f>VLOOKUP($A558,'By SKU - Old RTs'!$A:$V,20,FALSE)</f>
        <v>0</v>
      </c>
      <c r="J558" s="2">
        <f>VLOOKUP($A558,'By SKU - New RTs'!$A:$V,20,FALSE)</f>
        <v>0</v>
      </c>
      <c r="K558" s="5">
        <f t="shared" si="47"/>
        <v>0</v>
      </c>
      <c r="L558" s="2">
        <f>VLOOKUP($A558,'By SKU - Old RTs'!$A:$V,21,FALSE)</f>
        <v>0</v>
      </c>
      <c r="M558" s="2">
        <f>VLOOKUP($A558,'By SKU - New RTs'!$A:$V,21,FALSE)</f>
        <v>0</v>
      </c>
      <c r="N558" s="5">
        <f t="shared" si="48"/>
        <v>0</v>
      </c>
      <c r="O558" s="2">
        <f>VLOOKUP($A558,'By SKU - Old RTs'!$A:$V,22,FALSE)</f>
        <v>0</v>
      </c>
      <c r="P558" s="2">
        <f>VLOOKUP($A558,'By SKU - New RTs'!$A:$V,22,FALSE)</f>
        <v>0</v>
      </c>
      <c r="Q558" s="2">
        <f t="shared" si="49"/>
        <v>0</v>
      </c>
    </row>
    <row r="559" spans="1:17" x14ac:dyDescent="0.2">
      <c r="A559" s="3" t="str">
        <f>SKUs!A558</f>
        <v>FA-CAR214</v>
      </c>
      <c r="B559" s="4" t="str">
        <f>SKUs!B558</f>
        <v>EYE PADS</v>
      </c>
      <c r="C559" s="2">
        <f>VLOOKUP($A559,'By SKU - Old RTs'!$A:$V,18,FALSE)</f>
        <v>0.5</v>
      </c>
      <c r="D559" s="2">
        <f>VLOOKUP($A559,'By SKU - New RTs'!$A:$V,18,FALSE)</f>
        <v>0.5</v>
      </c>
      <c r="E559" s="5">
        <f t="shared" si="45"/>
        <v>0</v>
      </c>
      <c r="F559" s="2">
        <f>VLOOKUP($A559,'By SKU - Old RTs'!$A:$V,19,FALSE)</f>
        <v>0</v>
      </c>
      <c r="G559" s="2">
        <f>VLOOKUP($A559,'By SKU - New RTs'!$A:$V,19,FALSE)</f>
        <v>0</v>
      </c>
      <c r="H559" s="5">
        <f t="shared" si="46"/>
        <v>0</v>
      </c>
      <c r="I559" s="2">
        <f>VLOOKUP($A559,'By SKU - Old RTs'!$A:$V,20,FALSE)</f>
        <v>0</v>
      </c>
      <c r="J559" s="2">
        <f>VLOOKUP($A559,'By SKU - New RTs'!$A:$V,20,FALSE)</f>
        <v>0</v>
      </c>
      <c r="K559" s="5">
        <f t="shared" si="47"/>
        <v>0</v>
      </c>
      <c r="L559" s="2">
        <f>VLOOKUP($A559,'By SKU - Old RTs'!$A:$V,21,FALSE)</f>
        <v>0</v>
      </c>
      <c r="M559" s="2">
        <f>VLOOKUP($A559,'By SKU - New RTs'!$A:$V,21,FALSE)</f>
        <v>0</v>
      </c>
      <c r="N559" s="5">
        <f t="shared" si="48"/>
        <v>0</v>
      </c>
      <c r="O559" s="2">
        <f>VLOOKUP($A559,'By SKU - Old RTs'!$A:$V,22,FALSE)</f>
        <v>0</v>
      </c>
      <c r="P559" s="2">
        <f>VLOOKUP($A559,'By SKU - New RTs'!$A:$V,22,FALSE)</f>
        <v>0</v>
      </c>
      <c r="Q559" s="2">
        <f t="shared" si="49"/>
        <v>0</v>
      </c>
    </row>
    <row r="560" spans="1:17" x14ac:dyDescent="0.2">
      <c r="A560" s="3" t="str">
        <f>SKUs!A559</f>
        <v>FA-LOG</v>
      </c>
      <c r="B560" s="4" t="str">
        <f>SKUs!B559</f>
        <v>FA INSPECTION LOG</v>
      </c>
      <c r="C560" s="2">
        <f>VLOOKUP($A560,'By SKU - Old RTs'!$A:$V,18,FALSE)</f>
        <v>0.5</v>
      </c>
      <c r="D560" s="2">
        <f>VLOOKUP($A560,'By SKU - New RTs'!$A:$V,18,FALSE)</f>
        <v>0.5</v>
      </c>
      <c r="E560" s="5">
        <f t="shared" si="45"/>
        <v>0</v>
      </c>
      <c r="F560" s="2">
        <f>VLOOKUP($A560,'By SKU - Old RTs'!$A:$V,19,FALSE)</f>
        <v>0</v>
      </c>
      <c r="G560" s="2">
        <f>VLOOKUP($A560,'By SKU - New RTs'!$A:$V,19,FALSE)</f>
        <v>0</v>
      </c>
      <c r="H560" s="5">
        <f t="shared" si="46"/>
        <v>0</v>
      </c>
      <c r="I560" s="2">
        <f>VLOOKUP($A560,'By SKU - Old RTs'!$A:$V,20,FALSE)</f>
        <v>0</v>
      </c>
      <c r="J560" s="2">
        <f>VLOOKUP($A560,'By SKU - New RTs'!$A:$V,20,FALSE)</f>
        <v>0</v>
      </c>
      <c r="K560" s="5">
        <f t="shared" si="47"/>
        <v>0</v>
      </c>
      <c r="L560" s="2">
        <f>VLOOKUP($A560,'By SKU - Old RTs'!$A:$V,21,FALSE)</f>
        <v>0</v>
      </c>
      <c r="M560" s="2">
        <f>VLOOKUP($A560,'By SKU - New RTs'!$A:$V,21,FALSE)</f>
        <v>0</v>
      </c>
      <c r="N560" s="5">
        <f t="shared" si="48"/>
        <v>0</v>
      </c>
      <c r="O560" s="2">
        <f>VLOOKUP($A560,'By SKU - Old RTs'!$A:$V,22,FALSE)</f>
        <v>0</v>
      </c>
      <c r="P560" s="2">
        <f>VLOOKUP($A560,'By SKU - New RTs'!$A:$V,22,FALSE)</f>
        <v>0</v>
      </c>
      <c r="Q560" s="2">
        <f t="shared" si="49"/>
        <v>0</v>
      </c>
    </row>
    <row r="561" spans="1:17" x14ac:dyDescent="0.2">
      <c r="A561" s="3" t="str">
        <f>SKUs!A560</f>
        <v>FAR615RFL</v>
      </c>
      <c r="B561" s="4" t="str">
        <f>SKUs!B560</f>
        <v>FIRST AID KIT REFILL (25 PERSON)</v>
      </c>
      <c r="C561" s="2">
        <f>VLOOKUP($A561,'By SKU - Old RTs'!$A:$V,18,FALSE)</f>
        <v>0</v>
      </c>
      <c r="D561" s="2">
        <f>VLOOKUP($A561,'By SKU - New RTs'!$A:$V,18,FALSE)</f>
        <v>0</v>
      </c>
      <c r="E561" s="5">
        <f t="shared" si="45"/>
        <v>0</v>
      </c>
      <c r="F561" s="2">
        <f>VLOOKUP($A561,'By SKU - Old RTs'!$A:$V,19,FALSE)</f>
        <v>0</v>
      </c>
      <c r="G561" s="2">
        <f>VLOOKUP($A561,'By SKU - New RTs'!$A:$V,19,FALSE)</f>
        <v>0</v>
      </c>
      <c r="H561" s="5">
        <f t="shared" si="46"/>
        <v>0</v>
      </c>
      <c r="I561" s="2">
        <f>VLOOKUP($A561,'By SKU - Old RTs'!$A:$V,20,FALSE)</f>
        <v>0.25</v>
      </c>
      <c r="J561" s="2">
        <f>VLOOKUP($A561,'By SKU - New RTs'!$A:$V,20,FALSE)</f>
        <v>0.25</v>
      </c>
      <c r="K561" s="5">
        <f t="shared" si="47"/>
        <v>0</v>
      </c>
      <c r="L561" s="2">
        <f>VLOOKUP($A561,'By SKU - Old RTs'!$A:$V,21,FALSE)</f>
        <v>0</v>
      </c>
      <c r="M561" s="2">
        <f>VLOOKUP($A561,'By SKU - New RTs'!$A:$V,21,FALSE)</f>
        <v>0</v>
      </c>
      <c r="N561" s="5">
        <f t="shared" si="48"/>
        <v>0</v>
      </c>
      <c r="O561" s="2">
        <f>VLOOKUP($A561,'By SKU - Old RTs'!$A:$V,22,FALSE)</f>
        <v>0</v>
      </c>
      <c r="P561" s="2">
        <f>VLOOKUP($A561,'By SKU - New RTs'!$A:$V,22,FALSE)</f>
        <v>0</v>
      </c>
      <c r="Q561" s="2">
        <f t="shared" si="49"/>
        <v>0</v>
      </c>
    </row>
    <row r="562" spans="1:17" x14ac:dyDescent="0.2">
      <c r="A562" s="3" t="str">
        <f>SKUs!A561</f>
        <v>HJ10BK</v>
      </c>
      <c r="B562" s="4" t="str">
        <f>SKUs!B561</f>
        <v>PERFORMANCE WORK HOODIE</v>
      </c>
      <c r="C562" s="2">
        <f>VLOOKUP($A562,'By SKU - Old RTs'!$A:$V,18,FALSE)</f>
        <v>0.25</v>
      </c>
      <c r="D562" s="2">
        <f>VLOOKUP($A562,'By SKU - New RTs'!$A:$V,18,FALSE)</f>
        <v>0.25</v>
      </c>
      <c r="E562" s="5">
        <f t="shared" si="45"/>
        <v>0</v>
      </c>
      <c r="F562" s="2">
        <f>VLOOKUP($A562,'By SKU - Old RTs'!$A:$V,19,FALSE)</f>
        <v>3.25</v>
      </c>
      <c r="G562" s="2">
        <f>VLOOKUP($A562,'By SKU - New RTs'!$A:$V,19,FALSE)</f>
        <v>3.25</v>
      </c>
      <c r="H562" s="5">
        <f t="shared" si="46"/>
        <v>0</v>
      </c>
      <c r="I562" s="2">
        <f>VLOOKUP($A562,'By SKU - Old RTs'!$A:$V,20,FALSE)</f>
        <v>0</v>
      </c>
      <c r="J562" s="2">
        <f>VLOOKUP($A562,'By SKU - New RTs'!$A:$V,20,FALSE)</f>
        <v>0</v>
      </c>
      <c r="K562" s="5">
        <f t="shared" si="47"/>
        <v>0</v>
      </c>
      <c r="L562" s="2">
        <f>VLOOKUP($A562,'By SKU - Old RTs'!$A:$V,21,FALSE)</f>
        <v>0</v>
      </c>
      <c r="M562" s="2">
        <f>VLOOKUP($A562,'By SKU - New RTs'!$A:$V,21,FALSE)</f>
        <v>0</v>
      </c>
      <c r="N562" s="5">
        <f t="shared" si="48"/>
        <v>0</v>
      </c>
      <c r="O562" s="2">
        <f>VLOOKUP($A562,'By SKU - Old RTs'!$A:$V,22,FALSE)</f>
        <v>0</v>
      </c>
      <c r="P562" s="2">
        <f>VLOOKUP($A562,'By SKU - New RTs'!$A:$V,22,FALSE)</f>
        <v>0</v>
      </c>
      <c r="Q562" s="2">
        <f t="shared" si="49"/>
        <v>0</v>
      </c>
    </row>
    <row r="563" spans="1:17" x14ac:dyDescent="0.2">
      <c r="A563" s="3" t="str">
        <f>SKUs!A562</f>
        <v>HJ10GY</v>
      </c>
      <c r="B563" s="4" t="str">
        <f>SKUs!B562</f>
        <v>PERFORMANCE WORK HOODIE</v>
      </c>
      <c r="C563" s="2">
        <f>VLOOKUP($A563,'By SKU - Old RTs'!$A:$V,18,FALSE)</f>
        <v>0.25</v>
      </c>
      <c r="D563" s="2">
        <f>VLOOKUP($A563,'By SKU - New RTs'!$A:$V,18,FALSE)</f>
        <v>0.25</v>
      </c>
      <c r="E563" s="5">
        <f t="shared" si="45"/>
        <v>0</v>
      </c>
      <c r="F563" s="2">
        <f>VLOOKUP($A563,'By SKU - Old RTs'!$A:$V,19,FALSE)</f>
        <v>0</v>
      </c>
      <c r="G563" s="2">
        <f>VLOOKUP($A563,'By SKU - New RTs'!$A:$V,19,FALSE)</f>
        <v>0</v>
      </c>
      <c r="H563" s="5">
        <f t="shared" si="46"/>
        <v>0</v>
      </c>
      <c r="I563" s="2">
        <f>VLOOKUP($A563,'By SKU - Old RTs'!$A:$V,20,FALSE)</f>
        <v>0</v>
      </c>
      <c r="J563" s="2">
        <f>VLOOKUP($A563,'By SKU - New RTs'!$A:$V,20,FALSE)</f>
        <v>0</v>
      </c>
      <c r="K563" s="5">
        <f t="shared" si="47"/>
        <v>0</v>
      </c>
      <c r="L563" s="2">
        <f>VLOOKUP($A563,'By SKU - Old RTs'!$A:$V,21,FALSE)</f>
        <v>0</v>
      </c>
      <c r="M563" s="2">
        <f>VLOOKUP($A563,'By SKU - New RTs'!$A:$V,21,FALSE)</f>
        <v>0</v>
      </c>
      <c r="N563" s="5">
        <f t="shared" si="48"/>
        <v>0</v>
      </c>
      <c r="O563" s="2">
        <f>VLOOKUP($A563,'By SKU - Old RTs'!$A:$V,22,FALSE)</f>
        <v>0</v>
      </c>
      <c r="P563" s="2">
        <f>VLOOKUP($A563,'By SKU - New RTs'!$A:$V,22,FALSE)</f>
        <v>0</v>
      </c>
      <c r="Q563" s="2">
        <f t="shared" si="49"/>
        <v>0</v>
      </c>
    </row>
    <row r="564" spans="1:17" x14ac:dyDescent="0.2">
      <c r="A564" s="3" t="str">
        <f>SKUs!A563</f>
        <v>HJ10NV</v>
      </c>
      <c r="B564" s="4" t="str">
        <f>SKUs!B563</f>
        <v>PERFORMANCE WORK HOODIE</v>
      </c>
      <c r="C564" s="2">
        <f>VLOOKUP($A564,'By SKU - Old RTs'!$A:$V,18,FALSE)</f>
        <v>0</v>
      </c>
      <c r="D564" s="2">
        <f>VLOOKUP($A564,'By SKU - New RTs'!$A:$V,18,FALSE)</f>
        <v>0</v>
      </c>
      <c r="E564" s="5">
        <f t="shared" si="45"/>
        <v>0</v>
      </c>
      <c r="F564" s="2">
        <f>VLOOKUP($A564,'By SKU - Old RTs'!$A:$V,19,FALSE)</f>
        <v>0</v>
      </c>
      <c r="G564" s="2">
        <f>VLOOKUP($A564,'By SKU - New RTs'!$A:$V,19,FALSE)</f>
        <v>0</v>
      </c>
      <c r="H564" s="5">
        <f t="shared" si="46"/>
        <v>0</v>
      </c>
      <c r="I564" s="2">
        <f>VLOOKUP($A564,'By SKU - Old RTs'!$A:$V,20,FALSE)</f>
        <v>0.5</v>
      </c>
      <c r="J564" s="2">
        <f>VLOOKUP($A564,'By SKU - New RTs'!$A:$V,20,FALSE)</f>
        <v>0.5</v>
      </c>
      <c r="K564" s="5">
        <f t="shared" si="47"/>
        <v>0</v>
      </c>
      <c r="L564" s="2">
        <f>VLOOKUP($A564,'By SKU - Old RTs'!$A:$V,21,FALSE)</f>
        <v>0</v>
      </c>
      <c r="M564" s="2">
        <f>VLOOKUP($A564,'By SKU - New RTs'!$A:$V,21,FALSE)</f>
        <v>0</v>
      </c>
      <c r="N564" s="5">
        <f t="shared" si="48"/>
        <v>0</v>
      </c>
      <c r="O564" s="2">
        <f>VLOOKUP($A564,'By SKU - Old RTs'!$A:$V,22,FALSE)</f>
        <v>0</v>
      </c>
      <c r="P564" s="2">
        <f>VLOOKUP($A564,'By SKU - New RTs'!$A:$V,22,FALSE)</f>
        <v>0</v>
      </c>
      <c r="Q564" s="2">
        <f t="shared" si="49"/>
        <v>0</v>
      </c>
    </row>
    <row r="565" spans="1:17" x14ac:dyDescent="0.2">
      <c r="A565" s="3" t="str">
        <f>SKUs!A564</f>
        <v>JP68CH</v>
      </c>
      <c r="B565" s="4" t="str">
        <f>SKUs!B564</f>
        <v>JACKETS, SOFT SHELL</v>
      </c>
      <c r="C565" s="2">
        <f>VLOOKUP($A565,'By SKU - Old RTs'!$A:$V,18,FALSE)</f>
        <v>0.5</v>
      </c>
      <c r="D565" s="2">
        <f>VLOOKUP($A565,'By SKU - New RTs'!$A:$V,18,FALSE)</f>
        <v>0.5</v>
      </c>
      <c r="E565" s="5">
        <f t="shared" si="45"/>
        <v>0</v>
      </c>
      <c r="F565" s="2">
        <f>VLOOKUP($A565,'By SKU - Old RTs'!$A:$V,19,FALSE)</f>
        <v>0</v>
      </c>
      <c r="G565" s="2">
        <f>VLOOKUP($A565,'By SKU - New RTs'!$A:$V,19,FALSE)</f>
        <v>0</v>
      </c>
      <c r="H565" s="5">
        <f t="shared" si="46"/>
        <v>0</v>
      </c>
      <c r="I565" s="2">
        <f>VLOOKUP($A565,'By SKU - Old RTs'!$A:$V,20,FALSE)</f>
        <v>0</v>
      </c>
      <c r="J565" s="2">
        <f>VLOOKUP($A565,'By SKU - New RTs'!$A:$V,20,FALSE)</f>
        <v>0</v>
      </c>
      <c r="K565" s="5">
        <f t="shared" si="47"/>
        <v>0</v>
      </c>
      <c r="L565" s="2">
        <f>VLOOKUP($A565,'By SKU - Old RTs'!$A:$V,21,FALSE)</f>
        <v>0</v>
      </c>
      <c r="M565" s="2">
        <f>VLOOKUP($A565,'By SKU - New RTs'!$A:$V,21,FALSE)</f>
        <v>0</v>
      </c>
      <c r="N565" s="5">
        <f t="shared" si="48"/>
        <v>0</v>
      </c>
      <c r="O565" s="2">
        <f>VLOOKUP($A565,'By SKU - Old RTs'!$A:$V,22,FALSE)</f>
        <v>0</v>
      </c>
      <c r="P565" s="2">
        <f>VLOOKUP($A565,'By SKU - New RTs'!$A:$V,22,FALSE)</f>
        <v>0</v>
      </c>
      <c r="Q565" s="2">
        <f t="shared" si="49"/>
        <v>0</v>
      </c>
    </row>
    <row r="566" spans="1:17" x14ac:dyDescent="0.2">
      <c r="A566" s="3" t="str">
        <f>SKUs!A565</f>
        <v>JT22NV</v>
      </c>
      <c r="B566" s="4" t="str">
        <f>SKUs!B565</f>
        <v xml:space="preserve">JACKETS, SLASH                  </v>
      </c>
      <c r="C566" s="2">
        <f>VLOOKUP($A566,'By SKU - Old RTs'!$A:$V,18,FALSE)</f>
        <v>0</v>
      </c>
      <c r="D566" s="2">
        <f>VLOOKUP($A566,'By SKU - New RTs'!$A:$V,18,FALSE)</f>
        <v>0</v>
      </c>
      <c r="E566" s="5">
        <f t="shared" si="45"/>
        <v>0</v>
      </c>
      <c r="F566" s="2">
        <f>VLOOKUP($A566,'By SKU - Old RTs'!$A:$V,19,FALSE)</f>
        <v>0</v>
      </c>
      <c r="G566" s="2">
        <f>VLOOKUP($A566,'By SKU - New RTs'!$A:$V,19,FALSE)</f>
        <v>0</v>
      </c>
      <c r="H566" s="5">
        <f t="shared" si="46"/>
        <v>0</v>
      </c>
      <c r="I566" s="2">
        <f>VLOOKUP($A566,'By SKU - Old RTs'!$A:$V,20,FALSE)</f>
        <v>0</v>
      </c>
      <c r="J566" s="2">
        <f>VLOOKUP($A566,'By SKU - New RTs'!$A:$V,20,FALSE)</f>
        <v>0</v>
      </c>
      <c r="K566" s="5">
        <f t="shared" si="47"/>
        <v>0</v>
      </c>
      <c r="L566" s="2">
        <f>VLOOKUP($A566,'By SKU - Old RTs'!$A:$V,21,FALSE)</f>
        <v>0.5</v>
      </c>
      <c r="M566" s="2">
        <f>VLOOKUP($A566,'By SKU - New RTs'!$A:$V,21,FALSE)</f>
        <v>0.5</v>
      </c>
      <c r="N566" s="5">
        <f t="shared" si="48"/>
        <v>0</v>
      </c>
      <c r="O566" s="2">
        <f>VLOOKUP($A566,'By SKU - Old RTs'!$A:$V,22,FALSE)</f>
        <v>0</v>
      </c>
      <c r="P566" s="2">
        <f>VLOOKUP($A566,'By SKU - New RTs'!$A:$V,22,FALSE)</f>
        <v>0</v>
      </c>
      <c r="Q566" s="2">
        <f t="shared" si="49"/>
        <v>0</v>
      </c>
    </row>
    <row r="567" spans="1:17" x14ac:dyDescent="0.2">
      <c r="A567" s="3" t="str">
        <f>SKUs!A566</f>
        <v>JT38BK</v>
      </c>
      <c r="B567" s="4" t="str">
        <f>SKUs!B566</f>
        <v xml:space="preserve">JACKETS, TEAM                   </v>
      </c>
      <c r="C567" s="2">
        <f>VLOOKUP($A567,'By SKU - Old RTs'!$A:$V,18,FALSE)</f>
        <v>0</v>
      </c>
      <c r="D567" s="2">
        <f>VLOOKUP($A567,'By SKU - New RTs'!$A:$V,18,FALSE)</f>
        <v>0</v>
      </c>
      <c r="E567" s="5">
        <f t="shared" si="45"/>
        <v>0</v>
      </c>
      <c r="F567" s="2">
        <f>VLOOKUP($A567,'By SKU - Old RTs'!$A:$V,19,FALSE)</f>
        <v>0</v>
      </c>
      <c r="G567" s="2">
        <f>VLOOKUP($A567,'By SKU - New RTs'!$A:$V,19,FALSE)</f>
        <v>0</v>
      </c>
      <c r="H567" s="5">
        <f t="shared" si="46"/>
        <v>0</v>
      </c>
      <c r="I567" s="2">
        <f>VLOOKUP($A567,'By SKU - Old RTs'!$A:$V,20,FALSE)</f>
        <v>0.75</v>
      </c>
      <c r="J567" s="2">
        <f>VLOOKUP($A567,'By SKU - New RTs'!$A:$V,20,FALSE)</f>
        <v>0.75</v>
      </c>
      <c r="K567" s="5">
        <f t="shared" si="47"/>
        <v>0</v>
      </c>
      <c r="L567" s="2">
        <f>VLOOKUP($A567,'By SKU - Old RTs'!$A:$V,21,FALSE)</f>
        <v>0</v>
      </c>
      <c r="M567" s="2">
        <f>VLOOKUP($A567,'By SKU - New RTs'!$A:$V,21,FALSE)</f>
        <v>0</v>
      </c>
      <c r="N567" s="5">
        <f t="shared" si="48"/>
        <v>0</v>
      </c>
      <c r="O567" s="2">
        <f>VLOOKUP($A567,'By SKU - Old RTs'!$A:$V,22,FALSE)</f>
        <v>0</v>
      </c>
      <c r="P567" s="2">
        <f>VLOOKUP($A567,'By SKU - New RTs'!$A:$V,22,FALSE)</f>
        <v>0</v>
      </c>
      <c r="Q567" s="2">
        <f t="shared" si="49"/>
        <v>0</v>
      </c>
    </row>
    <row r="568" spans="1:17" x14ac:dyDescent="0.2">
      <c r="A568" s="3" t="str">
        <f>SKUs!A567</f>
        <v>JT38CH</v>
      </c>
      <c r="B568" s="4" t="str">
        <f>SKUs!B567</f>
        <v xml:space="preserve">JACKETS, TEAM                   </v>
      </c>
      <c r="C568" s="2">
        <f>VLOOKUP($A568,'By SKU - Old RTs'!$A:$V,18,FALSE)</f>
        <v>3</v>
      </c>
      <c r="D568" s="2">
        <f>VLOOKUP($A568,'By SKU - New RTs'!$A:$V,18,FALSE)</f>
        <v>3</v>
      </c>
      <c r="E568" s="5">
        <f t="shared" si="45"/>
        <v>0</v>
      </c>
      <c r="F568" s="2">
        <f>VLOOKUP($A568,'By SKU - Old RTs'!$A:$V,19,FALSE)</f>
        <v>0.5</v>
      </c>
      <c r="G568" s="2">
        <f>VLOOKUP($A568,'By SKU - New RTs'!$A:$V,19,FALSE)</f>
        <v>0.5</v>
      </c>
      <c r="H568" s="5">
        <f t="shared" si="46"/>
        <v>0</v>
      </c>
      <c r="I568" s="2">
        <f>VLOOKUP($A568,'By SKU - Old RTs'!$A:$V,20,FALSE)</f>
        <v>0</v>
      </c>
      <c r="J568" s="2">
        <f>VLOOKUP($A568,'By SKU - New RTs'!$A:$V,20,FALSE)</f>
        <v>0</v>
      </c>
      <c r="K568" s="5">
        <f t="shared" si="47"/>
        <v>0</v>
      </c>
      <c r="L568" s="2">
        <f>VLOOKUP($A568,'By SKU - Old RTs'!$A:$V,21,FALSE)</f>
        <v>0</v>
      </c>
      <c r="M568" s="2">
        <f>VLOOKUP($A568,'By SKU - New RTs'!$A:$V,21,FALSE)</f>
        <v>0</v>
      </c>
      <c r="N568" s="5">
        <f t="shared" si="48"/>
        <v>0</v>
      </c>
      <c r="O568" s="2">
        <f>VLOOKUP($A568,'By SKU - Old RTs'!$A:$V,22,FALSE)</f>
        <v>0</v>
      </c>
      <c r="P568" s="2">
        <f>VLOOKUP($A568,'By SKU - New RTs'!$A:$V,22,FALSE)</f>
        <v>0</v>
      </c>
      <c r="Q568" s="2">
        <f t="shared" si="49"/>
        <v>0</v>
      </c>
    </row>
    <row r="569" spans="1:17" x14ac:dyDescent="0.2">
      <c r="A569" s="3" t="str">
        <f>SKUs!A568</f>
        <v>JT50BK</v>
      </c>
      <c r="B569" s="4" t="str">
        <f>SKUs!B568</f>
        <v xml:space="preserve">JACKETS, LINED                  </v>
      </c>
      <c r="C569" s="2">
        <f>VLOOKUP($A569,'By SKU - Old RTs'!$A:$V,18,FALSE)</f>
        <v>0</v>
      </c>
      <c r="D569" s="2">
        <f>VLOOKUP($A569,'By SKU - New RTs'!$A:$V,18,FALSE)</f>
        <v>0</v>
      </c>
      <c r="E569" s="5">
        <f t="shared" si="45"/>
        <v>0</v>
      </c>
      <c r="F569" s="2">
        <f>VLOOKUP($A569,'By SKU - Old RTs'!$A:$V,19,FALSE)</f>
        <v>0.25</v>
      </c>
      <c r="G569" s="2">
        <f>VLOOKUP($A569,'By SKU - New RTs'!$A:$V,19,FALSE)</f>
        <v>0.25</v>
      </c>
      <c r="H569" s="5">
        <f t="shared" si="46"/>
        <v>0</v>
      </c>
      <c r="I569" s="2">
        <f>VLOOKUP($A569,'By SKU - Old RTs'!$A:$V,20,FALSE)</f>
        <v>0.5</v>
      </c>
      <c r="J569" s="2">
        <f>VLOOKUP($A569,'By SKU - New RTs'!$A:$V,20,FALSE)</f>
        <v>0.5</v>
      </c>
      <c r="K569" s="5">
        <f t="shared" si="47"/>
        <v>0</v>
      </c>
      <c r="L569" s="2">
        <f>VLOOKUP($A569,'By SKU - Old RTs'!$A:$V,21,FALSE)</f>
        <v>0.25</v>
      </c>
      <c r="M569" s="2">
        <f>VLOOKUP($A569,'By SKU - New RTs'!$A:$V,21,FALSE)</f>
        <v>0.25</v>
      </c>
      <c r="N569" s="5">
        <f t="shared" si="48"/>
        <v>0</v>
      </c>
      <c r="O569" s="2">
        <f>VLOOKUP($A569,'By SKU - Old RTs'!$A:$V,22,FALSE)</f>
        <v>0.5</v>
      </c>
      <c r="P569" s="2">
        <f>VLOOKUP($A569,'By SKU - New RTs'!$A:$V,22,FALSE)</f>
        <v>0.5</v>
      </c>
      <c r="Q569" s="2">
        <f t="shared" si="49"/>
        <v>0</v>
      </c>
    </row>
    <row r="570" spans="1:17" x14ac:dyDescent="0.2">
      <c r="A570" s="3" t="str">
        <f>SKUs!A569</f>
        <v>JT50CH</v>
      </c>
      <c r="B570" s="4" t="str">
        <f>SKUs!B569</f>
        <v xml:space="preserve">JACKETS, LINED                  </v>
      </c>
      <c r="C570" s="2">
        <f>VLOOKUP($A570,'By SKU - Old RTs'!$A:$V,18,FALSE)</f>
        <v>0</v>
      </c>
      <c r="D570" s="2">
        <f>VLOOKUP($A570,'By SKU - New RTs'!$A:$V,18,FALSE)</f>
        <v>0</v>
      </c>
      <c r="E570" s="5">
        <f t="shared" si="45"/>
        <v>0</v>
      </c>
      <c r="F570" s="2">
        <f>VLOOKUP($A570,'By SKU - Old RTs'!$A:$V,19,FALSE)</f>
        <v>0</v>
      </c>
      <c r="G570" s="2">
        <f>VLOOKUP($A570,'By SKU - New RTs'!$A:$V,19,FALSE)</f>
        <v>0</v>
      </c>
      <c r="H570" s="5">
        <f t="shared" si="46"/>
        <v>0</v>
      </c>
      <c r="I570" s="2">
        <f>VLOOKUP($A570,'By SKU - Old RTs'!$A:$V,20,FALSE)</f>
        <v>0.25</v>
      </c>
      <c r="J570" s="2">
        <f>VLOOKUP($A570,'By SKU - New RTs'!$A:$V,20,FALSE)</f>
        <v>0.25</v>
      </c>
      <c r="K570" s="5">
        <f t="shared" si="47"/>
        <v>0</v>
      </c>
      <c r="L570" s="2">
        <f>VLOOKUP($A570,'By SKU - Old RTs'!$A:$V,21,FALSE)</f>
        <v>0</v>
      </c>
      <c r="M570" s="2">
        <f>VLOOKUP($A570,'By SKU - New RTs'!$A:$V,21,FALSE)</f>
        <v>0</v>
      </c>
      <c r="N570" s="5">
        <f t="shared" si="48"/>
        <v>0</v>
      </c>
      <c r="O570" s="2">
        <f>VLOOKUP($A570,'By SKU - Old RTs'!$A:$V,22,FALSE)</f>
        <v>0.25</v>
      </c>
      <c r="P570" s="2">
        <f>VLOOKUP($A570,'By SKU - New RTs'!$A:$V,22,FALSE)</f>
        <v>0.25</v>
      </c>
      <c r="Q570" s="2">
        <f t="shared" si="49"/>
        <v>0</v>
      </c>
    </row>
    <row r="571" spans="1:17" x14ac:dyDescent="0.2">
      <c r="A571" s="3" t="str">
        <f>SKUs!A570</f>
        <v>JT50NV</v>
      </c>
      <c r="B571" s="4" t="str">
        <f>SKUs!B570</f>
        <v xml:space="preserve">JACKETS, LINED                  </v>
      </c>
      <c r="C571" s="2">
        <f>VLOOKUP($A571,'By SKU - Old RTs'!$A:$V,18,FALSE)</f>
        <v>2</v>
      </c>
      <c r="D571" s="2">
        <f>VLOOKUP($A571,'By SKU - New RTs'!$A:$V,18,FALSE)</f>
        <v>2</v>
      </c>
      <c r="E571" s="5">
        <f t="shared" si="45"/>
        <v>0</v>
      </c>
      <c r="F571" s="2">
        <f>VLOOKUP($A571,'By SKU - Old RTs'!$A:$V,19,FALSE)</f>
        <v>1.5</v>
      </c>
      <c r="G571" s="2">
        <f>VLOOKUP($A571,'By SKU - New RTs'!$A:$V,19,FALSE)</f>
        <v>1.5</v>
      </c>
      <c r="H571" s="5">
        <f t="shared" si="46"/>
        <v>0</v>
      </c>
      <c r="I571" s="2">
        <f>VLOOKUP($A571,'By SKU - Old RTs'!$A:$V,20,FALSE)</f>
        <v>0.5</v>
      </c>
      <c r="J571" s="2">
        <f>VLOOKUP($A571,'By SKU - New RTs'!$A:$V,20,FALSE)</f>
        <v>0.5</v>
      </c>
      <c r="K571" s="5">
        <f t="shared" si="47"/>
        <v>0</v>
      </c>
      <c r="L571" s="2">
        <f>VLOOKUP($A571,'By SKU - Old RTs'!$A:$V,21,FALSE)</f>
        <v>0.5</v>
      </c>
      <c r="M571" s="2">
        <f>VLOOKUP($A571,'By SKU - New RTs'!$A:$V,21,FALSE)</f>
        <v>0.5</v>
      </c>
      <c r="N571" s="5">
        <f t="shared" si="48"/>
        <v>0</v>
      </c>
      <c r="O571" s="2">
        <f>VLOOKUP($A571,'By SKU - Old RTs'!$A:$V,22,FALSE)</f>
        <v>0.5</v>
      </c>
      <c r="P571" s="2">
        <f>VLOOKUP($A571,'By SKU - New RTs'!$A:$V,22,FALSE)</f>
        <v>0.5</v>
      </c>
      <c r="Q571" s="2">
        <f t="shared" si="49"/>
        <v>0</v>
      </c>
    </row>
    <row r="572" spans="1:17" x14ac:dyDescent="0.2">
      <c r="A572" s="3" t="str">
        <f>SKUs!A571</f>
        <v>KP10NV</v>
      </c>
      <c r="B572" s="4" t="str">
        <f>SKUs!B571</f>
        <v xml:space="preserve">CT COUNTER MENS                 </v>
      </c>
      <c r="C572" s="2">
        <f>VLOOKUP($A572,'By SKU - Old RTs'!$A:$V,18,FALSE)</f>
        <v>0.25</v>
      </c>
      <c r="D572" s="2">
        <f>VLOOKUP($A572,'By SKU - New RTs'!$A:$V,18,FALSE)</f>
        <v>0.25</v>
      </c>
      <c r="E572" s="5">
        <f t="shared" si="45"/>
        <v>0</v>
      </c>
      <c r="F572" s="2">
        <f>VLOOKUP($A572,'By SKU - Old RTs'!$A:$V,19,FALSE)</f>
        <v>0</v>
      </c>
      <c r="G572" s="2">
        <f>VLOOKUP($A572,'By SKU - New RTs'!$A:$V,19,FALSE)</f>
        <v>0</v>
      </c>
      <c r="H572" s="5">
        <f t="shared" si="46"/>
        <v>0</v>
      </c>
      <c r="I572" s="2">
        <f>VLOOKUP($A572,'By SKU - Old RTs'!$A:$V,20,FALSE)</f>
        <v>0</v>
      </c>
      <c r="J572" s="2">
        <f>VLOOKUP($A572,'By SKU - New RTs'!$A:$V,20,FALSE)</f>
        <v>0</v>
      </c>
      <c r="K572" s="5">
        <f t="shared" si="47"/>
        <v>0</v>
      </c>
      <c r="L572" s="2">
        <f>VLOOKUP($A572,'By SKU - Old RTs'!$A:$V,21,FALSE)</f>
        <v>0</v>
      </c>
      <c r="M572" s="2">
        <f>VLOOKUP($A572,'By SKU - New RTs'!$A:$V,21,FALSE)</f>
        <v>0</v>
      </c>
      <c r="N572" s="5">
        <f t="shared" si="48"/>
        <v>0</v>
      </c>
      <c r="O572" s="2">
        <f>VLOOKUP($A572,'By SKU - Old RTs'!$A:$V,22,FALSE)</f>
        <v>0</v>
      </c>
      <c r="P572" s="2">
        <f>VLOOKUP($A572,'By SKU - New RTs'!$A:$V,22,FALSE)</f>
        <v>0</v>
      </c>
      <c r="Q572" s="2">
        <f t="shared" si="49"/>
        <v>0</v>
      </c>
    </row>
    <row r="573" spans="1:17" x14ac:dyDescent="0.2">
      <c r="A573" s="3" t="str">
        <f>SKUs!A572</f>
        <v>KP10WH</v>
      </c>
      <c r="B573" s="4" t="str">
        <f>SKUs!B572</f>
        <v xml:space="preserve">CT COUNTER MENS                 </v>
      </c>
      <c r="C573" s="2">
        <f>VLOOKUP($A573,'By SKU - Old RTs'!$A:$V,18,FALSE)</f>
        <v>0</v>
      </c>
      <c r="D573" s="2">
        <f>VLOOKUP($A573,'By SKU - New RTs'!$A:$V,18,FALSE)</f>
        <v>0</v>
      </c>
      <c r="E573" s="5">
        <f t="shared" si="45"/>
        <v>0</v>
      </c>
      <c r="F573" s="2">
        <f>VLOOKUP($A573,'By SKU - Old RTs'!$A:$V,19,FALSE)</f>
        <v>0</v>
      </c>
      <c r="G573" s="2">
        <f>VLOOKUP($A573,'By SKU - New RTs'!$A:$V,19,FALSE)</f>
        <v>0</v>
      </c>
      <c r="H573" s="5">
        <f t="shared" si="46"/>
        <v>0</v>
      </c>
      <c r="I573" s="2">
        <f>VLOOKUP($A573,'By SKU - Old RTs'!$A:$V,20,FALSE)</f>
        <v>0</v>
      </c>
      <c r="J573" s="2">
        <f>VLOOKUP($A573,'By SKU - New RTs'!$A:$V,20,FALSE)</f>
        <v>0.5</v>
      </c>
      <c r="K573" s="5">
        <f t="shared" si="47"/>
        <v>0.5</v>
      </c>
      <c r="L573" s="2">
        <f>VLOOKUP($A573,'By SKU - Old RTs'!$A:$V,21,FALSE)</f>
        <v>0.5</v>
      </c>
      <c r="M573" s="2">
        <f>VLOOKUP($A573,'By SKU - New RTs'!$A:$V,21,FALSE)</f>
        <v>0</v>
      </c>
      <c r="N573" s="5">
        <f t="shared" si="48"/>
        <v>-0.5</v>
      </c>
      <c r="O573" s="2">
        <f>VLOOKUP($A573,'By SKU - Old RTs'!$A:$V,22,FALSE)</f>
        <v>0</v>
      </c>
      <c r="P573" s="2">
        <f>VLOOKUP($A573,'By SKU - New RTs'!$A:$V,22,FALSE)</f>
        <v>0</v>
      </c>
      <c r="Q573" s="2">
        <f t="shared" si="49"/>
        <v>0</v>
      </c>
    </row>
    <row r="574" spans="1:17" x14ac:dyDescent="0.2">
      <c r="A574" s="3" t="str">
        <f>SKUs!A573</f>
        <v>KS60WH</v>
      </c>
      <c r="B574" s="4" t="str">
        <f>SKUs!B573</f>
        <v>FRCK BUTCHER GRIPPER WITH CUFFS</v>
      </c>
      <c r="C574" s="2">
        <f>VLOOKUP($A574,'By SKU - Old RTs'!$A:$V,18,FALSE)</f>
        <v>0</v>
      </c>
      <c r="D574" s="2">
        <f>VLOOKUP($A574,'By SKU - New RTs'!$A:$V,18,FALSE)</f>
        <v>0</v>
      </c>
      <c r="E574" s="5">
        <f t="shared" si="45"/>
        <v>0</v>
      </c>
      <c r="F574" s="2">
        <f>VLOOKUP($A574,'By SKU - Old RTs'!$A:$V,19,FALSE)</f>
        <v>0</v>
      </c>
      <c r="G574" s="2">
        <f>VLOOKUP($A574,'By SKU - New RTs'!$A:$V,19,FALSE)</f>
        <v>0</v>
      </c>
      <c r="H574" s="5">
        <f t="shared" si="46"/>
        <v>0</v>
      </c>
      <c r="I574" s="2">
        <f>VLOOKUP($A574,'By SKU - Old RTs'!$A:$V,20,FALSE)</f>
        <v>0</v>
      </c>
      <c r="J574" s="2">
        <f>VLOOKUP($A574,'By SKU - New RTs'!$A:$V,20,FALSE)</f>
        <v>0</v>
      </c>
      <c r="K574" s="5">
        <f t="shared" si="47"/>
        <v>0</v>
      </c>
      <c r="L574" s="2">
        <f>VLOOKUP($A574,'By SKU - Old RTs'!$A:$V,21,FALSE)</f>
        <v>11</v>
      </c>
      <c r="M574" s="2">
        <f>VLOOKUP($A574,'By SKU - New RTs'!$A:$V,21,FALSE)</f>
        <v>11</v>
      </c>
      <c r="N574" s="5">
        <f t="shared" si="48"/>
        <v>0</v>
      </c>
      <c r="O574" s="2">
        <f>VLOOKUP($A574,'By SKU - Old RTs'!$A:$V,22,FALSE)</f>
        <v>0</v>
      </c>
      <c r="P574" s="2">
        <f>VLOOKUP($A574,'By SKU - New RTs'!$A:$V,22,FALSE)</f>
        <v>0</v>
      </c>
      <c r="Q574" s="2">
        <f t="shared" si="49"/>
        <v>0</v>
      </c>
    </row>
    <row r="575" spans="1:17" x14ac:dyDescent="0.2">
      <c r="A575" s="3" t="str">
        <f>SKUs!A574</f>
        <v>KT30NV</v>
      </c>
      <c r="B575" s="4" t="str">
        <f>SKUs!B574</f>
        <v xml:space="preserve">CT SHOP BLND                    </v>
      </c>
      <c r="C575" s="2">
        <f>VLOOKUP($A575,'By SKU - Old RTs'!$A:$V,18,FALSE)</f>
        <v>9</v>
      </c>
      <c r="D575" s="2">
        <f>VLOOKUP($A575,'By SKU - New RTs'!$A:$V,18,FALSE)</f>
        <v>9</v>
      </c>
      <c r="E575" s="5">
        <f t="shared" si="45"/>
        <v>0</v>
      </c>
      <c r="F575" s="2">
        <f>VLOOKUP($A575,'By SKU - Old RTs'!$A:$V,19,FALSE)</f>
        <v>0</v>
      </c>
      <c r="G575" s="2">
        <f>VLOOKUP($A575,'By SKU - New RTs'!$A:$V,19,FALSE)</f>
        <v>0</v>
      </c>
      <c r="H575" s="5">
        <f t="shared" si="46"/>
        <v>0</v>
      </c>
      <c r="I575" s="2">
        <f>VLOOKUP($A575,'By SKU - Old RTs'!$A:$V,20,FALSE)</f>
        <v>0</v>
      </c>
      <c r="J575" s="2">
        <f>VLOOKUP($A575,'By SKU - New RTs'!$A:$V,20,FALSE)</f>
        <v>0</v>
      </c>
      <c r="K575" s="5">
        <f t="shared" si="47"/>
        <v>0</v>
      </c>
      <c r="L575" s="2">
        <f>VLOOKUP($A575,'By SKU - Old RTs'!$A:$V,21,FALSE)</f>
        <v>0</v>
      </c>
      <c r="M575" s="2">
        <f>VLOOKUP($A575,'By SKU - New RTs'!$A:$V,21,FALSE)</f>
        <v>0</v>
      </c>
      <c r="N575" s="5">
        <f t="shared" si="48"/>
        <v>0</v>
      </c>
      <c r="O575" s="2">
        <f>VLOOKUP($A575,'By SKU - Old RTs'!$A:$V,22,FALSE)</f>
        <v>0</v>
      </c>
      <c r="P575" s="2">
        <f>VLOOKUP($A575,'By SKU - New RTs'!$A:$V,22,FALSE)</f>
        <v>0</v>
      </c>
      <c r="Q575" s="2">
        <f t="shared" si="49"/>
        <v>0</v>
      </c>
    </row>
    <row r="576" spans="1:17" x14ac:dyDescent="0.2">
      <c r="A576" s="3" t="str">
        <f>SKUs!A575</f>
        <v>KT76BK</v>
      </c>
      <c r="B576" s="4" t="str">
        <f>SKUs!B575</f>
        <v>CT CHEF CLRD</v>
      </c>
      <c r="C576" s="2">
        <f>VLOOKUP($A576,'By SKU - Old RTs'!$A:$V,18,FALSE)</f>
        <v>105.25</v>
      </c>
      <c r="D576" s="2">
        <f>VLOOKUP($A576,'By SKU - New RTs'!$A:$V,18,FALSE)</f>
        <v>105.25</v>
      </c>
      <c r="E576" s="5">
        <f t="shared" si="45"/>
        <v>0</v>
      </c>
      <c r="F576" s="2">
        <f>VLOOKUP($A576,'By SKU - Old RTs'!$A:$V,19,FALSE)</f>
        <v>0</v>
      </c>
      <c r="G576" s="2">
        <f>VLOOKUP($A576,'By SKU - New RTs'!$A:$V,19,FALSE)</f>
        <v>0</v>
      </c>
      <c r="H576" s="5">
        <f t="shared" si="46"/>
        <v>0</v>
      </c>
      <c r="I576" s="2">
        <f>VLOOKUP($A576,'By SKU - Old RTs'!$A:$V,20,FALSE)</f>
        <v>0</v>
      </c>
      <c r="J576" s="2">
        <f>VLOOKUP($A576,'By SKU - New RTs'!$A:$V,20,FALSE)</f>
        <v>0</v>
      </c>
      <c r="K576" s="5">
        <f t="shared" si="47"/>
        <v>0</v>
      </c>
      <c r="L576" s="2">
        <f>VLOOKUP($A576,'By SKU - Old RTs'!$A:$V,21,FALSE)</f>
        <v>0</v>
      </c>
      <c r="M576" s="2">
        <f>VLOOKUP($A576,'By SKU - New RTs'!$A:$V,21,FALSE)</f>
        <v>0</v>
      </c>
      <c r="N576" s="5">
        <f t="shared" si="48"/>
        <v>0</v>
      </c>
      <c r="O576" s="2">
        <f>VLOOKUP($A576,'By SKU - Old RTs'!$A:$V,22,FALSE)</f>
        <v>0</v>
      </c>
      <c r="P576" s="2">
        <f>VLOOKUP($A576,'By SKU - New RTs'!$A:$V,22,FALSE)</f>
        <v>0</v>
      </c>
      <c r="Q576" s="2">
        <f t="shared" si="49"/>
        <v>0</v>
      </c>
    </row>
    <row r="577" spans="1:17" x14ac:dyDescent="0.2">
      <c r="A577" s="3" t="str">
        <f>SKUs!A576</f>
        <v>LU200RNB</v>
      </c>
      <c r="B577" s="4" t="str">
        <f>SKUs!B576</f>
        <v xml:space="preserve">PT RIGGS JEANS                  </v>
      </c>
      <c r="C577" s="2">
        <f>VLOOKUP($A577,'By SKU - Old RTs'!$A:$V,18,FALSE)</f>
        <v>0</v>
      </c>
      <c r="D577" s="2">
        <f>VLOOKUP($A577,'By SKU - New RTs'!$A:$V,18,FALSE)</f>
        <v>0</v>
      </c>
      <c r="E577" s="5">
        <f t="shared" si="45"/>
        <v>0</v>
      </c>
      <c r="F577" s="2">
        <f>VLOOKUP($A577,'By SKU - Old RTs'!$A:$V,19,FALSE)</f>
        <v>0</v>
      </c>
      <c r="G577" s="2">
        <f>VLOOKUP($A577,'By SKU - New RTs'!$A:$V,19,FALSE)</f>
        <v>0</v>
      </c>
      <c r="H577" s="5">
        <f t="shared" si="46"/>
        <v>0</v>
      </c>
      <c r="I577" s="2">
        <f>VLOOKUP($A577,'By SKU - Old RTs'!$A:$V,20,FALSE)</f>
        <v>0</v>
      </c>
      <c r="J577" s="2">
        <f>VLOOKUP($A577,'By SKU - New RTs'!$A:$V,20,FALSE)</f>
        <v>0</v>
      </c>
      <c r="K577" s="5">
        <f t="shared" si="47"/>
        <v>0</v>
      </c>
      <c r="L577" s="2">
        <f>VLOOKUP($A577,'By SKU - Old RTs'!$A:$V,21,FALSE)</f>
        <v>0</v>
      </c>
      <c r="M577" s="2">
        <f>VLOOKUP($A577,'By SKU - New RTs'!$A:$V,21,FALSE)</f>
        <v>0</v>
      </c>
      <c r="N577" s="5">
        <f t="shared" si="48"/>
        <v>0</v>
      </c>
      <c r="O577" s="2">
        <f>VLOOKUP($A577,'By SKU - Old RTs'!$A:$V,22,FALSE)</f>
        <v>0</v>
      </c>
      <c r="P577" s="2">
        <f>VLOOKUP($A577,'By SKU - New RTs'!$A:$V,22,FALSE)</f>
        <v>0</v>
      </c>
      <c r="Q577" s="2">
        <f t="shared" si="49"/>
        <v>0</v>
      </c>
    </row>
    <row r="578" spans="1:17" x14ac:dyDescent="0.2">
      <c r="A578" s="3" t="str">
        <f>SKUs!A577</f>
        <v>O1114KWH</v>
      </c>
      <c r="B578" s="4" t="str">
        <f>SKUs!B577</f>
        <v>SNAP WHITE FROCK</v>
      </c>
      <c r="C578" s="2">
        <f>VLOOKUP($A578,'By SKU - Old RTs'!$A:$V,18,FALSE)</f>
        <v>104</v>
      </c>
      <c r="D578" s="2">
        <f>VLOOKUP($A578,'By SKU - New RTs'!$A:$V,18,FALSE)</f>
        <v>104</v>
      </c>
      <c r="E578" s="5">
        <f t="shared" si="45"/>
        <v>0</v>
      </c>
      <c r="F578" s="2">
        <f>VLOOKUP($A578,'By SKU - Old RTs'!$A:$V,19,FALSE)</f>
        <v>0</v>
      </c>
      <c r="G578" s="2">
        <f>VLOOKUP($A578,'By SKU - New RTs'!$A:$V,19,FALSE)</f>
        <v>0</v>
      </c>
      <c r="H578" s="5">
        <f t="shared" si="46"/>
        <v>0</v>
      </c>
      <c r="I578" s="2">
        <f>VLOOKUP($A578,'By SKU - Old RTs'!$A:$V,20,FALSE)</f>
        <v>0</v>
      </c>
      <c r="J578" s="2">
        <f>VLOOKUP($A578,'By SKU - New RTs'!$A:$V,20,FALSE)</f>
        <v>0</v>
      </c>
      <c r="K578" s="5">
        <f t="shared" si="47"/>
        <v>0</v>
      </c>
      <c r="L578" s="2">
        <f>VLOOKUP($A578,'By SKU - Old RTs'!$A:$V,21,FALSE)</f>
        <v>0</v>
      </c>
      <c r="M578" s="2">
        <f>VLOOKUP($A578,'By SKU - New RTs'!$A:$V,21,FALSE)</f>
        <v>0</v>
      </c>
      <c r="N578" s="5">
        <f t="shared" si="48"/>
        <v>0</v>
      </c>
      <c r="O578" s="2">
        <f>VLOOKUP($A578,'By SKU - Old RTs'!$A:$V,22,FALSE)</f>
        <v>0</v>
      </c>
      <c r="P578" s="2">
        <f>VLOOKUP($A578,'By SKU - New RTs'!$A:$V,22,FALSE)</f>
        <v>0</v>
      </c>
      <c r="Q578" s="2">
        <f t="shared" si="49"/>
        <v>0</v>
      </c>
    </row>
    <row r="579" spans="1:17" x14ac:dyDescent="0.2">
      <c r="A579" s="3" t="str">
        <f>SKUs!A578</f>
        <v>PC20CH</v>
      </c>
      <c r="B579" s="4" t="str">
        <f>SKUs!B578</f>
        <v xml:space="preserve">PT WORK COTTON                  </v>
      </c>
      <c r="C579" s="2">
        <f>VLOOKUP($A579,'By SKU - Old RTs'!$A:$V,18,FALSE)</f>
        <v>0</v>
      </c>
      <c r="D579" s="2">
        <f>VLOOKUP($A579,'By SKU - New RTs'!$A:$V,18,FALSE)</f>
        <v>0</v>
      </c>
      <c r="E579" s="5">
        <f t="shared" si="45"/>
        <v>0</v>
      </c>
      <c r="F579" s="2">
        <f>VLOOKUP($A579,'By SKU - Old RTs'!$A:$V,19,FALSE)</f>
        <v>51</v>
      </c>
      <c r="G579" s="2">
        <f>VLOOKUP($A579,'By SKU - New RTs'!$A:$V,19,FALSE)</f>
        <v>51</v>
      </c>
      <c r="H579" s="5">
        <f t="shared" si="46"/>
        <v>0</v>
      </c>
      <c r="I579" s="2">
        <f>VLOOKUP($A579,'By SKU - Old RTs'!$A:$V,20,FALSE)</f>
        <v>116</v>
      </c>
      <c r="J579" s="2">
        <f>VLOOKUP($A579,'By SKU - New RTs'!$A:$V,20,FALSE)</f>
        <v>116</v>
      </c>
      <c r="K579" s="5">
        <f t="shared" si="47"/>
        <v>0</v>
      </c>
      <c r="L579" s="2">
        <f>VLOOKUP($A579,'By SKU - Old RTs'!$A:$V,21,FALSE)</f>
        <v>7.25</v>
      </c>
      <c r="M579" s="2">
        <f>VLOOKUP($A579,'By SKU - New RTs'!$A:$V,21,FALSE)</f>
        <v>7.25</v>
      </c>
      <c r="N579" s="5">
        <f t="shared" si="48"/>
        <v>0</v>
      </c>
      <c r="O579" s="2">
        <f>VLOOKUP($A579,'By SKU - Old RTs'!$A:$V,22,FALSE)</f>
        <v>13</v>
      </c>
      <c r="P579" s="2">
        <f>VLOOKUP($A579,'By SKU - New RTs'!$A:$V,22,FALSE)</f>
        <v>13</v>
      </c>
      <c r="Q579" s="2">
        <f t="shared" si="49"/>
        <v>0</v>
      </c>
    </row>
    <row r="580" spans="1:17" x14ac:dyDescent="0.2">
      <c r="A580" s="3" t="str">
        <f>SKUs!A579</f>
        <v>PC20NV</v>
      </c>
      <c r="B580" s="4" t="str">
        <f>SKUs!B579</f>
        <v xml:space="preserve">PT WORK COTTON                  </v>
      </c>
      <c r="C580" s="2">
        <f>VLOOKUP($A580,'By SKU - Old RTs'!$A:$V,18,FALSE)</f>
        <v>81.75</v>
      </c>
      <c r="D580" s="2">
        <f>VLOOKUP($A580,'By SKU - New RTs'!$A:$V,18,FALSE)</f>
        <v>81.75</v>
      </c>
      <c r="E580" s="5">
        <f t="shared" si="45"/>
        <v>0</v>
      </c>
      <c r="F580" s="2">
        <f>VLOOKUP($A580,'By SKU - Old RTs'!$A:$V,19,FALSE)</f>
        <v>21.5</v>
      </c>
      <c r="G580" s="2">
        <f>VLOOKUP($A580,'By SKU - New RTs'!$A:$V,19,FALSE)</f>
        <v>10.75</v>
      </c>
      <c r="H580" s="5">
        <f t="shared" si="46"/>
        <v>-10.75</v>
      </c>
      <c r="I580" s="2">
        <f>VLOOKUP($A580,'By SKU - Old RTs'!$A:$V,20,FALSE)</f>
        <v>102</v>
      </c>
      <c r="J580" s="2">
        <f>VLOOKUP($A580,'By SKU - New RTs'!$A:$V,20,FALSE)</f>
        <v>102</v>
      </c>
      <c r="K580" s="5">
        <f t="shared" si="47"/>
        <v>0</v>
      </c>
      <c r="L580" s="2">
        <f>VLOOKUP($A580,'By SKU - Old RTs'!$A:$V,21,FALSE)</f>
        <v>26</v>
      </c>
      <c r="M580" s="2">
        <f>VLOOKUP($A580,'By SKU - New RTs'!$A:$V,21,FALSE)</f>
        <v>26</v>
      </c>
      <c r="N580" s="5">
        <f t="shared" si="48"/>
        <v>0</v>
      </c>
      <c r="O580" s="2">
        <f>VLOOKUP($A580,'By SKU - Old RTs'!$A:$V,22,FALSE)</f>
        <v>63.25</v>
      </c>
      <c r="P580" s="2">
        <f>VLOOKUP($A580,'By SKU - New RTs'!$A:$V,22,FALSE)</f>
        <v>74</v>
      </c>
      <c r="Q580" s="2">
        <f t="shared" si="49"/>
        <v>10.75</v>
      </c>
    </row>
    <row r="581" spans="1:17" x14ac:dyDescent="0.2">
      <c r="A581" s="3" t="str">
        <f>SKUs!A580</f>
        <v>PC55-AH</v>
      </c>
      <c r="B581" s="4" t="str">
        <f>SKUs!B580</f>
        <v>ST T-SHIRT ATHLETIC HEATHER</v>
      </c>
      <c r="C581" s="2">
        <f>VLOOKUP($A581,'By SKU - Old RTs'!$A:$V,18,FALSE)</f>
        <v>0</v>
      </c>
      <c r="D581" s="2">
        <f>VLOOKUP($A581,'By SKU - New RTs'!$A:$V,18,FALSE)</f>
        <v>0</v>
      </c>
      <c r="E581" s="5">
        <f t="shared" si="45"/>
        <v>0</v>
      </c>
      <c r="F581" s="2">
        <f>VLOOKUP($A581,'By SKU - Old RTs'!$A:$V,19,FALSE)</f>
        <v>0</v>
      </c>
      <c r="G581" s="2">
        <f>VLOOKUP($A581,'By SKU - New RTs'!$A:$V,19,FALSE)</f>
        <v>0</v>
      </c>
      <c r="H581" s="5">
        <f t="shared" si="46"/>
        <v>0</v>
      </c>
      <c r="I581" s="2">
        <f>VLOOKUP($A581,'By SKU - Old RTs'!$A:$V,20,FALSE)</f>
        <v>0</v>
      </c>
      <c r="J581" s="2">
        <f>VLOOKUP($A581,'By SKU - New RTs'!$A:$V,20,FALSE)</f>
        <v>0</v>
      </c>
      <c r="K581" s="5">
        <f t="shared" si="47"/>
        <v>0</v>
      </c>
      <c r="L581" s="2">
        <f>VLOOKUP($A581,'By SKU - Old RTs'!$A:$V,21,FALSE)</f>
        <v>8.75</v>
      </c>
      <c r="M581" s="2">
        <f>VLOOKUP($A581,'By SKU - New RTs'!$A:$V,21,FALSE)</f>
        <v>8.75</v>
      </c>
      <c r="N581" s="5">
        <f t="shared" si="48"/>
        <v>0</v>
      </c>
      <c r="O581" s="2">
        <f>VLOOKUP($A581,'By SKU - Old RTs'!$A:$V,22,FALSE)</f>
        <v>0</v>
      </c>
      <c r="P581" s="2">
        <f>VLOOKUP($A581,'By SKU - New RTs'!$A:$V,22,FALSE)</f>
        <v>0</v>
      </c>
      <c r="Q581" s="2">
        <f t="shared" si="49"/>
        <v>0</v>
      </c>
    </row>
    <row r="582" spans="1:17" x14ac:dyDescent="0.2">
      <c r="A582" s="3" t="str">
        <f>SKUs!A581</f>
        <v>PC55-DHG</v>
      </c>
      <c r="B582" s="4" t="str">
        <f>SKUs!B581</f>
        <v>ST T-SHIRT DARK HEATHER GRAY</v>
      </c>
      <c r="C582" s="2">
        <f>VLOOKUP($A582,'By SKU - Old RTs'!$A:$V,18,FALSE)</f>
        <v>3.75</v>
      </c>
      <c r="D582" s="2">
        <f>VLOOKUP($A582,'By SKU - New RTs'!$A:$V,18,FALSE)</f>
        <v>3.75</v>
      </c>
      <c r="E582" s="5">
        <f t="shared" si="45"/>
        <v>0</v>
      </c>
      <c r="F582" s="2">
        <f>VLOOKUP($A582,'By SKU - Old RTs'!$A:$V,19,FALSE)</f>
        <v>0</v>
      </c>
      <c r="G582" s="2">
        <f>VLOOKUP($A582,'By SKU - New RTs'!$A:$V,19,FALSE)</f>
        <v>0</v>
      </c>
      <c r="H582" s="5">
        <f t="shared" si="46"/>
        <v>0</v>
      </c>
      <c r="I582" s="2">
        <f>VLOOKUP($A582,'By SKU - Old RTs'!$A:$V,20,FALSE)</f>
        <v>0</v>
      </c>
      <c r="J582" s="2">
        <f>VLOOKUP($A582,'By SKU - New RTs'!$A:$V,20,FALSE)</f>
        <v>0</v>
      </c>
      <c r="K582" s="5">
        <f t="shared" si="47"/>
        <v>0</v>
      </c>
      <c r="L582" s="2">
        <f>VLOOKUP($A582,'By SKU - Old RTs'!$A:$V,21,FALSE)</f>
        <v>0</v>
      </c>
      <c r="M582" s="2">
        <f>VLOOKUP($A582,'By SKU - New RTs'!$A:$V,21,FALSE)</f>
        <v>0</v>
      </c>
      <c r="N582" s="5">
        <f t="shared" si="48"/>
        <v>0</v>
      </c>
      <c r="O582" s="2">
        <f>VLOOKUP($A582,'By SKU - Old RTs'!$A:$V,22,FALSE)</f>
        <v>0</v>
      </c>
      <c r="P582" s="2">
        <f>VLOOKUP($A582,'By SKU - New RTs'!$A:$V,22,FALSE)</f>
        <v>0</v>
      </c>
      <c r="Q582" s="2">
        <f t="shared" si="49"/>
        <v>0</v>
      </c>
    </row>
    <row r="583" spans="1:17" x14ac:dyDescent="0.2">
      <c r="A583" s="3" t="str">
        <f>SKUs!A582</f>
        <v>PC55LS-AH</v>
      </c>
      <c r="B583" s="4" t="str">
        <f>SKUs!B582</f>
        <v>ST T-SHIRT LS ATHLETIC HEATHER</v>
      </c>
      <c r="C583" s="2">
        <f>VLOOKUP($A583,'By SKU - Old RTs'!$A:$V,18,FALSE)</f>
        <v>0</v>
      </c>
      <c r="D583" s="2">
        <f>VLOOKUP($A583,'By SKU - New RTs'!$A:$V,18,FALSE)</f>
        <v>0</v>
      </c>
      <c r="E583" s="5">
        <f t="shared" si="45"/>
        <v>0</v>
      </c>
      <c r="F583" s="2">
        <f>VLOOKUP($A583,'By SKU - Old RTs'!$A:$V,19,FALSE)</f>
        <v>0</v>
      </c>
      <c r="G583" s="2">
        <f>VLOOKUP($A583,'By SKU - New RTs'!$A:$V,19,FALSE)</f>
        <v>0</v>
      </c>
      <c r="H583" s="5">
        <f t="shared" si="46"/>
        <v>0</v>
      </c>
      <c r="I583" s="2">
        <f>VLOOKUP($A583,'By SKU - Old RTs'!$A:$V,20,FALSE)</f>
        <v>0</v>
      </c>
      <c r="J583" s="2">
        <f>VLOOKUP($A583,'By SKU - New RTs'!$A:$V,20,FALSE)</f>
        <v>0</v>
      </c>
      <c r="K583" s="5">
        <f t="shared" si="47"/>
        <v>0</v>
      </c>
      <c r="L583" s="2">
        <f>VLOOKUP($A583,'By SKU - Old RTs'!$A:$V,21,FALSE)</f>
        <v>7.25</v>
      </c>
      <c r="M583" s="2">
        <f>VLOOKUP($A583,'By SKU - New RTs'!$A:$V,21,FALSE)</f>
        <v>7.25</v>
      </c>
      <c r="N583" s="5">
        <f t="shared" si="48"/>
        <v>0</v>
      </c>
      <c r="O583" s="2">
        <f>VLOOKUP($A583,'By SKU - Old RTs'!$A:$V,22,FALSE)</f>
        <v>0</v>
      </c>
      <c r="P583" s="2">
        <f>VLOOKUP($A583,'By SKU - New RTs'!$A:$V,22,FALSE)</f>
        <v>0</v>
      </c>
      <c r="Q583" s="2">
        <f t="shared" si="49"/>
        <v>0</v>
      </c>
    </row>
    <row r="584" spans="1:17" x14ac:dyDescent="0.2">
      <c r="A584" s="3" t="str">
        <f>SKUs!A583</f>
        <v>PC61PAH</v>
      </c>
      <c r="B584" s="4" t="str">
        <f>SKUs!B583</f>
        <v>ST T-SHIRT</v>
      </c>
      <c r="C584" s="2">
        <f>VLOOKUP($A584,'By SKU - Old RTs'!$A:$V,18,FALSE)</f>
        <v>0</v>
      </c>
      <c r="D584" s="2">
        <f>VLOOKUP($A584,'By SKU - New RTs'!$A:$V,18,FALSE)</f>
        <v>0</v>
      </c>
      <c r="E584" s="5">
        <f t="shared" si="45"/>
        <v>0</v>
      </c>
      <c r="F584" s="2">
        <f>VLOOKUP($A584,'By SKU - Old RTs'!$A:$V,19,FALSE)</f>
        <v>0</v>
      </c>
      <c r="G584" s="2">
        <f>VLOOKUP($A584,'By SKU - New RTs'!$A:$V,19,FALSE)</f>
        <v>0</v>
      </c>
      <c r="H584" s="5">
        <f t="shared" si="46"/>
        <v>0</v>
      </c>
      <c r="I584" s="2">
        <f>VLOOKUP($A584,'By SKU - Old RTs'!$A:$V,20,FALSE)</f>
        <v>7.75</v>
      </c>
      <c r="J584" s="2">
        <f>VLOOKUP($A584,'By SKU - New RTs'!$A:$V,20,FALSE)</f>
        <v>7.75</v>
      </c>
      <c r="K584" s="5">
        <f t="shared" si="47"/>
        <v>0</v>
      </c>
      <c r="L584" s="2">
        <f>VLOOKUP($A584,'By SKU - Old RTs'!$A:$V,21,FALSE)</f>
        <v>0</v>
      </c>
      <c r="M584" s="2">
        <f>VLOOKUP($A584,'By SKU - New RTs'!$A:$V,21,FALSE)</f>
        <v>0</v>
      </c>
      <c r="N584" s="5">
        <f t="shared" si="48"/>
        <v>0</v>
      </c>
      <c r="O584" s="2">
        <f>VLOOKUP($A584,'By SKU - Old RTs'!$A:$V,22,FALSE)</f>
        <v>21.25</v>
      </c>
      <c r="P584" s="2">
        <f>VLOOKUP($A584,'By SKU - New RTs'!$A:$V,22,FALSE)</f>
        <v>21.25</v>
      </c>
      <c r="Q584" s="2">
        <f t="shared" si="49"/>
        <v>0</v>
      </c>
    </row>
    <row r="585" spans="1:17" x14ac:dyDescent="0.2">
      <c r="A585" s="3" t="str">
        <f>SKUs!A584</f>
        <v>PC61PBK</v>
      </c>
      <c r="B585" s="4" t="str">
        <f>SKUs!B584</f>
        <v>ST T-SHIRT</v>
      </c>
      <c r="C585" s="2">
        <f>VLOOKUP($A585,'By SKU - Old RTs'!$A:$V,18,FALSE)</f>
        <v>0.5</v>
      </c>
      <c r="D585" s="2">
        <f>VLOOKUP($A585,'By SKU - New RTs'!$A:$V,18,FALSE)</f>
        <v>0.5</v>
      </c>
      <c r="E585" s="5">
        <f t="shared" ref="E585:E648" si="50">D585-C585</f>
        <v>0</v>
      </c>
      <c r="F585" s="2">
        <f>VLOOKUP($A585,'By SKU - Old RTs'!$A:$V,19,FALSE)</f>
        <v>0</v>
      </c>
      <c r="G585" s="2">
        <f>VLOOKUP($A585,'By SKU - New RTs'!$A:$V,19,FALSE)</f>
        <v>8.25</v>
      </c>
      <c r="H585" s="5">
        <f t="shared" ref="H585:H648" si="51">G585-F585</f>
        <v>8.25</v>
      </c>
      <c r="I585" s="2">
        <f>VLOOKUP($A585,'By SKU - Old RTs'!$A:$V,20,FALSE)</f>
        <v>0</v>
      </c>
      <c r="J585" s="2">
        <f>VLOOKUP($A585,'By SKU - New RTs'!$A:$V,20,FALSE)</f>
        <v>0</v>
      </c>
      <c r="K585" s="5">
        <f t="shared" ref="K585:K648" si="52">J585-I585</f>
        <v>0</v>
      </c>
      <c r="L585" s="2">
        <f>VLOOKUP($A585,'By SKU - Old RTs'!$A:$V,21,FALSE)</f>
        <v>0</v>
      </c>
      <c r="M585" s="2">
        <f>VLOOKUP($A585,'By SKU - New RTs'!$A:$V,21,FALSE)</f>
        <v>0</v>
      </c>
      <c r="N585" s="5">
        <f t="shared" ref="N585:N648" si="53">M585-L585</f>
        <v>0</v>
      </c>
      <c r="O585" s="2">
        <f>VLOOKUP($A585,'By SKU - Old RTs'!$A:$V,22,FALSE)</f>
        <v>17</v>
      </c>
      <c r="P585" s="2">
        <f>VLOOKUP($A585,'By SKU - New RTs'!$A:$V,22,FALSE)</f>
        <v>8.75</v>
      </c>
      <c r="Q585" s="2">
        <f t="shared" ref="Q585:Q648" si="54">P585-O585</f>
        <v>-8.25</v>
      </c>
    </row>
    <row r="586" spans="1:17" x14ac:dyDescent="0.2">
      <c r="A586" s="3" t="str">
        <f>SKUs!A585</f>
        <v>PC76KH</v>
      </c>
      <c r="B586" s="4" t="str">
        <f>SKUs!B585</f>
        <v xml:space="preserve">CARGO PANT                      </v>
      </c>
      <c r="C586" s="2">
        <f>VLOOKUP($A586,'By SKU - Old RTs'!$A:$V,18,FALSE)</f>
        <v>0.25</v>
      </c>
      <c r="D586" s="2">
        <f>VLOOKUP($A586,'By SKU - New RTs'!$A:$V,18,FALSE)</f>
        <v>0.25</v>
      </c>
      <c r="E586" s="5">
        <f t="shared" si="50"/>
        <v>0</v>
      </c>
      <c r="F586" s="2">
        <f>VLOOKUP($A586,'By SKU - Old RTs'!$A:$V,19,FALSE)</f>
        <v>0</v>
      </c>
      <c r="G586" s="2">
        <f>VLOOKUP($A586,'By SKU - New RTs'!$A:$V,19,FALSE)</f>
        <v>0</v>
      </c>
      <c r="H586" s="5">
        <f t="shared" si="51"/>
        <v>0</v>
      </c>
      <c r="I586" s="2">
        <f>VLOOKUP($A586,'By SKU - Old RTs'!$A:$V,20,FALSE)</f>
        <v>0</v>
      </c>
      <c r="J586" s="2">
        <f>VLOOKUP($A586,'By SKU - New RTs'!$A:$V,20,FALSE)</f>
        <v>0</v>
      </c>
      <c r="K586" s="5">
        <f t="shared" si="52"/>
        <v>0</v>
      </c>
      <c r="L586" s="2">
        <f>VLOOKUP($A586,'By SKU - Old RTs'!$A:$V,21,FALSE)</f>
        <v>0.75</v>
      </c>
      <c r="M586" s="2">
        <f>VLOOKUP($A586,'By SKU - New RTs'!$A:$V,21,FALSE)</f>
        <v>0.75</v>
      </c>
      <c r="N586" s="5">
        <f t="shared" si="53"/>
        <v>0</v>
      </c>
      <c r="O586" s="2">
        <f>VLOOKUP($A586,'By SKU - Old RTs'!$A:$V,22,FALSE)</f>
        <v>0</v>
      </c>
      <c r="P586" s="2">
        <f>VLOOKUP($A586,'By SKU - New RTs'!$A:$V,22,FALSE)</f>
        <v>0</v>
      </c>
      <c r="Q586" s="2">
        <f t="shared" si="54"/>
        <v>0</v>
      </c>
    </row>
    <row r="587" spans="1:17" x14ac:dyDescent="0.2">
      <c r="A587" s="3" t="str">
        <f>SKUs!A586</f>
        <v>PC76NV</v>
      </c>
      <c r="B587" s="4" t="str">
        <f>SKUs!B586</f>
        <v xml:space="preserve">CARGO PANT                      </v>
      </c>
      <c r="C587" s="2">
        <f>VLOOKUP($A587,'By SKU - Old RTs'!$A:$V,18,FALSE)</f>
        <v>0</v>
      </c>
      <c r="D587" s="2">
        <f>VLOOKUP($A587,'By SKU - New RTs'!$A:$V,18,FALSE)</f>
        <v>0</v>
      </c>
      <c r="E587" s="5">
        <f t="shared" si="50"/>
        <v>0</v>
      </c>
      <c r="F587" s="2">
        <f>VLOOKUP($A587,'By SKU - Old RTs'!$A:$V,19,FALSE)</f>
        <v>0</v>
      </c>
      <c r="G587" s="2">
        <f>VLOOKUP($A587,'By SKU - New RTs'!$A:$V,19,FALSE)</f>
        <v>0</v>
      </c>
      <c r="H587" s="5">
        <f t="shared" si="51"/>
        <v>0</v>
      </c>
      <c r="I587" s="2">
        <f>VLOOKUP($A587,'By SKU - Old RTs'!$A:$V,20,FALSE)</f>
        <v>0</v>
      </c>
      <c r="J587" s="2">
        <f>VLOOKUP($A587,'By SKU - New RTs'!$A:$V,20,FALSE)</f>
        <v>0</v>
      </c>
      <c r="K587" s="5">
        <f t="shared" si="52"/>
        <v>0</v>
      </c>
      <c r="L587" s="2">
        <f>VLOOKUP($A587,'By SKU - Old RTs'!$A:$V,21,FALSE)</f>
        <v>7.5</v>
      </c>
      <c r="M587" s="2">
        <f>VLOOKUP($A587,'By SKU - New RTs'!$A:$V,21,FALSE)</f>
        <v>7.5</v>
      </c>
      <c r="N587" s="5">
        <f t="shared" si="53"/>
        <v>0</v>
      </c>
      <c r="O587" s="2">
        <f>VLOOKUP($A587,'By SKU - Old RTs'!$A:$V,22,FALSE)</f>
        <v>0</v>
      </c>
      <c r="P587" s="2">
        <f>VLOOKUP($A587,'By SKU - New RTs'!$A:$V,22,FALSE)</f>
        <v>0</v>
      </c>
      <c r="Q587" s="2">
        <f t="shared" si="54"/>
        <v>0</v>
      </c>
    </row>
    <row r="588" spans="1:17" x14ac:dyDescent="0.2">
      <c r="A588" s="3" t="str">
        <f>SKUs!A587</f>
        <v>PC86KH</v>
      </c>
      <c r="B588" s="4" t="str">
        <f>SKUs!B587</f>
        <v xml:space="preserve">PT MENS SHORTS                  </v>
      </c>
      <c r="C588" s="2">
        <f>VLOOKUP($A588,'By SKU - Old RTs'!$A:$V,18,FALSE)</f>
        <v>0</v>
      </c>
      <c r="D588" s="2">
        <f>VLOOKUP($A588,'By SKU - New RTs'!$A:$V,18,FALSE)</f>
        <v>0</v>
      </c>
      <c r="E588" s="5">
        <f t="shared" si="50"/>
        <v>0</v>
      </c>
      <c r="F588" s="2">
        <f>VLOOKUP($A588,'By SKU - Old RTs'!$A:$V,19,FALSE)</f>
        <v>0</v>
      </c>
      <c r="G588" s="2">
        <f>VLOOKUP($A588,'By SKU - New RTs'!$A:$V,19,FALSE)</f>
        <v>0</v>
      </c>
      <c r="H588" s="5">
        <f t="shared" si="51"/>
        <v>0</v>
      </c>
      <c r="I588" s="2">
        <f>VLOOKUP($A588,'By SKU - Old RTs'!$A:$V,20,FALSE)</f>
        <v>0</v>
      </c>
      <c r="J588" s="2">
        <f>VLOOKUP($A588,'By SKU - New RTs'!$A:$V,20,FALSE)</f>
        <v>0</v>
      </c>
      <c r="K588" s="5">
        <f t="shared" si="52"/>
        <v>0</v>
      </c>
      <c r="L588" s="2">
        <f>VLOOKUP($A588,'By SKU - Old RTs'!$A:$V,21,FALSE)</f>
        <v>0.25</v>
      </c>
      <c r="M588" s="2">
        <f>VLOOKUP($A588,'By SKU - New RTs'!$A:$V,21,FALSE)</f>
        <v>0.25</v>
      </c>
      <c r="N588" s="5">
        <f t="shared" si="53"/>
        <v>0</v>
      </c>
      <c r="O588" s="2">
        <f>VLOOKUP($A588,'By SKU - Old RTs'!$A:$V,22,FALSE)</f>
        <v>0</v>
      </c>
      <c r="P588" s="2">
        <f>VLOOKUP($A588,'By SKU - New RTs'!$A:$V,22,FALSE)</f>
        <v>0</v>
      </c>
      <c r="Q588" s="2">
        <f t="shared" si="54"/>
        <v>0</v>
      </c>
    </row>
    <row r="589" spans="1:17" x14ac:dyDescent="0.2">
      <c r="A589" s="3" t="str">
        <f>SKUs!A588</f>
        <v>PD60PW</v>
      </c>
      <c r="B589" s="4" t="str">
        <f>SKUs!B588</f>
        <v>PT JEAN</v>
      </c>
      <c r="C589" s="2">
        <f>VLOOKUP($A589,'By SKU - Old RTs'!$A:$V,18,FALSE)</f>
        <v>38.5</v>
      </c>
      <c r="D589" s="2">
        <f>VLOOKUP($A589,'By SKU - New RTs'!$A:$V,18,FALSE)</f>
        <v>38.5</v>
      </c>
      <c r="E589" s="5">
        <f t="shared" si="50"/>
        <v>0</v>
      </c>
      <c r="F589" s="2">
        <f>VLOOKUP($A589,'By SKU - Old RTs'!$A:$V,19,FALSE)</f>
        <v>35.5</v>
      </c>
      <c r="G589" s="2">
        <f>VLOOKUP($A589,'By SKU - New RTs'!$A:$V,19,FALSE)</f>
        <v>47.75</v>
      </c>
      <c r="H589" s="5">
        <f t="shared" si="51"/>
        <v>12.25</v>
      </c>
      <c r="I589" s="2">
        <f>VLOOKUP($A589,'By SKU - Old RTs'!$A:$V,20,FALSE)</f>
        <v>20.5</v>
      </c>
      <c r="J589" s="2">
        <f>VLOOKUP($A589,'By SKU - New RTs'!$A:$V,20,FALSE)</f>
        <v>20.5</v>
      </c>
      <c r="K589" s="5">
        <f t="shared" si="52"/>
        <v>0</v>
      </c>
      <c r="L589" s="2">
        <f>VLOOKUP($A589,'By SKU - Old RTs'!$A:$V,21,FALSE)</f>
        <v>19.5</v>
      </c>
      <c r="M589" s="2">
        <f>VLOOKUP($A589,'By SKU - New RTs'!$A:$V,21,FALSE)</f>
        <v>19.5</v>
      </c>
      <c r="N589" s="5">
        <f t="shared" si="53"/>
        <v>0</v>
      </c>
      <c r="O589" s="2">
        <f>VLOOKUP($A589,'By SKU - Old RTs'!$A:$V,22,FALSE)</f>
        <v>39.75</v>
      </c>
      <c r="P589" s="2">
        <f>VLOOKUP($A589,'By SKU - New RTs'!$A:$V,22,FALSE)</f>
        <v>27.5</v>
      </c>
      <c r="Q589" s="2">
        <f t="shared" si="54"/>
        <v>-12.25</v>
      </c>
    </row>
    <row r="590" spans="1:17" x14ac:dyDescent="0.2">
      <c r="A590" s="3" t="str">
        <f>SKUs!A589</f>
        <v>PD80PW</v>
      </c>
      <c r="B590" s="4" t="str">
        <f>SKUs!B589</f>
        <v>PT JEAN</v>
      </c>
      <c r="C590" s="2">
        <f>VLOOKUP($A590,'By SKU - Old RTs'!$A:$V,18,FALSE)</f>
        <v>58.25</v>
      </c>
      <c r="D590" s="2">
        <f>VLOOKUP($A590,'By SKU - New RTs'!$A:$V,18,FALSE)</f>
        <v>58.25</v>
      </c>
      <c r="E590" s="5">
        <f t="shared" si="50"/>
        <v>0</v>
      </c>
      <c r="F590" s="2">
        <f>VLOOKUP($A590,'By SKU - Old RTs'!$A:$V,19,FALSE)</f>
        <v>40.25</v>
      </c>
      <c r="G590" s="2">
        <f>VLOOKUP($A590,'By SKU - New RTs'!$A:$V,19,FALSE)</f>
        <v>40.25</v>
      </c>
      <c r="H590" s="5">
        <f t="shared" si="51"/>
        <v>0</v>
      </c>
      <c r="I590" s="2">
        <f>VLOOKUP($A590,'By SKU - Old RTs'!$A:$V,20,FALSE)</f>
        <v>23</v>
      </c>
      <c r="J590" s="2">
        <f>VLOOKUP($A590,'By SKU - New RTs'!$A:$V,20,FALSE)</f>
        <v>23</v>
      </c>
      <c r="K590" s="5">
        <f t="shared" si="52"/>
        <v>0</v>
      </c>
      <c r="L590" s="2">
        <f>VLOOKUP($A590,'By SKU - Old RTs'!$A:$V,21,FALSE)</f>
        <v>0.25</v>
      </c>
      <c r="M590" s="2">
        <f>VLOOKUP($A590,'By SKU - New RTs'!$A:$V,21,FALSE)</f>
        <v>0.25</v>
      </c>
      <c r="N590" s="5">
        <f t="shared" si="53"/>
        <v>0</v>
      </c>
      <c r="O590" s="2">
        <f>VLOOKUP($A590,'By SKU - Old RTs'!$A:$V,22,FALSE)</f>
        <v>20.75</v>
      </c>
      <c r="P590" s="2">
        <f>VLOOKUP($A590,'By SKU - New RTs'!$A:$V,22,FALSE)</f>
        <v>20.75</v>
      </c>
      <c r="Q590" s="2">
        <f t="shared" si="54"/>
        <v>0</v>
      </c>
    </row>
    <row r="591" spans="1:17" x14ac:dyDescent="0.2">
      <c r="A591" s="3" t="str">
        <f>SKUs!A590</f>
        <v>PLW2NV</v>
      </c>
      <c r="B591" s="4" t="str">
        <f>SKUs!B590</f>
        <v>PT FLAME RESISTANT</v>
      </c>
      <c r="C591" s="2">
        <f>VLOOKUP($A591,'By SKU - Old RTs'!$A:$V,18,FALSE)</f>
        <v>0</v>
      </c>
      <c r="D591" s="2">
        <f>VLOOKUP($A591,'By SKU - New RTs'!$A:$V,18,FALSE)</f>
        <v>0</v>
      </c>
      <c r="E591" s="5">
        <f t="shared" si="50"/>
        <v>0</v>
      </c>
      <c r="F591" s="2">
        <f>VLOOKUP($A591,'By SKU - Old RTs'!$A:$V,19,FALSE)</f>
        <v>24</v>
      </c>
      <c r="G591" s="2">
        <f>VLOOKUP($A591,'By SKU - New RTs'!$A:$V,19,FALSE)</f>
        <v>24</v>
      </c>
      <c r="H591" s="5">
        <f t="shared" si="51"/>
        <v>0</v>
      </c>
      <c r="I591" s="2">
        <f>VLOOKUP($A591,'By SKU - Old RTs'!$A:$V,20,FALSE)</f>
        <v>72.25</v>
      </c>
      <c r="J591" s="2">
        <f>VLOOKUP($A591,'By SKU - New RTs'!$A:$V,20,FALSE)</f>
        <v>72.25</v>
      </c>
      <c r="K591" s="5">
        <f t="shared" si="52"/>
        <v>0</v>
      </c>
      <c r="L591" s="2">
        <f>VLOOKUP($A591,'By SKU - Old RTs'!$A:$V,21,FALSE)</f>
        <v>2.25</v>
      </c>
      <c r="M591" s="2">
        <f>VLOOKUP($A591,'By SKU - New RTs'!$A:$V,21,FALSE)</f>
        <v>2.25</v>
      </c>
      <c r="N591" s="5">
        <f t="shared" si="53"/>
        <v>0</v>
      </c>
      <c r="O591" s="2">
        <f>VLOOKUP($A591,'By SKU - Old RTs'!$A:$V,22,FALSE)</f>
        <v>0</v>
      </c>
      <c r="P591" s="2">
        <f>VLOOKUP($A591,'By SKU - New RTs'!$A:$V,22,FALSE)</f>
        <v>0</v>
      </c>
      <c r="Q591" s="2">
        <f t="shared" si="54"/>
        <v>0</v>
      </c>
    </row>
    <row r="592" spans="1:17" x14ac:dyDescent="0.2">
      <c r="A592" s="3" t="str">
        <f>SKUs!A591</f>
        <v>PT20BK</v>
      </c>
      <c r="B592" s="4" t="str">
        <f>SKUs!B591</f>
        <v xml:space="preserve">PT WORK BLEND                   </v>
      </c>
      <c r="C592" s="2">
        <f>VLOOKUP($A592,'By SKU - Old RTs'!$A:$V,18,FALSE)</f>
        <v>110</v>
      </c>
      <c r="D592" s="2">
        <f>VLOOKUP($A592,'By SKU - New RTs'!$A:$V,18,FALSE)</f>
        <v>110</v>
      </c>
      <c r="E592" s="5">
        <f t="shared" si="50"/>
        <v>0</v>
      </c>
      <c r="F592" s="2">
        <f>VLOOKUP($A592,'By SKU - Old RTs'!$A:$V,19,FALSE)</f>
        <v>7.5</v>
      </c>
      <c r="G592" s="2">
        <f>VLOOKUP($A592,'By SKU - New RTs'!$A:$V,19,FALSE)</f>
        <v>7.5</v>
      </c>
      <c r="H592" s="5">
        <f t="shared" si="51"/>
        <v>0</v>
      </c>
      <c r="I592" s="2">
        <f>VLOOKUP($A592,'By SKU - Old RTs'!$A:$V,20,FALSE)</f>
        <v>11</v>
      </c>
      <c r="J592" s="2">
        <f>VLOOKUP($A592,'By SKU - New RTs'!$A:$V,20,FALSE)</f>
        <v>11</v>
      </c>
      <c r="K592" s="5">
        <f t="shared" si="52"/>
        <v>0</v>
      </c>
      <c r="L592" s="2">
        <f>VLOOKUP($A592,'By SKU - Old RTs'!$A:$V,21,FALSE)</f>
        <v>64.25</v>
      </c>
      <c r="M592" s="2">
        <f>VLOOKUP($A592,'By SKU - New RTs'!$A:$V,21,FALSE)</f>
        <v>68.25</v>
      </c>
      <c r="N592" s="5">
        <f t="shared" si="53"/>
        <v>4</v>
      </c>
      <c r="O592" s="2">
        <f>VLOOKUP($A592,'By SKU - Old RTs'!$A:$V,22,FALSE)</f>
        <v>34</v>
      </c>
      <c r="P592" s="2">
        <f>VLOOKUP($A592,'By SKU - New RTs'!$A:$V,22,FALSE)</f>
        <v>30</v>
      </c>
      <c r="Q592" s="2">
        <f t="shared" si="54"/>
        <v>-4</v>
      </c>
    </row>
    <row r="593" spans="1:17" x14ac:dyDescent="0.2">
      <c r="A593" s="3" t="str">
        <f>SKUs!A592</f>
        <v>PT20BN</v>
      </c>
      <c r="B593" s="4" t="str">
        <f>SKUs!B592</f>
        <v xml:space="preserve">PT WORK BLEND                   </v>
      </c>
      <c r="C593" s="2">
        <f>VLOOKUP($A593,'By SKU - Old RTs'!$A:$V,18,FALSE)</f>
        <v>3</v>
      </c>
      <c r="D593" s="2">
        <f>VLOOKUP($A593,'By SKU - New RTs'!$A:$V,18,FALSE)</f>
        <v>3</v>
      </c>
      <c r="E593" s="5">
        <f t="shared" si="50"/>
        <v>0</v>
      </c>
      <c r="F593" s="2">
        <f>VLOOKUP($A593,'By SKU - Old RTs'!$A:$V,19,FALSE)</f>
        <v>0</v>
      </c>
      <c r="G593" s="2">
        <f>VLOOKUP($A593,'By SKU - New RTs'!$A:$V,19,FALSE)</f>
        <v>0</v>
      </c>
      <c r="H593" s="5">
        <f t="shared" si="51"/>
        <v>0</v>
      </c>
      <c r="I593" s="2">
        <f>VLOOKUP($A593,'By SKU - Old RTs'!$A:$V,20,FALSE)</f>
        <v>0</v>
      </c>
      <c r="J593" s="2">
        <f>VLOOKUP($A593,'By SKU - New RTs'!$A:$V,20,FALSE)</f>
        <v>0</v>
      </c>
      <c r="K593" s="5">
        <f t="shared" si="52"/>
        <v>0</v>
      </c>
      <c r="L593" s="2">
        <f>VLOOKUP($A593,'By SKU - Old RTs'!$A:$V,21,FALSE)</f>
        <v>18.25</v>
      </c>
      <c r="M593" s="2">
        <f>VLOOKUP($A593,'By SKU - New RTs'!$A:$V,21,FALSE)</f>
        <v>18.25</v>
      </c>
      <c r="N593" s="5">
        <f t="shared" si="53"/>
        <v>0</v>
      </c>
      <c r="O593" s="2">
        <f>VLOOKUP($A593,'By SKU - Old RTs'!$A:$V,22,FALSE)</f>
        <v>0</v>
      </c>
      <c r="P593" s="2">
        <f>VLOOKUP($A593,'By SKU - New RTs'!$A:$V,22,FALSE)</f>
        <v>0</v>
      </c>
      <c r="Q593" s="2">
        <f t="shared" si="54"/>
        <v>0</v>
      </c>
    </row>
    <row r="594" spans="1:17" x14ac:dyDescent="0.2">
      <c r="A594" s="3" t="str">
        <f>SKUs!A593</f>
        <v>PT20CH</v>
      </c>
      <c r="B594" s="4" t="str">
        <f>SKUs!B593</f>
        <v xml:space="preserve">PT WORK BLEND                   </v>
      </c>
      <c r="C594" s="2">
        <f>VLOOKUP($A594,'By SKU - Old RTs'!$A:$V,18,FALSE)</f>
        <v>18.75</v>
      </c>
      <c r="D594" s="2">
        <f>VLOOKUP($A594,'By SKU - New RTs'!$A:$V,18,FALSE)</f>
        <v>18.75</v>
      </c>
      <c r="E594" s="5">
        <f t="shared" si="50"/>
        <v>0</v>
      </c>
      <c r="F594" s="2">
        <f>VLOOKUP($A594,'By SKU - Old RTs'!$A:$V,19,FALSE)</f>
        <v>27</v>
      </c>
      <c r="G594" s="2">
        <f>VLOOKUP($A594,'By SKU - New RTs'!$A:$V,19,FALSE)</f>
        <v>27</v>
      </c>
      <c r="H594" s="5">
        <f t="shared" si="51"/>
        <v>0</v>
      </c>
      <c r="I594" s="2">
        <f>VLOOKUP($A594,'By SKU - Old RTs'!$A:$V,20,FALSE)</f>
        <v>7.25</v>
      </c>
      <c r="J594" s="2">
        <f>VLOOKUP($A594,'By SKU - New RTs'!$A:$V,20,FALSE)</f>
        <v>7.25</v>
      </c>
      <c r="K594" s="5">
        <f t="shared" si="52"/>
        <v>0</v>
      </c>
      <c r="L594" s="2">
        <f>VLOOKUP($A594,'By SKU - Old RTs'!$A:$V,21,FALSE)</f>
        <v>18.75</v>
      </c>
      <c r="M594" s="2">
        <f>VLOOKUP($A594,'By SKU - New RTs'!$A:$V,21,FALSE)</f>
        <v>18.75</v>
      </c>
      <c r="N594" s="5">
        <f t="shared" si="53"/>
        <v>0</v>
      </c>
      <c r="O594" s="2">
        <f>VLOOKUP($A594,'By SKU - Old RTs'!$A:$V,22,FALSE)</f>
        <v>35.25</v>
      </c>
      <c r="P594" s="2">
        <f>VLOOKUP($A594,'By SKU - New RTs'!$A:$V,22,FALSE)</f>
        <v>35.25</v>
      </c>
      <c r="Q594" s="2">
        <f t="shared" si="54"/>
        <v>0</v>
      </c>
    </row>
    <row r="595" spans="1:17" x14ac:dyDescent="0.2">
      <c r="A595" s="3" t="str">
        <f>SKUs!A594</f>
        <v>PT20KH</v>
      </c>
      <c r="B595" s="4" t="str">
        <f>SKUs!B594</f>
        <v xml:space="preserve">PT WORK BLEND                   </v>
      </c>
      <c r="C595" s="2">
        <f>VLOOKUP($A595,'By SKU - Old RTs'!$A:$V,18,FALSE)</f>
        <v>2.5</v>
      </c>
      <c r="D595" s="2">
        <f>VLOOKUP($A595,'By SKU - New RTs'!$A:$V,18,FALSE)</f>
        <v>2.5</v>
      </c>
      <c r="E595" s="5">
        <f t="shared" si="50"/>
        <v>0</v>
      </c>
      <c r="F595" s="2">
        <f>VLOOKUP($A595,'By SKU - Old RTs'!$A:$V,19,FALSE)</f>
        <v>0</v>
      </c>
      <c r="G595" s="2">
        <f>VLOOKUP($A595,'By SKU - New RTs'!$A:$V,19,FALSE)</f>
        <v>0</v>
      </c>
      <c r="H595" s="5">
        <f t="shared" si="51"/>
        <v>0</v>
      </c>
      <c r="I595" s="2">
        <f>VLOOKUP($A595,'By SKU - Old RTs'!$A:$V,20,FALSE)</f>
        <v>0</v>
      </c>
      <c r="J595" s="2">
        <f>VLOOKUP($A595,'By SKU - New RTs'!$A:$V,20,FALSE)</f>
        <v>0</v>
      </c>
      <c r="K595" s="5">
        <f t="shared" si="52"/>
        <v>0</v>
      </c>
      <c r="L595" s="2">
        <f>VLOOKUP($A595,'By SKU - Old RTs'!$A:$V,21,FALSE)</f>
        <v>0</v>
      </c>
      <c r="M595" s="2">
        <f>VLOOKUP($A595,'By SKU - New RTs'!$A:$V,21,FALSE)</f>
        <v>0</v>
      </c>
      <c r="N595" s="5">
        <f t="shared" si="53"/>
        <v>0</v>
      </c>
      <c r="O595" s="2">
        <f>VLOOKUP($A595,'By SKU - Old RTs'!$A:$V,22,FALSE)</f>
        <v>4.5</v>
      </c>
      <c r="P595" s="2">
        <f>VLOOKUP($A595,'By SKU - New RTs'!$A:$V,22,FALSE)</f>
        <v>4.5</v>
      </c>
      <c r="Q595" s="2">
        <f t="shared" si="54"/>
        <v>0</v>
      </c>
    </row>
    <row r="596" spans="1:17" x14ac:dyDescent="0.2">
      <c r="A596" s="3" t="str">
        <f>SKUs!A595</f>
        <v>PT20NV</v>
      </c>
      <c r="B596" s="4" t="str">
        <f>SKUs!B595</f>
        <v xml:space="preserve">PT WORK BLEND                   </v>
      </c>
      <c r="C596" s="2">
        <f>VLOOKUP($A596,'By SKU - Old RTs'!$A:$V,18,FALSE)</f>
        <v>169.25</v>
      </c>
      <c r="D596" s="2">
        <f>VLOOKUP($A596,'By SKU - New RTs'!$A:$V,18,FALSE)</f>
        <v>169.25</v>
      </c>
      <c r="E596" s="5">
        <f t="shared" si="50"/>
        <v>0</v>
      </c>
      <c r="F596" s="2">
        <f>VLOOKUP($A596,'By SKU - Old RTs'!$A:$V,19,FALSE)</f>
        <v>56.75</v>
      </c>
      <c r="G596" s="2">
        <f>VLOOKUP($A596,'By SKU - New RTs'!$A:$V,19,FALSE)</f>
        <v>56</v>
      </c>
      <c r="H596" s="5">
        <f t="shared" si="51"/>
        <v>-0.75</v>
      </c>
      <c r="I596" s="2">
        <f>VLOOKUP($A596,'By SKU - Old RTs'!$A:$V,20,FALSE)</f>
        <v>13.5</v>
      </c>
      <c r="J596" s="2">
        <f>VLOOKUP($A596,'By SKU - New RTs'!$A:$V,20,FALSE)</f>
        <v>14.25</v>
      </c>
      <c r="K596" s="5">
        <f t="shared" si="52"/>
        <v>0.75</v>
      </c>
      <c r="L596" s="2">
        <f>VLOOKUP($A596,'By SKU - Old RTs'!$A:$V,21,FALSE)</f>
        <v>33</v>
      </c>
      <c r="M596" s="2">
        <f>VLOOKUP($A596,'By SKU - New RTs'!$A:$V,21,FALSE)</f>
        <v>33</v>
      </c>
      <c r="N596" s="5">
        <f t="shared" si="53"/>
        <v>0</v>
      </c>
      <c r="O596" s="2">
        <f>VLOOKUP($A596,'By SKU - Old RTs'!$A:$V,22,FALSE)</f>
        <v>21.25</v>
      </c>
      <c r="P596" s="2">
        <f>VLOOKUP($A596,'By SKU - New RTs'!$A:$V,22,FALSE)</f>
        <v>21.25</v>
      </c>
      <c r="Q596" s="2">
        <f t="shared" si="54"/>
        <v>0</v>
      </c>
    </row>
    <row r="597" spans="1:17" x14ac:dyDescent="0.2">
      <c r="A597" s="3" t="str">
        <f>SKUs!A596</f>
        <v>PT20SG</v>
      </c>
      <c r="B597" s="4" t="str">
        <f>SKUs!B596</f>
        <v xml:space="preserve">PT WORK BLEND                   </v>
      </c>
      <c r="C597" s="2">
        <f>VLOOKUP($A597,'By SKU - Old RTs'!$A:$V,18,FALSE)</f>
        <v>0</v>
      </c>
      <c r="D597" s="2">
        <f>VLOOKUP($A597,'By SKU - New RTs'!$A:$V,18,FALSE)</f>
        <v>0</v>
      </c>
      <c r="E597" s="5">
        <f t="shared" si="50"/>
        <v>0</v>
      </c>
      <c r="F597" s="2">
        <f>VLOOKUP($A597,'By SKU - Old RTs'!$A:$V,19,FALSE)</f>
        <v>0</v>
      </c>
      <c r="G597" s="2">
        <f>VLOOKUP($A597,'By SKU - New RTs'!$A:$V,19,FALSE)</f>
        <v>0</v>
      </c>
      <c r="H597" s="5">
        <f t="shared" si="51"/>
        <v>0</v>
      </c>
      <c r="I597" s="2">
        <f>VLOOKUP($A597,'By SKU - Old RTs'!$A:$V,20,FALSE)</f>
        <v>1.25</v>
      </c>
      <c r="J597" s="2">
        <f>VLOOKUP($A597,'By SKU - New RTs'!$A:$V,20,FALSE)</f>
        <v>1.25</v>
      </c>
      <c r="K597" s="5">
        <f t="shared" si="52"/>
        <v>0</v>
      </c>
      <c r="L597" s="2">
        <f>VLOOKUP($A597,'By SKU - Old RTs'!$A:$V,21,FALSE)</f>
        <v>0</v>
      </c>
      <c r="M597" s="2">
        <f>VLOOKUP($A597,'By SKU - New RTs'!$A:$V,21,FALSE)</f>
        <v>0</v>
      </c>
      <c r="N597" s="5">
        <f t="shared" si="53"/>
        <v>0</v>
      </c>
      <c r="O597" s="2">
        <f>VLOOKUP($A597,'By SKU - Old RTs'!$A:$V,22,FALSE)</f>
        <v>0</v>
      </c>
      <c r="P597" s="2">
        <f>VLOOKUP($A597,'By SKU - New RTs'!$A:$V,22,FALSE)</f>
        <v>0</v>
      </c>
      <c r="Q597" s="2">
        <f t="shared" si="54"/>
        <v>0</v>
      </c>
    </row>
    <row r="598" spans="1:17" x14ac:dyDescent="0.2">
      <c r="A598" s="3" t="str">
        <f>SKUs!A597</f>
        <v>PT20WH</v>
      </c>
      <c r="B598" s="4" t="str">
        <f>SKUs!B597</f>
        <v xml:space="preserve">PT WORK BLEND                   </v>
      </c>
      <c r="C598" s="2">
        <f>VLOOKUP($A598,'By SKU - Old RTs'!$A:$V,18,FALSE)</f>
        <v>0</v>
      </c>
      <c r="D598" s="2">
        <f>VLOOKUP($A598,'By SKU - New RTs'!$A:$V,18,FALSE)</f>
        <v>0</v>
      </c>
      <c r="E598" s="5">
        <f t="shared" si="50"/>
        <v>0</v>
      </c>
      <c r="F598" s="2">
        <f>VLOOKUP($A598,'By SKU - Old RTs'!$A:$V,19,FALSE)</f>
        <v>0</v>
      </c>
      <c r="G598" s="2">
        <f>VLOOKUP($A598,'By SKU - New RTs'!$A:$V,19,FALSE)</f>
        <v>0</v>
      </c>
      <c r="H598" s="5">
        <f t="shared" si="51"/>
        <v>0</v>
      </c>
      <c r="I598" s="2">
        <f>VLOOKUP($A598,'By SKU - Old RTs'!$A:$V,20,FALSE)</f>
        <v>0</v>
      </c>
      <c r="J598" s="2">
        <f>VLOOKUP($A598,'By SKU - New RTs'!$A:$V,20,FALSE)</f>
        <v>0</v>
      </c>
      <c r="K598" s="5">
        <f t="shared" si="52"/>
        <v>0</v>
      </c>
      <c r="L598" s="2">
        <f>VLOOKUP($A598,'By SKU - Old RTs'!$A:$V,21,FALSE)</f>
        <v>0</v>
      </c>
      <c r="M598" s="2">
        <f>VLOOKUP($A598,'By SKU - New RTs'!$A:$V,21,FALSE)</f>
        <v>0</v>
      </c>
      <c r="N598" s="5">
        <f t="shared" si="53"/>
        <v>0</v>
      </c>
      <c r="O598" s="2">
        <f>VLOOKUP($A598,'By SKU - Old RTs'!$A:$V,22,FALSE)</f>
        <v>0</v>
      </c>
      <c r="P598" s="2">
        <f>VLOOKUP($A598,'By SKU - New RTs'!$A:$V,22,FALSE)</f>
        <v>0</v>
      </c>
      <c r="Q598" s="2">
        <f t="shared" si="54"/>
        <v>0</v>
      </c>
    </row>
    <row r="599" spans="1:17" x14ac:dyDescent="0.2">
      <c r="A599" s="3" t="str">
        <f>SKUs!A598</f>
        <v>PT26NV</v>
      </c>
      <c r="B599" s="4" t="str">
        <f>SKUs!B598</f>
        <v xml:space="preserve">PT MENS SHORTS                  </v>
      </c>
      <c r="C599" s="2">
        <f>VLOOKUP($A599,'By SKU - Old RTs'!$A:$V,18,FALSE)</f>
        <v>0.25</v>
      </c>
      <c r="D599" s="2">
        <f>VLOOKUP($A599,'By SKU - New RTs'!$A:$V,18,FALSE)</f>
        <v>0.25</v>
      </c>
      <c r="E599" s="5">
        <f t="shared" si="50"/>
        <v>0</v>
      </c>
      <c r="F599" s="2">
        <f>VLOOKUP($A599,'By SKU - Old RTs'!$A:$V,19,FALSE)</f>
        <v>0</v>
      </c>
      <c r="G599" s="2">
        <f>VLOOKUP($A599,'By SKU - New RTs'!$A:$V,19,FALSE)</f>
        <v>0</v>
      </c>
      <c r="H599" s="5">
        <f t="shared" si="51"/>
        <v>0</v>
      </c>
      <c r="I599" s="2">
        <f>VLOOKUP($A599,'By SKU - Old RTs'!$A:$V,20,FALSE)</f>
        <v>0</v>
      </c>
      <c r="J599" s="2">
        <f>VLOOKUP($A599,'By SKU - New RTs'!$A:$V,20,FALSE)</f>
        <v>0</v>
      </c>
      <c r="K599" s="5">
        <f t="shared" si="52"/>
        <v>0</v>
      </c>
      <c r="L599" s="2">
        <f>VLOOKUP($A599,'By SKU - Old RTs'!$A:$V,21,FALSE)</f>
        <v>0</v>
      </c>
      <c r="M599" s="2">
        <f>VLOOKUP($A599,'By SKU - New RTs'!$A:$V,21,FALSE)</f>
        <v>0</v>
      </c>
      <c r="N599" s="5">
        <f t="shared" si="53"/>
        <v>0</v>
      </c>
      <c r="O599" s="2">
        <f>VLOOKUP($A599,'By SKU - Old RTs'!$A:$V,22,FALSE)</f>
        <v>0</v>
      </c>
      <c r="P599" s="2">
        <f>VLOOKUP($A599,'By SKU - New RTs'!$A:$V,22,FALSE)</f>
        <v>0</v>
      </c>
      <c r="Q599" s="2">
        <f t="shared" si="54"/>
        <v>0</v>
      </c>
    </row>
    <row r="600" spans="1:17" x14ac:dyDescent="0.2">
      <c r="A600" s="3" t="str">
        <f>SKUs!A599</f>
        <v>PT2ABK</v>
      </c>
      <c r="B600" s="4" t="str">
        <f>SKUs!B599</f>
        <v>PT WORK PERF</v>
      </c>
      <c r="C600" s="2">
        <f>VLOOKUP($A600,'By SKU - Old RTs'!$A:$V,18,FALSE)</f>
        <v>44.5</v>
      </c>
      <c r="D600" s="2">
        <f>VLOOKUP($A600,'By SKU - New RTs'!$A:$V,18,FALSE)</f>
        <v>44.5</v>
      </c>
      <c r="E600" s="5">
        <f t="shared" si="50"/>
        <v>0</v>
      </c>
      <c r="F600" s="2">
        <f>VLOOKUP($A600,'By SKU - Old RTs'!$A:$V,19,FALSE)</f>
        <v>10</v>
      </c>
      <c r="G600" s="2">
        <f>VLOOKUP($A600,'By SKU - New RTs'!$A:$V,19,FALSE)</f>
        <v>10</v>
      </c>
      <c r="H600" s="5">
        <f t="shared" si="51"/>
        <v>0</v>
      </c>
      <c r="I600" s="2">
        <f>VLOOKUP($A600,'By SKU - Old RTs'!$A:$V,20,FALSE)</f>
        <v>19.75</v>
      </c>
      <c r="J600" s="2">
        <f>VLOOKUP($A600,'By SKU - New RTs'!$A:$V,20,FALSE)</f>
        <v>19.75</v>
      </c>
      <c r="K600" s="5">
        <f t="shared" si="52"/>
        <v>0</v>
      </c>
      <c r="L600" s="2">
        <f>VLOOKUP($A600,'By SKU - Old RTs'!$A:$V,21,FALSE)</f>
        <v>3</v>
      </c>
      <c r="M600" s="2">
        <f>VLOOKUP($A600,'By SKU - New RTs'!$A:$V,21,FALSE)</f>
        <v>3</v>
      </c>
      <c r="N600" s="5">
        <f t="shared" si="53"/>
        <v>0</v>
      </c>
      <c r="O600" s="2">
        <f>VLOOKUP($A600,'By SKU - Old RTs'!$A:$V,22,FALSE)</f>
        <v>45</v>
      </c>
      <c r="P600" s="2">
        <f>VLOOKUP($A600,'By SKU - New RTs'!$A:$V,22,FALSE)</f>
        <v>45</v>
      </c>
      <c r="Q600" s="2">
        <f t="shared" si="54"/>
        <v>0</v>
      </c>
    </row>
    <row r="601" spans="1:17" x14ac:dyDescent="0.2">
      <c r="A601" s="3" t="str">
        <f>SKUs!A600</f>
        <v>PT2ANV</v>
      </c>
      <c r="B601" s="4" t="str">
        <f>SKUs!B600</f>
        <v>PT WORK PERF</v>
      </c>
      <c r="C601" s="2">
        <f>VLOOKUP($A601,'By SKU - Old RTs'!$A:$V,18,FALSE)</f>
        <v>0</v>
      </c>
      <c r="D601" s="2">
        <f>VLOOKUP($A601,'By SKU - New RTs'!$A:$V,18,FALSE)</f>
        <v>0</v>
      </c>
      <c r="E601" s="5">
        <f t="shared" si="50"/>
        <v>0</v>
      </c>
      <c r="F601" s="2">
        <f>VLOOKUP($A601,'By SKU - Old RTs'!$A:$V,19,FALSE)</f>
        <v>11.25</v>
      </c>
      <c r="G601" s="2">
        <f>VLOOKUP($A601,'By SKU - New RTs'!$A:$V,19,FALSE)</f>
        <v>11.25</v>
      </c>
      <c r="H601" s="5">
        <f t="shared" si="51"/>
        <v>0</v>
      </c>
      <c r="I601" s="2">
        <f>VLOOKUP($A601,'By SKU - Old RTs'!$A:$V,20,FALSE)</f>
        <v>0</v>
      </c>
      <c r="J601" s="2">
        <f>VLOOKUP($A601,'By SKU - New RTs'!$A:$V,20,FALSE)</f>
        <v>0</v>
      </c>
      <c r="K601" s="5">
        <f t="shared" si="52"/>
        <v>0</v>
      </c>
      <c r="L601" s="2">
        <f>VLOOKUP($A601,'By SKU - Old RTs'!$A:$V,21,FALSE)</f>
        <v>13</v>
      </c>
      <c r="M601" s="2">
        <f>VLOOKUP($A601,'By SKU - New RTs'!$A:$V,21,FALSE)</f>
        <v>13</v>
      </c>
      <c r="N601" s="5">
        <f t="shared" si="53"/>
        <v>0</v>
      </c>
      <c r="O601" s="2">
        <f>VLOOKUP($A601,'By SKU - Old RTs'!$A:$V,22,FALSE)</f>
        <v>6.75</v>
      </c>
      <c r="P601" s="2">
        <f>VLOOKUP($A601,'By SKU - New RTs'!$A:$V,22,FALSE)</f>
        <v>6.75</v>
      </c>
      <c r="Q601" s="2">
        <f t="shared" si="54"/>
        <v>0</v>
      </c>
    </row>
    <row r="602" spans="1:17" x14ac:dyDescent="0.2">
      <c r="A602" s="3" t="str">
        <f>SKUs!A601</f>
        <v>PT2CCH</v>
      </c>
      <c r="B602" s="4" t="str">
        <f>SKUs!B601</f>
        <v>PT CELL PHONE</v>
      </c>
      <c r="C602" s="2">
        <f>VLOOKUP($A602,'By SKU - Old RTs'!$A:$V,18,FALSE)</f>
        <v>0</v>
      </c>
      <c r="D602" s="2">
        <f>VLOOKUP($A602,'By SKU - New RTs'!$A:$V,18,FALSE)</f>
        <v>0</v>
      </c>
      <c r="E602" s="5">
        <f t="shared" si="50"/>
        <v>0</v>
      </c>
      <c r="F602" s="2">
        <f>VLOOKUP($A602,'By SKU - Old RTs'!$A:$V,19,FALSE)</f>
        <v>19</v>
      </c>
      <c r="G602" s="2">
        <f>VLOOKUP($A602,'By SKU - New RTs'!$A:$V,19,FALSE)</f>
        <v>19</v>
      </c>
      <c r="H602" s="5">
        <f t="shared" si="51"/>
        <v>0</v>
      </c>
      <c r="I602" s="2">
        <f>VLOOKUP($A602,'By SKU - Old RTs'!$A:$V,20,FALSE)</f>
        <v>0</v>
      </c>
      <c r="J602" s="2">
        <f>VLOOKUP($A602,'By SKU - New RTs'!$A:$V,20,FALSE)</f>
        <v>0</v>
      </c>
      <c r="K602" s="5">
        <f t="shared" si="52"/>
        <v>0</v>
      </c>
      <c r="L602" s="2">
        <f>VLOOKUP($A602,'By SKU - Old RTs'!$A:$V,21,FALSE)</f>
        <v>18</v>
      </c>
      <c r="M602" s="2">
        <f>VLOOKUP($A602,'By SKU - New RTs'!$A:$V,21,FALSE)</f>
        <v>18</v>
      </c>
      <c r="N602" s="5">
        <f t="shared" si="53"/>
        <v>0</v>
      </c>
      <c r="O602" s="2">
        <f>VLOOKUP($A602,'By SKU - Old RTs'!$A:$V,22,FALSE)</f>
        <v>6</v>
      </c>
      <c r="P602" s="2">
        <f>VLOOKUP($A602,'By SKU - New RTs'!$A:$V,22,FALSE)</f>
        <v>6</v>
      </c>
      <c r="Q602" s="2">
        <f t="shared" si="54"/>
        <v>0</v>
      </c>
    </row>
    <row r="603" spans="1:17" x14ac:dyDescent="0.2">
      <c r="A603" s="3" t="str">
        <f>SKUs!A602</f>
        <v>PT2CKH</v>
      </c>
      <c r="B603" s="4" t="str">
        <f>SKUs!B602</f>
        <v>PT CELL PHONE</v>
      </c>
      <c r="C603" s="2">
        <f>VLOOKUP($A603,'By SKU - Old RTs'!$A:$V,18,FALSE)</f>
        <v>0</v>
      </c>
      <c r="D603" s="2">
        <f>VLOOKUP($A603,'By SKU - New RTs'!$A:$V,18,FALSE)</f>
        <v>0</v>
      </c>
      <c r="E603" s="5">
        <f t="shared" si="50"/>
        <v>0</v>
      </c>
      <c r="F603" s="2">
        <f>VLOOKUP($A603,'By SKU - Old RTs'!$A:$V,19,FALSE)</f>
        <v>0</v>
      </c>
      <c r="G603" s="2">
        <f>VLOOKUP($A603,'By SKU - New RTs'!$A:$V,19,FALSE)</f>
        <v>0</v>
      </c>
      <c r="H603" s="5">
        <f t="shared" si="51"/>
        <v>0</v>
      </c>
      <c r="I603" s="2">
        <f>VLOOKUP($A603,'By SKU - Old RTs'!$A:$V,20,FALSE)</f>
        <v>0</v>
      </c>
      <c r="J603" s="2">
        <f>VLOOKUP($A603,'By SKU - New RTs'!$A:$V,20,FALSE)</f>
        <v>0</v>
      </c>
      <c r="K603" s="5">
        <f t="shared" si="52"/>
        <v>0</v>
      </c>
      <c r="L603" s="2">
        <f>VLOOKUP($A603,'By SKU - Old RTs'!$A:$V,21,FALSE)</f>
        <v>0</v>
      </c>
      <c r="M603" s="2">
        <f>VLOOKUP($A603,'By SKU - New RTs'!$A:$V,21,FALSE)</f>
        <v>0</v>
      </c>
      <c r="N603" s="5">
        <f t="shared" si="53"/>
        <v>0</v>
      </c>
      <c r="O603" s="2">
        <f>VLOOKUP($A603,'By SKU - Old RTs'!$A:$V,22,FALSE)</f>
        <v>7.75</v>
      </c>
      <c r="P603" s="2">
        <f>VLOOKUP($A603,'By SKU - New RTs'!$A:$V,22,FALSE)</f>
        <v>7.75</v>
      </c>
      <c r="Q603" s="2">
        <f t="shared" si="54"/>
        <v>0</v>
      </c>
    </row>
    <row r="604" spans="1:17" x14ac:dyDescent="0.2">
      <c r="A604" s="3" t="str">
        <f>SKUs!A603</f>
        <v>PT2CNV</v>
      </c>
      <c r="B604" s="4" t="str">
        <f>SKUs!B603</f>
        <v>PT CELL PHONE</v>
      </c>
      <c r="C604" s="2">
        <f>VLOOKUP($A604,'By SKU - Old RTs'!$A:$V,18,FALSE)</f>
        <v>0</v>
      </c>
      <c r="D604" s="2">
        <f>VLOOKUP($A604,'By SKU - New RTs'!$A:$V,18,FALSE)</f>
        <v>0</v>
      </c>
      <c r="E604" s="5">
        <f t="shared" si="50"/>
        <v>0</v>
      </c>
      <c r="F604" s="2">
        <f>VLOOKUP($A604,'By SKU - Old RTs'!$A:$V,19,FALSE)</f>
        <v>1.75</v>
      </c>
      <c r="G604" s="2">
        <f>VLOOKUP($A604,'By SKU - New RTs'!$A:$V,19,FALSE)</f>
        <v>1.75</v>
      </c>
      <c r="H604" s="5">
        <f t="shared" si="51"/>
        <v>0</v>
      </c>
      <c r="I604" s="2">
        <f>VLOOKUP($A604,'By SKU - Old RTs'!$A:$V,20,FALSE)</f>
        <v>0</v>
      </c>
      <c r="J604" s="2">
        <f>VLOOKUP($A604,'By SKU - New RTs'!$A:$V,20,FALSE)</f>
        <v>0</v>
      </c>
      <c r="K604" s="5">
        <f t="shared" si="52"/>
        <v>0</v>
      </c>
      <c r="L604" s="2">
        <f>VLOOKUP($A604,'By SKU - Old RTs'!$A:$V,21,FALSE)</f>
        <v>6.75</v>
      </c>
      <c r="M604" s="2">
        <f>VLOOKUP($A604,'By SKU - New RTs'!$A:$V,21,FALSE)</f>
        <v>6.75</v>
      </c>
      <c r="N604" s="5">
        <f t="shared" si="53"/>
        <v>0</v>
      </c>
      <c r="O604" s="2">
        <f>VLOOKUP($A604,'By SKU - Old RTs'!$A:$V,22,FALSE)</f>
        <v>0</v>
      </c>
      <c r="P604" s="2">
        <f>VLOOKUP($A604,'By SKU - New RTs'!$A:$V,22,FALSE)</f>
        <v>0</v>
      </c>
      <c r="Q604" s="2">
        <f t="shared" si="54"/>
        <v>0</v>
      </c>
    </row>
    <row r="605" spans="1:17" x14ac:dyDescent="0.2">
      <c r="A605" s="3" t="str">
        <f>SKUs!A604</f>
        <v>PT32BK</v>
      </c>
      <c r="B605" s="4" t="str">
        <f>SKUs!B604</f>
        <v xml:space="preserve">PT WORK PLEATED                 </v>
      </c>
      <c r="C605" s="2">
        <f>VLOOKUP($A605,'By SKU - Old RTs'!$A:$V,18,FALSE)</f>
        <v>0</v>
      </c>
      <c r="D605" s="2">
        <f>VLOOKUP($A605,'By SKU - New RTs'!$A:$V,18,FALSE)</f>
        <v>0</v>
      </c>
      <c r="E605" s="5">
        <f t="shared" si="50"/>
        <v>0</v>
      </c>
      <c r="F605" s="2">
        <f>VLOOKUP($A605,'By SKU - Old RTs'!$A:$V,19,FALSE)</f>
        <v>0</v>
      </c>
      <c r="G605" s="2">
        <f>VLOOKUP($A605,'By SKU - New RTs'!$A:$V,19,FALSE)</f>
        <v>0</v>
      </c>
      <c r="H605" s="5">
        <f t="shared" si="51"/>
        <v>0</v>
      </c>
      <c r="I605" s="2">
        <f>VLOOKUP($A605,'By SKU - Old RTs'!$A:$V,20,FALSE)</f>
        <v>0</v>
      </c>
      <c r="J605" s="2">
        <f>VLOOKUP($A605,'By SKU - New RTs'!$A:$V,20,FALSE)</f>
        <v>0</v>
      </c>
      <c r="K605" s="5">
        <f t="shared" si="52"/>
        <v>0</v>
      </c>
      <c r="L605" s="2">
        <f>VLOOKUP($A605,'By SKU - Old RTs'!$A:$V,21,FALSE)</f>
        <v>1</v>
      </c>
      <c r="M605" s="2">
        <f>VLOOKUP($A605,'By SKU - New RTs'!$A:$V,21,FALSE)</f>
        <v>1</v>
      </c>
      <c r="N605" s="5">
        <f t="shared" si="53"/>
        <v>0</v>
      </c>
      <c r="O605" s="2">
        <f>VLOOKUP($A605,'By SKU - Old RTs'!$A:$V,22,FALSE)</f>
        <v>0</v>
      </c>
      <c r="P605" s="2">
        <f>VLOOKUP($A605,'By SKU - New RTs'!$A:$V,22,FALSE)</f>
        <v>0</v>
      </c>
      <c r="Q605" s="2">
        <f t="shared" si="54"/>
        <v>0</v>
      </c>
    </row>
    <row r="606" spans="1:17" x14ac:dyDescent="0.2">
      <c r="A606" s="3" t="str">
        <f>SKUs!A605</f>
        <v>PT61BK</v>
      </c>
      <c r="B606" s="4" t="str">
        <f>SKUs!B605</f>
        <v xml:space="preserve">PT HALF ELASTIC                 </v>
      </c>
      <c r="C606" s="2">
        <f>VLOOKUP($A606,'By SKU - Old RTs'!$A:$V,18,FALSE)</f>
        <v>19.25</v>
      </c>
      <c r="D606" s="2">
        <f>VLOOKUP($A606,'By SKU - New RTs'!$A:$V,18,FALSE)</f>
        <v>19.25</v>
      </c>
      <c r="E606" s="5">
        <f t="shared" si="50"/>
        <v>0</v>
      </c>
      <c r="F606" s="2">
        <f>VLOOKUP($A606,'By SKU - Old RTs'!$A:$V,19,FALSE)</f>
        <v>0</v>
      </c>
      <c r="G606" s="2">
        <f>VLOOKUP($A606,'By SKU - New RTs'!$A:$V,19,FALSE)</f>
        <v>0</v>
      </c>
      <c r="H606" s="5">
        <f t="shared" si="51"/>
        <v>0</v>
      </c>
      <c r="I606" s="2">
        <f>VLOOKUP($A606,'By SKU - Old RTs'!$A:$V,20,FALSE)</f>
        <v>0</v>
      </c>
      <c r="J606" s="2">
        <f>VLOOKUP($A606,'By SKU - New RTs'!$A:$V,20,FALSE)</f>
        <v>0</v>
      </c>
      <c r="K606" s="5">
        <f t="shared" si="52"/>
        <v>0</v>
      </c>
      <c r="L606" s="2">
        <f>VLOOKUP($A606,'By SKU - Old RTs'!$A:$V,21,FALSE)</f>
        <v>0</v>
      </c>
      <c r="M606" s="2">
        <f>VLOOKUP($A606,'By SKU - New RTs'!$A:$V,21,FALSE)</f>
        <v>0</v>
      </c>
      <c r="N606" s="5">
        <f t="shared" si="53"/>
        <v>0</v>
      </c>
      <c r="O606" s="2">
        <f>VLOOKUP($A606,'By SKU - Old RTs'!$A:$V,22,FALSE)</f>
        <v>0</v>
      </c>
      <c r="P606" s="2">
        <f>VLOOKUP($A606,'By SKU - New RTs'!$A:$V,22,FALSE)</f>
        <v>0</v>
      </c>
      <c r="Q606" s="2">
        <f t="shared" si="54"/>
        <v>0</v>
      </c>
    </row>
    <row r="607" spans="1:17" x14ac:dyDescent="0.2">
      <c r="A607" s="3" t="str">
        <f>SKUs!A606</f>
        <v>PT66BK</v>
      </c>
      <c r="B607" s="4" t="str">
        <f>SKUs!B606</f>
        <v>PT CARGO SHORT</v>
      </c>
      <c r="C607" s="2">
        <f>VLOOKUP($A607,'By SKU - Old RTs'!$A:$V,18,FALSE)</f>
        <v>0.75</v>
      </c>
      <c r="D607" s="2">
        <f>VLOOKUP($A607,'By SKU - New RTs'!$A:$V,18,FALSE)</f>
        <v>0.75</v>
      </c>
      <c r="E607" s="5">
        <f t="shared" si="50"/>
        <v>0</v>
      </c>
      <c r="F607" s="2">
        <f>VLOOKUP($A607,'By SKU - Old RTs'!$A:$V,19,FALSE)</f>
        <v>0</v>
      </c>
      <c r="G607" s="2">
        <f>VLOOKUP($A607,'By SKU - New RTs'!$A:$V,19,FALSE)</f>
        <v>0</v>
      </c>
      <c r="H607" s="5">
        <f t="shared" si="51"/>
        <v>0</v>
      </c>
      <c r="I607" s="2">
        <f>VLOOKUP($A607,'By SKU - Old RTs'!$A:$V,20,FALSE)</f>
        <v>0</v>
      </c>
      <c r="J607" s="2">
        <f>VLOOKUP($A607,'By SKU - New RTs'!$A:$V,20,FALSE)</f>
        <v>0</v>
      </c>
      <c r="K607" s="5">
        <f t="shared" si="52"/>
        <v>0</v>
      </c>
      <c r="L607" s="2">
        <f>VLOOKUP($A607,'By SKU - Old RTs'!$A:$V,21,FALSE)</f>
        <v>0</v>
      </c>
      <c r="M607" s="2">
        <f>VLOOKUP($A607,'By SKU - New RTs'!$A:$V,21,FALSE)</f>
        <v>0</v>
      </c>
      <c r="N607" s="5">
        <f t="shared" si="53"/>
        <v>0</v>
      </c>
      <c r="O607" s="2">
        <f>VLOOKUP($A607,'By SKU - Old RTs'!$A:$V,22,FALSE)</f>
        <v>0</v>
      </c>
      <c r="P607" s="2">
        <f>VLOOKUP($A607,'By SKU - New RTs'!$A:$V,22,FALSE)</f>
        <v>0</v>
      </c>
      <c r="Q607" s="2">
        <f t="shared" si="54"/>
        <v>0</v>
      </c>
    </row>
    <row r="608" spans="1:17" x14ac:dyDescent="0.2">
      <c r="A608" s="3" t="str">
        <f>SKUs!A607</f>
        <v>PT66NV</v>
      </c>
      <c r="B608" s="4" t="str">
        <f>SKUs!B607</f>
        <v>PT CARGO SHORT</v>
      </c>
      <c r="C608" s="2">
        <f>VLOOKUP($A608,'By SKU - Old RTs'!$A:$V,18,FALSE)</f>
        <v>0</v>
      </c>
      <c r="D608" s="2">
        <f>VLOOKUP($A608,'By SKU - New RTs'!$A:$V,18,FALSE)</f>
        <v>0</v>
      </c>
      <c r="E608" s="5">
        <f t="shared" si="50"/>
        <v>0</v>
      </c>
      <c r="F608" s="2">
        <f>VLOOKUP($A608,'By SKU - Old RTs'!$A:$V,19,FALSE)</f>
        <v>0</v>
      </c>
      <c r="G608" s="2">
        <f>VLOOKUP($A608,'By SKU - New RTs'!$A:$V,19,FALSE)</f>
        <v>0</v>
      </c>
      <c r="H608" s="5">
        <f t="shared" si="51"/>
        <v>0</v>
      </c>
      <c r="I608" s="2">
        <f>VLOOKUP($A608,'By SKU - Old RTs'!$A:$V,20,FALSE)</f>
        <v>0</v>
      </c>
      <c r="J608" s="2">
        <f>VLOOKUP($A608,'By SKU - New RTs'!$A:$V,20,FALSE)</f>
        <v>0</v>
      </c>
      <c r="K608" s="5">
        <f t="shared" si="52"/>
        <v>0</v>
      </c>
      <c r="L608" s="2">
        <f>VLOOKUP($A608,'By SKU - Old RTs'!$A:$V,21,FALSE)</f>
        <v>1.25</v>
      </c>
      <c r="M608" s="2">
        <f>VLOOKUP($A608,'By SKU - New RTs'!$A:$V,21,FALSE)</f>
        <v>1.25</v>
      </c>
      <c r="N608" s="5">
        <f t="shared" si="53"/>
        <v>0</v>
      </c>
      <c r="O608" s="2">
        <f>VLOOKUP($A608,'By SKU - Old RTs'!$A:$V,22,FALSE)</f>
        <v>0</v>
      </c>
      <c r="P608" s="2">
        <f>VLOOKUP($A608,'By SKU - New RTs'!$A:$V,22,FALSE)</f>
        <v>0</v>
      </c>
      <c r="Q608" s="2">
        <f t="shared" si="54"/>
        <v>0</v>
      </c>
    </row>
    <row r="609" spans="1:17" x14ac:dyDescent="0.2">
      <c r="A609" s="3" t="str">
        <f>SKUs!A608</f>
        <v>PT88BK</v>
      </c>
      <c r="B609" s="4" t="str">
        <f>SKUs!B608</f>
        <v xml:space="preserve">CARGO PANT                      </v>
      </c>
      <c r="C609" s="2">
        <f>VLOOKUP($A609,'By SKU - Old RTs'!$A:$V,18,FALSE)</f>
        <v>37</v>
      </c>
      <c r="D609" s="2">
        <f>VLOOKUP($A609,'By SKU - New RTs'!$A:$V,18,FALSE)</f>
        <v>37</v>
      </c>
      <c r="E609" s="5">
        <f t="shared" si="50"/>
        <v>0</v>
      </c>
      <c r="F609" s="2">
        <f>VLOOKUP($A609,'By SKU - Old RTs'!$A:$V,19,FALSE)</f>
        <v>3.75</v>
      </c>
      <c r="G609" s="2">
        <f>VLOOKUP($A609,'By SKU - New RTs'!$A:$V,19,FALSE)</f>
        <v>3.75</v>
      </c>
      <c r="H609" s="5">
        <f t="shared" si="51"/>
        <v>0</v>
      </c>
      <c r="I609" s="2">
        <f>VLOOKUP($A609,'By SKU - Old RTs'!$A:$V,20,FALSE)</f>
        <v>15.75</v>
      </c>
      <c r="J609" s="2">
        <f>VLOOKUP($A609,'By SKU - New RTs'!$A:$V,20,FALSE)</f>
        <v>15.75</v>
      </c>
      <c r="K609" s="5">
        <f t="shared" si="52"/>
        <v>0</v>
      </c>
      <c r="L609" s="2">
        <f>VLOOKUP($A609,'By SKU - Old RTs'!$A:$V,21,FALSE)</f>
        <v>0</v>
      </c>
      <c r="M609" s="2">
        <f>VLOOKUP($A609,'By SKU - New RTs'!$A:$V,21,FALSE)</f>
        <v>0</v>
      </c>
      <c r="N609" s="5">
        <f t="shared" si="53"/>
        <v>0</v>
      </c>
      <c r="O609" s="2">
        <f>VLOOKUP($A609,'By SKU - Old RTs'!$A:$V,22,FALSE)</f>
        <v>13.75</v>
      </c>
      <c r="P609" s="2">
        <f>VLOOKUP($A609,'By SKU - New RTs'!$A:$V,22,FALSE)</f>
        <v>13.75</v>
      </c>
      <c r="Q609" s="2">
        <f t="shared" si="54"/>
        <v>0</v>
      </c>
    </row>
    <row r="610" spans="1:17" x14ac:dyDescent="0.2">
      <c r="A610" s="3" t="str">
        <f>SKUs!A609</f>
        <v>PT88CH</v>
      </c>
      <c r="B610" s="4" t="str">
        <f>SKUs!B609</f>
        <v xml:space="preserve">CARGO PANT                      </v>
      </c>
      <c r="C610" s="2">
        <f>VLOOKUP($A610,'By SKU - Old RTs'!$A:$V,18,FALSE)</f>
        <v>0</v>
      </c>
      <c r="D610" s="2">
        <f>VLOOKUP($A610,'By SKU - New RTs'!$A:$V,18,FALSE)</f>
        <v>0</v>
      </c>
      <c r="E610" s="5">
        <f t="shared" si="50"/>
        <v>0</v>
      </c>
      <c r="F610" s="2">
        <f>VLOOKUP($A610,'By SKU - Old RTs'!$A:$V,19,FALSE)</f>
        <v>0</v>
      </c>
      <c r="G610" s="2">
        <f>VLOOKUP($A610,'By SKU - New RTs'!$A:$V,19,FALSE)</f>
        <v>0</v>
      </c>
      <c r="H610" s="5">
        <f t="shared" si="51"/>
        <v>0</v>
      </c>
      <c r="I610" s="2">
        <f>VLOOKUP($A610,'By SKU - Old RTs'!$A:$V,20,FALSE)</f>
        <v>0</v>
      </c>
      <c r="J610" s="2">
        <f>VLOOKUP($A610,'By SKU - New RTs'!$A:$V,20,FALSE)</f>
        <v>0</v>
      </c>
      <c r="K610" s="5">
        <f t="shared" si="52"/>
        <v>0</v>
      </c>
      <c r="L610" s="2">
        <f>VLOOKUP($A610,'By SKU - Old RTs'!$A:$V,21,FALSE)</f>
        <v>0</v>
      </c>
      <c r="M610" s="2">
        <f>VLOOKUP($A610,'By SKU - New RTs'!$A:$V,21,FALSE)</f>
        <v>0</v>
      </c>
      <c r="N610" s="5">
        <f t="shared" si="53"/>
        <v>0</v>
      </c>
      <c r="O610" s="2">
        <f>VLOOKUP($A610,'By SKU - Old RTs'!$A:$V,22,FALSE)</f>
        <v>25.25</v>
      </c>
      <c r="P610" s="2">
        <f>VLOOKUP($A610,'By SKU - New RTs'!$A:$V,22,FALSE)</f>
        <v>25.25</v>
      </c>
      <c r="Q610" s="2">
        <f t="shared" si="54"/>
        <v>0</v>
      </c>
    </row>
    <row r="611" spans="1:17" x14ac:dyDescent="0.2">
      <c r="A611" s="3" t="str">
        <f>SKUs!A610</f>
        <v>PT88KH</v>
      </c>
      <c r="B611" s="4" t="str">
        <f>SKUs!B610</f>
        <v>CARGO PANT</v>
      </c>
      <c r="C611" s="2">
        <f>VLOOKUP($A611,'By SKU - Old RTs'!$A:$V,18,FALSE)</f>
        <v>0</v>
      </c>
      <c r="D611" s="2">
        <f>VLOOKUP($A611,'By SKU - New RTs'!$A:$V,18,FALSE)</f>
        <v>0</v>
      </c>
      <c r="E611" s="5">
        <f t="shared" si="50"/>
        <v>0</v>
      </c>
      <c r="F611" s="2">
        <f>VLOOKUP($A611,'By SKU - Old RTs'!$A:$V,19,FALSE)</f>
        <v>0</v>
      </c>
      <c r="G611" s="2">
        <f>VLOOKUP($A611,'By SKU - New RTs'!$A:$V,19,FALSE)</f>
        <v>0</v>
      </c>
      <c r="H611" s="5">
        <f t="shared" si="51"/>
        <v>0</v>
      </c>
      <c r="I611" s="2">
        <f>VLOOKUP($A611,'By SKU - Old RTs'!$A:$V,20,FALSE)</f>
        <v>0</v>
      </c>
      <c r="J611" s="2">
        <f>VLOOKUP($A611,'By SKU - New RTs'!$A:$V,20,FALSE)</f>
        <v>0</v>
      </c>
      <c r="K611" s="5">
        <f t="shared" si="52"/>
        <v>0</v>
      </c>
      <c r="L611" s="2">
        <f>VLOOKUP($A611,'By SKU - Old RTs'!$A:$V,21,FALSE)</f>
        <v>1.25</v>
      </c>
      <c r="M611" s="2">
        <f>VLOOKUP($A611,'By SKU - New RTs'!$A:$V,21,FALSE)</f>
        <v>1.25</v>
      </c>
      <c r="N611" s="5">
        <f t="shared" si="53"/>
        <v>0</v>
      </c>
      <c r="O611" s="2">
        <f>VLOOKUP($A611,'By SKU - Old RTs'!$A:$V,22,FALSE)</f>
        <v>0</v>
      </c>
      <c r="P611" s="2">
        <f>VLOOKUP($A611,'By SKU - New RTs'!$A:$V,22,FALSE)</f>
        <v>0</v>
      </c>
      <c r="Q611" s="2">
        <f t="shared" si="54"/>
        <v>0</v>
      </c>
    </row>
    <row r="612" spans="1:17" x14ac:dyDescent="0.2">
      <c r="A612" s="3" t="str">
        <f>SKUs!A611</f>
        <v>PT88NV</v>
      </c>
      <c r="B612" s="4" t="str">
        <f>SKUs!B611</f>
        <v xml:space="preserve">CARGO PANT                      </v>
      </c>
      <c r="C612" s="2">
        <f>VLOOKUP($A612,'By SKU - Old RTs'!$A:$V,18,FALSE)</f>
        <v>0</v>
      </c>
      <c r="D612" s="2">
        <f>VLOOKUP($A612,'By SKU - New RTs'!$A:$V,18,FALSE)</f>
        <v>0</v>
      </c>
      <c r="E612" s="5">
        <f t="shared" si="50"/>
        <v>0</v>
      </c>
      <c r="F612" s="2">
        <f>VLOOKUP($A612,'By SKU - Old RTs'!$A:$V,19,FALSE)</f>
        <v>0</v>
      </c>
      <c r="G612" s="2">
        <f>VLOOKUP($A612,'By SKU - New RTs'!$A:$V,19,FALSE)</f>
        <v>0</v>
      </c>
      <c r="H612" s="5">
        <f t="shared" si="51"/>
        <v>0</v>
      </c>
      <c r="I612" s="2">
        <f>VLOOKUP($A612,'By SKU - Old RTs'!$A:$V,20,FALSE)</f>
        <v>0</v>
      </c>
      <c r="J612" s="2">
        <f>VLOOKUP($A612,'By SKU - New RTs'!$A:$V,20,FALSE)</f>
        <v>0</v>
      </c>
      <c r="K612" s="5">
        <f t="shared" si="52"/>
        <v>0</v>
      </c>
      <c r="L612" s="2">
        <f>VLOOKUP($A612,'By SKU - Old RTs'!$A:$V,21,FALSE)</f>
        <v>18.25</v>
      </c>
      <c r="M612" s="2">
        <f>VLOOKUP($A612,'By SKU - New RTs'!$A:$V,21,FALSE)</f>
        <v>18.25</v>
      </c>
      <c r="N612" s="5">
        <f t="shared" si="53"/>
        <v>0</v>
      </c>
      <c r="O612" s="2">
        <f>VLOOKUP($A612,'By SKU - Old RTs'!$A:$V,22,FALSE)</f>
        <v>6.75</v>
      </c>
      <c r="P612" s="2">
        <f>VLOOKUP($A612,'By SKU - New RTs'!$A:$V,22,FALSE)</f>
        <v>6.75</v>
      </c>
      <c r="Q612" s="2">
        <f t="shared" si="54"/>
        <v>0</v>
      </c>
    </row>
    <row r="613" spans="1:17" x14ac:dyDescent="0.2">
      <c r="A613" s="3" t="str">
        <f>SKUs!A612</f>
        <v>PX62BK</v>
      </c>
      <c r="B613" s="4" t="str">
        <f>SKUs!B612</f>
        <v>MIMIX PRO PANT</v>
      </c>
      <c r="C613" s="2">
        <f>VLOOKUP($A613,'By SKU - Old RTs'!$A:$V,18,FALSE)</f>
        <v>4.75</v>
      </c>
      <c r="D613" s="2">
        <f>VLOOKUP($A613,'By SKU - New RTs'!$A:$V,18,FALSE)</f>
        <v>4.75</v>
      </c>
      <c r="E613" s="5">
        <f t="shared" si="50"/>
        <v>0</v>
      </c>
      <c r="F613" s="2">
        <f>VLOOKUP($A613,'By SKU - Old RTs'!$A:$V,19,FALSE)</f>
        <v>19.25</v>
      </c>
      <c r="G613" s="2">
        <f>VLOOKUP($A613,'By SKU - New RTs'!$A:$V,19,FALSE)</f>
        <v>19.25</v>
      </c>
      <c r="H613" s="5">
        <f t="shared" si="51"/>
        <v>0</v>
      </c>
      <c r="I613" s="2">
        <f>VLOOKUP($A613,'By SKU - Old RTs'!$A:$V,20,FALSE)</f>
        <v>0</v>
      </c>
      <c r="J613" s="2">
        <f>VLOOKUP($A613,'By SKU - New RTs'!$A:$V,20,FALSE)</f>
        <v>0</v>
      </c>
      <c r="K613" s="5">
        <f t="shared" si="52"/>
        <v>0</v>
      </c>
      <c r="L613" s="2">
        <f>VLOOKUP($A613,'By SKU - Old RTs'!$A:$V,21,FALSE)</f>
        <v>0</v>
      </c>
      <c r="M613" s="2">
        <f>VLOOKUP($A613,'By SKU - New RTs'!$A:$V,21,FALSE)</f>
        <v>0</v>
      </c>
      <c r="N613" s="5">
        <f t="shared" si="53"/>
        <v>0</v>
      </c>
      <c r="O613" s="2">
        <f>VLOOKUP($A613,'By SKU - Old RTs'!$A:$V,22,FALSE)</f>
        <v>0</v>
      </c>
      <c r="P613" s="2">
        <f>VLOOKUP($A613,'By SKU - New RTs'!$A:$V,22,FALSE)</f>
        <v>0</v>
      </c>
      <c r="Q613" s="2">
        <f t="shared" si="54"/>
        <v>0</v>
      </c>
    </row>
    <row r="614" spans="1:17" x14ac:dyDescent="0.2">
      <c r="A614" s="3" t="str">
        <f>SKUs!A613</f>
        <v>PX62CH</v>
      </c>
      <c r="B614" s="4" t="str">
        <f>SKUs!B613</f>
        <v>MIMIX PRO PANT</v>
      </c>
      <c r="C614" s="2">
        <f>VLOOKUP($A614,'By SKU - Old RTs'!$A:$V,18,FALSE)</f>
        <v>5</v>
      </c>
      <c r="D614" s="2">
        <f>VLOOKUP($A614,'By SKU - New RTs'!$A:$V,18,FALSE)</f>
        <v>5</v>
      </c>
      <c r="E614" s="5">
        <f t="shared" si="50"/>
        <v>0</v>
      </c>
      <c r="F614" s="2">
        <f>VLOOKUP($A614,'By SKU - Old RTs'!$A:$V,19,FALSE)</f>
        <v>0</v>
      </c>
      <c r="G614" s="2">
        <f>VLOOKUP($A614,'By SKU - New RTs'!$A:$V,19,FALSE)</f>
        <v>0</v>
      </c>
      <c r="H614" s="5">
        <f t="shared" si="51"/>
        <v>0</v>
      </c>
      <c r="I614" s="2">
        <f>VLOOKUP($A614,'By SKU - Old RTs'!$A:$V,20,FALSE)</f>
        <v>0</v>
      </c>
      <c r="J614" s="2">
        <f>VLOOKUP($A614,'By SKU - New RTs'!$A:$V,20,FALSE)</f>
        <v>0</v>
      </c>
      <c r="K614" s="5">
        <f t="shared" si="52"/>
        <v>0</v>
      </c>
      <c r="L614" s="2">
        <f>VLOOKUP($A614,'By SKU - Old RTs'!$A:$V,21,FALSE)</f>
        <v>0</v>
      </c>
      <c r="M614" s="2">
        <f>VLOOKUP($A614,'By SKU - New RTs'!$A:$V,21,FALSE)</f>
        <v>0</v>
      </c>
      <c r="N614" s="5">
        <f t="shared" si="53"/>
        <v>0</v>
      </c>
      <c r="O614" s="2">
        <f>VLOOKUP($A614,'By SKU - Old RTs'!$A:$V,22,FALSE)</f>
        <v>4.25</v>
      </c>
      <c r="P614" s="2">
        <f>VLOOKUP($A614,'By SKU - New RTs'!$A:$V,22,FALSE)</f>
        <v>4.25</v>
      </c>
      <c r="Q614" s="2">
        <f t="shared" si="54"/>
        <v>0</v>
      </c>
    </row>
    <row r="615" spans="1:17" x14ac:dyDescent="0.2">
      <c r="A615" s="3" t="str">
        <f>SKUs!A614</f>
        <v>QP14_NV</v>
      </c>
      <c r="B615" s="4" t="str">
        <f>SKUs!B614</f>
        <v>FLAME RESIST LT W8 PANT</v>
      </c>
      <c r="C615" s="2">
        <f>VLOOKUP($A615,'By SKU - Old RTs'!$A:$V,18,FALSE)</f>
        <v>0</v>
      </c>
      <c r="D615" s="2">
        <f>VLOOKUP($A615,'By SKU - New RTs'!$A:$V,18,FALSE)</f>
        <v>0</v>
      </c>
      <c r="E615" s="5">
        <f t="shared" si="50"/>
        <v>0</v>
      </c>
      <c r="F615" s="2">
        <f>VLOOKUP($A615,'By SKU - Old RTs'!$A:$V,19,FALSE)</f>
        <v>10.5</v>
      </c>
      <c r="G615" s="2">
        <f>VLOOKUP($A615,'By SKU - New RTs'!$A:$V,19,FALSE)</f>
        <v>10.5</v>
      </c>
      <c r="H615" s="5">
        <f t="shared" si="51"/>
        <v>0</v>
      </c>
      <c r="I615" s="2">
        <f>VLOOKUP($A615,'By SKU - Old RTs'!$A:$V,20,FALSE)</f>
        <v>0</v>
      </c>
      <c r="J615" s="2">
        <f>VLOOKUP($A615,'By SKU - New RTs'!$A:$V,20,FALSE)</f>
        <v>0</v>
      </c>
      <c r="K615" s="5">
        <f t="shared" si="52"/>
        <v>0</v>
      </c>
      <c r="L615" s="2">
        <f>VLOOKUP($A615,'By SKU - Old RTs'!$A:$V,21,FALSE)</f>
        <v>0</v>
      </c>
      <c r="M615" s="2">
        <f>VLOOKUP($A615,'By SKU - New RTs'!$A:$V,21,FALSE)</f>
        <v>0</v>
      </c>
      <c r="N615" s="5">
        <f t="shared" si="53"/>
        <v>0</v>
      </c>
      <c r="O615" s="2">
        <f>VLOOKUP($A615,'By SKU - Old RTs'!$A:$V,22,FALSE)</f>
        <v>0</v>
      </c>
      <c r="P615" s="2">
        <f>VLOOKUP($A615,'By SKU - New RTs'!$A:$V,22,FALSE)</f>
        <v>0</v>
      </c>
      <c r="Q615" s="2">
        <f t="shared" si="54"/>
        <v>0</v>
      </c>
    </row>
    <row r="616" spans="1:17" x14ac:dyDescent="0.2">
      <c r="A616" s="3" t="str">
        <f>SKUs!A615</f>
        <v>S302BK</v>
      </c>
      <c r="B616" s="4" t="str">
        <f>SKUs!B615</f>
        <v xml:space="preserve">ST BAKER BLACK W POCKET    </v>
      </c>
      <c r="C616" s="2">
        <f>VLOOKUP($A616,'By SKU - Old RTs'!$A:$V,18,FALSE)</f>
        <v>0</v>
      </c>
      <c r="D616" s="2">
        <f>VLOOKUP($A616,'By SKU - New RTs'!$A:$V,18,FALSE)</f>
        <v>0</v>
      </c>
      <c r="E616" s="5">
        <f t="shared" si="50"/>
        <v>0</v>
      </c>
      <c r="F616" s="2">
        <f>VLOOKUP($A616,'By SKU - Old RTs'!$A:$V,19,FALSE)</f>
        <v>13.25</v>
      </c>
      <c r="G616" s="2">
        <f>VLOOKUP($A616,'By SKU - New RTs'!$A:$V,19,FALSE)</f>
        <v>13.25</v>
      </c>
      <c r="H616" s="5">
        <f t="shared" si="51"/>
        <v>0</v>
      </c>
      <c r="I616" s="2">
        <f>VLOOKUP($A616,'By SKU - Old RTs'!$A:$V,20,FALSE)</f>
        <v>28.25</v>
      </c>
      <c r="J616" s="2">
        <f>VLOOKUP($A616,'By SKU - New RTs'!$A:$V,20,FALSE)</f>
        <v>28.25</v>
      </c>
      <c r="K616" s="5">
        <f t="shared" si="52"/>
        <v>0</v>
      </c>
      <c r="L616" s="2">
        <f>VLOOKUP($A616,'By SKU - Old RTs'!$A:$V,21,FALSE)</f>
        <v>4.5</v>
      </c>
      <c r="M616" s="2">
        <f>VLOOKUP($A616,'By SKU - New RTs'!$A:$V,21,FALSE)</f>
        <v>12.75</v>
      </c>
      <c r="N616" s="5">
        <f t="shared" si="53"/>
        <v>8.25</v>
      </c>
      <c r="O616" s="2">
        <f>VLOOKUP($A616,'By SKU - Old RTs'!$A:$V,22,FALSE)</f>
        <v>8.25</v>
      </c>
      <c r="P616" s="2">
        <f>VLOOKUP($A616,'By SKU - New RTs'!$A:$V,22,FALSE)</f>
        <v>0</v>
      </c>
      <c r="Q616" s="2">
        <f t="shared" si="54"/>
        <v>-8.25</v>
      </c>
    </row>
    <row r="617" spans="1:17" x14ac:dyDescent="0.2">
      <c r="A617" s="3" t="str">
        <f>SKUs!A616</f>
        <v>S302WH</v>
      </c>
      <c r="B617" s="4" t="str">
        <f>SKUs!B616</f>
        <v xml:space="preserve">ST BAKER WHITE W POCKET    </v>
      </c>
      <c r="C617" s="2">
        <f>VLOOKUP($A617,'By SKU - Old RTs'!$A:$V,18,FALSE)</f>
        <v>0</v>
      </c>
      <c r="D617" s="2">
        <f>VLOOKUP($A617,'By SKU - New RTs'!$A:$V,18,FALSE)</f>
        <v>0</v>
      </c>
      <c r="E617" s="5">
        <f t="shared" si="50"/>
        <v>0</v>
      </c>
      <c r="F617" s="2">
        <f>VLOOKUP($A617,'By SKU - Old RTs'!$A:$V,19,FALSE)</f>
        <v>0</v>
      </c>
      <c r="G617" s="2">
        <f>VLOOKUP($A617,'By SKU - New RTs'!$A:$V,19,FALSE)</f>
        <v>0</v>
      </c>
      <c r="H617" s="5">
        <f t="shared" si="51"/>
        <v>0</v>
      </c>
      <c r="I617" s="2">
        <f>VLOOKUP($A617,'By SKU - Old RTs'!$A:$V,20,FALSE)</f>
        <v>3.5</v>
      </c>
      <c r="J617" s="2">
        <f>VLOOKUP($A617,'By SKU - New RTs'!$A:$V,20,FALSE)</f>
        <v>3.5</v>
      </c>
      <c r="K617" s="5">
        <f t="shared" si="52"/>
        <v>0</v>
      </c>
      <c r="L617" s="2">
        <f>VLOOKUP($A617,'By SKU - Old RTs'!$A:$V,21,FALSE)</f>
        <v>4.75</v>
      </c>
      <c r="M617" s="2">
        <f>VLOOKUP($A617,'By SKU - New RTs'!$A:$V,21,FALSE)</f>
        <v>4.75</v>
      </c>
      <c r="N617" s="5">
        <f t="shared" si="53"/>
        <v>0</v>
      </c>
      <c r="O617" s="2">
        <f>VLOOKUP($A617,'By SKU - Old RTs'!$A:$V,22,FALSE)</f>
        <v>0</v>
      </c>
      <c r="P617" s="2">
        <f>VLOOKUP($A617,'By SKU - New RTs'!$A:$V,22,FALSE)</f>
        <v>0</v>
      </c>
      <c r="Q617" s="2">
        <f t="shared" si="54"/>
        <v>0</v>
      </c>
    </row>
    <row r="618" spans="1:17" x14ac:dyDescent="0.2">
      <c r="A618" s="3" t="str">
        <f>SKUs!A617</f>
        <v>S315</v>
      </c>
      <c r="B618" s="4" t="str">
        <f>SKUs!B617</f>
        <v xml:space="preserve">ST BAKER                        </v>
      </c>
      <c r="C618" s="2">
        <f>VLOOKUP($A618,'By SKU - Old RTs'!$A:$V,18,FALSE)</f>
        <v>25</v>
      </c>
      <c r="D618" s="2">
        <f>VLOOKUP($A618,'By SKU - New RTs'!$A:$V,18,FALSE)</f>
        <v>25</v>
      </c>
      <c r="E618" s="5">
        <f t="shared" si="50"/>
        <v>0</v>
      </c>
      <c r="F618" s="2">
        <f>VLOOKUP($A618,'By SKU - Old RTs'!$A:$V,19,FALSE)</f>
        <v>0</v>
      </c>
      <c r="G618" s="2">
        <f>VLOOKUP($A618,'By SKU - New RTs'!$A:$V,19,FALSE)</f>
        <v>0</v>
      </c>
      <c r="H618" s="5">
        <f t="shared" si="51"/>
        <v>0</v>
      </c>
      <c r="I618" s="2">
        <f>VLOOKUP($A618,'By SKU - Old RTs'!$A:$V,20,FALSE)</f>
        <v>0</v>
      </c>
      <c r="J618" s="2">
        <f>VLOOKUP($A618,'By SKU - New RTs'!$A:$V,20,FALSE)</f>
        <v>0</v>
      </c>
      <c r="K618" s="5">
        <f t="shared" si="52"/>
        <v>0</v>
      </c>
      <c r="L618" s="2">
        <f>VLOOKUP($A618,'By SKU - Old RTs'!$A:$V,21,FALSE)</f>
        <v>0</v>
      </c>
      <c r="M618" s="2">
        <f>VLOOKUP($A618,'By SKU - New RTs'!$A:$V,21,FALSE)</f>
        <v>0</v>
      </c>
      <c r="N618" s="5">
        <f t="shared" si="53"/>
        <v>0</v>
      </c>
      <c r="O618" s="2">
        <f>VLOOKUP($A618,'By SKU - Old RTs'!$A:$V,22,FALSE)</f>
        <v>0.25</v>
      </c>
      <c r="P618" s="2">
        <f>VLOOKUP($A618,'By SKU - New RTs'!$A:$V,22,FALSE)</f>
        <v>0.25</v>
      </c>
      <c r="Q618" s="2">
        <f t="shared" si="54"/>
        <v>0</v>
      </c>
    </row>
    <row r="619" spans="1:17" x14ac:dyDescent="0.2">
      <c r="A619" s="3" t="str">
        <f>SKUs!A618</f>
        <v>S315WH</v>
      </c>
      <c r="B619" s="4" t="str">
        <f>SKUs!B618</f>
        <v xml:space="preserve">ST BAKER                        </v>
      </c>
      <c r="C619" s="2">
        <f>VLOOKUP($A619,'By SKU - Old RTs'!$A:$V,18,FALSE)</f>
        <v>0</v>
      </c>
      <c r="D619" s="2">
        <f>VLOOKUP($A619,'By SKU - New RTs'!$A:$V,18,FALSE)</f>
        <v>0</v>
      </c>
      <c r="E619" s="5">
        <f t="shared" si="50"/>
        <v>0</v>
      </c>
      <c r="F619" s="2">
        <f>VLOOKUP($A619,'By SKU - Old RTs'!$A:$V,19,FALSE)</f>
        <v>0</v>
      </c>
      <c r="G619" s="2">
        <f>VLOOKUP($A619,'By SKU - New RTs'!$A:$V,19,FALSE)</f>
        <v>0</v>
      </c>
      <c r="H619" s="5">
        <f t="shared" si="51"/>
        <v>0</v>
      </c>
      <c r="I619" s="2">
        <f>VLOOKUP($A619,'By SKU - Old RTs'!$A:$V,20,FALSE)</f>
        <v>0</v>
      </c>
      <c r="J619" s="2">
        <f>VLOOKUP($A619,'By SKU - New RTs'!$A:$V,20,FALSE)</f>
        <v>0</v>
      </c>
      <c r="K619" s="5">
        <f t="shared" si="52"/>
        <v>0</v>
      </c>
      <c r="L619" s="2">
        <f>VLOOKUP($A619,'By SKU - Old RTs'!$A:$V,21,FALSE)</f>
        <v>0</v>
      </c>
      <c r="M619" s="2">
        <f>VLOOKUP($A619,'By SKU - New RTs'!$A:$V,21,FALSE)</f>
        <v>0</v>
      </c>
      <c r="N619" s="5">
        <f t="shared" si="53"/>
        <v>0</v>
      </c>
      <c r="O619" s="2">
        <f>VLOOKUP($A619,'By SKU - Old RTs'!$A:$V,22,FALSE)</f>
        <v>2</v>
      </c>
      <c r="P619" s="2">
        <f>VLOOKUP($A619,'By SKU - New RTs'!$A:$V,22,FALSE)</f>
        <v>2</v>
      </c>
      <c r="Q619" s="2">
        <f t="shared" si="54"/>
        <v>0</v>
      </c>
    </row>
    <row r="620" spans="1:17" x14ac:dyDescent="0.2">
      <c r="A620" s="3" t="str">
        <f>SKUs!A619</f>
        <v>SC30EN</v>
      </c>
      <c r="B620" s="4" t="str">
        <f>SKUs!B619</f>
        <v>ST WORK COTTON ENHANCED</v>
      </c>
      <c r="C620" s="2">
        <f>VLOOKUP($A620,'By SKU - Old RTs'!$A:$V,18,FALSE)</f>
        <v>32.75</v>
      </c>
      <c r="D620" s="2">
        <f>VLOOKUP($A620,'By SKU - New RTs'!$A:$V,18,FALSE)</f>
        <v>32.75</v>
      </c>
      <c r="E620" s="5">
        <f t="shared" si="50"/>
        <v>0</v>
      </c>
      <c r="F620" s="2">
        <f>VLOOKUP($A620,'By SKU - Old RTs'!$A:$V,19,FALSE)</f>
        <v>0</v>
      </c>
      <c r="G620" s="2">
        <f>VLOOKUP($A620,'By SKU - New RTs'!$A:$V,19,FALSE)</f>
        <v>0</v>
      </c>
      <c r="H620" s="5">
        <f t="shared" si="51"/>
        <v>0</v>
      </c>
      <c r="I620" s="2">
        <f>VLOOKUP($A620,'By SKU - Old RTs'!$A:$V,20,FALSE)</f>
        <v>0</v>
      </c>
      <c r="J620" s="2">
        <f>VLOOKUP($A620,'By SKU - New RTs'!$A:$V,20,FALSE)</f>
        <v>0</v>
      </c>
      <c r="K620" s="5">
        <f t="shared" si="52"/>
        <v>0</v>
      </c>
      <c r="L620" s="2">
        <f>VLOOKUP($A620,'By SKU - Old RTs'!$A:$V,21,FALSE)</f>
        <v>0</v>
      </c>
      <c r="M620" s="2">
        <f>VLOOKUP($A620,'By SKU - New RTs'!$A:$V,21,FALSE)</f>
        <v>0</v>
      </c>
      <c r="N620" s="5">
        <f t="shared" si="53"/>
        <v>0</v>
      </c>
      <c r="O620" s="2">
        <f>VLOOKUP($A620,'By SKU - Old RTs'!$A:$V,22,FALSE)</f>
        <v>12</v>
      </c>
      <c r="P620" s="2">
        <f>VLOOKUP($A620,'By SKU - New RTs'!$A:$V,22,FALSE)</f>
        <v>12</v>
      </c>
      <c r="Q620" s="2">
        <f t="shared" si="54"/>
        <v>0</v>
      </c>
    </row>
    <row r="621" spans="1:17" x14ac:dyDescent="0.2">
      <c r="A621" s="3" t="str">
        <f>SKUs!A620</f>
        <v>SC30GG</v>
      </c>
      <c r="B621" s="4" t="str">
        <f>SKUs!B620</f>
        <v xml:space="preserve">ST WORK COTTON                  </v>
      </c>
      <c r="C621" s="2">
        <f>VLOOKUP($A621,'By SKU - Old RTs'!$A:$V,18,FALSE)</f>
        <v>17.75</v>
      </c>
      <c r="D621" s="2">
        <f>VLOOKUP($A621,'By SKU - New RTs'!$A:$V,18,FALSE)</f>
        <v>17.75</v>
      </c>
      <c r="E621" s="5">
        <f t="shared" si="50"/>
        <v>0</v>
      </c>
      <c r="F621" s="2">
        <f>VLOOKUP($A621,'By SKU - Old RTs'!$A:$V,19,FALSE)</f>
        <v>52.75</v>
      </c>
      <c r="G621" s="2">
        <f>VLOOKUP($A621,'By SKU - New RTs'!$A:$V,19,FALSE)</f>
        <v>60</v>
      </c>
      <c r="H621" s="5">
        <f t="shared" si="51"/>
        <v>7.25</v>
      </c>
      <c r="I621" s="2">
        <f>VLOOKUP($A621,'By SKU - Old RTs'!$A:$V,20,FALSE)</f>
        <v>0</v>
      </c>
      <c r="J621" s="2">
        <f>VLOOKUP($A621,'By SKU - New RTs'!$A:$V,20,FALSE)</f>
        <v>0</v>
      </c>
      <c r="K621" s="5">
        <f t="shared" si="52"/>
        <v>0</v>
      </c>
      <c r="L621" s="2">
        <f>VLOOKUP($A621,'By SKU - Old RTs'!$A:$V,21,FALSE)</f>
        <v>0</v>
      </c>
      <c r="M621" s="2">
        <f>VLOOKUP($A621,'By SKU - New RTs'!$A:$V,21,FALSE)</f>
        <v>0</v>
      </c>
      <c r="N621" s="5">
        <f t="shared" si="53"/>
        <v>0</v>
      </c>
      <c r="O621" s="2">
        <f>VLOOKUP($A621,'By SKU - Old RTs'!$A:$V,22,FALSE)</f>
        <v>17.75</v>
      </c>
      <c r="P621" s="2">
        <f>VLOOKUP($A621,'By SKU - New RTs'!$A:$V,22,FALSE)</f>
        <v>10.5</v>
      </c>
      <c r="Q621" s="2">
        <f t="shared" si="54"/>
        <v>-7.25</v>
      </c>
    </row>
    <row r="622" spans="1:17" x14ac:dyDescent="0.2">
      <c r="A622" s="3" t="str">
        <f>SKUs!A621</f>
        <v>SC30KH</v>
      </c>
      <c r="B622" s="4" t="str">
        <f>SKUs!B621</f>
        <v xml:space="preserve">ST WORK COTTON                  </v>
      </c>
      <c r="C622" s="2">
        <f>VLOOKUP($A622,'By SKU - Old RTs'!$A:$V,18,FALSE)</f>
        <v>0</v>
      </c>
      <c r="D622" s="2">
        <f>VLOOKUP($A622,'By SKU - New RTs'!$A:$V,18,FALSE)</f>
        <v>0</v>
      </c>
      <c r="E622" s="5">
        <f t="shared" si="50"/>
        <v>0</v>
      </c>
      <c r="F622" s="2">
        <f>VLOOKUP($A622,'By SKU - Old RTs'!$A:$V,19,FALSE)</f>
        <v>0.5</v>
      </c>
      <c r="G622" s="2">
        <f>VLOOKUP($A622,'By SKU - New RTs'!$A:$V,19,FALSE)</f>
        <v>0.5</v>
      </c>
      <c r="H622" s="5">
        <f t="shared" si="51"/>
        <v>0</v>
      </c>
      <c r="I622" s="2">
        <f>VLOOKUP($A622,'By SKU - Old RTs'!$A:$V,20,FALSE)</f>
        <v>12.5</v>
      </c>
      <c r="J622" s="2">
        <f>VLOOKUP($A622,'By SKU - New RTs'!$A:$V,20,FALSE)</f>
        <v>12.5</v>
      </c>
      <c r="K622" s="5">
        <f t="shared" si="52"/>
        <v>0</v>
      </c>
      <c r="L622" s="2">
        <f>VLOOKUP($A622,'By SKU - Old RTs'!$A:$V,21,FALSE)</f>
        <v>0</v>
      </c>
      <c r="M622" s="2">
        <f>VLOOKUP($A622,'By SKU - New RTs'!$A:$V,21,FALSE)</f>
        <v>0</v>
      </c>
      <c r="N622" s="5">
        <f t="shared" si="53"/>
        <v>0</v>
      </c>
      <c r="O622" s="2">
        <f>VLOOKUP($A622,'By SKU - Old RTs'!$A:$V,22,FALSE)</f>
        <v>0</v>
      </c>
      <c r="P622" s="2">
        <f>VLOOKUP($A622,'By SKU - New RTs'!$A:$V,22,FALSE)</f>
        <v>0</v>
      </c>
      <c r="Q622" s="2">
        <f t="shared" si="54"/>
        <v>0</v>
      </c>
    </row>
    <row r="623" spans="1:17" x14ac:dyDescent="0.2">
      <c r="A623" s="3" t="str">
        <f>SKUs!A622</f>
        <v>SC30LB</v>
      </c>
      <c r="B623" s="4" t="str">
        <f>SKUs!B622</f>
        <v xml:space="preserve">ST WORK COTTON                  </v>
      </c>
      <c r="C623" s="2">
        <f>VLOOKUP($A623,'By SKU - Old RTs'!$A:$V,18,FALSE)</f>
        <v>39.75</v>
      </c>
      <c r="D623" s="2">
        <f>VLOOKUP($A623,'By SKU - New RTs'!$A:$V,18,FALSE)</f>
        <v>39.75</v>
      </c>
      <c r="E623" s="5">
        <f t="shared" si="50"/>
        <v>0</v>
      </c>
      <c r="F623" s="2">
        <f>VLOOKUP($A623,'By SKU - Old RTs'!$A:$V,19,FALSE)</f>
        <v>0</v>
      </c>
      <c r="G623" s="2">
        <f>VLOOKUP($A623,'By SKU - New RTs'!$A:$V,19,FALSE)</f>
        <v>0</v>
      </c>
      <c r="H623" s="5">
        <f t="shared" si="51"/>
        <v>0</v>
      </c>
      <c r="I623" s="2">
        <f>VLOOKUP($A623,'By SKU - Old RTs'!$A:$V,20,FALSE)</f>
        <v>0</v>
      </c>
      <c r="J623" s="2">
        <f>VLOOKUP($A623,'By SKU - New RTs'!$A:$V,20,FALSE)</f>
        <v>0</v>
      </c>
      <c r="K623" s="5">
        <f t="shared" si="52"/>
        <v>0</v>
      </c>
      <c r="L623" s="2">
        <f>VLOOKUP($A623,'By SKU - Old RTs'!$A:$V,21,FALSE)</f>
        <v>0</v>
      </c>
      <c r="M623" s="2">
        <f>VLOOKUP($A623,'By SKU - New RTs'!$A:$V,21,FALSE)</f>
        <v>0</v>
      </c>
      <c r="N623" s="5">
        <f t="shared" si="53"/>
        <v>0</v>
      </c>
      <c r="O623" s="2">
        <f>VLOOKUP($A623,'By SKU - Old RTs'!$A:$V,22,FALSE)</f>
        <v>0</v>
      </c>
      <c r="P623" s="2">
        <f>VLOOKUP($A623,'By SKU - New RTs'!$A:$V,22,FALSE)</f>
        <v>0</v>
      </c>
      <c r="Q623" s="2">
        <f t="shared" si="54"/>
        <v>0</v>
      </c>
    </row>
    <row r="624" spans="1:17" x14ac:dyDescent="0.2">
      <c r="A624" s="3" t="str">
        <f>SKUs!A623</f>
        <v>SC30NV</v>
      </c>
      <c r="B624" s="4" t="str">
        <f>SKUs!B623</f>
        <v>ST WORK COTTON LS</v>
      </c>
      <c r="C624" s="2">
        <f>VLOOKUP($A624,'By SKU - Old RTs'!$A:$V,18,FALSE)</f>
        <v>41.25</v>
      </c>
      <c r="D624" s="2">
        <f>VLOOKUP($A624,'By SKU - New RTs'!$A:$V,18,FALSE)</f>
        <v>41.25</v>
      </c>
      <c r="E624" s="5">
        <f t="shared" si="50"/>
        <v>0</v>
      </c>
      <c r="F624" s="2">
        <f>VLOOKUP($A624,'By SKU - Old RTs'!$A:$V,19,FALSE)</f>
        <v>36.75</v>
      </c>
      <c r="G624" s="2">
        <f>VLOOKUP($A624,'By SKU - New RTs'!$A:$V,19,FALSE)</f>
        <v>36.75</v>
      </c>
      <c r="H624" s="5">
        <f t="shared" si="51"/>
        <v>0</v>
      </c>
      <c r="I624" s="2">
        <f>VLOOKUP($A624,'By SKU - Old RTs'!$A:$V,20,FALSE)</f>
        <v>23.5</v>
      </c>
      <c r="J624" s="2">
        <f>VLOOKUP($A624,'By SKU - New RTs'!$A:$V,20,FALSE)</f>
        <v>23.5</v>
      </c>
      <c r="K624" s="5">
        <f t="shared" si="52"/>
        <v>0</v>
      </c>
      <c r="L624" s="2">
        <f>VLOOKUP($A624,'By SKU - Old RTs'!$A:$V,21,FALSE)</f>
        <v>51.25</v>
      </c>
      <c r="M624" s="2">
        <f>VLOOKUP($A624,'By SKU - New RTs'!$A:$V,21,FALSE)</f>
        <v>51.25</v>
      </c>
      <c r="N624" s="5">
        <f t="shared" si="53"/>
        <v>0</v>
      </c>
      <c r="O624" s="2">
        <f>VLOOKUP($A624,'By SKU - Old RTs'!$A:$V,22,FALSE)</f>
        <v>34.75</v>
      </c>
      <c r="P624" s="2">
        <f>VLOOKUP($A624,'By SKU - New RTs'!$A:$V,22,FALSE)</f>
        <v>34.75</v>
      </c>
      <c r="Q624" s="2">
        <f t="shared" si="54"/>
        <v>0</v>
      </c>
    </row>
    <row r="625" spans="1:17" x14ac:dyDescent="0.2">
      <c r="A625" s="3" t="str">
        <f>SKUs!A624</f>
        <v>SC30PB</v>
      </c>
      <c r="B625" s="4" t="str">
        <f>SKUs!B624</f>
        <v xml:space="preserve">ST WORK COTTON                  </v>
      </c>
      <c r="C625" s="2">
        <f>VLOOKUP($A625,'By SKU - Old RTs'!$A:$V,18,FALSE)</f>
        <v>0</v>
      </c>
      <c r="D625" s="2">
        <f>VLOOKUP($A625,'By SKU - New RTs'!$A:$V,18,FALSE)</f>
        <v>0</v>
      </c>
      <c r="E625" s="5">
        <f t="shared" si="50"/>
        <v>0</v>
      </c>
      <c r="F625" s="2">
        <f>VLOOKUP($A625,'By SKU - Old RTs'!$A:$V,19,FALSE)</f>
        <v>0</v>
      </c>
      <c r="G625" s="2">
        <f>VLOOKUP($A625,'By SKU - New RTs'!$A:$V,19,FALSE)</f>
        <v>0</v>
      </c>
      <c r="H625" s="5">
        <f t="shared" si="51"/>
        <v>0</v>
      </c>
      <c r="I625" s="2">
        <f>VLOOKUP($A625,'By SKU - Old RTs'!$A:$V,20,FALSE)</f>
        <v>15.5</v>
      </c>
      <c r="J625" s="2">
        <f>VLOOKUP($A625,'By SKU - New RTs'!$A:$V,20,FALSE)</f>
        <v>15.5</v>
      </c>
      <c r="K625" s="5">
        <f t="shared" si="52"/>
        <v>0</v>
      </c>
      <c r="L625" s="2">
        <f>VLOOKUP($A625,'By SKU - Old RTs'!$A:$V,21,FALSE)</f>
        <v>4</v>
      </c>
      <c r="M625" s="2">
        <f>VLOOKUP($A625,'By SKU - New RTs'!$A:$V,21,FALSE)</f>
        <v>4</v>
      </c>
      <c r="N625" s="5">
        <f t="shared" si="53"/>
        <v>0</v>
      </c>
      <c r="O625" s="2">
        <f>VLOOKUP($A625,'By SKU - Old RTs'!$A:$V,22,FALSE)</f>
        <v>0</v>
      </c>
      <c r="P625" s="2">
        <f>VLOOKUP($A625,'By SKU - New RTs'!$A:$V,22,FALSE)</f>
        <v>0</v>
      </c>
      <c r="Q625" s="2">
        <f t="shared" si="54"/>
        <v>0</v>
      </c>
    </row>
    <row r="626" spans="1:17" x14ac:dyDescent="0.2">
      <c r="A626" s="3" t="str">
        <f>SKUs!A625</f>
        <v>SC40GG</v>
      </c>
      <c r="B626" s="4" t="str">
        <f>SKUs!B625</f>
        <v xml:space="preserve">ST WORK COTTON                  </v>
      </c>
      <c r="C626" s="2">
        <f>VLOOKUP($A626,'By SKU - Old RTs'!$A:$V,18,FALSE)</f>
        <v>1.25</v>
      </c>
      <c r="D626" s="2">
        <f>VLOOKUP($A626,'By SKU - New RTs'!$A:$V,18,FALSE)</f>
        <v>1.25</v>
      </c>
      <c r="E626" s="5">
        <f t="shared" si="50"/>
        <v>0</v>
      </c>
      <c r="F626" s="2">
        <f>VLOOKUP($A626,'By SKU - Old RTs'!$A:$V,19,FALSE)</f>
        <v>0</v>
      </c>
      <c r="G626" s="2">
        <f>VLOOKUP($A626,'By SKU - New RTs'!$A:$V,19,FALSE)</f>
        <v>0</v>
      </c>
      <c r="H626" s="5">
        <f t="shared" si="51"/>
        <v>0</v>
      </c>
      <c r="I626" s="2">
        <f>VLOOKUP($A626,'By SKU - Old RTs'!$A:$V,20,FALSE)</f>
        <v>0</v>
      </c>
      <c r="J626" s="2">
        <f>VLOOKUP($A626,'By SKU - New RTs'!$A:$V,20,FALSE)</f>
        <v>0</v>
      </c>
      <c r="K626" s="5">
        <f t="shared" si="52"/>
        <v>0</v>
      </c>
      <c r="L626" s="2">
        <f>VLOOKUP($A626,'By SKU - Old RTs'!$A:$V,21,FALSE)</f>
        <v>0</v>
      </c>
      <c r="M626" s="2">
        <f>VLOOKUP($A626,'By SKU - New RTs'!$A:$V,21,FALSE)</f>
        <v>0</v>
      </c>
      <c r="N626" s="5">
        <f t="shared" si="53"/>
        <v>0</v>
      </c>
      <c r="O626" s="2">
        <f>VLOOKUP($A626,'By SKU - Old RTs'!$A:$V,22,FALSE)</f>
        <v>0</v>
      </c>
      <c r="P626" s="2">
        <f>VLOOKUP($A626,'By SKU - New RTs'!$A:$V,22,FALSE)</f>
        <v>0</v>
      </c>
      <c r="Q626" s="2">
        <f t="shared" si="54"/>
        <v>0</v>
      </c>
    </row>
    <row r="627" spans="1:17" x14ac:dyDescent="0.2">
      <c r="A627" s="3" t="str">
        <f>SKUs!A626</f>
        <v>SC40LB</v>
      </c>
      <c r="B627" s="4" t="str">
        <f>SKUs!B626</f>
        <v xml:space="preserve">ST WORK COTTON                  </v>
      </c>
      <c r="C627" s="2">
        <f>VLOOKUP($A627,'By SKU - Old RTs'!$A:$V,18,FALSE)</f>
        <v>3.25</v>
      </c>
      <c r="D627" s="2">
        <f>VLOOKUP($A627,'By SKU - New RTs'!$A:$V,18,FALSE)</f>
        <v>3.25</v>
      </c>
      <c r="E627" s="5">
        <f t="shared" si="50"/>
        <v>0</v>
      </c>
      <c r="F627" s="2">
        <f>VLOOKUP($A627,'By SKU - Old RTs'!$A:$V,19,FALSE)</f>
        <v>0</v>
      </c>
      <c r="G627" s="2">
        <f>VLOOKUP($A627,'By SKU - New RTs'!$A:$V,19,FALSE)</f>
        <v>0</v>
      </c>
      <c r="H627" s="5">
        <f t="shared" si="51"/>
        <v>0</v>
      </c>
      <c r="I627" s="2">
        <f>VLOOKUP($A627,'By SKU - Old RTs'!$A:$V,20,FALSE)</f>
        <v>0</v>
      </c>
      <c r="J627" s="2">
        <f>VLOOKUP($A627,'By SKU - New RTs'!$A:$V,20,FALSE)</f>
        <v>0</v>
      </c>
      <c r="K627" s="5">
        <f t="shared" si="52"/>
        <v>0</v>
      </c>
      <c r="L627" s="2">
        <f>VLOOKUP($A627,'By SKU - Old RTs'!$A:$V,21,FALSE)</f>
        <v>0</v>
      </c>
      <c r="M627" s="2">
        <f>VLOOKUP($A627,'By SKU - New RTs'!$A:$V,21,FALSE)</f>
        <v>0</v>
      </c>
      <c r="N627" s="5">
        <f t="shared" si="53"/>
        <v>0</v>
      </c>
      <c r="O627" s="2">
        <f>VLOOKUP($A627,'By SKU - Old RTs'!$A:$V,22,FALSE)</f>
        <v>0</v>
      </c>
      <c r="P627" s="2">
        <f>VLOOKUP($A627,'By SKU - New RTs'!$A:$V,22,FALSE)</f>
        <v>0</v>
      </c>
      <c r="Q627" s="2">
        <f t="shared" si="54"/>
        <v>0</v>
      </c>
    </row>
    <row r="628" spans="1:17" x14ac:dyDescent="0.2">
      <c r="A628" s="3" t="str">
        <f>SKUs!A627</f>
        <v>SC40NV</v>
      </c>
      <c r="B628" s="4" t="str">
        <f>SKUs!B627</f>
        <v>ST WORK COTTON SS</v>
      </c>
      <c r="C628" s="2">
        <f>VLOOKUP($A628,'By SKU - Old RTs'!$A:$V,18,FALSE)</f>
        <v>5.75</v>
      </c>
      <c r="D628" s="2">
        <f>VLOOKUP($A628,'By SKU - New RTs'!$A:$V,18,FALSE)</f>
        <v>5.75</v>
      </c>
      <c r="E628" s="5">
        <f t="shared" si="50"/>
        <v>0</v>
      </c>
      <c r="F628" s="2">
        <f>VLOOKUP($A628,'By SKU - Old RTs'!$A:$V,19,FALSE)</f>
        <v>5.25</v>
      </c>
      <c r="G628" s="2">
        <f>VLOOKUP($A628,'By SKU - New RTs'!$A:$V,19,FALSE)</f>
        <v>0</v>
      </c>
      <c r="H628" s="5">
        <f t="shared" si="51"/>
        <v>-5.25</v>
      </c>
      <c r="I628" s="2">
        <f>VLOOKUP($A628,'By SKU - Old RTs'!$A:$V,20,FALSE)</f>
        <v>0</v>
      </c>
      <c r="J628" s="2">
        <f>VLOOKUP($A628,'By SKU - New RTs'!$A:$V,20,FALSE)</f>
        <v>0</v>
      </c>
      <c r="K628" s="5">
        <f t="shared" si="52"/>
        <v>0</v>
      </c>
      <c r="L628" s="2">
        <f>VLOOKUP($A628,'By SKU - Old RTs'!$A:$V,21,FALSE)</f>
        <v>1.25</v>
      </c>
      <c r="M628" s="2">
        <f>VLOOKUP($A628,'By SKU - New RTs'!$A:$V,21,FALSE)</f>
        <v>1.25</v>
      </c>
      <c r="N628" s="5">
        <f t="shared" si="53"/>
        <v>0</v>
      </c>
      <c r="O628" s="2">
        <f>VLOOKUP($A628,'By SKU - Old RTs'!$A:$V,22,FALSE)</f>
        <v>2.75</v>
      </c>
      <c r="P628" s="2">
        <f>VLOOKUP($A628,'By SKU - New RTs'!$A:$V,22,FALSE)</f>
        <v>8</v>
      </c>
      <c r="Q628" s="2">
        <f t="shared" si="54"/>
        <v>5.25</v>
      </c>
    </row>
    <row r="629" spans="1:17" x14ac:dyDescent="0.2">
      <c r="A629" s="3" t="str">
        <f>SKUs!A628</f>
        <v>SC40PB</v>
      </c>
      <c r="B629" s="4" t="str">
        <f>SKUs!B628</f>
        <v xml:space="preserve">ST WORK COTTON                  </v>
      </c>
      <c r="C629" s="2">
        <f>VLOOKUP($A629,'By SKU - Old RTs'!$A:$V,18,FALSE)</f>
        <v>0</v>
      </c>
      <c r="D629" s="2">
        <f>VLOOKUP($A629,'By SKU - New RTs'!$A:$V,18,FALSE)</f>
        <v>0</v>
      </c>
      <c r="E629" s="5">
        <f t="shared" si="50"/>
        <v>0</v>
      </c>
      <c r="F629" s="2">
        <f>VLOOKUP($A629,'By SKU - Old RTs'!$A:$V,19,FALSE)</f>
        <v>0</v>
      </c>
      <c r="G629" s="2">
        <f>VLOOKUP($A629,'By SKU - New RTs'!$A:$V,19,FALSE)</f>
        <v>0</v>
      </c>
      <c r="H629" s="5">
        <f t="shared" si="51"/>
        <v>0</v>
      </c>
      <c r="I629" s="2">
        <f>VLOOKUP($A629,'By SKU - Old RTs'!$A:$V,20,FALSE)</f>
        <v>26.25</v>
      </c>
      <c r="J629" s="2">
        <f>VLOOKUP($A629,'By SKU - New RTs'!$A:$V,20,FALSE)</f>
        <v>26.25</v>
      </c>
      <c r="K629" s="5">
        <f t="shared" si="52"/>
        <v>0</v>
      </c>
      <c r="L629" s="2">
        <f>VLOOKUP($A629,'By SKU - Old RTs'!$A:$V,21,FALSE)</f>
        <v>0</v>
      </c>
      <c r="M629" s="2">
        <f>VLOOKUP($A629,'By SKU - New RTs'!$A:$V,21,FALSE)</f>
        <v>0</v>
      </c>
      <c r="N629" s="5">
        <f t="shared" si="53"/>
        <v>0</v>
      </c>
      <c r="O629" s="2">
        <f>VLOOKUP($A629,'By SKU - Old RTs'!$A:$V,22,FALSE)</f>
        <v>0</v>
      </c>
      <c r="P629" s="2">
        <f>VLOOKUP($A629,'By SKU - New RTs'!$A:$V,22,FALSE)</f>
        <v>0</v>
      </c>
      <c r="Q629" s="2">
        <f t="shared" si="54"/>
        <v>0</v>
      </c>
    </row>
    <row r="630" spans="1:17" x14ac:dyDescent="0.2">
      <c r="A630" s="3" t="str">
        <f>SKUs!A629</f>
        <v>SL10WB</v>
      </c>
      <c r="B630" s="4" t="str">
        <f>SKUs!B629</f>
        <v xml:space="preserve">ST WORK                         </v>
      </c>
      <c r="C630" s="2">
        <f>VLOOKUP($A630,'By SKU - Old RTs'!$A:$V,18,FALSE)</f>
        <v>0</v>
      </c>
      <c r="D630" s="2">
        <f>VLOOKUP($A630,'By SKU - New RTs'!$A:$V,18,FALSE)</f>
        <v>0</v>
      </c>
      <c r="E630" s="5">
        <f t="shared" si="50"/>
        <v>0</v>
      </c>
      <c r="F630" s="2">
        <f>VLOOKUP($A630,'By SKU - Old RTs'!$A:$V,19,FALSE)</f>
        <v>0</v>
      </c>
      <c r="G630" s="2">
        <f>VLOOKUP($A630,'By SKU - New RTs'!$A:$V,19,FALSE)</f>
        <v>0</v>
      </c>
      <c r="H630" s="5">
        <f t="shared" si="51"/>
        <v>0</v>
      </c>
      <c r="I630" s="2">
        <f>VLOOKUP($A630,'By SKU - Old RTs'!$A:$V,20,FALSE)</f>
        <v>0</v>
      </c>
      <c r="J630" s="2">
        <f>VLOOKUP($A630,'By SKU - New RTs'!$A:$V,20,FALSE)</f>
        <v>0</v>
      </c>
      <c r="K630" s="5">
        <f t="shared" si="52"/>
        <v>0</v>
      </c>
      <c r="L630" s="2">
        <f>VLOOKUP($A630,'By SKU - Old RTs'!$A:$V,21,FALSE)</f>
        <v>0</v>
      </c>
      <c r="M630" s="2">
        <f>VLOOKUP($A630,'By SKU - New RTs'!$A:$V,21,FALSE)</f>
        <v>0</v>
      </c>
      <c r="N630" s="5">
        <f t="shared" si="53"/>
        <v>0</v>
      </c>
      <c r="O630" s="2">
        <f>VLOOKUP($A630,'By SKU - Old RTs'!$A:$V,22,FALSE)</f>
        <v>3</v>
      </c>
      <c r="P630" s="2">
        <f>VLOOKUP($A630,'By SKU - New RTs'!$A:$V,22,FALSE)</f>
        <v>3</v>
      </c>
      <c r="Q630" s="2">
        <f t="shared" si="54"/>
        <v>0</v>
      </c>
    </row>
    <row r="631" spans="1:17" x14ac:dyDescent="0.2">
      <c r="A631" s="3" t="str">
        <f>SKUs!A630</f>
        <v>SL20WB</v>
      </c>
      <c r="B631" s="4" t="str">
        <f>SKUs!B630</f>
        <v xml:space="preserve">ST WORK                         </v>
      </c>
      <c r="C631" s="2">
        <f>VLOOKUP($A631,'By SKU - Old RTs'!$A:$V,18,FALSE)</f>
        <v>0</v>
      </c>
      <c r="D631" s="2">
        <f>VLOOKUP($A631,'By SKU - New RTs'!$A:$V,18,FALSE)</f>
        <v>0</v>
      </c>
      <c r="E631" s="5">
        <f t="shared" si="50"/>
        <v>0</v>
      </c>
      <c r="F631" s="2">
        <f>VLOOKUP($A631,'By SKU - Old RTs'!$A:$V,19,FALSE)</f>
        <v>0</v>
      </c>
      <c r="G631" s="2">
        <f>VLOOKUP($A631,'By SKU - New RTs'!$A:$V,19,FALSE)</f>
        <v>0</v>
      </c>
      <c r="H631" s="5">
        <f t="shared" si="51"/>
        <v>0</v>
      </c>
      <c r="I631" s="2">
        <f>VLOOKUP($A631,'By SKU - Old RTs'!$A:$V,20,FALSE)</f>
        <v>0</v>
      </c>
      <c r="J631" s="2">
        <f>VLOOKUP($A631,'By SKU - New RTs'!$A:$V,20,FALSE)</f>
        <v>0</v>
      </c>
      <c r="K631" s="5">
        <f t="shared" si="52"/>
        <v>0</v>
      </c>
      <c r="L631" s="2">
        <f>VLOOKUP($A631,'By SKU - Old RTs'!$A:$V,21,FALSE)</f>
        <v>0</v>
      </c>
      <c r="M631" s="2">
        <f>VLOOKUP($A631,'By SKU - New RTs'!$A:$V,21,FALSE)</f>
        <v>0</v>
      </c>
      <c r="N631" s="5">
        <f t="shared" si="53"/>
        <v>0</v>
      </c>
      <c r="O631" s="2">
        <f>VLOOKUP($A631,'By SKU - Old RTs'!$A:$V,22,FALSE)</f>
        <v>1.5</v>
      </c>
      <c r="P631" s="2">
        <f>VLOOKUP($A631,'By SKU - New RTs'!$A:$V,22,FALSE)</f>
        <v>1.5</v>
      </c>
      <c r="Q631" s="2">
        <f t="shared" si="54"/>
        <v>0</v>
      </c>
    </row>
    <row r="632" spans="1:17" x14ac:dyDescent="0.2">
      <c r="A632" s="3" t="str">
        <f>SKUs!A631</f>
        <v>SLU8NV</v>
      </c>
      <c r="B632" s="4" t="str">
        <f>SKUs!B631</f>
        <v>ST FLAME RESISTANT</v>
      </c>
      <c r="C632" s="2">
        <f>VLOOKUP($A632,'By SKU - Old RTs'!$A:$V,18,FALSE)</f>
        <v>14.5</v>
      </c>
      <c r="D632" s="2">
        <f>VLOOKUP($A632,'By SKU - New RTs'!$A:$V,18,FALSE)</f>
        <v>14.5</v>
      </c>
      <c r="E632" s="5">
        <f t="shared" si="50"/>
        <v>0</v>
      </c>
      <c r="F632" s="2">
        <f>VLOOKUP($A632,'By SKU - Old RTs'!$A:$V,19,FALSE)</f>
        <v>35.25</v>
      </c>
      <c r="G632" s="2">
        <f>VLOOKUP($A632,'By SKU - New RTs'!$A:$V,19,FALSE)</f>
        <v>35.25</v>
      </c>
      <c r="H632" s="5">
        <f t="shared" si="51"/>
        <v>0</v>
      </c>
      <c r="I632" s="2">
        <f>VLOOKUP($A632,'By SKU - Old RTs'!$A:$V,20,FALSE)</f>
        <v>113.5</v>
      </c>
      <c r="J632" s="2">
        <f>VLOOKUP($A632,'By SKU - New RTs'!$A:$V,20,FALSE)</f>
        <v>113.5</v>
      </c>
      <c r="K632" s="5">
        <f t="shared" si="52"/>
        <v>0</v>
      </c>
      <c r="L632" s="2">
        <f>VLOOKUP($A632,'By SKU - Old RTs'!$A:$V,21,FALSE)</f>
        <v>10.25</v>
      </c>
      <c r="M632" s="2">
        <f>VLOOKUP($A632,'By SKU - New RTs'!$A:$V,21,FALSE)</f>
        <v>10.25</v>
      </c>
      <c r="N632" s="5">
        <f t="shared" si="53"/>
        <v>0</v>
      </c>
      <c r="O632" s="2">
        <f>VLOOKUP($A632,'By SKU - Old RTs'!$A:$V,22,FALSE)</f>
        <v>0</v>
      </c>
      <c r="P632" s="2">
        <f>VLOOKUP($A632,'By SKU - New RTs'!$A:$V,22,FALSE)</f>
        <v>0</v>
      </c>
      <c r="Q632" s="2">
        <f t="shared" si="54"/>
        <v>0</v>
      </c>
    </row>
    <row r="633" spans="1:17" x14ac:dyDescent="0.2">
      <c r="A633" s="3" t="str">
        <f>SKUs!A632</f>
        <v>SMT2NV</v>
      </c>
      <c r="B633" s="4" t="str">
        <f>SKUs!B632</f>
        <v>FLAME RESIST L/S TEE SHIRT</v>
      </c>
      <c r="C633" s="2">
        <f>VLOOKUP($A633,'By SKU - Old RTs'!$A:$V,18,FALSE)</f>
        <v>0</v>
      </c>
      <c r="D633" s="2">
        <f>VLOOKUP($A633,'By SKU - New RTs'!$A:$V,18,FALSE)</f>
        <v>0</v>
      </c>
      <c r="E633" s="5">
        <f t="shared" si="50"/>
        <v>0</v>
      </c>
      <c r="F633" s="2">
        <f>VLOOKUP($A633,'By SKU - Old RTs'!$A:$V,19,FALSE)</f>
        <v>24.75</v>
      </c>
      <c r="G633" s="2">
        <f>VLOOKUP($A633,'By SKU - New RTs'!$A:$V,19,FALSE)</f>
        <v>24.75</v>
      </c>
      <c r="H633" s="5">
        <f t="shared" si="51"/>
        <v>0</v>
      </c>
      <c r="I633" s="2">
        <f>VLOOKUP($A633,'By SKU - Old RTs'!$A:$V,20,FALSE)</f>
        <v>0</v>
      </c>
      <c r="J633" s="2">
        <f>VLOOKUP($A633,'By SKU - New RTs'!$A:$V,20,FALSE)</f>
        <v>0</v>
      </c>
      <c r="K633" s="5">
        <f t="shared" si="52"/>
        <v>0</v>
      </c>
      <c r="L633" s="2">
        <f>VLOOKUP($A633,'By SKU - Old RTs'!$A:$V,21,FALSE)</f>
        <v>0</v>
      </c>
      <c r="M633" s="2">
        <f>VLOOKUP($A633,'By SKU - New RTs'!$A:$V,21,FALSE)</f>
        <v>0</v>
      </c>
      <c r="N633" s="5">
        <f t="shared" si="53"/>
        <v>0</v>
      </c>
      <c r="O633" s="2">
        <f>VLOOKUP($A633,'By SKU - Old RTs'!$A:$V,22,FALSE)</f>
        <v>0</v>
      </c>
      <c r="P633" s="2">
        <f>VLOOKUP($A633,'By SKU - New RTs'!$A:$V,22,FALSE)</f>
        <v>0</v>
      </c>
      <c r="Q633" s="2">
        <f t="shared" si="54"/>
        <v>0</v>
      </c>
    </row>
    <row r="634" spans="1:17" x14ac:dyDescent="0.2">
      <c r="A634" s="3" t="str">
        <f>SKUs!A633</f>
        <v>SP10EX</v>
      </c>
      <c r="B634" s="4" t="str">
        <f>SKUs!B633</f>
        <v xml:space="preserve">ST WORK                         </v>
      </c>
      <c r="C634" s="2">
        <f>VLOOKUP($A634,'By SKU - Old RTs'!$A:$V,18,FALSE)</f>
        <v>7.25</v>
      </c>
      <c r="D634" s="2">
        <f>VLOOKUP($A634,'By SKU - New RTs'!$A:$V,18,FALSE)</f>
        <v>7.25</v>
      </c>
      <c r="E634" s="5">
        <f t="shared" si="50"/>
        <v>0</v>
      </c>
      <c r="F634" s="2">
        <f>VLOOKUP($A634,'By SKU - Old RTs'!$A:$V,19,FALSE)</f>
        <v>0</v>
      </c>
      <c r="G634" s="2">
        <f>VLOOKUP($A634,'By SKU - New RTs'!$A:$V,19,FALSE)</f>
        <v>0</v>
      </c>
      <c r="H634" s="5">
        <f t="shared" si="51"/>
        <v>0</v>
      </c>
      <c r="I634" s="2">
        <f>VLOOKUP($A634,'By SKU - Old RTs'!$A:$V,20,FALSE)</f>
        <v>7.75</v>
      </c>
      <c r="J634" s="2">
        <f>VLOOKUP($A634,'By SKU - New RTs'!$A:$V,20,FALSE)</f>
        <v>7.75</v>
      </c>
      <c r="K634" s="5">
        <f t="shared" si="52"/>
        <v>0</v>
      </c>
      <c r="L634" s="2">
        <f>VLOOKUP($A634,'By SKU - Old RTs'!$A:$V,21,FALSE)</f>
        <v>0</v>
      </c>
      <c r="M634" s="2">
        <f>VLOOKUP($A634,'By SKU - New RTs'!$A:$V,21,FALSE)</f>
        <v>0</v>
      </c>
      <c r="N634" s="5">
        <f t="shared" si="53"/>
        <v>0</v>
      </c>
      <c r="O634" s="2">
        <f>VLOOKUP($A634,'By SKU - Old RTs'!$A:$V,22,FALSE)</f>
        <v>0</v>
      </c>
      <c r="P634" s="2">
        <f>VLOOKUP($A634,'By SKU - New RTs'!$A:$V,22,FALSE)</f>
        <v>0</v>
      </c>
      <c r="Q634" s="2">
        <f t="shared" si="54"/>
        <v>0</v>
      </c>
    </row>
    <row r="635" spans="1:17" x14ac:dyDescent="0.2">
      <c r="A635" s="3" t="str">
        <f>SKUs!A634</f>
        <v>SP10GI</v>
      </c>
      <c r="B635" s="4" t="str">
        <f>SKUs!B634</f>
        <v xml:space="preserve">ST WORK BLEND                   </v>
      </c>
      <c r="C635" s="2">
        <f>VLOOKUP($A635,'By SKU - Old RTs'!$A:$V,18,FALSE)</f>
        <v>0</v>
      </c>
      <c r="D635" s="2">
        <f>VLOOKUP($A635,'By SKU - New RTs'!$A:$V,18,FALSE)</f>
        <v>0</v>
      </c>
      <c r="E635" s="5">
        <f t="shared" si="50"/>
        <v>0</v>
      </c>
      <c r="F635" s="2">
        <f>VLOOKUP($A635,'By SKU - Old RTs'!$A:$V,19,FALSE)</f>
        <v>0</v>
      </c>
      <c r="G635" s="2">
        <f>VLOOKUP($A635,'By SKU - New RTs'!$A:$V,19,FALSE)</f>
        <v>0</v>
      </c>
      <c r="H635" s="5">
        <f t="shared" si="51"/>
        <v>0</v>
      </c>
      <c r="I635" s="2">
        <f>VLOOKUP($A635,'By SKU - Old RTs'!$A:$V,20,FALSE)</f>
        <v>0</v>
      </c>
      <c r="J635" s="2">
        <f>VLOOKUP($A635,'By SKU - New RTs'!$A:$V,20,FALSE)</f>
        <v>0</v>
      </c>
      <c r="K635" s="5">
        <f t="shared" si="52"/>
        <v>0</v>
      </c>
      <c r="L635" s="2">
        <f>VLOOKUP($A635,'By SKU - Old RTs'!$A:$V,21,FALSE)</f>
        <v>0</v>
      </c>
      <c r="M635" s="2">
        <f>VLOOKUP($A635,'By SKU - New RTs'!$A:$V,21,FALSE)</f>
        <v>0</v>
      </c>
      <c r="N635" s="5">
        <f t="shared" si="53"/>
        <v>0</v>
      </c>
      <c r="O635" s="2">
        <f>VLOOKUP($A635,'By SKU - Old RTs'!$A:$V,22,FALSE)</f>
        <v>0</v>
      </c>
      <c r="P635" s="2">
        <f>VLOOKUP($A635,'By SKU - New RTs'!$A:$V,22,FALSE)</f>
        <v>0</v>
      </c>
      <c r="Q635" s="2">
        <f t="shared" si="54"/>
        <v>0</v>
      </c>
    </row>
    <row r="636" spans="1:17" x14ac:dyDescent="0.2">
      <c r="A636" s="3" t="str">
        <f>SKUs!A635</f>
        <v>SP10KB</v>
      </c>
      <c r="B636" s="4" t="str">
        <f>SKUs!B635</f>
        <v xml:space="preserve">ST WORK                         </v>
      </c>
      <c r="C636" s="2">
        <f>VLOOKUP($A636,'By SKU - Old RTs'!$A:$V,18,FALSE)</f>
        <v>0</v>
      </c>
      <c r="D636" s="2">
        <f>VLOOKUP($A636,'By SKU - New RTs'!$A:$V,18,FALSE)</f>
        <v>0</v>
      </c>
      <c r="E636" s="5">
        <f t="shared" si="50"/>
        <v>0</v>
      </c>
      <c r="F636" s="2">
        <f>VLOOKUP($A636,'By SKU - Old RTs'!$A:$V,19,FALSE)</f>
        <v>0</v>
      </c>
      <c r="G636" s="2">
        <f>VLOOKUP($A636,'By SKU - New RTs'!$A:$V,19,FALSE)</f>
        <v>0</v>
      </c>
      <c r="H636" s="5">
        <f t="shared" si="51"/>
        <v>0</v>
      </c>
      <c r="I636" s="2">
        <f>VLOOKUP($A636,'By SKU - Old RTs'!$A:$V,20,FALSE)</f>
        <v>0</v>
      </c>
      <c r="J636" s="2">
        <f>VLOOKUP($A636,'By SKU - New RTs'!$A:$V,20,FALSE)</f>
        <v>0</v>
      </c>
      <c r="K636" s="5">
        <f t="shared" si="52"/>
        <v>0</v>
      </c>
      <c r="L636" s="2">
        <f>VLOOKUP($A636,'By SKU - Old RTs'!$A:$V,21,FALSE)</f>
        <v>41.75</v>
      </c>
      <c r="M636" s="2">
        <f>VLOOKUP($A636,'By SKU - New RTs'!$A:$V,21,FALSE)</f>
        <v>41.75</v>
      </c>
      <c r="N636" s="5">
        <f t="shared" si="53"/>
        <v>0</v>
      </c>
      <c r="O636" s="2">
        <f>VLOOKUP($A636,'By SKU - Old RTs'!$A:$V,22,FALSE)</f>
        <v>0</v>
      </c>
      <c r="P636" s="2">
        <f>VLOOKUP($A636,'By SKU - New RTs'!$A:$V,22,FALSE)</f>
        <v>0</v>
      </c>
      <c r="Q636" s="2">
        <f t="shared" si="54"/>
        <v>0</v>
      </c>
    </row>
    <row r="637" spans="1:17" x14ac:dyDescent="0.2">
      <c r="A637" s="3" t="str">
        <f>SKUs!A636</f>
        <v>SP14BK</v>
      </c>
      <c r="B637" s="4" t="str">
        <f>SKUs!B636</f>
        <v xml:space="preserve">ST WORK                         </v>
      </c>
      <c r="C637" s="2">
        <f>VLOOKUP($A637,'By SKU - Old RTs'!$A:$V,18,FALSE)</f>
        <v>0</v>
      </c>
      <c r="D637" s="2">
        <f>VLOOKUP($A637,'By SKU - New RTs'!$A:$V,18,FALSE)</f>
        <v>0</v>
      </c>
      <c r="E637" s="5">
        <f t="shared" si="50"/>
        <v>0</v>
      </c>
      <c r="F637" s="2">
        <f>VLOOKUP($A637,'By SKU - Old RTs'!$A:$V,19,FALSE)</f>
        <v>0</v>
      </c>
      <c r="G637" s="2">
        <f>VLOOKUP($A637,'By SKU - New RTs'!$A:$V,19,FALSE)</f>
        <v>0</v>
      </c>
      <c r="H637" s="5">
        <f t="shared" si="51"/>
        <v>0</v>
      </c>
      <c r="I637" s="2">
        <f>VLOOKUP($A637,'By SKU - Old RTs'!$A:$V,20,FALSE)</f>
        <v>0</v>
      </c>
      <c r="J637" s="2">
        <f>VLOOKUP($A637,'By SKU - New RTs'!$A:$V,20,FALSE)</f>
        <v>0</v>
      </c>
      <c r="K637" s="5">
        <f t="shared" si="52"/>
        <v>0</v>
      </c>
      <c r="L637" s="2">
        <f>VLOOKUP($A637,'By SKU - Old RTs'!$A:$V,21,FALSE)</f>
        <v>0</v>
      </c>
      <c r="M637" s="2">
        <f>VLOOKUP($A637,'By SKU - New RTs'!$A:$V,21,FALSE)</f>
        <v>0</v>
      </c>
      <c r="N637" s="5">
        <f t="shared" si="53"/>
        <v>0</v>
      </c>
      <c r="O637" s="2">
        <f>VLOOKUP($A637,'By SKU - Old RTs'!$A:$V,22,FALSE)</f>
        <v>3.75</v>
      </c>
      <c r="P637" s="2">
        <f>VLOOKUP($A637,'By SKU - New RTs'!$A:$V,22,FALSE)</f>
        <v>3.75</v>
      </c>
      <c r="Q637" s="2">
        <f t="shared" si="54"/>
        <v>0</v>
      </c>
    </row>
    <row r="638" spans="1:17" x14ac:dyDescent="0.2">
      <c r="A638" s="3" t="str">
        <f>SKUs!A637</f>
        <v>SP14BY</v>
      </c>
      <c r="B638" s="4" t="str">
        <f>SKUs!B637</f>
        <v>ST WORK</v>
      </c>
      <c r="C638" s="2">
        <f>VLOOKUP($A638,'By SKU - Old RTs'!$A:$V,18,FALSE)</f>
        <v>0</v>
      </c>
      <c r="D638" s="2">
        <f>VLOOKUP($A638,'By SKU - New RTs'!$A:$V,18,FALSE)</f>
        <v>0</v>
      </c>
      <c r="E638" s="5">
        <f t="shared" si="50"/>
        <v>0</v>
      </c>
      <c r="F638" s="2">
        <f>VLOOKUP($A638,'By SKU - Old RTs'!$A:$V,19,FALSE)</f>
        <v>0</v>
      </c>
      <c r="G638" s="2">
        <f>VLOOKUP($A638,'By SKU - New RTs'!$A:$V,19,FALSE)</f>
        <v>0</v>
      </c>
      <c r="H638" s="5">
        <f t="shared" si="51"/>
        <v>0</v>
      </c>
      <c r="I638" s="2">
        <f>VLOOKUP($A638,'By SKU - Old RTs'!$A:$V,20,FALSE)</f>
        <v>0</v>
      </c>
      <c r="J638" s="2">
        <f>VLOOKUP($A638,'By SKU - New RTs'!$A:$V,20,FALSE)</f>
        <v>0</v>
      </c>
      <c r="K638" s="5">
        <f t="shared" si="52"/>
        <v>0</v>
      </c>
      <c r="L638" s="2">
        <f>VLOOKUP($A638,'By SKU - Old RTs'!$A:$V,21,FALSE)</f>
        <v>1</v>
      </c>
      <c r="M638" s="2">
        <f>VLOOKUP($A638,'By SKU - New RTs'!$A:$V,21,FALSE)</f>
        <v>1</v>
      </c>
      <c r="N638" s="5">
        <f t="shared" si="53"/>
        <v>0</v>
      </c>
      <c r="O638" s="2">
        <f>VLOOKUP($A638,'By SKU - Old RTs'!$A:$V,22,FALSE)</f>
        <v>0</v>
      </c>
      <c r="P638" s="2">
        <f>VLOOKUP($A638,'By SKU - New RTs'!$A:$V,22,FALSE)</f>
        <v>0</v>
      </c>
      <c r="Q638" s="2">
        <f t="shared" si="54"/>
        <v>0</v>
      </c>
    </row>
    <row r="639" spans="1:17" x14ac:dyDescent="0.2">
      <c r="A639" s="3" t="str">
        <f>SKUs!A638</f>
        <v>SP14CH</v>
      </c>
      <c r="B639" s="4" t="str">
        <f>SKUs!B638</f>
        <v xml:space="preserve">ST WORK                         </v>
      </c>
      <c r="C639" s="2">
        <f>VLOOKUP($A639,'By SKU - Old RTs'!$A:$V,18,FALSE)</f>
        <v>0</v>
      </c>
      <c r="D639" s="2">
        <f>VLOOKUP($A639,'By SKU - New RTs'!$A:$V,18,FALSE)</f>
        <v>0</v>
      </c>
      <c r="E639" s="5">
        <f t="shared" si="50"/>
        <v>0</v>
      </c>
      <c r="F639" s="2">
        <f>VLOOKUP($A639,'By SKU - Old RTs'!$A:$V,19,FALSE)</f>
        <v>2</v>
      </c>
      <c r="G639" s="2">
        <f>VLOOKUP($A639,'By SKU - New RTs'!$A:$V,19,FALSE)</f>
        <v>2</v>
      </c>
      <c r="H639" s="5">
        <f t="shared" si="51"/>
        <v>0</v>
      </c>
      <c r="I639" s="2">
        <f>VLOOKUP($A639,'By SKU - Old RTs'!$A:$V,20,FALSE)</f>
        <v>0</v>
      </c>
      <c r="J639" s="2">
        <f>VLOOKUP($A639,'By SKU - New RTs'!$A:$V,20,FALSE)</f>
        <v>0</v>
      </c>
      <c r="K639" s="5">
        <f t="shared" si="52"/>
        <v>0</v>
      </c>
      <c r="L639" s="2">
        <f>VLOOKUP($A639,'By SKU - Old RTs'!$A:$V,21,FALSE)</f>
        <v>0</v>
      </c>
      <c r="M639" s="2">
        <f>VLOOKUP($A639,'By SKU - New RTs'!$A:$V,21,FALSE)</f>
        <v>0</v>
      </c>
      <c r="N639" s="5">
        <f t="shared" si="53"/>
        <v>0</v>
      </c>
      <c r="O639" s="2">
        <f>VLOOKUP($A639,'By SKU - Old RTs'!$A:$V,22,FALSE)</f>
        <v>0</v>
      </c>
      <c r="P639" s="2">
        <f>VLOOKUP($A639,'By SKU - New RTs'!$A:$V,22,FALSE)</f>
        <v>0</v>
      </c>
      <c r="Q639" s="2">
        <f t="shared" si="54"/>
        <v>0</v>
      </c>
    </row>
    <row r="640" spans="1:17" x14ac:dyDescent="0.2">
      <c r="A640" s="3" t="str">
        <f>SKUs!A639</f>
        <v>SP14CR</v>
      </c>
      <c r="B640" s="4" t="str">
        <f>SKUs!B639</f>
        <v xml:space="preserve">ST WORK BLEND                   </v>
      </c>
      <c r="C640" s="2">
        <f>VLOOKUP($A640,'By SKU - Old RTs'!$A:$V,18,FALSE)</f>
        <v>0</v>
      </c>
      <c r="D640" s="2">
        <f>VLOOKUP($A640,'By SKU - New RTs'!$A:$V,18,FALSE)</f>
        <v>0</v>
      </c>
      <c r="E640" s="5">
        <f t="shared" si="50"/>
        <v>0</v>
      </c>
      <c r="F640" s="2">
        <f>VLOOKUP($A640,'By SKU - Old RTs'!$A:$V,19,FALSE)</f>
        <v>1.5</v>
      </c>
      <c r="G640" s="2">
        <f>VLOOKUP($A640,'By SKU - New RTs'!$A:$V,19,FALSE)</f>
        <v>1.5</v>
      </c>
      <c r="H640" s="5">
        <f t="shared" si="51"/>
        <v>0</v>
      </c>
      <c r="I640" s="2">
        <f>VLOOKUP($A640,'By SKU - Old RTs'!$A:$V,20,FALSE)</f>
        <v>0</v>
      </c>
      <c r="J640" s="2">
        <f>VLOOKUP($A640,'By SKU - New RTs'!$A:$V,20,FALSE)</f>
        <v>0</v>
      </c>
      <c r="K640" s="5">
        <f t="shared" si="52"/>
        <v>0</v>
      </c>
      <c r="L640" s="2">
        <f>VLOOKUP($A640,'By SKU - Old RTs'!$A:$V,21,FALSE)</f>
        <v>0</v>
      </c>
      <c r="M640" s="2">
        <f>VLOOKUP($A640,'By SKU - New RTs'!$A:$V,21,FALSE)</f>
        <v>0</v>
      </c>
      <c r="N640" s="5">
        <f t="shared" si="53"/>
        <v>0</v>
      </c>
      <c r="O640" s="2">
        <f>VLOOKUP($A640,'By SKU - Old RTs'!$A:$V,22,FALSE)</f>
        <v>0</v>
      </c>
      <c r="P640" s="2">
        <f>VLOOKUP($A640,'By SKU - New RTs'!$A:$V,22,FALSE)</f>
        <v>0</v>
      </c>
      <c r="Q640" s="2">
        <f t="shared" si="54"/>
        <v>0</v>
      </c>
    </row>
    <row r="641" spans="1:17" x14ac:dyDescent="0.2">
      <c r="A641" s="3" t="str">
        <f>SKUs!A640</f>
        <v>SP14DN</v>
      </c>
      <c r="B641" s="4" t="str">
        <f>SKUs!B640</f>
        <v xml:space="preserve">ST WORK                         </v>
      </c>
      <c r="C641" s="2">
        <f>VLOOKUP($A641,'By SKU - Old RTs'!$A:$V,18,FALSE)</f>
        <v>16</v>
      </c>
      <c r="D641" s="2">
        <f>VLOOKUP($A641,'By SKU - New RTs'!$A:$V,18,FALSE)</f>
        <v>16</v>
      </c>
      <c r="E641" s="5">
        <f t="shared" si="50"/>
        <v>0</v>
      </c>
      <c r="F641" s="2">
        <f>VLOOKUP($A641,'By SKU - Old RTs'!$A:$V,19,FALSE)</f>
        <v>0</v>
      </c>
      <c r="G641" s="2">
        <f>VLOOKUP($A641,'By SKU - New RTs'!$A:$V,19,FALSE)</f>
        <v>0</v>
      </c>
      <c r="H641" s="5">
        <f t="shared" si="51"/>
        <v>0</v>
      </c>
      <c r="I641" s="2">
        <f>VLOOKUP($A641,'By SKU - Old RTs'!$A:$V,20,FALSE)</f>
        <v>0</v>
      </c>
      <c r="J641" s="2">
        <f>VLOOKUP($A641,'By SKU - New RTs'!$A:$V,20,FALSE)</f>
        <v>0</v>
      </c>
      <c r="K641" s="5">
        <f t="shared" si="52"/>
        <v>0</v>
      </c>
      <c r="L641" s="2">
        <f>VLOOKUP($A641,'By SKU - Old RTs'!$A:$V,21,FALSE)</f>
        <v>4.25</v>
      </c>
      <c r="M641" s="2">
        <f>VLOOKUP($A641,'By SKU - New RTs'!$A:$V,21,FALSE)</f>
        <v>4.25</v>
      </c>
      <c r="N641" s="5">
        <f t="shared" si="53"/>
        <v>0</v>
      </c>
      <c r="O641" s="2">
        <f>VLOOKUP($A641,'By SKU - Old RTs'!$A:$V,22,FALSE)</f>
        <v>0</v>
      </c>
      <c r="P641" s="2">
        <f>VLOOKUP($A641,'By SKU - New RTs'!$A:$V,22,FALSE)</f>
        <v>0</v>
      </c>
      <c r="Q641" s="2">
        <f t="shared" si="54"/>
        <v>0</v>
      </c>
    </row>
    <row r="642" spans="1:17" x14ac:dyDescent="0.2">
      <c r="A642" s="3" t="str">
        <f>SKUs!A641</f>
        <v>SP14EX</v>
      </c>
      <c r="B642" s="4" t="str">
        <f>SKUs!B641</f>
        <v>ST WORK LS</v>
      </c>
      <c r="C642" s="2">
        <f>VLOOKUP($A642,'By SKU - Old RTs'!$A:$V,18,FALSE)</f>
        <v>2.25</v>
      </c>
      <c r="D642" s="2">
        <f>VLOOKUP($A642,'By SKU - New RTs'!$A:$V,18,FALSE)</f>
        <v>2.25</v>
      </c>
      <c r="E642" s="5">
        <f t="shared" si="50"/>
        <v>0</v>
      </c>
      <c r="F642" s="2">
        <f>VLOOKUP($A642,'By SKU - Old RTs'!$A:$V,19,FALSE)</f>
        <v>5</v>
      </c>
      <c r="G642" s="2">
        <f>VLOOKUP($A642,'By SKU - New RTs'!$A:$V,19,FALSE)</f>
        <v>5</v>
      </c>
      <c r="H642" s="5">
        <f t="shared" si="51"/>
        <v>0</v>
      </c>
      <c r="I642" s="2">
        <f>VLOOKUP($A642,'By SKU - Old RTs'!$A:$V,20,FALSE)</f>
        <v>0.25</v>
      </c>
      <c r="J642" s="2">
        <f>VLOOKUP($A642,'By SKU - New RTs'!$A:$V,20,FALSE)</f>
        <v>0.25</v>
      </c>
      <c r="K642" s="5">
        <f t="shared" si="52"/>
        <v>0</v>
      </c>
      <c r="L642" s="2">
        <f>VLOOKUP($A642,'By SKU - Old RTs'!$A:$V,21,FALSE)</f>
        <v>0</v>
      </c>
      <c r="M642" s="2">
        <f>VLOOKUP($A642,'By SKU - New RTs'!$A:$V,21,FALSE)</f>
        <v>0</v>
      </c>
      <c r="N642" s="5">
        <f t="shared" si="53"/>
        <v>0</v>
      </c>
      <c r="O642" s="2">
        <f>VLOOKUP($A642,'By SKU - Old RTs'!$A:$V,22,FALSE)</f>
        <v>0</v>
      </c>
      <c r="P642" s="2">
        <f>VLOOKUP($A642,'By SKU - New RTs'!$A:$V,22,FALSE)</f>
        <v>0</v>
      </c>
      <c r="Q642" s="2">
        <f t="shared" si="54"/>
        <v>0</v>
      </c>
    </row>
    <row r="643" spans="1:17" x14ac:dyDescent="0.2">
      <c r="A643" s="3" t="str">
        <f>SKUs!A642</f>
        <v>SP14GB</v>
      </c>
      <c r="B643" s="4" t="str">
        <f>SKUs!B642</f>
        <v xml:space="preserve">ST WORK                         </v>
      </c>
      <c r="C643" s="2">
        <f>VLOOKUP($A643,'By SKU - Old RTs'!$A:$V,18,FALSE)</f>
        <v>0</v>
      </c>
      <c r="D643" s="2">
        <f>VLOOKUP($A643,'By SKU - New RTs'!$A:$V,18,FALSE)</f>
        <v>0</v>
      </c>
      <c r="E643" s="5">
        <f t="shared" si="50"/>
        <v>0</v>
      </c>
      <c r="F643" s="2">
        <f>VLOOKUP($A643,'By SKU - Old RTs'!$A:$V,19,FALSE)</f>
        <v>0</v>
      </c>
      <c r="G643" s="2">
        <f>VLOOKUP($A643,'By SKU - New RTs'!$A:$V,19,FALSE)</f>
        <v>0</v>
      </c>
      <c r="H643" s="5">
        <f t="shared" si="51"/>
        <v>0</v>
      </c>
      <c r="I643" s="2">
        <f>VLOOKUP($A643,'By SKU - Old RTs'!$A:$V,20,FALSE)</f>
        <v>27.75</v>
      </c>
      <c r="J643" s="2">
        <f>VLOOKUP($A643,'By SKU - New RTs'!$A:$V,20,FALSE)</f>
        <v>27.75</v>
      </c>
      <c r="K643" s="5">
        <f t="shared" si="52"/>
        <v>0</v>
      </c>
      <c r="L643" s="2">
        <f>VLOOKUP($A643,'By SKU - Old RTs'!$A:$V,21,FALSE)</f>
        <v>6.75</v>
      </c>
      <c r="M643" s="2">
        <f>VLOOKUP($A643,'By SKU - New RTs'!$A:$V,21,FALSE)</f>
        <v>6.75</v>
      </c>
      <c r="N643" s="5">
        <f t="shared" si="53"/>
        <v>0</v>
      </c>
      <c r="O643" s="2">
        <f>VLOOKUP($A643,'By SKU - Old RTs'!$A:$V,22,FALSE)</f>
        <v>0.75</v>
      </c>
      <c r="P643" s="2">
        <f>VLOOKUP($A643,'By SKU - New RTs'!$A:$V,22,FALSE)</f>
        <v>0.75</v>
      </c>
      <c r="Q643" s="2">
        <f t="shared" si="54"/>
        <v>0</v>
      </c>
    </row>
    <row r="644" spans="1:17" x14ac:dyDescent="0.2">
      <c r="A644" s="3" t="str">
        <f>SKUs!A643</f>
        <v>SP14KB</v>
      </c>
      <c r="B644" s="4" t="str">
        <f>SKUs!B643</f>
        <v xml:space="preserve">ST WORK                         </v>
      </c>
      <c r="C644" s="2">
        <f>VLOOKUP($A644,'By SKU - Old RTs'!$A:$V,18,FALSE)</f>
        <v>0</v>
      </c>
      <c r="D644" s="2">
        <f>VLOOKUP($A644,'By SKU - New RTs'!$A:$V,18,FALSE)</f>
        <v>0</v>
      </c>
      <c r="E644" s="5">
        <f t="shared" si="50"/>
        <v>0</v>
      </c>
      <c r="F644" s="2">
        <f>VLOOKUP($A644,'By SKU - Old RTs'!$A:$V,19,FALSE)</f>
        <v>0</v>
      </c>
      <c r="G644" s="2">
        <f>VLOOKUP($A644,'By SKU - New RTs'!$A:$V,19,FALSE)</f>
        <v>0</v>
      </c>
      <c r="H644" s="5">
        <f t="shared" si="51"/>
        <v>0</v>
      </c>
      <c r="I644" s="2">
        <f>VLOOKUP($A644,'By SKU - Old RTs'!$A:$V,20,FALSE)</f>
        <v>0</v>
      </c>
      <c r="J644" s="2">
        <f>VLOOKUP($A644,'By SKU - New RTs'!$A:$V,20,FALSE)</f>
        <v>0</v>
      </c>
      <c r="K644" s="5">
        <f t="shared" si="52"/>
        <v>0</v>
      </c>
      <c r="L644" s="2">
        <f>VLOOKUP($A644,'By SKU - Old RTs'!$A:$V,21,FALSE)</f>
        <v>8.25</v>
      </c>
      <c r="M644" s="2">
        <f>VLOOKUP($A644,'By SKU - New RTs'!$A:$V,21,FALSE)</f>
        <v>8.25</v>
      </c>
      <c r="N644" s="5">
        <f t="shared" si="53"/>
        <v>0</v>
      </c>
      <c r="O644" s="2">
        <f>VLOOKUP($A644,'By SKU - Old RTs'!$A:$V,22,FALSE)</f>
        <v>0</v>
      </c>
      <c r="P644" s="2">
        <f>VLOOKUP($A644,'By SKU - New RTs'!$A:$V,22,FALSE)</f>
        <v>0</v>
      </c>
      <c r="Q644" s="2">
        <f t="shared" si="54"/>
        <v>0</v>
      </c>
    </row>
    <row r="645" spans="1:17" x14ac:dyDescent="0.2">
      <c r="A645" s="3" t="str">
        <f>SKUs!A644</f>
        <v>SP14KK</v>
      </c>
      <c r="B645" s="4" t="str">
        <f>SKUs!B644</f>
        <v>ST WORK</v>
      </c>
      <c r="C645" s="2">
        <f>VLOOKUP($A645,'By SKU - Old RTs'!$A:$V,18,FALSE)</f>
        <v>0</v>
      </c>
      <c r="D645" s="2">
        <f>VLOOKUP($A645,'By SKU - New RTs'!$A:$V,18,FALSE)</f>
        <v>0</v>
      </c>
      <c r="E645" s="5">
        <f t="shared" si="50"/>
        <v>0</v>
      </c>
      <c r="F645" s="2">
        <f>VLOOKUP($A645,'By SKU - Old RTs'!$A:$V,19,FALSE)</f>
        <v>0</v>
      </c>
      <c r="G645" s="2">
        <f>VLOOKUP($A645,'By SKU - New RTs'!$A:$V,19,FALSE)</f>
        <v>0</v>
      </c>
      <c r="H645" s="5">
        <f t="shared" si="51"/>
        <v>0</v>
      </c>
      <c r="I645" s="2">
        <f>VLOOKUP($A645,'By SKU - Old RTs'!$A:$V,20,FALSE)</f>
        <v>0</v>
      </c>
      <c r="J645" s="2">
        <f>VLOOKUP($A645,'By SKU - New RTs'!$A:$V,20,FALSE)</f>
        <v>0</v>
      </c>
      <c r="K645" s="5">
        <f t="shared" si="52"/>
        <v>0</v>
      </c>
      <c r="L645" s="2">
        <f>VLOOKUP($A645,'By SKU - Old RTs'!$A:$V,21,FALSE)</f>
        <v>0</v>
      </c>
      <c r="M645" s="2">
        <f>VLOOKUP($A645,'By SKU - New RTs'!$A:$V,21,FALSE)</f>
        <v>0</v>
      </c>
      <c r="N645" s="5">
        <f t="shared" si="53"/>
        <v>0</v>
      </c>
      <c r="O645" s="2">
        <f>VLOOKUP($A645,'By SKU - Old RTs'!$A:$V,22,FALSE)</f>
        <v>8</v>
      </c>
      <c r="P645" s="2">
        <f>VLOOKUP($A645,'By SKU - New RTs'!$A:$V,22,FALSE)</f>
        <v>8</v>
      </c>
      <c r="Q645" s="2">
        <f t="shared" si="54"/>
        <v>0</v>
      </c>
    </row>
    <row r="646" spans="1:17" x14ac:dyDescent="0.2">
      <c r="A646" s="3" t="str">
        <f>SKUs!A645</f>
        <v>SP14LA</v>
      </c>
      <c r="B646" s="4" t="str">
        <f>SKUs!B645</f>
        <v xml:space="preserve">ST WORK                         </v>
      </c>
      <c r="C646" s="2">
        <f>VLOOKUP($A646,'By SKU - Old RTs'!$A:$V,18,FALSE)</f>
        <v>0</v>
      </c>
      <c r="D646" s="2">
        <f>VLOOKUP($A646,'By SKU - New RTs'!$A:$V,18,FALSE)</f>
        <v>0</v>
      </c>
      <c r="E646" s="5">
        <f t="shared" si="50"/>
        <v>0</v>
      </c>
      <c r="F646" s="2">
        <f>VLOOKUP($A646,'By SKU - Old RTs'!$A:$V,19,FALSE)</f>
        <v>2</v>
      </c>
      <c r="G646" s="2">
        <f>VLOOKUP($A646,'By SKU - New RTs'!$A:$V,19,FALSE)</f>
        <v>2</v>
      </c>
      <c r="H646" s="5">
        <f t="shared" si="51"/>
        <v>0</v>
      </c>
      <c r="I646" s="2">
        <f>VLOOKUP($A646,'By SKU - Old RTs'!$A:$V,20,FALSE)</f>
        <v>0</v>
      </c>
      <c r="J646" s="2">
        <f>VLOOKUP($A646,'By SKU - New RTs'!$A:$V,20,FALSE)</f>
        <v>0</v>
      </c>
      <c r="K646" s="5">
        <f t="shared" si="52"/>
        <v>0</v>
      </c>
      <c r="L646" s="2">
        <f>VLOOKUP($A646,'By SKU - Old RTs'!$A:$V,21,FALSE)</f>
        <v>0</v>
      </c>
      <c r="M646" s="2">
        <f>VLOOKUP($A646,'By SKU - New RTs'!$A:$V,21,FALSE)</f>
        <v>0</v>
      </c>
      <c r="N646" s="5">
        <f t="shared" si="53"/>
        <v>0</v>
      </c>
      <c r="O646" s="2">
        <f>VLOOKUP($A646,'By SKU - Old RTs'!$A:$V,22,FALSE)</f>
        <v>0</v>
      </c>
      <c r="P646" s="2">
        <f>VLOOKUP($A646,'By SKU - New RTs'!$A:$V,22,FALSE)</f>
        <v>0</v>
      </c>
      <c r="Q646" s="2">
        <f t="shared" si="54"/>
        <v>0</v>
      </c>
    </row>
    <row r="647" spans="1:17" x14ac:dyDescent="0.2">
      <c r="A647" s="3" t="str">
        <f>SKUs!A646</f>
        <v>SP14LB</v>
      </c>
      <c r="B647" s="4" t="str">
        <f>SKUs!B646</f>
        <v xml:space="preserve">ST WORK BLEND                   </v>
      </c>
      <c r="C647" s="2">
        <f>VLOOKUP($A647,'By SKU - Old RTs'!$A:$V,18,FALSE)</f>
        <v>4.75</v>
      </c>
      <c r="D647" s="2">
        <f>VLOOKUP($A647,'By SKU - New RTs'!$A:$V,18,FALSE)</f>
        <v>4.75</v>
      </c>
      <c r="E647" s="5">
        <f t="shared" si="50"/>
        <v>0</v>
      </c>
      <c r="F647" s="2">
        <f>VLOOKUP($A647,'By SKU - Old RTs'!$A:$V,19,FALSE)</f>
        <v>0</v>
      </c>
      <c r="G647" s="2">
        <f>VLOOKUP($A647,'By SKU - New RTs'!$A:$V,19,FALSE)</f>
        <v>0</v>
      </c>
      <c r="H647" s="5">
        <f t="shared" si="51"/>
        <v>0</v>
      </c>
      <c r="I647" s="2">
        <f>VLOOKUP($A647,'By SKU - Old RTs'!$A:$V,20,FALSE)</f>
        <v>0</v>
      </c>
      <c r="J647" s="2">
        <f>VLOOKUP($A647,'By SKU - New RTs'!$A:$V,20,FALSE)</f>
        <v>0</v>
      </c>
      <c r="K647" s="5">
        <f t="shared" si="52"/>
        <v>0</v>
      </c>
      <c r="L647" s="2">
        <f>VLOOKUP($A647,'By SKU - Old RTs'!$A:$V,21,FALSE)</f>
        <v>0</v>
      </c>
      <c r="M647" s="2">
        <f>VLOOKUP($A647,'By SKU - New RTs'!$A:$V,21,FALSE)</f>
        <v>0</v>
      </c>
      <c r="N647" s="5">
        <f t="shared" si="53"/>
        <v>0</v>
      </c>
      <c r="O647" s="2">
        <f>VLOOKUP($A647,'By SKU - Old RTs'!$A:$V,22,FALSE)</f>
        <v>0</v>
      </c>
      <c r="P647" s="2">
        <f>VLOOKUP($A647,'By SKU - New RTs'!$A:$V,22,FALSE)</f>
        <v>0</v>
      </c>
      <c r="Q647" s="2">
        <f t="shared" si="54"/>
        <v>0</v>
      </c>
    </row>
    <row r="648" spans="1:17" x14ac:dyDescent="0.2">
      <c r="A648" s="3" t="str">
        <f>SKUs!A647</f>
        <v>SP14LT</v>
      </c>
      <c r="B648" s="4" t="str">
        <f>SKUs!B647</f>
        <v xml:space="preserve">ST WORK                         </v>
      </c>
      <c r="C648" s="2">
        <f>VLOOKUP($A648,'By SKU - Old RTs'!$A:$V,18,FALSE)</f>
        <v>5</v>
      </c>
      <c r="D648" s="2">
        <f>VLOOKUP($A648,'By SKU - New RTs'!$A:$V,18,FALSE)</f>
        <v>5</v>
      </c>
      <c r="E648" s="5">
        <f t="shared" si="50"/>
        <v>0</v>
      </c>
      <c r="F648" s="2">
        <f>VLOOKUP($A648,'By SKU - Old RTs'!$A:$V,19,FALSE)</f>
        <v>0</v>
      </c>
      <c r="G648" s="2">
        <f>VLOOKUP($A648,'By SKU - New RTs'!$A:$V,19,FALSE)</f>
        <v>0</v>
      </c>
      <c r="H648" s="5">
        <f t="shared" si="51"/>
        <v>0</v>
      </c>
      <c r="I648" s="2">
        <f>VLOOKUP($A648,'By SKU - Old RTs'!$A:$V,20,FALSE)</f>
        <v>0</v>
      </c>
      <c r="J648" s="2">
        <f>VLOOKUP($A648,'By SKU - New RTs'!$A:$V,20,FALSE)</f>
        <v>0</v>
      </c>
      <c r="K648" s="5">
        <f t="shared" si="52"/>
        <v>0</v>
      </c>
      <c r="L648" s="2">
        <f>VLOOKUP($A648,'By SKU - Old RTs'!$A:$V,21,FALSE)</f>
        <v>0</v>
      </c>
      <c r="M648" s="2">
        <f>VLOOKUP($A648,'By SKU - New RTs'!$A:$V,21,FALSE)</f>
        <v>0</v>
      </c>
      <c r="N648" s="5">
        <f t="shared" si="53"/>
        <v>0</v>
      </c>
      <c r="O648" s="2">
        <f>VLOOKUP($A648,'By SKU - Old RTs'!$A:$V,22,FALSE)</f>
        <v>0</v>
      </c>
      <c r="P648" s="2">
        <f>VLOOKUP($A648,'By SKU - New RTs'!$A:$V,22,FALSE)</f>
        <v>0</v>
      </c>
      <c r="Q648" s="2">
        <f t="shared" si="54"/>
        <v>0</v>
      </c>
    </row>
    <row r="649" spans="1:17" x14ac:dyDescent="0.2">
      <c r="A649" s="3" t="str">
        <f>SKUs!A648</f>
        <v>SP14MB</v>
      </c>
      <c r="B649" s="4" t="str">
        <f>SKUs!B648</f>
        <v xml:space="preserve">ST WORK BLEND                   </v>
      </c>
      <c r="C649" s="2">
        <f>VLOOKUP($A649,'By SKU - Old RTs'!$A:$V,18,FALSE)</f>
        <v>0</v>
      </c>
      <c r="D649" s="2">
        <f>VLOOKUP($A649,'By SKU - New RTs'!$A:$V,18,FALSE)</f>
        <v>0</v>
      </c>
      <c r="E649" s="5">
        <f t="shared" ref="E649:E668" si="55">D649-C649</f>
        <v>0</v>
      </c>
      <c r="F649" s="2">
        <f>VLOOKUP($A649,'By SKU - Old RTs'!$A:$V,19,FALSE)</f>
        <v>7.25</v>
      </c>
      <c r="G649" s="2">
        <f>VLOOKUP($A649,'By SKU - New RTs'!$A:$V,19,FALSE)</f>
        <v>7.25</v>
      </c>
      <c r="H649" s="5">
        <f t="shared" ref="H649:H668" si="56">G649-F649</f>
        <v>0</v>
      </c>
      <c r="I649" s="2">
        <f>VLOOKUP($A649,'By SKU - Old RTs'!$A:$V,20,FALSE)</f>
        <v>0</v>
      </c>
      <c r="J649" s="2">
        <f>VLOOKUP($A649,'By SKU - New RTs'!$A:$V,20,FALSE)</f>
        <v>0</v>
      </c>
      <c r="K649" s="5">
        <f t="shared" ref="K649:K668" si="57">J649-I649</f>
        <v>0</v>
      </c>
      <c r="L649" s="2">
        <f>VLOOKUP($A649,'By SKU - Old RTs'!$A:$V,21,FALSE)</f>
        <v>0</v>
      </c>
      <c r="M649" s="2">
        <f>VLOOKUP($A649,'By SKU - New RTs'!$A:$V,21,FALSE)</f>
        <v>0</v>
      </c>
      <c r="N649" s="5">
        <f t="shared" ref="N649:N668" si="58">M649-L649</f>
        <v>0</v>
      </c>
      <c r="O649" s="2">
        <f>VLOOKUP($A649,'By SKU - Old RTs'!$A:$V,22,FALSE)</f>
        <v>5</v>
      </c>
      <c r="P649" s="2">
        <f>VLOOKUP($A649,'By SKU - New RTs'!$A:$V,22,FALSE)</f>
        <v>5</v>
      </c>
      <c r="Q649" s="2">
        <f t="shared" ref="Q649:Q668" si="59">P649-O649</f>
        <v>0</v>
      </c>
    </row>
    <row r="650" spans="1:17" x14ac:dyDescent="0.2">
      <c r="A650" s="3" t="str">
        <f>SKUs!A649</f>
        <v>SP14NL</v>
      </c>
      <c r="B650" s="4" t="str">
        <f>SKUs!B649</f>
        <v xml:space="preserve">ST WORK                         </v>
      </c>
      <c r="C650" s="2">
        <f>VLOOKUP($A650,'By SKU - Old RTs'!$A:$V,18,FALSE)</f>
        <v>16.75</v>
      </c>
      <c r="D650" s="2">
        <f>VLOOKUP($A650,'By SKU - New RTs'!$A:$V,18,FALSE)</f>
        <v>16.75</v>
      </c>
      <c r="E650" s="5">
        <f t="shared" si="55"/>
        <v>0</v>
      </c>
      <c r="F650" s="2">
        <f>VLOOKUP($A650,'By SKU - Old RTs'!$A:$V,19,FALSE)</f>
        <v>1.25</v>
      </c>
      <c r="G650" s="2">
        <f>VLOOKUP($A650,'By SKU - New RTs'!$A:$V,19,FALSE)</f>
        <v>1.25</v>
      </c>
      <c r="H650" s="5">
        <f t="shared" si="56"/>
        <v>0</v>
      </c>
      <c r="I650" s="2">
        <f>VLOOKUP($A650,'By SKU - Old RTs'!$A:$V,20,FALSE)</f>
        <v>0</v>
      </c>
      <c r="J650" s="2">
        <f>VLOOKUP($A650,'By SKU - New RTs'!$A:$V,20,FALSE)</f>
        <v>0</v>
      </c>
      <c r="K650" s="5">
        <f t="shared" si="57"/>
        <v>0</v>
      </c>
      <c r="L650" s="2">
        <f>VLOOKUP($A650,'By SKU - Old RTs'!$A:$V,21,FALSE)</f>
        <v>0</v>
      </c>
      <c r="M650" s="2">
        <f>VLOOKUP($A650,'By SKU - New RTs'!$A:$V,21,FALSE)</f>
        <v>0</v>
      </c>
      <c r="N650" s="5">
        <f t="shared" si="58"/>
        <v>0</v>
      </c>
      <c r="O650" s="2">
        <f>VLOOKUP($A650,'By SKU - Old RTs'!$A:$V,22,FALSE)</f>
        <v>0</v>
      </c>
      <c r="P650" s="2">
        <f>VLOOKUP($A650,'By SKU - New RTs'!$A:$V,22,FALSE)</f>
        <v>0</v>
      </c>
      <c r="Q650" s="2">
        <f t="shared" si="59"/>
        <v>0</v>
      </c>
    </row>
    <row r="651" spans="1:17" x14ac:dyDescent="0.2">
      <c r="A651" s="3" t="str">
        <f>SKUs!A650</f>
        <v>SP14NV</v>
      </c>
      <c r="B651" s="4" t="str">
        <f>SKUs!B650</f>
        <v xml:space="preserve">ST WORK BLEND                   </v>
      </c>
      <c r="C651" s="2">
        <f>VLOOKUP($A651,'By SKU - Old RTs'!$A:$V,18,FALSE)</f>
        <v>9.75</v>
      </c>
      <c r="D651" s="2">
        <f>VLOOKUP($A651,'By SKU - New RTs'!$A:$V,18,FALSE)</f>
        <v>9.75</v>
      </c>
      <c r="E651" s="5">
        <f t="shared" si="55"/>
        <v>0</v>
      </c>
      <c r="F651" s="2">
        <f>VLOOKUP($A651,'By SKU - Old RTs'!$A:$V,19,FALSE)</f>
        <v>13.75</v>
      </c>
      <c r="G651" s="2">
        <f>VLOOKUP($A651,'By SKU - New RTs'!$A:$V,19,FALSE)</f>
        <v>13.75</v>
      </c>
      <c r="H651" s="5">
        <f t="shared" si="56"/>
        <v>0</v>
      </c>
      <c r="I651" s="2">
        <f>VLOOKUP($A651,'By SKU - Old RTs'!$A:$V,20,FALSE)</f>
        <v>10.75</v>
      </c>
      <c r="J651" s="2">
        <f>VLOOKUP($A651,'By SKU - New RTs'!$A:$V,20,FALSE)</f>
        <v>10.75</v>
      </c>
      <c r="K651" s="5">
        <f t="shared" si="57"/>
        <v>0</v>
      </c>
      <c r="L651" s="2">
        <f>VLOOKUP($A651,'By SKU - Old RTs'!$A:$V,21,FALSE)</f>
        <v>0.25</v>
      </c>
      <c r="M651" s="2">
        <f>VLOOKUP($A651,'By SKU - New RTs'!$A:$V,21,FALSE)</f>
        <v>0.25</v>
      </c>
      <c r="N651" s="5">
        <f t="shared" si="58"/>
        <v>0</v>
      </c>
      <c r="O651" s="2">
        <f>VLOOKUP($A651,'By SKU - Old RTs'!$A:$V,22,FALSE)</f>
        <v>31.25</v>
      </c>
      <c r="P651" s="2">
        <f>VLOOKUP($A651,'By SKU - New RTs'!$A:$V,22,FALSE)</f>
        <v>31.25</v>
      </c>
      <c r="Q651" s="2">
        <f t="shared" si="59"/>
        <v>0</v>
      </c>
    </row>
    <row r="652" spans="1:17" x14ac:dyDescent="0.2">
      <c r="A652" s="3" t="str">
        <f>SKUs!A651</f>
        <v>SP14SG</v>
      </c>
      <c r="B652" s="4" t="str">
        <f>SKUs!B651</f>
        <v xml:space="preserve">ST WORK                         </v>
      </c>
      <c r="C652" s="2">
        <f>VLOOKUP($A652,'By SKU - Old RTs'!$A:$V,18,FALSE)</f>
        <v>1.25</v>
      </c>
      <c r="D652" s="2">
        <f>VLOOKUP($A652,'By SKU - New RTs'!$A:$V,18,FALSE)</f>
        <v>1.25</v>
      </c>
      <c r="E652" s="5">
        <f t="shared" si="55"/>
        <v>0</v>
      </c>
      <c r="F652" s="2">
        <f>VLOOKUP($A652,'By SKU - Old RTs'!$A:$V,19,FALSE)</f>
        <v>0</v>
      </c>
      <c r="G652" s="2">
        <f>VLOOKUP($A652,'By SKU - New RTs'!$A:$V,19,FALSE)</f>
        <v>0</v>
      </c>
      <c r="H652" s="5">
        <f t="shared" si="56"/>
        <v>0</v>
      </c>
      <c r="I652" s="2">
        <f>VLOOKUP($A652,'By SKU - Old RTs'!$A:$V,20,FALSE)</f>
        <v>0</v>
      </c>
      <c r="J652" s="2">
        <f>VLOOKUP($A652,'By SKU - New RTs'!$A:$V,20,FALSE)</f>
        <v>0</v>
      </c>
      <c r="K652" s="5">
        <f t="shared" si="57"/>
        <v>0</v>
      </c>
      <c r="L652" s="2">
        <f>VLOOKUP($A652,'By SKU - Old RTs'!$A:$V,21,FALSE)</f>
        <v>0</v>
      </c>
      <c r="M652" s="2">
        <f>VLOOKUP($A652,'By SKU - New RTs'!$A:$V,21,FALSE)</f>
        <v>0</v>
      </c>
      <c r="N652" s="5">
        <f t="shared" si="58"/>
        <v>0</v>
      </c>
      <c r="O652" s="2">
        <f>VLOOKUP($A652,'By SKU - Old RTs'!$A:$V,22,FALSE)</f>
        <v>0</v>
      </c>
      <c r="P652" s="2">
        <f>VLOOKUP($A652,'By SKU - New RTs'!$A:$V,22,FALSE)</f>
        <v>0</v>
      </c>
      <c r="Q652" s="2">
        <f t="shared" si="59"/>
        <v>0</v>
      </c>
    </row>
    <row r="653" spans="1:17" x14ac:dyDescent="0.2">
      <c r="A653" s="3" t="str">
        <f>SKUs!A652</f>
        <v>SP14WH</v>
      </c>
      <c r="B653" s="4" t="str">
        <f>SKUs!B652</f>
        <v xml:space="preserve">ST WORK                         </v>
      </c>
      <c r="C653" s="2">
        <f>VLOOKUP($A653,'By SKU - Old RTs'!$A:$V,18,FALSE)</f>
        <v>0</v>
      </c>
      <c r="D653" s="2">
        <f>VLOOKUP($A653,'By SKU - New RTs'!$A:$V,18,FALSE)</f>
        <v>0</v>
      </c>
      <c r="E653" s="5">
        <f t="shared" si="55"/>
        <v>0</v>
      </c>
      <c r="F653" s="2">
        <f>VLOOKUP($A653,'By SKU - Old RTs'!$A:$V,19,FALSE)</f>
        <v>0</v>
      </c>
      <c r="G653" s="2">
        <f>VLOOKUP($A653,'By SKU - New RTs'!$A:$V,19,FALSE)</f>
        <v>0</v>
      </c>
      <c r="H653" s="5">
        <f t="shared" si="56"/>
        <v>0</v>
      </c>
      <c r="I653" s="2">
        <f>VLOOKUP($A653,'By SKU - Old RTs'!$A:$V,20,FALSE)</f>
        <v>0</v>
      </c>
      <c r="J653" s="2">
        <f>VLOOKUP($A653,'By SKU - New RTs'!$A:$V,20,FALSE)</f>
        <v>0</v>
      </c>
      <c r="K653" s="5">
        <f t="shared" si="57"/>
        <v>0</v>
      </c>
      <c r="L653" s="2">
        <f>VLOOKUP($A653,'By SKU - Old RTs'!$A:$V,21,FALSE)</f>
        <v>0</v>
      </c>
      <c r="M653" s="2">
        <f>VLOOKUP($A653,'By SKU - New RTs'!$A:$V,21,FALSE)</f>
        <v>0</v>
      </c>
      <c r="N653" s="5">
        <f t="shared" si="58"/>
        <v>0</v>
      </c>
      <c r="O653" s="2">
        <f>VLOOKUP($A653,'By SKU - Old RTs'!$A:$V,22,FALSE)</f>
        <v>5.5</v>
      </c>
      <c r="P653" s="2">
        <f>VLOOKUP($A653,'By SKU - New RTs'!$A:$V,22,FALSE)</f>
        <v>5.5</v>
      </c>
      <c r="Q653" s="2">
        <f t="shared" si="59"/>
        <v>0</v>
      </c>
    </row>
    <row r="654" spans="1:17" x14ac:dyDescent="0.2">
      <c r="A654" s="3" t="str">
        <f>SKUs!A653</f>
        <v>SP18BG</v>
      </c>
      <c r="B654" s="4" t="str">
        <f>SKUs!B653</f>
        <v xml:space="preserve">ST WORK                         </v>
      </c>
      <c r="C654" s="2">
        <f>VLOOKUP($A654,'By SKU - Old RTs'!$A:$V,18,FALSE)</f>
        <v>4.75</v>
      </c>
      <c r="D654" s="2">
        <f>VLOOKUP($A654,'By SKU - New RTs'!$A:$V,18,FALSE)</f>
        <v>4.75</v>
      </c>
      <c r="E654" s="5">
        <f t="shared" si="55"/>
        <v>0</v>
      </c>
      <c r="F654" s="2">
        <f>VLOOKUP($A654,'By SKU - Old RTs'!$A:$V,19,FALSE)</f>
        <v>0</v>
      </c>
      <c r="G654" s="2">
        <f>VLOOKUP($A654,'By SKU - New RTs'!$A:$V,19,FALSE)</f>
        <v>0</v>
      </c>
      <c r="H654" s="5">
        <f t="shared" si="56"/>
        <v>0</v>
      </c>
      <c r="I654" s="2">
        <f>VLOOKUP($A654,'By SKU - Old RTs'!$A:$V,20,FALSE)</f>
        <v>0</v>
      </c>
      <c r="J654" s="2">
        <f>VLOOKUP($A654,'By SKU - New RTs'!$A:$V,20,FALSE)</f>
        <v>0</v>
      </c>
      <c r="K654" s="5">
        <f t="shared" si="57"/>
        <v>0</v>
      </c>
      <c r="L654" s="2">
        <f>VLOOKUP($A654,'By SKU - Old RTs'!$A:$V,21,FALSE)</f>
        <v>0</v>
      </c>
      <c r="M654" s="2">
        <f>VLOOKUP($A654,'By SKU - New RTs'!$A:$V,21,FALSE)</f>
        <v>0</v>
      </c>
      <c r="N654" s="5">
        <f t="shared" si="58"/>
        <v>0</v>
      </c>
      <c r="O654" s="2">
        <f>VLOOKUP($A654,'By SKU - Old RTs'!$A:$V,22,FALSE)</f>
        <v>15.25</v>
      </c>
      <c r="P654" s="2">
        <f>VLOOKUP($A654,'By SKU - New RTs'!$A:$V,22,FALSE)</f>
        <v>15.25</v>
      </c>
      <c r="Q654" s="2">
        <f t="shared" si="59"/>
        <v>0</v>
      </c>
    </row>
    <row r="655" spans="1:17" x14ac:dyDescent="0.2">
      <c r="A655" s="3" t="str">
        <f>SKUs!A654</f>
        <v>SP20EX</v>
      </c>
      <c r="B655" s="4" t="str">
        <f>SKUs!B654</f>
        <v xml:space="preserve">ST WORK                         </v>
      </c>
      <c r="C655" s="2">
        <f>VLOOKUP($A655,'By SKU - Old RTs'!$A:$V,18,FALSE)</f>
        <v>10</v>
      </c>
      <c r="D655" s="2">
        <f>VLOOKUP($A655,'By SKU - New RTs'!$A:$V,18,FALSE)</f>
        <v>10</v>
      </c>
      <c r="E655" s="5">
        <f t="shared" si="55"/>
        <v>0</v>
      </c>
      <c r="F655" s="2">
        <f>VLOOKUP($A655,'By SKU - Old RTs'!$A:$V,19,FALSE)</f>
        <v>2.75</v>
      </c>
      <c r="G655" s="2">
        <f>VLOOKUP($A655,'By SKU - New RTs'!$A:$V,19,FALSE)</f>
        <v>2.75</v>
      </c>
      <c r="H655" s="5">
        <f t="shared" si="56"/>
        <v>0</v>
      </c>
      <c r="I655" s="2">
        <f>VLOOKUP($A655,'By SKU - Old RTs'!$A:$V,20,FALSE)</f>
        <v>1.25</v>
      </c>
      <c r="J655" s="2">
        <f>VLOOKUP($A655,'By SKU - New RTs'!$A:$V,20,FALSE)</f>
        <v>1.25</v>
      </c>
      <c r="K655" s="5">
        <f t="shared" si="57"/>
        <v>0</v>
      </c>
      <c r="L655" s="2">
        <f>VLOOKUP($A655,'By SKU - Old RTs'!$A:$V,21,FALSE)</f>
        <v>0</v>
      </c>
      <c r="M655" s="2">
        <f>VLOOKUP($A655,'By SKU - New RTs'!$A:$V,21,FALSE)</f>
        <v>0</v>
      </c>
      <c r="N655" s="5">
        <f t="shared" si="58"/>
        <v>0</v>
      </c>
      <c r="O655" s="2">
        <f>VLOOKUP($A655,'By SKU - Old RTs'!$A:$V,22,FALSE)</f>
        <v>0</v>
      </c>
      <c r="P655" s="2">
        <f>VLOOKUP($A655,'By SKU - New RTs'!$A:$V,22,FALSE)</f>
        <v>0</v>
      </c>
      <c r="Q655" s="2">
        <f t="shared" si="59"/>
        <v>0</v>
      </c>
    </row>
    <row r="656" spans="1:17" x14ac:dyDescent="0.2">
      <c r="A656" s="3" t="str">
        <f>SKUs!A655</f>
        <v>SP20GI</v>
      </c>
      <c r="B656" s="4" t="str">
        <f>SKUs!B655</f>
        <v xml:space="preserve">ST WORK                         </v>
      </c>
      <c r="C656" s="2">
        <f>VLOOKUP($A656,'By SKU - Old RTs'!$A:$V,18,FALSE)</f>
        <v>0</v>
      </c>
      <c r="D656" s="2">
        <f>VLOOKUP($A656,'By SKU - New RTs'!$A:$V,18,FALSE)</f>
        <v>0</v>
      </c>
      <c r="E656" s="5">
        <f t="shared" si="55"/>
        <v>0</v>
      </c>
      <c r="F656" s="2">
        <f>VLOOKUP($A656,'By SKU - Old RTs'!$A:$V,19,FALSE)</f>
        <v>0</v>
      </c>
      <c r="G656" s="2">
        <f>VLOOKUP($A656,'By SKU - New RTs'!$A:$V,19,FALSE)</f>
        <v>0</v>
      </c>
      <c r="H656" s="5">
        <f t="shared" si="56"/>
        <v>0</v>
      </c>
      <c r="I656" s="2">
        <f>VLOOKUP($A656,'By SKU - Old RTs'!$A:$V,20,FALSE)</f>
        <v>0</v>
      </c>
      <c r="J656" s="2">
        <f>VLOOKUP($A656,'By SKU - New RTs'!$A:$V,20,FALSE)</f>
        <v>0</v>
      </c>
      <c r="K656" s="5">
        <f t="shared" si="57"/>
        <v>0</v>
      </c>
      <c r="L656" s="2">
        <f>VLOOKUP($A656,'By SKU - Old RTs'!$A:$V,21,FALSE)</f>
        <v>0</v>
      </c>
      <c r="M656" s="2">
        <f>VLOOKUP($A656,'By SKU - New RTs'!$A:$V,21,FALSE)</f>
        <v>0</v>
      </c>
      <c r="N656" s="5">
        <f t="shared" si="58"/>
        <v>0</v>
      </c>
      <c r="O656" s="2">
        <f>VLOOKUP($A656,'By SKU - Old RTs'!$A:$V,22,FALSE)</f>
        <v>6.25</v>
      </c>
      <c r="P656" s="2">
        <f>VLOOKUP($A656,'By SKU - New RTs'!$A:$V,22,FALSE)</f>
        <v>6.25</v>
      </c>
      <c r="Q656" s="2">
        <f t="shared" si="59"/>
        <v>0</v>
      </c>
    </row>
    <row r="657" spans="1:17" x14ac:dyDescent="0.2">
      <c r="A657" s="3" t="str">
        <f>SKUs!A656</f>
        <v>SP20HK</v>
      </c>
      <c r="B657" s="4" t="str">
        <f>SKUs!B656</f>
        <v xml:space="preserve">ST WORK                         </v>
      </c>
      <c r="C657" s="2">
        <f>VLOOKUP($A657,'By SKU - Old RTs'!$A:$V,18,FALSE)</f>
        <v>0</v>
      </c>
      <c r="D657" s="2">
        <f>VLOOKUP($A657,'By SKU - New RTs'!$A:$V,18,FALSE)</f>
        <v>0</v>
      </c>
      <c r="E657" s="5">
        <f t="shared" si="55"/>
        <v>0</v>
      </c>
      <c r="F657" s="2">
        <f>VLOOKUP($A657,'By SKU - Old RTs'!$A:$V,19,FALSE)</f>
        <v>0</v>
      </c>
      <c r="G657" s="2">
        <f>VLOOKUP($A657,'By SKU - New RTs'!$A:$V,19,FALSE)</f>
        <v>0</v>
      </c>
      <c r="H657" s="5">
        <f t="shared" si="56"/>
        <v>0</v>
      </c>
      <c r="I657" s="2">
        <f>VLOOKUP($A657,'By SKU - Old RTs'!$A:$V,20,FALSE)</f>
        <v>2</v>
      </c>
      <c r="J657" s="2">
        <f>VLOOKUP($A657,'By SKU - New RTs'!$A:$V,20,FALSE)</f>
        <v>2</v>
      </c>
      <c r="K657" s="5">
        <f t="shared" si="57"/>
        <v>0</v>
      </c>
      <c r="L657" s="2">
        <f>VLOOKUP($A657,'By SKU - Old RTs'!$A:$V,21,FALSE)</f>
        <v>0</v>
      </c>
      <c r="M657" s="2">
        <f>VLOOKUP($A657,'By SKU - New RTs'!$A:$V,21,FALSE)</f>
        <v>0</v>
      </c>
      <c r="N657" s="5">
        <f t="shared" si="58"/>
        <v>0</v>
      </c>
      <c r="O657" s="2">
        <f>VLOOKUP($A657,'By SKU - Old RTs'!$A:$V,22,FALSE)</f>
        <v>0</v>
      </c>
      <c r="P657" s="2">
        <f>VLOOKUP($A657,'By SKU - New RTs'!$A:$V,22,FALSE)</f>
        <v>0</v>
      </c>
      <c r="Q657" s="2">
        <f t="shared" si="59"/>
        <v>0</v>
      </c>
    </row>
    <row r="658" spans="1:17" x14ac:dyDescent="0.2">
      <c r="A658" s="3" t="str">
        <f>SKUs!A657</f>
        <v>SP23BK</v>
      </c>
      <c r="B658" s="4" t="str">
        <f>SKUs!B657</f>
        <v>ST WORK LADYS</v>
      </c>
      <c r="C658" s="2">
        <f>VLOOKUP($A658,'By SKU - Old RTs'!$A:$V,18,FALSE)</f>
        <v>0.75</v>
      </c>
      <c r="D658" s="2">
        <f>VLOOKUP($A658,'By SKU - New RTs'!$A:$V,18,FALSE)</f>
        <v>0.75</v>
      </c>
      <c r="E658" s="5">
        <f t="shared" si="55"/>
        <v>0</v>
      </c>
      <c r="F658" s="2">
        <f>VLOOKUP($A658,'By SKU - Old RTs'!$A:$V,19,FALSE)</f>
        <v>0</v>
      </c>
      <c r="G658" s="2">
        <f>VLOOKUP($A658,'By SKU - New RTs'!$A:$V,19,FALSE)</f>
        <v>0</v>
      </c>
      <c r="H658" s="5">
        <f t="shared" si="56"/>
        <v>0</v>
      </c>
      <c r="I658" s="2">
        <f>VLOOKUP($A658,'By SKU - Old RTs'!$A:$V,20,FALSE)</f>
        <v>0</v>
      </c>
      <c r="J658" s="2">
        <f>VLOOKUP($A658,'By SKU - New RTs'!$A:$V,20,FALSE)</f>
        <v>0</v>
      </c>
      <c r="K658" s="5">
        <f t="shared" si="57"/>
        <v>0</v>
      </c>
      <c r="L658" s="2">
        <f>VLOOKUP($A658,'By SKU - Old RTs'!$A:$V,21,FALSE)</f>
        <v>0</v>
      </c>
      <c r="M658" s="2">
        <f>VLOOKUP($A658,'By SKU - New RTs'!$A:$V,21,FALSE)</f>
        <v>0</v>
      </c>
      <c r="N658" s="5">
        <f t="shared" si="58"/>
        <v>0</v>
      </c>
      <c r="O658" s="2">
        <f>VLOOKUP($A658,'By SKU - Old RTs'!$A:$V,22,FALSE)</f>
        <v>0</v>
      </c>
      <c r="P658" s="2">
        <f>VLOOKUP($A658,'By SKU - New RTs'!$A:$V,22,FALSE)</f>
        <v>0</v>
      </c>
      <c r="Q658" s="2">
        <f t="shared" si="59"/>
        <v>0</v>
      </c>
    </row>
    <row r="659" spans="1:17" x14ac:dyDescent="0.2">
      <c r="A659" s="3" t="str">
        <f>SKUs!A658</f>
        <v>SP23NV</v>
      </c>
      <c r="B659" s="4" t="str">
        <f>SKUs!B658</f>
        <v>ST WORK LADYS</v>
      </c>
      <c r="C659" s="2">
        <f>VLOOKUP($A659,'By SKU - Old RTs'!$A:$V,18,FALSE)</f>
        <v>1.5</v>
      </c>
      <c r="D659" s="2">
        <f>VLOOKUP($A659,'By SKU - New RTs'!$A:$V,18,FALSE)</f>
        <v>1.5</v>
      </c>
      <c r="E659" s="5">
        <f t="shared" si="55"/>
        <v>0</v>
      </c>
      <c r="F659" s="2">
        <f>VLOOKUP($A659,'By SKU - Old RTs'!$A:$V,19,FALSE)</f>
        <v>0</v>
      </c>
      <c r="G659" s="2">
        <f>VLOOKUP($A659,'By SKU - New RTs'!$A:$V,19,FALSE)</f>
        <v>0</v>
      </c>
      <c r="H659" s="5">
        <f t="shared" si="56"/>
        <v>0</v>
      </c>
      <c r="I659" s="2">
        <f>VLOOKUP($A659,'By SKU - Old RTs'!$A:$V,20,FALSE)</f>
        <v>0</v>
      </c>
      <c r="J659" s="2">
        <f>VLOOKUP($A659,'By SKU - New RTs'!$A:$V,20,FALSE)</f>
        <v>0</v>
      </c>
      <c r="K659" s="5">
        <f t="shared" si="57"/>
        <v>0</v>
      </c>
      <c r="L659" s="2">
        <f>VLOOKUP($A659,'By SKU - Old RTs'!$A:$V,21,FALSE)</f>
        <v>0</v>
      </c>
      <c r="M659" s="2">
        <f>VLOOKUP($A659,'By SKU - New RTs'!$A:$V,21,FALSE)</f>
        <v>0</v>
      </c>
      <c r="N659" s="5">
        <f t="shared" si="58"/>
        <v>0</v>
      </c>
      <c r="O659" s="2">
        <f>VLOOKUP($A659,'By SKU - Old RTs'!$A:$V,22,FALSE)</f>
        <v>0</v>
      </c>
      <c r="P659" s="2">
        <f>VLOOKUP($A659,'By SKU - New RTs'!$A:$V,22,FALSE)</f>
        <v>0</v>
      </c>
      <c r="Q659" s="2">
        <f t="shared" si="59"/>
        <v>0</v>
      </c>
    </row>
    <row r="660" spans="1:17" x14ac:dyDescent="0.2">
      <c r="A660" s="3" t="str">
        <f>SKUs!A659</f>
        <v>SP24AC</v>
      </c>
      <c r="B660" s="4" t="str">
        <f>SKUs!B659</f>
        <v xml:space="preserve">ST WORK                         </v>
      </c>
      <c r="C660" s="2">
        <f>VLOOKUP($A660,'By SKU - Old RTs'!$A:$V,18,FALSE)</f>
        <v>0</v>
      </c>
      <c r="D660" s="2">
        <f>VLOOKUP($A660,'By SKU - New RTs'!$A:$V,18,FALSE)</f>
        <v>0</v>
      </c>
      <c r="E660" s="5">
        <f t="shared" si="55"/>
        <v>0</v>
      </c>
      <c r="F660" s="2">
        <f>VLOOKUP($A660,'By SKU - Old RTs'!$A:$V,19,FALSE)</f>
        <v>0</v>
      </c>
      <c r="G660" s="2">
        <f>VLOOKUP($A660,'By SKU - New RTs'!$A:$V,19,FALSE)</f>
        <v>0</v>
      </c>
      <c r="H660" s="5">
        <f t="shared" si="56"/>
        <v>0</v>
      </c>
      <c r="I660" s="2">
        <f>VLOOKUP($A660,'By SKU - Old RTs'!$A:$V,20,FALSE)</f>
        <v>0</v>
      </c>
      <c r="J660" s="2">
        <f>VLOOKUP($A660,'By SKU - New RTs'!$A:$V,20,FALSE)</f>
        <v>0</v>
      </c>
      <c r="K660" s="5">
        <f t="shared" si="57"/>
        <v>0</v>
      </c>
      <c r="L660" s="2">
        <f>VLOOKUP($A660,'By SKU - Old RTs'!$A:$V,21,FALSE)</f>
        <v>7</v>
      </c>
      <c r="M660" s="2">
        <f>VLOOKUP($A660,'By SKU - New RTs'!$A:$V,21,FALSE)</f>
        <v>7</v>
      </c>
      <c r="N660" s="5">
        <f t="shared" si="58"/>
        <v>0</v>
      </c>
      <c r="O660" s="2">
        <f>VLOOKUP($A660,'By SKU - Old RTs'!$A:$V,22,FALSE)</f>
        <v>0</v>
      </c>
      <c r="P660" s="2">
        <f>VLOOKUP($A660,'By SKU - New RTs'!$A:$V,22,FALSE)</f>
        <v>0</v>
      </c>
      <c r="Q660" s="2">
        <f t="shared" si="59"/>
        <v>0</v>
      </c>
    </row>
    <row r="661" spans="1:17" x14ac:dyDescent="0.2">
      <c r="A661" s="3" t="str">
        <f>SKUs!A660</f>
        <v>SP24BK</v>
      </c>
      <c r="B661" s="4" t="str">
        <f>SKUs!B660</f>
        <v xml:space="preserve">ST WORK                         </v>
      </c>
      <c r="C661" s="2">
        <f>VLOOKUP($A661,'By SKU - Old RTs'!$A:$V,18,FALSE)</f>
        <v>12.5</v>
      </c>
      <c r="D661" s="2">
        <f>VLOOKUP($A661,'By SKU - New RTs'!$A:$V,18,FALSE)</f>
        <v>12.5</v>
      </c>
      <c r="E661" s="5">
        <f t="shared" si="55"/>
        <v>0</v>
      </c>
      <c r="F661" s="2">
        <f>VLOOKUP($A661,'By SKU - Old RTs'!$A:$V,19,FALSE)</f>
        <v>0</v>
      </c>
      <c r="G661" s="2">
        <f>VLOOKUP($A661,'By SKU - New RTs'!$A:$V,19,FALSE)</f>
        <v>0</v>
      </c>
      <c r="H661" s="5">
        <f t="shared" si="56"/>
        <v>0</v>
      </c>
      <c r="I661" s="2">
        <f>VLOOKUP($A661,'By SKU - Old RTs'!$A:$V,20,FALSE)</f>
        <v>0</v>
      </c>
      <c r="J661" s="2">
        <f>VLOOKUP($A661,'By SKU - New RTs'!$A:$V,20,FALSE)</f>
        <v>0</v>
      </c>
      <c r="K661" s="5">
        <f t="shared" si="57"/>
        <v>0</v>
      </c>
      <c r="L661" s="2">
        <f>VLOOKUP($A661,'By SKU - Old RTs'!$A:$V,21,FALSE)</f>
        <v>0</v>
      </c>
      <c r="M661" s="2">
        <f>VLOOKUP($A661,'By SKU - New RTs'!$A:$V,21,FALSE)</f>
        <v>0</v>
      </c>
      <c r="N661" s="5">
        <f t="shared" si="58"/>
        <v>0</v>
      </c>
      <c r="O661" s="2">
        <f>VLOOKUP($A661,'By SKU - Old RTs'!$A:$V,22,FALSE)</f>
        <v>0</v>
      </c>
      <c r="P661" s="2">
        <f>VLOOKUP($A661,'By SKU - New RTs'!$A:$V,22,FALSE)</f>
        <v>0</v>
      </c>
      <c r="Q661" s="2">
        <f t="shared" si="59"/>
        <v>0</v>
      </c>
    </row>
    <row r="662" spans="1:17" x14ac:dyDescent="0.2">
      <c r="A662" s="3" t="str">
        <f>SKUs!A661</f>
        <v>SP24CH</v>
      </c>
      <c r="B662" s="4" t="str">
        <f>SKUs!B661</f>
        <v xml:space="preserve">ST WORK                         </v>
      </c>
      <c r="C662" s="2">
        <f>VLOOKUP($A662,'By SKU - Old RTs'!$A:$V,18,FALSE)</f>
        <v>0</v>
      </c>
      <c r="D662" s="2">
        <f>VLOOKUP($A662,'By SKU - New RTs'!$A:$V,18,FALSE)</f>
        <v>0</v>
      </c>
      <c r="E662" s="5">
        <f t="shared" si="55"/>
        <v>0</v>
      </c>
      <c r="F662" s="2">
        <f>VLOOKUP($A662,'By SKU - Old RTs'!$A:$V,19,FALSE)</f>
        <v>6</v>
      </c>
      <c r="G662" s="2">
        <f>VLOOKUP($A662,'By SKU - New RTs'!$A:$V,19,FALSE)</f>
        <v>6</v>
      </c>
      <c r="H662" s="5">
        <f t="shared" si="56"/>
        <v>0</v>
      </c>
      <c r="I662" s="2">
        <f>VLOOKUP($A662,'By SKU - Old RTs'!$A:$V,20,FALSE)</f>
        <v>0</v>
      </c>
      <c r="J662" s="2">
        <f>VLOOKUP($A662,'By SKU - New RTs'!$A:$V,20,FALSE)</f>
        <v>0</v>
      </c>
      <c r="K662" s="5">
        <f t="shared" si="57"/>
        <v>0</v>
      </c>
      <c r="L662" s="2">
        <f>VLOOKUP($A662,'By SKU - Old RTs'!$A:$V,21,FALSE)</f>
        <v>5.75</v>
      </c>
      <c r="M662" s="2">
        <f>VLOOKUP($A662,'By SKU - New RTs'!$A:$V,21,FALSE)</f>
        <v>5.75</v>
      </c>
      <c r="N662" s="5">
        <f t="shared" si="58"/>
        <v>0</v>
      </c>
      <c r="O662" s="2">
        <f>VLOOKUP($A662,'By SKU - Old RTs'!$A:$V,22,FALSE)</f>
        <v>0</v>
      </c>
      <c r="P662" s="2">
        <f>VLOOKUP($A662,'By SKU - New RTs'!$A:$V,22,FALSE)</f>
        <v>0</v>
      </c>
      <c r="Q662" s="2">
        <f t="shared" si="59"/>
        <v>0</v>
      </c>
    </row>
    <row r="663" spans="1:17" x14ac:dyDescent="0.2">
      <c r="A663" s="3" t="str">
        <f>SKUs!A662</f>
        <v>SP24DN</v>
      </c>
      <c r="B663" s="4" t="str">
        <f>SKUs!B662</f>
        <v xml:space="preserve">ST WORK                         </v>
      </c>
      <c r="C663" s="2">
        <f>VLOOKUP($A663,'By SKU - Old RTs'!$A:$V,18,FALSE)</f>
        <v>80.75</v>
      </c>
      <c r="D663" s="2">
        <f>VLOOKUP($A663,'By SKU - New RTs'!$A:$V,18,FALSE)</f>
        <v>80.75</v>
      </c>
      <c r="E663" s="5">
        <f t="shared" si="55"/>
        <v>0</v>
      </c>
      <c r="F663" s="2">
        <f>VLOOKUP($A663,'By SKU - Old RTs'!$A:$V,19,FALSE)</f>
        <v>0</v>
      </c>
      <c r="G663" s="2">
        <f>VLOOKUP($A663,'By SKU - New RTs'!$A:$V,19,FALSE)</f>
        <v>0</v>
      </c>
      <c r="H663" s="5">
        <f t="shared" si="56"/>
        <v>0</v>
      </c>
      <c r="I663" s="2">
        <f>VLOOKUP($A663,'By SKU - Old RTs'!$A:$V,20,FALSE)</f>
        <v>0</v>
      </c>
      <c r="J663" s="2">
        <f>VLOOKUP($A663,'By SKU - New RTs'!$A:$V,20,FALSE)</f>
        <v>0</v>
      </c>
      <c r="K663" s="5">
        <f t="shared" si="57"/>
        <v>0</v>
      </c>
      <c r="L663" s="2">
        <f>VLOOKUP($A663,'By SKU - Old RTs'!$A:$V,21,FALSE)</f>
        <v>0</v>
      </c>
      <c r="M663" s="2">
        <f>VLOOKUP($A663,'By SKU - New RTs'!$A:$V,21,FALSE)</f>
        <v>0</v>
      </c>
      <c r="N663" s="5">
        <f t="shared" si="58"/>
        <v>0</v>
      </c>
      <c r="O663" s="2">
        <f>VLOOKUP($A663,'By SKU - Old RTs'!$A:$V,22,FALSE)</f>
        <v>0</v>
      </c>
      <c r="P663" s="2">
        <f>VLOOKUP($A663,'By SKU - New RTs'!$A:$V,22,FALSE)</f>
        <v>0</v>
      </c>
      <c r="Q663" s="2">
        <f t="shared" si="59"/>
        <v>0</v>
      </c>
    </row>
    <row r="664" spans="1:17" x14ac:dyDescent="0.2">
      <c r="A664" s="3" t="str">
        <f>SKUs!A663</f>
        <v>SP24EX</v>
      </c>
      <c r="B664" s="4" t="str">
        <f>SKUs!B663</f>
        <v>ST WORK SS</v>
      </c>
      <c r="C664" s="2">
        <f>VLOOKUP($A664,'By SKU - Old RTs'!$A:$V,18,FALSE)</f>
        <v>1</v>
      </c>
      <c r="D664" s="2">
        <f>VLOOKUP($A664,'By SKU - New RTs'!$A:$V,18,FALSE)</f>
        <v>1</v>
      </c>
      <c r="E664" s="5">
        <f t="shared" si="55"/>
        <v>0</v>
      </c>
      <c r="F664" s="2">
        <f>VLOOKUP($A664,'By SKU - Old RTs'!$A:$V,19,FALSE)</f>
        <v>5.25</v>
      </c>
      <c r="G664" s="2">
        <f>VLOOKUP($A664,'By SKU - New RTs'!$A:$V,19,FALSE)</f>
        <v>5.25</v>
      </c>
      <c r="H664" s="5">
        <f t="shared" si="56"/>
        <v>0</v>
      </c>
      <c r="I664" s="2">
        <f>VLOOKUP($A664,'By SKU - Old RTs'!$A:$V,20,FALSE)</f>
        <v>1.75</v>
      </c>
      <c r="J664" s="2">
        <f>VLOOKUP($A664,'By SKU - New RTs'!$A:$V,20,FALSE)</f>
        <v>1.75</v>
      </c>
      <c r="K664" s="5">
        <f t="shared" si="57"/>
        <v>0</v>
      </c>
      <c r="L664" s="2">
        <f>VLOOKUP($A664,'By SKU - Old RTs'!$A:$V,21,FALSE)</f>
        <v>0</v>
      </c>
      <c r="M664" s="2">
        <f>VLOOKUP($A664,'By SKU - New RTs'!$A:$V,21,FALSE)</f>
        <v>0</v>
      </c>
      <c r="N664" s="5">
        <f t="shared" si="58"/>
        <v>0</v>
      </c>
      <c r="O664" s="2">
        <f>VLOOKUP($A664,'By SKU - Old RTs'!$A:$V,22,FALSE)</f>
        <v>5.25</v>
      </c>
      <c r="P664" s="2">
        <f>VLOOKUP($A664,'By SKU - New RTs'!$A:$V,22,FALSE)</f>
        <v>5.25</v>
      </c>
      <c r="Q664" s="2">
        <f t="shared" si="59"/>
        <v>0</v>
      </c>
    </row>
    <row r="665" spans="1:17" x14ac:dyDescent="0.2">
      <c r="A665" s="3" t="str">
        <f>SKUs!A664</f>
        <v>SP24GB</v>
      </c>
      <c r="B665" s="4" t="str">
        <f>SKUs!B664</f>
        <v xml:space="preserve">ST WORK                         </v>
      </c>
      <c r="C665" s="2">
        <f>VLOOKUP($A665,'By SKU - Old RTs'!$A:$V,18,FALSE)</f>
        <v>14.5</v>
      </c>
      <c r="D665" s="2">
        <f>VLOOKUP($A665,'By SKU - New RTs'!$A:$V,18,FALSE)</f>
        <v>14.5</v>
      </c>
      <c r="E665" s="5">
        <f t="shared" si="55"/>
        <v>0</v>
      </c>
      <c r="F665" s="2">
        <f>VLOOKUP($A665,'By SKU - Old RTs'!$A:$V,19,FALSE)</f>
        <v>3</v>
      </c>
      <c r="G665" s="2">
        <f>VLOOKUP($A665,'By SKU - New RTs'!$A:$V,19,FALSE)</f>
        <v>3</v>
      </c>
      <c r="H665" s="5">
        <f t="shared" si="56"/>
        <v>0</v>
      </c>
      <c r="I665" s="2">
        <f>VLOOKUP($A665,'By SKU - Old RTs'!$A:$V,20,FALSE)</f>
        <v>55.75</v>
      </c>
      <c r="J665" s="2">
        <f>VLOOKUP($A665,'By SKU - New RTs'!$A:$V,20,FALSE)</f>
        <v>55.75</v>
      </c>
      <c r="K665" s="5">
        <f t="shared" si="57"/>
        <v>0</v>
      </c>
      <c r="L665" s="2">
        <f>VLOOKUP($A665,'By SKU - Old RTs'!$A:$V,21,FALSE)</f>
        <v>2</v>
      </c>
      <c r="M665" s="2">
        <f>VLOOKUP($A665,'By SKU - New RTs'!$A:$V,21,FALSE)</f>
        <v>2</v>
      </c>
      <c r="N665" s="5">
        <f t="shared" si="58"/>
        <v>0</v>
      </c>
      <c r="O665" s="2">
        <f>VLOOKUP($A665,'By SKU - Old RTs'!$A:$V,22,FALSE)</f>
        <v>0</v>
      </c>
      <c r="P665" s="2">
        <f>VLOOKUP($A665,'By SKU - New RTs'!$A:$V,22,FALSE)</f>
        <v>0</v>
      </c>
      <c r="Q665" s="2">
        <f t="shared" si="59"/>
        <v>0</v>
      </c>
    </row>
    <row r="666" spans="1:17" x14ac:dyDescent="0.2">
      <c r="A666" s="3" t="str">
        <f>SKUs!A665</f>
        <v>SP24KB</v>
      </c>
      <c r="B666" s="4" t="str">
        <f>SKUs!B665</f>
        <v xml:space="preserve">ST WORK                         </v>
      </c>
      <c r="C666" s="2">
        <f>VLOOKUP($A666,'By SKU - Old RTs'!$A:$V,18,FALSE)</f>
        <v>0</v>
      </c>
      <c r="D666" s="2">
        <f>VLOOKUP($A666,'By SKU - New RTs'!$A:$V,18,FALSE)</f>
        <v>0</v>
      </c>
      <c r="E666" s="5">
        <f t="shared" si="55"/>
        <v>0</v>
      </c>
      <c r="F666" s="2">
        <f>VLOOKUP($A666,'By SKU - Old RTs'!$A:$V,19,FALSE)</f>
        <v>0</v>
      </c>
      <c r="G666" s="2">
        <f>VLOOKUP($A666,'By SKU - New RTs'!$A:$V,19,FALSE)</f>
        <v>0</v>
      </c>
      <c r="H666" s="5">
        <f t="shared" si="56"/>
        <v>0</v>
      </c>
      <c r="I666" s="2">
        <f>VLOOKUP($A666,'By SKU - Old RTs'!$A:$V,20,FALSE)</f>
        <v>0</v>
      </c>
      <c r="J666" s="2">
        <f>VLOOKUP($A666,'By SKU - New RTs'!$A:$V,20,FALSE)</f>
        <v>0</v>
      </c>
      <c r="K666" s="5">
        <f t="shared" si="57"/>
        <v>0</v>
      </c>
      <c r="L666" s="2">
        <f>VLOOKUP($A666,'By SKU - Old RTs'!$A:$V,21,FALSE)</f>
        <v>8.5</v>
      </c>
      <c r="M666" s="2">
        <f>VLOOKUP($A666,'By SKU - New RTs'!$A:$V,21,FALSE)</f>
        <v>8.5</v>
      </c>
      <c r="N666" s="5">
        <f t="shared" si="58"/>
        <v>0</v>
      </c>
      <c r="O666" s="2">
        <f>VLOOKUP($A666,'By SKU - Old RTs'!$A:$V,22,FALSE)</f>
        <v>0</v>
      </c>
      <c r="P666" s="2">
        <f>VLOOKUP($A666,'By SKU - New RTs'!$A:$V,22,FALSE)</f>
        <v>0</v>
      </c>
      <c r="Q666" s="2">
        <f t="shared" si="59"/>
        <v>0</v>
      </c>
    </row>
    <row r="667" spans="1:17" x14ac:dyDescent="0.2">
      <c r="A667" s="3" t="str">
        <f>SKUs!A666</f>
        <v>SP24LA</v>
      </c>
      <c r="B667" s="4" t="str">
        <f>SKUs!B666</f>
        <v xml:space="preserve">ST WORK                         </v>
      </c>
      <c r="C667" s="2">
        <f>VLOOKUP($A667,'By SKU - Old RTs'!$A:$V,18,FALSE)</f>
        <v>0</v>
      </c>
      <c r="D667" s="2">
        <f>VLOOKUP($A667,'By SKU - New RTs'!$A:$V,18,FALSE)</f>
        <v>0</v>
      </c>
      <c r="E667" s="5">
        <f t="shared" si="55"/>
        <v>0</v>
      </c>
      <c r="F667" s="2">
        <f>VLOOKUP($A667,'By SKU - Old RTs'!$A:$V,19,FALSE)</f>
        <v>3</v>
      </c>
      <c r="G667" s="2">
        <f>VLOOKUP($A667,'By SKU - New RTs'!$A:$V,19,FALSE)</f>
        <v>3</v>
      </c>
      <c r="H667" s="5">
        <f t="shared" si="56"/>
        <v>0</v>
      </c>
      <c r="I667" s="2">
        <f>VLOOKUP($A667,'By SKU - Old RTs'!$A:$V,20,FALSE)</f>
        <v>0</v>
      </c>
      <c r="J667" s="2">
        <f>VLOOKUP($A667,'By SKU - New RTs'!$A:$V,20,FALSE)</f>
        <v>0</v>
      </c>
      <c r="K667" s="5">
        <f t="shared" si="57"/>
        <v>0</v>
      </c>
      <c r="L667" s="2">
        <f>VLOOKUP($A667,'By SKU - Old RTs'!$A:$V,21,FALSE)</f>
        <v>0</v>
      </c>
      <c r="M667" s="2">
        <f>VLOOKUP($A667,'By SKU - New RTs'!$A:$V,21,FALSE)</f>
        <v>0</v>
      </c>
      <c r="N667" s="5">
        <f t="shared" si="58"/>
        <v>0</v>
      </c>
      <c r="O667" s="2">
        <f>VLOOKUP($A667,'By SKU - Old RTs'!$A:$V,22,FALSE)</f>
        <v>0</v>
      </c>
      <c r="P667" s="2">
        <f>VLOOKUP($A667,'By SKU - New RTs'!$A:$V,22,FALSE)</f>
        <v>0</v>
      </c>
      <c r="Q667" s="2">
        <f t="shared" si="59"/>
        <v>0</v>
      </c>
    </row>
    <row r="668" spans="1:17" x14ac:dyDescent="0.2">
      <c r="A668" s="3" t="str">
        <f>SKUs!A667</f>
        <v>SP24MB</v>
      </c>
      <c r="B668" s="4" t="str">
        <f>SKUs!B667</f>
        <v xml:space="preserve">ST WORK                         </v>
      </c>
      <c r="C668" s="2">
        <f>VLOOKUP($A668,'By SKU - Old RTs'!$A:$V,18,FALSE)</f>
        <v>0</v>
      </c>
      <c r="D668" s="2">
        <f>VLOOKUP($A668,'By SKU - New RTs'!$A:$V,18,FALSE)</f>
        <v>0</v>
      </c>
      <c r="E668" s="5">
        <f t="shared" si="55"/>
        <v>0</v>
      </c>
      <c r="F668" s="2">
        <f>VLOOKUP($A668,'By SKU - Old RTs'!$A:$V,19,FALSE)</f>
        <v>3.75</v>
      </c>
      <c r="G668" s="2">
        <f>VLOOKUP($A668,'By SKU - New RTs'!$A:$V,19,FALSE)</f>
        <v>3.75</v>
      </c>
      <c r="H668" s="5">
        <f t="shared" si="56"/>
        <v>0</v>
      </c>
      <c r="I668" s="2">
        <f>VLOOKUP($A668,'By SKU - Old RTs'!$A:$V,20,FALSE)</f>
        <v>0</v>
      </c>
      <c r="J668" s="2">
        <f>VLOOKUP($A668,'By SKU - New RTs'!$A:$V,20,FALSE)</f>
        <v>0</v>
      </c>
      <c r="K668" s="5">
        <f t="shared" si="57"/>
        <v>0</v>
      </c>
      <c r="L668" s="2">
        <f>VLOOKUP($A668,'By SKU - Old RTs'!$A:$V,21,FALSE)</f>
        <v>0</v>
      </c>
      <c r="M668" s="2">
        <f>VLOOKUP($A668,'By SKU - New RTs'!$A:$V,21,FALSE)</f>
        <v>0</v>
      </c>
      <c r="N668" s="5">
        <f t="shared" si="58"/>
        <v>0</v>
      </c>
      <c r="O668" s="2">
        <f>VLOOKUP($A668,'By SKU - Old RTs'!$A:$V,22,FALSE)</f>
        <v>3.25</v>
      </c>
      <c r="P668" s="2">
        <f>VLOOKUP($A668,'By SKU - New RTs'!$A:$V,22,FALSE)</f>
        <v>3.25</v>
      </c>
      <c r="Q668" s="2">
        <f t="shared" si="59"/>
        <v>0</v>
      </c>
    </row>
    <row r="669" spans="1:17" x14ac:dyDescent="0.2">
      <c r="A669" s="3" t="str">
        <f>SKUs!A668</f>
        <v>SP24NL</v>
      </c>
      <c r="B669" s="4" t="str">
        <f>SKUs!B668</f>
        <v xml:space="preserve">ST WORK                         </v>
      </c>
      <c r="C669" s="2">
        <f>VLOOKUP($A669,'By SKU - Old RTs'!$A:$V,18,FALSE)</f>
        <v>2.75</v>
      </c>
      <c r="D669" s="2">
        <f>VLOOKUP($A669,'By SKU - New RTs'!$A:$V,18,FALSE)</f>
        <v>2.75</v>
      </c>
      <c r="E669" s="5">
        <f t="shared" ref="E669:E679" si="60">D669-C669</f>
        <v>0</v>
      </c>
      <c r="F669" s="2">
        <f>VLOOKUP($A669,'By SKU - Old RTs'!$A:$V,19,FALSE)</f>
        <v>0</v>
      </c>
      <c r="G669" s="2">
        <f>VLOOKUP($A669,'By SKU - New RTs'!$A:$V,19,FALSE)</f>
        <v>0</v>
      </c>
      <c r="H669" s="5">
        <f t="shared" ref="H669:H679" si="61">G669-F669</f>
        <v>0</v>
      </c>
      <c r="I669" s="2">
        <f>VLOOKUP($A669,'By SKU - Old RTs'!$A:$V,20,FALSE)</f>
        <v>0</v>
      </c>
      <c r="J669" s="2">
        <f>VLOOKUP($A669,'By SKU - New RTs'!$A:$V,20,FALSE)</f>
        <v>0</v>
      </c>
      <c r="K669" s="5">
        <f t="shared" ref="K669:K679" si="62">J669-I669</f>
        <v>0</v>
      </c>
      <c r="L669" s="2">
        <f>VLOOKUP($A669,'By SKU - Old RTs'!$A:$V,21,FALSE)</f>
        <v>0</v>
      </c>
      <c r="M669" s="2">
        <f>VLOOKUP($A669,'By SKU - New RTs'!$A:$V,21,FALSE)</f>
        <v>0</v>
      </c>
      <c r="N669" s="5">
        <f t="shared" ref="N669:N679" si="63">M669-L669</f>
        <v>0</v>
      </c>
      <c r="O669" s="2">
        <f>VLOOKUP($A669,'By SKU - Old RTs'!$A:$V,22,FALSE)</f>
        <v>0</v>
      </c>
      <c r="P669" s="2">
        <f>VLOOKUP($A669,'By SKU - New RTs'!$A:$V,22,FALSE)</f>
        <v>0</v>
      </c>
      <c r="Q669" s="2">
        <f t="shared" ref="Q669:Q679" si="64">P669-O669</f>
        <v>0</v>
      </c>
    </row>
    <row r="670" spans="1:17" x14ac:dyDescent="0.2">
      <c r="A670" s="3" t="str">
        <f>SKUs!A669</f>
        <v>SP24NV</v>
      </c>
      <c r="B670" s="4" t="str">
        <f>SKUs!B669</f>
        <v xml:space="preserve">ST WORK                         </v>
      </c>
      <c r="C670" s="2">
        <f>VLOOKUP($A670,'By SKU - Old RTs'!$A:$V,18,FALSE)</f>
        <v>5.5</v>
      </c>
      <c r="D670" s="2">
        <f>VLOOKUP($A670,'By SKU - New RTs'!$A:$V,18,FALSE)</f>
        <v>5.5</v>
      </c>
      <c r="E670" s="5">
        <f t="shared" si="60"/>
        <v>0</v>
      </c>
      <c r="F670" s="2">
        <f>VLOOKUP($A670,'By SKU - Old RTs'!$A:$V,19,FALSE)</f>
        <v>34.25</v>
      </c>
      <c r="G670" s="2">
        <f>VLOOKUP($A670,'By SKU - New RTs'!$A:$V,19,FALSE)</f>
        <v>28.25</v>
      </c>
      <c r="H670" s="5">
        <f t="shared" si="61"/>
        <v>-6</v>
      </c>
      <c r="I670" s="2">
        <f>VLOOKUP($A670,'By SKU - Old RTs'!$A:$V,20,FALSE)</f>
        <v>0</v>
      </c>
      <c r="J670" s="2">
        <f>VLOOKUP($A670,'By SKU - New RTs'!$A:$V,20,FALSE)</f>
        <v>0</v>
      </c>
      <c r="K670" s="5">
        <f t="shared" si="62"/>
        <v>0</v>
      </c>
      <c r="L670" s="2">
        <f>VLOOKUP($A670,'By SKU - Old RTs'!$A:$V,21,FALSE)</f>
        <v>1.5</v>
      </c>
      <c r="M670" s="2">
        <f>VLOOKUP($A670,'By SKU - New RTs'!$A:$V,21,FALSE)</f>
        <v>1.5</v>
      </c>
      <c r="N670" s="5">
        <f t="shared" si="63"/>
        <v>0</v>
      </c>
      <c r="O670" s="2">
        <f>VLOOKUP($A670,'By SKU - Old RTs'!$A:$V,22,FALSE)</f>
        <v>0</v>
      </c>
      <c r="P670" s="2">
        <f>VLOOKUP($A670,'By SKU - New RTs'!$A:$V,22,FALSE)</f>
        <v>6</v>
      </c>
      <c r="Q670" s="2">
        <f t="shared" si="64"/>
        <v>6</v>
      </c>
    </row>
    <row r="671" spans="1:17" x14ac:dyDescent="0.2">
      <c r="A671" s="3" t="str">
        <f>SKUs!A670</f>
        <v>SP24SG</v>
      </c>
      <c r="B671" s="4" t="str">
        <f>SKUs!B670</f>
        <v xml:space="preserve">ST WORK                         </v>
      </c>
      <c r="C671" s="2">
        <f>VLOOKUP($A671,'By SKU - Old RTs'!$A:$V,18,FALSE)</f>
        <v>0.75</v>
      </c>
      <c r="D671" s="2">
        <f>VLOOKUP($A671,'By SKU - New RTs'!$A:$V,18,FALSE)</f>
        <v>0.75</v>
      </c>
      <c r="E671" s="5">
        <f t="shared" si="60"/>
        <v>0</v>
      </c>
      <c r="F671" s="2">
        <f>VLOOKUP($A671,'By SKU - Old RTs'!$A:$V,19,FALSE)</f>
        <v>0</v>
      </c>
      <c r="G671" s="2">
        <f>VLOOKUP($A671,'By SKU - New RTs'!$A:$V,19,FALSE)</f>
        <v>0</v>
      </c>
      <c r="H671" s="5">
        <f t="shared" si="61"/>
        <v>0</v>
      </c>
      <c r="I671" s="2">
        <f>VLOOKUP($A671,'By SKU - Old RTs'!$A:$V,20,FALSE)</f>
        <v>0</v>
      </c>
      <c r="J671" s="2">
        <f>VLOOKUP($A671,'By SKU - New RTs'!$A:$V,20,FALSE)</f>
        <v>0</v>
      </c>
      <c r="K671" s="5">
        <f t="shared" si="62"/>
        <v>0</v>
      </c>
      <c r="L671" s="2">
        <f>VLOOKUP($A671,'By SKU - Old RTs'!$A:$V,21,FALSE)</f>
        <v>0</v>
      </c>
      <c r="M671" s="2">
        <f>VLOOKUP($A671,'By SKU - New RTs'!$A:$V,21,FALSE)</f>
        <v>0</v>
      </c>
      <c r="N671" s="5">
        <f t="shared" si="63"/>
        <v>0</v>
      </c>
      <c r="O671" s="2">
        <f>VLOOKUP($A671,'By SKU - Old RTs'!$A:$V,22,FALSE)</f>
        <v>0</v>
      </c>
      <c r="P671" s="2">
        <f>VLOOKUP($A671,'By SKU - New RTs'!$A:$V,22,FALSE)</f>
        <v>0</v>
      </c>
      <c r="Q671" s="2">
        <f t="shared" si="64"/>
        <v>0</v>
      </c>
    </row>
    <row r="672" spans="1:17" x14ac:dyDescent="0.2">
      <c r="A672" s="3" t="str">
        <f>SKUs!A671</f>
        <v>SP24WH</v>
      </c>
      <c r="B672" s="4" t="str">
        <f>SKUs!B671</f>
        <v xml:space="preserve">ST WORK                         </v>
      </c>
      <c r="C672" s="2">
        <f>VLOOKUP($A672,'By SKU - Old RTs'!$A:$V,18,FALSE)</f>
        <v>0</v>
      </c>
      <c r="D672" s="2">
        <f>VLOOKUP($A672,'By SKU - New RTs'!$A:$V,18,FALSE)</f>
        <v>0</v>
      </c>
      <c r="E672" s="5">
        <f t="shared" si="60"/>
        <v>0</v>
      </c>
      <c r="F672" s="2">
        <f>VLOOKUP($A672,'By SKU - Old RTs'!$A:$V,19,FALSE)</f>
        <v>0</v>
      </c>
      <c r="G672" s="2">
        <f>VLOOKUP($A672,'By SKU - New RTs'!$A:$V,19,FALSE)</f>
        <v>0</v>
      </c>
      <c r="H672" s="5">
        <f t="shared" si="61"/>
        <v>0</v>
      </c>
      <c r="I672" s="2">
        <f>VLOOKUP($A672,'By SKU - Old RTs'!$A:$V,20,FALSE)</f>
        <v>0</v>
      </c>
      <c r="J672" s="2">
        <f>VLOOKUP($A672,'By SKU - New RTs'!$A:$V,20,FALSE)</f>
        <v>0</v>
      </c>
      <c r="K672" s="5">
        <f t="shared" si="62"/>
        <v>0</v>
      </c>
      <c r="L672" s="2">
        <f>VLOOKUP($A672,'By SKU - Old RTs'!$A:$V,21,FALSE)</f>
        <v>0</v>
      </c>
      <c r="M672" s="2">
        <f>VLOOKUP($A672,'By SKU - New RTs'!$A:$V,21,FALSE)</f>
        <v>0</v>
      </c>
      <c r="N672" s="5">
        <f t="shared" si="63"/>
        <v>0</v>
      </c>
      <c r="O672" s="2">
        <f>VLOOKUP($A672,'By SKU - Old RTs'!$A:$V,22,FALSE)</f>
        <v>2.25</v>
      </c>
      <c r="P672" s="2">
        <f>VLOOKUP($A672,'By SKU - New RTs'!$A:$V,22,FALSE)</f>
        <v>2.25</v>
      </c>
      <c r="Q672" s="2">
        <f t="shared" si="64"/>
        <v>0</v>
      </c>
    </row>
    <row r="673" spans="1:17" x14ac:dyDescent="0.2">
      <c r="A673" s="3" t="str">
        <f>SKUs!A672</f>
        <v>SP28BG</v>
      </c>
      <c r="B673" s="4" t="str">
        <f>SKUs!B672</f>
        <v xml:space="preserve">ST WORK                         </v>
      </c>
      <c r="C673" s="2">
        <f>VLOOKUP($A673,'By SKU - Old RTs'!$A:$V,18,FALSE)</f>
        <v>0.5</v>
      </c>
      <c r="D673" s="2">
        <f>VLOOKUP($A673,'By SKU - New RTs'!$A:$V,18,FALSE)</f>
        <v>0.5</v>
      </c>
      <c r="E673" s="5">
        <f t="shared" si="60"/>
        <v>0</v>
      </c>
      <c r="F673" s="2">
        <f>VLOOKUP($A673,'By SKU - Old RTs'!$A:$V,19,FALSE)</f>
        <v>0</v>
      </c>
      <c r="G673" s="2">
        <f>VLOOKUP($A673,'By SKU - New RTs'!$A:$V,19,FALSE)</f>
        <v>0</v>
      </c>
      <c r="H673" s="5">
        <f t="shared" si="61"/>
        <v>0</v>
      </c>
      <c r="I673" s="2">
        <f>VLOOKUP($A673,'By SKU - Old RTs'!$A:$V,20,FALSE)</f>
        <v>0</v>
      </c>
      <c r="J673" s="2">
        <f>VLOOKUP($A673,'By SKU - New RTs'!$A:$V,20,FALSE)</f>
        <v>0</v>
      </c>
      <c r="K673" s="5">
        <f t="shared" si="62"/>
        <v>0</v>
      </c>
      <c r="L673" s="2">
        <f>VLOOKUP($A673,'By SKU - Old RTs'!$A:$V,21,FALSE)</f>
        <v>0</v>
      </c>
      <c r="M673" s="2">
        <f>VLOOKUP($A673,'By SKU - New RTs'!$A:$V,21,FALSE)</f>
        <v>0</v>
      </c>
      <c r="N673" s="5">
        <f t="shared" si="63"/>
        <v>0</v>
      </c>
      <c r="O673" s="2">
        <f>VLOOKUP($A673,'By SKU - Old RTs'!$A:$V,22,FALSE)</f>
        <v>0</v>
      </c>
      <c r="P673" s="2">
        <f>VLOOKUP($A673,'By SKU - New RTs'!$A:$V,22,FALSE)</f>
        <v>0</v>
      </c>
      <c r="Q673" s="2">
        <f t="shared" si="64"/>
        <v>0</v>
      </c>
    </row>
    <row r="674" spans="1:17" x14ac:dyDescent="0.2">
      <c r="A674" s="3" t="str">
        <f>SKUs!A673</f>
        <v>SP4ACH</v>
      </c>
      <c r="B674" s="4" t="str">
        <f>SKUs!B673</f>
        <v>PRO AIRFLOW SHIRT</v>
      </c>
      <c r="C674" s="2">
        <f>VLOOKUP($A674,'By SKU - Old RTs'!$A:$V,18,FALSE)</f>
        <v>0</v>
      </c>
      <c r="D674" s="2">
        <f>VLOOKUP($A674,'By SKU - New RTs'!$A:$V,18,FALSE)</f>
        <v>0</v>
      </c>
      <c r="E674" s="5">
        <f t="shared" si="60"/>
        <v>0</v>
      </c>
      <c r="F674" s="2">
        <f>VLOOKUP($A674,'By SKU - Old RTs'!$A:$V,19,FALSE)</f>
        <v>0</v>
      </c>
      <c r="G674" s="2">
        <f>VLOOKUP($A674,'By SKU - New RTs'!$A:$V,19,FALSE)</f>
        <v>0</v>
      </c>
      <c r="H674" s="5">
        <f t="shared" si="61"/>
        <v>0</v>
      </c>
      <c r="I674" s="2">
        <f>VLOOKUP($A674,'By SKU - Old RTs'!$A:$V,20,FALSE)</f>
        <v>0</v>
      </c>
      <c r="J674" s="2">
        <f>VLOOKUP($A674,'By SKU - New RTs'!$A:$V,20,FALSE)</f>
        <v>0</v>
      </c>
      <c r="K674" s="5">
        <f t="shared" si="62"/>
        <v>0</v>
      </c>
      <c r="L674" s="2">
        <f>VLOOKUP($A674,'By SKU - Old RTs'!$A:$V,21,FALSE)</f>
        <v>0</v>
      </c>
      <c r="M674" s="2">
        <f>VLOOKUP($A674,'By SKU - New RTs'!$A:$V,21,FALSE)</f>
        <v>0</v>
      </c>
      <c r="N674" s="5">
        <f t="shared" si="63"/>
        <v>0</v>
      </c>
      <c r="O674" s="2">
        <f>VLOOKUP($A674,'By SKU - Old RTs'!$A:$V,22,FALSE)</f>
        <v>3.25</v>
      </c>
      <c r="P674" s="2">
        <f>VLOOKUP($A674,'By SKU - New RTs'!$A:$V,22,FALSE)</f>
        <v>3.25</v>
      </c>
      <c r="Q674" s="2">
        <f t="shared" si="64"/>
        <v>0</v>
      </c>
    </row>
    <row r="675" spans="1:17" x14ac:dyDescent="0.2">
      <c r="A675" s="3" t="str">
        <f>SKUs!A674</f>
        <v>SP4ANV</v>
      </c>
      <c r="B675" s="4" t="str">
        <f>SKUs!B674</f>
        <v>PRO AIRFLOW SHIRT</v>
      </c>
      <c r="C675" s="2">
        <f>VLOOKUP($A675,'By SKU - Old RTs'!$A:$V,18,FALSE)</f>
        <v>0</v>
      </c>
      <c r="D675" s="2">
        <f>VLOOKUP($A675,'By SKU - New RTs'!$A:$V,18,FALSE)</f>
        <v>0</v>
      </c>
      <c r="E675" s="5">
        <f t="shared" si="60"/>
        <v>0</v>
      </c>
      <c r="F675" s="2">
        <f>VLOOKUP($A675,'By SKU - Old RTs'!$A:$V,19,FALSE)</f>
        <v>0</v>
      </c>
      <c r="G675" s="2">
        <f>VLOOKUP($A675,'By SKU - New RTs'!$A:$V,19,FALSE)</f>
        <v>0</v>
      </c>
      <c r="H675" s="5">
        <f t="shared" si="61"/>
        <v>0</v>
      </c>
      <c r="I675" s="2">
        <f>VLOOKUP($A675,'By SKU - Old RTs'!$A:$V,20,FALSE)</f>
        <v>0</v>
      </c>
      <c r="J675" s="2">
        <f>VLOOKUP($A675,'By SKU - New RTs'!$A:$V,20,FALSE)</f>
        <v>0</v>
      </c>
      <c r="K675" s="5">
        <f t="shared" si="62"/>
        <v>0</v>
      </c>
      <c r="L675" s="2">
        <f>VLOOKUP($A675,'By SKU - Old RTs'!$A:$V,21,FALSE)</f>
        <v>0</v>
      </c>
      <c r="M675" s="2">
        <f>VLOOKUP($A675,'By SKU - New RTs'!$A:$V,21,FALSE)</f>
        <v>0</v>
      </c>
      <c r="N675" s="5">
        <f t="shared" si="63"/>
        <v>0</v>
      </c>
      <c r="O675" s="2">
        <f>VLOOKUP($A675,'By SKU - Old RTs'!$A:$V,22,FALSE)</f>
        <v>0</v>
      </c>
      <c r="P675" s="2">
        <f>VLOOKUP($A675,'By SKU - New RTs'!$A:$V,22,FALSE)</f>
        <v>0</v>
      </c>
      <c r="Q675" s="2">
        <f t="shared" si="64"/>
        <v>0</v>
      </c>
    </row>
    <row r="676" spans="1:17" x14ac:dyDescent="0.2">
      <c r="A676" s="3" t="str">
        <f>SKUs!A675</f>
        <v>SP80RB</v>
      </c>
      <c r="B676" s="4" t="str">
        <f>SKUs!B675</f>
        <v xml:space="preserve">ST WORK                         </v>
      </c>
      <c r="C676" s="2">
        <f>VLOOKUP($A676,'By SKU - Old RTs'!$A:$V,18,FALSE)</f>
        <v>2.75</v>
      </c>
      <c r="D676" s="2">
        <f>VLOOKUP($A676,'By SKU - New RTs'!$A:$V,18,FALSE)</f>
        <v>2.75</v>
      </c>
      <c r="E676" s="5">
        <f t="shared" si="60"/>
        <v>0</v>
      </c>
      <c r="F676" s="2">
        <f>VLOOKUP($A676,'By SKU - Old RTs'!$A:$V,19,FALSE)</f>
        <v>0</v>
      </c>
      <c r="G676" s="2">
        <f>VLOOKUP($A676,'By SKU - New RTs'!$A:$V,19,FALSE)</f>
        <v>0</v>
      </c>
      <c r="H676" s="5">
        <f t="shared" si="61"/>
        <v>0</v>
      </c>
      <c r="I676" s="2">
        <f>VLOOKUP($A676,'By SKU - Old RTs'!$A:$V,20,FALSE)</f>
        <v>0</v>
      </c>
      <c r="J676" s="2">
        <f>VLOOKUP($A676,'By SKU - New RTs'!$A:$V,20,FALSE)</f>
        <v>0</v>
      </c>
      <c r="K676" s="5">
        <f t="shared" si="62"/>
        <v>0</v>
      </c>
      <c r="L676" s="2">
        <f>VLOOKUP($A676,'By SKU - Old RTs'!$A:$V,21,FALSE)</f>
        <v>5</v>
      </c>
      <c r="M676" s="2">
        <f>VLOOKUP($A676,'By SKU - New RTs'!$A:$V,21,FALSE)</f>
        <v>5</v>
      </c>
      <c r="N676" s="5">
        <f t="shared" si="63"/>
        <v>0</v>
      </c>
      <c r="O676" s="2">
        <f>VLOOKUP($A676,'By SKU - Old RTs'!$A:$V,22,FALSE)</f>
        <v>0</v>
      </c>
      <c r="P676" s="2">
        <f>VLOOKUP($A676,'By SKU - New RTs'!$A:$V,22,FALSE)</f>
        <v>0</v>
      </c>
      <c r="Q676" s="2">
        <f t="shared" si="64"/>
        <v>0</v>
      </c>
    </row>
    <row r="677" spans="1:17" x14ac:dyDescent="0.2">
      <c r="A677" s="3" t="str">
        <f>SKUs!A676</f>
        <v>SP90RB</v>
      </c>
      <c r="B677" s="4" t="str">
        <f>SKUs!B676</f>
        <v xml:space="preserve">ST POPLIN SOFT                  </v>
      </c>
      <c r="C677" s="2">
        <f>VLOOKUP($A677,'By SKU - Old RTs'!$A:$V,18,FALSE)</f>
        <v>0</v>
      </c>
      <c r="D677" s="2">
        <f>VLOOKUP($A677,'By SKU - New RTs'!$A:$V,18,FALSE)</f>
        <v>0</v>
      </c>
      <c r="E677" s="5">
        <f t="shared" si="60"/>
        <v>0</v>
      </c>
      <c r="F677" s="2">
        <f>VLOOKUP($A677,'By SKU - Old RTs'!$A:$V,19,FALSE)</f>
        <v>0</v>
      </c>
      <c r="G677" s="2">
        <f>VLOOKUP($A677,'By SKU - New RTs'!$A:$V,19,FALSE)</f>
        <v>0</v>
      </c>
      <c r="H677" s="5">
        <f t="shared" si="61"/>
        <v>0</v>
      </c>
      <c r="I677" s="2">
        <f>VLOOKUP($A677,'By SKU - Old RTs'!$A:$V,20,FALSE)</f>
        <v>0</v>
      </c>
      <c r="J677" s="2">
        <f>VLOOKUP($A677,'By SKU - New RTs'!$A:$V,20,FALSE)</f>
        <v>0</v>
      </c>
      <c r="K677" s="5">
        <f t="shared" si="62"/>
        <v>0</v>
      </c>
      <c r="L677" s="2">
        <f>VLOOKUP($A677,'By SKU - Old RTs'!$A:$V,21,FALSE)</f>
        <v>1.25</v>
      </c>
      <c r="M677" s="2">
        <f>VLOOKUP($A677,'By SKU - New RTs'!$A:$V,21,FALSE)</f>
        <v>1.25</v>
      </c>
      <c r="N677" s="5">
        <f t="shared" si="63"/>
        <v>0</v>
      </c>
      <c r="O677" s="2">
        <f>VLOOKUP($A677,'By SKU - Old RTs'!$A:$V,22,FALSE)</f>
        <v>0</v>
      </c>
      <c r="P677" s="2">
        <f>VLOOKUP($A677,'By SKU - New RTs'!$A:$V,22,FALSE)</f>
        <v>0</v>
      </c>
      <c r="Q677" s="2">
        <f t="shared" si="64"/>
        <v>0</v>
      </c>
    </row>
    <row r="678" spans="1:17" x14ac:dyDescent="0.2">
      <c r="A678" s="3" t="str">
        <f>SKUs!A677</f>
        <v>SP90WH</v>
      </c>
      <c r="B678" s="4" t="str">
        <f>SKUs!B677</f>
        <v xml:space="preserve">ST POPLIN SOFT                  </v>
      </c>
      <c r="C678" s="2">
        <f>VLOOKUP($A678,'By SKU - Old RTs'!$A:$V,18,FALSE)</f>
        <v>0</v>
      </c>
      <c r="D678" s="2">
        <f>VLOOKUP($A678,'By SKU - New RTs'!$A:$V,18,FALSE)</f>
        <v>0</v>
      </c>
      <c r="E678" s="5">
        <f t="shared" si="60"/>
        <v>0</v>
      </c>
      <c r="F678" s="2">
        <f>VLOOKUP($A678,'By SKU - Old RTs'!$A:$V,19,FALSE)</f>
        <v>0</v>
      </c>
      <c r="G678" s="2">
        <f>VLOOKUP($A678,'By SKU - New RTs'!$A:$V,19,FALSE)</f>
        <v>0</v>
      </c>
      <c r="H678" s="5">
        <f t="shared" si="61"/>
        <v>0</v>
      </c>
      <c r="I678" s="2">
        <f>VLOOKUP($A678,'By SKU - Old RTs'!$A:$V,20,FALSE)</f>
        <v>0</v>
      </c>
      <c r="J678" s="2">
        <f>VLOOKUP($A678,'By SKU - New RTs'!$A:$V,20,FALSE)</f>
        <v>0</v>
      </c>
      <c r="K678" s="5">
        <f t="shared" si="62"/>
        <v>0</v>
      </c>
      <c r="L678" s="2">
        <f>VLOOKUP($A678,'By SKU - Old RTs'!$A:$V,21,FALSE)</f>
        <v>0.25</v>
      </c>
      <c r="M678" s="2">
        <f>VLOOKUP($A678,'By SKU - New RTs'!$A:$V,21,FALSE)</f>
        <v>0.25</v>
      </c>
      <c r="N678" s="5">
        <f t="shared" si="63"/>
        <v>0</v>
      </c>
      <c r="O678" s="2">
        <f>VLOOKUP($A678,'By SKU - Old RTs'!$A:$V,22,FALSE)</f>
        <v>0</v>
      </c>
      <c r="P678" s="2">
        <f>VLOOKUP($A678,'By SKU - New RTs'!$A:$V,22,FALSE)</f>
        <v>0</v>
      </c>
      <c r="Q678" s="2">
        <f t="shared" si="64"/>
        <v>0</v>
      </c>
    </row>
    <row r="679" spans="1:17" x14ac:dyDescent="0.2">
      <c r="A679" s="3" t="str">
        <f>SKUs!A678</f>
        <v>SP91WH</v>
      </c>
      <c r="B679" s="4" t="str">
        <f>SKUs!B678</f>
        <v>ST LADIES POPLIN SOFT</v>
      </c>
      <c r="C679" s="2">
        <f>VLOOKUP($A679,'By SKU - Old RTs'!$A:$V,18,FALSE)</f>
        <v>0</v>
      </c>
      <c r="D679" s="2">
        <f>VLOOKUP($A679,'By SKU - New RTs'!$A:$V,18,FALSE)</f>
        <v>0</v>
      </c>
      <c r="E679" s="5">
        <f t="shared" si="60"/>
        <v>0</v>
      </c>
      <c r="F679" s="2">
        <f>VLOOKUP($A679,'By SKU - Old RTs'!$A:$V,19,FALSE)</f>
        <v>0</v>
      </c>
      <c r="G679" s="2">
        <f>VLOOKUP($A679,'By SKU - New RTs'!$A:$V,19,FALSE)</f>
        <v>0</v>
      </c>
      <c r="H679" s="5">
        <f t="shared" si="61"/>
        <v>0</v>
      </c>
      <c r="I679" s="2">
        <f>VLOOKUP($A679,'By SKU - Old RTs'!$A:$V,20,FALSE)</f>
        <v>0</v>
      </c>
      <c r="J679" s="2">
        <f>VLOOKUP($A679,'By SKU - New RTs'!$A:$V,20,FALSE)</f>
        <v>0</v>
      </c>
      <c r="K679" s="5">
        <f t="shared" si="62"/>
        <v>0</v>
      </c>
      <c r="L679" s="2">
        <f>VLOOKUP($A679,'By SKU - Old RTs'!$A:$V,21,FALSE)</f>
        <v>1.75</v>
      </c>
      <c r="M679" s="2">
        <f>VLOOKUP($A679,'By SKU - New RTs'!$A:$V,21,FALSE)</f>
        <v>1.75</v>
      </c>
      <c r="N679" s="5">
        <f t="shared" si="63"/>
        <v>0</v>
      </c>
      <c r="O679" s="2">
        <f>VLOOKUP($A679,'By SKU - Old RTs'!$A:$V,22,FALSE)</f>
        <v>0</v>
      </c>
      <c r="P679" s="2">
        <f>VLOOKUP($A679,'By SKU - New RTs'!$A:$V,22,FALSE)</f>
        <v>0</v>
      </c>
      <c r="Q679" s="2">
        <f t="shared" si="64"/>
        <v>0</v>
      </c>
    </row>
    <row r="680" spans="1:17" x14ac:dyDescent="0.2">
      <c r="A680" s="3" t="str">
        <f>SKUs!A679</f>
        <v>SS14HV</v>
      </c>
      <c r="B680" s="4" t="str">
        <f>SKUs!B679</f>
        <v xml:space="preserve">ST HI-VIS                       </v>
      </c>
      <c r="C680" s="2">
        <f>VLOOKUP($A680,'By SKU - Old RTs'!$A:$V,18,FALSE)</f>
        <v>0</v>
      </c>
      <c r="D680" s="2">
        <f>VLOOKUP($A680,'By SKU - New RTs'!$A:$V,18,FALSE)</f>
        <v>0</v>
      </c>
      <c r="E680" s="5">
        <f t="shared" ref="E680:E707" si="65">D680-C680</f>
        <v>0</v>
      </c>
      <c r="F680" s="2">
        <f>VLOOKUP($A680,'By SKU - Old RTs'!$A:$V,19,FALSE)</f>
        <v>0.75</v>
      </c>
      <c r="G680" s="2">
        <f>VLOOKUP($A680,'By SKU - New RTs'!$A:$V,19,FALSE)</f>
        <v>0.75</v>
      </c>
      <c r="H680" s="5">
        <f t="shared" ref="H680:H707" si="66">G680-F680</f>
        <v>0</v>
      </c>
      <c r="I680" s="2">
        <f>VLOOKUP($A680,'By SKU - Old RTs'!$A:$V,20,FALSE)</f>
        <v>0</v>
      </c>
      <c r="J680" s="2">
        <f>VLOOKUP($A680,'By SKU - New RTs'!$A:$V,20,FALSE)</f>
        <v>0</v>
      </c>
      <c r="K680" s="5">
        <f t="shared" ref="K680:K707" si="67">J680-I680</f>
        <v>0</v>
      </c>
      <c r="L680" s="2">
        <f>VLOOKUP($A680,'By SKU - Old RTs'!$A:$V,21,FALSE)</f>
        <v>0</v>
      </c>
      <c r="M680" s="2">
        <f>VLOOKUP($A680,'By SKU - New RTs'!$A:$V,21,FALSE)</f>
        <v>0</v>
      </c>
      <c r="N680" s="5">
        <f t="shared" ref="N680:N707" si="68">M680-L680</f>
        <v>0</v>
      </c>
      <c r="O680" s="2">
        <f>VLOOKUP($A680,'By SKU - Old RTs'!$A:$V,22,FALSE)</f>
        <v>0</v>
      </c>
      <c r="P680" s="2">
        <f>VLOOKUP($A680,'By SKU - New RTs'!$A:$V,22,FALSE)</f>
        <v>0</v>
      </c>
      <c r="Q680" s="2">
        <f t="shared" ref="Q680:Q707" si="69">P680-O680</f>
        <v>0</v>
      </c>
    </row>
    <row r="681" spans="1:17" x14ac:dyDescent="0.2">
      <c r="A681" s="3" t="str">
        <f>SKUs!A680</f>
        <v>SV02</v>
      </c>
      <c r="B681" s="4" t="str">
        <f>SKUs!B680</f>
        <v>ORANGE MESH HI-VIS VEST</v>
      </c>
      <c r="C681" s="2">
        <f>VLOOKUP($A681,'By SKU - Old RTs'!$A:$V,18,FALSE)</f>
        <v>0</v>
      </c>
      <c r="D681" s="2">
        <f>VLOOKUP($A681,'By SKU - New RTs'!$A:$V,18,FALSE)</f>
        <v>0</v>
      </c>
      <c r="E681" s="5">
        <f t="shared" si="65"/>
        <v>0</v>
      </c>
      <c r="F681" s="2">
        <f>VLOOKUP($A681,'By SKU - Old RTs'!$A:$V,19,FALSE)</f>
        <v>0</v>
      </c>
      <c r="G681" s="2">
        <f>VLOOKUP($A681,'By SKU - New RTs'!$A:$V,19,FALSE)</f>
        <v>0</v>
      </c>
      <c r="H681" s="5">
        <f t="shared" si="66"/>
        <v>0</v>
      </c>
      <c r="I681" s="2">
        <f>VLOOKUP($A681,'By SKU - Old RTs'!$A:$V,20,FALSE)</f>
        <v>0</v>
      </c>
      <c r="J681" s="2">
        <f>VLOOKUP($A681,'By SKU - New RTs'!$A:$V,20,FALSE)</f>
        <v>0</v>
      </c>
      <c r="K681" s="5">
        <f t="shared" si="67"/>
        <v>0</v>
      </c>
      <c r="L681" s="2">
        <f>VLOOKUP($A681,'By SKU - Old RTs'!$A:$V,21,FALSE)</f>
        <v>0</v>
      </c>
      <c r="M681" s="2">
        <f>VLOOKUP($A681,'By SKU - New RTs'!$A:$V,21,FALSE)</f>
        <v>0</v>
      </c>
      <c r="N681" s="5">
        <f t="shared" si="68"/>
        <v>0</v>
      </c>
      <c r="O681" s="2">
        <f>VLOOKUP($A681,'By SKU - Old RTs'!$A:$V,22,FALSE)</f>
        <v>0</v>
      </c>
      <c r="P681" s="2">
        <f>VLOOKUP($A681,'By SKU - New RTs'!$A:$V,22,FALSE)</f>
        <v>0</v>
      </c>
      <c r="Q681" s="2">
        <f t="shared" si="69"/>
        <v>0</v>
      </c>
    </row>
    <row r="682" spans="1:17" x14ac:dyDescent="0.2">
      <c r="A682" s="3" t="str">
        <f>SKUs!A681</f>
        <v>SY10BC</v>
      </c>
      <c r="B682" s="4" t="str">
        <f>SKUs!B681</f>
        <v xml:space="preserve">ST WORK BLEND                   </v>
      </c>
      <c r="C682" s="2">
        <f>VLOOKUP($A682,'By SKU - Old RTs'!$A:$V,18,FALSE)</f>
        <v>0</v>
      </c>
      <c r="D682" s="2">
        <f>VLOOKUP($A682,'By SKU - New RTs'!$A:$V,18,FALSE)</f>
        <v>0</v>
      </c>
      <c r="E682" s="5">
        <f t="shared" si="65"/>
        <v>0</v>
      </c>
      <c r="F682" s="2">
        <f>VLOOKUP($A682,'By SKU - Old RTs'!$A:$V,19,FALSE)</f>
        <v>1</v>
      </c>
      <c r="G682" s="2">
        <f>VLOOKUP($A682,'By SKU - New RTs'!$A:$V,19,FALSE)</f>
        <v>1</v>
      </c>
      <c r="H682" s="5">
        <f t="shared" si="66"/>
        <v>0</v>
      </c>
      <c r="I682" s="2">
        <f>VLOOKUP($A682,'By SKU - Old RTs'!$A:$V,20,FALSE)</f>
        <v>12.75</v>
      </c>
      <c r="J682" s="2">
        <f>VLOOKUP($A682,'By SKU - New RTs'!$A:$V,20,FALSE)</f>
        <v>12.75</v>
      </c>
      <c r="K682" s="5">
        <f t="shared" si="67"/>
        <v>0</v>
      </c>
      <c r="L682" s="2">
        <f>VLOOKUP($A682,'By SKU - Old RTs'!$A:$V,21,FALSE)</f>
        <v>0</v>
      </c>
      <c r="M682" s="2">
        <f>VLOOKUP($A682,'By SKU - New RTs'!$A:$V,21,FALSE)</f>
        <v>0</v>
      </c>
      <c r="N682" s="5">
        <f t="shared" si="68"/>
        <v>0</v>
      </c>
      <c r="O682" s="2">
        <f>VLOOKUP($A682,'By SKU - Old RTs'!$A:$V,22,FALSE)</f>
        <v>21</v>
      </c>
      <c r="P682" s="2">
        <f>VLOOKUP($A682,'By SKU - New RTs'!$A:$V,22,FALSE)</f>
        <v>21</v>
      </c>
      <c r="Q682" s="2">
        <f t="shared" si="69"/>
        <v>0</v>
      </c>
    </row>
    <row r="683" spans="1:17" x14ac:dyDescent="0.2">
      <c r="A683" s="3" t="str">
        <f>SKUs!A682</f>
        <v>SY10BR</v>
      </c>
      <c r="B683" s="4" t="str">
        <f>SKUs!B682</f>
        <v xml:space="preserve">ST WORK BLEND                   </v>
      </c>
      <c r="C683" s="2">
        <f>VLOOKUP($A683,'By SKU - Old RTs'!$A:$V,18,FALSE)</f>
        <v>0</v>
      </c>
      <c r="D683" s="2">
        <f>VLOOKUP($A683,'By SKU - New RTs'!$A:$V,18,FALSE)</f>
        <v>0</v>
      </c>
      <c r="E683" s="5">
        <f t="shared" si="65"/>
        <v>0</v>
      </c>
      <c r="F683" s="2">
        <f>VLOOKUP($A683,'By SKU - Old RTs'!$A:$V,19,FALSE)</f>
        <v>0</v>
      </c>
      <c r="G683" s="2">
        <f>VLOOKUP($A683,'By SKU - New RTs'!$A:$V,19,FALSE)</f>
        <v>0</v>
      </c>
      <c r="H683" s="5">
        <f t="shared" si="66"/>
        <v>0</v>
      </c>
      <c r="I683" s="2">
        <f>VLOOKUP($A683,'By SKU - Old RTs'!$A:$V,20,FALSE)</f>
        <v>0</v>
      </c>
      <c r="J683" s="2">
        <f>VLOOKUP($A683,'By SKU - New RTs'!$A:$V,20,FALSE)</f>
        <v>0</v>
      </c>
      <c r="K683" s="5">
        <f t="shared" si="67"/>
        <v>0</v>
      </c>
      <c r="L683" s="2">
        <f>VLOOKUP($A683,'By SKU - Old RTs'!$A:$V,21,FALSE)</f>
        <v>7.75</v>
      </c>
      <c r="M683" s="2">
        <f>VLOOKUP($A683,'By SKU - New RTs'!$A:$V,21,FALSE)</f>
        <v>7.75</v>
      </c>
      <c r="N683" s="5">
        <f t="shared" si="68"/>
        <v>0</v>
      </c>
      <c r="O683" s="2">
        <f>VLOOKUP($A683,'By SKU - Old RTs'!$A:$V,22,FALSE)</f>
        <v>0</v>
      </c>
      <c r="P683" s="2">
        <f>VLOOKUP($A683,'By SKU - New RTs'!$A:$V,22,FALSE)</f>
        <v>0</v>
      </c>
      <c r="Q683" s="2">
        <f t="shared" si="69"/>
        <v>0</v>
      </c>
    </row>
    <row r="684" spans="1:17" x14ac:dyDescent="0.2">
      <c r="A684" s="3" t="str">
        <f>SKUs!A683</f>
        <v>SY10CG</v>
      </c>
      <c r="B684" s="4" t="str">
        <f>SKUs!B683</f>
        <v>ST WORK</v>
      </c>
      <c r="C684" s="2">
        <f>VLOOKUP($A684,'By SKU - Old RTs'!$A:$V,18,FALSE)</f>
        <v>0</v>
      </c>
      <c r="D684" s="2">
        <f>VLOOKUP($A684,'By SKU - New RTs'!$A:$V,18,FALSE)</f>
        <v>0</v>
      </c>
      <c r="E684" s="5">
        <f t="shared" si="65"/>
        <v>0</v>
      </c>
      <c r="F684" s="2">
        <f>VLOOKUP($A684,'By SKU - Old RTs'!$A:$V,19,FALSE)</f>
        <v>0</v>
      </c>
      <c r="G684" s="2">
        <f>VLOOKUP($A684,'By SKU - New RTs'!$A:$V,19,FALSE)</f>
        <v>0</v>
      </c>
      <c r="H684" s="5">
        <f t="shared" si="66"/>
        <v>0</v>
      </c>
      <c r="I684" s="2">
        <f>VLOOKUP($A684,'By SKU - Old RTs'!$A:$V,20,FALSE)</f>
        <v>0</v>
      </c>
      <c r="J684" s="2">
        <f>VLOOKUP($A684,'By SKU - New RTs'!$A:$V,20,FALSE)</f>
        <v>0</v>
      </c>
      <c r="K684" s="5">
        <f t="shared" si="67"/>
        <v>0</v>
      </c>
      <c r="L684" s="2">
        <f>VLOOKUP($A684,'By SKU - Old RTs'!$A:$V,21,FALSE)</f>
        <v>0</v>
      </c>
      <c r="M684" s="2">
        <f>VLOOKUP($A684,'By SKU - New RTs'!$A:$V,21,FALSE)</f>
        <v>0</v>
      </c>
      <c r="N684" s="5">
        <f t="shared" si="68"/>
        <v>0</v>
      </c>
      <c r="O684" s="2">
        <f>VLOOKUP($A684,'By SKU - Old RTs'!$A:$V,22,FALSE)</f>
        <v>11</v>
      </c>
      <c r="P684" s="2">
        <f>VLOOKUP($A684,'By SKU - New RTs'!$A:$V,22,FALSE)</f>
        <v>11</v>
      </c>
      <c r="Q684" s="2">
        <f t="shared" si="69"/>
        <v>0</v>
      </c>
    </row>
    <row r="685" spans="1:17" x14ac:dyDescent="0.2">
      <c r="A685" s="3" t="str">
        <f>SKUs!A684</f>
        <v>SY10CH</v>
      </c>
      <c r="B685" s="4" t="str">
        <f>SKUs!B684</f>
        <v>ST WORK</v>
      </c>
      <c r="C685" s="2">
        <f>VLOOKUP($A685,'By SKU - Old RTs'!$A:$V,18,FALSE)</f>
        <v>0</v>
      </c>
      <c r="D685" s="2">
        <f>VLOOKUP($A685,'By SKU - New RTs'!$A:$V,18,FALSE)</f>
        <v>0</v>
      </c>
      <c r="E685" s="5">
        <f t="shared" si="65"/>
        <v>0</v>
      </c>
      <c r="F685" s="2">
        <f>VLOOKUP($A685,'By SKU - Old RTs'!$A:$V,19,FALSE)</f>
        <v>0</v>
      </c>
      <c r="G685" s="2">
        <f>VLOOKUP($A685,'By SKU - New RTs'!$A:$V,19,FALSE)</f>
        <v>0</v>
      </c>
      <c r="H685" s="5">
        <f t="shared" si="66"/>
        <v>0</v>
      </c>
      <c r="I685" s="2">
        <f>VLOOKUP($A685,'By SKU - Old RTs'!$A:$V,20,FALSE)</f>
        <v>0</v>
      </c>
      <c r="J685" s="2">
        <f>VLOOKUP($A685,'By SKU - New RTs'!$A:$V,20,FALSE)</f>
        <v>0</v>
      </c>
      <c r="K685" s="5">
        <f t="shared" si="67"/>
        <v>0</v>
      </c>
      <c r="L685" s="2">
        <f>VLOOKUP($A685,'By SKU - Old RTs'!$A:$V,21,FALSE)</f>
        <v>21.25</v>
      </c>
      <c r="M685" s="2">
        <f>VLOOKUP($A685,'By SKU - New RTs'!$A:$V,21,FALSE)</f>
        <v>21.25</v>
      </c>
      <c r="N685" s="5">
        <f t="shared" si="68"/>
        <v>0</v>
      </c>
      <c r="O685" s="2">
        <f>VLOOKUP($A685,'By SKU - Old RTs'!$A:$V,22,FALSE)</f>
        <v>0</v>
      </c>
      <c r="P685" s="2">
        <f>VLOOKUP($A685,'By SKU - New RTs'!$A:$V,22,FALSE)</f>
        <v>0</v>
      </c>
      <c r="Q685" s="2">
        <f t="shared" si="69"/>
        <v>0</v>
      </c>
    </row>
    <row r="686" spans="1:17" x14ac:dyDescent="0.2">
      <c r="A686" s="3" t="str">
        <f>SKUs!A685</f>
        <v>SY10CR</v>
      </c>
      <c r="B686" s="4" t="str">
        <f>SKUs!B685</f>
        <v xml:space="preserve">ST WORK BLEND                   </v>
      </c>
      <c r="C686" s="2">
        <f>VLOOKUP($A686,'By SKU - Old RTs'!$A:$V,18,FALSE)</f>
        <v>0</v>
      </c>
      <c r="D686" s="2">
        <f>VLOOKUP($A686,'By SKU - New RTs'!$A:$V,18,FALSE)</f>
        <v>0</v>
      </c>
      <c r="E686" s="5">
        <f t="shared" si="65"/>
        <v>0</v>
      </c>
      <c r="F686" s="2">
        <f>VLOOKUP($A686,'By SKU - Old RTs'!$A:$V,19,FALSE)</f>
        <v>7.5</v>
      </c>
      <c r="G686" s="2">
        <f>VLOOKUP($A686,'By SKU - New RTs'!$A:$V,19,FALSE)</f>
        <v>7.5</v>
      </c>
      <c r="H686" s="5">
        <f t="shared" si="66"/>
        <v>0</v>
      </c>
      <c r="I686" s="2">
        <f>VLOOKUP($A686,'By SKU - Old RTs'!$A:$V,20,FALSE)</f>
        <v>6</v>
      </c>
      <c r="J686" s="2">
        <f>VLOOKUP($A686,'By SKU - New RTs'!$A:$V,20,FALSE)</f>
        <v>6</v>
      </c>
      <c r="K686" s="5">
        <f t="shared" si="67"/>
        <v>0</v>
      </c>
      <c r="L686" s="2">
        <f>VLOOKUP($A686,'By SKU - Old RTs'!$A:$V,21,FALSE)</f>
        <v>5.75</v>
      </c>
      <c r="M686" s="2">
        <f>VLOOKUP($A686,'By SKU - New RTs'!$A:$V,21,FALSE)</f>
        <v>5.75</v>
      </c>
      <c r="N686" s="5">
        <f t="shared" si="68"/>
        <v>0</v>
      </c>
      <c r="O686" s="2">
        <f>VLOOKUP($A686,'By SKU - Old RTs'!$A:$V,22,FALSE)</f>
        <v>0</v>
      </c>
      <c r="P686" s="2">
        <f>VLOOKUP($A686,'By SKU - New RTs'!$A:$V,22,FALSE)</f>
        <v>0</v>
      </c>
      <c r="Q686" s="2">
        <f t="shared" si="69"/>
        <v>0</v>
      </c>
    </row>
    <row r="687" spans="1:17" x14ac:dyDescent="0.2">
      <c r="A687" s="3" t="str">
        <f>SKUs!A686</f>
        <v>SY14CV</v>
      </c>
      <c r="B687" s="4" t="str">
        <f>SKUs!B686</f>
        <v xml:space="preserve">ST WORK BLEND                   </v>
      </c>
      <c r="C687" s="2">
        <f>VLOOKUP($A687,'By SKU - Old RTs'!$A:$V,18,FALSE)</f>
        <v>9.75</v>
      </c>
      <c r="D687" s="2">
        <f>VLOOKUP($A687,'By SKU - New RTs'!$A:$V,18,FALSE)</f>
        <v>9.75</v>
      </c>
      <c r="E687" s="5">
        <f t="shared" si="65"/>
        <v>0</v>
      </c>
      <c r="F687" s="2">
        <f>VLOOKUP($A687,'By SKU - Old RTs'!$A:$V,19,FALSE)</f>
        <v>0</v>
      </c>
      <c r="G687" s="2">
        <f>VLOOKUP($A687,'By SKU - New RTs'!$A:$V,19,FALSE)</f>
        <v>0</v>
      </c>
      <c r="H687" s="5">
        <f t="shared" si="66"/>
        <v>0</v>
      </c>
      <c r="I687" s="2">
        <f>VLOOKUP($A687,'By SKU - Old RTs'!$A:$V,20,FALSE)</f>
        <v>1</v>
      </c>
      <c r="J687" s="2">
        <f>VLOOKUP($A687,'By SKU - New RTs'!$A:$V,20,FALSE)</f>
        <v>1</v>
      </c>
      <c r="K687" s="5">
        <f t="shared" si="67"/>
        <v>0</v>
      </c>
      <c r="L687" s="2">
        <f>VLOOKUP($A687,'By SKU - Old RTs'!$A:$V,21,FALSE)</f>
        <v>0</v>
      </c>
      <c r="M687" s="2">
        <f>VLOOKUP($A687,'By SKU - New RTs'!$A:$V,21,FALSE)</f>
        <v>0</v>
      </c>
      <c r="N687" s="5">
        <f t="shared" si="68"/>
        <v>0</v>
      </c>
      <c r="O687" s="2">
        <f>VLOOKUP($A687,'By SKU - Old RTs'!$A:$V,22,FALSE)</f>
        <v>0</v>
      </c>
      <c r="P687" s="2">
        <f>VLOOKUP($A687,'By SKU - New RTs'!$A:$V,22,FALSE)</f>
        <v>0</v>
      </c>
      <c r="Q687" s="2">
        <f t="shared" si="69"/>
        <v>0</v>
      </c>
    </row>
    <row r="688" spans="1:17" x14ac:dyDescent="0.2">
      <c r="A688" s="3" t="str">
        <f>SKUs!A687</f>
        <v>SY14MP</v>
      </c>
      <c r="B688" s="4" t="str">
        <f>SKUs!B687</f>
        <v xml:space="preserve">ST WORK                         </v>
      </c>
      <c r="C688" s="2">
        <f>VLOOKUP($A688,'By SKU - Old RTs'!$A:$V,18,FALSE)</f>
        <v>1.75</v>
      </c>
      <c r="D688" s="2">
        <f>VLOOKUP($A688,'By SKU - New RTs'!$A:$V,18,FALSE)</f>
        <v>1.75</v>
      </c>
      <c r="E688" s="5">
        <f t="shared" si="65"/>
        <v>0</v>
      </c>
      <c r="F688" s="2">
        <f>VLOOKUP($A688,'By SKU - Old RTs'!$A:$V,19,FALSE)</f>
        <v>0</v>
      </c>
      <c r="G688" s="2">
        <f>VLOOKUP($A688,'By SKU - New RTs'!$A:$V,19,FALSE)</f>
        <v>0</v>
      </c>
      <c r="H688" s="5">
        <f t="shared" si="66"/>
        <v>0</v>
      </c>
      <c r="I688" s="2">
        <f>VLOOKUP($A688,'By SKU - Old RTs'!$A:$V,20,FALSE)</f>
        <v>0</v>
      </c>
      <c r="J688" s="2">
        <f>VLOOKUP($A688,'By SKU - New RTs'!$A:$V,20,FALSE)</f>
        <v>0</v>
      </c>
      <c r="K688" s="5">
        <f t="shared" si="67"/>
        <v>0</v>
      </c>
      <c r="L688" s="2">
        <f>VLOOKUP($A688,'By SKU - Old RTs'!$A:$V,21,FALSE)</f>
        <v>0</v>
      </c>
      <c r="M688" s="2">
        <f>VLOOKUP($A688,'By SKU - New RTs'!$A:$V,21,FALSE)</f>
        <v>0</v>
      </c>
      <c r="N688" s="5">
        <f t="shared" si="68"/>
        <v>0</v>
      </c>
      <c r="O688" s="2">
        <f>VLOOKUP($A688,'By SKU - Old RTs'!$A:$V,22,FALSE)</f>
        <v>0</v>
      </c>
      <c r="P688" s="2">
        <f>VLOOKUP($A688,'By SKU - New RTs'!$A:$V,22,FALSE)</f>
        <v>0</v>
      </c>
      <c r="Q688" s="2">
        <f t="shared" si="69"/>
        <v>0</v>
      </c>
    </row>
    <row r="689" spans="1:17" x14ac:dyDescent="0.2">
      <c r="A689" s="3" t="str">
        <f>SKUs!A688</f>
        <v>SY14YN</v>
      </c>
      <c r="B689" s="4" t="str">
        <f>SKUs!B688</f>
        <v>ST HI VIZ RIPSTOP L/S</v>
      </c>
      <c r="C689" s="2">
        <f>VLOOKUP($A689,'By SKU - Old RTs'!$A:$V,18,FALSE)</f>
        <v>0.5</v>
      </c>
      <c r="D689" s="2">
        <f>VLOOKUP($A689,'By SKU - New RTs'!$A:$V,18,FALSE)</f>
        <v>0.5</v>
      </c>
      <c r="E689" s="5">
        <f t="shared" si="65"/>
        <v>0</v>
      </c>
      <c r="F689" s="2">
        <f>VLOOKUP($A689,'By SKU - Old RTs'!$A:$V,19,FALSE)</f>
        <v>0</v>
      </c>
      <c r="G689" s="2">
        <f>VLOOKUP($A689,'By SKU - New RTs'!$A:$V,19,FALSE)</f>
        <v>0</v>
      </c>
      <c r="H689" s="5">
        <f t="shared" si="66"/>
        <v>0</v>
      </c>
      <c r="I689" s="2">
        <f>VLOOKUP($A689,'By SKU - Old RTs'!$A:$V,20,FALSE)</f>
        <v>0</v>
      </c>
      <c r="J689" s="2">
        <f>VLOOKUP($A689,'By SKU - New RTs'!$A:$V,20,FALSE)</f>
        <v>0</v>
      </c>
      <c r="K689" s="5">
        <f t="shared" si="67"/>
        <v>0</v>
      </c>
      <c r="L689" s="2">
        <f>VLOOKUP($A689,'By SKU - Old RTs'!$A:$V,21,FALSE)</f>
        <v>0</v>
      </c>
      <c r="M689" s="2">
        <f>VLOOKUP($A689,'By SKU - New RTs'!$A:$V,21,FALSE)</f>
        <v>0</v>
      </c>
      <c r="N689" s="5">
        <f t="shared" si="68"/>
        <v>0</v>
      </c>
      <c r="O689" s="2">
        <f>VLOOKUP($A689,'By SKU - Old RTs'!$A:$V,22,FALSE)</f>
        <v>0</v>
      </c>
      <c r="P689" s="2">
        <f>VLOOKUP($A689,'By SKU - New RTs'!$A:$V,22,FALSE)</f>
        <v>0</v>
      </c>
      <c r="Q689" s="2">
        <f t="shared" si="69"/>
        <v>0</v>
      </c>
    </row>
    <row r="690" spans="1:17" x14ac:dyDescent="0.2">
      <c r="A690" s="3" t="str">
        <f>SKUs!A689</f>
        <v>SY20BC</v>
      </c>
      <c r="B690" s="4" t="str">
        <f>SKUs!B689</f>
        <v>ST WORK BLEND</v>
      </c>
      <c r="C690" s="2">
        <f>VLOOKUP($A690,'By SKU - Old RTs'!$A:$V,18,FALSE)</f>
        <v>3</v>
      </c>
      <c r="D690" s="2">
        <f>VLOOKUP($A690,'By SKU - New RTs'!$A:$V,18,FALSE)</f>
        <v>3</v>
      </c>
      <c r="E690" s="5">
        <f t="shared" si="65"/>
        <v>0</v>
      </c>
      <c r="F690" s="2">
        <f>VLOOKUP($A690,'By SKU - Old RTs'!$A:$V,19,FALSE)</f>
        <v>18</v>
      </c>
      <c r="G690" s="2">
        <f>VLOOKUP($A690,'By SKU - New RTs'!$A:$V,19,FALSE)</f>
        <v>18</v>
      </c>
      <c r="H690" s="5">
        <f t="shared" si="66"/>
        <v>0</v>
      </c>
      <c r="I690" s="2">
        <f>VLOOKUP($A690,'By SKU - Old RTs'!$A:$V,20,FALSE)</f>
        <v>0</v>
      </c>
      <c r="J690" s="2">
        <f>VLOOKUP($A690,'By SKU - New RTs'!$A:$V,20,FALSE)</f>
        <v>0</v>
      </c>
      <c r="K690" s="5">
        <f t="shared" si="67"/>
        <v>0</v>
      </c>
      <c r="L690" s="2">
        <f>VLOOKUP($A690,'By SKU - Old RTs'!$A:$V,21,FALSE)</f>
        <v>0</v>
      </c>
      <c r="M690" s="2">
        <f>VLOOKUP($A690,'By SKU - New RTs'!$A:$V,21,FALSE)</f>
        <v>0</v>
      </c>
      <c r="N690" s="5">
        <f t="shared" si="68"/>
        <v>0</v>
      </c>
      <c r="O690" s="2">
        <f>VLOOKUP($A690,'By SKU - Old RTs'!$A:$V,22,FALSE)</f>
        <v>26.5</v>
      </c>
      <c r="P690" s="2">
        <f>VLOOKUP($A690,'By SKU - New RTs'!$A:$V,22,FALSE)</f>
        <v>26.5</v>
      </c>
      <c r="Q690" s="2">
        <f t="shared" si="69"/>
        <v>0</v>
      </c>
    </row>
    <row r="691" spans="1:17" x14ac:dyDescent="0.2">
      <c r="A691" s="3" t="str">
        <f>SKUs!A690</f>
        <v>SY20BR</v>
      </c>
      <c r="B691" s="4" t="str">
        <f>SKUs!B690</f>
        <v>ST WORK</v>
      </c>
      <c r="C691" s="2">
        <f>VLOOKUP($A691,'By SKU - Old RTs'!$A:$V,18,FALSE)</f>
        <v>0</v>
      </c>
      <c r="D691" s="2">
        <f>VLOOKUP($A691,'By SKU - New RTs'!$A:$V,18,FALSE)</f>
        <v>0</v>
      </c>
      <c r="E691" s="5">
        <f t="shared" si="65"/>
        <v>0</v>
      </c>
      <c r="F691" s="2">
        <f>VLOOKUP($A691,'By SKU - Old RTs'!$A:$V,19,FALSE)</f>
        <v>0</v>
      </c>
      <c r="G691" s="2">
        <f>VLOOKUP($A691,'By SKU - New RTs'!$A:$V,19,FALSE)</f>
        <v>0</v>
      </c>
      <c r="H691" s="5">
        <f t="shared" si="66"/>
        <v>0</v>
      </c>
      <c r="I691" s="2">
        <f>VLOOKUP($A691,'By SKU - Old RTs'!$A:$V,20,FALSE)</f>
        <v>0</v>
      </c>
      <c r="J691" s="2">
        <f>VLOOKUP($A691,'By SKU - New RTs'!$A:$V,20,FALSE)</f>
        <v>0</v>
      </c>
      <c r="K691" s="5">
        <f t="shared" si="67"/>
        <v>0</v>
      </c>
      <c r="L691" s="2">
        <f>VLOOKUP($A691,'By SKU - Old RTs'!$A:$V,21,FALSE)</f>
        <v>3.25</v>
      </c>
      <c r="M691" s="2">
        <f>VLOOKUP($A691,'By SKU - New RTs'!$A:$V,21,FALSE)</f>
        <v>3.25</v>
      </c>
      <c r="N691" s="5">
        <f t="shared" si="68"/>
        <v>0</v>
      </c>
      <c r="O691" s="2">
        <f>VLOOKUP($A691,'By SKU - Old RTs'!$A:$V,22,FALSE)</f>
        <v>0</v>
      </c>
      <c r="P691" s="2">
        <f>VLOOKUP($A691,'By SKU - New RTs'!$A:$V,22,FALSE)</f>
        <v>0</v>
      </c>
      <c r="Q691" s="2">
        <f t="shared" si="69"/>
        <v>0</v>
      </c>
    </row>
    <row r="692" spans="1:17" x14ac:dyDescent="0.2">
      <c r="A692" s="3" t="str">
        <f>SKUs!A691</f>
        <v>SY20CG</v>
      </c>
      <c r="B692" s="4" t="str">
        <f>SKUs!B691</f>
        <v>ST WORK</v>
      </c>
      <c r="C692" s="2">
        <f>VLOOKUP($A692,'By SKU - Old RTs'!$A:$V,18,FALSE)</f>
        <v>0</v>
      </c>
      <c r="D692" s="2">
        <f>VLOOKUP($A692,'By SKU - New RTs'!$A:$V,18,FALSE)</f>
        <v>0</v>
      </c>
      <c r="E692" s="5">
        <f t="shared" si="65"/>
        <v>0</v>
      </c>
      <c r="F692" s="2">
        <f>VLOOKUP($A692,'By SKU - Old RTs'!$A:$V,19,FALSE)</f>
        <v>0</v>
      </c>
      <c r="G692" s="2">
        <f>VLOOKUP($A692,'By SKU - New RTs'!$A:$V,19,FALSE)</f>
        <v>0</v>
      </c>
      <c r="H692" s="5">
        <f t="shared" si="66"/>
        <v>0</v>
      </c>
      <c r="I692" s="2">
        <f>VLOOKUP($A692,'By SKU - Old RTs'!$A:$V,20,FALSE)</f>
        <v>0</v>
      </c>
      <c r="J692" s="2">
        <f>VLOOKUP($A692,'By SKU - New RTs'!$A:$V,20,FALSE)</f>
        <v>0</v>
      </c>
      <c r="K692" s="5">
        <f t="shared" si="67"/>
        <v>0</v>
      </c>
      <c r="L692" s="2">
        <f>VLOOKUP($A692,'By SKU - Old RTs'!$A:$V,21,FALSE)</f>
        <v>0</v>
      </c>
      <c r="M692" s="2">
        <f>VLOOKUP($A692,'By SKU - New RTs'!$A:$V,21,FALSE)</f>
        <v>0</v>
      </c>
      <c r="N692" s="5">
        <f t="shared" si="68"/>
        <v>0</v>
      </c>
      <c r="O692" s="2">
        <f>VLOOKUP($A692,'By SKU - Old RTs'!$A:$V,22,FALSE)</f>
        <v>15.5</v>
      </c>
      <c r="P692" s="2">
        <f>VLOOKUP($A692,'By SKU - New RTs'!$A:$V,22,FALSE)</f>
        <v>15.5</v>
      </c>
      <c r="Q692" s="2">
        <f t="shared" si="69"/>
        <v>0</v>
      </c>
    </row>
    <row r="693" spans="1:17" x14ac:dyDescent="0.2">
      <c r="A693" s="3" t="str">
        <f>SKUs!A692</f>
        <v>SY20CH</v>
      </c>
      <c r="B693" s="4" t="str">
        <f>SKUs!B692</f>
        <v>ST WORK BLEND</v>
      </c>
      <c r="C693" s="2">
        <f>VLOOKUP($A693,'By SKU - Old RTs'!$A:$V,18,FALSE)</f>
        <v>0</v>
      </c>
      <c r="D693" s="2">
        <f>VLOOKUP($A693,'By SKU - New RTs'!$A:$V,18,FALSE)</f>
        <v>0</v>
      </c>
      <c r="E693" s="5">
        <f t="shared" si="65"/>
        <v>0</v>
      </c>
      <c r="F693" s="2">
        <f>VLOOKUP($A693,'By SKU - Old RTs'!$A:$V,19,FALSE)</f>
        <v>0</v>
      </c>
      <c r="G693" s="2">
        <f>VLOOKUP($A693,'By SKU - New RTs'!$A:$V,19,FALSE)</f>
        <v>0</v>
      </c>
      <c r="H693" s="5">
        <f t="shared" si="66"/>
        <v>0</v>
      </c>
      <c r="I693" s="2">
        <f>VLOOKUP($A693,'By SKU - Old RTs'!$A:$V,20,FALSE)</f>
        <v>0</v>
      </c>
      <c r="J693" s="2">
        <f>VLOOKUP($A693,'By SKU - New RTs'!$A:$V,20,FALSE)</f>
        <v>0</v>
      </c>
      <c r="K693" s="5">
        <f t="shared" si="67"/>
        <v>0</v>
      </c>
      <c r="L693" s="2">
        <f>VLOOKUP($A693,'By SKU - Old RTs'!$A:$V,21,FALSE)</f>
        <v>1.75</v>
      </c>
      <c r="M693" s="2">
        <f>VLOOKUP($A693,'By SKU - New RTs'!$A:$V,21,FALSE)</f>
        <v>1.75</v>
      </c>
      <c r="N693" s="5">
        <f t="shared" si="68"/>
        <v>0</v>
      </c>
      <c r="O693" s="2">
        <f>VLOOKUP($A693,'By SKU - Old RTs'!$A:$V,22,FALSE)</f>
        <v>0</v>
      </c>
      <c r="P693" s="2">
        <f>VLOOKUP($A693,'By SKU - New RTs'!$A:$V,22,FALSE)</f>
        <v>0</v>
      </c>
      <c r="Q693" s="2">
        <f t="shared" si="69"/>
        <v>0</v>
      </c>
    </row>
    <row r="694" spans="1:17" x14ac:dyDescent="0.2">
      <c r="A694" s="3" t="str">
        <f>SKUs!A693</f>
        <v>SY20CR</v>
      </c>
      <c r="B694" s="4" t="str">
        <f>SKUs!B693</f>
        <v xml:space="preserve">ST WORK                         </v>
      </c>
      <c r="C694" s="2">
        <f>VLOOKUP($A694,'By SKU - Old RTs'!$A:$V,18,FALSE)</f>
        <v>0</v>
      </c>
      <c r="D694" s="2">
        <f>VLOOKUP($A694,'By SKU - New RTs'!$A:$V,18,FALSE)</f>
        <v>0</v>
      </c>
      <c r="E694" s="5">
        <f t="shared" si="65"/>
        <v>0</v>
      </c>
      <c r="F694" s="2">
        <f>VLOOKUP($A694,'By SKU - Old RTs'!$A:$V,19,FALSE)</f>
        <v>5.25</v>
      </c>
      <c r="G694" s="2">
        <f>VLOOKUP($A694,'By SKU - New RTs'!$A:$V,19,FALSE)</f>
        <v>5.25</v>
      </c>
      <c r="H694" s="5">
        <f t="shared" si="66"/>
        <v>0</v>
      </c>
      <c r="I694" s="2">
        <f>VLOOKUP($A694,'By SKU - Old RTs'!$A:$V,20,FALSE)</f>
        <v>0</v>
      </c>
      <c r="J694" s="2">
        <f>VLOOKUP($A694,'By SKU - New RTs'!$A:$V,20,FALSE)</f>
        <v>0</v>
      </c>
      <c r="K694" s="5">
        <f t="shared" si="67"/>
        <v>0</v>
      </c>
      <c r="L694" s="2">
        <f>VLOOKUP($A694,'By SKU - Old RTs'!$A:$V,21,FALSE)</f>
        <v>0</v>
      </c>
      <c r="M694" s="2">
        <f>VLOOKUP($A694,'By SKU - New RTs'!$A:$V,21,FALSE)</f>
        <v>0</v>
      </c>
      <c r="N694" s="5">
        <f t="shared" si="68"/>
        <v>0</v>
      </c>
      <c r="O694" s="2">
        <f>VLOOKUP($A694,'By SKU - Old RTs'!$A:$V,22,FALSE)</f>
        <v>14.25</v>
      </c>
      <c r="P694" s="2">
        <f>VLOOKUP($A694,'By SKU - New RTs'!$A:$V,22,FALSE)</f>
        <v>14.25</v>
      </c>
      <c r="Q694" s="2">
        <f t="shared" si="69"/>
        <v>0</v>
      </c>
    </row>
    <row r="695" spans="1:17" x14ac:dyDescent="0.2">
      <c r="A695" s="3" t="str">
        <f>SKUs!A694</f>
        <v>SY24CV</v>
      </c>
      <c r="B695" s="4" t="str">
        <f>SKUs!B694</f>
        <v>ST WORK</v>
      </c>
      <c r="C695" s="2">
        <f>VLOOKUP($A695,'By SKU - Old RTs'!$A:$V,18,FALSE)</f>
        <v>10.75</v>
      </c>
      <c r="D695" s="2">
        <f>VLOOKUP($A695,'By SKU - New RTs'!$A:$V,18,FALSE)</f>
        <v>10.75</v>
      </c>
      <c r="E695" s="5">
        <f t="shared" si="65"/>
        <v>0</v>
      </c>
      <c r="F695" s="2">
        <f>VLOOKUP($A695,'By SKU - Old RTs'!$A:$V,19,FALSE)</f>
        <v>0</v>
      </c>
      <c r="G695" s="2">
        <f>VLOOKUP($A695,'By SKU - New RTs'!$A:$V,19,FALSE)</f>
        <v>0</v>
      </c>
      <c r="H695" s="5">
        <f t="shared" si="66"/>
        <v>0</v>
      </c>
      <c r="I695" s="2">
        <f>VLOOKUP($A695,'By SKU - Old RTs'!$A:$V,20,FALSE)</f>
        <v>15.75</v>
      </c>
      <c r="J695" s="2">
        <f>VLOOKUP($A695,'By SKU - New RTs'!$A:$V,20,FALSE)</f>
        <v>15.75</v>
      </c>
      <c r="K695" s="5">
        <f t="shared" si="67"/>
        <v>0</v>
      </c>
      <c r="L695" s="2">
        <f>VLOOKUP($A695,'By SKU - Old RTs'!$A:$V,21,FALSE)</f>
        <v>0</v>
      </c>
      <c r="M695" s="2">
        <f>VLOOKUP($A695,'By SKU - New RTs'!$A:$V,21,FALSE)</f>
        <v>0</v>
      </c>
      <c r="N695" s="5">
        <f t="shared" si="68"/>
        <v>0</v>
      </c>
      <c r="O695" s="2">
        <f>VLOOKUP($A695,'By SKU - Old RTs'!$A:$V,22,FALSE)</f>
        <v>0</v>
      </c>
      <c r="P695" s="2">
        <f>VLOOKUP($A695,'By SKU - New RTs'!$A:$V,22,FALSE)</f>
        <v>0</v>
      </c>
      <c r="Q695" s="2">
        <f t="shared" si="69"/>
        <v>0</v>
      </c>
    </row>
    <row r="696" spans="1:17" x14ac:dyDescent="0.2">
      <c r="A696" s="3" t="str">
        <f>SKUs!A695</f>
        <v>SY24MP</v>
      </c>
      <c r="B696" s="4" t="str">
        <f>SKUs!B695</f>
        <v xml:space="preserve">ST WORK                         </v>
      </c>
      <c r="C696" s="2">
        <f>VLOOKUP($A696,'By SKU - Old RTs'!$A:$V,18,FALSE)</f>
        <v>16.25</v>
      </c>
      <c r="D696" s="2">
        <f>VLOOKUP($A696,'By SKU - New RTs'!$A:$V,18,FALSE)</f>
        <v>16.25</v>
      </c>
      <c r="E696" s="5">
        <f t="shared" si="65"/>
        <v>0</v>
      </c>
      <c r="F696" s="2">
        <f>VLOOKUP($A696,'By SKU - Old RTs'!$A:$V,19,FALSE)</f>
        <v>0</v>
      </c>
      <c r="G696" s="2">
        <f>VLOOKUP($A696,'By SKU - New RTs'!$A:$V,19,FALSE)</f>
        <v>0</v>
      </c>
      <c r="H696" s="5">
        <f t="shared" si="66"/>
        <v>0</v>
      </c>
      <c r="I696" s="2">
        <f>VLOOKUP($A696,'By SKU - Old RTs'!$A:$V,20,FALSE)</f>
        <v>0</v>
      </c>
      <c r="J696" s="2">
        <f>VLOOKUP($A696,'By SKU - New RTs'!$A:$V,20,FALSE)</f>
        <v>0</v>
      </c>
      <c r="K696" s="5">
        <f t="shared" si="67"/>
        <v>0</v>
      </c>
      <c r="L696" s="2">
        <f>VLOOKUP($A696,'By SKU - Old RTs'!$A:$V,21,FALSE)</f>
        <v>0</v>
      </c>
      <c r="M696" s="2">
        <f>VLOOKUP($A696,'By SKU - New RTs'!$A:$V,21,FALSE)</f>
        <v>0</v>
      </c>
      <c r="N696" s="5">
        <f t="shared" si="68"/>
        <v>0</v>
      </c>
      <c r="O696" s="2">
        <f>VLOOKUP($A696,'By SKU - Old RTs'!$A:$V,22,FALSE)</f>
        <v>0</v>
      </c>
      <c r="P696" s="2">
        <f>VLOOKUP($A696,'By SKU - New RTs'!$A:$V,22,FALSE)</f>
        <v>0</v>
      </c>
      <c r="Q696" s="2">
        <f t="shared" si="69"/>
        <v>0</v>
      </c>
    </row>
    <row r="697" spans="1:17" x14ac:dyDescent="0.2">
      <c r="A697" s="3" t="str">
        <f>SKUs!A696</f>
        <v>SY24YN</v>
      </c>
      <c r="B697" s="4" t="str">
        <f>SKUs!B696</f>
        <v>ST HI VIZ RIPSTOP S/S</v>
      </c>
      <c r="C697" s="2">
        <f>VLOOKUP($A697,'By SKU - Old RTs'!$A:$V,18,FALSE)</f>
        <v>0</v>
      </c>
      <c r="D697" s="2">
        <f>VLOOKUP($A697,'By SKU - New RTs'!$A:$V,18,FALSE)</f>
        <v>0</v>
      </c>
      <c r="E697" s="5">
        <f t="shared" si="65"/>
        <v>0</v>
      </c>
      <c r="F697" s="2">
        <f>VLOOKUP($A697,'By SKU - Old RTs'!$A:$V,19,FALSE)</f>
        <v>0</v>
      </c>
      <c r="G697" s="2">
        <f>VLOOKUP($A697,'By SKU - New RTs'!$A:$V,19,FALSE)</f>
        <v>0</v>
      </c>
      <c r="H697" s="5">
        <f t="shared" si="66"/>
        <v>0</v>
      </c>
      <c r="I697" s="2">
        <f>VLOOKUP($A697,'By SKU - Old RTs'!$A:$V,20,FALSE)</f>
        <v>0</v>
      </c>
      <c r="J697" s="2">
        <f>VLOOKUP($A697,'By SKU - New RTs'!$A:$V,20,FALSE)</f>
        <v>0</v>
      </c>
      <c r="K697" s="5">
        <f t="shared" si="67"/>
        <v>0</v>
      </c>
      <c r="L697" s="2">
        <f>VLOOKUP($A697,'By SKU - Old RTs'!$A:$V,21,FALSE)</f>
        <v>0</v>
      </c>
      <c r="M697" s="2">
        <f>VLOOKUP($A697,'By SKU - New RTs'!$A:$V,21,FALSE)</f>
        <v>0</v>
      </c>
      <c r="N697" s="5">
        <f t="shared" si="68"/>
        <v>0</v>
      </c>
      <c r="O697" s="2">
        <f>VLOOKUP($A697,'By SKU - Old RTs'!$A:$V,22,FALSE)</f>
        <v>0</v>
      </c>
      <c r="P697" s="2">
        <f>VLOOKUP($A697,'By SKU - New RTs'!$A:$V,22,FALSE)</f>
        <v>0</v>
      </c>
      <c r="Q697" s="2">
        <f t="shared" si="69"/>
        <v>0</v>
      </c>
    </row>
    <row r="698" spans="1:17" x14ac:dyDescent="0.2">
      <c r="A698" s="3" t="str">
        <f>SKUs!A697</f>
        <v>SY32BC</v>
      </c>
      <c r="B698" s="4" t="str">
        <f>SKUs!B697</f>
        <v xml:space="preserve">ST WORK BLEND                   </v>
      </c>
      <c r="C698" s="2">
        <f>VLOOKUP($A698,'By SKU - Old RTs'!$A:$V,18,FALSE)</f>
        <v>6.75</v>
      </c>
      <c r="D698" s="2">
        <f>VLOOKUP($A698,'By SKU - New RTs'!$A:$V,18,FALSE)</f>
        <v>6.75</v>
      </c>
      <c r="E698" s="5">
        <f t="shared" si="65"/>
        <v>0</v>
      </c>
      <c r="F698" s="2">
        <f>VLOOKUP($A698,'By SKU - Old RTs'!$A:$V,19,FALSE)</f>
        <v>10</v>
      </c>
      <c r="G698" s="2">
        <f>VLOOKUP($A698,'By SKU - New RTs'!$A:$V,19,FALSE)</f>
        <v>10</v>
      </c>
      <c r="H698" s="5">
        <f t="shared" si="66"/>
        <v>0</v>
      </c>
      <c r="I698" s="2">
        <f>VLOOKUP($A698,'By SKU - Old RTs'!$A:$V,20,FALSE)</f>
        <v>0</v>
      </c>
      <c r="J698" s="2">
        <f>VLOOKUP($A698,'By SKU - New RTs'!$A:$V,20,FALSE)</f>
        <v>0</v>
      </c>
      <c r="K698" s="5">
        <f t="shared" si="67"/>
        <v>0</v>
      </c>
      <c r="L698" s="2">
        <f>VLOOKUP($A698,'By SKU - Old RTs'!$A:$V,21,FALSE)</f>
        <v>18.5</v>
      </c>
      <c r="M698" s="2">
        <f>VLOOKUP($A698,'By SKU - New RTs'!$A:$V,21,FALSE)</f>
        <v>18.5</v>
      </c>
      <c r="N698" s="5">
        <f t="shared" si="68"/>
        <v>0</v>
      </c>
      <c r="O698" s="2">
        <f>VLOOKUP($A698,'By SKU - Old RTs'!$A:$V,22,FALSE)</f>
        <v>0</v>
      </c>
      <c r="P698" s="2">
        <f>VLOOKUP($A698,'By SKU - New RTs'!$A:$V,22,FALSE)</f>
        <v>0</v>
      </c>
      <c r="Q698" s="2">
        <f t="shared" si="69"/>
        <v>0</v>
      </c>
    </row>
    <row r="699" spans="1:17" x14ac:dyDescent="0.2">
      <c r="A699" s="3" t="str">
        <f>SKUs!A698</f>
        <v>SY32BR</v>
      </c>
      <c r="B699" s="4" t="str">
        <f>SKUs!B698</f>
        <v xml:space="preserve">ST WORK BLEND                   </v>
      </c>
      <c r="C699" s="2">
        <f>VLOOKUP($A699,'By SKU - Old RTs'!$A:$V,18,FALSE)</f>
        <v>13</v>
      </c>
      <c r="D699" s="2">
        <f>VLOOKUP($A699,'By SKU - New RTs'!$A:$V,18,FALSE)</f>
        <v>13</v>
      </c>
      <c r="E699" s="5">
        <f t="shared" si="65"/>
        <v>0</v>
      </c>
      <c r="F699" s="2">
        <f>VLOOKUP($A699,'By SKU - Old RTs'!$A:$V,19,FALSE)</f>
        <v>14.25</v>
      </c>
      <c r="G699" s="2">
        <f>VLOOKUP($A699,'By SKU - New RTs'!$A:$V,19,FALSE)</f>
        <v>14.25</v>
      </c>
      <c r="H699" s="5">
        <f t="shared" si="66"/>
        <v>0</v>
      </c>
      <c r="I699" s="2">
        <f>VLOOKUP($A699,'By SKU - Old RTs'!$A:$V,20,FALSE)</f>
        <v>1.25</v>
      </c>
      <c r="J699" s="2">
        <f>VLOOKUP($A699,'By SKU - New RTs'!$A:$V,20,FALSE)</f>
        <v>1.25</v>
      </c>
      <c r="K699" s="5">
        <f t="shared" si="67"/>
        <v>0</v>
      </c>
      <c r="L699" s="2">
        <f>VLOOKUP($A699,'By SKU - Old RTs'!$A:$V,21,FALSE)</f>
        <v>7</v>
      </c>
      <c r="M699" s="2">
        <f>VLOOKUP($A699,'By SKU - New RTs'!$A:$V,21,FALSE)</f>
        <v>7</v>
      </c>
      <c r="N699" s="5">
        <f t="shared" si="68"/>
        <v>0</v>
      </c>
      <c r="O699" s="2">
        <f>VLOOKUP($A699,'By SKU - Old RTs'!$A:$V,22,FALSE)</f>
        <v>0</v>
      </c>
      <c r="P699" s="2">
        <f>VLOOKUP($A699,'By SKU - New RTs'!$A:$V,22,FALSE)</f>
        <v>0</v>
      </c>
      <c r="Q699" s="2">
        <f t="shared" si="69"/>
        <v>0</v>
      </c>
    </row>
    <row r="700" spans="1:17" x14ac:dyDescent="0.2">
      <c r="A700" s="3" t="str">
        <f>SKUs!A699</f>
        <v>SY32CF</v>
      </c>
      <c r="B700" s="4" t="str">
        <f>SKUs!B699</f>
        <v xml:space="preserve">ST WORK BLEND                   </v>
      </c>
      <c r="C700" s="2">
        <f>VLOOKUP($A700,'By SKU - Old RTs'!$A:$V,18,FALSE)</f>
        <v>15.75</v>
      </c>
      <c r="D700" s="2">
        <f>VLOOKUP($A700,'By SKU - New RTs'!$A:$V,18,FALSE)</f>
        <v>15.75</v>
      </c>
      <c r="E700" s="5">
        <f t="shared" si="65"/>
        <v>0</v>
      </c>
      <c r="F700" s="2">
        <f>VLOOKUP($A700,'By SKU - Old RTs'!$A:$V,19,FALSE)</f>
        <v>0</v>
      </c>
      <c r="G700" s="2">
        <f>VLOOKUP($A700,'By SKU - New RTs'!$A:$V,19,FALSE)</f>
        <v>0</v>
      </c>
      <c r="H700" s="5">
        <f t="shared" si="66"/>
        <v>0</v>
      </c>
      <c r="I700" s="2">
        <f>VLOOKUP($A700,'By SKU - Old RTs'!$A:$V,20,FALSE)</f>
        <v>0</v>
      </c>
      <c r="J700" s="2">
        <f>VLOOKUP($A700,'By SKU - New RTs'!$A:$V,20,FALSE)</f>
        <v>0</v>
      </c>
      <c r="K700" s="5">
        <f t="shared" si="67"/>
        <v>0</v>
      </c>
      <c r="L700" s="2">
        <f>VLOOKUP($A700,'By SKU - Old RTs'!$A:$V,21,FALSE)</f>
        <v>0</v>
      </c>
      <c r="M700" s="2">
        <f>VLOOKUP($A700,'By SKU - New RTs'!$A:$V,21,FALSE)</f>
        <v>0</v>
      </c>
      <c r="N700" s="5">
        <f t="shared" si="68"/>
        <v>0</v>
      </c>
      <c r="O700" s="2">
        <f>VLOOKUP($A700,'By SKU - Old RTs'!$A:$V,22,FALSE)</f>
        <v>5</v>
      </c>
      <c r="P700" s="2">
        <f>VLOOKUP($A700,'By SKU - New RTs'!$A:$V,22,FALSE)</f>
        <v>5</v>
      </c>
      <c r="Q700" s="2">
        <f t="shared" si="69"/>
        <v>0</v>
      </c>
    </row>
    <row r="701" spans="1:17" x14ac:dyDescent="0.2">
      <c r="A701" s="3" t="str">
        <f>SKUs!A700</f>
        <v>SY42BC</v>
      </c>
      <c r="B701" s="4" t="str">
        <f>SKUs!B700</f>
        <v xml:space="preserve">ST WORK BLEND                   </v>
      </c>
      <c r="C701" s="2">
        <f>VLOOKUP($A701,'By SKU - Old RTs'!$A:$V,18,FALSE)</f>
        <v>0</v>
      </c>
      <c r="D701" s="2">
        <f>VLOOKUP($A701,'By SKU - New RTs'!$A:$V,18,FALSE)</f>
        <v>0</v>
      </c>
      <c r="E701" s="5">
        <f t="shared" si="65"/>
        <v>0</v>
      </c>
      <c r="F701" s="2">
        <f>VLOOKUP($A701,'By SKU - Old RTs'!$A:$V,19,FALSE)</f>
        <v>14.75</v>
      </c>
      <c r="G701" s="2">
        <f>VLOOKUP($A701,'By SKU - New RTs'!$A:$V,19,FALSE)</f>
        <v>14.75</v>
      </c>
      <c r="H701" s="5">
        <f t="shared" si="66"/>
        <v>0</v>
      </c>
      <c r="I701" s="2">
        <f>VLOOKUP($A701,'By SKU - Old RTs'!$A:$V,20,FALSE)</f>
        <v>10.5</v>
      </c>
      <c r="J701" s="2">
        <f>VLOOKUP($A701,'By SKU - New RTs'!$A:$V,20,FALSE)</f>
        <v>10.5</v>
      </c>
      <c r="K701" s="5">
        <f t="shared" si="67"/>
        <v>0</v>
      </c>
      <c r="L701" s="2">
        <f>VLOOKUP($A701,'By SKU - Old RTs'!$A:$V,21,FALSE)</f>
        <v>0.25</v>
      </c>
      <c r="M701" s="2">
        <f>VLOOKUP($A701,'By SKU - New RTs'!$A:$V,21,FALSE)</f>
        <v>0.25</v>
      </c>
      <c r="N701" s="5">
        <f t="shared" si="68"/>
        <v>0</v>
      </c>
      <c r="O701" s="2">
        <f>VLOOKUP($A701,'By SKU - Old RTs'!$A:$V,22,FALSE)</f>
        <v>4.5</v>
      </c>
      <c r="P701" s="2">
        <f>VLOOKUP($A701,'By SKU - New RTs'!$A:$V,22,FALSE)</f>
        <v>4.5</v>
      </c>
      <c r="Q701" s="2">
        <f t="shared" si="69"/>
        <v>0</v>
      </c>
    </row>
    <row r="702" spans="1:17" x14ac:dyDescent="0.2">
      <c r="A702" s="3" t="str">
        <f>SKUs!A701</f>
        <v>SY42BR</v>
      </c>
      <c r="B702" s="4" t="str">
        <f>SKUs!B701</f>
        <v xml:space="preserve">ST WORK BLEND                   </v>
      </c>
      <c r="C702" s="2">
        <f>VLOOKUP($A702,'By SKU - Old RTs'!$A:$V,18,FALSE)</f>
        <v>6.5</v>
      </c>
      <c r="D702" s="2">
        <f>VLOOKUP($A702,'By SKU - New RTs'!$A:$V,18,FALSE)</f>
        <v>6.5</v>
      </c>
      <c r="E702" s="5">
        <f t="shared" si="65"/>
        <v>0</v>
      </c>
      <c r="F702" s="2">
        <f>VLOOKUP($A702,'By SKU - Old RTs'!$A:$V,19,FALSE)</f>
        <v>15.25</v>
      </c>
      <c r="G702" s="2">
        <f>VLOOKUP($A702,'By SKU - New RTs'!$A:$V,19,FALSE)</f>
        <v>15.25</v>
      </c>
      <c r="H702" s="5">
        <f t="shared" si="66"/>
        <v>0</v>
      </c>
      <c r="I702" s="2">
        <f>VLOOKUP($A702,'By SKU - Old RTs'!$A:$V,20,FALSE)</f>
        <v>7.25</v>
      </c>
      <c r="J702" s="2">
        <f>VLOOKUP($A702,'By SKU - New RTs'!$A:$V,20,FALSE)</f>
        <v>7.25</v>
      </c>
      <c r="K702" s="5">
        <f t="shared" si="67"/>
        <v>0</v>
      </c>
      <c r="L702" s="2">
        <f>VLOOKUP($A702,'By SKU - Old RTs'!$A:$V,21,FALSE)</f>
        <v>2</v>
      </c>
      <c r="M702" s="2">
        <f>VLOOKUP($A702,'By SKU - New RTs'!$A:$V,21,FALSE)</f>
        <v>2</v>
      </c>
      <c r="N702" s="5">
        <f t="shared" si="68"/>
        <v>0</v>
      </c>
      <c r="O702" s="2">
        <f>VLOOKUP($A702,'By SKU - Old RTs'!$A:$V,22,FALSE)</f>
        <v>0</v>
      </c>
      <c r="P702" s="2">
        <f>VLOOKUP($A702,'By SKU - New RTs'!$A:$V,22,FALSE)</f>
        <v>0</v>
      </c>
      <c r="Q702" s="2">
        <f t="shared" si="69"/>
        <v>0</v>
      </c>
    </row>
    <row r="703" spans="1:17" x14ac:dyDescent="0.2">
      <c r="A703" s="3" t="str">
        <f>SKUs!A702</f>
        <v>SY42CF</v>
      </c>
      <c r="B703" s="4" t="str">
        <f>SKUs!B702</f>
        <v xml:space="preserve">ST WORK BLEND                   </v>
      </c>
      <c r="C703" s="2">
        <f>VLOOKUP($A703,'By SKU - Old RTs'!$A:$V,18,FALSE)</f>
        <v>13</v>
      </c>
      <c r="D703" s="2">
        <f>VLOOKUP($A703,'By SKU - New RTs'!$A:$V,18,FALSE)</f>
        <v>13</v>
      </c>
      <c r="E703" s="5">
        <f t="shared" si="65"/>
        <v>0</v>
      </c>
      <c r="F703" s="2">
        <f>VLOOKUP($A703,'By SKU - Old RTs'!$A:$V,19,FALSE)</f>
        <v>0</v>
      </c>
      <c r="G703" s="2">
        <f>VLOOKUP($A703,'By SKU - New RTs'!$A:$V,19,FALSE)</f>
        <v>0</v>
      </c>
      <c r="H703" s="5">
        <f t="shared" si="66"/>
        <v>0</v>
      </c>
      <c r="I703" s="2">
        <f>VLOOKUP($A703,'By SKU - Old RTs'!$A:$V,20,FALSE)</f>
        <v>0</v>
      </c>
      <c r="J703" s="2">
        <f>VLOOKUP($A703,'By SKU - New RTs'!$A:$V,20,FALSE)</f>
        <v>0</v>
      </c>
      <c r="K703" s="5">
        <f t="shared" si="67"/>
        <v>0</v>
      </c>
      <c r="L703" s="2">
        <f>VLOOKUP($A703,'By SKU - Old RTs'!$A:$V,21,FALSE)</f>
        <v>0</v>
      </c>
      <c r="M703" s="2">
        <f>VLOOKUP($A703,'By SKU - New RTs'!$A:$V,21,FALSE)</f>
        <v>0</v>
      </c>
      <c r="N703" s="5">
        <f t="shared" si="68"/>
        <v>0</v>
      </c>
      <c r="O703" s="2">
        <f>VLOOKUP($A703,'By SKU - Old RTs'!$A:$V,22,FALSE)</f>
        <v>9</v>
      </c>
      <c r="P703" s="2">
        <f>VLOOKUP($A703,'By SKU - New RTs'!$A:$V,22,FALSE)</f>
        <v>9</v>
      </c>
      <c r="Q703" s="2">
        <f t="shared" si="69"/>
        <v>0</v>
      </c>
    </row>
    <row r="704" spans="1:17" x14ac:dyDescent="0.2">
      <c r="A704" s="3" t="str">
        <f>SKUs!A703</f>
        <v>TP11WH</v>
      </c>
      <c r="B704" s="4" t="str">
        <f>SKUs!B703</f>
        <v>WOMENS SMOCK 3/4 SLEEVE</v>
      </c>
      <c r="C704" s="2">
        <f>VLOOKUP($A704,'By SKU - Old RTs'!$A:$V,18,FALSE)</f>
        <v>0</v>
      </c>
      <c r="D704" s="2">
        <f>VLOOKUP($A704,'By SKU - New RTs'!$A:$V,18,FALSE)</f>
        <v>0</v>
      </c>
      <c r="E704" s="5">
        <f t="shared" si="65"/>
        <v>0</v>
      </c>
      <c r="F704" s="2">
        <f>VLOOKUP($A704,'By SKU - Old RTs'!$A:$V,19,FALSE)</f>
        <v>0</v>
      </c>
      <c r="G704" s="2">
        <f>VLOOKUP($A704,'By SKU - New RTs'!$A:$V,19,FALSE)</f>
        <v>0</v>
      </c>
      <c r="H704" s="5">
        <f t="shared" si="66"/>
        <v>0</v>
      </c>
      <c r="I704" s="2">
        <f>VLOOKUP($A704,'By SKU - Old RTs'!$A:$V,20,FALSE)</f>
        <v>0</v>
      </c>
      <c r="J704" s="2">
        <f>VLOOKUP($A704,'By SKU - New RTs'!$A:$V,20,FALSE)</f>
        <v>0</v>
      </c>
      <c r="K704" s="5">
        <f t="shared" si="67"/>
        <v>0</v>
      </c>
      <c r="L704" s="2">
        <f>VLOOKUP($A704,'By SKU - Old RTs'!$A:$V,21,FALSE)</f>
        <v>142.75</v>
      </c>
      <c r="M704" s="2">
        <f>VLOOKUP($A704,'By SKU - New RTs'!$A:$V,21,FALSE)</f>
        <v>142.75</v>
      </c>
      <c r="N704" s="5">
        <f t="shared" si="68"/>
        <v>0</v>
      </c>
      <c r="O704" s="2">
        <f>VLOOKUP($A704,'By SKU - Old RTs'!$A:$V,22,FALSE)</f>
        <v>0</v>
      </c>
      <c r="P704" s="2">
        <f>VLOOKUP($A704,'By SKU - New RTs'!$A:$V,22,FALSE)</f>
        <v>0</v>
      </c>
      <c r="Q704" s="2">
        <f t="shared" si="69"/>
        <v>0</v>
      </c>
    </row>
    <row r="705" spans="1:17" x14ac:dyDescent="0.2">
      <c r="A705" s="3" t="str">
        <f>SKUs!A704</f>
        <v>WS450BK</v>
      </c>
      <c r="B705" s="4" t="str">
        <f>SKUs!B704</f>
        <v>ST T-SHIRT</v>
      </c>
      <c r="C705" s="2">
        <f>VLOOKUP($A705,'By SKU - Old RTs'!$A:$V,18,FALSE)</f>
        <v>13.25</v>
      </c>
      <c r="D705" s="2">
        <f>VLOOKUP($A705,'By SKU - New RTs'!$A:$V,18,FALSE)</f>
        <v>13.25</v>
      </c>
      <c r="E705" s="5">
        <f t="shared" si="65"/>
        <v>0</v>
      </c>
      <c r="F705" s="2">
        <f>VLOOKUP($A705,'By SKU - Old RTs'!$A:$V,19,FALSE)</f>
        <v>5</v>
      </c>
      <c r="G705" s="2">
        <f>VLOOKUP($A705,'By SKU - New RTs'!$A:$V,19,FALSE)</f>
        <v>5</v>
      </c>
      <c r="H705" s="5">
        <f t="shared" si="66"/>
        <v>0</v>
      </c>
      <c r="I705" s="2">
        <f>VLOOKUP($A705,'By SKU - Old RTs'!$A:$V,20,FALSE)</f>
        <v>0</v>
      </c>
      <c r="J705" s="2">
        <f>VLOOKUP($A705,'By SKU - New RTs'!$A:$V,20,FALSE)</f>
        <v>0</v>
      </c>
      <c r="K705" s="5">
        <f t="shared" si="67"/>
        <v>0</v>
      </c>
      <c r="L705" s="2">
        <f>VLOOKUP($A705,'By SKU - Old RTs'!$A:$V,21,FALSE)</f>
        <v>0</v>
      </c>
      <c r="M705" s="2">
        <f>VLOOKUP($A705,'By SKU - New RTs'!$A:$V,21,FALSE)</f>
        <v>0</v>
      </c>
      <c r="N705" s="5">
        <f t="shared" si="68"/>
        <v>0</v>
      </c>
      <c r="O705" s="2">
        <f>VLOOKUP($A705,'By SKU - Old RTs'!$A:$V,22,FALSE)</f>
        <v>0</v>
      </c>
      <c r="P705" s="2">
        <f>VLOOKUP($A705,'By SKU - New RTs'!$A:$V,22,FALSE)</f>
        <v>0</v>
      </c>
      <c r="Q705" s="2">
        <f t="shared" si="69"/>
        <v>0</v>
      </c>
    </row>
    <row r="706" spans="1:17" x14ac:dyDescent="0.2">
      <c r="A706" s="3" t="str">
        <f>SKUs!A705</f>
        <v>WS450DN</v>
      </c>
      <c r="B706" s="4" t="str">
        <f>SKUs!B705</f>
        <v>ST T-SHIRT</v>
      </c>
      <c r="C706" s="2">
        <f>VLOOKUP($A706,'By SKU - Old RTs'!$A:$V,18,FALSE)</f>
        <v>0</v>
      </c>
      <c r="D706" s="2">
        <f>VLOOKUP($A706,'By SKU - New RTs'!$A:$V,18,FALSE)</f>
        <v>0</v>
      </c>
      <c r="E706" s="5">
        <f t="shared" si="65"/>
        <v>0</v>
      </c>
      <c r="F706" s="2">
        <f>VLOOKUP($A706,'By SKU - Old RTs'!$A:$V,19,FALSE)</f>
        <v>5.5</v>
      </c>
      <c r="G706" s="2">
        <f>VLOOKUP($A706,'By SKU - New RTs'!$A:$V,19,FALSE)</f>
        <v>5.5</v>
      </c>
      <c r="H706" s="5">
        <f t="shared" si="66"/>
        <v>0</v>
      </c>
      <c r="I706" s="2">
        <f>VLOOKUP($A706,'By SKU - Old RTs'!$A:$V,20,FALSE)</f>
        <v>0</v>
      </c>
      <c r="J706" s="2">
        <f>VLOOKUP($A706,'By SKU - New RTs'!$A:$V,20,FALSE)</f>
        <v>0</v>
      </c>
      <c r="K706" s="5">
        <f t="shared" si="67"/>
        <v>0</v>
      </c>
      <c r="L706" s="2">
        <f>VLOOKUP($A706,'By SKU - Old RTs'!$A:$V,21,FALSE)</f>
        <v>0</v>
      </c>
      <c r="M706" s="2">
        <f>VLOOKUP($A706,'By SKU - New RTs'!$A:$V,21,FALSE)</f>
        <v>0</v>
      </c>
      <c r="N706" s="5">
        <f t="shared" si="68"/>
        <v>0</v>
      </c>
      <c r="O706" s="2">
        <f>VLOOKUP($A706,'By SKU - Old RTs'!$A:$V,22,FALSE)</f>
        <v>0</v>
      </c>
      <c r="P706" s="2">
        <f>VLOOKUP($A706,'By SKU - New RTs'!$A:$V,22,FALSE)</f>
        <v>0</v>
      </c>
      <c r="Q706" s="2">
        <f t="shared" si="69"/>
        <v>0</v>
      </c>
    </row>
    <row r="707" spans="1:17" x14ac:dyDescent="0.2">
      <c r="A707" s="3" t="str">
        <f>SKUs!A706</f>
        <v>WS450HG</v>
      </c>
      <c r="B707" s="4" t="str">
        <f>SKUs!B706</f>
        <v>ST T-SHIRT</v>
      </c>
      <c r="C707" s="2">
        <f>VLOOKUP($A707,'By SKU - Old RTs'!$A:$V,18,FALSE)</f>
        <v>0</v>
      </c>
      <c r="D707" s="2">
        <f>VLOOKUP($A707,'By SKU - New RTs'!$A:$V,18,FALSE)</f>
        <v>0</v>
      </c>
      <c r="E707" s="5">
        <f t="shared" si="65"/>
        <v>0</v>
      </c>
      <c r="F707" s="2">
        <f>VLOOKUP($A707,'By SKU - Old RTs'!$A:$V,19,FALSE)</f>
        <v>0</v>
      </c>
      <c r="G707" s="2">
        <f>VLOOKUP($A707,'By SKU - New RTs'!$A:$V,19,FALSE)</f>
        <v>0</v>
      </c>
      <c r="H707" s="5">
        <f t="shared" si="66"/>
        <v>0</v>
      </c>
      <c r="I707" s="2">
        <f>VLOOKUP($A707,'By SKU - Old RTs'!$A:$V,20,FALSE)</f>
        <v>0</v>
      </c>
      <c r="J707" s="2">
        <f>VLOOKUP($A707,'By SKU - New RTs'!$A:$V,20,FALSE)</f>
        <v>0</v>
      </c>
      <c r="K707" s="5">
        <f t="shared" si="67"/>
        <v>0</v>
      </c>
      <c r="L707" s="2">
        <f>VLOOKUP($A707,'By SKU - Old RTs'!$A:$V,21,FALSE)</f>
        <v>0</v>
      </c>
      <c r="M707" s="2">
        <f>VLOOKUP($A707,'By SKU - New RTs'!$A:$V,21,FALSE)</f>
        <v>0</v>
      </c>
      <c r="N707" s="5">
        <f t="shared" si="68"/>
        <v>0</v>
      </c>
      <c r="O707" s="2">
        <f>VLOOKUP($A707,'By SKU - Old RTs'!$A:$V,22,FALSE)</f>
        <v>4.5</v>
      </c>
      <c r="P707" s="2">
        <f>VLOOKUP($A707,'By SKU - New RTs'!$A:$V,22,FALSE)</f>
        <v>4.5</v>
      </c>
      <c r="Q707" s="2">
        <f t="shared" si="69"/>
        <v>0</v>
      </c>
    </row>
  </sheetData>
  <mergeCells count="5">
    <mergeCell ref="C1:E1"/>
    <mergeCell ref="F1:H1"/>
    <mergeCell ref="I1:K1"/>
    <mergeCell ref="L1:N1"/>
    <mergeCell ref="O1:Q1"/>
  </mergeCells>
  <conditionalFormatting sqref="E1 H1 K1 N1 Q1 Q3:Q1048576 N3:N1048576 K3:K1048576 H3:H1048576 E3:E1048576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04E3-D6B6-406F-B721-A1FCF093513D}">
  <dimension ref="A1:B706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199</v>
      </c>
    </row>
    <row r="2" spans="1:2" x14ac:dyDescent="0.2">
      <c r="A2">
        <v>2</v>
      </c>
      <c r="B2" t="s">
        <v>3</v>
      </c>
    </row>
    <row r="3" spans="1:2" x14ac:dyDescent="0.2">
      <c r="A3">
        <v>3</v>
      </c>
      <c r="B3" t="s">
        <v>4</v>
      </c>
    </row>
    <row r="4" spans="1:2" x14ac:dyDescent="0.2">
      <c r="A4">
        <v>4</v>
      </c>
      <c r="B4" t="s">
        <v>459</v>
      </c>
    </row>
    <row r="5" spans="1:2" x14ac:dyDescent="0.2">
      <c r="A5">
        <v>7</v>
      </c>
      <c r="B5" t="s">
        <v>5</v>
      </c>
    </row>
    <row r="6" spans="1:2" x14ac:dyDescent="0.2">
      <c r="A6">
        <v>8</v>
      </c>
      <c r="B6" t="s">
        <v>6</v>
      </c>
    </row>
    <row r="7" spans="1:2" x14ac:dyDescent="0.2">
      <c r="A7">
        <v>11</v>
      </c>
      <c r="B7" t="s">
        <v>7</v>
      </c>
    </row>
    <row r="8" spans="1:2" x14ac:dyDescent="0.2">
      <c r="A8">
        <v>16</v>
      </c>
      <c r="B8" t="s">
        <v>399</v>
      </c>
    </row>
    <row r="9" spans="1:2" x14ac:dyDescent="0.2">
      <c r="A9">
        <v>21</v>
      </c>
      <c r="B9" t="s">
        <v>8</v>
      </c>
    </row>
    <row r="10" spans="1:2" x14ac:dyDescent="0.2">
      <c r="A10">
        <v>23</v>
      </c>
      <c r="B10" t="s">
        <v>423</v>
      </c>
    </row>
    <row r="11" spans="1:2" x14ac:dyDescent="0.2">
      <c r="A11">
        <v>31</v>
      </c>
      <c r="B11" t="s">
        <v>452</v>
      </c>
    </row>
    <row r="12" spans="1:2" x14ac:dyDescent="0.2">
      <c r="A12">
        <v>40</v>
      </c>
      <c r="B12" t="s">
        <v>9</v>
      </c>
    </row>
    <row r="13" spans="1:2" x14ac:dyDescent="0.2">
      <c r="A13">
        <v>41</v>
      </c>
      <c r="B13" t="s">
        <v>460</v>
      </c>
    </row>
    <row r="14" spans="1:2" x14ac:dyDescent="0.2">
      <c r="A14">
        <v>43</v>
      </c>
      <c r="B14" t="s">
        <v>10</v>
      </c>
    </row>
    <row r="15" spans="1:2" x14ac:dyDescent="0.2">
      <c r="A15">
        <v>44</v>
      </c>
      <c r="B15" t="s">
        <v>11</v>
      </c>
    </row>
    <row r="16" spans="1:2" x14ac:dyDescent="0.2">
      <c r="A16">
        <v>45</v>
      </c>
      <c r="B16" t="s">
        <v>584</v>
      </c>
    </row>
    <row r="17" spans="1:2" x14ac:dyDescent="0.2">
      <c r="A17">
        <v>48</v>
      </c>
      <c r="B17" t="s">
        <v>714</v>
      </c>
    </row>
    <row r="18" spans="1:2" x14ac:dyDescent="0.2">
      <c r="A18">
        <v>50</v>
      </c>
      <c r="B18" t="s">
        <v>12</v>
      </c>
    </row>
    <row r="19" spans="1:2" x14ac:dyDescent="0.2">
      <c r="A19">
        <v>53</v>
      </c>
      <c r="B19" t="s">
        <v>13</v>
      </c>
    </row>
    <row r="20" spans="1:2" x14ac:dyDescent="0.2">
      <c r="A20">
        <v>56</v>
      </c>
      <c r="B20" t="s">
        <v>732</v>
      </c>
    </row>
    <row r="21" spans="1:2" x14ac:dyDescent="0.2">
      <c r="A21">
        <v>57</v>
      </c>
      <c r="B21" t="s">
        <v>735</v>
      </c>
    </row>
    <row r="22" spans="1:2" x14ac:dyDescent="0.2">
      <c r="A22">
        <v>59</v>
      </c>
      <c r="B22" t="s">
        <v>740</v>
      </c>
    </row>
    <row r="23" spans="1:2" x14ac:dyDescent="0.2">
      <c r="A23">
        <v>60</v>
      </c>
      <c r="B23" t="s">
        <v>14</v>
      </c>
    </row>
    <row r="24" spans="1:2" x14ac:dyDescent="0.2">
      <c r="A24">
        <v>70</v>
      </c>
      <c r="B24" t="s">
        <v>15</v>
      </c>
    </row>
    <row r="25" spans="1:2" x14ac:dyDescent="0.2">
      <c r="A25">
        <v>102</v>
      </c>
      <c r="B25" t="s">
        <v>375</v>
      </c>
    </row>
    <row r="26" spans="1:2" x14ac:dyDescent="0.2">
      <c r="A26">
        <v>104</v>
      </c>
      <c r="B26" t="s">
        <v>376</v>
      </c>
    </row>
    <row r="27" spans="1:2" x14ac:dyDescent="0.2">
      <c r="A27">
        <v>113</v>
      </c>
      <c r="B27" t="s">
        <v>16</v>
      </c>
    </row>
    <row r="28" spans="1:2" x14ac:dyDescent="0.2">
      <c r="A28">
        <v>115</v>
      </c>
      <c r="B28" t="s">
        <v>17</v>
      </c>
    </row>
    <row r="29" spans="1:2" x14ac:dyDescent="0.2">
      <c r="A29">
        <v>116</v>
      </c>
      <c r="B29" t="s">
        <v>381</v>
      </c>
    </row>
    <row r="30" spans="1:2" x14ac:dyDescent="0.2">
      <c r="A30">
        <v>118</v>
      </c>
      <c r="B30" t="s">
        <v>382</v>
      </c>
    </row>
    <row r="31" spans="1:2" x14ac:dyDescent="0.2">
      <c r="A31">
        <v>120</v>
      </c>
      <c r="B31" t="s">
        <v>643</v>
      </c>
    </row>
    <row r="32" spans="1:2" x14ac:dyDescent="0.2">
      <c r="A32">
        <v>125</v>
      </c>
      <c r="B32" t="s">
        <v>646</v>
      </c>
    </row>
    <row r="33" spans="1:2" x14ac:dyDescent="0.2">
      <c r="A33">
        <v>126</v>
      </c>
      <c r="B33" t="s">
        <v>18</v>
      </c>
    </row>
    <row r="34" spans="1:2" x14ac:dyDescent="0.2">
      <c r="A34">
        <v>128</v>
      </c>
      <c r="B34" t="s">
        <v>385</v>
      </c>
    </row>
    <row r="35" spans="1:2" x14ac:dyDescent="0.2">
      <c r="A35">
        <v>135</v>
      </c>
      <c r="B35" t="s">
        <v>386</v>
      </c>
    </row>
    <row r="36" spans="1:2" x14ac:dyDescent="0.2">
      <c r="A36">
        <v>140</v>
      </c>
      <c r="B36" t="s">
        <v>19</v>
      </c>
    </row>
    <row r="37" spans="1:2" x14ac:dyDescent="0.2">
      <c r="A37">
        <v>141</v>
      </c>
      <c r="B37" t="s">
        <v>649</v>
      </c>
    </row>
    <row r="38" spans="1:2" x14ac:dyDescent="0.2">
      <c r="A38">
        <v>142</v>
      </c>
      <c r="B38" t="s">
        <v>387</v>
      </c>
    </row>
    <row r="39" spans="1:2" x14ac:dyDescent="0.2">
      <c r="A39">
        <v>145</v>
      </c>
      <c r="B39" t="s">
        <v>653</v>
      </c>
    </row>
    <row r="40" spans="1:2" x14ac:dyDescent="0.2">
      <c r="A40">
        <v>146</v>
      </c>
      <c r="B40" t="s">
        <v>656</v>
      </c>
    </row>
    <row r="41" spans="1:2" x14ac:dyDescent="0.2">
      <c r="A41">
        <v>148</v>
      </c>
      <c r="B41" t="s">
        <v>388</v>
      </c>
    </row>
    <row r="42" spans="1:2" x14ac:dyDescent="0.2">
      <c r="A42">
        <v>150</v>
      </c>
      <c r="B42" t="s">
        <v>20</v>
      </c>
    </row>
    <row r="43" spans="1:2" x14ac:dyDescent="0.2">
      <c r="A43">
        <v>151</v>
      </c>
      <c r="B43" t="s">
        <v>21</v>
      </c>
    </row>
    <row r="44" spans="1:2" x14ac:dyDescent="0.2">
      <c r="A44">
        <v>154</v>
      </c>
      <c r="B44" t="s">
        <v>395</v>
      </c>
    </row>
    <row r="45" spans="1:2" x14ac:dyDescent="0.2">
      <c r="A45">
        <v>155</v>
      </c>
      <c r="B45" t="s">
        <v>22</v>
      </c>
    </row>
    <row r="46" spans="1:2" x14ac:dyDescent="0.2">
      <c r="A46">
        <v>157</v>
      </c>
      <c r="B46" t="s">
        <v>398</v>
      </c>
    </row>
    <row r="47" spans="1:2" x14ac:dyDescent="0.2">
      <c r="A47">
        <v>159</v>
      </c>
      <c r="B47" t="s">
        <v>23</v>
      </c>
    </row>
    <row r="48" spans="1:2" x14ac:dyDescent="0.2">
      <c r="A48">
        <v>160</v>
      </c>
      <c r="B48" t="s">
        <v>24</v>
      </c>
    </row>
    <row r="49" spans="1:2" x14ac:dyDescent="0.2">
      <c r="A49">
        <v>162</v>
      </c>
      <c r="B49" t="s">
        <v>25</v>
      </c>
    </row>
    <row r="50" spans="1:2" x14ac:dyDescent="0.2">
      <c r="A50">
        <v>163</v>
      </c>
      <c r="B50" t="s">
        <v>26</v>
      </c>
    </row>
    <row r="51" spans="1:2" x14ac:dyDescent="0.2">
      <c r="A51">
        <v>166</v>
      </c>
      <c r="B51" t="s">
        <v>571</v>
      </c>
    </row>
    <row r="52" spans="1:2" x14ac:dyDescent="0.2">
      <c r="A52">
        <v>168</v>
      </c>
      <c r="B52" t="s">
        <v>27</v>
      </c>
    </row>
    <row r="53" spans="1:2" x14ac:dyDescent="0.2">
      <c r="A53">
        <v>169</v>
      </c>
      <c r="B53" t="s">
        <v>400</v>
      </c>
    </row>
    <row r="54" spans="1:2" x14ac:dyDescent="0.2">
      <c r="A54">
        <v>170</v>
      </c>
      <c r="B54" t="s">
        <v>401</v>
      </c>
    </row>
    <row r="55" spans="1:2" x14ac:dyDescent="0.2">
      <c r="A55">
        <v>171</v>
      </c>
      <c r="B55" t="s">
        <v>558</v>
      </c>
    </row>
    <row r="56" spans="1:2" x14ac:dyDescent="0.2">
      <c r="A56">
        <v>172</v>
      </c>
      <c r="B56" t="s">
        <v>572</v>
      </c>
    </row>
    <row r="57" spans="1:2" x14ac:dyDescent="0.2">
      <c r="A57">
        <v>173</v>
      </c>
      <c r="B57" t="s">
        <v>28</v>
      </c>
    </row>
    <row r="58" spans="1:2" x14ac:dyDescent="0.2">
      <c r="A58">
        <v>175</v>
      </c>
      <c r="B58" t="s">
        <v>403</v>
      </c>
    </row>
    <row r="59" spans="1:2" x14ac:dyDescent="0.2">
      <c r="A59">
        <v>179</v>
      </c>
      <c r="B59" t="s">
        <v>407</v>
      </c>
    </row>
    <row r="60" spans="1:2" x14ac:dyDescent="0.2">
      <c r="A60">
        <v>180</v>
      </c>
      <c r="B60" t="s">
        <v>668</v>
      </c>
    </row>
    <row r="61" spans="1:2" x14ac:dyDescent="0.2">
      <c r="A61">
        <v>190</v>
      </c>
      <c r="B61" t="s">
        <v>408</v>
      </c>
    </row>
    <row r="62" spans="1:2" x14ac:dyDescent="0.2">
      <c r="A62">
        <v>192</v>
      </c>
      <c r="B62" t="s">
        <v>29</v>
      </c>
    </row>
    <row r="63" spans="1:2" x14ac:dyDescent="0.2">
      <c r="A63">
        <v>196</v>
      </c>
      <c r="B63" t="s">
        <v>409</v>
      </c>
    </row>
    <row r="64" spans="1:2" x14ac:dyDescent="0.2">
      <c r="A64">
        <v>200</v>
      </c>
      <c r="B64" t="s">
        <v>208</v>
      </c>
    </row>
    <row r="65" spans="1:2" x14ac:dyDescent="0.2">
      <c r="A65">
        <v>202</v>
      </c>
      <c r="B65" t="s">
        <v>30</v>
      </c>
    </row>
    <row r="66" spans="1:2" x14ac:dyDescent="0.2">
      <c r="A66">
        <v>203</v>
      </c>
      <c r="B66" t="s">
        <v>31</v>
      </c>
    </row>
    <row r="67" spans="1:2" x14ac:dyDescent="0.2">
      <c r="A67">
        <v>206</v>
      </c>
      <c r="B67" t="s">
        <v>679</v>
      </c>
    </row>
    <row r="68" spans="1:2" x14ac:dyDescent="0.2">
      <c r="A68">
        <v>208</v>
      </c>
      <c r="B68" t="s">
        <v>32</v>
      </c>
    </row>
    <row r="69" spans="1:2" x14ac:dyDescent="0.2">
      <c r="A69">
        <v>209</v>
      </c>
      <c r="B69" t="s">
        <v>410</v>
      </c>
    </row>
    <row r="70" spans="1:2" x14ac:dyDescent="0.2">
      <c r="A70">
        <v>211</v>
      </c>
      <c r="B70" t="s">
        <v>412</v>
      </c>
    </row>
    <row r="71" spans="1:2" x14ac:dyDescent="0.2">
      <c r="A71">
        <v>212</v>
      </c>
      <c r="B71" t="s">
        <v>413</v>
      </c>
    </row>
    <row r="72" spans="1:2" x14ac:dyDescent="0.2">
      <c r="A72">
        <v>216</v>
      </c>
      <c r="B72" t="s">
        <v>414</v>
      </c>
    </row>
    <row r="73" spans="1:2" x14ac:dyDescent="0.2">
      <c r="A73">
        <v>217</v>
      </c>
      <c r="B73" t="s">
        <v>682</v>
      </c>
    </row>
    <row r="74" spans="1:2" x14ac:dyDescent="0.2">
      <c r="A74">
        <v>218</v>
      </c>
      <c r="B74" t="s">
        <v>416</v>
      </c>
    </row>
    <row r="75" spans="1:2" x14ac:dyDescent="0.2">
      <c r="A75">
        <v>224</v>
      </c>
      <c r="B75" t="s">
        <v>575</v>
      </c>
    </row>
    <row r="76" spans="1:2" x14ac:dyDescent="0.2">
      <c r="A76">
        <v>225</v>
      </c>
      <c r="B76" t="s">
        <v>33</v>
      </c>
    </row>
    <row r="77" spans="1:2" x14ac:dyDescent="0.2">
      <c r="A77">
        <v>228</v>
      </c>
      <c r="B77" t="s">
        <v>421</v>
      </c>
    </row>
    <row r="78" spans="1:2" x14ac:dyDescent="0.2">
      <c r="A78">
        <v>229</v>
      </c>
      <c r="B78" t="s">
        <v>422</v>
      </c>
    </row>
    <row r="79" spans="1:2" x14ac:dyDescent="0.2">
      <c r="A79">
        <v>230</v>
      </c>
      <c r="B79" t="s">
        <v>34</v>
      </c>
    </row>
    <row r="80" spans="1:2" x14ac:dyDescent="0.2">
      <c r="A80">
        <v>234</v>
      </c>
      <c r="B80" t="s">
        <v>426</v>
      </c>
    </row>
    <row r="81" spans="1:2" x14ac:dyDescent="0.2">
      <c r="A81">
        <v>237</v>
      </c>
      <c r="B81" t="s">
        <v>690</v>
      </c>
    </row>
    <row r="82" spans="1:2" x14ac:dyDescent="0.2">
      <c r="A82">
        <v>240</v>
      </c>
      <c r="B82" t="s">
        <v>427</v>
      </c>
    </row>
    <row r="83" spans="1:2" x14ac:dyDescent="0.2">
      <c r="A83">
        <v>242</v>
      </c>
      <c r="B83" t="s">
        <v>692</v>
      </c>
    </row>
    <row r="84" spans="1:2" x14ac:dyDescent="0.2">
      <c r="A84">
        <v>243</v>
      </c>
      <c r="B84" t="s">
        <v>694</v>
      </c>
    </row>
    <row r="85" spans="1:2" x14ac:dyDescent="0.2">
      <c r="A85">
        <v>245</v>
      </c>
      <c r="B85" t="s">
        <v>434</v>
      </c>
    </row>
    <row r="86" spans="1:2" x14ac:dyDescent="0.2">
      <c r="A86">
        <v>246</v>
      </c>
      <c r="B86" t="s">
        <v>697</v>
      </c>
    </row>
    <row r="87" spans="1:2" x14ac:dyDescent="0.2">
      <c r="A87">
        <v>247</v>
      </c>
      <c r="B87" t="s">
        <v>698</v>
      </c>
    </row>
    <row r="88" spans="1:2" x14ac:dyDescent="0.2">
      <c r="A88">
        <v>253</v>
      </c>
      <c r="B88" t="s">
        <v>701</v>
      </c>
    </row>
    <row r="89" spans="1:2" x14ac:dyDescent="0.2">
      <c r="A89">
        <v>257</v>
      </c>
      <c r="B89" t="s">
        <v>439</v>
      </c>
    </row>
    <row r="90" spans="1:2" x14ac:dyDescent="0.2">
      <c r="A90">
        <v>259</v>
      </c>
      <c r="B90" t="s">
        <v>703</v>
      </c>
    </row>
    <row r="91" spans="1:2" x14ac:dyDescent="0.2">
      <c r="A91">
        <v>260</v>
      </c>
      <c r="B91" t="s">
        <v>440</v>
      </c>
    </row>
    <row r="92" spans="1:2" x14ac:dyDescent="0.2">
      <c r="A92">
        <v>273</v>
      </c>
      <c r="B92" t="s">
        <v>444</v>
      </c>
    </row>
    <row r="93" spans="1:2" x14ac:dyDescent="0.2">
      <c r="A93">
        <v>276</v>
      </c>
      <c r="B93" t="s">
        <v>445</v>
      </c>
    </row>
    <row r="94" spans="1:2" x14ac:dyDescent="0.2">
      <c r="A94">
        <v>279</v>
      </c>
      <c r="B94" t="s">
        <v>446</v>
      </c>
    </row>
    <row r="95" spans="1:2" x14ac:dyDescent="0.2">
      <c r="A95">
        <v>280</v>
      </c>
      <c r="B95" t="s">
        <v>35</v>
      </c>
    </row>
    <row r="96" spans="1:2" x14ac:dyDescent="0.2">
      <c r="A96">
        <v>281</v>
      </c>
      <c r="B96" t="s">
        <v>36</v>
      </c>
    </row>
    <row r="97" spans="1:2" x14ac:dyDescent="0.2">
      <c r="A97">
        <v>282</v>
      </c>
      <c r="B97" t="s">
        <v>37</v>
      </c>
    </row>
    <row r="98" spans="1:2" x14ac:dyDescent="0.2">
      <c r="A98">
        <v>283</v>
      </c>
      <c r="B98" t="s">
        <v>38</v>
      </c>
    </row>
    <row r="99" spans="1:2" x14ac:dyDescent="0.2">
      <c r="A99">
        <v>284</v>
      </c>
      <c r="B99" t="s">
        <v>39</v>
      </c>
    </row>
    <row r="100" spans="1:2" x14ac:dyDescent="0.2">
      <c r="A100">
        <v>286</v>
      </c>
      <c r="B100" t="s">
        <v>40</v>
      </c>
    </row>
    <row r="101" spans="1:2" x14ac:dyDescent="0.2">
      <c r="A101">
        <v>287</v>
      </c>
      <c r="B101" t="s">
        <v>447</v>
      </c>
    </row>
    <row r="102" spans="1:2" x14ac:dyDescent="0.2">
      <c r="A102">
        <v>288</v>
      </c>
      <c r="B102" t="s">
        <v>41</v>
      </c>
    </row>
    <row r="103" spans="1:2" x14ac:dyDescent="0.2">
      <c r="A103">
        <v>289</v>
      </c>
      <c r="B103" t="s">
        <v>448</v>
      </c>
    </row>
    <row r="104" spans="1:2" x14ac:dyDescent="0.2">
      <c r="A104">
        <v>290</v>
      </c>
      <c r="B104" t="s">
        <v>449</v>
      </c>
    </row>
    <row r="105" spans="1:2" x14ac:dyDescent="0.2">
      <c r="A105">
        <v>291</v>
      </c>
      <c r="B105" t="s">
        <v>450</v>
      </c>
    </row>
    <row r="106" spans="1:2" x14ac:dyDescent="0.2">
      <c r="A106">
        <v>292</v>
      </c>
      <c r="B106" t="s">
        <v>42</v>
      </c>
    </row>
    <row r="107" spans="1:2" x14ac:dyDescent="0.2">
      <c r="A107">
        <v>298</v>
      </c>
      <c r="B107" t="s">
        <v>451</v>
      </c>
    </row>
    <row r="108" spans="1:2" x14ac:dyDescent="0.2">
      <c r="A108">
        <v>301</v>
      </c>
      <c r="B108" t="s">
        <v>43</v>
      </c>
    </row>
    <row r="109" spans="1:2" x14ac:dyDescent="0.2">
      <c r="A109">
        <v>306</v>
      </c>
      <c r="B109" t="s">
        <v>44</v>
      </c>
    </row>
    <row r="110" spans="1:2" x14ac:dyDescent="0.2">
      <c r="A110">
        <v>307</v>
      </c>
      <c r="B110" t="s">
        <v>45</v>
      </c>
    </row>
    <row r="111" spans="1:2" x14ac:dyDescent="0.2">
      <c r="A111">
        <v>309</v>
      </c>
      <c r="B111" t="s">
        <v>46</v>
      </c>
    </row>
    <row r="112" spans="1:2" x14ac:dyDescent="0.2">
      <c r="A112">
        <v>318</v>
      </c>
      <c r="B112" t="s">
        <v>453</v>
      </c>
    </row>
    <row r="113" spans="1:2" x14ac:dyDescent="0.2">
      <c r="A113">
        <v>325</v>
      </c>
      <c r="B113" t="s">
        <v>47</v>
      </c>
    </row>
    <row r="114" spans="1:2" x14ac:dyDescent="0.2">
      <c r="A114">
        <v>327</v>
      </c>
      <c r="B114" t="s">
        <v>579</v>
      </c>
    </row>
    <row r="115" spans="1:2" x14ac:dyDescent="0.2">
      <c r="A115">
        <v>330</v>
      </c>
      <c r="B115" t="s">
        <v>48</v>
      </c>
    </row>
    <row r="116" spans="1:2" x14ac:dyDescent="0.2">
      <c r="A116">
        <v>331</v>
      </c>
      <c r="B116" t="s">
        <v>49</v>
      </c>
    </row>
    <row r="117" spans="1:2" x14ac:dyDescent="0.2">
      <c r="A117">
        <v>333</v>
      </c>
      <c r="B117" t="s">
        <v>708</v>
      </c>
    </row>
    <row r="118" spans="1:2" x14ac:dyDescent="0.2">
      <c r="A118">
        <v>334</v>
      </c>
      <c r="B118" t="s">
        <v>50</v>
      </c>
    </row>
    <row r="119" spans="1:2" x14ac:dyDescent="0.2">
      <c r="A119">
        <v>337</v>
      </c>
      <c r="B119" t="s">
        <v>51</v>
      </c>
    </row>
    <row r="120" spans="1:2" x14ac:dyDescent="0.2">
      <c r="A120">
        <v>338</v>
      </c>
      <c r="B120" t="s">
        <v>457</v>
      </c>
    </row>
    <row r="121" spans="1:2" x14ac:dyDescent="0.2">
      <c r="A121">
        <v>340</v>
      </c>
      <c r="B121" t="s">
        <v>52</v>
      </c>
    </row>
    <row r="122" spans="1:2" x14ac:dyDescent="0.2">
      <c r="A122">
        <v>342</v>
      </c>
      <c r="B122" t="s">
        <v>53</v>
      </c>
    </row>
    <row r="123" spans="1:2" x14ac:dyDescent="0.2">
      <c r="A123">
        <v>348</v>
      </c>
      <c r="B123" t="s">
        <v>290</v>
      </c>
    </row>
    <row r="124" spans="1:2" x14ac:dyDescent="0.2">
      <c r="A124">
        <v>349</v>
      </c>
      <c r="B124" t="s">
        <v>291</v>
      </c>
    </row>
    <row r="125" spans="1:2" x14ac:dyDescent="0.2">
      <c r="A125">
        <v>350</v>
      </c>
      <c r="B125" t="s">
        <v>458</v>
      </c>
    </row>
    <row r="126" spans="1:2" x14ac:dyDescent="0.2">
      <c r="A126">
        <v>352</v>
      </c>
      <c r="B126" t="s">
        <v>54</v>
      </c>
    </row>
    <row r="127" spans="1:2" x14ac:dyDescent="0.2">
      <c r="A127">
        <v>353</v>
      </c>
      <c r="B127" t="s">
        <v>55</v>
      </c>
    </row>
    <row r="128" spans="1:2" x14ac:dyDescent="0.2">
      <c r="A128">
        <v>357</v>
      </c>
      <c r="B128" t="s">
        <v>56</v>
      </c>
    </row>
    <row r="129" spans="1:2" x14ac:dyDescent="0.2">
      <c r="A129">
        <v>359</v>
      </c>
      <c r="B129" t="s">
        <v>209</v>
      </c>
    </row>
    <row r="130" spans="1:2" x14ac:dyDescent="0.2">
      <c r="A130">
        <v>360</v>
      </c>
      <c r="B130" t="s">
        <v>57</v>
      </c>
    </row>
    <row r="131" spans="1:2" x14ac:dyDescent="0.2">
      <c r="A131">
        <v>361</v>
      </c>
      <c r="B131" t="s">
        <v>58</v>
      </c>
    </row>
    <row r="132" spans="1:2" x14ac:dyDescent="0.2">
      <c r="A132">
        <v>374</v>
      </c>
      <c r="B132" t="s">
        <v>560</v>
      </c>
    </row>
    <row r="133" spans="1:2" x14ac:dyDescent="0.2">
      <c r="A133">
        <v>400</v>
      </c>
      <c r="B133" t="s">
        <v>59</v>
      </c>
    </row>
    <row r="134" spans="1:2" x14ac:dyDescent="0.2">
      <c r="A134">
        <v>405</v>
      </c>
      <c r="B134" t="s">
        <v>580</v>
      </c>
    </row>
    <row r="135" spans="1:2" x14ac:dyDescent="0.2">
      <c r="A135">
        <v>406</v>
      </c>
      <c r="B135" t="s">
        <v>60</v>
      </c>
    </row>
    <row r="136" spans="1:2" x14ac:dyDescent="0.2">
      <c r="A136">
        <v>407</v>
      </c>
      <c r="B136" t="s">
        <v>61</v>
      </c>
    </row>
    <row r="137" spans="1:2" x14ac:dyDescent="0.2">
      <c r="A137">
        <v>408</v>
      </c>
      <c r="B137" t="s">
        <v>62</v>
      </c>
    </row>
    <row r="138" spans="1:2" x14ac:dyDescent="0.2">
      <c r="A138">
        <v>413</v>
      </c>
      <c r="B138" t="s">
        <v>63</v>
      </c>
    </row>
    <row r="139" spans="1:2" x14ac:dyDescent="0.2">
      <c r="A139">
        <v>414</v>
      </c>
      <c r="B139" t="s">
        <v>64</v>
      </c>
    </row>
    <row r="140" spans="1:2" x14ac:dyDescent="0.2">
      <c r="A140">
        <v>416</v>
      </c>
      <c r="B140" t="s">
        <v>210</v>
      </c>
    </row>
    <row r="141" spans="1:2" x14ac:dyDescent="0.2">
      <c r="A141">
        <v>417</v>
      </c>
      <c r="B141" t="s">
        <v>65</v>
      </c>
    </row>
    <row r="142" spans="1:2" x14ac:dyDescent="0.2">
      <c r="A142">
        <v>418</v>
      </c>
      <c r="B142" t="s">
        <v>461</v>
      </c>
    </row>
    <row r="143" spans="1:2" x14ac:dyDescent="0.2">
      <c r="A143">
        <v>421</v>
      </c>
      <c r="B143" t="s">
        <v>709</v>
      </c>
    </row>
    <row r="144" spans="1:2" x14ac:dyDescent="0.2">
      <c r="A144">
        <v>422</v>
      </c>
      <c r="B144" t="s">
        <v>581</v>
      </c>
    </row>
    <row r="145" spans="1:2" x14ac:dyDescent="0.2">
      <c r="A145">
        <v>426</v>
      </c>
      <c r="B145" t="s">
        <v>582</v>
      </c>
    </row>
    <row r="146" spans="1:2" x14ac:dyDescent="0.2">
      <c r="A146">
        <v>427</v>
      </c>
      <c r="B146" t="s">
        <v>583</v>
      </c>
    </row>
    <row r="147" spans="1:2" x14ac:dyDescent="0.2">
      <c r="A147">
        <v>436</v>
      </c>
      <c r="B147" t="s">
        <v>710</v>
      </c>
    </row>
    <row r="148" spans="1:2" x14ac:dyDescent="0.2">
      <c r="A148">
        <v>439</v>
      </c>
      <c r="B148" t="s">
        <v>66</v>
      </c>
    </row>
    <row r="149" spans="1:2" x14ac:dyDescent="0.2">
      <c r="A149">
        <v>443</v>
      </c>
      <c r="B149" t="s">
        <v>711</v>
      </c>
    </row>
    <row r="150" spans="1:2" x14ac:dyDescent="0.2">
      <c r="A150">
        <v>444</v>
      </c>
      <c r="B150" t="s">
        <v>211</v>
      </c>
    </row>
    <row r="151" spans="1:2" x14ac:dyDescent="0.2">
      <c r="A151">
        <v>447</v>
      </c>
      <c r="B151" t="s">
        <v>712</v>
      </c>
    </row>
    <row r="152" spans="1:2" x14ac:dyDescent="0.2">
      <c r="A152">
        <v>448</v>
      </c>
      <c r="B152" t="s">
        <v>713</v>
      </c>
    </row>
    <row r="153" spans="1:2" x14ac:dyDescent="0.2">
      <c r="A153">
        <v>451</v>
      </c>
      <c r="B153" t="s">
        <v>585</v>
      </c>
    </row>
    <row r="154" spans="1:2" x14ac:dyDescent="0.2">
      <c r="A154">
        <v>452</v>
      </c>
      <c r="B154" t="s">
        <v>586</v>
      </c>
    </row>
    <row r="155" spans="1:2" x14ac:dyDescent="0.2">
      <c r="A155">
        <v>453</v>
      </c>
      <c r="B155" t="s">
        <v>587</v>
      </c>
    </row>
    <row r="156" spans="1:2" x14ac:dyDescent="0.2">
      <c r="A156">
        <v>454</v>
      </c>
      <c r="B156" t="s">
        <v>588</v>
      </c>
    </row>
    <row r="157" spans="1:2" x14ac:dyDescent="0.2">
      <c r="A157">
        <v>462</v>
      </c>
      <c r="B157" t="s">
        <v>589</v>
      </c>
    </row>
    <row r="158" spans="1:2" x14ac:dyDescent="0.2">
      <c r="A158">
        <v>463</v>
      </c>
      <c r="B158" t="s">
        <v>590</v>
      </c>
    </row>
    <row r="159" spans="1:2" x14ac:dyDescent="0.2">
      <c r="A159">
        <v>467</v>
      </c>
      <c r="B159" t="s">
        <v>591</v>
      </c>
    </row>
    <row r="160" spans="1:2" x14ac:dyDescent="0.2">
      <c r="A160">
        <v>471</v>
      </c>
      <c r="B160" t="s">
        <v>592</v>
      </c>
    </row>
    <row r="161" spans="1:2" x14ac:dyDescent="0.2">
      <c r="A161">
        <v>480</v>
      </c>
      <c r="B161" t="s">
        <v>715</v>
      </c>
    </row>
    <row r="162" spans="1:2" x14ac:dyDescent="0.2">
      <c r="A162">
        <v>481</v>
      </c>
      <c r="B162" t="s">
        <v>716</v>
      </c>
    </row>
    <row r="163" spans="1:2" x14ac:dyDescent="0.2">
      <c r="A163">
        <v>499</v>
      </c>
      <c r="B163" t="s">
        <v>462</v>
      </c>
    </row>
    <row r="164" spans="1:2" x14ac:dyDescent="0.2">
      <c r="A164">
        <v>506</v>
      </c>
      <c r="B164" t="s">
        <v>717</v>
      </c>
    </row>
    <row r="165" spans="1:2" x14ac:dyDescent="0.2">
      <c r="A165">
        <v>507</v>
      </c>
      <c r="B165" t="s">
        <v>212</v>
      </c>
    </row>
    <row r="166" spans="1:2" x14ac:dyDescent="0.2">
      <c r="A166">
        <v>508</v>
      </c>
      <c r="B166" t="s">
        <v>213</v>
      </c>
    </row>
    <row r="167" spans="1:2" x14ac:dyDescent="0.2">
      <c r="A167">
        <v>513</v>
      </c>
      <c r="B167" t="s">
        <v>292</v>
      </c>
    </row>
    <row r="168" spans="1:2" x14ac:dyDescent="0.2">
      <c r="A168">
        <v>515</v>
      </c>
      <c r="B168" t="s">
        <v>720</v>
      </c>
    </row>
    <row r="169" spans="1:2" x14ac:dyDescent="0.2">
      <c r="A169">
        <v>516</v>
      </c>
      <c r="B169" t="s">
        <v>214</v>
      </c>
    </row>
    <row r="170" spans="1:2" x14ac:dyDescent="0.2">
      <c r="A170">
        <v>517</v>
      </c>
      <c r="B170" t="s">
        <v>721</v>
      </c>
    </row>
    <row r="171" spans="1:2" x14ac:dyDescent="0.2">
      <c r="A171">
        <v>518</v>
      </c>
      <c r="B171" t="s">
        <v>464</v>
      </c>
    </row>
    <row r="172" spans="1:2" x14ac:dyDescent="0.2">
      <c r="A172">
        <v>519</v>
      </c>
      <c r="B172" t="s">
        <v>722</v>
      </c>
    </row>
    <row r="173" spans="1:2" x14ac:dyDescent="0.2">
      <c r="A173">
        <v>524</v>
      </c>
      <c r="B173" t="s">
        <v>723</v>
      </c>
    </row>
    <row r="174" spans="1:2" x14ac:dyDescent="0.2">
      <c r="A174">
        <v>525</v>
      </c>
      <c r="B174" t="s">
        <v>724</v>
      </c>
    </row>
    <row r="175" spans="1:2" x14ac:dyDescent="0.2">
      <c r="A175">
        <v>526</v>
      </c>
      <c r="B175" t="s">
        <v>293</v>
      </c>
    </row>
    <row r="176" spans="1:2" x14ac:dyDescent="0.2">
      <c r="A176">
        <v>527</v>
      </c>
      <c r="B176" t="s">
        <v>294</v>
      </c>
    </row>
    <row r="177" spans="1:2" x14ac:dyDescent="0.2">
      <c r="A177">
        <v>528</v>
      </c>
      <c r="B177" t="s">
        <v>295</v>
      </c>
    </row>
    <row r="178" spans="1:2" x14ac:dyDescent="0.2">
      <c r="A178">
        <v>535</v>
      </c>
      <c r="B178" t="s">
        <v>725</v>
      </c>
    </row>
    <row r="179" spans="1:2" x14ac:dyDescent="0.2">
      <c r="A179">
        <v>536</v>
      </c>
      <c r="B179" t="s">
        <v>726</v>
      </c>
    </row>
    <row r="180" spans="1:2" x14ac:dyDescent="0.2">
      <c r="A180">
        <v>537</v>
      </c>
      <c r="B180" t="s">
        <v>727</v>
      </c>
    </row>
    <row r="181" spans="1:2" x14ac:dyDescent="0.2">
      <c r="A181">
        <v>538</v>
      </c>
      <c r="B181" t="s">
        <v>215</v>
      </c>
    </row>
    <row r="182" spans="1:2" x14ac:dyDescent="0.2">
      <c r="A182">
        <v>539</v>
      </c>
      <c r="B182" t="s">
        <v>466</v>
      </c>
    </row>
    <row r="183" spans="1:2" x14ac:dyDescent="0.2">
      <c r="A183">
        <v>547</v>
      </c>
      <c r="B183" t="s">
        <v>728</v>
      </c>
    </row>
    <row r="184" spans="1:2" x14ac:dyDescent="0.2">
      <c r="A184">
        <v>548</v>
      </c>
      <c r="B184" t="s">
        <v>729</v>
      </c>
    </row>
    <row r="185" spans="1:2" x14ac:dyDescent="0.2">
      <c r="A185">
        <v>549</v>
      </c>
      <c r="B185" t="s">
        <v>216</v>
      </c>
    </row>
    <row r="186" spans="1:2" x14ac:dyDescent="0.2">
      <c r="A186">
        <v>550</v>
      </c>
      <c r="B186" t="s">
        <v>296</v>
      </c>
    </row>
    <row r="187" spans="1:2" x14ac:dyDescent="0.2">
      <c r="A187">
        <v>551</v>
      </c>
      <c r="B187" t="s">
        <v>297</v>
      </c>
    </row>
    <row r="188" spans="1:2" x14ac:dyDescent="0.2">
      <c r="A188">
        <v>552</v>
      </c>
      <c r="B188" t="s">
        <v>298</v>
      </c>
    </row>
    <row r="189" spans="1:2" x14ac:dyDescent="0.2">
      <c r="A189">
        <v>553</v>
      </c>
      <c r="B189" t="s">
        <v>730</v>
      </c>
    </row>
    <row r="190" spans="1:2" x14ac:dyDescent="0.2">
      <c r="A190">
        <v>554</v>
      </c>
      <c r="B190" t="s">
        <v>467</v>
      </c>
    </row>
    <row r="191" spans="1:2" x14ac:dyDescent="0.2">
      <c r="A191">
        <v>557</v>
      </c>
      <c r="B191" t="s">
        <v>731</v>
      </c>
    </row>
    <row r="192" spans="1:2" x14ac:dyDescent="0.2">
      <c r="A192">
        <v>561</v>
      </c>
      <c r="B192" t="s">
        <v>733</v>
      </c>
    </row>
    <row r="193" spans="1:2" x14ac:dyDescent="0.2">
      <c r="A193">
        <v>562</v>
      </c>
      <c r="B193" t="s">
        <v>67</v>
      </c>
    </row>
    <row r="194" spans="1:2" x14ac:dyDescent="0.2">
      <c r="A194">
        <v>563</v>
      </c>
      <c r="B194" t="s">
        <v>68</v>
      </c>
    </row>
    <row r="195" spans="1:2" x14ac:dyDescent="0.2">
      <c r="A195">
        <v>564</v>
      </c>
      <c r="B195" t="s">
        <v>734</v>
      </c>
    </row>
    <row r="196" spans="1:2" x14ac:dyDescent="0.2">
      <c r="A196">
        <v>567</v>
      </c>
      <c r="B196" t="s">
        <v>217</v>
      </c>
    </row>
    <row r="197" spans="1:2" x14ac:dyDescent="0.2">
      <c r="A197">
        <v>571</v>
      </c>
      <c r="B197" t="s">
        <v>299</v>
      </c>
    </row>
    <row r="198" spans="1:2" x14ac:dyDescent="0.2">
      <c r="A198">
        <v>572</v>
      </c>
      <c r="B198" t="s">
        <v>738</v>
      </c>
    </row>
    <row r="199" spans="1:2" x14ac:dyDescent="0.2">
      <c r="A199">
        <v>579</v>
      </c>
      <c r="B199" t="s">
        <v>300</v>
      </c>
    </row>
    <row r="200" spans="1:2" x14ac:dyDescent="0.2">
      <c r="A200">
        <v>580</v>
      </c>
      <c r="B200" t="s">
        <v>739</v>
      </c>
    </row>
    <row r="201" spans="1:2" x14ac:dyDescent="0.2">
      <c r="A201">
        <v>596</v>
      </c>
      <c r="B201" t="s">
        <v>741</v>
      </c>
    </row>
    <row r="202" spans="1:2" x14ac:dyDescent="0.2">
      <c r="A202">
        <v>601</v>
      </c>
      <c r="B202" t="s">
        <v>301</v>
      </c>
    </row>
    <row r="203" spans="1:2" x14ac:dyDescent="0.2">
      <c r="A203">
        <v>602</v>
      </c>
      <c r="B203" t="s">
        <v>742</v>
      </c>
    </row>
    <row r="204" spans="1:2" x14ac:dyDescent="0.2">
      <c r="A204">
        <v>603</v>
      </c>
      <c r="B204" t="s">
        <v>302</v>
      </c>
    </row>
    <row r="205" spans="1:2" x14ac:dyDescent="0.2">
      <c r="A205">
        <v>608</v>
      </c>
      <c r="B205" t="s">
        <v>303</v>
      </c>
    </row>
    <row r="206" spans="1:2" x14ac:dyDescent="0.2">
      <c r="A206">
        <v>609</v>
      </c>
      <c r="B206" t="s">
        <v>304</v>
      </c>
    </row>
    <row r="207" spans="1:2" x14ac:dyDescent="0.2">
      <c r="A207">
        <v>615</v>
      </c>
      <c r="B207" t="s">
        <v>743</v>
      </c>
    </row>
    <row r="208" spans="1:2" x14ac:dyDescent="0.2">
      <c r="A208">
        <v>802</v>
      </c>
      <c r="B208" t="s">
        <v>69</v>
      </c>
    </row>
    <row r="209" spans="1:2" x14ac:dyDescent="0.2">
      <c r="A209">
        <v>804</v>
      </c>
      <c r="B209" t="s">
        <v>601</v>
      </c>
    </row>
    <row r="210" spans="1:2" x14ac:dyDescent="0.2">
      <c r="A210">
        <v>805</v>
      </c>
      <c r="B210" t="s">
        <v>70</v>
      </c>
    </row>
    <row r="211" spans="1:2" x14ac:dyDescent="0.2">
      <c r="A211">
        <v>813</v>
      </c>
      <c r="B211" t="s">
        <v>606</v>
      </c>
    </row>
    <row r="212" spans="1:2" x14ac:dyDescent="0.2">
      <c r="A212">
        <v>820</v>
      </c>
      <c r="B212" t="s">
        <v>479</v>
      </c>
    </row>
    <row r="213" spans="1:2" x14ac:dyDescent="0.2">
      <c r="A213">
        <v>821</v>
      </c>
      <c r="B213" t="s">
        <v>71</v>
      </c>
    </row>
    <row r="214" spans="1:2" x14ac:dyDescent="0.2">
      <c r="A214">
        <v>828</v>
      </c>
      <c r="B214" t="s">
        <v>607</v>
      </c>
    </row>
    <row r="215" spans="1:2" x14ac:dyDescent="0.2">
      <c r="A215">
        <v>1009</v>
      </c>
      <c r="B215" t="s">
        <v>637</v>
      </c>
    </row>
    <row r="216" spans="1:2" x14ac:dyDescent="0.2">
      <c r="A216">
        <v>1010</v>
      </c>
      <c r="B216" t="s">
        <v>72</v>
      </c>
    </row>
    <row r="217" spans="1:2" x14ac:dyDescent="0.2">
      <c r="A217">
        <v>1011</v>
      </c>
      <c r="B217" t="s">
        <v>73</v>
      </c>
    </row>
    <row r="218" spans="1:2" x14ac:dyDescent="0.2">
      <c r="A218">
        <v>1018</v>
      </c>
      <c r="B218" t="s">
        <v>74</v>
      </c>
    </row>
    <row r="219" spans="1:2" x14ac:dyDescent="0.2">
      <c r="A219">
        <v>1107</v>
      </c>
      <c r="B219" t="s">
        <v>75</v>
      </c>
    </row>
    <row r="220" spans="1:2" x14ac:dyDescent="0.2">
      <c r="A220">
        <v>1110</v>
      </c>
      <c r="B220" t="s">
        <v>76</v>
      </c>
    </row>
    <row r="221" spans="1:2" x14ac:dyDescent="0.2">
      <c r="A221">
        <v>1111</v>
      </c>
      <c r="B221" t="s">
        <v>77</v>
      </c>
    </row>
    <row r="222" spans="1:2" x14ac:dyDescent="0.2">
      <c r="A222">
        <v>1125</v>
      </c>
      <c r="B222" t="s">
        <v>78</v>
      </c>
    </row>
    <row r="223" spans="1:2" x14ac:dyDescent="0.2">
      <c r="A223">
        <v>1130</v>
      </c>
      <c r="B223" t="s">
        <v>79</v>
      </c>
    </row>
    <row r="224" spans="1:2" x14ac:dyDescent="0.2">
      <c r="A224">
        <v>1141</v>
      </c>
      <c r="B224" t="s">
        <v>378</v>
      </c>
    </row>
    <row r="225" spans="1:2" x14ac:dyDescent="0.2">
      <c r="A225">
        <v>1143</v>
      </c>
      <c r="B225" t="s">
        <v>80</v>
      </c>
    </row>
    <row r="226" spans="1:2" x14ac:dyDescent="0.2">
      <c r="A226">
        <v>1145</v>
      </c>
      <c r="B226" t="s">
        <v>379</v>
      </c>
    </row>
    <row r="227" spans="1:2" x14ac:dyDescent="0.2">
      <c r="A227">
        <v>1147</v>
      </c>
      <c r="B227" t="s">
        <v>640</v>
      </c>
    </row>
    <row r="228" spans="1:2" x14ac:dyDescent="0.2">
      <c r="A228">
        <v>1148</v>
      </c>
      <c r="B228" t="s">
        <v>380</v>
      </c>
    </row>
    <row r="229" spans="1:2" x14ac:dyDescent="0.2">
      <c r="A229">
        <v>1150</v>
      </c>
      <c r="B229" t="s">
        <v>81</v>
      </c>
    </row>
    <row r="230" spans="1:2" x14ac:dyDescent="0.2">
      <c r="A230">
        <v>1154</v>
      </c>
      <c r="B230" t="s">
        <v>82</v>
      </c>
    </row>
    <row r="231" spans="1:2" x14ac:dyDescent="0.2">
      <c r="A231">
        <v>1156</v>
      </c>
      <c r="B231" t="s">
        <v>83</v>
      </c>
    </row>
    <row r="232" spans="1:2" x14ac:dyDescent="0.2">
      <c r="A232">
        <v>1157</v>
      </c>
      <c r="B232" t="s">
        <v>641</v>
      </c>
    </row>
    <row r="233" spans="1:2" x14ac:dyDescent="0.2">
      <c r="A233">
        <v>1160</v>
      </c>
      <c r="B233" t="s">
        <v>84</v>
      </c>
    </row>
    <row r="234" spans="1:2" x14ac:dyDescent="0.2">
      <c r="A234">
        <v>1166</v>
      </c>
      <c r="B234" t="s">
        <v>85</v>
      </c>
    </row>
    <row r="235" spans="1:2" x14ac:dyDescent="0.2">
      <c r="A235">
        <v>1175</v>
      </c>
      <c r="B235" t="s">
        <v>86</v>
      </c>
    </row>
    <row r="236" spans="1:2" x14ac:dyDescent="0.2">
      <c r="A236">
        <v>1176</v>
      </c>
      <c r="B236" t="s">
        <v>87</v>
      </c>
    </row>
    <row r="237" spans="1:2" x14ac:dyDescent="0.2">
      <c r="A237">
        <v>1190</v>
      </c>
      <c r="B237" t="s">
        <v>82</v>
      </c>
    </row>
    <row r="238" spans="1:2" x14ac:dyDescent="0.2">
      <c r="A238">
        <v>1194</v>
      </c>
      <c r="B238" t="s">
        <v>274</v>
      </c>
    </row>
    <row r="239" spans="1:2" x14ac:dyDescent="0.2">
      <c r="A239">
        <v>1197</v>
      </c>
      <c r="B239" t="s">
        <v>642</v>
      </c>
    </row>
    <row r="240" spans="1:2" x14ac:dyDescent="0.2">
      <c r="A240">
        <v>1207</v>
      </c>
      <c r="B240" t="s">
        <v>644</v>
      </c>
    </row>
    <row r="241" spans="1:2" x14ac:dyDescent="0.2">
      <c r="A241">
        <v>1210</v>
      </c>
      <c r="B241" t="s">
        <v>88</v>
      </c>
    </row>
    <row r="242" spans="1:2" x14ac:dyDescent="0.2">
      <c r="A242">
        <v>1211</v>
      </c>
      <c r="B242" t="s">
        <v>89</v>
      </c>
    </row>
    <row r="243" spans="1:2" x14ac:dyDescent="0.2">
      <c r="A243">
        <v>1215</v>
      </c>
      <c r="B243" t="s">
        <v>645</v>
      </c>
    </row>
    <row r="244" spans="1:2" x14ac:dyDescent="0.2">
      <c r="A244">
        <v>1223</v>
      </c>
      <c r="B244" t="s">
        <v>90</v>
      </c>
    </row>
    <row r="245" spans="1:2" x14ac:dyDescent="0.2">
      <c r="A245">
        <v>1225</v>
      </c>
      <c r="B245" t="s">
        <v>91</v>
      </c>
    </row>
    <row r="246" spans="1:2" x14ac:dyDescent="0.2">
      <c r="A246">
        <v>1230</v>
      </c>
      <c r="B246" t="s">
        <v>92</v>
      </c>
    </row>
    <row r="247" spans="1:2" x14ac:dyDescent="0.2">
      <c r="A247">
        <v>1243</v>
      </c>
      <c r="B247" t="s">
        <v>93</v>
      </c>
    </row>
    <row r="248" spans="1:2" x14ac:dyDescent="0.2">
      <c r="A248">
        <v>1250</v>
      </c>
      <c r="B248" t="s">
        <v>94</v>
      </c>
    </row>
    <row r="249" spans="1:2" x14ac:dyDescent="0.2">
      <c r="A249">
        <v>1260</v>
      </c>
      <c r="B249" t="s">
        <v>95</v>
      </c>
    </row>
    <row r="250" spans="1:2" x14ac:dyDescent="0.2">
      <c r="A250">
        <v>1261</v>
      </c>
      <c r="B250" t="s">
        <v>275</v>
      </c>
    </row>
    <row r="251" spans="1:2" x14ac:dyDescent="0.2">
      <c r="A251">
        <v>1266</v>
      </c>
      <c r="B251" t="s">
        <v>96</v>
      </c>
    </row>
    <row r="252" spans="1:2" x14ac:dyDescent="0.2">
      <c r="A252">
        <v>1269</v>
      </c>
      <c r="B252" t="s">
        <v>97</v>
      </c>
    </row>
    <row r="253" spans="1:2" x14ac:dyDescent="0.2">
      <c r="A253">
        <v>1275</v>
      </c>
      <c r="B253" t="s">
        <v>98</v>
      </c>
    </row>
    <row r="254" spans="1:2" x14ac:dyDescent="0.2">
      <c r="A254">
        <v>1304</v>
      </c>
      <c r="B254" t="s">
        <v>99</v>
      </c>
    </row>
    <row r="255" spans="1:2" x14ac:dyDescent="0.2">
      <c r="A255">
        <v>1310</v>
      </c>
      <c r="B255" t="s">
        <v>100</v>
      </c>
    </row>
    <row r="256" spans="1:2" x14ac:dyDescent="0.2">
      <c r="A256">
        <v>1311</v>
      </c>
      <c r="B256" t="s">
        <v>101</v>
      </c>
    </row>
    <row r="257" spans="1:2" x14ac:dyDescent="0.2">
      <c r="A257">
        <v>1360</v>
      </c>
      <c r="B257" t="s">
        <v>102</v>
      </c>
    </row>
    <row r="258" spans="1:2" x14ac:dyDescent="0.2">
      <c r="A258">
        <v>1366</v>
      </c>
      <c r="B258" t="s">
        <v>647</v>
      </c>
    </row>
    <row r="259" spans="1:2" x14ac:dyDescent="0.2">
      <c r="A259">
        <v>1407</v>
      </c>
      <c r="B259" t="s">
        <v>648</v>
      </c>
    </row>
    <row r="260" spans="1:2" x14ac:dyDescent="0.2">
      <c r="A260">
        <v>1410</v>
      </c>
      <c r="B260" t="s">
        <v>103</v>
      </c>
    </row>
    <row r="261" spans="1:2" x14ac:dyDescent="0.2">
      <c r="A261">
        <v>1411</v>
      </c>
      <c r="B261" t="s">
        <v>104</v>
      </c>
    </row>
    <row r="262" spans="1:2" x14ac:dyDescent="0.2">
      <c r="A262">
        <v>1423</v>
      </c>
      <c r="B262" t="s">
        <v>105</v>
      </c>
    </row>
    <row r="263" spans="1:2" x14ac:dyDescent="0.2">
      <c r="A263">
        <v>1425</v>
      </c>
      <c r="B263" t="s">
        <v>106</v>
      </c>
    </row>
    <row r="264" spans="1:2" x14ac:dyDescent="0.2">
      <c r="A264">
        <v>1430</v>
      </c>
      <c r="B264" t="s">
        <v>107</v>
      </c>
    </row>
    <row r="265" spans="1:2" x14ac:dyDescent="0.2">
      <c r="A265">
        <v>1443</v>
      </c>
      <c r="B265" t="s">
        <v>108</v>
      </c>
    </row>
    <row r="266" spans="1:2" x14ac:dyDescent="0.2">
      <c r="A266">
        <v>1445</v>
      </c>
      <c r="B266" t="s">
        <v>650</v>
      </c>
    </row>
    <row r="267" spans="1:2" x14ac:dyDescent="0.2">
      <c r="A267">
        <v>1460</v>
      </c>
      <c r="B267" t="s">
        <v>109</v>
      </c>
    </row>
    <row r="268" spans="1:2" x14ac:dyDescent="0.2">
      <c r="A268">
        <v>1461</v>
      </c>
      <c r="B268" t="s">
        <v>276</v>
      </c>
    </row>
    <row r="269" spans="1:2" x14ac:dyDescent="0.2">
      <c r="A269">
        <v>1463</v>
      </c>
      <c r="B269" t="s">
        <v>568</v>
      </c>
    </row>
    <row r="270" spans="1:2" x14ac:dyDescent="0.2">
      <c r="A270">
        <v>1466</v>
      </c>
      <c r="B270" t="s">
        <v>110</v>
      </c>
    </row>
    <row r="271" spans="1:2" x14ac:dyDescent="0.2">
      <c r="A271">
        <v>1467</v>
      </c>
      <c r="B271" t="s">
        <v>111</v>
      </c>
    </row>
    <row r="272" spans="1:2" x14ac:dyDescent="0.2">
      <c r="A272">
        <v>1475</v>
      </c>
      <c r="B272" t="s">
        <v>112</v>
      </c>
    </row>
    <row r="273" spans="1:2" x14ac:dyDescent="0.2">
      <c r="A273">
        <v>1494</v>
      </c>
      <c r="B273" t="s">
        <v>277</v>
      </c>
    </row>
    <row r="274" spans="1:2" x14ac:dyDescent="0.2">
      <c r="A274">
        <v>1501</v>
      </c>
      <c r="B274" t="s">
        <v>389</v>
      </c>
    </row>
    <row r="275" spans="1:2" x14ac:dyDescent="0.2">
      <c r="A275">
        <v>1503</v>
      </c>
      <c r="B275" t="s">
        <v>657</v>
      </c>
    </row>
    <row r="276" spans="1:2" x14ac:dyDescent="0.2">
      <c r="A276">
        <v>1506</v>
      </c>
      <c r="B276" t="s">
        <v>390</v>
      </c>
    </row>
    <row r="277" spans="1:2" x14ac:dyDescent="0.2">
      <c r="A277">
        <v>1510</v>
      </c>
      <c r="B277" t="s">
        <v>113</v>
      </c>
    </row>
    <row r="278" spans="1:2" x14ac:dyDescent="0.2">
      <c r="A278">
        <v>1511</v>
      </c>
      <c r="B278" t="s">
        <v>114</v>
      </c>
    </row>
    <row r="279" spans="1:2" x14ac:dyDescent="0.2">
      <c r="A279">
        <v>1520</v>
      </c>
      <c r="B279" t="s">
        <v>394</v>
      </c>
    </row>
    <row r="280" spans="1:2" x14ac:dyDescent="0.2">
      <c r="A280">
        <v>1567</v>
      </c>
      <c r="B280" t="s">
        <v>570</v>
      </c>
    </row>
    <row r="281" spans="1:2" x14ac:dyDescent="0.2">
      <c r="A281">
        <v>1610</v>
      </c>
      <c r="B281" t="s">
        <v>115</v>
      </c>
    </row>
    <row r="282" spans="1:2" x14ac:dyDescent="0.2">
      <c r="A282">
        <v>1611</v>
      </c>
      <c r="B282" t="s">
        <v>116</v>
      </c>
    </row>
    <row r="283" spans="1:2" x14ac:dyDescent="0.2">
      <c r="A283">
        <v>1623</v>
      </c>
      <c r="B283" t="s">
        <v>117</v>
      </c>
    </row>
    <row r="284" spans="1:2" x14ac:dyDescent="0.2">
      <c r="A284">
        <v>1700</v>
      </c>
      <c r="B284" t="s">
        <v>402</v>
      </c>
    </row>
    <row r="285" spans="1:2" x14ac:dyDescent="0.2">
      <c r="A285">
        <v>1723</v>
      </c>
      <c r="B285" t="s">
        <v>118</v>
      </c>
    </row>
    <row r="286" spans="1:2" x14ac:dyDescent="0.2">
      <c r="A286">
        <v>1724</v>
      </c>
      <c r="B286" t="s">
        <v>119</v>
      </c>
    </row>
    <row r="287" spans="1:2" x14ac:dyDescent="0.2">
      <c r="A287">
        <v>1746</v>
      </c>
      <c r="B287" t="s">
        <v>659</v>
      </c>
    </row>
    <row r="288" spans="1:2" x14ac:dyDescent="0.2">
      <c r="A288">
        <v>1758</v>
      </c>
      <c r="B288" t="s">
        <v>664</v>
      </c>
    </row>
    <row r="289" spans="1:2" x14ac:dyDescent="0.2">
      <c r="A289">
        <v>1759</v>
      </c>
      <c r="B289" t="s">
        <v>120</v>
      </c>
    </row>
    <row r="290" spans="1:2" x14ac:dyDescent="0.2">
      <c r="A290">
        <v>1760</v>
      </c>
      <c r="B290" t="s">
        <v>406</v>
      </c>
    </row>
    <row r="291" spans="1:2" x14ac:dyDescent="0.2">
      <c r="A291">
        <v>1794</v>
      </c>
      <c r="B291" t="s">
        <v>665</v>
      </c>
    </row>
    <row r="292" spans="1:2" x14ac:dyDescent="0.2">
      <c r="A292">
        <v>1795</v>
      </c>
      <c r="B292" t="s">
        <v>666</v>
      </c>
    </row>
    <row r="293" spans="1:2" x14ac:dyDescent="0.2">
      <c r="A293">
        <v>1799</v>
      </c>
      <c r="B293" t="s">
        <v>667</v>
      </c>
    </row>
    <row r="294" spans="1:2" x14ac:dyDescent="0.2">
      <c r="A294">
        <v>1800</v>
      </c>
      <c r="B294" t="s">
        <v>121</v>
      </c>
    </row>
    <row r="295" spans="1:2" x14ac:dyDescent="0.2">
      <c r="A295">
        <v>1802</v>
      </c>
      <c r="B295" t="s">
        <v>669</v>
      </c>
    </row>
    <row r="296" spans="1:2" x14ac:dyDescent="0.2">
      <c r="A296">
        <v>1805</v>
      </c>
      <c r="B296" t="s">
        <v>573</v>
      </c>
    </row>
    <row r="297" spans="1:2" x14ac:dyDescent="0.2">
      <c r="A297">
        <v>1814</v>
      </c>
      <c r="B297" t="s">
        <v>122</v>
      </c>
    </row>
    <row r="298" spans="1:2" x14ac:dyDescent="0.2">
      <c r="A298">
        <v>1826</v>
      </c>
      <c r="B298" t="s">
        <v>123</v>
      </c>
    </row>
    <row r="299" spans="1:2" x14ac:dyDescent="0.2">
      <c r="A299">
        <v>1838</v>
      </c>
      <c r="B299" t="s">
        <v>124</v>
      </c>
    </row>
    <row r="300" spans="1:2" x14ac:dyDescent="0.2">
      <c r="A300">
        <v>1840</v>
      </c>
      <c r="B300" t="s">
        <v>125</v>
      </c>
    </row>
    <row r="301" spans="1:2" x14ac:dyDescent="0.2">
      <c r="A301">
        <v>1847</v>
      </c>
      <c r="B301" t="s">
        <v>670</v>
      </c>
    </row>
    <row r="302" spans="1:2" x14ac:dyDescent="0.2">
      <c r="A302">
        <v>1850</v>
      </c>
      <c r="B302" t="s">
        <v>126</v>
      </c>
    </row>
    <row r="303" spans="1:2" x14ac:dyDescent="0.2">
      <c r="A303">
        <v>1856</v>
      </c>
      <c r="B303" t="s">
        <v>673</v>
      </c>
    </row>
    <row r="304" spans="1:2" x14ac:dyDescent="0.2">
      <c r="A304">
        <v>1884</v>
      </c>
      <c r="B304" t="s">
        <v>674</v>
      </c>
    </row>
    <row r="305" spans="1:2" x14ac:dyDescent="0.2">
      <c r="A305">
        <v>1885</v>
      </c>
      <c r="B305" t="s">
        <v>675</v>
      </c>
    </row>
    <row r="306" spans="1:2" x14ac:dyDescent="0.2">
      <c r="A306">
        <v>1888</v>
      </c>
      <c r="B306" t="s">
        <v>676</v>
      </c>
    </row>
    <row r="307" spans="1:2" x14ac:dyDescent="0.2">
      <c r="A307">
        <v>1900</v>
      </c>
      <c r="B307" t="s">
        <v>574</v>
      </c>
    </row>
    <row r="308" spans="1:2" x14ac:dyDescent="0.2">
      <c r="A308">
        <v>1902</v>
      </c>
      <c r="B308" t="s">
        <v>218</v>
      </c>
    </row>
    <row r="309" spans="1:2" x14ac:dyDescent="0.2">
      <c r="A309">
        <v>2102</v>
      </c>
      <c r="B309" t="s">
        <v>411</v>
      </c>
    </row>
    <row r="310" spans="1:2" x14ac:dyDescent="0.2">
      <c r="A310">
        <v>2105</v>
      </c>
      <c r="B310" t="s">
        <v>127</v>
      </c>
    </row>
    <row r="311" spans="1:2" x14ac:dyDescent="0.2">
      <c r="A311">
        <v>2135</v>
      </c>
      <c r="B311" t="s">
        <v>127</v>
      </c>
    </row>
    <row r="312" spans="1:2" x14ac:dyDescent="0.2">
      <c r="A312">
        <v>2137</v>
      </c>
      <c r="B312" t="s">
        <v>128</v>
      </c>
    </row>
    <row r="313" spans="1:2" x14ac:dyDescent="0.2">
      <c r="A313">
        <v>2138</v>
      </c>
      <c r="B313" t="s">
        <v>129</v>
      </c>
    </row>
    <row r="314" spans="1:2" x14ac:dyDescent="0.2">
      <c r="A314">
        <v>2139</v>
      </c>
      <c r="B314" t="s">
        <v>130</v>
      </c>
    </row>
    <row r="315" spans="1:2" x14ac:dyDescent="0.2">
      <c r="A315">
        <v>2142</v>
      </c>
      <c r="B315" t="s">
        <v>680</v>
      </c>
    </row>
    <row r="316" spans="1:2" x14ac:dyDescent="0.2">
      <c r="A316">
        <v>2143</v>
      </c>
      <c r="B316" t="s">
        <v>278</v>
      </c>
    </row>
    <row r="317" spans="1:2" x14ac:dyDescent="0.2">
      <c r="A317">
        <v>2162</v>
      </c>
      <c r="B317" t="s">
        <v>415</v>
      </c>
    </row>
    <row r="318" spans="1:2" x14ac:dyDescent="0.2">
      <c r="A318">
        <v>2168</v>
      </c>
      <c r="B318" t="s">
        <v>681</v>
      </c>
    </row>
    <row r="319" spans="1:2" x14ac:dyDescent="0.2">
      <c r="A319">
        <v>2182</v>
      </c>
      <c r="B319" t="s">
        <v>131</v>
      </c>
    </row>
    <row r="320" spans="1:2" x14ac:dyDescent="0.2">
      <c r="A320">
        <v>2183</v>
      </c>
      <c r="B320" t="s">
        <v>132</v>
      </c>
    </row>
    <row r="321" spans="1:2" x14ac:dyDescent="0.2">
      <c r="A321">
        <v>2187</v>
      </c>
      <c r="B321" t="s">
        <v>419</v>
      </c>
    </row>
    <row r="322" spans="1:2" x14ac:dyDescent="0.2">
      <c r="A322">
        <v>2188</v>
      </c>
      <c r="B322" t="s">
        <v>420</v>
      </c>
    </row>
    <row r="323" spans="1:2" x14ac:dyDescent="0.2">
      <c r="A323">
        <v>2190</v>
      </c>
      <c r="B323" t="s">
        <v>133</v>
      </c>
    </row>
    <row r="324" spans="1:2" x14ac:dyDescent="0.2">
      <c r="A324">
        <v>2192</v>
      </c>
      <c r="B324" t="s">
        <v>134</v>
      </c>
    </row>
    <row r="325" spans="1:2" x14ac:dyDescent="0.2">
      <c r="A325">
        <v>2205</v>
      </c>
      <c r="B325" t="s">
        <v>683</v>
      </c>
    </row>
    <row r="326" spans="1:2" x14ac:dyDescent="0.2">
      <c r="A326">
        <v>2208</v>
      </c>
      <c r="B326" t="s">
        <v>684</v>
      </c>
    </row>
    <row r="327" spans="1:2" x14ac:dyDescent="0.2">
      <c r="A327">
        <v>2209</v>
      </c>
      <c r="B327" t="s">
        <v>685</v>
      </c>
    </row>
    <row r="328" spans="1:2" x14ac:dyDescent="0.2">
      <c r="A328">
        <v>2217</v>
      </c>
      <c r="B328" t="s">
        <v>686</v>
      </c>
    </row>
    <row r="329" spans="1:2" x14ac:dyDescent="0.2">
      <c r="A329">
        <v>2223</v>
      </c>
      <c r="B329" t="s">
        <v>135</v>
      </c>
    </row>
    <row r="330" spans="1:2" x14ac:dyDescent="0.2">
      <c r="A330">
        <v>2229</v>
      </c>
      <c r="B330" t="s">
        <v>136</v>
      </c>
    </row>
    <row r="331" spans="1:2" x14ac:dyDescent="0.2">
      <c r="A331">
        <v>2248</v>
      </c>
      <c r="B331" t="s">
        <v>279</v>
      </c>
    </row>
    <row r="332" spans="1:2" x14ac:dyDescent="0.2">
      <c r="A332">
        <v>2249</v>
      </c>
      <c r="B332" t="s">
        <v>280</v>
      </c>
    </row>
    <row r="333" spans="1:2" x14ac:dyDescent="0.2">
      <c r="A333">
        <v>2250</v>
      </c>
      <c r="B333" t="s">
        <v>687</v>
      </c>
    </row>
    <row r="334" spans="1:2" x14ac:dyDescent="0.2">
      <c r="A334">
        <v>2253</v>
      </c>
      <c r="B334" t="s">
        <v>137</v>
      </c>
    </row>
    <row r="335" spans="1:2" x14ac:dyDescent="0.2">
      <c r="A335">
        <v>2260</v>
      </c>
      <c r="B335" t="s">
        <v>138</v>
      </c>
    </row>
    <row r="336" spans="1:2" x14ac:dyDescent="0.2">
      <c r="A336">
        <v>2261</v>
      </c>
      <c r="B336" t="s">
        <v>139</v>
      </c>
    </row>
    <row r="337" spans="1:2" x14ac:dyDescent="0.2">
      <c r="A337">
        <v>2262</v>
      </c>
      <c r="B337" t="s">
        <v>140</v>
      </c>
    </row>
    <row r="338" spans="1:2" x14ac:dyDescent="0.2">
      <c r="A338">
        <v>2263</v>
      </c>
      <c r="B338" t="s">
        <v>141</v>
      </c>
    </row>
    <row r="339" spans="1:2" x14ac:dyDescent="0.2">
      <c r="A339">
        <v>2264</v>
      </c>
      <c r="B339" t="s">
        <v>142</v>
      </c>
    </row>
    <row r="340" spans="1:2" x14ac:dyDescent="0.2">
      <c r="A340">
        <v>2265</v>
      </c>
      <c r="B340" t="s">
        <v>143</v>
      </c>
    </row>
    <row r="341" spans="1:2" x14ac:dyDescent="0.2">
      <c r="A341">
        <v>2266</v>
      </c>
      <c r="B341" t="s">
        <v>144</v>
      </c>
    </row>
    <row r="342" spans="1:2" x14ac:dyDescent="0.2">
      <c r="A342">
        <v>2267</v>
      </c>
      <c r="B342" t="s">
        <v>145</v>
      </c>
    </row>
    <row r="343" spans="1:2" x14ac:dyDescent="0.2">
      <c r="A343">
        <v>2268</v>
      </c>
      <c r="B343" t="s">
        <v>281</v>
      </c>
    </row>
    <row r="344" spans="1:2" x14ac:dyDescent="0.2">
      <c r="A344">
        <v>2269</v>
      </c>
      <c r="B344" t="s">
        <v>282</v>
      </c>
    </row>
    <row r="345" spans="1:2" x14ac:dyDescent="0.2">
      <c r="A345">
        <v>2271</v>
      </c>
      <c r="B345" t="s">
        <v>688</v>
      </c>
    </row>
    <row r="346" spans="1:2" x14ac:dyDescent="0.2">
      <c r="A346">
        <v>2274</v>
      </c>
      <c r="B346" t="s">
        <v>146</v>
      </c>
    </row>
    <row r="347" spans="1:2" x14ac:dyDescent="0.2">
      <c r="A347">
        <v>2281</v>
      </c>
      <c r="B347" t="s">
        <v>147</v>
      </c>
    </row>
    <row r="348" spans="1:2" x14ac:dyDescent="0.2">
      <c r="A348">
        <v>2282</v>
      </c>
      <c r="B348" t="s">
        <v>148</v>
      </c>
    </row>
    <row r="349" spans="1:2" x14ac:dyDescent="0.2">
      <c r="A349">
        <v>2283</v>
      </c>
      <c r="B349" t="s">
        <v>149</v>
      </c>
    </row>
    <row r="350" spans="1:2" x14ac:dyDescent="0.2">
      <c r="A350">
        <v>2287</v>
      </c>
      <c r="B350" t="s">
        <v>282</v>
      </c>
    </row>
    <row r="351" spans="1:2" x14ac:dyDescent="0.2">
      <c r="A351">
        <v>2292</v>
      </c>
      <c r="B351" t="s">
        <v>150</v>
      </c>
    </row>
    <row r="352" spans="1:2" x14ac:dyDescent="0.2">
      <c r="A352">
        <v>2294</v>
      </c>
      <c r="B352" t="s">
        <v>219</v>
      </c>
    </row>
    <row r="353" spans="1:2" x14ac:dyDescent="0.2">
      <c r="A353">
        <v>2296</v>
      </c>
      <c r="B353" t="s">
        <v>151</v>
      </c>
    </row>
    <row r="354" spans="1:2" x14ac:dyDescent="0.2">
      <c r="A354">
        <v>2297</v>
      </c>
      <c r="B354" t="s">
        <v>223</v>
      </c>
    </row>
    <row r="355" spans="1:2" x14ac:dyDescent="0.2">
      <c r="A355">
        <v>2298</v>
      </c>
      <c r="B355" t="s">
        <v>282</v>
      </c>
    </row>
    <row r="356" spans="1:2" x14ac:dyDescent="0.2">
      <c r="A356">
        <v>2299</v>
      </c>
      <c r="B356" t="s">
        <v>152</v>
      </c>
    </row>
    <row r="357" spans="1:2" x14ac:dyDescent="0.2">
      <c r="A357">
        <v>2310</v>
      </c>
      <c r="B357" t="s">
        <v>153</v>
      </c>
    </row>
    <row r="358" spans="1:2" x14ac:dyDescent="0.2">
      <c r="A358">
        <v>2311</v>
      </c>
      <c r="B358" t="s">
        <v>424</v>
      </c>
    </row>
    <row r="359" spans="1:2" x14ac:dyDescent="0.2">
      <c r="A359">
        <v>2312</v>
      </c>
      <c r="B359" t="s">
        <v>154</v>
      </c>
    </row>
    <row r="360" spans="1:2" x14ac:dyDescent="0.2">
      <c r="A360">
        <v>2314</v>
      </c>
      <c r="B360" t="s">
        <v>155</v>
      </c>
    </row>
    <row r="361" spans="1:2" x14ac:dyDescent="0.2">
      <c r="A361">
        <v>2316</v>
      </c>
      <c r="B361" t="s">
        <v>156</v>
      </c>
    </row>
    <row r="362" spans="1:2" x14ac:dyDescent="0.2">
      <c r="A362">
        <v>2317</v>
      </c>
      <c r="B362" t="s">
        <v>689</v>
      </c>
    </row>
    <row r="363" spans="1:2" x14ac:dyDescent="0.2">
      <c r="A363">
        <v>2318</v>
      </c>
      <c r="B363" t="s">
        <v>157</v>
      </c>
    </row>
    <row r="364" spans="1:2" x14ac:dyDescent="0.2">
      <c r="A364">
        <v>2320</v>
      </c>
      <c r="B364" t="s">
        <v>158</v>
      </c>
    </row>
    <row r="365" spans="1:2" x14ac:dyDescent="0.2">
      <c r="A365">
        <v>2322</v>
      </c>
      <c r="B365" t="s">
        <v>159</v>
      </c>
    </row>
    <row r="366" spans="1:2" x14ac:dyDescent="0.2">
      <c r="A366">
        <v>2324</v>
      </c>
      <c r="B366" t="s">
        <v>160</v>
      </c>
    </row>
    <row r="367" spans="1:2" x14ac:dyDescent="0.2">
      <c r="A367">
        <v>2327</v>
      </c>
      <c r="B367" t="s">
        <v>425</v>
      </c>
    </row>
    <row r="368" spans="1:2" x14ac:dyDescent="0.2">
      <c r="A368">
        <v>2330</v>
      </c>
      <c r="B368" t="s">
        <v>161</v>
      </c>
    </row>
    <row r="369" spans="1:2" x14ac:dyDescent="0.2">
      <c r="A369">
        <v>2395</v>
      </c>
      <c r="B369" t="s">
        <v>576</v>
      </c>
    </row>
    <row r="370" spans="1:2" x14ac:dyDescent="0.2">
      <c r="A370">
        <v>2396</v>
      </c>
      <c r="B370" t="s">
        <v>577</v>
      </c>
    </row>
    <row r="371" spans="1:2" x14ac:dyDescent="0.2">
      <c r="A371">
        <v>2397</v>
      </c>
      <c r="B371" t="s">
        <v>578</v>
      </c>
    </row>
    <row r="372" spans="1:2" x14ac:dyDescent="0.2">
      <c r="A372">
        <v>2401</v>
      </c>
      <c r="B372" t="s">
        <v>691</v>
      </c>
    </row>
    <row r="373" spans="1:2" x14ac:dyDescent="0.2">
      <c r="A373">
        <v>2412</v>
      </c>
      <c r="B373" t="s">
        <v>283</v>
      </c>
    </row>
    <row r="374" spans="1:2" x14ac:dyDescent="0.2">
      <c r="A374">
        <v>2413</v>
      </c>
      <c r="B374" t="s">
        <v>284</v>
      </c>
    </row>
    <row r="375" spans="1:2" x14ac:dyDescent="0.2">
      <c r="A375">
        <v>2414</v>
      </c>
      <c r="B375" t="s">
        <v>285</v>
      </c>
    </row>
    <row r="376" spans="1:2" x14ac:dyDescent="0.2">
      <c r="A376">
        <v>2420</v>
      </c>
      <c r="B376" t="s">
        <v>286</v>
      </c>
    </row>
    <row r="377" spans="1:2" x14ac:dyDescent="0.2">
      <c r="A377">
        <v>2421</v>
      </c>
      <c r="B377" t="s">
        <v>287</v>
      </c>
    </row>
    <row r="378" spans="1:2" x14ac:dyDescent="0.2">
      <c r="A378">
        <v>2422</v>
      </c>
      <c r="B378" t="s">
        <v>693</v>
      </c>
    </row>
    <row r="379" spans="1:2" x14ac:dyDescent="0.2">
      <c r="A379">
        <v>2430</v>
      </c>
      <c r="B379" t="s">
        <v>428</v>
      </c>
    </row>
    <row r="380" spans="1:2" x14ac:dyDescent="0.2">
      <c r="A380">
        <v>2431</v>
      </c>
      <c r="B380" t="s">
        <v>695</v>
      </c>
    </row>
    <row r="381" spans="1:2" x14ac:dyDescent="0.2">
      <c r="A381">
        <v>2432</v>
      </c>
      <c r="B381" t="s">
        <v>429</v>
      </c>
    </row>
    <row r="382" spans="1:2" x14ac:dyDescent="0.2">
      <c r="A382">
        <v>2433</v>
      </c>
      <c r="B382" t="s">
        <v>430</v>
      </c>
    </row>
    <row r="383" spans="1:2" x14ac:dyDescent="0.2">
      <c r="A383">
        <v>2434</v>
      </c>
      <c r="B383" t="s">
        <v>431</v>
      </c>
    </row>
    <row r="384" spans="1:2" x14ac:dyDescent="0.2">
      <c r="A384">
        <v>2435</v>
      </c>
      <c r="B384" t="s">
        <v>432</v>
      </c>
    </row>
    <row r="385" spans="1:2" x14ac:dyDescent="0.2">
      <c r="A385">
        <v>2436</v>
      </c>
      <c r="B385" t="s">
        <v>696</v>
      </c>
    </row>
    <row r="386" spans="1:2" x14ac:dyDescent="0.2">
      <c r="A386">
        <v>2437</v>
      </c>
      <c r="B386" t="s">
        <v>433</v>
      </c>
    </row>
    <row r="387" spans="1:2" x14ac:dyDescent="0.2">
      <c r="A387">
        <v>2450</v>
      </c>
      <c r="B387" t="s">
        <v>288</v>
      </c>
    </row>
    <row r="388" spans="1:2" x14ac:dyDescent="0.2">
      <c r="A388">
        <v>2451</v>
      </c>
      <c r="B388" t="s">
        <v>289</v>
      </c>
    </row>
    <row r="389" spans="1:2" x14ac:dyDescent="0.2">
      <c r="A389">
        <v>2500</v>
      </c>
      <c r="B389" t="s">
        <v>435</v>
      </c>
    </row>
    <row r="390" spans="1:2" x14ac:dyDescent="0.2">
      <c r="A390">
        <v>2501</v>
      </c>
      <c r="B390" t="s">
        <v>699</v>
      </c>
    </row>
    <row r="391" spans="1:2" x14ac:dyDescent="0.2">
      <c r="A391">
        <v>2504</v>
      </c>
      <c r="B391" t="s">
        <v>559</v>
      </c>
    </row>
    <row r="392" spans="1:2" x14ac:dyDescent="0.2">
      <c r="A392">
        <v>2507</v>
      </c>
      <c r="B392" t="s">
        <v>700</v>
      </c>
    </row>
    <row r="393" spans="1:2" x14ac:dyDescent="0.2">
      <c r="A393">
        <v>2522</v>
      </c>
      <c r="B393" t="s">
        <v>438</v>
      </c>
    </row>
    <row r="394" spans="1:2" x14ac:dyDescent="0.2">
      <c r="A394">
        <v>2545</v>
      </c>
      <c r="B394" t="s">
        <v>702</v>
      </c>
    </row>
    <row r="395" spans="1:2" x14ac:dyDescent="0.2">
      <c r="A395">
        <v>2599</v>
      </c>
      <c r="B395" t="s">
        <v>704</v>
      </c>
    </row>
    <row r="396" spans="1:2" x14ac:dyDescent="0.2">
      <c r="A396">
        <v>2680</v>
      </c>
      <c r="B396" t="s">
        <v>443</v>
      </c>
    </row>
    <row r="397" spans="1:2" x14ac:dyDescent="0.2">
      <c r="A397">
        <v>2699</v>
      </c>
      <c r="B397" t="s">
        <v>705</v>
      </c>
    </row>
    <row r="398" spans="1:2" x14ac:dyDescent="0.2">
      <c r="A398">
        <v>2720</v>
      </c>
      <c r="B398" t="s">
        <v>706</v>
      </c>
    </row>
    <row r="399" spans="1:2" x14ac:dyDescent="0.2">
      <c r="A399">
        <v>3153</v>
      </c>
      <c r="B399" t="s">
        <v>707</v>
      </c>
    </row>
    <row r="400" spans="1:2" x14ac:dyDescent="0.2">
      <c r="A400">
        <v>5990</v>
      </c>
      <c r="B400" t="s">
        <v>162</v>
      </c>
    </row>
    <row r="401" spans="1:2" x14ac:dyDescent="0.2">
      <c r="A401">
        <v>7502</v>
      </c>
      <c r="B401" t="s">
        <v>220</v>
      </c>
    </row>
    <row r="402" spans="1:2" x14ac:dyDescent="0.2">
      <c r="A402">
        <v>7514</v>
      </c>
      <c r="B402" t="s">
        <v>163</v>
      </c>
    </row>
    <row r="403" spans="1:2" x14ac:dyDescent="0.2">
      <c r="A403">
        <v>7526</v>
      </c>
      <c r="B403" t="s">
        <v>164</v>
      </c>
    </row>
    <row r="404" spans="1:2" x14ac:dyDescent="0.2">
      <c r="A404">
        <v>7538</v>
      </c>
      <c r="B404" t="s">
        <v>221</v>
      </c>
    </row>
    <row r="405" spans="1:2" x14ac:dyDescent="0.2">
      <c r="A405">
        <v>7540</v>
      </c>
      <c r="B405" t="s">
        <v>222</v>
      </c>
    </row>
    <row r="406" spans="1:2" x14ac:dyDescent="0.2">
      <c r="A406">
        <v>7550</v>
      </c>
      <c r="B406" t="s">
        <v>165</v>
      </c>
    </row>
    <row r="407" spans="1:2" x14ac:dyDescent="0.2">
      <c r="A407">
        <v>7552</v>
      </c>
      <c r="B407" t="s">
        <v>305</v>
      </c>
    </row>
    <row r="408" spans="1:2" x14ac:dyDescent="0.2">
      <c r="A408">
        <v>7553</v>
      </c>
      <c r="B408" t="s">
        <v>470</v>
      </c>
    </row>
    <row r="409" spans="1:2" x14ac:dyDescent="0.2">
      <c r="A409">
        <v>7600</v>
      </c>
      <c r="B409" t="s">
        <v>166</v>
      </c>
    </row>
    <row r="410" spans="1:2" x14ac:dyDescent="0.2">
      <c r="A410">
        <v>7601</v>
      </c>
      <c r="B410" t="s">
        <v>167</v>
      </c>
    </row>
    <row r="411" spans="1:2" x14ac:dyDescent="0.2">
      <c r="A411">
        <v>7602</v>
      </c>
      <c r="B411" t="s">
        <v>168</v>
      </c>
    </row>
    <row r="412" spans="1:2" x14ac:dyDescent="0.2">
      <c r="A412">
        <v>7603</v>
      </c>
      <c r="B412" t="s">
        <v>223</v>
      </c>
    </row>
    <row r="413" spans="1:2" x14ac:dyDescent="0.2">
      <c r="A413">
        <v>7604</v>
      </c>
      <c r="B413" t="s">
        <v>169</v>
      </c>
    </row>
    <row r="414" spans="1:2" x14ac:dyDescent="0.2">
      <c r="A414">
        <v>7608</v>
      </c>
      <c r="B414" t="s">
        <v>746</v>
      </c>
    </row>
    <row r="415" spans="1:2" x14ac:dyDescent="0.2">
      <c r="A415">
        <v>7610</v>
      </c>
      <c r="B415" t="s">
        <v>747</v>
      </c>
    </row>
    <row r="416" spans="1:2" x14ac:dyDescent="0.2">
      <c r="A416">
        <v>7611</v>
      </c>
      <c r="B416" t="s">
        <v>748</v>
      </c>
    </row>
    <row r="417" spans="1:2" x14ac:dyDescent="0.2">
      <c r="A417">
        <v>7618</v>
      </c>
      <c r="B417" t="s">
        <v>749</v>
      </c>
    </row>
    <row r="418" spans="1:2" x14ac:dyDescent="0.2">
      <c r="A418">
        <v>7619</v>
      </c>
      <c r="B418" t="s">
        <v>471</v>
      </c>
    </row>
    <row r="419" spans="1:2" x14ac:dyDescent="0.2">
      <c r="A419">
        <v>7623</v>
      </c>
      <c r="B419" t="s">
        <v>750</v>
      </c>
    </row>
    <row r="420" spans="1:2" x14ac:dyDescent="0.2">
      <c r="A420">
        <v>7624</v>
      </c>
      <c r="B420" t="s">
        <v>751</v>
      </c>
    </row>
    <row r="421" spans="1:2" x14ac:dyDescent="0.2">
      <c r="A421">
        <v>7625</v>
      </c>
      <c r="B421" t="s">
        <v>170</v>
      </c>
    </row>
    <row r="422" spans="1:2" x14ac:dyDescent="0.2">
      <c r="A422">
        <v>7626</v>
      </c>
      <c r="B422" t="s">
        <v>224</v>
      </c>
    </row>
    <row r="423" spans="1:2" x14ac:dyDescent="0.2">
      <c r="A423">
        <v>7627</v>
      </c>
      <c r="B423" t="s">
        <v>171</v>
      </c>
    </row>
    <row r="424" spans="1:2" x14ac:dyDescent="0.2">
      <c r="A424">
        <v>7630</v>
      </c>
      <c r="B424" t="s">
        <v>225</v>
      </c>
    </row>
    <row r="425" spans="1:2" x14ac:dyDescent="0.2">
      <c r="A425">
        <v>7632</v>
      </c>
      <c r="B425" t="s">
        <v>172</v>
      </c>
    </row>
    <row r="426" spans="1:2" x14ac:dyDescent="0.2">
      <c r="A426">
        <v>7633</v>
      </c>
      <c r="B426" t="s">
        <v>173</v>
      </c>
    </row>
    <row r="427" spans="1:2" x14ac:dyDescent="0.2">
      <c r="A427">
        <v>7634</v>
      </c>
      <c r="B427" t="s">
        <v>226</v>
      </c>
    </row>
    <row r="428" spans="1:2" x14ac:dyDescent="0.2">
      <c r="A428">
        <v>7637</v>
      </c>
      <c r="B428" t="s">
        <v>227</v>
      </c>
    </row>
    <row r="429" spans="1:2" x14ac:dyDescent="0.2">
      <c r="A429">
        <v>7643</v>
      </c>
      <c r="B429" t="s">
        <v>174</v>
      </c>
    </row>
    <row r="430" spans="1:2" x14ac:dyDescent="0.2">
      <c r="A430">
        <v>7650</v>
      </c>
      <c r="B430" t="s">
        <v>472</v>
      </c>
    </row>
    <row r="431" spans="1:2" x14ac:dyDescent="0.2">
      <c r="A431">
        <v>7656</v>
      </c>
      <c r="B431" t="s">
        <v>473</v>
      </c>
    </row>
    <row r="432" spans="1:2" x14ac:dyDescent="0.2">
      <c r="A432">
        <v>7660</v>
      </c>
      <c r="B432" t="s">
        <v>474</v>
      </c>
    </row>
    <row r="433" spans="1:2" x14ac:dyDescent="0.2">
      <c r="A433">
        <v>7661</v>
      </c>
      <c r="B433" t="s">
        <v>175</v>
      </c>
    </row>
    <row r="434" spans="1:2" x14ac:dyDescent="0.2">
      <c r="A434">
        <v>7665</v>
      </c>
      <c r="B434" t="s">
        <v>475</v>
      </c>
    </row>
    <row r="435" spans="1:2" x14ac:dyDescent="0.2">
      <c r="A435">
        <v>7670</v>
      </c>
      <c r="B435" t="s">
        <v>176</v>
      </c>
    </row>
    <row r="436" spans="1:2" x14ac:dyDescent="0.2">
      <c r="A436">
        <v>7672</v>
      </c>
      <c r="B436" t="s">
        <v>310</v>
      </c>
    </row>
    <row r="437" spans="1:2" x14ac:dyDescent="0.2">
      <c r="A437">
        <v>7675</v>
      </c>
      <c r="B437" t="s">
        <v>476</v>
      </c>
    </row>
    <row r="438" spans="1:2" x14ac:dyDescent="0.2">
      <c r="A438">
        <v>7680</v>
      </c>
      <c r="B438" t="s">
        <v>177</v>
      </c>
    </row>
    <row r="439" spans="1:2" x14ac:dyDescent="0.2">
      <c r="A439">
        <v>7689</v>
      </c>
      <c r="B439" t="s">
        <v>752</v>
      </c>
    </row>
    <row r="440" spans="1:2" x14ac:dyDescent="0.2">
      <c r="A440">
        <v>7693</v>
      </c>
      <c r="B440" t="s">
        <v>477</v>
      </c>
    </row>
    <row r="441" spans="1:2" x14ac:dyDescent="0.2">
      <c r="A441">
        <v>7695</v>
      </c>
      <c r="B441" t="s">
        <v>478</v>
      </c>
    </row>
    <row r="442" spans="1:2" x14ac:dyDescent="0.2">
      <c r="A442">
        <v>7698</v>
      </c>
      <c r="B442" t="s">
        <v>753</v>
      </c>
    </row>
    <row r="443" spans="1:2" x14ac:dyDescent="0.2">
      <c r="A443">
        <v>7790</v>
      </c>
      <c r="B443" t="s">
        <v>593</v>
      </c>
    </row>
    <row r="444" spans="1:2" x14ac:dyDescent="0.2">
      <c r="A444">
        <v>7791</v>
      </c>
      <c r="B444" t="s">
        <v>594</v>
      </c>
    </row>
    <row r="445" spans="1:2" x14ac:dyDescent="0.2">
      <c r="A445">
        <v>8542</v>
      </c>
      <c r="B445" t="s">
        <v>756</v>
      </c>
    </row>
    <row r="446" spans="1:2" x14ac:dyDescent="0.2">
      <c r="A446">
        <v>4016210</v>
      </c>
      <c r="B446" t="s">
        <v>228</v>
      </c>
    </row>
    <row r="447" spans="1:2" x14ac:dyDescent="0.2">
      <c r="A447" t="s">
        <v>564</v>
      </c>
      <c r="B447" t="s">
        <v>565</v>
      </c>
    </row>
    <row r="448" spans="1:2" x14ac:dyDescent="0.2">
      <c r="A448" t="s">
        <v>566</v>
      </c>
      <c r="B448" t="s">
        <v>251</v>
      </c>
    </row>
    <row r="449" spans="1:2" x14ac:dyDescent="0.2">
      <c r="A449" t="s">
        <v>567</v>
      </c>
      <c r="B449" t="s">
        <v>251</v>
      </c>
    </row>
    <row r="450" spans="1:2" x14ac:dyDescent="0.2">
      <c r="A450" t="s">
        <v>377</v>
      </c>
      <c r="B450" t="s">
        <v>251</v>
      </c>
    </row>
    <row r="451" spans="1:2" x14ac:dyDescent="0.2">
      <c r="A451" t="s">
        <v>638</v>
      </c>
      <c r="B451" t="s">
        <v>639</v>
      </c>
    </row>
    <row r="452" spans="1:2" x14ac:dyDescent="0.2">
      <c r="A452" t="s">
        <v>272</v>
      </c>
      <c r="B452" t="s">
        <v>273</v>
      </c>
    </row>
    <row r="453" spans="1:2" x14ac:dyDescent="0.2">
      <c r="A453" t="s">
        <v>383</v>
      </c>
      <c r="B453" t="s">
        <v>384</v>
      </c>
    </row>
    <row r="454" spans="1:2" x14ac:dyDescent="0.2">
      <c r="A454" t="s">
        <v>178</v>
      </c>
      <c r="B454" t="s">
        <v>179</v>
      </c>
    </row>
    <row r="455" spans="1:2" x14ac:dyDescent="0.2">
      <c r="A455" t="s">
        <v>180</v>
      </c>
      <c r="B455" t="s">
        <v>181</v>
      </c>
    </row>
    <row r="456" spans="1:2" x14ac:dyDescent="0.2">
      <c r="A456" t="s">
        <v>651</v>
      </c>
      <c r="B456" t="s">
        <v>652</v>
      </c>
    </row>
    <row r="457" spans="1:2" x14ac:dyDescent="0.2">
      <c r="A457" t="s">
        <v>654</v>
      </c>
      <c r="B457" t="s">
        <v>655</v>
      </c>
    </row>
    <row r="458" spans="1:2" x14ac:dyDescent="0.2">
      <c r="A458" t="s">
        <v>658</v>
      </c>
      <c r="B458" t="s">
        <v>391</v>
      </c>
    </row>
    <row r="459" spans="1:2" x14ac:dyDescent="0.2">
      <c r="A459" t="s">
        <v>392</v>
      </c>
      <c r="B459" t="s">
        <v>391</v>
      </c>
    </row>
    <row r="460" spans="1:2" x14ac:dyDescent="0.2">
      <c r="A460" t="s">
        <v>569</v>
      </c>
      <c r="B460" t="s">
        <v>391</v>
      </c>
    </row>
    <row r="461" spans="1:2" x14ac:dyDescent="0.2">
      <c r="A461" t="s">
        <v>393</v>
      </c>
      <c r="B461" t="s">
        <v>391</v>
      </c>
    </row>
    <row r="462" spans="1:2" x14ac:dyDescent="0.2">
      <c r="A462" t="s">
        <v>396</v>
      </c>
      <c r="B462" t="s">
        <v>397</v>
      </c>
    </row>
    <row r="463" spans="1:2" x14ac:dyDescent="0.2">
      <c r="A463" t="s">
        <v>660</v>
      </c>
      <c r="B463" t="s">
        <v>661</v>
      </c>
    </row>
    <row r="464" spans="1:2" x14ac:dyDescent="0.2">
      <c r="A464" t="s">
        <v>662</v>
      </c>
      <c r="B464" t="s">
        <v>663</v>
      </c>
    </row>
    <row r="465" spans="1:2" x14ac:dyDescent="0.2">
      <c r="A465" t="s">
        <v>404</v>
      </c>
      <c r="B465" t="s">
        <v>405</v>
      </c>
    </row>
    <row r="466" spans="1:2" x14ac:dyDescent="0.2">
      <c r="A466" t="s">
        <v>671</v>
      </c>
      <c r="B466" t="s">
        <v>672</v>
      </c>
    </row>
    <row r="467" spans="1:2" x14ac:dyDescent="0.2">
      <c r="A467" t="s">
        <v>677</v>
      </c>
      <c r="B467" t="s">
        <v>678</v>
      </c>
    </row>
    <row r="468" spans="1:2" x14ac:dyDescent="0.2">
      <c r="A468" t="s">
        <v>417</v>
      </c>
      <c r="B468" t="s">
        <v>418</v>
      </c>
    </row>
    <row r="469" spans="1:2" x14ac:dyDescent="0.2">
      <c r="A469" t="s">
        <v>436</v>
      </c>
      <c r="B469" t="s">
        <v>437</v>
      </c>
    </row>
    <row r="470" spans="1:2" x14ac:dyDescent="0.2">
      <c r="A470" t="s">
        <v>441</v>
      </c>
      <c r="B470" t="s">
        <v>442</v>
      </c>
    </row>
    <row r="471" spans="1:2" x14ac:dyDescent="0.2">
      <c r="A471" t="s">
        <v>454</v>
      </c>
      <c r="B471" t="s">
        <v>455</v>
      </c>
    </row>
    <row r="472" spans="1:2" x14ac:dyDescent="0.2">
      <c r="A472" t="s">
        <v>456</v>
      </c>
      <c r="B472" t="s">
        <v>455</v>
      </c>
    </row>
    <row r="473" spans="1:2" x14ac:dyDescent="0.2">
      <c r="A473" t="s">
        <v>463</v>
      </c>
      <c r="B473" t="s">
        <v>232</v>
      </c>
    </row>
    <row r="474" spans="1:2" x14ac:dyDescent="0.2">
      <c r="A474" t="s">
        <v>718</v>
      </c>
      <c r="B474" t="s">
        <v>719</v>
      </c>
    </row>
    <row r="475" spans="1:2" x14ac:dyDescent="0.2">
      <c r="A475" t="s">
        <v>468</v>
      </c>
      <c r="B475" t="s">
        <v>469</v>
      </c>
    </row>
    <row r="476" spans="1:2" x14ac:dyDescent="0.2">
      <c r="A476" t="s">
        <v>736</v>
      </c>
      <c r="B476" t="s">
        <v>737</v>
      </c>
    </row>
    <row r="477" spans="1:2" x14ac:dyDescent="0.2">
      <c r="A477" t="s">
        <v>744</v>
      </c>
      <c r="B477" t="s">
        <v>745</v>
      </c>
    </row>
    <row r="478" spans="1:2" x14ac:dyDescent="0.2">
      <c r="A478" t="s">
        <v>306</v>
      </c>
      <c r="B478" t="s">
        <v>307</v>
      </c>
    </row>
    <row r="479" spans="1:2" x14ac:dyDescent="0.2">
      <c r="A479" t="s">
        <v>308</v>
      </c>
      <c r="B479" t="s">
        <v>309</v>
      </c>
    </row>
    <row r="480" spans="1:2" x14ac:dyDescent="0.2">
      <c r="A480" t="s">
        <v>595</v>
      </c>
      <c r="B480" t="s">
        <v>596</v>
      </c>
    </row>
    <row r="481" spans="1:2" x14ac:dyDescent="0.2">
      <c r="A481" t="s">
        <v>597</v>
      </c>
      <c r="B481" t="s">
        <v>598</v>
      </c>
    </row>
    <row r="482" spans="1:2" x14ac:dyDescent="0.2">
      <c r="A482" t="s">
        <v>599</v>
      </c>
      <c r="B482" t="s">
        <v>600</v>
      </c>
    </row>
    <row r="483" spans="1:2" x14ac:dyDescent="0.2">
      <c r="A483" t="s">
        <v>602</v>
      </c>
      <c r="B483" t="s">
        <v>603</v>
      </c>
    </row>
    <row r="484" spans="1:2" x14ac:dyDescent="0.2">
      <c r="A484" t="s">
        <v>604</v>
      </c>
      <c r="B484" t="s">
        <v>605</v>
      </c>
    </row>
    <row r="485" spans="1:2" x14ac:dyDescent="0.2">
      <c r="A485" t="s">
        <v>608</v>
      </c>
      <c r="B485" t="s">
        <v>609</v>
      </c>
    </row>
    <row r="486" spans="1:2" x14ac:dyDescent="0.2">
      <c r="A486" t="s">
        <v>610</v>
      </c>
      <c r="B486" t="s">
        <v>609</v>
      </c>
    </row>
    <row r="487" spans="1:2" x14ac:dyDescent="0.2">
      <c r="A487" t="s">
        <v>611</v>
      </c>
      <c r="B487" t="s">
        <v>609</v>
      </c>
    </row>
    <row r="488" spans="1:2" x14ac:dyDescent="0.2">
      <c r="A488" t="s">
        <v>754</v>
      </c>
      <c r="B488" t="s">
        <v>755</v>
      </c>
    </row>
    <row r="489" spans="1:2" x14ac:dyDescent="0.2">
      <c r="A489" t="s">
        <v>757</v>
      </c>
      <c r="B489" t="s">
        <v>465</v>
      </c>
    </row>
    <row r="490" spans="1:2" x14ac:dyDescent="0.2">
      <c r="A490" t="s">
        <v>480</v>
      </c>
      <c r="B490" t="s">
        <v>465</v>
      </c>
    </row>
    <row r="491" spans="1:2" x14ac:dyDescent="0.2">
      <c r="A491" t="s">
        <v>758</v>
      </c>
      <c r="B491" t="s">
        <v>465</v>
      </c>
    </row>
    <row r="492" spans="1:2" x14ac:dyDescent="0.2">
      <c r="A492" t="s">
        <v>481</v>
      </c>
      <c r="B492" t="s">
        <v>482</v>
      </c>
    </row>
    <row r="493" spans="1:2" x14ac:dyDescent="0.2">
      <c r="A493" t="s">
        <v>483</v>
      </c>
      <c r="B493" t="s">
        <v>484</v>
      </c>
    </row>
    <row r="494" spans="1:2" x14ac:dyDescent="0.2">
      <c r="A494" t="s">
        <v>485</v>
      </c>
      <c r="B494" t="s">
        <v>486</v>
      </c>
    </row>
    <row r="495" spans="1:2" x14ac:dyDescent="0.2">
      <c r="A495" t="s">
        <v>759</v>
      </c>
      <c r="B495" t="s">
        <v>486</v>
      </c>
    </row>
    <row r="496" spans="1:2" x14ac:dyDescent="0.2">
      <c r="A496" t="s">
        <v>487</v>
      </c>
      <c r="B496" t="s">
        <v>488</v>
      </c>
    </row>
    <row r="497" spans="1:2" x14ac:dyDescent="0.2">
      <c r="A497" t="s">
        <v>489</v>
      </c>
      <c r="B497" t="s">
        <v>488</v>
      </c>
    </row>
    <row r="498" spans="1:2" x14ac:dyDescent="0.2">
      <c r="A498" t="s">
        <v>760</v>
      </c>
      <c r="B498" t="s">
        <v>761</v>
      </c>
    </row>
    <row r="499" spans="1:2" x14ac:dyDescent="0.2">
      <c r="A499" t="s">
        <v>762</v>
      </c>
      <c r="B499" t="s">
        <v>763</v>
      </c>
    </row>
    <row r="500" spans="1:2" x14ac:dyDescent="0.2">
      <c r="A500" t="s">
        <v>764</v>
      </c>
      <c r="B500" t="s">
        <v>763</v>
      </c>
    </row>
    <row r="501" spans="1:2" x14ac:dyDescent="0.2">
      <c r="A501" t="s">
        <v>765</v>
      </c>
      <c r="B501" t="s">
        <v>766</v>
      </c>
    </row>
    <row r="502" spans="1:2" x14ac:dyDescent="0.2">
      <c r="A502" t="s">
        <v>767</v>
      </c>
      <c r="B502" t="s">
        <v>237</v>
      </c>
    </row>
    <row r="503" spans="1:2" x14ac:dyDescent="0.2">
      <c r="A503" t="s">
        <v>311</v>
      </c>
      <c r="B503" t="s">
        <v>233</v>
      </c>
    </row>
    <row r="504" spans="1:2" x14ac:dyDescent="0.2">
      <c r="A504" t="s">
        <v>312</v>
      </c>
      <c r="B504" t="s">
        <v>313</v>
      </c>
    </row>
    <row r="505" spans="1:2" x14ac:dyDescent="0.2">
      <c r="A505" t="s">
        <v>768</v>
      </c>
      <c r="B505" t="s">
        <v>490</v>
      </c>
    </row>
    <row r="506" spans="1:2" x14ac:dyDescent="0.2">
      <c r="A506" t="s">
        <v>769</v>
      </c>
      <c r="B506" t="s">
        <v>234</v>
      </c>
    </row>
    <row r="507" spans="1:2" x14ac:dyDescent="0.2">
      <c r="A507" t="s">
        <v>314</v>
      </c>
      <c r="B507" t="s">
        <v>234</v>
      </c>
    </row>
    <row r="508" spans="1:2" x14ac:dyDescent="0.2">
      <c r="A508" t="s">
        <v>612</v>
      </c>
      <c r="B508" t="s">
        <v>613</v>
      </c>
    </row>
    <row r="509" spans="1:2" x14ac:dyDescent="0.2">
      <c r="A509" t="s">
        <v>770</v>
      </c>
      <c r="B509" t="s">
        <v>771</v>
      </c>
    </row>
    <row r="510" spans="1:2" x14ac:dyDescent="0.2">
      <c r="A510" t="s">
        <v>772</v>
      </c>
      <c r="B510" t="s">
        <v>773</v>
      </c>
    </row>
    <row r="511" spans="1:2" x14ac:dyDescent="0.2">
      <c r="A511" t="s">
        <v>491</v>
      </c>
      <c r="B511" t="s">
        <v>492</v>
      </c>
    </row>
    <row r="512" spans="1:2" x14ac:dyDescent="0.2">
      <c r="A512" t="s">
        <v>493</v>
      </c>
      <c r="B512" t="s">
        <v>494</v>
      </c>
    </row>
    <row r="513" spans="1:2" x14ac:dyDescent="0.2">
      <c r="A513" t="s">
        <v>495</v>
      </c>
      <c r="B513" t="s">
        <v>496</v>
      </c>
    </row>
    <row r="514" spans="1:2" x14ac:dyDescent="0.2">
      <c r="A514" t="s">
        <v>774</v>
      </c>
      <c r="B514" t="s">
        <v>775</v>
      </c>
    </row>
    <row r="515" spans="1:2" x14ac:dyDescent="0.2">
      <c r="A515" t="s">
        <v>497</v>
      </c>
      <c r="B515" t="s">
        <v>498</v>
      </c>
    </row>
    <row r="516" spans="1:2" x14ac:dyDescent="0.2">
      <c r="A516" t="s">
        <v>499</v>
      </c>
      <c r="B516" t="s">
        <v>500</v>
      </c>
    </row>
    <row r="517" spans="1:2" x14ac:dyDescent="0.2">
      <c r="A517" t="s">
        <v>501</v>
      </c>
      <c r="B517" t="s">
        <v>502</v>
      </c>
    </row>
    <row r="518" spans="1:2" x14ac:dyDescent="0.2">
      <c r="A518" t="s">
        <v>315</v>
      </c>
      <c r="B518" t="s">
        <v>229</v>
      </c>
    </row>
    <row r="519" spans="1:2" x14ac:dyDescent="0.2">
      <c r="A519" t="s">
        <v>316</v>
      </c>
      <c r="B519" t="s">
        <v>230</v>
      </c>
    </row>
    <row r="520" spans="1:2" x14ac:dyDescent="0.2">
      <c r="A520" t="s">
        <v>503</v>
      </c>
      <c r="B520" t="s">
        <v>504</v>
      </c>
    </row>
    <row r="521" spans="1:2" x14ac:dyDescent="0.2">
      <c r="A521" t="s">
        <v>317</v>
      </c>
      <c r="B521" t="s">
        <v>231</v>
      </c>
    </row>
    <row r="522" spans="1:2" x14ac:dyDescent="0.2">
      <c r="A522" t="s">
        <v>614</v>
      </c>
      <c r="B522" t="s">
        <v>615</v>
      </c>
    </row>
    <row r="523" spans="1:2" x14ac:dyDescent="0.2">
      <c r="A523" t="s">
        <v>776</v>
      </c>
      <c r="B523" t="s">
        <v>777</v>
      </c>
    </row>
    <row r="524" spans="1:2" x14ac:dyDescent="0.2">
      <c r="A524" t="s">
        <v>318</v>
      </c>
      <c r="B524" t="s">
        <v>319</v>
      </c>
    </row>
    <row r="525" spans="1:2" x14ac:dyDescent="0.2">
      <c r="A525" t="s">
        <v>778</v>
      </c>
      <c r="B525" t="s">
        <v>779</v>
      </c>
    </row>
    <row r="526" spans="1:2" x14ac:dyDescent="0.2">
      <c r="A526" t="s">
        <v>780</v>
      </c>
      <c r="B526" t="s">
        <v>781</v>
      </c>
    </row>
    <row r="527" spans="1:2" x14ac:dyDescent="0.2">
      <c r="A527" t="s">
        <v>505</v>
      </c>
      <c r="B527" t="s">
        <v>506</v>
      </c>
    </row>
    <row r="528" spans="1:2" x14ac:dyDescent="0.2">
      <c r="A528" t="s">
        <v>252</v>
      </c>
      <c r="B528" t="s">
        <v>253</v>
      </c>
    </row>
    <row r="529" spans="1:2" x14ac:dyDescent="0.2">
      <c r="A529" t="s">
        <v>254</v>
      </c>
      <c r="B529" t="s">
        <v>255</v>
      </c>
    </row>
    <row r="530" spans="1:2" x14ac:dyDescent="0.2">
      <c r="A530" t="s">
        <v>256</v>
      </c>
      <c r="B530" t="s">
        <v>257</v>
      </c>
    </row>
    <row r="531" spans="1:2" x14ac:dyDescent="0.2">
      <c r="A531" t="s">
        <v>507</v>
      </c>
      <c r="B531" t="s">
        <v>508</v>
      </c>
    </row>
    <row r="532" spans="1:2" x14ac:dyDescent="0.2">
      <c r="A532" t="s">
        <v>320</v>
      </c>
      <c r="B532" t="s">
        <v>321</v>
      </c>
    </row>
    <row r="533" spans="1:2" x14ac:dyDescent="0.2">
      <c r="A533" t="s">
        <v>182</v>
      </c>
      <c r="B533" t="s">
        <v>2</v>
      </c>
    </row>
    <row r="534" spans="1:2" x14ac:dyDescent="0.2">
      <c r="A534" t="s">
        <v>258</v>
      </c>
      <c r="B534" t="s">
        <v>259</v>
      </c>
    </row>
    <row r="535" spans="1:2" x14ac:dyDescent="0.2">
      <c r="A535" t="s">
        <v>561</v>
      </c>
      <c r="B535" t="s">
        <v>562</v>
      </c>
    </row>
    <row r="536" spans="1:2" x14ac:dyDescent="0.2">
      <c r="A536" t="s">
        <v>183</v>
      </c>
      <c r="B536" t="s">
        <v>184</v>
      </c>
    </row>
    <row r="537" spans="1:2" x14ac:dyDescent="0.2">
      <c r="A537" t="s">
        <v>260</v>
      </c>
      <c r="B537" t="s">
        <v>261</v>
      </c>
    </row>
    <row r="538" spans="1:2" x14ac:dyDescent="0.2">
      <c r="A538" t="s">
        <v>262</v>
      </c>
      <c r="B538" t="s">
        <v>263</v>
      </c>
    </row>
    <row r="539" spans="1:2" x14ac:dyDescent="0.2">
      <c r="A539" t="s">
        <v>509</v>
      </c>
      <c r="B539" t="s">
        <v>510</v>
      </c>
    </row>
    <row r="540" spans="1:2" x14ac:dyDescent="0.2">
      <c r="A540" t="s">
        <v>511</v>
      </c>
      <c r="B540" t="s">
        <v>512</v>
      </c>
    </row>
    <row r="541" spans="1:2" x14ac:dyDescent="0.2">
      <c r="A541" t="s">
        <v>322</v>
      </c>
      <c r="B541" t="s">
        <v>323</v>
      </c>
    </row>
    <row r="542" spans="1:2" x14ac:dyDescent="0.2">
      <c r="A542" t="s">
        <v>513</v>
      </c>
      <c r="B542" t="s">
        <v>514</v>
      </c>
    </row>
    <row r="543" spans="1:2" x14ac:dyDescent="0.2">
      <c r="A543" t="s">
        <v>264</v>
      </c>
      <c r="B543" t="s">
        <v>265</v>
      </c>
    </row>
    <row r="544" spans="1:2" x14ac:dyDescent="0.2">
      <c r="A544" t="s">
        <v>782</v>
      </c>
      <c r="B544" t="s">
        <v>783</v>
      </c>
    </row>
    <row r="545" spans="1:2" x14ac:dyDescent="0.2">
      <c r="A545" t="s">
        <v>324</v>
      </c>
      <c r="B545" t="s">
        <v>325</v>
      </c>
    </row>
    <row r="546" spans="1:2" x14ac:dyDescent="0.2">
      <c r="A546" t="s">
        <v>266</v>
      </c>
      <c r="B546" t="s">
        <v>267</v>
      </c>
    </row>
    <row r="547" spans="1:2" x14ac:dyDescent="0.2">
      <c r="A547" t="s">
        <v>515</v>
      </c>
      <c r="B547" t="s">
        <v>516</v>
      </c>
    </row>
    <row r="548" spans="1:2" x14ac:dyDescent="0.2">
      <c r="A548" t="s">
        <v>185</v>
      </c>
      <c r="B548" t="s">
        <v>186</v>
      </c>
    </row>
    <row r="549" spans="1:2" x14ac:dyDescent="0.2">
      <c r="A549" t="s">
        <v>187</v>
      </c>
      <c r="B549" t="s">
        <v>188</v>
      </c>
    </row>
    <row r="550" spans="1:2" x14ac:dyDescent="0.2">
      <c r="A550" t="s">
        <v>616</v>
      </c>
      <c r="B550" t="s">
        <v>617</v>
      </c>
    </row>
    <row r="551" spans="1:2" x14ac:dyDescent="0.2">
      <c r="A551" t="s">
        <v>268</v>
      </c>
      <c r="B551" t="s">
        <v>269</v>
      </c>
    </row>
    <row r="552" spans="1:2" x14ac:dyDescent="0.2">
      <c r="A552" t="s">
        <v>517</v>
      </c>
      <c r="B552" t="s">
        <v>518</v>
      </c>
    </row>
    <row r="553" spans="1:2" x14ac:dyDescent="0.2">
      <c r="A553" t="s">
        <v>618</v>
      </c>
      <c r="B553" t="s">
        <v>619</v>
      </c>
    </row>
    <row r="554" spans="1:2" x14ac:dyDescent="0.2">
      <c r="A554" t="s">
        <v>326</v>
      </c>
      <c r="B554" t="s">
        <v>327</v>
      </c>
    </row>
    <row r="555" spans="1:2" x14ac:dyDescent="0.2">
      <c r="A555" t="s">
        <v>519</v>
      </c>
      <c r="B555" t="s">
        <v>520</v>
      </c>
    </row>
    <row r="556" spans="1:2" x14ac:dyDescent="0.2">
      <c r="A556" t="s">
        <v>270</v>
      </c>
      <c r="B556" t="s">
        <v>271</v>
      </c>
    </row>
    <row r="557" spans="1:2" x14ac:dyDescent="0.2">
      <c r="A557" t="s">
        <v>328</v>
      </c>
      <c r="B557" t="s">
        <v>329</v>
      </c>
    </row>
    <row r="558" spans="1:2" x14ac:dyDescent="0.2">
      <c r="A558" t="s">
        <v>330</v>
      </c>
      <c r="B558" t="s">
        <v>331</v>
      </c>
    </row>
    <row r="559" spans="1:2" x14ac:dyDescent="0.2">
      <c r="A559" t="s">
        <v>620</v>
      </c>
      <c r="B559" t="s">
        <v>621</v>
      </c>
    </row>
    <row r="560" spans="1:2" x14ac:dyDescent="0.2">
      <c r="A560" t="s">
        <v>521</v>
      </c>
      <c r="B560" t="s">
        <v>522</v>
      </c>
    </row>
    <row r="561" spans="1:2" x14ac:dyDescent="0.2">
      <c r="A561" t="s">
        <v>332</v>
      </c>
      <c r="B561" t="s">
        <v>333</v>
      </c>
    </row>
    <row r="562" spans="1:2" x14ac:dyDescent="0.2">
      <c r="A562" t="s">
        <v>784</v>
      </c>
      <c r="B562" t="s">
        <v>333</v>
      </c>
    </row>
    <row r="563" spans="1:2" x14ac:dyDescent="0.2">
      <c r="A563" t="s">
        <v>334</v>
      </c>
      <c r="B563" t="s">
        <v>333</v>
      </c>
    </row>
    <row r="564" spans="1:2" x14ac:dyDescent="0.2">
      <c r="A564" t="s">
        <v>785</v>
      </c>
      <c r="B564" t="s">
        <v>786</v>
      </c>
    </row>
    <row r="565" spans="1:2" x14ac:dyDescent="0.2">
      <c r="A565" t="s">
        <v>787</v>
      </c>
      <c r="B565" t="s">
        <v>788</v>
      </c>
    </row>
    <row r="566" spans="1:2" x14ac:dyDescent="0.2">
      <c r="A566" t="s">
        <v>335</v>
      </c>
      <c r="B566" t="s">
        <v>336</v>
      </c>
    </row>
    <row r="567" spans="1:2" x14ac:dyDescent="0.2">
      <c r="A567" t="s">
        <v>789</v>
      </c>
      <c r="B567" t="s">
        <v>336</v>
      </c>
    </row>
    <row r="568" spans="1:2" x14ac:dyDescent="0.2">
      <c r="A568" t="s">
        <v>337</v>
      </c>
      <c r="B568" t="s">
        <v>338</v>
      </c>
    </row>
    <row r="569" spans="1:2" x14ac:dyDescent="0.2">
      <c r="A569" t="s">
        <v>790</v>
      </c>
      <c r="B569" t="s">
        <v>338</v>
      </c>
    </row>
    <row r="570" spans="1:2" x14ac:dyDescent="0.2">
      <c r="A570" t="s">
        <v>791</v>
      </c>
      <c r="B570" t="s">
        <v>338</v>
      </c>
    </row>
    <row r="571" spans="1:2" x14ac:dyDescent="0.2">
      <c r="A571" t="s">
        <v>792</v>
      </c>
      <c r="B571" t="s">
        <v>235</v>
      </c>
    </row>
    <row r="572" spans="1:2" x14ac:dyDescent="0.2">
      <c r="A572" t="s">
        <v>339</v>
      </c>
      <c r="B572" t="s">
        <v>235</v>
      </c>
    </row>
    <row r="573" spans="1:2" x14ac:dyDescent="0.2">
      <c r="A573" t="s">
        <v>793</v>
      </c>
      <c r="B573" t="s">
        <v>794</v>
      </c>
    </row>
    <row r="574" spans="1:2" x14ac:dyDescent="0.2">
      <c r="A574" t="s">
        <v>340</v>
      </c>
      <c r="B574" t="s">
        <v>341</v>
      </c>
    </row>
    <row r="575" spans="1:2" x14ac:dyDescent="0.2">
      <c r="A575" t="s">
        <v>795</v>
      </c>
      <c r="B575" t="s">
        <v>796</v>
      </c>
    </row>
    <row r="576" spans="1:2" x14ac:dyDescent="0.2">
      <c r="A576" t="s">
        <v>523</v>
      </c>
      <c r="B576" t="s">
        <v>524</v>
      </c>
    </row>
    <row r="577" spans="1:2" x14ac:dyDescent="0.2">
      <c r="A577" t="s">
        <v>525</v>
      </c>
      <c r="B577" t="s">
        <v>526</v>
      </c>
    </row>
    <row r="578" spans="1:2" x14ac:dyDescent="0.2">
      <c r="A578" t="s">
        <v>342</v>
      </c>
      <c r="B578" t="s">
        <v>236</v>
      </c>
    </row>
    <row r="579" spans="1:2" x14ac:dyDescent="0.2">
      <c r="A579" t="s">
        <v>343</v>
      </c>
      <c r="B579" t="s">
        <v>236</v>
      </c>
    </row>
    <row r="580" spans="1:2" x14ac:dyDescent="0.2">
      <c r="A580" t="s">
        <v>797</v>
      </c>
      <c r="B580" t="s">
        <v>798</v>
      </c>
    </row>
    <row r="581" spans="1:2" x14ac:dyDescent="0.2">
      <c r="A581" t="s">
        <v>799</v>
      </c>
      <c r="B581" t="s">
        <v>800</v>
      </c>
    </row>
    <row r="582" spans="1:2" x14ac:dyDescent="0.2">
      <c r="A582" t="s">
        <v>801</v>
      </c>
      <c r="B582" t="s">
        <v>802</v>
      </c>
    </row>
    <row r="583" spans="1:2" x14ac:dyDescent="0.2">
      <c r="A583" t="s">
        <v>527</v>
      </c>
      <c r="B583" t="s">
        <v>528</v>
      </c>
    </row>
    <row r="584" spans="1:2" x14ac:dyDescent="0.2">
      <c r="A584" t="s">
        <v>803</v>
      </c>
      <c r="B584" t="s">
        <v>528</v>
      </c>
    </row>
    <row r="585" spans="1:2" x14ac:dyDescent="0.2">
      <c r="A585" t="s">
        <v>804</v>
      </c>
      <c r="B585" t="s">
        <v>241</v>
      </c>
    </row>
    <row r="586" spans="1:2" x14ac:dyDescent="0.2">
      <c r="A586" t="s">
        <v>805</v>
      </c>
      <c r="B586" t="s">
        <v>241</v>
      </c>
    </row>
    <row r="587" spans="1:2" x14ac:dyDescent="0.2">
      <c r="A587" t="s">
        <v>806</v>
      </c>
      <c r="B587" t="s">
        <v>623</v>
      </c>
    </row>
    <row r="588" spans="1:2" x14ac:dyDescent="0.2">
      <c r="A588" t="s">
        <v>344</v>
      </c>
      <c r="B588" t="s">
        <v>238</v>
      </c>
    </row>
    <row r="589" spans="1:2" x14ac:dyDescent="0.2">
      <c r="A589" t="s">
        <v>345</v>
      </c>
      <c r="B589" t="s">
        <v>238</v>
      </c>
    </row>
    <row r="590" spans="1:2" x14ac:dyDescent="0.2">
      <c r="A590" t="s">
        <v>807</v>
      </c>
      <c r="B590" t="s">
        <v>808</v>
      </c>
    </row>
    <row r="591" spans="1:2" x14ac:dyDescent="0.2">
      <c r="A591" t="s">
        <v>346</v>
      </c>
      <c r="B591" t="s">
        <v>239</v>
      </c>
    </row>
    <row r="592" spans="1:2" x14ac:dyDescent="0.2">
      <c r="A592" t="s">
        <v>809</v>
      </c>
      <c r="B592" t="s">
        <v>239</v>
      </c>
    </row>
    <row r="593" spans="1:2" x14ac:dyDescent="0.2">
      <c r="A593" t="s">
        <v>347</v>
      </c>
      <c r="B593" t="s">
        <v>239</v>
      </c>
    </row>
    <row r="594" spans="1:2" x14ac:dyDescent="0.2">
      <c r="A594" t="s">
        <v>348</v>
      </c>
      <c r="B594" t="s">
        <v>239</v>
      </c>
    </row>
    <row r="595" spans="1:2" x14ac:dyDescent="0.2">
      <c r="A595" t="s">
        <v>349</v>
      </c>
      <c r="B595" t="s">
        <v>239</v>
      </c>
    </row>
    <row r="596" spans="1:2" x14ac:dyDescent="0.2">
      <c r="A596" t="s">
        <v>529</v>
      </c>
      <c r="B596" t="s">
        <v>239</v>
      </c>
    </row>
    <row r="597" spans="1:2" x14ac:dyDescent="0.2">
      <c r="A597" t="s">
        <v>622</v>
      </c>
      <c r="B597" t="s">
        <v>239</v>
      </c>
    </row>
    <row r="598" spans="1:2" x14ac:dyDescent="0.2">
      <c r="A598" t="s">
        <v>624</v>
      </c>
      <c r="B598" t="s">
        <v>623</v>
      </c>
    </row>
    <row r="599" spans="1:2" x14ac:dyDescent="0.2">
      <c r="A599" t="s">
        <v>350</v>
      </c>
      <c r="B599" t="s">
        <v>351</v>
      </c>
    </row>
    <row r="600" spans="1:2" x14ac:dyDescent="0.2">
      <c r="A600" t="s">
        <v>352</v>
      </c>
      <c r="B600" t="s">
        <v>351</v>
      </c>
    </row>
    <row r="601" spans="1:2" x14ac:dyDescent="0.2">
      <c r="A601" t="s">
        <v>353</v>
      </c>
      <c r="B601" t="s">
        <v>240</v>
      </c>
    </row>
    <row r="602" spans="1:2" x14ac:dyDescent="0.2">
      <c r="A602" t="s">
        <v>810</v>
      </c>
      <c r="B602" t="s">
        <v>240</v>
      </c>
    </row>
    <row r="603" spans="1:2" x14ac:dyDescent="0.2">
      <c r="A603" t="s">
        <v>811</v>
      </c>
      <c r="B603" t="s">
        <v>240</v>
      </c>
    </row>
    <row r="604" spans="1:2" x14ac:dyDescent="0.2">
      <c r="A604" t="s">
        <v>812</v>
      </c>
      <c r="B604" t="s">
        <v>813</v>
      </c>
    </row>
    <row r="605" spans="1:2" x14ac:dyDescent="0.2">
      <c r="A605" t="s">
        <v>814</v>
      </c>
      <c r="B605" t="s">
        <v>815</v>
      </c>
    </row>
    <row r="606" spans="1:2" x14ac:dyDescent="0.2">
      <c r="A606" t="s">
        <v>625</v>
      </c>
      <c r="B606" t="s">
        <v>626</v>
      </c>
    </row>
    <row r="607" spans="1:2" x14ac:dyDescent="0.2">
      <c r="A607" t="s">
        <v>627</v>
      </c>
      <c r="B607" t="s">
        <v>626</v>
      </c>
    </row>
    <row r="608" spans="1:2" x14ac:dyDescent="0.2">
      <c r="A608" t="s">
        <v>530</v>
      </c>
      <c r="B608" t="s">
        <v>241</v>
      </c>
    </row>
    <row r="609" spans="1:2" x14ac:dyDescent="0.2">
      <c r="A609" t="s">
        <v>354</v>
      </c>
      <c r="B609" t="s">
        <v>241</v>
      </c>
    </row>
    <row r="610" spans="1:2" x14ac:dyDescent="0.2">
      <c r="A610" t="s">
        <v>531</v>
      </c>
      <c r="B610" t="s">
        <v>532</v>
      </c>
    </row>
    <row r="611" spans="1:2" x14ac:dyDescent="0.2">
      <c r="A611" t="s">
        <v>533</v>
      </c>
      <c r="B611" t="s">
        <v>241</v>
      </c>
    </row>
    <row r="612" spans="1:2" x14ac:dyDescent="0.2">
      <c r="A612" t="s">
        <v>816</v>
      </c>
      <c r="B612" t="s">
        <v>563</v>
      </c>
    </row>
    <row r="613" spans="1:2" x14ac:dyDescent="0.2">
      <c r="A613" t="s">
        <v>628</v>
      </c>
      <c r="B613" t="s">
        <v>563</v>
      </c>
    </row>
    <row r="614" spans="1:2" x14ac:dyDescent="0.2">
      <c r="A614" t="s">
        <v>817</v>
      </c>
      <c r="B614" t="s">
        <v>818</v>
      </c>
    </row>
    <row r="615" spans="1:2" x14ac:dyDescent="0.2">
      <c r="A615" t="s">
        <v>355</v>
      </c>
      <c r="B615" t="s">
        <v>242</v>
      </c>
    </row>
    <row r="616" spans="1:2" x14ac:dyDescent="0.2">
      <c r="A616" t="s">
        <v>356</v>
      </c>
      <c r="B616" t="s">
        <v>243</v>
      </c>
    </row>
    <row r="617" spans="1:2" x14ac:dyDescent="0.2">
      <c r="A617" t="s">
        <v>357</v>
      </c>
      <c r="B617" t="s">
        <v>232</v>
      </c>
    </row>
    <row r="618" spans="1:2" x14ac:dyDescent="0.2">
      <c r="A618" t="s">
        <v>534</v>
      </c>
      <c r="B618" t="s">
        <v>232</v>
      </c>
    </row>
    <row r="619" spans="1:2" x14ac:dyDescent="0.2">
      <c r="A619" t="s">
        <v>358</v>
      </c>
      <c r="B619" t="s">
        <v>244</v>
      </c>
    </row>
    <row r="620" spans="1:2" x14ac:dyDescent="0.2">
      <c r="A620" t="s">
        <v>535</v>
      </c>
      <c r="B620" t="s">
        <v>245</v>
      </c>
    </row>
    <row r="621" spans="1:2" x14ac:dyDescent="0.2">
      <c r="A621" t="s">
        <v>819</v>
      </c>
      <c r="B621" t="s">
        <v>245</v>
      </c>
    </row>
    <row r="622" spans="1:2" x14ac:dyDescent="0.2">
      <c r="A622" t="s">
        <v>820</v>
      </c>
      <c r="B622" t="s">
        <v>245</v>
      </c>
    </row>
    <row r="623" spans="1:2" x14ac:dyDescent="0.2">
      <c r="A623" t="s">
        <v>359</v>
      </c>
      <c r="B623" t="s">
        <v>246</v>
      </c>
    </row>
    <row r="624" spans="1:2" x14ac:dyDescent="0.2">
      <c r="A624" t="s">
        <v>536</v>
      </c>
      <c r="B624" t="s">
        <v>245</v>
      </c>
    </row>
    <row r="625" spans="1:2" x14ac:dyDescent="0.2">
      <c r="A625" t="s">
        <v>360</v>
      </c>
      <c r="B625" t="s">
        <v>245</v>
      </c>
    </row>
    <row r="626" spans="1:2" x14ac:dyDescent="0.2">
      <c r="A626" t="s">
        <v>821</v>
      </c>
      <c r="B626" t="s">
        <v>245</v>
      </c>
    </row>
    <row r="627" spans="1:2" x14ac:dyDescent="0.2">
      <c r="A627" t="s">
        <v>361</v>
      </c>
      <c r="B627" t="s">
        <v>247</v>
      </c>
    </row>
    <row r="628" spans="1:2" x14ac:dyDescent="0.2">
      <c r="A628" t="s">
        <v>537</v>
      </c>
      <c r="B628" t="s">
        <v>245</v>
      </c>
    </row>
    <row r="629" spans="1:2" x14ac:dyDescent="0.2">
      <c r="A629" t="s">
        <v>822</v>
      </c>
      <c r="B629" t="s">
        <v>248</v>
      </c>
    </row>
    <row r="630" spans="1:2" x14ac:dyDescent="0.2">
      <c r="A630" t="s">
        <v>823</v>
      </c>
      <c r="B630" t="s">
        <v>248</v>
      </c>
    </row>
    <row r="631" spans="1:2" x14ac:dyDescent="0.2">
      <c r="A631" t="s">
        <v>824</v>
      </c>
      <c r="B631" t="s">
        <v>825</v>
      </c>
    </row>
    <row r="632" spans="1:2" x14ac:dyDescent="0.2">
      <c r="A632" t="s">
        <v>826</v>
      </c>
      <c r="B632" t="s">
        <v>827</v>
      </c>
    </row>
    <row r="633" spans="1:2" x14ac:dyDescent="0.2">
      <c r="A633" t="s">
        <v>538</v>
      </c>
      <c r="B633" t="s">
        <v>248</v>
      </c>
    </row>
    <row r="634" spans="1:2" x14ac:dyDescent="0.2">
      <c r="A634" t="s">
        <v>828</v>
      </c>
      <c r="B634" t="s">
        <v>249</v>
      </c>
    </row>
    <row r="635" spans="1:2" x14ac:dyDescent="0.2">
      <c r="A635" t="s">
        <v>539</v>
      </c>
      <c r="B635" t="s">
        <v>248</v>
      </c>
    </row>
    <row r="636" spans="1:2" x14ac:dyDescent="0.2">
      <c r="A636" t="s">
        <v>540</v>
      </c>
      <c r="B636" t="s">
        <v>248</v>
      </c>
    </row>
    <row r="637" spans="1:2" x14ac:dyDescent="0.2">
      <c r="A637" t="s">
        <v>829</v>
      </c>
      <c r="B637" t="s">
        <v>250</v>
      </c>
    </row>
    <row r="638" spans="1:2" x14ac:dyDescent="0.2">
      <c r="A638" t="s">
        <v>362</v>
      </c>
      <c r="B638" t="s">
        <v>248</v>
      </c>
    </row>
    <row r="639" spans="1:2" x14ac:dyDescent="0.2">
      <c r="A639" t="s">
        <v>629</v>
      </c>
      <c r="B639" t="s">
        <v>249</v>
      </c>
    </row>
    <row r="640" spans="1:2" x14ac:dyDescent="0.2">
      <c r="A640" t="s">
        <v>830</v>
      </c>
      <c r="B640" t="s">
        <v>248</v>
      </c>
    </row>
    <row r="641" spans="1:2" x14ac:dyDescent="0.2">
      <c r="A641" t="s">
        <v>831</v>
      </c>
      <c r="B641" t="s">
        <v>832</v>
      </c>
    </row>
    <row r="642" spans="1:2" x14ac:dyDescent="0.2">
      <c r="A642" t="s">
        <v>363</v>
      </c>
      <c r="B642" t="s">
        <v>248</v>
      </c>
    </row>
    <row r="643" spans="1:2" x14ac:dyDescent="0.2">
      <c r="A643" t="s">
        <v>833</v>
      </c>
      <c r="B643" t="s">
        <v>248</v>
      </c>
    </row>
    <row r="644" spans="1:2" x14ac:dyDescent="0.2">
      <c r="A644" t="s">
        <v>364</v>
      </c>
      <c r="B644" t="s">
        <v>250</v>
      </c>
    </row>
    <row r="645" spans="1:2" x14ac:dyDescent="0.2">
      <c r="A645" t="s">
        <v>541</v>
      </c>
      <c r="B645" t="s">
        <v>248</v>
      </c>
    </row>
    <row r="646" spans="1:2" x14ac:dyDescent="0.2">
      <c r="A646" t="s">
        <v>365</v>
      </c>
      <c r="B646" t="s">
        <v>249</v>
      </c>
    </row>
    <row r="647" spans="1:2" x14ac:dyDescent="0.2">
      <c r="A647" t="s">
        <v>834</v>
      </c>
      <c r="B647" t="s">
        <v>248</v>
      </c>
    </row>
    <row r="648" spans="1:2" x14ac:dyDescent="0.2">
      <c r="A648" t="s">
        <v>542</v>
      </c>
      <c r="B648" t="s">
        <v>249</v>
      </c>
    </row>
    <row r="649" spans="1:2" x14ac:dyDescent="0.2">
      <c r="A649" t="s">
        <v>543</v>
      </c>
      <c r="B649" t="s">
        <v>248</v>
      </c>
    </row>
    <row r="650" spans="1:2" x14ac:dyDescent="0.2">
      <c r="A650" t="s">
        <v>366</v>
      </c>
      <c r="B650" t="s">
        <v>249</v>
      </c>
    </row>
    <row r="651" spans="1:2" x14ac:dyDescent="0.2">
      <c r="A651" t="s">
        <v>630</v>
      </c>
      <c r="B651" t="s">
        <v>248</v>
      </c>
    </row>
    <row r="652" spans="1:2" x14ac:dyDescent="0.2">
      <c r="A652" t="s">
        <v>835</v>
      </c>
      <c r="B652" t="s">
        <v>248</v>
      </c>
    </row>
    <row r="653" spans="1:2" x14ac:dyDescent="0.2">
      <c r="A653" t="s">
        <v>836</v>
      </c>
      <c r="B653" t="s">
        <v>248</v>
      </c>
    </row>
    <row r="654" spans="1:2" x14ac:dyDescent="0.2">
      <c r="A654" t="s">
        <v>367</v>
      </c>
      <c r="B654" t="s">
        <v>248</v>
      </c>
    </row>
    <row r="655" spans="1:2" x14ac:dyDescent="0.2">
      <c r="A655" t="s">
        <v>837</v>
      </c>
      <c r="B655" t="s">
        <v>248</v>
      </c>
    </row>
    <row r="656" spans="1:2" x14ac:dyDescent="0.2">
      <c r="A656" t="s">
        <v>838</v>
      </c>
      <c r="B656" t="s">
        <v>248</v>
      </c>
    </row>
    <row r="657" spans="1:2" x14ac:dyDescent="0.2">
      <c r="A657" t="s">
        <v>839</v>
      </c>
      <c r="B657" t="s">
        <v>840</v>
      </c>
    </row>
    <row r="658" spans="1:2" x14ac:dyDescent="0.2">
      <c r="A658" t="s">
        <v>841</v>
      </c>
      <c r="B658" t="s">
        <v>840</v>
      </c>
    </row>
    <row r="659" spans="1:2" x14ac:dyDescent="0.2">
      <c r="A659" t="s">
        <v>842</v>
      </c>
      <c r="B659" t="s">
        <v>248</v>
      </c>
    </row>
    <row r="660" spans="1:2" x14ac:dyDescent="0.2">
      <c r="A660" t="s">
        <v>368</v>
      </c>
      <c r="B660" t="s">
        <v>248</v>
      </c>
    </row>
    <row r="661" spans="1:2" x14ac:dyDescent="0.2">
      <c r="A661" t="s">
        <v>369</v>
      </c>
      <c r="B661" t="s">
        <v>248</v>
      </c>
    </row>
    <row r="662" spans="1:2" x14ac:dyDescent="0.2">
      <c r="A662" t="s">
        <v>843</v>
      </c>
      <c r="B662" t="s">
        <v>248</v>
      </c>
    </row>
    <row r="663" spans="1:2" x14ac:dyDescent="0.2">
      <c r="A663" t="s">
        <v>844</v>
      </c>
      <c r="B663" t="s">
        <v>845</v>
      </c>
    </row>
    <row r="664" spans="1:2" x14ac:dyDescent="0.2">
      <c r="A664" t="s">
        <v>544</v>
      </c>
      <c r="B664" t="s">
        <v>248</v>
      </c>
    </row>
    <row r="665" spans="1:2" x14ac:dyDescent="0.2">
      <c r="A665" t="s">
        <v>846</v>
      </c>
      <c r="B665" t="s">
        <v>248</v>
      </c>
    </row>
    <row r="666" spans="1:2" x14ac:dyDescent="0.2">
      <c r="A666" t="s">
        <v>545</v>
      </c>
      <c r="B666" t="s">
        <v>248</v>
      </c>
    </row>
    <row r="667" spans="1:2" x14ac:dyDescent="0.2">
      <c r="A667" t="s">
        <v>546</v>
      </c>
      <c r="B667" t="s">
        <v>248</v>
      </c>
    </row>
    <row r="668" spans="1:2" x14ac:dyDescent="0.2">
      <c r="A668" t="s">
        <v>631</v>
      </c>
      <c r="B668" t="s">
        <v>248</v>
      </c>
    </row>
    <row r="669" spans="1:2" x14ac:dyDescent="0.2">
      <c r="A669" t="s">
        <v>370</v>
      </c>
      <c r="B669" t="s">
        <v>248</v>
      </c>
    </row>
    <row r="670" spans="1:2" x14ac:dyDescent="0.2">
      <c r="A670" t="s">
        <v>371</v>
      </c>
      <c r="B670" t="s">
        <v>248</v>
      </c>
    </row>
    <row r="671" spans="1:2" x14ac:dyDescent="0.2">
      <c r="A671" t="s">
        <v>632</v>
      </c>
      <c r="B671" t="s">
        <v>248</v>
      </c>
    </row>
    <row r="672" spans="1:2" x14ac:dyDescent="0.2">
      <c r="A672" t="s">
        <v>847</v>
      </c>
      <c r="B672" t="s">
        <v>248</v>
      </c>
    </row>
    <row r="673" spans="1:2" x14ac:dyDescent="0.2">
      <c r="A673" t="s">
        <v>848</v>
      </c>
      <c r="B673" t="s">
        <v>547</v>
      </c>
    </row>
    <row r="674" spans="1:2" x14ac:dyDescent="0.2">
      <c r="A674" t="s">
        <v>633</v>
      </c>
      <c r="B674" t="s">
        <v>547</v>
      </c>
    </row>
    <row r="675" spans="1:2" x14ac:dyDescent="0.2">
      <c r="A675" t="s">
        <v>849</v>
      </c>
      <c r="B675" t="s">
        <v>248</v>
      </c>
    </row>
    <row r="676" spans="1:2" x14ac:dyDescent="0.2">
      <c r="A676" t="s">
        <v>850</v>
      </c>
      <c r="B676" t="s">
        <v>851</v>
      </c>
    </row>
    <row r="677" spans="1:2" x14ac:dyDescent="0.2">
      <c r="A677" t="s">
        <v>852</v>
      </c>
      <c r="B677" t="s">
        <v>851</v>
      </c>
    </row>
    <row r="678" spans="1:2" x14ac:dyDescent="0.2">
      <c r="A678" t="s">
        <v>853</v>
      </c>
      <c r="B678" t="s">
        <v>854</v>
      </c>
    </row>
    <row r="679" spans="1:2" x14ac:dyDescent="0.2">
      <c r="A679" t="s">
        <v>855</v>
      </c>
      <c r="B679" t="s">
        <v>856</v>
      </c>
    </row>
    <row r="680" spans="1:2" x14ac:dyDescent="0.2">
      <c r="A680" t="s">
        <v>634</v>
      </c>
      <c r="B680" t="s">
        <v>635</v>
      </c>
    </row>
    <row r="681" spans="1:2" x14ac:dyDescent="0.2">
      <c r="A681" t="s">
        <v>372</v>
      </c>
      <c r="B681" t="s">
        <v>249</v>
      </c>
    </row>
    <row r="682" spans="1:2" x14ac:dyDescent="0.2">
      <c r="A682" t="s">
        <v>548</v>
      </c>
      <c r="B682" t="s">
        <v>249</v>
      </c>
    </row>
    <row r="683" spans="1:2" x14ac:dyDescent="0.2">
      <c r="A683" t="s">
        <v>857</v>
      </c>
      <c r="B683" t="s">
        <v>250</v>
      </c>
    </row>
    <row r="684" spans="1:2" x14ac:dyDescent="0.2">
      <c r="A684" t="s">
        <v>858</v>
      </c>
      <c r="B684" t="s">
        <v>250</v>
      </c>
    </row>
    <row r="685" spans="1:2" x14ac:dyDescent="0.2">
      <c r="A685" t="s">
        <v>373</v>
      </c>
      <c r="B685" t="s">
        <v>249</v>
      </c>
    </row>
    <row r="686" spans="1:2" x14ac:dyDescent="0.2">
      <c r="A686" t="s">
        <v>859</v>
      </c>
      <c r="B686" t="s">
        <v>249</v>
      </c>
    </row>
    <row r="687" spans="1:2" x14ac:dyDescent="0.2">
      <c r="A687" t="s">
        <v>860</v>
      </c>
      <c r="B687" t="s">
        <v>248</v>
      </c>
    </row>
    <row r="688" spans="1:2" x14ac:dyDescent="0.2">
      <c r="A688" t="s">
        <v>861</v>
      </c>
      <c r="B688" t="s">
        <v>862</v>
      </c>
    </row>
    <row r="689" spans="1:2" x14ac:dyDescent="0.2">
      <c r="A689" t="s">
        <v>549</v>
      </c>
      <c r="B689" t="s">
        <v>550</v>
      </c>
    </row>
    <row r="690" spans="1:2" x14ac:dyDescent="0.2">
      <c r="A690" t="s">
        <v>551</v>
      </c>
      <c r="B690" t="s">
        <v>250</v>
      </c>
    </row>
    <row r="691" spans="1:2" x14ac:dyDescent="0.2">
      <c r="A691" t="s">
        <v>374</v>
      </c>
      <c r="B691" t="s">
        <v>250</v>
      </c>
    </row>
    <row r="692" spans="1:2" x14ac:dyDescent="0.2">
      <c r="A692" t="s">
        <v>863</v>
      </c>
      <c r="B692" t="s">
        <v>550</v>
      </c>
    </row>
    <row r="693" spans="1:2" x14ac:dyDescent="0.2">
      <c r="A693" t="s">
        <v>552</v>
      </c>
      <c r="B693" t="s">
        <v>248</v>
      </c>
    </row>
    <row r="694" spans="1:2" x14ac:dyDescent="0.2">
      <c r="A694" t="s">
        <v>864</v>
      </c>
      <c r="B694" t="s">
        <v>250</v>
      </c>
    </row>
    <row r="695" spans="1:2" x14ac:dyDescent="0.2">
      <c r="A695" t="s">
        <v>865</v>
      </c>
      <c r="B695" t="s">
        <v>248</v>
      </c>
    </row>
    <row r="696" spans="1:2" x14ac:dyDescent="0.2">
      <c r="A696" t="s">
        <v>866</v>
      </c>
      <c r="B696" t="s">
        <v>867</v>
      </c>
    </row>
    <row r="697" spans="1:2" x14ac:dyDescent="0.2">
      <c r="A697" t="s">
        <v>553</v>
      </c>
      <c r="B697" t="s">
        <v>249</v>
      </c>
    </row>
    <row r="698" spans="1:2" x14ac:dyDescent="0.2">
      <c r="A698" t="s">
        <v>554</v>
      </c>
      <c r="B698" t="s">
        <v>249</v>
      </c>
    </row>
    <row r="699" spans="1:2" x14ac:dyDescent="0.2">
      <c r="A699" t="s">
        <v>555</v>
      </c>
      <c r="B699" t="s">
        <v>249</v>
      </c>
    </row>
    <row r="700" spans="1:2" x14ac:dyDescent="0.2">
      <c r="A700" t="s">
        <v>636</v>
      </c>
      <c r="B700" t="s">
        <v>249</v>
      </c>
    </row>
    <row r="701" spans="1:2" x14ac:dyDescent="0.2">
      <c r="A701" t="s">
        <v>556</v>
      </c>
      <c r="B701" t="s">
        <v>249</v>
      </c>
    </row>
    <row r="702" spans="1:2" x14ac:dyDescent="0.2">
      <c r="A702" t="s">
        <v>557</v>
      </c>
      <c r="B702" t="s">
        <v>249</v>
      </c>
    </row>
    <row r="703" spans="1:2" x14ac:dyDescent="0.2">
      <c r="A703" t="s">
        <v>868</v>
      </c>
      <c r="B703" t="s">
        <v>869</v>
      </c>
    </row>
    <row r="704" spans="1:2" x14ac:dyDescent="0.2">
      <c r="A704" t="s">
        <v>870</v>
      </c>
      <c r="B704" t="s">
        <v>528</v>
      </c>
    </row>
    <row r="705" spans="1:2" x14ac:dyDescent="0.2">
      <c r="A705" t="s">
        <v>871</v>
      </c>
      <c r="B705" t="s">
        <v>528</v>
      </c>
    </row>
    <row r="706" spans="1:2" x14ac:dyDescent="0.2">
      <c r="A706" t="s">
        <v>872</v>
      </c>
      <c r="B70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 SKU - Old RTs</vt:lpstr>
      <vt:lpstr>By SKU - New RTs</vt:lpstr>
      <vt:lpstr>Week 1</vt:lpstr>
      <vt:lpstr>Week 2</vt:lpstr>
      <vt:lpstr>Week 3</vt:lpstr>
      <vt:lpstr>Week 4</vt:lpstr>
      <vt:lpstr>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Bridenstine</dc:creator>
  <cp:lastModifiedBy>Jeff Bridenstine</cp:lastModifiedBy>
  <dcterms:created xsi:type="dcterms:W3CDTF">2019-05-23T11:54:32Z</dcterms:created>
  <dcterms:modified xsi:type="dcterms:W3CDTF">2023-05-16T15:57:02Z</dcterms:modified>
</cp:coreProperties>
</file>