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SF\devLibs\CompMgr\RuleDev\Rulesets\CEC 2013 Nonres\Rules\Tables\"/>
    </mc:Choice>
  </mc:AlternateContent>
  <bookViews>
    <workbookView xWindow="360" yWindow="195" windowWidth="14355" windowHeight="1560" tabRatio="684"/>
  </bookViews>
  <sheets>
    <sheet name="AverageStateEnergyCosts" sheetId="3" r:id="rId1"/>
    <sheet name="EIA-2012-Natutral Gas" sheetId="1" r:id="rId2"/>
    <sheet name="EIA-2012-Electricity" sheetId="2" r:id="rId3"/>
  </sheets>
  <calcPr calcId="152511"/>
</workbook>
</file>

<file path=xl/calcChain.xml><?xml version="1.0" encoding="utf-8"?>
<calcChain xmlns="http://schemas.openxmlformats.org/spreadsheetml/2006/main">
  <c r="D55" i="3" l="1"/>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7" i="1"/>
</calcChain>
</file>

<file path=xl/sharedStrings.xml><?xml version="1.0" encoding="utf-8"?>
<sst xmlns="http://schemas.openxmlformats.org/spreadsheetml/2006/main" count="183" uniqueCount="76">
  <si>
    <t>Natural Gas - 2012</t>
  </si>
  <si>
    <t>U.S.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</si>
  <si>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</si>
  <si>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</si>
  <si>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</si>
  <si>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</si>
  <si>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</si>
  <si>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</si>
  <si>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</si>
  <si>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</si>
  <si>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</si>
  <si>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</si>
  <si>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</si>
  <si>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</si>
  <si>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</si>
  <si>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</si>
  <si>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</si>
  <si>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</si>
  <si>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</si>
  <si>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</si>
  <si>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</si>
  <si>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</si>
  <si>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</si>
  <si>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</si>
  <si>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</si>
  <si>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</si>
  <si>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</si>
  <si>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</si>
  <si>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</si>
  <si>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</si>
  <si>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</si>
  <si>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</si>
  <si>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</si>
  <si>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</si>
  <si>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</si>
  <si>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</si>
  <si>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</si>
  <si>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</si>
  <si>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</si>
  <si>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</si>
  <si>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</si>
  <si>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</si>
  <si>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</si>
  <si>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</si>
  <si>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</si>
  <si>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</si>
  <si>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</si>
  <si>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</si>
  <si>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</si>
  <si>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</si>
  <si>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</si>
  <si>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</si>
  <si>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</si>
  <si>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EIA - State Average Natural Gas Prices : Dollars per Thousand Cubic Fee</t>
  </si>
  <si>
    <t>Source : http://www.eia.gov/dnav/ng/ng_pri_sum_a_EPG0_PCS_DMcf_a.htm</t>
  </si>
  <si>
    <t>Commercial Price for 2012</t>
  </si>
  <si>
    <t>Definition of Commercial Price- The price of gas used by nonmanufacturing establishments or agencies primarily engaged in the sale of goods or services such as hotels, restaurants, wholesale and retail stores and other service enterprises; and gas used by local, State and Federal agencies engaged in nonmanufacturing activities.</t>
  </si>
  <si>
    <t>2012 Total Electric Industry- Average Retail Price (cents/kWh)</t>
  </si>
  <si>
    <t>(Data from forms EIA-861- schedules 4A-D, EIA-861S and EIA-861U)</t>
  </si>
  <si>
    <t>State</t>
  </si>
  <si>
    <t>Commercial</t>
  </si>
  <si>
    <t>Average retail price of electricity to ultimate customers</t>
  </si>
  <si>
    <t>Source : http://www.eia.gov/electricity/data.cfm#sales</t>
  </si>
  <si>
    <t>$/Therm</t>
  </si>
  <si>
    <t>1000 cubic feet</t>
  </si>
  <si>
    <t>Therm</t>
  </si>
  <si>
    <t>ElecCost</t>
  </si>
  <si>
    <t>¢/kWh</t>
  </si>
  <si>
    <t>//</t>
  </si>
  <si>
    <t>NatGasCost</t>
  </si>
  <si>
    <t>$/therm</t>
  </si>
  <si>
    <t>PropaneCost</t>
  </si>
  <si>
    <t>FuelOilCost</t>
  </si>
  <si>
    <t>*</t>
  </si>
  <si>
    <t>ENDTABLE</t>
  </si>
  <si>
    <t>TABLE AverageStateEnergyCosts</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</si>
</sst>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0"/>
      <name val="Arial"/>
      <family val="2"/>
    </font>
    <font>
      <b/>
      <sz val="10"/>
      <name val="Arial"/>
    </font>
    <font>
      <b/>
      <i/>
      <sz val="8"/>
      <color rgb="FF767676"/>
      <name val="Arial"/>
      <family val="2"/>
    </font>
    <font>
      <b/>
      <sz val="9"/>
      <color rgb="FF000080"/>
      <name val="Arial"/>
      <family val="2"/>
    </font>
    <font>
      <sz val="9"/>
      <color rgb="FF000080"/>
      <name val="Arial"/>
      <family val="2"/>
    </font>
    <font>
      <sz val="9"/>
      <color rgb="FF000000"/>
      <name val="Arial"/>
      <family val="2"/>
    </font>
    <font>
      <u/>
      <sz val="11"/>
      <color theme="10"/>
      <name val="Calibri"/>
      <family val="2"/>
      <scheme val="minor"/>
    </font>
    <font>
      <b/>
      <sz val="9"/>
      <color theme="1"/>
      <name val="Arial"/>
      <family val="2"/>
    </font>
    <font>
      <sz val="10"/>
      <color indexed="8"/>
      <name val="Arial"/>
    </font>
    <font>
      <b/>
      <sz val="10"/>
      <color indexed="8"/>
      <name val="Arial"/>
    </font>
    <font>
      <b/>
      <sz val="12"/>
      <color indexed="30"/>
      <name val="Arial"/>
    </font>
    <font>
      <sz val="10"/>
      <color indexed="30"/>
      <name val="Arial"/>
    </font>
    <font>
      <b/>
      <sz val="9"/>
      <color rgb="FF33333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E1"/>
        <bgColor indexed="64"/>
      </patternFill>
    </fill>
    <fill>
      <patternFill patternType="solid">
        <fgColor rgb="FFFFFF00"/>
        <bgColor indexed="64"/>
      </patternFill>
    </fill>
    <fill>
      <patternFill patternType="solid">
        <fgColor rgb="FFD8E5F1"/>
        <bgColor indexed="64"/>
      </patternFill>
    </fill>
    <fill>
      <patternFill patternType="solid">
        <fgColor rgb="FFEBF2FA"/>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0"/>
      </left>
      <right style="thin">
        <color indexed="0"/>
      </right>
      <top style="thin">
        <color indexed="0"/>
      </top>
      <bottom style="thin">
        <color indexed="0"/>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 fillId="0" borderId="0"/>
    <xf numFmtId="0" fontId="25" fillId="0" borderId="0" applyNumberFormat="0" applyFill="0" applyBorder="0" applyAlignment="0" applyProtection="0"/>
  </cellStyleXfs>
  <cellXfs count="30">
    <xf numFmtId="0" fontId="0" fillId="0" borderId="0" xfId="0"/>
    <xf numFmtId="0" fontId="0" fillId="0" borderId="0" xfId="0" applyAlignment="1">
      <alignment horizontal="center"/>
    </xf>
    <xf numFmtId="0" fontId="0" fillId="0" borderId="10" xfId="0" applyBorder="1" applyAlignment="1">
      <alignment horizontal="center"/>
    </xf>
    <xf numFmtId="0" fontId="22" fillId="34" borderId="10" xfId="43" applyFont="1" applyFill="1" applyBorder="1" applyAlignment="1">
      <alignment horizontal="left" vertical="center" wrapText="1"/>
    </xf>
    <xf numFmtId="0" fontId="24" fillId="35" borderId="10" xfId="43" applyFont="1" applyFill="1" applyBorder="1" applyAlignment="1">
      <alignment horizontal="center" wrapText="1"/>
    </xf>
    <xf numFmtId="0" fontId="23" fillId="34" borderId="10" xfId="43" applyFont="1" applyFill="1" applyBorder="1" applyAlignment="1">
      <alignment horizontal="left" vertical="center" wrapText="1"/>
    </xf>
    <xf numFmtId="0" fontId="21" fillId="33" borderId="10" xfId="43" applyFont="1" applyFill="1" applyBorder="1" applyAlignment="1">
      <alignment horizontal="center" vertical="center" wrapText="1"/>
    </xf>
    <xf numFmtId="0" fontId="26" fillId="35" borderId="10" xfId="43" applyFont="1" applyFill="1" applyBorder="1" applyAlignment="1">
      <alignment horizontal="center" wrapText="1"/>
    </xf>
    <xf numFmtId="0" fontId="0" fillId="0" borderId="11" xfId="0" applyBorder="1" applyAlignment="1">
      <alignment horizontal="left"/>
    </xf>
    <xf numFmtId="0" fontId="30" fillId="33" borderId="0" xfId="0" applyNumberFormat="1" applyFont="1" applyFill="1" applyBorder="1" applyAlignment="1" applyProtection="1">
      <alignment horizontal="center" wrapText="1"/>
    </xf>
    <xf numFmtId="0" fontId="31" fillId="0" borderId="0" xfId="0" applyFont="1"/>
    <xf numFmtId="0" fontId="28" fillId="36" borderId="12" xfId="0" applyNumberFormat="1" applyFont="1" applyFill="1" applyBorder="1" applyAlignment="1" applyProtection="1">
      <alignment horizontal="center" vertical="center" wrapText="1"/>
    </xf>
    <xf numFmtId="0" fontId="20" fillId="37" borderId="12" xfId="0" applyNumberFormat="1" applyFont="1" applyFill="1" applyBorder="1" applyAlignment="1" applyProtection="1">
      <alignment horizontal="left" wrapText="1"/>
    </xf>
    <xf numFmtId="0" fontId="27" fillId="0" borderId="12" xfId="0" applyNumberFormat="1" applyFont="1" applyFill="1" applyBorder="1" applyAlignment="1" applyProtection="1">
      <alignment horizontal="left" wrapText="1"/>
    </xf>
    <xf numFmtId="0" fontId="0" fillId="0" borderId="0" xfId="0"/>
    <xf numFmtId="0" fontId="28" fillId="35" borderId="12" xfId="0" applyNumberFormat="1" applyFont="1" applyFill="1" applyBorder="1" applyAlignment="1" applyProtection="1">
      <alignment horizontal="center" vertical="center" wrapText="1"/>
    </xf>
    <xf numFmtId="4" fontId="20" fillId="35" borderId="12" xfId="0" applyNumberFormat="1" applyFont="1" applyFill="1" applyBorder="1" applyAlignment="1" applyProtection="1">
      <alignment horizontal="right" wrapText="1"/>
    </xf>
    <xf numFmtId="4" fontId="27" fillId="35" borderId="12" xfId="0" applyNumberFormat="1" applyFont="1" applyFill="1" applyBorder="1" applyAlignment="1" applyProtection="1">
      <alignment horizontal="right" wrapText="1"/>
    </xf>
    <xf numFmtId="0" fontId="0" fillId="0" borderId="11" xfId="0" applyBorder="1" applyAlignment="1"/>
    <xf numFmtId="0" fontId="0" fillId="0" borderId="0" xfId="0" applyBorder="1" applyAlignment="1"/>
    <xf numFmtId="0" fontId="0" fillId="0" borderId="0" xfId="0" applyFill="1" applyBorder="1" applyAlignment="1">
      <alignment horizontal="left"/>
    </xf>
    <xf numFmtId="0" fontId="0" fillId="0" borderId="0" xfId="0" quotePrefix="1"/>
    <xf numFmtId="0" fontId="0" fillId="0" borderId="13" xfId="0" applyBorder="1"/>
    <xf numFmtId="2" fontId="0" fillId="0" borderId="0" xfId="0" applyNumberFormat="1"/>
    <xf numFmtId="0" fontId="0" fillId="0" borderId="11" xfId="0" applyBorder="1" applyAlignment="1">
      <alignment horizontal="left"/>
    </xf>
    <xf numFmtId="0" fontId="0" fillId="0" borderId="0" xfId="0" applyBorder="1" applyAlignment="1">
      <alignment horizontal="left"/>
    </xf>
    <xf numFmtId="0" fontId="0" fillId="0" borderId="0" xfId="0" applyBorder="1" applyAlignment="1">
      <alignment horizontal="left" wrapText="1"/>
    </xf>
    <xf numFmtId="0" fontId="29" fillId="33" borderId="0" xfId="0" applyNumberFormat="1" applyFont="1" applyFill="1" applyBorder="1" applyAlignment="1" applyProtection="1">
      <alignment horizontal="left" wrapText="1"/>
    </xf>
    <xf numFmtId="0" fontId="30" fillId="33" borderId="0" xfId="0" applyNumberFormat="1" applyFont="1" applyFill="1" applyBorder="1" applyAlignment="1" applyProtection="1">
      <alignment horizontal="left" wrapText="1"/>
    </xf>
    <xf numFmtId="0" fontId="19" fillId="33" borderId="0" xfId="0" applyNumberFormat="1" applyFont="1" applyFill="1" applyBorder="1" applyAlignment="1" applyProtection="1">
      <alignment horizontal="left"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4"/>
    <cellStyle name="Input" xfId="9" builtinId="20" customBuiltin="1"/>
    <cellStyle name="Linked Cell" xfId="12" builtinId="24" customBuiltin="1"/>
    <cellStyle name="Neutral" xfId="8" builtinId="28" customBuiltin="1"/>
    <cellStyle name="Normal" xfId="0" builtinId="0"/>
    <cellStyle name="Normal 2" xfId="43"/>
    <cellStyle name="Normal 3"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tabSelected="1" workbookViewId="0">
      <selection activeCell="C12" sqref="C12"/>
    </sheetView>
  </sheetViews>
  <sheetFormatPr defaultRowHeight="15" x14ac:dyDescent="0.25"/>
  <cols>
    <col min="1" max="1" width="4" style="14" customWidth="1"/>
    <col min="2" max="2" width="19.42578125" customWidth="1"/>
    <col min="3" max="3" width="9.85546875" customWidth="1"/>
    <col min="4" max="4" width="11.85546875" customWidth="1"/>
    <col min="5" max="6" width="12.7109375" customWidth="1"/>
  </cols>
  <sheetData>
    <row r="1" spans="1:6" x14ac:dyDescent="0.25">
      <c r="A1" s="20" t="s">
        <v>75</v>
      </c>
      <c r="C1" s="20"/>
      <c r="D1" s="20"/>
    </row>
    <row r="2" spans="1:6" x14ac:dyDescent="0.25">
      <c r="B2" s="20" t="s">
        <v>59</v>
      </c>
      <c r="C2" t="s">
        <v>66</v>
      </c>
      <c r="D2" s="14" t="s">
        <v>69</v>
      </c>
      <c r="E2" t="s">
        <v>71</v>
      </c>
      <c r="F2" t="s">
        <v>72</v>
      </c>
    </row>
    <row r="3" spans="1:6" x14ac:dyDescent="0.25">
      <c r="A3" s="21" t="s">
        <v>68</v>
      </c>
      <c r="B3" s="22"/>
      <c r="C3" s="22" t="s">
        <v>67</v>
      </c>
      <c r="D3" s="22" t="s">
        <v>70</v>
      </c>
      <c r="E3" s="22" t="s">
        <v>70</v>
      </c>
      <c r="F3" s="22" t="s">
        <v>70</v>
      </c>
    </row>
    <row r="4" spans="1:6" x14ac:dyDescent="0.25">
      <c r="B4" t="s">
        <v>2</v>
      </c>
      <c r="C4" s="23">
        <f>VLOOKUP( B4, 'EIA-2012-Electricity'!$B$7:$C$58, 2, FALSE )</f>
        <v>10.634098</v>
      </c>
      <c r="D4">
        <f>VLOOKUP( B4, 'EIA-2012-Natutral Gas'!$B$7:$D$58, 3, FALSE )</f>
        <v>1.2243999999999999</v>
      </c>
      <c r="E4">
        <v>0</v>
      </c>
      <c r="F4">
        <v>0</v>
      </c>
    </row>
    <row r="5" spans="1:6" x14ac:dyDescent="0.25">
      <c r="B5" t="s">
        <v>3</v>
      </c>
      <c r="C5" s="23">
        <f>VLOOKUP( B5, 'EIA-2012-Electricity'!$B$7:$C$58, 2, FALSE )</f>
        <v>14.926831999999999</v>
      </c>
      <c r="D5" s="14">
        <f>VLOOKUP( B5, 'EIA-2012-Natutral Gas'!$B$7:$D$58, 3, FALSE )</f>
        <v>0.7893</v>
      </c>
      <c r="E5" s="14">
        <v>0</v>
      </c>
      <c r="F5" s="14">
        <v>0</v>
      </c>
    </row>
    <row r="6" spans="1:6" x14ac:dyDescent="0.25">
      <c r="B6" t="s">
        <v>4</v>
      </c>
      <c r="C6" s="23">
        <f>VLOOKUP( B6, 'EIA-2012-Electricity'!$B$7:$C$58, 2, FALSE )</f>
        <v>9.5295924999999997</v>
      </c>
      <c r="D6" s="14">
        <f>VLOOKUP( B6, 'EIA-2012-Natutral Gas'!$B$7:$D$58, 3, FALSE )</f>
        <v>0.91220000000000001</v>
      </c>
      <c r="E6" s="14">
        <v>0</v>
      </c>
      <c r="F6" s="14">
        <v>0</v>
      </c>
    </row>
    <row r="7" spans="1:6" x14ac:dyDescent="0.25">
      <c r="B7" t="s">
        <v>5</v>
      </c>
      <c r="C7" s="23">
        <f>VLOOKUP( B7, 'EIA-2012-Electricity'!$B$7:$C$58, 2, FALSE )</f>
        <v>7.7141257000000003</v>
      </c>
      <c r="D7" s="14">
        <f>VLOOKUP( B7, 'EIA-2012-Natutral Gas'!$B$7:$D$58, 3, FALSE )</f>
        <v>0.77949999999999997</v>
      </c>
      <c r="E7" s="14">
        <v>0</v>
      </c>
      <c r="F7" s="14">
        <v>0</v>
      </c>
    </row>
    <row r="8" spans="1:6" x14ac:dyDescent="0.25">
      <c r="B8" t="s">
        <v>6</v>
      </c>
      <c r="C8" s="23">
        <f>VLOOKUP( B8, 'EIA-2012-Electricity'!$B$7:$C$58, 2, FALSE )</f>
        <v>13.405828</v>
      </c>
      <c r="D8" s="14">
        <f>VLOOKUP( B8, 'EIA-2012-Natutral Gas'!$B$7:$D$58, 3, FALSE )</f>
        <v>0.68779999999999997</v>
      </c>
      <c r="E8" s="14">
        <v>0</v>
      </c>
      <c r="F8" s="14">
        <v>0</v>
      </c>
    </row>
    <row r="9" spans="1:6" x14ac:dyDescent="0.25">
      <c r="B9" t="s">
        <v>7</v>
      </c>
      <c r="C9" s="23">
        <f>VLOOKUP( B9, 'EIA-2012-Electricity'!$B$7:$C$58, 2, FALSE )</f>
        <v>9.3931228000000004</v>
      </c>
      <c r="D9" s="14">
        <f>VLOOKUP( B9, 'EIA-2012-Natutral Gas'!$B$7:$D$58, 3, FALSE )</f>
        <v>0.73950000000000005</v>
      </c>
      <c r="E9" s="14">
        <v>0</v>
      </c>
      <c r="F9" s="14">
        <v>0</v>
      </c>
    </row>
    <row r="10" spans="1:6" x14ac:dyDescent="0.25">
      <c r="B10" t="s">
        <v>8</v>
      </c>
      <c r="C10" s="23">
        <f>VLOOKUP( B10, 'EIA-2012-Electricity'!$B$7:$C$58, 2, FALSE )</f>
        <v>14.652335000000001</v>
      </c>
      <c r="D10" s="14">
        <f>VLOOKUP( B10, 'EIA-2012-Natutral Gas'!$B$7:$D$58, 3, FALSE )</f>
        <v>0.81950000000000001</v>
      </c>
      <c r="E10" s="14">
        <v>0</v>
      </c>
      <c r="F10" s="14">
        <v>0</v>
      </c>
    </row>
    <row r="11" spans="1:6" x14ac:dyDescent="0.25">
      <c r="B11" t="s">
        <v>9</v>
      </c>
      <c r="C11" s="23">
        <f>VLOOKUP( B11, 'EIA-2012-Electricity'!$B$7:$C$58, 2, FALSE )</f>
        <v>10.129536999999999</v>
      </c>
      <c r="D11" s="14">
        <f>VLOOKUP( B11, 'EIA-2012-Natutral Gas'!$B$7:$D$58, 3, FALSE )</f>
        <v>1.2985</v>
      </c>
      <c r="E11" s="14">
        <v>0</v>
      </c>
      <c r="F11" s="14">
        <v>0</v>
      </c>
    </row>
    <row r="12" spans="1:6" x14ac:dyDescent="0.25">
      <c r="B12" t="s">
        <v>10</v>
      </c>
      <c r="C12" s="23">
        <f>VLOOKUP( B12, 'EIA-2012-Electricity'!$B$7:$C$58, 2, FALSE )</f>
        <v>12.022491</v>
      </c>
      <c r="D12" s="14">
        <f>VLOOKUP( B12, 'EIA-2012-Natutral Gas'!$B$7:$D$58, 3, FALSE )</f>
        <v>1.0916999999999999</v>
      </c>
      <c r="E12" s="14">
        <v>0</v>
      </c>
      <c r="F12" s="14">
        <v>0</v>
      </c>
    </row>
    <row r="13" spans="1:6" x14ac:dyDescent="0.25">
      <c r="B13" t="s">
        <v>11</v>
      </c>
      <c r="C13" s="23">
        <f>VLOOKUP( B13, 'EIA-2012-Electricity'!$B$7:$C$58, 2, FALSE )</f>
        <v>9.6643130999999993</v>
      </c>
      <c r="D13" s="14">
        <f>VLOOKUP( B13, 'EIA-2012-Natutral Gas'!$B$7:$D$58, 3, FALSE )</f>
        <v>1.0156000000000001</v>
      </c>
      <c r="E13" s="14">
        <v>0</v>
      </c>
      <c r="F13" s="14">
        <v>0</v>
      </c>
    </row>
    <row r="14" spans="1:6" x14ac:dyDescent="0.25">
      <c r="B14" t="s">
        <v>12</v>
      </c>
      <c r="C14" s="23">
        <f>VLOOKUP( B14, 'EIA-2012-Electricity'!$B$7:$C$58, 2, FALSE )</f>
        <v>9.5784029000000004</v>
      </c>
      <c r="D14" s="14">
        <f>VLOOKUP( B14, 'EIA-2012-Natutral Gas'!$B$7:$D$58, 3, FALSE )</f>
        <v>0.95020000000000004</v>
      </c>
      <c r="E14" s="14">
        <v>0</v>
      </c>
      <c r="F14" s="14">
        <v>0</v>
      </c>
    </row>
    <row r="15" spans="1:6" x14ac:dyDescent="0.25">
      <c r="B15" t="s">
        <v>13</v>
      </c>
      <c r="C15" s="23">
        <f>VLOOKUP( B15, 'EIA-2012-Electricity'!$B$7:$C$58, 2, FALSE )</f>
        <v>34.882084999999996</v>
      </c>
      <c r="D15" s="14">
        <f>VLOOKUP( B15, 'EIA-2012-Natutral Gas'!$B$7:$D$58, 3, FALSE )</f>
        <v>4.5883000000000003</v>
      </c>
      <c r="E15" s="14">
        <v>0</v>
      </c>
      <c r="F15" s="14">
        <v>0</v>
      </c>
    </row>
    <row r="16" spans="1:6" x14ac:dyDescent="0.25">
      <c r="B16" t="s">
        <v>14</v>
      </c>
      <c r="C16" s="23">
        <f>VLOOKUP( B16, 'EIA-2012-Electricity'!$B$7:$C$58, 2, FALSE )</f>
        <v>6.8638357000000001</v>
      </c>
      <c r="D16" s="14">
        <f>VLOOKUP( B16, 'EIA-2012-Natutral Gas'!$B$7:$D$58, 3, FALSE )</f>
        <v>0.71709999999999996</v>
      </c>
      <c r="E16" s="14">
        <v>0</v>
      </c>
      <c r="F16" s="14">
        <v>0</v>
      </c>
    </row>
    <row r="17" spans="2:6" x14ac:dyDescent="0.25">
      <c r="B17" t="s">
        <v>15</v>
      </c>
      <c r="C17" s="23">
        <f>VLOOKUP( B17, 'EIA-2012-Electricity'!$B$7:$C$58, 2, FALSE )</f>
        <v>7.9878815000000003</v>
      </c>
      <c r="D17" s="14">
        <f>VLOOKUP( B17, 'EIA-2012-Natutral Gas'!$B$7:$D$58, 3, FALSE )</f>
        <v>0.75800000000000001</v>
      </c>
      <c r="E17" s="14">
        <v>0</v>
      </c>
      <c r="F17" s="14">
        <v>0</v>
      </c>
    </row>
    <row r="18" spans="2:6" x14ac:dyDescent="0.25">
      <c r="B18" t="s">
        <v>16</v>
      </c>
      <c r="C18" s="23">
        <f>VLOOKUP( B18, 'EIA-2012-Electricity'!$B$7:$C$58, 2, FALSE )</f>
        <v>9.1406750999999993</v>
      </c>
      <c r="D18" s="14">
        <f>VLOOKUP( B18, 'EIA-2012-Natutral Gas'!$B$7:$D$58, 3, FALSE )</f>
        <v>0.74929999999999997</v>
      </c>
      <c r="E18" s="14">
        <v>0</v>
      </c>
      <c r="F18" s="14">
        <v>0</v>
      </c>
    </row>
    <row r="19" spans="2:6" x14ac:dyDescent="0.25">
      <c r="B19" t="s">
        <v>17</v>
      </c>
      <c r="C19" s="23">
        <f>VLOOKUP( B19, 'EIA-2012-Electricity'!$B$7:$C$58, 2, FALSE )</f>
        <v>8.0074200999999992</v>
      </c>
      <c r="D19" s="14">
        <f>VLOOKUP( B19, 'EIA-2012-Natutral Gas'!$B$7:$D$58, 3, FALSE )</f>
        <v>0.6956</v>
      </c>
      <c r="E19" s="14">
        <v>0</v>
      </c>
      <c r="F19" s="14">
        <v>0</v>
      </c>
    </row>
    <row r="20" spans="2:6" x14ac:dyDescent="0.25">
      <c r="B20" t="s">
        <v>18</v>
      </c>
      <c r="C20" s="23">
        <f>VLOOKUP( B20, 'EIA-2012-Electricity'!$B$7:$C$58, 2, FALSE )</f>
        <v>9.2355958999999999</v>
      </c>
      <c r="D20" s="14">
        <f>VLOOKUP( B20, 'EIA-2012-Natutral Gas'!$B$7:$D$58, 3, FALSE )</f>
        <v>0.86050000000000004</v>
      </c>
      <c r="E20" s="14">
        <v>0</v>
      </c>
      <c r="F20" s="14">
        <v>0</v>
      </c>
    </row>
    <row r="21" spans="2:6" x14ac:dyDescent="0.25">
      <c r="B21" t="s">
        <v>19</v>
      </c>
      <c r="C21" s="23">
        <f>VLOOKUP( B21, 'EIA-2012-Electricity'!$B$7:$C$58, 2, FALSE )</f>
        <v>8.7291307000000007</v>
      </c>
      <c r="D21" s="14">
        <f>VLOOKUP( B21, 'EIA-2012-Natutral Gas'!$B$7:$D$58, 3, FALSE )</f>
        <v>0.80779999999999996</v>
      </c>
      <c r="E21" s="14">
        <v>0</v>
      </c>
      <c r="F21" s="14">
        <v>0</v>
      </c>
    </row>
    <row r="22" spans="2:6" x14ac:dyDescent="0.25">
      <c r="B22" t="s">
        <v>20</v>
      </c>
      <c r="C22" s="23">
        <f>VLOOKUP( B22, 'EIA-2012-Electricity'!$B$7:$C$58, 2, FALSE )</f>
        <v>7.7536687999999998</v>
      </c>
      <c r="D22" s="14">
        <f>VLOOKUP( B22, 'EIA-2012-Natutral Gas'!$B$7:$D$58, 3, FALSE )</f>
        <v>0.82340000000000002</v>
      </c>
      <c r="E22" s="14">
        <v>0</v>
      </c>
      <c r="F22" s="14">
        <v>0</v>
      </c>
    </row>
    <row r="23" spans="2:6" x14ac:dyDescent="0.25">
      <c r="B23" t="s">
        <v>21</v>
      </c>
      <c r="C23" s="23">
        <f>VLOOKUP( B23, 'EIA-2012-Electricity'!$B$7:$C$58, 2, FALSE )</f>
        <v>11.527419999999999</v>
      </c>
      <c r="D23" s="14">
        <f>VLOOKUP( B23, 'EIA-2012-Natutral Gas'!$B$7:$D$58, 3, FALSE )</f>
        <v>1.1921999999999999</v>
      </c>
      <c r="E23" s="14">
        <v>0</v>
      </c>
      <c r="F23" s="14">
        <v>0</v>
      </c>
    </row>
    <row r="24" spans="2:6" x14ac:dyDescent="0.25">
      <c r="B24" t="s">
        <v>22</v>
      </c>
      <c r="C24" s="23">
        <f>VLOOKUP( B24, 'EIA-2012-Electricity'!$B$7:$C$58, 2, FALSE )</f>
        <v>10.433591</v>
      </c>
      <c r="D24" s="14">
        <f>VLOOKUP( B24, 'EIA-2012-Natutral Gas'!$B$7:$D$58, 3, FALSE )</f>
        <v>0.97560000000000002</v>
      </c>
      <c r="E24" s="14">
        <v>0</v>
      </c>
      <c r="F24" s="14">
        <v>0</v>
      </c>
    </row>
    <row r="25" spans="2:6" x14ac:dyDescent="0.25">
      <c r="B25" t="s">
        <v>23</v>
      </c>
      <c r="C25" s="23">
        <f>VLOOKUP( B25, 'EIA-2012-Electricity'!$B$7:$C$58, 2, FALSE )</f>
        <v>13.841518000000001</v>
      </c>
      <c r="D25" s="14">
        <f>VLOOKUP( B25, 'EIA-2012-Natutral Gas'!$B$7:$D$58, 3, FALSE )</f>
        <v>1.042</v>
      </c>
      <c r="E25" s="14">
        <v>0</v>
      </c>
      <c r="F25" s="14">
        <v>0</v>
      </c>
    </row>
    <row r="26" spans="2:6" x14ac:dyDescent="0.25">
      <c r="B26" t="s">
        <v>24</v>
      </c>
      <c r="C26" s="23">
        <f>VLOOKUP( B26, 'EIA-2012-Electricity'!$B$7:$C$58, 2, FALSE )</f>
        <v>10.934533999999999</v>
      </c>
      <c r="D26" s="14">
        <f>VLOOKUP( B26, 'EIA-2012-Natutral Gas'!$B$7:$D$58, 3, FALSE )</f>
        <v>0.81459999999999999</v>
      </c>
      <c r="E26" s="14">
        <v>0</v>
      </c>
      <c r="F26" s="14">
        <v>0</v>
      </c>
    </row>
    <row r="27" spans="2:6" x14ac:dyDescent="0.25">
      <c r="B27" t="s">
        <v>25</v>
      </c>
      <c r="C27" s="23">
        <f>VLOOKUP( B27, 'EIA-2012-Electricity'!$B$7:$C$58, 2, FALSE )</f>
        <v>8.8402236999999992</v>
      </c>
      <c r="D27" s="14">
        <f>VLOOKUP( B27, 'EIA-2012-Natutral Gas'!$B$7:$D$58, 3, FALSE )</f>
        <v>0.62239999999999995</v>
      </c>
      <c r="E27" s="14">
        <v>0</v>
      </c>
      <c r="F27" s="14">
        <v>0</v>
      </c>
    </row>
    <row r="28" spans="2:6" x14ac:dyDescent="0.25">
      <c r="B28" t="s">
        <v>26</v>
      </c>
      <c r="C28" s="23">
        <f>VLOOKUP( B28, 'EIA-2012-Electricity'!$B$7:$C$58, 2, FALSE )</f>
        <v>9.3265452</v>
      </c>
      <c r="D28" s="14">
        <f>VLOOKUP( B28, 'EIA-2012-Natutral Gas'!$B$7:$D$58, 3, FALSE )</f>
        <v>0.72</v>
      </c>
      <c r="E28" s="14">
        <v>0</v>
      </c>
      <c r="F28" s="14">
        <v>0</v>
      </c>
    </row>
    <row r="29" spans="2:6" x14ac:dyDescent="0.25">
      <c r="B29" t="s">
        <v>27</v>
      </c>
      <c r="C29" s="23">
        <f>VLOOKUP( B29, 'EIA-2012-Electricity'!$B$7:$C$58, 2, FALSE )</f>
        <v>8.1992969999999996</v>
      </c>
      <c r="D29" s="14">
        <f>VLOOKUP( B29, 'EIA-2012-Natutral Gas'!$B$7:$D$58, 3, FALSE )</f>
        <v>0.93069999999999997</v>
      </c>
      <c r="E29" s="14">
        <v>0</v>
      </c>
      <c r="F29" s="14">
        <v>0</v>
      </c>
    </row>
    <row r="30" spans="2:6" x14ac:dyDescent="0.25">
      <c r="B30" t="s">
        <v>28</v>
      </c>
      <c r="C30" s="23">
        <f>VLOOKUP( B30, 'EIA-2012-Electricity'!$B$7:$C$58, 2, FALSE )</f>
        <v>9.1283290000000008</v>
      </c>
      <c r="D30" s="14">
        <f>VLOOKUP( B30, 'EIA-2012-Natutral Gas'!$B$7:$D$58, 3, FALSE )</f>
        <v>0.77849999999999997</v>
      </c>
      <c r="E30" s="14">
        <v>0</v>
      </c>
      <c r="F30" s="14">
        <v>0</v>
      </c>
    </row>
    <row r="31" spans="2:6" x14ac:dyDescent="0.25">
      <c r="B31" t="s">
        <v>29</v>
      </c>
      <c r="C31" s="23">
        <f>VLOOKUP( B31, 'EIA-2012-Electricity'!$B$7:$C$58, 2, FALSE )</f>
        <v>8.3816398000000003</v>
      </c>
      <c r="D31" s="14">
        <f>VLOOKUP( B31, 'EIA-2012-Natutral Gas'!$B$7:$D$58, 3, FALSE )</f>
        <v>0.60389999999999999</v>
      </c>
      <c r="E31" s="14">
        <v>0</v>
      </c>
      <c r="F31" s="14">
        <v>0</v>
      </c>
    </row>
    <row r="32" spans="2:6" x14ac:dyDescent="0.25">
      <c r="B32" t="s">
        <v>30</v>
      </c>
      <c r="C32" s="23">
        <f>VLOOKUP( B32, 'EIA-2012-Electricity'!$B$7:$C$58, 2, FALSE )</f>
        <v>8.8299038999999997</v>
      </c>
      <c r="D32" s="14">
        <f>VLOOKUP( B32, 'EIA-2012-Natutral Gas'!$B$7:$D$58, 3, FALSE )</f>
        <v>0.72489999999999999</v>
      </c>
      <c r="E32" s="14">
        <v>0</v>
      </c>
      <c r="F32" s="14">
        <v>0</v>
      </c>
    </row>
    <row r="33" spans="2:6" x14ac:dyDescent="0.25">
      <c r="B33" t="s">
        <v>31</v>
      </c>
      <c r="C33" s="23">
        <f>VLOOKUP( B33, 'EIA-2012-Electricity'!$B$7:$C$58, 2, FALSE )</f>
        <v>13.36121</v>
      </c>
      <c r="D33" s="14">
        <f>VLOOKUP( B33, 'EIA-2012-Natutral Gas'!$B$7:$D$58, 3, FALSE )</f>
        <v>1.1658999999999999</v>
      </c>
      <c r="E33" s="14">
        <v>0</v>
      </c>
      <c r="F33" s="14">
        <v>0</v>
      </c>
    </row>
    <row r="34" spans="2:6" x14ac:dyDescent="0.25">
      <c r="B34" t="s">
        <v>32</v>
      </c>
      <c r="C34" s="23">
        <f>VLOOKUP( B34, 'EIA-2012-Electricity'!$B$7:$C$58, 2, FALSE )</f>
        <v>12.777153999999999</v>
      </c>
      <c r="D34" s="14">
        <f>VLOOKUP( B34, 'EIA-2012-Natutral Gas'!$B$7:$D$58, 3, FALSE )</f>
        <v>0.82930000000000004</v>
      </c>
      <c r="E34" s="14">
        <v>0</v>
      </c>
      <c r="F34" s="14">
        <v>0</v>
      </c>
    </row>
    <row r="35" spans="2:6" x14ac:dyDescent="0.25">
      <c r="B35" t="s">
        <v>33</v>
      </c>
      <c r="C35" s="23">
        <f>VLOOKUP( B35, 'EIA-2012-Electricity'!$B$7:$C$58, 2, FALSE )</f>
        <v>9.3245564999999999</v>
      </c>
      <c r="D35" s="14">
        <f>VLOOKUP( B35, 'EIA-2012-Natutral Gas'!$B$7:$D$58, 3, FALSE )</f>
        <v>0.61560000000000004</v>
      </c>
      <c r="E35" s="14">
        <v>0</v>
      </c>
      <c r="F35" s="14">
        <v>0</v>
      </c>
    </row>
    <row r="36" spans="2:6" x14ac:dyDescent="0.25">
      <c r="B36" t="s">
        <v>34</v>
      </c>
      <c r="C36" s="23">
        <f>VLOOKUP( B36, 'EIA-2012-Electricity'!$B$7:$C$58, 2, FALSE )</f>
        <v>15.056343</v>
      </c>
      <c r="D36" s="14">
        <f>VLOOKUP( B36, 'EIA-2012-Natutral Gas'!$B$7:$D$58, 3, FALSE )</f>
        <v>0.76490000000000002</v>
      </c>
      <c r="E36" s="14">
        <v>0</v>
      </c>
      <c r="F36" s="14">
        <v>0</v>
      </c>
    </row>
    <row r="37" spans="2:6" x14ac:dyDescent="0.25">
      <c r="B37" t="s">
        <v>35</v>
      </c>
      <c r="C37" s="23">
        <f>VLOOKUP( B37, 'EIA-2012-Electricity'!$B$7:$C$58, 2, FALSE )</f>
        <v>8.6644334000000001</v>
      </c>
      <c r="D37" s="14">
        <f>VLOOKUP( B37, 'EIA-2012-Natutral Gas'!$B$7:$D$58, 3, FALSE )</f>
        <v>0.84099999999999997</v>
      </c>
      <c r="E37" s="14">
        <v>0</v>
      </c>
      <c r="F37" s="14">
        <v>0</v>
      </c>
    </row>
    <row r="38" spans="2:6" x14ac:dyDescent="0.25">
      <c r="B38" t="s">
        <v>36</v>
      </c>
      <c r="C38" s="23">
        <f>VLOOKUP( B38, 'EIA-2012-Electricity'!$B$7:$C$58, 2, FALSE )</f>
        <v>8.0230595000000005</v>
      </c>
      <c r="D38" s="14">
        <f>VLOOKUP( B38, 'EIA-2012-Natutral Gas'!$B$7:$D$58, 3, FALSE )</f>
        <v>0.58930000000000005</v>
      </c>
      <c r="E38" s="14">
        <v>0</v>
      </c>
      <c r="F38" s="14">
        <v>0</v>
      </c>
    </row>
    <row r="39" spans="2:6" x14ac:dyDescent="0.25">
      <c r="B39" t="s">
        <v>37</v>
      </c>
      <c r="C39" s="23">
        <f>VLOOKUP( B39, 'EIA-2012-Electricity'!$B$7:$C$58, 2, FALSE )</f>
        <v>9.4718426999999998</v>
      </c>
      <c r="D39" s="14">
        <f>VLOOKUP( B39, 'EIA-2012-Natutral Gas'!$B$7:$D$58, 3, FALSE )</f>
        <v>0.69369999999999998</v>
      </c>
      <c r="E39" s="14">
        <v>0</v>
      </c>
      <c r="F39" s="14">
        <v>0</v>
      </c>
    </row>
    <row r="40" spans="2:6" x14ac:dyDescent="0.25">
      <c r="B40" t="s">
        <v>38</v>
      </c>
      <c r="C40" s="23">
        <f>VLOOKUP( B40, 'EIA-2012-Electricity'!$B$7:$C$58, 2, FALSE )</f>
        <v>7.3197942999999999</v>
      </c>
      <c r="D40" s="14">
        <f>VLOOKUP( B40, 'EIA-2012-Natutral Gas'!$B$7:$D$58, 3, FALSE )</f>
        <v>0.87319999999999998</v>
      </c>
      <c r="E40" s="14">
        <v>0</v>
      </c>
      <c r="F40" s="14">
        <v>0</v>
      </c>
    </row>
    <row r="41" spans="2:6" x14ac:dyDescent="0.25">
      <c r="B41" t="s">
        <v>39</v>
      </c>
      <c r="C41" s="23">
        <f>VLOOKUP( B41, 'EIA-2012-Electricity'!$B$7:$C$58, 2, FALSE )</f>
        <v>8.3113607999999992</v>
      </c>
      <c r="D41" s="14">
        <f>VLOOKUP( B41, 'EIA-2012-Natutral Gas'!$B$7:$D$58, 3, FALSE )</f>
        <v>0.86929999999999996</v>
      </c>
      <c r="E41" s="14">
        <v>0</v>
      </c>
      <c r="F41" s="14">
        <v>0</v>
      </c>
    </row>
    <row r="42" spans="2:6" x14ac:dyDescent="0.25">
      <c r="B42" t="s">
        <v>40</v>
      </c>
      <c r="C42" s="23">
        <f>VLOOKUP( B42, 'EIA-2012-Electricity'!$B$7:$C$58, 2, FALSE )</f>
        <v>9.4371375000000004</v>
      </c>
      <c r="D42" s="14">
        <f>VLOOKUP( B42, 'EIA-2012-Natutral Gas'!$B$7:$D$58, 3, FALSE )</f>
        <v>0.999</v>
      </c>
      <c r="E42" s="14">
        <v>0</v>
      </c>
      <c r="F42" s="14">
        <v>0</v>
      </c>
    </row>
    <row r="43" spans="2:6" x14ac:dyDescent="0.25">
      <c r="B43" t="s">
        <v>41</v>
      </c>
      <c r="C43" s="23">
        <f>VLOOKUP( B43, 'EIA-2012-Electricity'!$B$7:$C$58, 2, FALSE )</f>
        <v>11.867247000000001</v>
      </c>
      <c r="D43" s="14">
        <f>VLOOKUP( B43, 'EIA-2012-Natutral Gas'!$B$7:$D$58, 3, FALSE )</f>
        <v>1.2010000000000001</v>
      </c>
      <c r="E43" s="14">
        <v>0</v>
      </c>
      <c r="F43" s="14">
        <v>0</v>
      </c>
    </row>
    <row r="44" spans="2:6" x14ac:dyDescent="0.25">
      <c r="B44" t="s">
        <v>42</v>
      </c>
      <c r="C44" s="23">
        <f>VLOOKUP( B44, 'EIA-2012-Electricity'!$B$7:$C$58, 2, FALSE )</f>
        <v>9.6278810999999997</v>
      </c>
      <c r="D44" s="14">
        <f>VLOOKUP( B44, 'EIA-2012-Natutral Gas'!$B$7:$D$58, 3, FALSE )</f>
        <v>0.84589999999999999</v>
      </c>
      <c r="E44" s="14">
        <v>0</v>
      </c>
      <c r="F44" s="14">
        <v>0</v>
      </c>
    </row>
    <row r="45" spans="2:6" x14ac:dyDescent="0.25">
      <c r="B45" t="s">
        <v>43</v>
      </c>
      <c r="C45" s="23">
        <f>VLOOKUP( B45, 'EIA-2012-Electricity'!$B$7:$C$58, 2, FALSE )</f>
        <v>8.0965094999999998</v>
      </c>
      <c r="D45" s="14">
        <f>VLOOKUP( B45, 'EIA-2012-Natutral Gas'!$B$7:$D$58, 3, FALSE )</f>
        <v>0.62929999999999997</v>
      </c>
      <c r="E45" s="14">
        <v>0</v>
      </c>
      <c r="F45" s="14">
        <v>0</v>
      </c>
    </row>
    <row r="46" spans="2:6" x14ac:dyDescent="0.25">
      <c r="B46" t="s">
        <v>44</v>
      </c>
      <c r="C46" s="23">
        <f>VLOOKUP( B46, 'EIA-2012-Electricity'!$B$7:$C$58, 2, FALSE )</f>
        <v>10.307835000000001</v>
      </c>
      <c r="D46" s="14">
        <f>VLOOKUP( B46, 'EIA-2012-Natutral Gas'!$B$7:$D$58, 3, FALSE )</f>
        <v>0.81559999999999999</v>
      </c>
      <c r="E46" s="14">
        <v>0</v>
      </c>
      <c r="F46" s="14">
        <v>0</v>
      </c>
    </row>
    <row r="47" spans="2:6" x14ac:dyDescent="0.25">
      <c r="B47" t="s">
        <v>45</v>
      </c>
      <c r="C47" s="23">
        <f>VLOOKUP( B47, 'EIA-2012-Electricity'!$B$7:$C$58, 2, FALSE )</f>
        <v>8.1566006000000009</v>
      </c>
      <c r="D47" s="14">
        <f>VLOOKUP( B47, 'EIA-2012-Natutral Gas'!$B$7:$D$58, 3, FALSE )</f>
        <v>0.64680000000000004</v>
      </c>
      <c r="E47" s="14">
        <v>0</v>
      </c>
      <c r="F47" s="14">
        <v>0</v>
      </c>
    </row>
    <row r="48" spans="2:6" x14ac:dyDescent="0.25">
      <c r="B48" t="s">
        <v>46</v>
      </c>
      <c r="C48" s="23">
        <f>VLOOKUP( B48, 'EIA-2012-Electricity'!$B$7:$C$58, 2, FALSE )</f>
        <v>8.0554828000000001</v>
      </c>
      <c r="D48" s="14">
        <f>VLOOKUP( B48, 'EIA-2012-Natutral Gas'!$B$7:$D$58, 3, FALSE )</f>
        <v>0.68289999999999995</v>
      </c>
      <c r="E48" s="14">
        <v>0</v>
      </c>
      <c r="F48" s="14">
        <v>0</v>
      </c>
    </row>
    <row r="49" spans="1:6" x14ac:dyDescent="0.25">
      <c r="B49" t="s">
        <v>47</v>
      </c>
      <c r="C49" s="23">
        <f>VLOOKUP( B49, 'EIA-2012-Electricity'!$B$7:$C$58, 2, FALSE )</f>
        <v>14.316157</v>
      </c>
      <c r="D49" s="14">
        <f>VLOOKUP( B49, 'EIA-2012-Natutral Gas'!$B$7:$D$58, 3, FALSE )</f>
        <v>1.1795</v>
      </c>
      <c r="E49" s="14">
        <v>0</v>
      </c>
      <c r="F49" s="14">
        <v>0</v>
      </c>
    </row>
    <row r="50" spans="1:6" x14ac:dyDescent="0.25">
      <c r="B50" t="s">
        <v>48</v>
      </c>
      <c r="C50" s="23">
        <f>VLOOKUP( B50, 'EIA-2012-Electricity'!$B$7:$C$58, 2, FALSE )</f>
        <v>8.0798792000000006</v>
      </c>
      <c r="D50" s="14">
        <f>VLOOKUP( B50, 'EIA-2012-Natutral Gas'!$B$7:$D$58, 3, FALSE )</f>
        <v>0.85560000000000003</v>
      </c>
      <c r="E50" s="14">
        <v>0</v>
      </c>
      <c r="F50" s="14">
        <v>0</v>
      </c>
    </row>
    <row r="51" spans="1:6" x14ac:dyDescent="0.25">
      <c r="B51" t="s">
        <v>49</v>
      </c>
      <c r="C51" s="23">
        <f>VLOOKUP( B51, 'EIA-2012-Electricity'!$B$7:$C$58, 2, FALSE )</f>
        <v>7.6755402999999998</v>
      </c>
      <c r="D51" s="14">
        <f>VLOOKUP( B51, 'EIA-2012-Natutral Gas'!$B$7:$D$58, 3, FALSE )</f>
        <v>0.95799999999999996</v>
      </c>
      <c r="E51" s="14">
        <v>0</v>
      </c>
      <c r="F51" s="14">
        <v>0</v>
      </c>
    </row>
    <row r="52" spans="1:6" x14ac:dyDescent="0.25">
      <c r="B52" t="s">
        <v>50</v>
      </c>
      <c r="C52" s="23">
        <f>VLOOKUP( B52, 'EIA-2012-Electricity'!$B$7:$C$58, 2, FALSE )</f>
        <v>8.4212430999999999</v>
      </c>
      <c r="D52" s="14">
        <f>VLOOKUP( B52, 'EIA-2012-Natutral Gas'!$B$7:$D$58, 3, FALSE )</f>
        <v>0.91610000000000003</v>
      </c>
      <c r="E52" s="14">
        <v>0</v>
      </c>
      <c r="F52" s="14">
        <v>0</v>
      </c>
    </row>
    <row r="53" spans="1:6" x14ac:dyDescent="0.25">
      <c r="B53" t="s">
        <v>51</v>
      </c>
      <c r="C53" s="23">
        <f>VLOOKUP( B53, 'EIA-2012-Electricity'!$B$7:$C$58, 2, FALSE )</f>
        <v>10.510517999999999</v>
      </c>
      <c r="D53" s="14">
        <f>VLOOKUP( B53, 'EIA-2012-Natutral Gas'!$B$7:$D$58, 3, FALSE )</f>
        <v>0.71609999999999996</v>
      </c>
      <c r="E53" s="14">
        <v>0</v>
      </c>
      <c r="F53" s="14">
        <v>0</v>
      </c>
    </row>
    <row r="54" spans="1:6" x14ac:dyDescent="0.25">
      <c r="B54" t="s">
        <v>52</v>
      </c>
      <c r="C54" s="23">
        <f>VLOOKUP( B54, 'EIA-2012-Electricity'!$B$7:$C$58, 2, FALSE )</f>
        <v>8.2399792999999999</v>
      </c>
      <c r="D54" s="14">
        <f>VLOOKUP( B54, 'EIA-2012-Natutral Gas'!$B$7:$D$58, 3, FALSE )</f>
        <v>0.65559999999999996</v>
      </c>
      <c r="E54" s="14">
        <v>0</v>
      </c>
      <c r="F54" s="14">
        <v>0</v>
      </c>
    </row>
    <row r="55" spans="1:6" x14ac:dyDescent="0.25">
      <c r="B55" t="s">
        <v>1</v>
      </c>
      <c r="C55" s="23">
        <f>VLOOKUP( B55, 'EIA-2012-Electricity'!$B$7:$C$58, 2, FALSE )</f>
        <v>10.089543000000001</v>
      </c>
      <c r="D55" s="14">
        <f>VLOOKUP( B55, 'EIA-2012-Natutral Gas'!$B$7:$D$58, 3, FALSE )</f>
        <v>0.79020000000000001</v>
      </c>
      <c r="E55" s="14">
        <v>0</v>
      </c>
      <c r="F55" s="14">
        <v>0</v>
      </c>
    </row>
    <row r="56" spans="1:6" x14ac:dyDescent="0.25">
      <c r="B56" t="s">
        <v>73</v>
      </c>
      <c r="C56">
        <v>0</v>
      </c>
      <c r="D56">
        <v>0</v>
      </c>
      <c r="E56">
        <v>0</v>
      </c>
      <c r="F56">
        <v>0</v>
      </c>
    </row>
    <row r="57" spans="1:6" x14ac:dyDescent="0.25">
      <c r="A57" s="14"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D8" sqref="D8"/>
    </sheetView>
  </sheetViews>
  <sheetFormatPr defaultRowHeight="15" x14ac:dyDescent="0.25"/>
  <cols>
    <col min="1" max="1" width="2.7109375" style="1" customWidth="1"/>
    <col min="2" max="2" width="21" customWidth="1"/>
    <col min="3" max="3" width="18.5703125" customWidth="1"/>
    <col min="9" max="9" width="12.7109375" customWidth="1"/>
  </cols>
  <sheetData>
    <row r="1" spans="1:9" ht="15" customHeight="1" x14ac:dyDescent="0.25">
      <c r="A1" s="24" t="s">
        <v>53</v>
      </c>
      <c r="B1" s="25"/>
      <c r="C1" s="25"/>
      <c r="D1" s="25"/>
      <c r="E1" s="25"/>
      <c r="F1" s="25"/>
      <c r="G1" s="25"/>
      <c r="H1" s="25"/>
      <c r="I1" s="25"/>
    </row>
    <row r="2" spans="1:9" x14ac:dyDescent="0.25">
      <c r="A2" s="24" t="s">
        <v>54</v>
      </c>
      <c r="B2" s="25"/>
      <c r="C2" s="25"/>
      <c r="D2" s="25"/>
      <c r="E2" s="25"/>
      <c r="F2" s="25"/>
      <c r="G2" s="25"/>
      <c r="H2" s="25"/>
      <c r="I2" s="25"/>
    </row>
    <row r="3" spans="1:9" x14ac:dyDescent="0.25">
      <c r="A3" s="24" t="s">
        <v>55</v>
      </c>
      <c r="B3" s="25"/>
      <c r="C3" s="25"/>
      <c r="D3" s="25"/>
      <c r="E3" s="25"/>
      <c r="F3" s="25"/>
      <c r="G3" s="25"/>
      <c r="H3" s="25"/>
      <c r="I3" s="25"/>
    </row>
    <row r="4" spans="1:9" ht="62.25" customHeight="1" x14ac:dyDescent="0.25">
      <c r="A4" s="8"/>
      <c r="B4" s="26" t="s">
        <v>56</v>
      </c>
      <c r="C4" s="26"/>
      <c r="D4" s="26"/>
      <c r="E4" s="26"/>
      <c r="F4" s="26"/>
      <c r="G4" s="26"/>
      <c r="H4" s="26"/>
      <c r="I4" s="26"/>
    </row>
    <row r="5" spans="1:9" x14ac:dyDescent="0.25">
      <c r="A5" s="18"/>
      <c r="B5" s="19" t="s">
        <v>64</v>
      </c>
      <c r="C5" s="19">
        <v>10.25</v>
      </c>
      <c r="D5" s="19" t="s">
        <v>65</v>
      </c>
      <c r="E5" s="19"/>
      <c r="F5" s="19"/>
      <c r="G5" s="19"/>
      <c r="H5" s="19"/>
      <c r="I5" s="19"/>
    </row>
    <row r="6" spans="1:9" x14ac:dyDescent="0.25">
      <c r="A6" s="2"/>
      <c r="B6" s="6"/>
      <c r="C6" s="7" t="s">
        <v>0</v>
      </c>
      <c r="D6" t="s">
        <v>63</v>
      </c>
    </row>
    <row r="7" spans="1:9" x14ac:dyDescent="0.25">
      <c r="A7" s="2"/>
      <c r="B7" s="3" t="s">
        <v>1</v>
      </c>
      <c r="C7" s="4">
        <v>8.1</v>
      </c>
      <c r="D7">
        <f>ROUND(C7/$C$5,4)</f>
        <v>0.79020000000000001</v>
      </c>
    </row>
    <row r="8" spans="1:9" x14ac:dyDescent="0.25">
      <c r="A8" s="2">
        <v>1</v>
      </c>
      <c r="B8" s="5" t="s">
        <v>2</v>
      </c>
      <c r="C8" s="4">
        <v>12.55</v>
      </c>
      <c r="D8" s="14">
        <f t="shared" ref="D8:D58" si="0">ROUND(C8/$C$5,4)</f>
        <v>1.2243999999999999</v>
      </c>
    </row>
    <row r="9" spans="1:9" x14ac:dyDescent="0.25">
      <c r="A9" s="2">
        <v>2</v>
      </c>
      <c r="B9" s="5" t="s">
        <v>3</v>
      </c>
      <c r="C9" s="4">
        <v>8.09</v>
      </c>
      <c r="D9" s="14">
        <f t="shared" si="0"/>
        <v>0.7893</v>
      </c>
    </row>
    <row r="10" spans="1:9" x14ac:dyDescent="0.25">
      <c r="A10" s="2">
        <v>3</v>
      </c>
      <c r="B10" s="5" t="s">
        <v>4</v>
      </c>
      <c r="C10" s="4">
        <v>9.35</v>
      </c>
      <c r="D10" s="14">
        <f t="shared" si="0"/>
        <v>0.91220000000000001</v>
      </c>
    </row>
    <row r="11" spans="1:9" x14ac:dyDescent="0.25">
      <c r="A11" s="2">
        <v>4</v>
      </c>
      <c r="B11" s="5" t="s">
        <v>5</v>
      </c>
      <c r="C11" s="4">
        <v>7.99</v>
      </c>
      <c r="D11" s="14">
        <f t="shared" si="0"/>
        <v>0.77949999999999997</v>
      </c>
    </row>
    <row r="12" spans="1:9" x14ac:dyDescent="0.25">
      <c r="A12" s="2">
        <v>5</v>
      </c>
      <c r="B12" s="5" t="s">
        <v>6</v>
      </c>
      <c r="C12" s="4">
        <v>7.05</v>
      </c>
      <c r="D12" s="14">
        <f t="shared" si="0"/>
        <v>0.68779999999999997</v>
      </c>
    </row>
    <row r="13" spans="1:9" x14ac:dyDescent="0.25">
      <c r="A13" s="2">
        <v>6</v>
      </c>
      <c r="B13" s="5" t="s">
        <v>7</v>
      </c>
      <c r="C13" s="4">
        <v>7.58</v>
      </c>
      <c r="D13" s="14">
        <f t="shared" si="0"/>
        <v>0.73950000000000005</v>
      </c>
    </row>
    <row r="14" spans="1:9" x14ac:dyDescent="0.25">
      <c r="A14" s="2">
        <v>7</v>
      </c>
      <c r="B14" s="5" t="s">
        <v>8</v>
      </c>
      <c r="C14" s="4">
        <v>8.4</v>
      </c>
      <c r="D14" s="14">
        <f t="shared" si="0"/>
        <v>0.81950000000000001</v>
      </c>
    </row>
    <row r="15" spans="1:9" x14ac:dyDescent="0.25">
      <c r="A15" s="2">
        <v>8</v>
      </c>
      <c r="B15" s="5" t="s">
        <v>9</v>
      </c>
      <c r="C15" s="4">
        <v>13.31</v>
      </c>
      <c r="D15" s="14">
        <f t="shared" si="0"/>
        <v>1.2985</v>
      </c>
    </row>
    <row r="16" spans="1:9" x14ac:dyDescent="0.25">
      <c r="A16" s="2">
        <v>9</v>
      </c>
      <c r="B16" s="5" t="s">
        <v>10</v>
      </c>
      <c r="C16" s="4">
        <v>11.19</v>
      </c>
      <c r="D16" s="14">
        <f t="shared" si="0"/>
        <v>1.0916999999999999</v>
      </c>
    </row>
    <row r="17" spans="1:4" x14ac:dyDescent="0.25">
      <c r="A17" s="2">
        <v>10</v>
      </c>
      <c r="B17" s="5" t="s">
        <v>11</v>
      </c>
      <c r="C17" s="4">
        <v>10.41</v>
      </c>
      <c r="D17" s="14">
        <f t="shared" si="0"/>
        <v>1.0156000000000001</v>
      </c>
    </row>
    <row r="18" spans="1:4" x14ac:dyDescent="0.25">
      <c r="A18" s="2">
        <v>11</v>
      </c>
      <c r="B18" s="5" t="s">
        <v>12</v>
      </c>
      <c r="C18" s="4">
        <v>9.74</v>
      </c>
      <c r="D18" s="14">
        <f t="shared" si="0"/>
        <v>0.95020000000000004</v>
      </c>
    </row>
    <row r="19" spans="1:4" x14ac:dyDescent="0.25">
      <c r="A19" s="2">
        <v>12</v>
      </c>
      <c r="B19" s="5" t="s">
        <v>13</v>
      </c>
      <c r="C19" s="4">
        <v>47.03</v>
      </c>
      <c r="D19" s="14">
        <f t="shared" si="0"/>
        <v>4.5883000000000003</v>
      </c>
    </row>
    <row r="20" spans="1:4" x14ac:dyDescent="0.25">
      <c r="A20" s="2">
        <v>13</v>
      </c>
      <c r="B20" s="5" t="s">
        <v>14</v>
      </c>
      <c r="C20" s="4">
        <v>7.35</v>
      </c>
      <c r="D20" s="14">
        <f t="shared" si="0"/>
        <v>0.71709999999999996</v>
      </c>
    </row>
    <row r="21" spans="1:4" x14ac:dyDescent="0.25">
      <c r="A21" s="2">
        <v>14</v>
      </c>
      <c r="B21" s="5" t="s">
        <v>15</v>
      </c>
      <c r="C21" s="4">
        <v>7.77</v>
      </c>
      <c r="D21" s="14">
        <f t="shared" si="0"/>
        <v>0.75800000000000001</v>
      </c>
    </row>
    <row r="22" spans="1:4" x14ac:dyDescent="0.25">
      <c r="A22" s="2">
        <v>15</v>
      </c>
      <c r="B22" s="5" t="s">
        <v>16</v>
      </c>
      <c r="C22" s="4">
        <v>7.68</v>
      </c>
      <c r="D22" s="14">
        <f t="shared" si="0"/>
        <v>0.74929999999999997</v>
      </c>
    </row>
    <row r="23" spans="1:4" x14ac:dyDescent="0.25">
      <c r="A23" s="2">
        <v>16</v>
      </c>
      <c r="B23" s="5" t="s">
        <v>17</v>
      </c>
      <c r="C23" s="4">
        <v>7.13</v>
      </c>
      <c r="D23" s="14">
        <f t="shared" si="0"/>
        <v>0.6956</v>
      </c>
    </row>
    <row r="24" spans="1:4" x14ac:dyDescent="0.25">
      <c r="A24" s="2">
        <v>17</v>
      </c>
      <c r="B24" s="5" t="s">
        <v>18</v>
      </c>
      <c r="C24" s="4">
        <v>8.82</v>
      </c>
      <c r="D24" s="14">
        <f t="shared" si="0"/>
        <v>0.86050000000000004</v>
      </c>
    </row>
    <row r="25" spans="1:4" x14ac:dyDescent="0.25">
      <c r="A25" s="2">
        <v>18</v>
      </c>
      <c r="B25" s="5" t="s">
        <v>19</v>
      </c>
      <c r="C25" s="4">
        <v>8.2799999999999994</v>
      </c>
      <c r="D25" s="14">
        <f t="shared" si="0"/>
        <v>0.80779999999999996</v>
      </c>
    </row>
    <row r="26" spans="1:4" x14ac:dyDescent="0.25">
      <c r="A26" s="2">
        <v>19</v>
      </c>
      <c r="B26" s="5" t="s">
        <v>20</v>
      </c>
      <c r="C26" s="4">
        <v>8.44</v>
      </c>
      <c r="D26" s="14">
        <f t="shared" si="0"/>
        <v>0.82340000000000002</v>
      </c>
    </row>
    <row r="27" spans="1:4" x14ac:dyDescent="0.25">
      <c r="A27" s="2">
        <v>20</v>
      </c>
      <c r="B27" s="5" t="s">
        <v>21</v>
      </c>
      <c r="C27" s="4">
        <v>12.22</v>
      </c>
      <c r="D27" s="14">
        <f t="shared" si="0"/>
        <v>1.1921999999999999</v>
      </c>
    </row>
    <row r="28" spans="1:4" x14ac:dyDescent="0.25">
      <c r="A28" s="2">
        <v>21</v>
      </c>
      <c r="B28" s="5" t="s">
        <v>22</v>
      </c>
      <c r="C28" s="4">
        <v>10</v>
      </c>
      <c r="D28" s="14">
        <f t="shared" si="0"/>
        <v>0.97560000000000002</v>
      </c>
    </row>
    <row r="29" spans="1:4" x14ac:dyDescent="0.25">
      <c r="A29" s="2">
        <v>22</v>
      </c>
      <c r="B29" s="5" t="s">
        <v>23</v>
      </c>
      <c r="C29" s="4">
        <v>10.68</v>
      </c>
      <c r="D29" s="14">
        <f t="shared" si="0"/>
        <v>1.042</v>
      </c>
    </row>
    <row r="30" spans="1:4" x14ac:dyDescent="0.25">
      <c r="A30" s="2">
        <v>23</v>
      </c>
      <c r="B30" s="5" t="s">
        <v>24</v>
      </c>
      <c r="C30" s="4">
        <v>8.35</v>
      </c>
      <c r="D30" s="14">
        <f t="shared" si="0"/>
        <v>0.81459999999999999</v>
      </c>
    </row>
    <row r="31" spans="1:4" x14ac:dyDescent="0.25">
      <c r="A31" s="2">
        <v>24</v>
      </c>
      <c r="B31" s="5" t="s">
        <v>25</v>
      </c>
      <c r="C31" s="4">
        <v>6.38</v>
      </c>
      <c r="D31" s="14">
        <f t="shared" si="0"/>
        <v>0.62239999999999995</v>
      </c>
    </row>
    <row r="32" spans="1:4" x14ac:dyDescent="0.25">
      <c r="A32" s="2">
        <v>25</v>
      </c>
      <c r="B32" s="5" t="s">
        <v>26</v>
      </c>
      <c r="C32" s="4">
        <v>7.38</v>
      </c>
      <c r="D32" s="14">
        <f t="shared" si="0"/>
        <v>0.72</v>
      </c>
    </row>
    <row r="33" spans="1:4" x14ac:dyDescent="0.25">
      <c r="A33" s="2">
        <v>26</v>
      </c>
      <c r="B33" s="5" t="s">
        <v>27</v>
      </c>
      <c r="C33" s="4">
        <v>9.5399999999999991</v>
      </c>
      <c r="D33" s="14">
        <f t="shared" si="0"/>
        <v>0.93069999999999997</v>
      </c>
    </row>
    <row r="34" spans="1:4" x14ac:dyDescent="0.25">
      <c r="A34" s="2">
        <v>27</v>
      </c>
      <c r="B34" s="5" t="s">
        <v>28</v>
      </c>
      <c r="C34" s="4">
        <v>7.98</v>
      </c>
      <c r="D34" s="14">
        <f t="shared" si="0"/>
        <v>0.77849999999999997</v>
      </c>
    </row>
    <row r="35" spans="1:4" x14ac:dyDescent="0.25">
      <c r="A35" s="2">
        <v>28</v>
      </c>
      <c r="B35" s="5" t="s">
        <v>29</v>
      </c>
      <c r="C35" s="4">
        <v>6.19</v>
      </c>
      <c r="D35" s="14">
        <f t="shared" si="0"/>
        <v>0.60389999999999999</v>
      </c>
    </row>
    <row r="36" spans="1:4" x14ac:dyDescent="0.25">
      <c r="A36" s="2">
        <v>29</v>
      </c>
      <c r="B36" s="5" t="s">
        <v>30</v>
      </c>
      <c r="C36" s="4">
        <v>7.43</v>
      </c>
      <c r="D36" s="14">
        <f t="shared" si="0"/>
        <v>0.72489999999999999</v>
      </c>
    </row>
    <row r="37" spans="1:4" x14ac:dyDescent="0.25">
      <c r="A37" s="2">
        <v>30</v>
      </c>
      <c r="B37" s="5" t="s">
        <v>31</v>
      </c>
      <c r="C37" s="4">
        <v>11.95</v>
      </c>
      <c r="D37" s="14">
        <f t="shared" si="0"/>
        <v>1.1658999999999999</v>
      </c>
    </row>
    <row r="38" spans="1:4" x14ac:dyDescent="0.25">
      <c r="A38" s="2">
        <v>31</v>
      </c>
      <c r="B38" s="5" t="s">
        <v>32</v>
      </c>
      <c r="C38" s="4">
        <v>8.5</v>
      </c>
      <c r="D38" s="14">
        <f t="shared" si="0"/>
        <v>0.82930000000000004</v>
      </c>
    </row>
    <row r="39" spans="1:4" x14ac:dyDescent="0.25">
      <c r="A39" s="2">
        <v>32</v>
      </c>
      <c r="B39" s="5" t="s">
        <v>33</v>
      </c>
      <c r="C39" s="4">
        <v>6.31</v>
      </c>
      <c r="D39" s="14">
        <f t="shared" si="0"/>
        <v>0.61560000000000004</v>
      </c>
    </row>
    <row r="40" spans="1:4" x14ac:dyDescent="0.25">
      <c r="A40" s="2">
        <v>33</v>
      </c>
      <c r="B40" s="5" t="s">
        <v>34</v>
      </c>
      <c r="C40" s="4">
        <v>7.84</v>
      </c>
      <c r="D40" s="14">
        <f t="shared" si="0"/>
        <v>0.76490000000000002</v>
      </c>
    </row>
    <row r="41" spans="1:4" x14ac:dyDescent="0.25">
      <c r="A41" s="2">
        <v>34</v>
      </c>
      <c r="B41" s="5" t="s">
        <v>35</v>
      </c>
      <c r="C41" s="4">
        <v>8.6199999999999992</v>
      </c>
      <c r="D41" s="14">
        <f t="shared" si="0"/>
        <v>0.84099999999999997</v>
      </c>
    </row>
    <row r="42" spans="1:4" x14ac:dyDescent="0.25">
      <c r="A42" s="2">
        <v>35</v>
      </c>
      <c r="B42" s="5" t="s">
        <v>36</v>
      </c>
      <c r="C42" s="4">
        <v>6.04</v>
      </c>
      <c r="D42" s="14">
        <f t="shared" si="0"/>
        <v>0.58930000000000005</v>
      </c>
    </row>
    <row r="43" spans="1:4" x14ac:dyDescent="0.25">
      <c r="A43" s="2">
        <v>36</v>
      </c>
      <c r="B43" s="5" t="s">
        <v>37</v>
      </c>
      <c r="C43" s="4">
        <v>7.11</v>
      </c>
      <c r="D43" s="14">
        <f t="shared" si="0"/>
        <v>0.69369999999999998</v>
      </c>
    </row>
    <row r="44" spans="1:4" x14ac:dyDescent="0.25">
      <c r="A44" s="2">
        <v>37</v>
      </c>
      <c r="B44" s="5" t="s">
        <v>38</v>
      </c>
      <c r="C44" s="4">
        <v>8.9499999999999993</v>
      </c>
      <c r="D44" s="14">
        <f t="shared" si="0"/>
        <v>0.87319999999999998</v>
      </c>
    </row>
    <row r="45" spans="1:4" x14ac:dyDescent="0.25">
      <c r="A45" s="2">
        <v>38</v>
      </c>
      <c r="B45" s="5" t="s">
        <v>39</v>
      </c>
      <c r="C45" s="4">
        <v>8.91</v>
      </c>
      <c r="D45" s="14">
        <f t="shared" si="0"/>
        <v>0.86929999999999996</v>
      </c>
    </row>
    <row r="46" spans="1:4" x14ac:dyDescent="0.25">
      <c r="A46" s="2">
        <v>39</v>
      </c>
      <c r="B46" s="5" t="s">
        <v>40</v>
      </c>
      <c r="C46" s="4">
        <v>10.24</v>
      </c>
      <c r="D46" s="14">
        <f t="shared" si="0"/>
        <v>0.999</v>
      </c>
    </row>
    <row r="47" spans="1:4" x14ac:dyDescent="0.25">
      <c r="A47" s="2">
        <v>40</v>
      </c>
      <c r="B47" s="5" t="s">
        <v>41</v>
      </c>
      <c r="C47" s="4">
        <v>12.31</v>
      </c>
      <c r="D47" s="14">
        <f t="shared" si="0"/>
        <v>1.2010000000000001</v>
      </c>
    </row>
    <row r="48" spans="1:4" x14ac:dyDescent="0.25">
      <c r="A48" s="2">
        <v>41</v>
      </c>
      <c r="B48" s="5" t="s">
        <v>42</v>
      </c>
      <c r="C48" s="4">
        <v>8.67</v>
      </c>
      <c r="D48" s="14">
        <f t="shared" si="0"/>
        <v>0.84589999999999999</v>
      </c>
    </row>
    <row r="49" spans="1:4" x14ac:dyDescent="0.25">
      <c r="A49" s="2">
        <v>42</v>
      </c>
      <c r="B49" s="5" t="s">
        <v>43</v>
      </c>
      <c r="C49" s="4">
        <v>6.45</v>
      </c>
      <c r="D49" s="14">
        <f t="shared" si="0"/>
        <v>0.62929999999999997</v>
      </c>
    </row>
    <row r="50" spans="1:4" x14ac:dyDescent="0.25">
      <c r="A50" s="2">
        <v>43</v>
      </c>
      <c r="B50" s="5" t="s">
        <v>44</v>
      </c>
      <c r="C50" s="4">
        <v>8.36</v>
      </c>
      <c r="D50" s="14">
        <f t="shared" si="0"/>
        <v>0.81559999999999999</v>
      </c>
    </row>
    <row r="51" spans="1:4" x14ac:dyDescent="0.25">
      <c r="A51" s="2">
        <v>44</v>
      </c>
      <c r="B51" s="5" t="s">
        <v>45</v>
      </c>
      <c r="C51" s="4">
        <v>6.63</v>
      </c>
      <c r="D51" s="14">
        <f t="shared" si="0"/>
        <v>0.64680000000000004</v>
      </c>
    </row>
    <row r="52" spans="1:4" x14ac:dyDescent="0.25">
      <c r="A52" s="2">
        <v>45</v>
      </c>
      <c r="B52" s="5" t="s">
        <v>46</v>
      </c>
      <c r="C52" s="4">
        <v>7</v>
      </c>
      <c r="D52" s="14">
        <f t="shared" si="0"/>
        <v>0.68289999999999995</v>
      </c>
    </row>
    <row r="53" spans="1:4" x14ac:dyDescent="0.25">
      <c r="A53" s="2">
        <v>46</v>
      </c>
      <c r="B53" s="5" t="s">
        <v>47</v>
      </c>
      <c r="C53" s="4">
        <v>12.09</v>
      </c>
      <c r="D53" s="14">
        <f t="shared" si="0"/>
        <v>1.1795</v>
      </c>
    </row>
    <row r="54" spans="1:4" x14ac:dyDescent="0.25">
      <c r="A54" s="2">
        <v>47</v>
      </c>
      <c r="B54" s="5" t="s">
        <v>48</v>
      </c>
      <c r="C54" s="4">
        <v>8.77</v>
      </c>
      <c r="D54" s="14">
        <f t="shared" si="0"/>
        <v>0.85560000000000003</v>
      </c>
    </row>
    <row r="55" spans="1:4" x14ac:dyDescent="0.25">
      <c r="A55" s="2">
        <v>48</v>
      </c>
      <c r="B55" s="5" t="s">
        <v>49</v>
      </c>
      <c r="C55" s="4">
        <v>9.82</v>
      </c>
      <c r="D55" s="14">
        <f t="shared" si="0"/>
        <v>0.95799999999999996</v>
      </c>
    </row>
    <row r="56" spans="1:4" x14ac:dyDescent="0.25">
      <c r="A56" s="2">
        <v>49</v>
      </c>
      <c r="B56" s="5" t="s">
        <v>50</v>
      </c>
      <c r="C56" s="4">
        <v>9.39</v>
      </c>
      <c r="D56" s="14">
        <f t="shared" si="0"/>
        <v>0.91610000000000003</v>
      </c>
    </row>
    <row r="57" spans="1:4" x14ac:dyDescent="0.25">
      <c r="A57" s="2">
        <v>50</v>
      </c>
      <c r="B57" s="5" t="s">
        <v>51</v>
      </c>
      <c r="C57" s="4">
        <v>7.34</v>
      </c>
      <c r="D57" s="14">
        <f t="shared" si="0"/>
        <v>0.71609999999999996</v>
      </c>
    </row>
    <row r="58" spans="1:4" x14ac:dyDescent="0.25">
      <c r="A58" s="2">
        <v>51</v>
      </c>
      <c r="B58" s="5" t="s">
        <v>52</v>
      </c>
      <c r="C58" s="4">
        <v>6.72</v>
      </c>
      <c r="D58" s="14">
        <f t="shared" si="0"/>
        <v>0.65559999999999996</v>
      </c>
    </row>
  </sheetData>
  <mergeCells count="4">
    <mergeCell ref="A1:I1"/>
    <mergeCell ref="A2:I2"/>
    <mergeCell ref="A3:I3"/>
    <mergeCell ref="B4:I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41" workbookViewId="0">
      <selection activeCell="B7" sqref="B7"/>
    </sheetView>
  </sheetViews>
  <sheetFormatPr defaultRowHeight="15" x14ac:dyDescent="0.25"/>
  <cols>
    <col min="1" max="1" width="9.140625" style="1"/>
    <col min="2" max="2" width="27.5703125" customWidth="1"/>
    <col min="3" max="3" width="22.42578125" customWidth="1"/>
  </cols>
  <sheetData>
    <row r="1" spans="1:6" ht="15.75" customHeight="1" x14ac:dyDescent="0.25">
      <c r="A1" s="27" t="s">
        <v>57</v>
      </c>
      <c r="B1" s="27"/>
      <c r="C1" s="27"/>
      <c r="D1" s="27"/>
      <c r="E1" s="27"/>
      <c r="F1" s="27"/>
    </row>
    <row r="2" spans="1:6" ht="15" customHeight="1" x14ac:dyDescent="0.25">
      <c r="A2" s="28" t="s">
        <v>58</v>
      </c>
      <c r="B2" s="28"/>
      <c r="C2" s="28"/>
      <c r="D2" s="28"/>
      <c r="E2" s="28"/>
      <c r="F2" s="28"/>
    </row>
    <row r="3" spans="1:6" s="14" customFormat="1" ht="15" customHeight="1" x14ac:dyDescent="0.25">
      <c r="A3" s="10" t="s">
        <v>61</v>
      </c>
      <c r="B3" s="9"/>
      <c r="C3" s="9"/>
      <c r="D3" s="9"/>
      <c r="E3" s="9"/>
      <c r="F3" s="9"/>
    </row>
    <row r="4" spans="1:6" s="14" customFormat="1" ht="15" customHeight="1" x14ac:dyDescent="0.25">
      <c r="A4" s="29" t="s">
        <v>62</v>
      </c>
      <c r="B4" s="29"/>
      <c r="C4" s="29"/>
      <c r="D4" s="29"/>
      <c r="E4" s="29"/>
      <c r="F4" s="29"/>
    </row>
    <row r="5" spans="1:6" s="14" customFormat="1" ht="15" customHeight="1" x14ac:dyDescent="0.25">
      <c r="A5" s="9"/>
      <c r="B5" s="9"/>
      <c r="C5" s="9"/>
      <c r="D5" s="9"/>
      <c r="E5" s="9"/>
      <c r="F5" s="9"/>
    </row>
    <row r="6" spans="1:6" x14ac:dyDescent="0.25">
      <c r="B6" s="11" t="s">
        <v>59</v>
      </c>
      <c r="C6" s="15" t="s">
        <v>60</v>
      </c>
    </row>
    <row r="7" spans="1:6" ht="26.25" customHeight="1" x14ac:dyDescent="0.25">
      <c r="B7" s="12" t="s">
        <v>1</v>
      </c>
      <c r="C7" s="16">
        <v>10.089543000000001</v>
      </c>
    </row>
    <row r="8" spans="1:6" ht="22.5" customHeight="1" x14ac:dyDescent="0.25">
      <c r="A8" s="1">
        <v>1</v>
      </c>
      <c r="B8" s="13" t="s">
        <v>2</v>
      </c>
      <c r="C8" s="17">
        <v>10.634098</v>
      </c>
    </row>
    <row r="9" spans="1:6" ht="22.5" customHeight="1" x14ac:dyDescent="0.25">
      <c r="A9" s="1">
        <v>2</v>
      </c>
      <c r="B9" s="13" t="s">
        <v>3</v>
      </c>
      <c r="C9" s="17">
        <v>14.926831999999999</v>
      </c>
    </row>
    <row r="10" spans="1:6" ht="22.5" customHeight="1" x14ac:dyDescent="0.25">
      <c r="A10" s="1">
        <v>3</v>
      </c>
      <c r="B10" s="13" t="s">
        <v>4</v>
      </c>
      <c r="C10" s="17">
        <v>9.5295924999999997</v>
      </c>
    </row>
    <row r="11" spans="1:6" ht="22.5" customHeight="1" x14ac:dyDescent="0.25">
      <c r="A11" s="1">
        <v>4</v>
      </c>
      <c r="B11" s="13" t="s">
        <v>5</v>
      </c>
      <c r="C11" s="17">
        <v>7.7141257000000003</v>
      </c>
    </row>
    <row r="12" spans="1:6" ht="22.5" customHeight="1" x14ac:dyDescent="0.25">
      <c r="A12" s="1">
        <v>5</v>
      </c>
      <c r="B12" s="13" t="s">
        <v>6</v>
      </c>
      <c r="C12" s="17">
        <v>13.405828</v>
      </c>
    </row>
    <row r="13" spans="1:6" ht="22.5" customHeight="1" x14ac:dyDescent="0.25">
      <c r="A13" s="1">
        <v>6</v>
      </c>
      <c r="B13" s="13" t="s">
        <v>7</v>
      </c>
      <c r="C13" s="17">
        <v>9.3931228000000004</v>
      </c>
    </row>
    <row r="14" spans="1:6" ht="22.5" customHeight="1" x14ac:dyDescent="0.25">
      <c r="A14" s="1">
        <v>7</v>
      </c>
      <c r="B14" s="13" t="s">
        <v>8</v>
      </c>
      <c r="C14" s="17">
        <v>14.652335000000001</v>
      </c>
    </row>
    <row r="15" spans="1:6" ht="22.5" customHeight="1" x14ac:dyDescent="0.25">
      <c r="A15" s="1">
        <v>8</v>
      </c>
      <c r="B15" s="13" t="s">
        <v>9</v>
      </c>
      <c r="C15" s="17">
        <v>10.129536999999999</v>
      </c>
    </row>
    <row r="16" spans="1:6" ht="22.5" customHeight="1" x14ac:dyDescent="0.25">
      <c r="A16" s="1">
        <v>9</v>
      </c>
      <c r="B16" s="13" t="s">
        <v>10</v>
      </c>
      <c r="C16" s="17">
        <v>12.022491</v>
      </c>
    </row>
    <row r="17" spans="1:3" ht="22.5" customHeight="1" x14ac:dyDescent="0.25">
      <c r="A17" s="1">
        <v>10</v>
      </c>
      <c r="B17" s="13" t="s">
        <v>11</v>
      </c>
      <c r="C17" s="17">
        <v>9.6643130999999993</v>
      </c>
    </row>
    <row r="18" spans="1:3" ht="22.5" customHeight="1" x14ac:dyDescent="0.25">
      <c r="A18" s="1">
        <v>11</v>
      </c>
      <c r="B18" s="13" t="s">
        <v>12</v>
      </c>
      <c r="C18" s="17">
        <v>9.5784029000000004</v>
      </c>
    </row>
    <row r="19" spans="1:3" ht="22.5" customHeight="1" x14ac:dyDescent="0.25">
      <c r="A19" s="1">
        <v>12</v>
      </c>
      <c r="B19" s="13" t="s">
        <v>13</v>
      </c>
      <c r="C19" s="17">
        <v>34.882084999999996</v>
      </c>
    </row>
    <row r="20" spans="1:3" ht="22.5" customHeight="1" x14ac:dyDescent="0.25">
      <c r="A20" s="1">
        <v>13</v>
      </c>
      <c r="B20" s="13" t="s">
        <v>14</v>
      </c>
      <c r="C20" s="17">
        <v>6.8638357000000001</v>
      </c>
    </row>
    <row r="21" spans="1:3" ht="22.5" customHeight="1" x14ac:dyDescent="0.25">
      <c r="A21" s="1">
        <v>14</v>
      </c>
      <c r="B21" s="13" t="s">
        <v>15</v>
      </c>
      <c r="C21" s="17">
        <v>7.9878815000000003</v>
      </c>
    </row>
    <row r="22" spans="1:3" ht="22.5" customHeight="1" x14ac:dyDescent="0.25">
      <c r="A22" s="1">
        <v>15</v>
      </c>
      <c r="B22" s="13" t="s">
        <v>16</v>
      </c>
      <c r="C22" s="17">
        <v>9.1406750999999993</v>
      </c>
    </row>
    <row r="23" spans="1:3" ht="22.5" customHeight="1" x14ac:dyDescent="0.25">
      <c r="A23" s="1">
        <v>16</v>
      </c>
      <c r="B23" s="13" t="s">
        <v>17</v>
      </c>
      <c r="C23" s="17">
        <v>8.0074200999999992</v>
      </c>
    </row>
    <row r="24" spans="1:3" ht="22.5" customHeight="1" x14ac:dyDescent="0.25">
      <c r="A24" s="1">
        <v>17</v>
      </c>
      <c r="B24" s="13" t="s">
        <v>18</v>
      </c>
      <c r="C24" s="17">
        <v>9.2355958999999999</v>
      </c>
    </row>
    <row r="25" spans="1:3" ht="22.5" customHeight="1" x14ac:dyDescent="0.25">
      <c r="A25" s="1">
        <v>18</v>
      </c>
      <c r="B25" s="13" t="s">
        <v>19</v>
      </c>
      <c r="C25" s="17">
        <v>8.7291307000000007</v>
      </c>
    </row>
    <row r="26" spans="1:3" ht="22.5" customHeight="1" x14ac:dyDescent="0.25">
      <c r="A26" s="1">
        <v>19</v>
      </c>
      <c r="B26" s="13" t="s">
        <v>20</v>
      </c>
      <c r="C26" s="17">
        <v>7.7536687999999998</v>
      </c>
    </row>
    <row r="27" spans="1:3" ht="22.5" customHeight="1" x14ac:dyDescent="0.25">
      <c r="A27" s="1">
        <v>20</v>
      </c>
      <c r="B27" s="13" t="s">
        <v>21</v>
      </c>
      <c r="C27" s="17">
        <v>11.527419999999999</v>
      </c>
    </row>
    <row r="28" spans="1:3" ht="22.5" customHeight="1" x14ac:dyDescent="0.25">
      <c r="A28" s="1">
        <v>21</v>
      </c>
      <c r="B28" s="13" t="s">
        <v>22</v>
      </c>
      <c r="C28" s="17">
        <v>10.433591</v>
      </c>
    </row>
    <row r="29" spans="1:3" ht="22.5" customHeight="1" x14ac:dyDescent="0.25">
      <c r="A29" s="1">
        <v>22</v>
      </c>
      <c r="B29" s="13" t="s">
        <v>23</v>
      </c>
      <c r="C29" s="17">
        <v>13.841518000000001</v>
      </c>
    </row>
    <row r="30" spans="1:3" ht="22.5" customHeight="1" x14ac:dyDescent="0.25">
      <c r="A30" s="1">
        <v>23</v>
      </c>
      <c r="B30" s="13" t="s">
        <v>24</v>
      </c>
      <c r="C30" s="17">
        <v>10.934533999999999</v>
      </c>
    </row>
    <row r="31" spans="1:3" ht="22.5" customHeight="1" x14ac:dyDescent="0.25">
      <c r="A31" s="1">
        <v>24</v>
      </c>
      <c r="B31" s="13" t="s">
        <v>25</v>
      </c>
      <c r="C31" s="17">
        <v>8.8402236999999992</v>
      </c>
    </row>
    <row r="32" spans="1:3" ht="22.5" customHeight="1" x14ac:dyDescent="0.25">
      <c r="A32" s="1">
        <v>25</v>
      </c>
      <c r="B32" s="13" t="s">
        <v>26</v>
      </c>
      <c r="C32" s="17">
        <v>9.3265452</v>
      </c>
    </row>
    <row r="33" spans="1:3" ht="22.5" customHeight="1" x14ac:dyDescent="0.25">
      <c r="A33" s="1">
        <v>26</v>
      </c>
      <c r="B33" s="13" t="s">
        <v>27</v>
      </c>
      <c r="C33" s="17">
        <v>8.1992969999999996</v>
      </c>
    </row>
    <row r="34" spans="1:3" ht="22.5" customHeight="1" x14ac:dyDescent="0.25">
      <c r="A34" s="1">
        <v>27</v>
      </c>
      <c r="B34" s="13" t="s">
        <v>28</v>
      </c>
      <c r="C34" s="17">
        <v>9.1283290000000008</v>
      </c>
    </row>
    <row r="35" spans="1:3" ht="22.5" customHeight="1" x14ac:dyDescent="0.25">
      <c r="A35" s="1">
        <v>28</v>
      </c>
      <c r="B35" s="13" t="s">
        <v>29</v>
      </c>
      <c r="C35" s="17">
        <v>8.3816398000000003</v>
      </c>
    </row>
    <row r="36" spans="1:3" ht="22.5" customHeight="1" x14ac:dyDescent="0.25">
      <c r="A36" s="1">
        <v>29</v>
      </c>
      <c r="B36" s="13" t="s">
        <v>30</v>
      </c>
      <c r="C36" s="17">
        <v>8.8299038999999997</v>
      </c>
    </row>
    <row r="37" spans="1:3" ht="22.5" customHeight="1" x14ac:dyDescent="0.25">
      <c r="A37" s="1">
        <v>30</v>
      </c>
      <c r="B37" s="13" t="s">
        <v>31</v>
      </c>
      <c r="C37" s="17">
        <v>13.36121</v>
      </c>
    </row>
    <row r="38" spans="1:3" ht="22.5" customHeight="1" x14ac:dyDescent="0.25">
      <c r="A38" s="1">
        <v>31</v>
      </c>
      <c r="B38" s="13" t="s">
        <v>32</v>
      </c>
      <c r="C38" s="17">
        <v>12.777153999999999</v>
      </c>
    </row>
    <row r="39" spans="1:3" ht="22.5" customHeight="1" x14ac:dyDescent="0.25">
      <c r="A39" s="1">
        <v>32</v>
      </c>
      <c r="B39" s="13" t="s">
        <v>33</v>
      </c>
      <c r="C39" s="17">
        <v>9.3245564999999999</v>
      </c>
    </row>
    <row r="40" spans="1:3" ht="22.5" customHeight="1" x14ac:dyDescent="0.25">
      <c r="A40" s="1">
        <v>33</v>
      </c>
      <c r="B40" s="13" t="s">
        <v>34</v>
      </c>
      <c r="C40" s="17">
        <v>15.056343</v>
      </c>
    </row>
    <row r="41" spans="1:3" ht="22.5" customHeight="1" x14ac:dyDescent="0.25">
      <c r="A41" s="1">
        <v>34</v>
      </c>
      <c r="B41" s="13" t="s">
        <v>35</v>
      </c>
      <c r="C41" s="17">
        <v>8.6644334000000001</v>
      </c>
    </row>
    <row r="42" spans="1:3" ht="22.5" customHeight="1" x14ac:dyDescent="0.25">
      <c r="A42" s="1">
        <v>35</v>
      </c>
      <c r="B42" s="13" t="s">
        <v>36</v>
      </c>
      <c r="C42" s="17">
        <v>8.0230595000000005</v>
      </c>
    </row>
    <row r="43" spans="1:3" ht="22.5" customHeight="1" x14ac:dyDescent="0.25">
      <c r="A43" s="1">
        <v>36</v>
      </c>
      <c r="B43" s="13" t="s">
        <v>37</v>
      </c>
      <c r="C43" s="17">
        <v>9.4718426999999998</v>
      </c>
    </row>
    <row r="44" spans="1:3" ht="22.5" customHeight="1" x14ac:dyDescent="0.25">
      <c r="A44" s="1">
        <v>37</v>
      </c>
      <c r="B44" s="13" t="s">
        <v>38</v>
      </c>
      <c r="C44" s="17">
        <v>7.3197942999999999</v>
      </c>
    </row>
    <row r="45" spans="1:3" ht="22.5" customHeight="1" x14ac:dyDescent="0.25">
      <c r="A45" s="1">
        <v>38</v>
      </c>
      <c r="B45" s="13" t="s">
        <v>39</v>
      </c>
      <c r="C45" s="17">
        <v>8.3113607999999992</v>
      </c>
    </row>
    <row r="46" spans="1:3" ht="22.5" customHeight="1" x14ac:dyDescent="0.25">
      <c r="A46" s="1">
        <v>39</v>
      </c>
      <c r="B46" s="13" t="s">
        <v>40</v>
      </c>
      <c r="C46" s="17">
        <v>9.4371375000000004</v>
      </c>
    </row>
    <row r="47" spans="1:3" ht="22.5" customHeight="1" x14ac:dyDescent="0.25">
      <c r="A47" s="1">
        <v>40</v>
      </c>
      <c r="B47" s="13" t="s">
        <v>41</v>
      </c>
      <c r="C47" s="17">
        <v>11.867247000000001</v>
      </c>
    </row>
    <row r="48" spans="1:3" ht="22.5" customHeight="1" x14ac:dyDescent="0.25">
      <c r="A48" s="1">
        <v>41</v>
      </c>
      <c r="B48" s="13" t="s">
        <v>42</v>
      </c>
      <c r="C48" s="17">
        <v>9.6278810999999997</v>
      </c>
    </row>
    <row r="49" spans="1:3" ht="22.5" customHeight="1" x14ac:dyDescent="0.25">
      <c r="A49" s="1">
        <v>42</v>
      </c>
      <c r="B49" s="13" t="s">
        <v>43</v>
      </c>
      <c r="C49" s="17">
        <v>8.0965094999999998</v>
      </c>
    </row>
    <row r="50" spans="1:3" ht="22.5" customHeight="1" x14ac:dyDescent="0.25">
      <c r="A50" s="1">
        <v>43</v>
      </c>
      <c r="B50" s="13" t="s">
        <v>44</v>
      </c>
      <c r="C50" s="17">
        <v>10.307835000000001</v>
      </c>
    </row>
    <row r="51" spans="1:3" ht="22.5" customHeight="1" x14ac:dyDescent="0.25">
      <c r="A51" s="1">
        <v>44</v>
      </c>
      <c r="B51" s="13" t="s">
        <v>45</v>
      </c>
      <c r="C51" s="17">
        <v>8.1566006000000009</v>
      </c>
    </row>
    <row r="52" spans="1:3" ht="22.5" customHeight="1" x14ac:dyDescent="0.25">
      <c r="A52" s="1">
        <v>45</v>
      </c>
      <c r="B52" s="13" t="s">
        <v>46</v>
      </c>
      <c r="C52" s="17">
        <v>8.0554828000000001</v>
      </c>
    </row>
    <row r="53" spans="1:3" ht="22.5" customHeight="1" x14ac:dyDescent="0.25">
      <c r="A53" s="1">
        <v>46</v>
      </c>
      <c r="B53" s="13" t="s">
        <v>47</v>
      </c>
      <c r="C53" s="17">
        <v>14.316157</v>
      </c>
    </row>
    <row r="54" spans="1:3" ht="22.5" customHeight="1" x14ac:dyDescent="0.25">
      <c r="A54" s="1">
        <v>47</v>
      </c>
      <c r="B54" s="13" t="s">
        <v>48</v>
      </c>
      <c r="C54" s="17">
        <v>8.0798792000000006</v>
      </c>
    </row>
    <row r="55" spans="1:3" ht="22.5" customHeight="1" x14ac:dyDescent="0.25">
      <c r="A55" s="1">
        <v>48</v>
      </c>
      <c r="B55" s="13" t="s">
        <v>49</v>
      </c>
      <c r="C55" s="17">
        <v>7.6755402999999998</v>
      </c>
    </row>
    <row r="56" spans="1:3" ht="22.5" customHeight="1" x14ac:dyDescent="0.25">
      <c r="A56" s="1">
        <v>49</v>
      </c>
      <c r="B56" s="13" t="s">
        <v>50</v>
      </c>
      <c r="C56" s="17">
        <v>8.4212430999999999</v>
      </c>
    </row>
    <row r="57" spans="1:3" ht="22.5" customHeight="1" x14ac:dyDescent="0.25">
      <c r="A57" s="1">
        <v>50</v>
      </c>
      <c r="B57" s="13" t="s">
        <v>51</v>
      </c>
      <c r="C57" s="17">
        <v>10.510517999999999</v>
      </c>
    </row>
    <row r="58" spans="1:3" ht="22.5" customHeight="1" x14ac:dyDescent="0.25">
      <c r="A58" s="1">
        <v>51</v>
      </c>
      <c r="B58" s="13" t="s">
        <v>52</v>
      </c>
      <c r="C58" s="17">
        <v>8.2399792999999999</v>
      </c>
    </row>
  </sheetData>
  <sortState ref="B5:C55">
    <sortCondition ref="B5"/>
  </sortState>
  <mergeCells count="3">
    <mergeCell ref="A1:F1"/>
    <mergeCell ref="A2:F2"/>
    <mergeCell ref="A4:F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AverageStateEnergyCosts</vt:lpstr>
      <vt:lpstr>EIA-2012-Natutral Gas</vt:lpstr>
      <vt:lpstr>EIA-2012-Electricity</vt:lpstr>
    </vt:vector>
  </TitlesOfParts>
  <Company>PNNL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Supriya</dc:creator>
  <cp:lastModifiedBy>Scott Criswell</cp:lastModifiedBy>
  <dcterms:created xsi:type="dcterms:W3CDTF">2014-09-22T02:52:46Z</dcterms:created>
  <dcterms:modified xsi:type="dcterms:W3CDTF">2014-10-02T22:02:26Z</dcterms:modified>
</cp:coreProperties>
</file>