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E:\LocalCloud\Shared\360 Projects Folder\AEC\AEC072 - 2013-16 T24 Support\072_Ruleset Development\Fenestration-UValue High Limit\"/>
    </mc:Choice>
  </mc:AlternateContent>
  <bookViews>
    <workbookView xWindow="0" yWindow="0" windowWidth="25125" windowHeight="14100" tabRatio="609" activeTab="1"/>
  </bookViews>
  <sheets>
    <sheet name="Test Matrix" sheetId="4" r:id="rId1"/>
    <sheet name="Test Results_Windows" sheetId="2" r:id="rId2"/>
    <sheet name="Test Results_Skyligh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D42" i="3" s="1"/>
  <c r="E42" i="3" s="1"/>
  <c r="F42" i="3" s="1"/>
  <c r="G42" i="3" s="1"/>
  <c r="H42" i="3" s="1"/>
  <c r="I42" i="3" s="1"/>
  <c r="AC40" i="3"/>
  <c r="Y40" i="3"/>
  <c r="T40" i="3"/>
  <c r="P40" i="3"/>
  <c r="K40" i="3"/>
  <c r="AC39" i="3"/>
  <c r="Y39" i="3"/>
  <c r="T39" i="3"/>
  <c r="P39" i="3"/>
  <c r="K39" i="3"/>
  <c r="AC38" i="3"/>
  <c r="Y38" i="3"/>
  <c r="T38" i="3"/>
  <c r="P38" i="3"/>
  <c r="K38" i="3"/>
  <c r="AC37" i="3"/>
  <c r="Y37" i="3"/>
  <c r="T37" i="3"/>
  <c r="P37" i="3"/>
  <c r="K37" i="3"/>
  <c r="AC36" i="3"/>
  <c r="Y36" i="3"/>
  <c r="T36" i="3"/>
  <c r="P36" i="3"/>
  <c r="K36" i="3"/>
  <c r="AC35" i="3"/>
  <c r="Y35" i="3"/>
  <c r="T35" i="3"/>
  <c r="P35" i="3"/>
  <c r="K35" i="3"/>
  <c r="AC34" i="3"/>
  <c r="Y34" i="3"/>
  <c r="T34" i="3"/>
  <c r="P34" i="3"/>
  <c r="K34" i="3"/>
  <c r="AC33" i="3"/>
  <c r="Y33" i="3"/>
  <c r="T33" i="3"/>
  <c r="P33" i="3"/>
  <c r="K33" i="3"/>
  <c r="AC32" i="3"/>
  <c r="Y32" i="3"/>
  <c r="T32" i="3"/>
  <c r="P32" i="3"/>
  <c r="K32" i="3"/>
  <c r="AC31" i="3"/>
  <c r="Y31" i="3"/>
  <c r="T31" i="3"/>
  <c r="P31" i="3"/>
  <c r="K31" i="3"/>
  <c r="AC30" i="3"/>
  <c r="Y30" i="3"/>
  <c r="T30" i="3"/>
  <c r="P30" i="3"/>
  <c r="K30" i="3"/>
  <c r="AC29" i="3"/>
  <c r="Y29" i="3"/>
  <c r="T29" i="3"/>
  <c r="P29" i="3"/>
  <c r="K29" i="3"/>
  <c r="Q35" i="3" l="1"/>
  <c r="L34" i="3"/>
  <c r="Q34" i="3"/>
  <c r="AD35" i="3"/>
  <c r="AD36" i="3"/>
  <c r="U34" i="3"/>
  <c r="U36" i="3"/>
  <c r="L33" i="3"/>
  <c r="L35" i="3"/>
  <c r="Z35" i="3"/>
  <c r="L36" i="3"/>
  <c r="Z33" i="3"/>
  <c r="AD34" i="3"/>
  <c r="Q36" i="3"/>
  <c r="AD33" i="3"/>
  <c r="Z36" i="3"/>
  <c r="Z34" i="3"/>
  <c r="U33" i="3"/>
  <c r="J42" i="3"/>
  <c r="K42" i="3" s="1"/>
  <c r="L42" i="3" s="1"/>
  <c r="M42" i="3" s="1"/>
  <c r="AE2" i="3"/>
  <c r="M2" i="3"/>
  <c r="V2" i="3"/>
  <c r="U35" i="3"/>
  <c r="Q33" i="3"/>
  <c r="V33" i="3" l="1"/>
  <c r="V29" i="3"/>
  <c r="V37" i="3"/>
  <c r="V34" i="3"/>
  <c r="V30" i="3"/>
  <c r="V35" i="3"/>
  <c r="V38" i="3"/>
  <c r="V39" i="3"/>
  <c r="V32" i="3"/>
  <c r="V31" i="3"/>
  <c r="V40" i="3"/>
  <c r="V36" i="3"/>
  <c r="AE39" i="3"/>
  <c r="AE30" i="3"/>
  <c r="AE31" i="3"/>
  <c r="AE34" i="3"/>
  <c r="AE40" i="3"/>
  <c r="AE35" i="3"/>
  <c r="AE32" i="3"/>
  <c r="AE29" i="3"/>
  <c r="AE36" i="3"/>
  <c r="AE38" i="3"/>
  <c r="AE37" i="3"/>
  <c r="AE33" i="3"/>
  <c r="M37" i="3"/>
  <c r="M36" i="3"/>
  <c r="M33" i="3"/>
  <c r="M38" i="3"/>
  <c r="M29" i="3"/>
  <c r="M40" i="3"/>
  <c r="M31" i="3"/>
  <c r="M32" i="3"/>
  <c r="M39" i="3"/>
  <c r="M30" i="3"/>
  <c r="M35" i="3"/>
  <c r="M34" i="3"/>
  <c r="P2" i="3"/>
  <c r="Y2" i="3"/>
  <c r="G2" i="3"/>
  <c r="N42" i="3"/>
  <c r="N2" i="3" l="1"/>
  <c r="W2" i="3"/>
  <c r="O42" i="3"/>
  <c r="E2" i="3"/>
  <c r="N38" i="3" l="1"/>
  <c r="N33" i="3"/>
  <c r="N29" i="3"/>
  <c r="N34" i="3"/>
  <c r="N39" i="3"/>
  <c r="N30" i="3"/>
  <c r="N32" i="3"/>
  <c r="N40" i="3"/>
  <c r="N35" i="3"/>
  <c r="N31" i="3"/>
  <c r="N36" i="3"/>
  <c r="N37" i="3"/>
  <c r="E36" i="3"/>
  <c r="E32" i="3"/>
  <c r="E35" i="3"/>
  <c r="E33" i="3"/>
  <c r="E29" i="3"/>
  <c r="E38" i="3"/>
  <c r="E37" i="3"/>
  <c r="E30" i="3"/>
  <c r="E39" i="3"/>
  <c r="E34" i="3"/>
  <c r="E40" i="3"/>
  <c r="E31" i="3"/>
  <c r="I2" i="3"/>
  <c r="P42" i="3"/>
  <c r="Q42" i="3" s="1"/>
  <c r="R42" i="3" s="1"/>
  <c r="S42" i="3" s="1"/>
  <c r="T42" i="3" s="1"/>
  <c r="U42" i="3" s="1"/>
  <c r="V42" i="3" s="1"/>
  <c r="W42" i="3" s="1"/>
  <c r="X42" i="3" s="1"/>
  <c r="Y42" i="3" s="1"/>
  <c r="AA2" i="3"/>
  <c r="R2" i="3"/>
  <c r="W30" i="3"/>
  <c r="W35" i="3"/>
  <c r="W38" i="3"/>
  <c r="W34" i="3"/>
  <c r="W40" i="3"/>
  <c r="W31" i="3"/>
  <c r="W37" i="3"/>
  <c r="W29" i="3"/>
  <c r="W39" i="3"/>
  <c r="W36" i="3"/>
  <c r="W33" i="3"/>
  <c r="W32" i="3"/>
  <c r="X35" i="3" l="1"/>
  <c r="F34" i="3"/>
  <c r="X36" i="3"/>
  <c r="O33" i="3"/>
  <c r="G3" i="3"/>
  <c r="Z42" i="3"/>
  <c r="I36" i="3"/>
  <c r="I30" i="3"/>
  <c r="I40" i="3"/>
  <c r="I33" i="3"/>
  <c r="I38" i="3"/>
  <c r="I37" i="3"/>
  <c r="I29" i="3"/>
  <c r="I31" i="3"/>
  <c r="I34" i="3"/>
  <c r="I39" i="3"/>
  <c r="I32" i="3"/>
  <c r="I35" i="3"/>
  <c r="O35" i="3"/>
  <c r="X34" i="3"/>
  <c r="F33" i="3"/>
  <c r="X33" i="3"/>
  <c r="F35" i="3"/>
  <c r="F36" i="3"/>
  <c r="R40" i="3"/>
  <c r="R31" i="3"/>
  <c r="R33" i="3"/>
  <c r="R34" i="3"/>
  <c r="R32" i="3"/>
  <c r="R36" i="3"/>
  <c r="R37" i="3"/>
  <c r="R29" i="3"/>
  <c r="R30" i="3"/>
  <c r="R35" i="3"/>
  <c r="R39" i="3"/>
  <c r="R38" i="3"/>
  <c r="O34" i="3"/>
  <c r="AA37" i="3"/>
  <c r="AA34" i="3"/>
  <c r="AA33" i="3"/>
  <c r="AA32" i="3"/>
  <c r="AA38" i="3"/>
  <c r="AA29" i="3"/>
  <c r="AA31" i="3"/>
  <c r="AA39" i="3"/>
  <c r="AA36" i="3"/>
  <c r="AA30" i="3"/>
  <c r="AA40" i="3"/>
  <c r="AA35" i="3"/>
  <c r="O36" i="3"/>
  <c r="S35" i="3" l="1"/>
  <c r="J35" i="3"/>
  <c r="J33" i="3"/>
  <c r="AB35" i="3"/>
  <c r="AB33" i="3"/>
  <c r="S36" i="3"/>
  <c r="AB34" i="3"/>
  <c r="J34" i="3"/>
  <c r="J36" i="3"/>
  <c r="AB36" i="3"/>
  <c r="AA42" i="3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E3" i="3"/>
  <c r="W3" i="3"/>
  <c r="N3" i="3"/>
  <c r="G34" i="3"/>
  <c r="G29" i="3"/>
  <c r="G35" i="3"/>
  <c r="G37" i="3"/>
  <c r="G39" i="3"/>
  <c r="G30" i="3"/>
  <c r="G38" i="3"/>
  <c r="G36" i="3"/>
  <c r="G33" i="3"/>
  <c r="G31" i="3"/>
  <c r="G32" i="3"/>
  <c r="G40" i="3"/>
  <c r="S34" i="3"/>
  <c r="S33" i="3"/>
  <c r="H35" i="3" l="1"/>
  <c r="H33" i="3"/>
  <c r="H34" i="3"/>
  <c r="H36" i="3"/>
  <c r="K38" i="2" l="1"/>
  <c r="P38" i="2"/>
  <c r="T38" i="2"/>
  <c r="Y38" i="2"/>
  <c r="AC38" i="2"/>
  <c r="K39" i="2"/>
  <c r="P39" i="2"/>
  <c r="T39" i="2"/>
  <c r="Y39" i="2"/>
  <c r="AC39" i="2"/>
  <c r="K37" i="2" l="1"/>
  <c r="P37" i="2"/>
  <c r="T37" i="2"/>
  <c r="Y37" i="2"/>
  <c r="AC37" i="2"/>
  <c r="Y36" i="2" l="1"/>
  <c r="AC36" i="2"/>
  <c r="P36" i="2"/>
  <c r="T36" i="2"/>
  <c r="K36" i="2"/>
  <c r="AC40" i="2" l="1"/>
  <c r="Y40" i="2"/>
  <c r="T40" i="2"/>
  <c r="P40" i="2"/>
  <c r="K40" i="2"/>
  <c r="AC35" i="2"/>
  <c r="Y35" i="2"/>
  <c r="T35" i="2"/>
  <c r="P35" i="2"/>
  <c r="K35" i="2"/>
  <c r="AC34" i="2"/>
  <c r="Y34" i="2"/>
  <c r="T34" i="2"/>
  <c r="P34" i="2"/>
  <c r="K34" i="2"/>
  <c r="AC33" i="2"/>
  <c r="Y33" i="2"/>
  <c r="T33" i="2"/>
  <c r="P33" i="2"/>
  <c r="K33" i="2"/>
  <c r="AC32" i="2"/>
  <c r="Y32" i="2"/>
  <c r="T32" i="2"/>
  <c r="P32" i="2"/>
  <c r="K32" i="2"/>
  <c r="AC31" i="2"/>
  <c r="Y31" i="2"/>
  <c r="T31" i="2"/>
  <c r="P31" i="2"/>
  <c r="K31" i="2"/>
  <c r="AC30" i="2"/>
  <c r="Y30" i="2"/>
  <c r="T30" i="2"/>
  <c r="P30" i="2"/>
  <c r="K30" i="2"/>
  <c r="AC29" i="2"/>
  <c r="Y29" i="2"/>
  <c r="T29" i="2"/>
  <c r="P29" i="2"/>
  <c r="K29" i="2"/>
  <c r="Q36" i="2" l="1"/>
  <c r="U36" i="2"/>
  <c r="Z36" i="2"/>
  <c r="AD36" i="2"/>
  <c r="L36" i="2"/>
  <c r="Z35" i="2"/>
  <c r="Z34" i="2"/>
  <c r="Z33" i="2"/>
  <c r="L34" i="2"/>
  <c r="L35" i="2"/>
  <c r="U35" i="2"/>
  <c r="L33" i="2"/>
  <c r="U33" i="2"/>
  <c r="U34" i="2"/>
  <c r="AD34" i="2"/>
  <c r="AD35" i="2"/>
  <c r="AD33" i="2"/>
  <c r="Q33" i="2" l="1"/>
  <c r="Q34" i="2"/>
  <c r="Q35" i="2"/>
  <c r="C42" i="2" l="1"/>
  <c r="D42" i="2" s="1"/>
  <c r="E42" i="2" s="1"/>
  <c r="F42" i="2" s="1"/>
  <c r="G42" i="2" s="1"/>
  <c r="H42" i="2" s="1"/>
  <c r="I42" i="2" s="1"/>
  <c r="J42" i="2" l="1"/>
  <c r="K42" i="2" s="1"/>
  <c r="M2" i="2"/>
  <c r="AE2" i="2"/>
  <c r="V2" i="2"/>
  <c r="M39" i="2" l="1"/>
  <c r="M38" i="2"/>
  <c r="M37" i="2"/>
  <c r="M36" i="2"/>
  <c r="V38" i="2"/>
  <c r="V39" i="2"/>
  <c r="V37" i="2"/>
  <c r="V36" i="2"/>
  <c r="AE39" i="2"/>
  <c r="AE38" i="2"/>
  <c r="AE37" i="2"/>
  <c r="AE36" i="2"/>
  <c r="V31" i="2"/>
  <c r="V32" i="2"/>
  <c r="V33" i="2"/>
  <c r="V34" i="2"/>
  <c r="V40" i="2"/>
  <c r="V29" i="2"/>
  <c r="V30" i="2"/>
  <c r="V35" i="2"/>
  <c r="AE40" i="2"/>
  <c r="AE29" i="2"/>
  <c r="AE30" i="2"/>
  <c r="AE31" i="2"/>
  <c r="AE32" i="2"/>
  <c r="AE33" i="2"/>
  <c r="AE34" i="2"/>
  <c r="AE35" i="2"/>
  <c r="M34" i="2"/>
  <c r="M35" i="2"/>
  <c r="M40" i="2"/>
  <c r="M29" i="2"/>
  <c r="M31" i="2"/>
  <c r="M32" i="2"/>
  <c r="M33" i="2"/>
  <c r="M30" i="2"/>
  <c r="L42" i="2"/>
  <c r="M42" i="2" s="1"/>
  <c r="G2" i="2" l="1"/>
  <c r="P2" i="2"/>
  <c r="N42" i="2"/>
  <c r="E2" i="2" s="1"/>
  <c r="Y2" i="2"/>
  <c r="E39" i="2" l="1"/>
  <c r="E38" i="2"/>
  <c r="E37" i="2"/>
  <c r="E36" i="2"/>
  <c r="W2" i="2"/>
  <c r="W29" i="2" s="1"/>
  <c r="O42" i="2"/>
  <c r="AA2" i="2" s="1"/>
  <c r="E30" i="2"/>
  <c r="E31" i="2"/>
  <c r="E33" i="2"/>
  <c r="E29" i="2"/>
  <c r="E34" i="2"/>
  <c r="E35" i="2"/>
  <c r="E40" i="2"/>
  <c r="E32" i="2"/>
  <c r="N2" i="2"/>
  <c r="W30" i="2" l="1"/>
  <c r="W33" i="2"/>
  <c r="X33" i="2" s="1"/>
  <c r="W39" i="2"/>
  <c r="W38" i="2"/>
  <c r="W37" i="2"/>
  <c r="W36" i="2"/>
  <c r="N29" i="2"/>
  <c r="N39" i="2"/>
  <c r="N38" i="2"/>
  <c r="N37" i="2"/>
  <c r="N36" i="2"/>
  <c r="I2" i="2"/>
  <c r="AA39" i="2"/>
  <c r="AA38" i="2"/>
  <c r="AA37" i="2"/>
  <c r="AA36" i="2"/>
  <c r="W31" i="2"/>
  <c r="F36" i="2"/>
  <c r="W32" i="2"/>
  <c r="R2" i="2"/>
  <c r="R29" i="2" s="1"/>
  <c r="W40" i="2"/>
  <c r="P42" i="2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W35" i="2"/>
  <c r="W34" i="2"/>
  <c r="N35" i="2"/>
  <c r="N40" i="2"/>
  <c r="N30" i="2"/>
  <c r="N32" i="2"/>
  <c r="N33" i="2"/>
  <c r="N34" i="2"/>
  <c r="N31" i="2"/>
  <c r="AA34" i="2"/>
  <c r="AA35" i="2"/>
  <c r="AA40" i="2"/>
  <c r="AA29" i="2"/>
  <c r="AA31" i="2"/>
  <c r="AA32" i="2"/>
  <c r="AA33" i="2"/>
  <c r="AA30" i="2"/>
  <c r="R30" i="2"/>
  <c r="R35" i="2"/>
  <c r="R40" i="2"/>
  <c r="R31" i="2"/>
  <c r="R33" i="2"/>
  <c r="I32" i="2"/>
  <c r="I33" i="2"/>
  <c r="I40" i="2"/>
  <c r="I29" i="2"/>
  <c r="I30" i="2"/>
  <c r="I31" i="2"/>
  <c r="F33" i="2"/>
  <c r="F34" i="2"/>
  <c r="F35" i="2"/>
  <c r="X34" i="2" l="1"/>
  <c r="X35" i="2"/>
  <c r="R39" i="2"/>
  <c r="R38" i="2"/>
  <c r="R37" i="2"/>
  <c r="R36" i="2"/>
  <c r="I39" i="2"/>
  <c r="I38" i="2"/>
  <c r="I37" i="2"/>
  <c r="I36" i="2"/>
  <c r="J36" i="2" s="1"/>
  <c r="I35" i="2"/>
  <c r="J35" i="2" s="1"/>
  <c r="R34" i="2"/>
  <c r="S34" i="2" s="1"/>
  <c r="G3" i="2"/>
  <c r="G30" i="2" s="1"/>
  <c r="I34" i="2"/>
  <c r="J34" i="2" s="1"/>
  <c r="R32" i="2"/>
  <c r="AB36" i="2"/>
  <c r="O36" i="2"/>
  <c r="X36" i="2"/>
  <c r="J33" i="2"/>
  <c r="G40" i="2"/>
  <c r="G29" i="2"/>
  <c r="S33" i="2"/>
  <c r="O33" i="2"/>
  <c r="O35" i="2"/>
  <c r="O34" i="2"/>
  <c r="S35" i="2"/>
  <c r="AB33" i="2"/>
  <c r="AB34" i="2"/>
  <c r="AB35" i="2"/>
  <c r="AA42" i="2"/>
  <c r="AB42" i="2" s="1"/>
  <c r="AC42" i="2" s="1"/>
  <c r="AD42" i="2" s="1"/>
  <c r="AE42" i="2" s="1"/>
  <c r="E3" i="2"/>
  <c r="W3" i="2"/>
  <c r="N3" i="2"/>
  <c r="G32" i="2" l="1"/>
  <c r="G33" i="2"/>
  <c r="H33" i="2" s="1"/>
  <c r="G34" i="2"/>
  <c r="H34" i="2" s="1"/>
  <c r="G35" i="2"/>
  <c r="G36" i="2"/>
  <c r="G31" i="2"/>
  <c r="S36" i="2"/>
  <c r="G38" i="2"/>
  <c r="G39" i="2"/>
  <c r="G37" i="2"/>
  <c r="AF42" i="2"/>
  <c r="AG42" i="2" s="1"/>
  <c r="AH42" i="2" s="1"/>
  <c r="AI42" i="2" s="1"/>
  <c r="AJ42" i="2" s="1"/>
  <c r="AK42" i="2" s="1"/>
  <c r="H35" i="2" l="1"/>
  <c r="H36" i="2"/>
  <c r="AL42" i="2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l="1"/>
  <c r="BG42" i="2" s="1"/>
  <c r="BH42" i="2" s="1"/>
  <c r="BI42" i="2" l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</calcChain>
</file>

<file path=xl/sharedStrings.xml><?xml version="1.0" encoding="utf-8"?>
<sst xmlns="http://schemas.openxmlformats.org/spreadsheetml/2006/main" count="1854" uniqueCount="288">
  <si>
    <t>Fan</t>
  </si>
  <si>
    <t>Climate Zones</t>
  </si>
  <si>
    <t>Test Cases</t>
  </si>
  <si>
    <t>Hot Climate - Palm Springs, CA, - 92234</t>
  </si>
  <si>
    <t>Cold Climate  - Bishop, CA, - 93514</t>
  </si>
  <si>
    <t>Compliance Margin</t>
  </si>
  <si>
    <t>Annual Energy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</si>
  <si>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</si>
  <si>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</si>
  <si>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</si>
  <si>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</si>
  <si>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</si>
  <si>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</si>
  <si>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</si>
  <si>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</si>
  <si>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</si>
  <si>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</si>
  <si>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</si>
  <si>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</si>
  <si>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Propane Energy Consumption (MBtu)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</si>
  <si>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</si>
  <si>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</si>
  <si>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</si>
  <si>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</si>
  <si>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</si>
  <si>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</si>
  <si>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</si>
  <si>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</si>
  <si>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</si>
  <si>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</si>
  <si>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</si>
  <si>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</si>
  <si>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</si>
  <si>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</si>
  <si>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</si>
  <si>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</si>
  <si>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</si>
  <si>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</si>
  <si>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</si>
  <si>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</si>
  <si>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</si>
  <si>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</si>
  <si>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</si>
  <si>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</si>
  <si>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</si>
  <si>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Domestic Hot Water</t>
  </si>
  <si>
    <t>Indoor Lighting</t>
  </si>
  <si>
    <t>Comp Total</t>
  </si>
  <si>
    <t>Receptacle</t>
  </si>
  <si>
    <t>Process</t>
  </si>
  <si>
    <t>Other Ltg</t>
  </si>
  <si>
    <t>TOTAL</t>
  </si>
  <si>
    <t>Zone Max</t>
  </si>
  <si>
    <t>Zone Name</t>
  </si>
  <si>
    <t>Num Zones Exceed Max</t>
  </si>
  <si>
    <t>Lighting</t>
  </si>
  <si>
    <t>Version</t>
  </si>
  <si>
    <t>Weather File Path</t>
  </si>
  <si>
    <t>Project Path</t>
  </si>
  <si>
    <t>FRESNO_723890</t>
  </si>
  <si>
    <t>Title24Compliance</t>
  </si>
  <si>
    <t>PASS</t>
  </si>
  <si>
    <t>--</t>
  </si>
  <si>
    <t>Successful (97 warnings)</t>
  </si>
  <si>
    <t>CA 2013 Nonresidential, Vers. 2.0</t>
  </si>
  <si>
    <t>-</t>
  </si>
  <si>
    <t>(Mbtu)</t>
  </si>
  <si>
    <t>(TDV)</t>
  </si>
  <si>
    <t>gas</t>
  </si>
  <si>
    <t>electric</t>
  </si>
  <si>
    <t>Paste Results -&gt;</t>
  </si>
  <si>
    <t>Updated Curves 160425</t>
  </si>
  <si>
    <t>CBECC-Com 2013-3d (832)</t>
  </si>
  <si>
    <t>BEMCmpMgr 2013 v3d (4008)</t>
  </si>
  <si>
    <t>1.11.1.d869ebc332</t>
  </si>
  <si>
    <t>U-Factor</t>
  </si>
  <si>
    <t>C:\360Local\CBECC-COM_SF\trunk\CBECC-Com13\Data\EPW\</t>
  </si>
  <si>
    <t>FAIL</t>
  </si>
  <si>
    <t>Runs</t>
  </si>
  <si>
    <t>-SimpleFen0.25-OffSml</t>
  </si>
  <si>
    <t>020016</t>
  </si>
  <si>
    <t>-SimpleFen0.50-OffSml</t>
  </si>
  <si>
    <t>-SimpleFen0.75-OffSml</t>
  </si>
  <si>
    <t>-SimpleFen1.03-OffSml</t>
  </si>
  <si>
    <t>-ModifiedFen0.25-OffSml</t>
  </si>
  <si>
    <t>-ModifiedFen0.50-OffSml</t>
  </si>
  <si>
    <t>-ModifiedFen0.75-OffSml</t>
  </si>
  <si>
    <t>-ModifiedFen1.03-OffSml</t>
  </si>
  <si>
    <t>020015</t>
  </si>
  <si>
    <t>020013</t>
  </si>
  <si>
    <t>Total</t>
  </si>
  <si>
    <t>% diff</t>
  </si>
  <si>
    <t>020013-SimpleFen0.25-OffSml</t>
  </si>
  <si>
    <t>020013-SimpleFen0.50-OffSml</t>
  </si>
  <si>
    <t>020013-SimpleFen0.75-OffSml</t>
  </si>
  <si>
    <t>020013-SimpleFen1.03-OffSml</t>
  </si>
  <si>
    <t>020013-ModifiedFen0.25-OffSml</t>
  </si>
  <si>
    <t>020013-ModifiedFen0.50-OffSml</t>
  </si>
  <si>
    <t>020013-ModifiedFen0.75-OffSml</t>
  </si>
  <si>
    <t>020013-ModifiedFen1.03-OffSml</t>
  </si>
  <si>
    <t>Climate Zone Ref</t>
  </si>
  <si>
    <t>-ModifiedFen1.031-OffSml</t>
  </si>
  <si>
    <t>020013-ModifiedFen1.031-OffSml</t>
  </si>
  <si>
    <t>020013-ModifiedFen1.25-OffSml</t>
  </si>
  <si>
    <t>020013-ModifiedFen1.75-OffSml</t>
  </si>
  <si>
    <t>020013-ModifiedFen2.25-OffSml</t>
  </si>
  <si>
    <t>-ModifiedFen1.25-OffSml</t>
  </si>
  <si>
    <t>-ModifiedFen1.75-OffSml</t>
  </si>
  <si>
    <t>-ModifiedFen2.25-OffSml</t>
  </si>
  <si>
    <t>C:\360Local\CBECC-COM_SF\trunk\CBECC-Com13\Projects\InsideConvCoef Tests\BatchOut_160512_Initial test_01\</t>
  </si>
  <si>
    <t>020015-SimpleFen0.25-OffSml</t>
  </si>
  <si>
    <t>PALM-SPRINGS-INTL_722868</t>
  </si>
  <si>
    <t>020015-SimpleFen0.50-OffSml</t>
  </si>
  <si>
    <t>020015-SimpleFen0.75-OffSml</t>
  </si>
  <si>
    <t>020015-SimpleFen1.03-OffSml</t>
  </si>
  <si>
    <t>020015-ModifiedFen0.25-OffSml</t>
  </si>
  <si>
    <t>020015-ModifiedFen0.50-OffSml</t>
  </si>
  <si>
    <t>020015-ModifiedFen0.75-OffSml</t>
  </si>
  <si>
    <t>020015-ModifiedFen1.03-OffSml</t>
  </si>
  <si>
    <t>020015-ModifiedFen1.031-OffSml</t>
  </si>
  <si>
    <t>020015-ModifiedFen1.25-OffSml</t>
  </si>
  <si>
    <t>020015-ModifiedFen1.75-OffSml</t>
  </si>
  <si>
    <t>020015-ModifiedFen2.25-OffSml</t>
  </si>
  <si>
    <t>2016-May-12 12:24:46</t>
  </si>
  <si>
    <t>2016-May-12 12:26:12</t>
  </si>
  <si>
    <t>2016-May-12 12:27:42</t>
  </si>
  <si>
    <t>2016-May-12 12:28:58</t>
  </si>
  <si>
    <t>2016-May-12 12:30:24</t>
  </si>
  <si>
    <t>2016-May-12 12:31:44</t>
  </si>
  <si>
    <t>2016-May-12 12:33:04</t>
  </si>
  <si>
    <t>2016-May-12 12:34:10</t>
  </si>
  <si>
    <t>2016-May-12 12:35:29</t>
  </si>
  <si>
    <t>2016-May-12 12:36:43</t>
  </si>
  <si>
    <t>2016-May-12 12:37:55</t>
  </si>
  <si>
    <t>2016-May-12 12:39:13</t>
  </si>
  <si>
    <t>2016-May-12 12:40:28</t>
  </si>
  <si>
    <t>2016-May-12 12:41:40</t>
  </si>
  <si>
    <t>2016-May-12 12:42:55</t>
  </si>
  <si>
    <t>2016-May-12 12:44:22</t>
  </si>
  <si>
    <t>2016-May-12 12:45:39</t>
  </si>
  <si>
    <t>2016-May-12 12:46:50</t>
  </si>
  <si>
    <t>2016-May-12 12:48:08</t>
  </si>
  <si>
    <t>2016-May-12 12:49:26</t>
  </si>
  <si>
    <t>2016-May-12 12:50:40</t>
  </si>
  <si>
    <t>2016-May-12 12:52:01</t>
  </si>
  <si>
    <t>2016-May-12 12:53:13</t>
  </si>
  <si>
    <t>2016-May-12 12:54:38</t>
  </si>
  <si>
    <t>2016-May-12 12:56:02</t>
  </si>
  <si>
    <t>020016-SimpleFen0.25-OffSml</t>
  </si>
  <si>
    <t>BISHOP_724800</t>
  </si>
  <si>
    <t>Successful (107 warnings)</t>
  </si>
  <si>
    <t>2016-May-12 12:57:27</t>
  </si>
  <si>
    <t>020016-SimpleFen0.50-OffSml</t>
  </si>
  <si>
    <t>2016-May-12 12:58:47</t>
  </si>
  <si>
    <t>020016-SimpleFen0.75-OffSml</t>
  </si>
  <si>
    <t>2016-May-12 13:00:14</t>
  </si>
  <si>
    <t>020016-SimpleFen1.03-OffSml</t>
  </si>
  <si>
    <t>2016-May-12 13:01:43</t>
  </si>
  <si>
    <t>020016-ModifiedFen0.25-OffSml</t>
  </si>
  <si>
    <t>2016-May-12 13:02:57</t>
  </si>
  <si>
    <t>020016-ModifiedFen0.50-OffSml</t>
  </si>
  <si>
    <t>2016-May-12 13:04:14</t>
  </si>
  <si>
    <t>020016-ModifiedFen0.75-OffSml</t>
  </si>
  <si>
    <t>2016-May-12 13:05:38</t>
  </si>
  <si>
    <t>020016-ModifiedFen1.03-OffSml</t>
  </si>
  <si>
    <t>2016-May-12 13:06:53</t>
  </si>
  <si>
    <t>020016-ModifiedFen1.031-OffSml</t>
  </si>
  <si>
    <t>2016-May-12 13:08:16</t>
  </si>
  <si>
    <t>020016-ModifiedFen1.25-OffSml</t>
  </si>
  <si>
    <t>2016-May-12 13:09:43</t>
  </si>
  <si>
    <t>020016-ModifiedFen1.75-OffSml</t>
  </si>
  <si>
    <t>2016-May-12 13:11:04</t>
  </si>
  <si>
    <t>020016-ModifiedFen2.25-OffSml</t>
  </si>
  <si>
    <t>-SimpleFen0.25-RetlMed</t>
  </si>
  <si>
    <t>-SimpleFen0.50-RetlMed</t>
  </si>
  <si>
    <t>-SimpleFen0.75-RetlMed</t>
  </si>
  <si>
    <t>-SimpleFen1.03-RetlMed</t>
  </si>
  <si>
    <t>-ModifiedFen0.25-RetlMed</t>
  </si>
  <si>
    <t>-ModifiedFen0.50-RetlMed</t>
  </si>
  <si>
    <t>-ModifiedFen0.75-RetlMed</t>
  </si>
  <si>
    <t>-ModifiedFen1.03-RetlMed</t>
  </si>
  <si>
    <t>-ModifiedFen1.031-RetlMed</t>
  </si>
  <si>
    <t>-ModifiedFen1.25-RetlMed</t>
  </si>
  <si>
    <t>-ModifiedFen1.75-RetlMed</t>
  </si>
  <si>
    <t>-ModifiedFen2.25-RetlMed</t>
  </si>
  <si>
    <t>050013-SimpleFen0.25-RetlMed</t>
  </si>
  <si>
    <t>050013-SimpleFen0.50-RetlMed</t>
  </si>
  <si>
    <t>050013-SimpleFen0.75-RetlMed</t>
  </si>
  <si>
    <t>050013-SimpleFen1.03-RetlMed</t>
  </si>
  <si>
    <t>050013-ModifiedFen0.25-RetlMed</t>
  </si>
  <si>
    <t>050013-ModifiedFen0.50-RetlMed</t>
  </si>
  <si>
    <t>050013-ModifiedFen0.75-RetlMed</t>
  </si>
  <si>
    <t>050013-ModifiedFen1.03-RetlMed</t>
  </si>
  <si>
    <t>050013-ModifiedFen1.031-RetlMed</t>
  </si>
  <si>
    <t>050013-ModifiedFen1.25-RetlMed</t>
  </si>
  <si>
    <t>050013-ModifiedFen1.75-RetlMed</t>
  </si>
  <si>
    <t>050013-ModifiedFen2.25-RetlMed</t>
  </si>
  <si>
    <t>050015-SimpleFen0.25-RetlMed</t>
  </si>
  <si>
    <t>050015-SimpleFen0.50-RetlMed</t>
  </si>
  <si>
    <t>050015-SimpleFen0.75-RetlMed</t>
  </si>
  <si>
    <t>050015-SimpleFen1.03-RetlMed</t>
  </si>
  <si>
    <t>050015-ModifiedFen0.25-RetlMed</t>
  </si>
  <si>
    <t>050015-ModifiedFen0.50-RetlMed</t>
  </si>
  <si>
    <t>050015-ModifiedFen0.75-RetlMed</t>
  </si>
  <si>
    <t>050015-ModifiedFen1.03-RetlMed</t>
  </si>
  <si>
    <t>050015-ModifiedFen1.031-RetlMed</t>
  </si>
  <si>
    <t>050015-ModifiedFen1.25-RetlMed</t>
  </si>
  <si>
    <t>050015-ModifiedFen1.75-RetlMed</t>
  </si>
  <si>
    <t>050015-ModifiedFen2.25-RetlMed</t>
  </si>
  <si>
    <t>050016-SimpleFen0.25-RetlMed</t>
  </si>
  <si>
    <t>050016-SimpleFen0.50-RetlMed</t>
  </si>
  <si>
    <t>050016-SimpleFen0.75-RetlMed</t>
  </si>
  <si>
    <t>050016-SimpleFen1.03-RetlMed</t>
  </si>
  <si>
    <t>050016-ModifiedFen0.25-RetlMed</t>
  </si>
  <si>
    <t>050016-ModifiedFen0.50-RetlMed</t>
  </si>
  <si>
    <t>050016-ModifiedFen0.75-RetlMed</t>
  </si>
  <si>
    <t>050016-ModifiedFen1.03-RetlMed</t>
  </si>
  <si>
    <t>050016-ModifiedFen1.031-RetlMed</t>
  </si>
  <si>
    <t>050016-ModifiedFen1.25-RetlMed</t>
  </si>
  <si>
    <t>050016-ModifiedFen1.75-RetlMed</t>
  </si>
  <si>
    <t>050016-ModifiedFen2.25-RetlMed</t>
  </si>
  <si>
    <t>050015</t>
  </si>
  <si>
    <t>050013</t>
  </si>
  <si>
    <t>050016</t>
  </si>
  <si>
    <t>2016-May-12 14:15:54</t>
  </si>
  <si>
    <t>Successful (100 warnings)</t>
  </si>
  <si>
    <t>2016-May-12 14:16:59</t>
  </si>
  <si>
    <t>2016-May-12 14:18:03</t>
  </si>
  <si>
    <t>2016-May-12 14:19:09</t>
  </si>
  <si>
    <t>2016-May-12 14:20:16</t>
  </si>
  <si>
    <t>2016-May-12 14:21:21</t>
  </si>
  <si>
    <t>2016-May-12 14:22:29</t>
  </si>
  <si>
    <t>Successful (96 warnings)</t>
  </si>
  <si>
    <t>C:\360Local\CBECC-COM_SF\trunk\CBECC-Com13\Projects\InsideConvCoef Tests\BatchOut_160512_Initial test_Skylight01\</t>
  </si>
  <si>
    <t>2016-May-12 14:23:37</t>
  </si>
  <si>
    <t>2016-May-12 14:24:44</t>
  </si>
  <si>
    <t>2016-May-12 14:25:48</t>
  </si>
  <si>
    <t>2016-May-12 14:26:54</t>
  </si>
  <si>
    <t>2016-May-12 14:27:59</t>
  </si>
  <si>
    <t>2016-May-12 14:29:12</t>
  </si>
  <si>
    <t>Successful (82 warnings)</t>
  </si>
  <si>
    <t>2016-May-12 14:30:25</t>
  </si>
  <si>
    <t>2016-May-12 14:31:34</t>
  </si>
  <si>
    <t>2016-May-12 14:32:43</t>
  </si>
  <si>
    <t>2016-May-12 14:33:52</t>
  </si>
  <si>
    <t>2016-May-12 14:35:01</t>
  </si>
  <si>
    <t>2016-May-12 14:36:10</t>
  </si>
  <si>
    <t>2016-May-12 14:37:19</t>
  </si>
  <si>
    <t>2016-May-12 14:38:28</t>
  </si>
  <si>
    <t>2016-May-12 14:39:36</t>
  </si>
  <si>
    <t>2016-May-12 14:40:47</t>
  </si>
  <si>
    <t>2016-May-12 14:41:58</t>
  </si>
  <si>
    <t>2016-May-12 14:43:15</t>
  </si>
  <si>
    <t>Successful (99 warnings)</t>
  </si>
  <si>
    <t>2016-May-12 14:44:34</t>
  </si>
  <si>
    <t>2016-May-12 14:46:01</t>
  </si>
  <si>
    <t>Successful (3 severe errors, 100 warnings)</t>
  </si>
  <si>
    <t>2016-May-12 14:47:16</t>
  </si>
  <si>
    <t>2016-May-12 14:48:36</t>
  </si>
  <si>
    <t>Successful (1 severe error, 100 warnings)</t>
  </si>
  <si>
    <t>2016-May-12 14:49:51</t>
  </si>
  <si>
    <t>2016-May-12 14:51:05</t>
  </si>
  <si>
    <t>2016-May-12 14:52:20</t>
  </si>
  <si>
    <t>2016-May-12 14:53:36</t>
  </si>
  <si>
    <t>2016-May-12 14:54:51</t>
  </si>
  <si>
    <t>2016-May-12 14:56:04</t>
  </si>
  <si>
    <t>2016-May-12 14:57:17</t>
  </si>
  <si>
    <t>Model</t>
  </si>
  <si>
    <t>Representative City</t>
  </si>
  <si>
    <t>Zip Code</t>
  </si>
  <si>
    <t>Window/Skylight U-Factors</t>
  </si>
  <si>
    <t>Small Office (Vertical Windows)</t>
  </si>
  <si>
    <t>Cold (CZ16)</t>
  </si>
  <si>
    <t>Bishop</t>
  </si>
  <si>
    <t>Simple &amp; Modified</t>
  </si>
  <si>
    <t>Medium Retail (Skylights)</t>
  </si>
  <si>
    <t>Moderate (CZ13)</t>
  </si>
  <si>
    <t>Fresno</t>
  </si>
  <si>
    <t>Hot (CZ15)</t>
  </si>
  <si>
    <t>Palm Springs</t>
  </si>
  <si>
    <t>Modified Only</t>
  </si>
  <si>
    <t>Cooling</t>
  </si>
  <si>
    <t>Heating</t>
  </si>
  <si>
    <t>Balanced Climate - Fresno, CA, - 93727</t>
  </si>
  <si>
    <t>Small Office - Glazing Reference Method</t>
  </si>
  <si>
    <t>Small Office - Glazing Fixed Inside Film Model</t>
  </si>
  <si>
    <t>Medium Retail - Glazing Reference Method</t>
  </si>
  <si>
    <t>Medium Retail - Glazing Fixed Inside Film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</si>
</sst>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1" fillId="7" borderId="11" applyNumberFormat="0" applyAlignment="0" applyProtection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17" applyNumberFormat="0" applyAlignment="0" applyProtection="0"/>
    <xf numFmtId="0" fontId="14" fillId="13" borderId="18" applyNumberFormat="0" applyAlignment="0" applyProtection="0"/>
    <xf numFmtId="0" fontId="15" fillId="13" borderId="17" applyNumberFormat="0" applyAlignment="0" applyProtection="0"/>
    <xf numFmtId="0" fontId="16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3" fillId="14" borderId="20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9" fillId="38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2" fillId="2" borderId="0" xfId="0" applyFont="1" applyFill="1" applyAlignment="1">
      <alignment wrapText="1"/>
    </xf>
    <xf numFmtId="0" fontId="4" fillId="0" borderId="0" xfId="0" quotePrefix="1" applyFont="1"/>
    <xf numFmtId="0" fontId="4" fillId="0" borderId="0" xfId="0" applyFont="1"/>
    <xf numFmtId="0" fontId="0" fillId="3" borderId="0" xfId="0" applyFill="1" applyAlignment="1">
      <alignment wrapText="1"/>
    </xf>
    <xf numFmtId="0" fontId="4" fillId="0" borderId="5" xfId="0" applyFont="1" applyBorder="1"/>
    <xf numFmtId="0" fontId="4" fillId="0" borderId="10" xfId="0" applyFont="1" applyBorder="1"/>
    <xf numFmtId="20" fontId="0" fillId="0" borderId="0" xfId="0" applyNumberFormat="1" applyBorder="1"/>
    <xf numFmtId="0" fontId="0" fillId="0" borderId="12" xfId="0" applyBorder="1"/>
    <xf numFmtId="0" fontId="0" fillId="0" borderId="10" xfId="0" applyBorder="1"/>
    <xf numFmtId="0" fontId="0" fillId="3" borderId="10" xfId="0" applyFill="1" applyBorder="1" applyAlignment="1">
      <alignment wrapText="1"/>
    </xf>
    <xf numFmtId="0" fontId="4" fillId="0" borderId="13" xfId="0" applyFont="1" applyBorder="1"/>
    <xf numFmtId="0" fontId="0" fillId="0" borderId="0" xfId="0"/>
    <xf numFmtId="0" fontId="0" fillId="0" borderId="0" xfId="0" applyAlignment="1"/>
    <xf numFmtId="0" fontId="0" fillId="0" borderId="0" xfId="0"/>
    <xf numFmtId="0" fontId="5" fillId="0" borderId="22" xfId="0" applyFont="1" applyBorder="1" applyAlignment="1">
      <alignment horizontal="center"/>
    </xf>
    <xf numFmtId="0" fontId="0" fillId="0" borderId="0" xfId="0" applyBorder="1" applyAlignment="1"/>
    <xf numFmtId="164" fontId="0" fillId="6" borderId="25" xfId="0" applyNumberFormat="1" applyFill="1" applyBorder="1"/>
    <xf numFmtId="20" fontId="0" fillId="0" borderId="0" xfId="0" applyNumberFormat="1"/>
    <xf numFmtId="0" fontId="0" fillId="0" borderId="0" xfId="0" quotePrefix="1"/>
    <xf numFmtId="164" fontId="0" fillId="41" borderId="25" xfId="0" applyNumberFormat="1" applyFill="1" applyBorder="1"/>
    <xf numFmtId="164" fontId="0" fillId="0" borderId="25" xfId="0" applyNumberFormat="1" applyFill="1" applyBorder="1"/>
    <xf numFmtId="10" fontId="0" fillId="41" borderId="25" xfId="1" applyNumberFormat="1" applyFont="1" applyFill="1" applyBorder="1"/>
    <xf numFmtId="2" fontId="0" fillId="6" borderId="31" xfId="0" applyNumberFormat="1" applyFill="1" applyBorder="1"/>
    <xf numFmtId="2" fontId="0" fillId="6" borderId="32" xfId="0" applyNumberFormat="1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5" fillId="0" borderId="38" xfId="0" applyFont="1" applyBorder="1" applyAlignment="1">
      <alignment horizontal="center"/>
    </xf>
    <xf numFmtId="164" fontId="0" fillId="6" borderId="39" xfId="0" applyNumberFormat="1" applyFill="1" applyBorder="1"/>
    <xf numFmtId="164" fontId="0" fillId="6" borderId="40" xfId="0" applyNumberFormat="1" applyFill="1" applyBorder="1"/>
    <xf numFmtId="164" fontId="0" fillId="41" borderId="39" xfId="0" applyNumberFormat="1" applyFill="1" applyBorder="1"/>
    <xf numFmtId="164" fontId="0" fillId="41" borderId="40" xfId="0" applyNumberFormat="1" applyFill="1" applyBorder="1"/>
    <xf numFmtId="164" fontId="0" fillId="41" borderId="41" xfId="0" applyNumberFormat="1" applyFill="1" applyBorder="1"/>
    <xf numFmtId="164" fontId="0" fillId="41" borderId="42" xfId="0" applyNumberFormat="1" applyFill="1" applyBorder="1"/>
    <xf numFmtId="164" fontId="0" fillId="0" borderId="42" xfId="0" applyNumberFormat="1" applyFill="1" applyBorder="1"/>
    <xf numFmtId="164" fontId="0" fillId="41" borderId="43" xfId="0" applyNumberFormat="1" applyFill="1" applyBorder="1"/>
    <xf numFmtId="0" fontId="2" fillId="42" borderId="1" xfId="0" applyFont="1" applyFill="1" applyBorder="1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21" fillId="0" borderId="0" xfId="0" applyFont="1" applyFill="1" applyBorder="1"/>
    <xf numFmtId="0" fontId="0" fillId="0" borderId="4" xfId="0" applyBorder="1"/>
    <xf numFmtId="0" fontId="0" fillId="0" borderId="45" xfId="0" applyBorder="1"/>
    <xf numFmtId="0" fontId="0" fillId="5" borderId="45" xfId="0" applyFill="1" applyBorder="1"/>
    <xf numFmtId="0" fontId="0" fillId="8" borderId="45" xfId="0" applyFill="1" applyBorder="1"/>
    <xf numFmtId="0" fontId="0" fillId="0" borderId="2" xfId="0" applyBorder="1" applyAlignment="1">
      <alignment wrapText="1"/>
    </xf>
    <xf numFmtId="41" fontId="0" fillId="6" borderId="25" xfId="0" applyNumberFormat="1" applyFill="1" applyBorder="1"/>
    <xf numFmtId="41" fontId="0" fillId="0" borderId="25" xfId="0" applyNumberFormat="1" applyFill="1" applyBorder="1"/>
    <xf numFmtId="41" fontId="0" fillId="0" borderId="1" xfId="0" applyNumberFormat="1" applyFill="1" applyBorder="1"/>
    <xf numFmtId="41" fontId="0" fillId="0" borderId="42" xfId="0" applyNumberFormat="1" applyFill="1" applyBorder="1"/>
    <xf numFmtId="41" fontId="0" fillId="0" borderId="44" xfId="0" applyNumberFormat="1" applyFill="1" applyBorder="1"/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2" fillId="42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39" borderId="7" xfId="0" applyFont="1" applyFill="1" applyBorder="1" applyAlignment="1">
      <alignment horizontal="center"/>
    </xf>
    <xf numFmtId="0" fontId="2" fillId="39" borderId="23" xfId="0" applyFont="1" applyFill="1" applyBorder="1" applyAlignment="1">
      <alignment horizontal="center"/>
    </xf>
    <xf numFmtId="0" fontId="2" fillId="39" borderId="2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1" fillId="40" borderId="26" xfId="2" applyFill="1" applyBorder="1" applyAlignment="1">
      <alignment horizontal="center" vertical="center" wrapText="1"/>
    </xf>
    <xf numFmtId="0" fontId="1" fillId="40" borderId="27" xfId="2" applyFill="1" applyBorder="1" applyAlignment="1">
      <alignment horizontal="center" vertical="center" wrapText="1"/>
    </xf>
    <xf numFmtId="0" fontId="1" fillId="40" borderId="29" xfId="2" applyFill="1" applyBorder="1" applyAlignment="1">
      <alignment horizontal="center" vertical="center" wrapText="1"/>
    </xf>
    <xf numFmtId="0" fontId="1" fillId="40" borderId="28" xfId="2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2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6" builtinId="10" customBuiltin="1"/>
    <cellStyle name="Output" xfId="12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Vertical Window 'Fixed Inside Film' Model Test Results,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00" b="1" u="sng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(Hot Climate - Palm Springs, CA)</a:t>
            </a:r>
          </a:p>
        </c:rich>
      </c:tx>
      <c:layout>
        <c:manualLayout>
          <c:xMode val="edge"/>
          <c:yMode val="edge"/>
          <c:x val="0.2498420406001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7950579117711"/>
          <c:y val="0.12066847112860893"/>
          <c:w val="0.6857496442033989"/>
          <c:h val="0.71871801181102357"/>
        </c:manualLayout>
      </c:layout>
      <c:scatterChart>
        <c:scatterStyle val="lineMarker"/>
        <c:varyColors val="0"/>
        <c:ser>
          <c:idx val="1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Results_Windows'!$E$29:$E$32</c:f>
              <c:numCache>
                <c:formatCode>0.0</c:formatCode>
                <c:ptCount val="4"/>
                <c:pt idx="0">
                  <c:v>74.682583399999984</c:v>
                </c:pt>
                <c:pt idx="1">
                  <c:v>74.875759200000005</c:v>
                </c:pt>
                <c:pt idx="2">
                  <c:v>76.305123599999988</c:v>
                </c:pt>
                <c:pt idx="3">
                  <c:v>77.453256799999991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9-4D07-942A-FC853D409B4C}"/>
            </c:ext>
          </c:extLst>
        </c:ser>
        <c:ser>
          <c:idx val="0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Results_Windows'!$G$29:$G$32</c:f>
              <c:numCache>
                <c:formatCode>0.0</c:formatCode>
                <c:ptCount val="4"/>
                <c:pt idx="0">
                  <c:v>3.0051600000000001</c:v>
                </c:pt>
                <c:pt idx="1">
                  <c:v>4.2374999999999998</c:v>
                </c:pt>
                <c:pt idx="2">
                  <c:v>5.3473899999999999</c:v>
                </c:pt>
                <c:pt idx="3">
                  <c:v>6.6321399999999997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9-4D07-942A-FC853D409B4C}"/>
            </c:ext>
          </c:extLst>
        </c:ser>
        <c:ser>
          <c:idx val="2"/>
          <c:order val="2"/>
          <c:tx>
            <c:v>Reference Model Fan Energy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Results_Windows'!$I$29:$I$32</c:f>
              <c:numCache>
                <c:formatCode>0.0</c:formatCode>
                <c:ptCount val="4"/>
                <c:pt idx="0">
                  <c:v>69.188677299999995</c:v>
                </c:pt>
                <c:pt idx="1">
                  <c:v>69.255230799999993</c:v>
                </c:pt>
                <c:pt idx="2">
                  <c:v>69.316323499999996</c:v>
                </c:pt>
                <c:pt idx="3">
                  <c:v>69.365129399999987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9-4D07-942A-FC853D409B4C}"/>
            </c:ext>
          </c:extLst>
        </c:ser>
        <c:ser>
          <c:idx val="3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6350">
                <a:solidFill>
                  <a:srgbClr val="0000FF"/>
                </a:solidFill>
                <a:prstDash val="solid"/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Results_Windows'!$E$33:$E$40</c:f>
              <c:numCache>
                <c:formatCode>0.0</c:formatCode>
                <c:ptCount val="8"/>
                <c:pt idx="0">
                  <c:v>74.720126399999998</c:v>
                </c:pt>
                <c:pt idx="1">
                  <c:v>74.9921425</c:v>
                </c:pt>
                <c:pt idx="2">
                  <c:v>76.508197100000004</c:v>
                </c:pt>
                <c:pt idx="3">
                  <c:v>77.79046120000001</c:v>
                </c:pt>
                <c:pt idx="4">
                  <c:v>78.206164600000008</c:v>
                </c:pt>
                <c:pt idx="5">
                  <c:v>79.260440299999985</c:v>
                </c:pt>
                <c:pt idx="6">
                  <c:v>81.944082200000011</c:v>
                </c:pt>
                <c:pt idx="7">
                  <c:v>84.373114299999983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D9-4D07-942A-FC853D409B4C}"/>
            </c:ext>
          </c:extLst>
        </c:ser>
        <c:ser>
          <c:idx val="4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Results_Windows'!$G$33:$G$40</c:f>
              <c:numCache>
                <c:formatCode>0.0</c:formatCode>
                <c:ptCount val="8"/>
                <c:pt idx="0">
                  <c:v>3.0376300000000001</c:v>
                </c:pt>
                <c:pt idx="1">
                  <c:v>4.3703500000000002</c:v>
                </c:pt>
                <c:pt idx="2">
                  <c:v>5.6375700000000002</c:v>
                </c:pt>
                <c:pt idx="3">
                  <c:v>7.14534</c:v>
                </c:pt>
                <c:pt idx="4">
                  <c:v>7.5416499999999997</c:v>
                </c:pt>
                <c:pt idx="5">
                  <c:v>8.6397000000000013</c:v>
                </c:pt>
                <c:pt idx="6">
                  <c:v>12.120999999999999</c:v>
                </c:pt>
                <c:pt idx="7">
                  <c:v>16.386400000000002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D9-4D07-942A-FC853D409B4C}"/>
            </c:ext>
          </c:extLst>
        </c:ser>
        <c:ser>
          <c:idx val="5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Results_Windows'!$I$33:$I$40</c:f>
              <c:numCache>
                <c:formatCode>0.0</c:formatCode>
                <c:ptCount val="8"/>
                <c:pt idx="0">
                  <c:v>69.180486099999996</c:v>
                </c:pt>
                <c:pt idx="1">
                  <c:v>69.246698299999991</c:v>
                </c:pt>
                <c:pt idx="2">
                  <c:v>69.3064258</c:v>
                </c:pt>
                <c:pt idx="3">
                  <c:v>69.356596899999985</c:v>
                </c:pt>
                <c:pt idx="4">
                  <c:v>69.35727949999999</c:v>
                </c:pt>
                <c:pt idx="5">
                  <c:v>69.366835899999984</c:v>
                </c:pt>
                <c:pt idx="6">
                  <c:v>69.376733599999994</c:v>
                </c:pt>
                <c:pt idx="7">
                  <c:v>69.398918099999989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9-4D07-942A-FC853D40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Annual HVAC Energy (MBtu)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7055734947521"/>
          <c:y val="0.11658409886264216"/>
          <c:w val="0.20112197728069625"/>
          <c:h val="0.72047736220472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Vertical Window Fixed Inside Film Model Test Results,</a:t>
            </a:r>
          </a:p>
          <a:p>
            <a:pPr algn="ctr" rtl="0">
              <a:defRPr sz="1000" b="1" u="sng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(Balanced Climate - Fresno, CA)</a:t>
            </a:r>
          </a:p>
        </c:rich>
      </c:tx>
      <c:layout>
        <c:manualLayout>
          <c:xMode val="edge"/>
          <c:yMode val="edge"/>
          <c:x val="0.2498420766658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7950579117711"/>
          <c:y val="0.12066847112860893"/>
          <c:w val="0.68209336911231599"/>
          <c:h val="0.71871801181102357"/>
        </c:manualLayout>
      </c:layout>
      <c:scatterChart>
        <c:scatterStyle val="lineMarker"/>
        <c:varyColors val="0"/>
        <c:ser>
          <c:idx val="6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Results_Windows'!$N$29:$N$32</c:f>
              <c:numCache>
                <c:formatCode>0.0</c:formatCode>
                <c:ptCount val="4"/>
                <c:pt idx="0">
                  <c:v>42.619837499999996</c:v>
                </c:pt>
                <c:pt idx="1">
                  <c:v>41.930070199999996</c:v>
                </c:pt>
                <c:pt idx="2">
                  <c:v>42.335875899999991</c:v>
                </c:pt>
                <c:pt idx="3">
                  <c:v>42.597653000000001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46-4C37-BA4B-DAD1FBC954A0}"/>
            </c:ext>
          </c:extLst>
        </c:ser>
        <c:ser>
          <c:idx val="8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Results_Windows'!$P$29:$P$32</c:f>
              <c:numCache>
                <c:formatCode>0.0</c:formatCode>
                <c:ptCount val="4"/>
                <c:pt idx="0">
                  <c:v>23.104400000000002</c:v>
                </c:pt>
                <c:pt idx="1">
                  <c:v>29.621699999999997</c:v>
                </c:pt>
                <c:pt idx="2">
                  <c:v>34.479100000000003</c:v>
                </c:pt>
                <c:pt idx="3">
                  <c:v>39.329300000000003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46-4C37-BA4B-DAD1FBC954A0}"/>
            </c:ext>
          </c:extLst>
        </c:ser>
        <c:ser>
          <c:idx val="9"/>
          <c:order val="2"/>
          <c:tx>
            <c:v>Reference Model Htg Energy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Results_Windows'!$R$29:$R$32</c:f>
              <c:numCache>
                <c:formatCode>0.0</c:formatCode>
                <c:ptCount val="4"/>
                <c:pt idx="0">
                  <c:v>68.877752999999998</c:v>
                </c:pt>
                <c:pt idx="1">
                  <c:v>68.921439399999983</c:v>
                </c:pt>
                <c:pt idx="2">
                  <c:v>69.013590399999998</c:v>
                </c:pt>
                <c:pt idx="3">
                  <c:v>69.093454600000001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46-4C37-BA4B-DAD1FBC954A0}"/>
            </c:ext>
          </c:extLst>
        </c:ser>
        <c:ser>
          <c:idx val="10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Results_Windows'!$N$33:$N$40</c:f>
              <c:numCache>
                <c:formatCode>0.0</c:formatCode>
                <c:ptCount val="8"/>
                <c:pt idx="0">
                  <c:v>42.635878600000005</c:v>
                </c:pt>
                <c:pt idx="1">
                  <c:v>41.972391399999992</c:v>
                </c:pt>
                <c:pt idx="2">
                  <c:v>42.425979099999999</c:v>
                </c:pt>
                <c:pt idx="3">
                  <c:v>42.749190199999994</c:v>
                </c:pt>
                <c:pt idx="4">
                  <c:v>42.9413421</c:v>
                </c:pt>
                <c:pt idx="5">
                  <c:v>43.457729</c:v>
                </c:pt>
                <c:pt idx="6">
                  <c:v>44.823952899999995</c:v>
                </c:pt>
                <c:pt idx="7">
                  <c:v>46.136933999999997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46-4C37-BA4B-DAD1FBC954A0}"/>
            </c:ext>
          </c:extLst>
        </c:ser>
        <c:ser>
          <c:idx val="11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Results_Windows'!$P$33:$P$40</c:f>
              <c:numCache>
                <c:formatCode>0.0</c:formatCode>
                <c:ptCount val="8"/>
                <c:pt idx="0">
                  <c:v>23.308299999999999</c:v>
                </c:pt>
                <c:pt idx="1">
                  <c:v>30.206599999999998</c:v>
                </c:pt>
                <c:pt idx="2">
                  <c:v>35.629199999999997</c:v>
                </c:pt>
                <c:pt idx="3">
                  <c:v>41.232999999999997</c:v>
                </c:pt>
                <c:pt idx="4">
                  <c:v>42.498000000000005</c:v>
                </c:pt>
                <c:pt idx="5">
                  <c:v>45.885899999999999</c:v>
                </c:pt>
                <c:pt idx="6">
                  <c:v>54.814300000000003</c:v>
                </c:pt>
                <c:pt idx="7">
                  <c:v>63.967600000000004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46-4C37-BA4B-DAD1FBC954A0}"/>
            </c:ext>
          </c:extLst>
        </c:ser>
        <c:ser>
          <c:idx val="12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Results_Windows'!$R$33:$R$40</c:f>
              <c:numCache>
                <c:formatCode>0.0</c:formatCode>
                <c:ptCount val="8"/>
                <c:pt idx="0">
                  <c:v>68.874339999999989</c:v>
                </c:pt>
                <c:pt idx="1">
                  <c:v>68.928606700000003</c:v>
                </c:pt>
                <c:pt idx="2">
                  <c:v>69.036116200000009</c:v>
                </c:pt>
                <c:pt idx="3">
                  <c:v>69.139188799999985</c:v>
                </c:pt>
                <c:pt idx="4">
                  <c:v>69.161031999999992</c:v>
                </c:pt>
                <c:pt idx="5">
                  <c:v>69.230315899999994</c:v>
                </c:pt>
                <c:pt idx="6">
                  <c:v>69.408815799999999</c:v>
                </c:pt>
                <c:pt idx="7">
                  <c:v>69.613254499999996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46-4C37-BA4B-DAD1FBC9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Annual HVAC Energy (MBtu)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991074300186"/>
          <c:y val="0.12352854330708661"/>
          <c:w val="0.20290131437252468"/>
          <c:h val="0.71353291776027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Vertical Window Fixed Inside Film Model Test Results,</a:t>
            </a:r>
          </a:p>
          <a:p>
            <a:pPr algn="ctr" rtl="0">
              <a:defRPr lang="en-US" sz="1000" b="1" u="sng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(Cold Climate - Bishop, CA)</a:t>
            </a:r>
          </a:p>
        </c:rich>
      </c:tx>
      <c:layout>
        <c:manualLayout>
          <c:xMode val="edge"/>
          <c:yMode val="edge"/>
          <c:x val="0.24799883433172279"/>
          <c:y val="6.94444444444444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7950579117711"/>
          <c:y val="0.12066847112860893"/>
          <c:w val="0.68389642805007689"/>
          <c:h val="0.71871801181102357"/>
        </c:manualLayout>
      </c:layout>
      <c:scatterChart>
        <c:scatterStyle val="lineMarker"/>
        <c:varyColors val="0"/>
        <c:ser>
          <c:idx val="7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Results_Windows'!$W$29:$W$32</c:f>
              <c:numCache>
                <c:formatCode>0.0</c:formatCode>
                <c:ptCount val="4"/>
                <c:pt idx="0">
                  <c:v>36.308176599999996</c:v>
                </c:pt>
                <c:pt idx="1">
                  <c:v>35.470285099999998</c:v>
                </c:pt>
                <c:pt idx="2">
                  <c:v>35.750833699999994</c:v>
                </c:pt>
                <c:pt idx="3">
                  <c:v>35.883940699999997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D03-44B4-8A77-309BD32DBD12}"/>
            </c:ext>
          </c:extLst>
        </c:ser>
        <c:ser>
          <c:idx val="13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>
                    <a:alpha val="93000"/>
                  </a:srgbClr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Results_Windows'!$Y$29:$Y$32</c:f>
              <c:numCache>
                <c:formatCode>0.0</c:formatCode>
                <c:ptCount val="4"/>
                <c:pt idx="0">
                  <c:v>49.711300000000001</c:v>
                </c:pt>
                <c:pt idx="1">
                  <c:v>62.606500000000004</c:v>
                </c:pt>
                <c:pt idx="2">
                  <c:v>72.255700000000004</c:v>
                </c:pt>
                <c:pt idx="3">
                  <c:v>81.829399999999993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03-44B4-8A77-309BD32DBD12}"/>
            </c:ext>
          </c:extLst>
        </c:ser>
        <c:ser>
          <c:idx val="14"/>
          <c:order val="2"/>
          <c:tx>
            <c:v>Reference Model Fan Energy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Results_Windows'!$AA$29:$AA$32</c:f>
              <c:numCache>
                <c:formatCode>0.0</c:formatCode>
                <c:ptCount val="4"/>
                <c:pt idx="0">
                  <c:v>69.095161099999999</c:v>
                </c:pt>
                <c:pt idx="1">
                  <c:v>69.362057700000008</c:v>
                </c:pt>
                <c:pt idx="2">
                  <c:v>69.660695200000006</c:v>
                </c:pt>
                <c:pt idx="3">
                  <c:v>70.052166299999996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D03-44B4-8A77-309BD32DBD12}"/>
            </c:ext>
          </c:extLst>
        </c:ser>
        <c:ser>
          <c:idx val="15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Results_Windows'!$W$33:$W$40</c:f>
              <c:numCache>
                <c:formatCode>0.0</c:formatCode>
                <c:ptCount val="8"/>
                <c:pt idx="0">
                  <c:v>36.341282699999994</c:v>
                </c:pt>
                <c:pt idx="1">
                  <c:v>35.536838600000003</c:v>
                </c:pt>
                <c:pt idx="2">
                  <c:v>35.878479899999995</c:v>
                </c:pt>
                <c:pt idx="3">
                  <c:v>36.090768499999996</c:v>
                </c:pt>
                <c:pt idx="4">
                  <c:v>36.288722499999999</c:v>
                </c:pt>
                <c:pt idx="5">
                  <c:v>36.811935399999996</c:v>
                </c:pt>
                <c:pt idx="6">
                  <c:v>38.248125800000004</c:v>
                </c:pt>
                <c:pt idx="7">
                  <c:v>39.658718699999994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D03-44B4-8A77-309BD32DBD12}"/>
            </c:ext>
          </c:extLst>
        </c:ser>
        <c:ser>
          <c:idx val="16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Results_Windows'!$Y$33:$Y$40</c:f>
              <c:numCache>
                <c:formatCode>0.0</c:formatCode>
                <c:ptCount val="8"/>
                <c:pt idx="0">
                  <c:v>50.090299999999999</c:v>
                </c:pt>
                <c:pt idx="1">
                  <c:v>63.840400000000002</c:v>
                </c:pt>
                <c:pt idx="2">
                  <c:v>74.360799999999998</c:v>
                </c:pt>
                <c:pt idx="3">
                  <c:v>85.15270000000001</c:v>
                </c:pt>
                <c:pt idx="4">
                  <c:v>87.552999999999997</c:v>
                </c:pt>
                <c:pt idx="5">
                  <c:v>94.201400000000007</c:v>
                </c:pt>
                <c:pt idx="6">
                  <c:v>112.131</c:v>
                </c:pt>
                <c:pt idx="7">
                  <c:v>130.17500000000001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D03-44B4-8A77-309BD32DBD12}"/>
            </c:ext>
          </c:extLst>
        </c:ser>
        <c:ser>
          <c:idx val="17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Results_Windows'!$D$33:$D$40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Results_Windows'!$AA$33:$AA$40</c:f>
              <c:numCache>
                <c:formatCode>0.0</c:formatCode>
                <c:ptCount val="8"/>
                <c:pt idx="0">
                  <c:v>69.1036936</c:v>
                </c:pt>
                <c:pt idx="1">
                  <c:v>69.393798599999997</c:v>
                </c:pt>
                <c:pt idx="2">
                  <c:v>69.742265899999992</c:v>
                </c:pt>
                <c:pt idx="3">
                  <c:v>70.229642299999995</c:v>
                </c:pt>
                <c:pt idx="4">
                  <c:v>70.343636499999988</c:v>
                </c:pt>
                <c:pt idx="5">
                  <c:v>70.651489099999992</c:v>
                </c:pt>
                <c:pt idx="6">
                  <c:v>71.361734399999989</c:v>
                </c:pt>
                <c:pt idx="7">
                  <c:v>71.865493200000003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D03-44B4-8A77-309BD32DB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Annual HVAC Energy (MBtu)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5856787996407"/>
          <c:y val="0.12352854330708665"/>
          <c:w val="0.19930659024287956"/>
          <c:h val="0.7170051399825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sng" baseline="0">
                <a:effectLst/>
              </a:rPr>
              <a:t>Horizontal Skylights 'Fixed </a:t>
            </a:r>
            <a:r>
              <a:rPr lang="en-US" sz="12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Inside</a:t>
            </a:r>
            <a:r>
              <a:rPr lang="en-US" sz="1200" b="1" i="0" u="sng" baseline="0">
                <a:effectLst/>
              </a:rPr>
              <a:t> Film' Model Test Results,</a:t>
            </a:r>
            <a:endParaRPr lang="en-US" sz="1200" b="1" u="sng">
              <a:effectLst/>
            </a:endParaRPr>
          </a:p>
          <a:p>
            <a:pPr>
              <a:defRPr sz="1000"/>
            </a:pPr>
            <a:r>
              <a:rPr lang="en-US" sz="1000" b="1" i="0" u="sng" baseline="0">
                <a:effectLst/>
              </a:rPr>
              <a:t>(Hot Climate - Palm Springs, CA)</a:t>
            </a:r>
            <a:endParaRPr lang="en-US" sz="1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3974507724286"/>
          <c:y val="0.15455736001749781"/>
          <c:w val="0.68178317293671609"/>
          <c:h val="0.68482912292213471"/>
        </c:manualLayout>
      </c:layout>
      <c:scatterChart>
        <c:scatterStyle val="lineMarker"/>
        <c:varyColors val="0"/>
        <c:ser>
          <c:idx val="1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Results_Skylights'!$E$29:$E$32</c:f>
              <c:numCache>
                <c:formatCode>0.0</c:formatCode>
                <c:ptCount val="4"/>
                <c:pt idx="0">
                  <c:v>412.43374599999999</c:v>
                </c:pt>
                <c:pt idx="1">
                  <c:v>410.98322099999996</c:v>
                </c:pt>
                <c:pt idx="2">
                  <c:v>411.19141400000001</c:v>
                </c:pt>
                <c:pt idx="3">
                  <c:v>411.157284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9-4BE3-A9C4-F888845F7A78}"/>
            </c:ext>
          </c:extLst>
        </c:ser>
        <c:ser>
          <c:idx val="0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Results_Skylights'!$G$29:$G$32</c:f>
              <c:numCache>
                <c:formatCode>0.0</c:formatCode>
                <c:ptCount val="4"/>
                <c:pt idx="0">
                  <c:v>31.4603</c:v>
                </c:pt>
                <c:pt idx="1">
                  <c:v>33.7301</c:v>
                </c:pt>
                <c:pt idx="2">
                  <c:v>35.509799999999998</c:v>
                </c:pt>
                <c:pt idx="3">
                  <c:v>37.4955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9-4BE3-A9C4-F888845F7A78}"/>
            </c:ext>
          </c:extLst>
        </c:ser>
        <c:ser>
          <c:idx val="2"/>
          <c:order val="2"/>
          <c:tx>
            <c:v>Reference Model Fan Energy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Results_Skylights'!$I$29:$I$32</c:f>
              <c:numCache>
                <c:formatCode>0.0</c:formatCode>
                <c:ptCount val="4"/>
                <c:pt idx="0">
                  <c:v>53.7325655</c:v>
                </c:pt>
                <c:pt idx="1">
                  <c:v>53.106279999999998</c:v>
                </c:pt>
                <c:pt idx="2">
                  <c:v>53.157133699999996</c:v>
                </c:pt>
                <c:pt idx="3">
                  <c:v>53.119590699999996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9-4BE3-A9C4-F888845F7A78}"/>
            </c:ext>
          </c:extLst>
        </c:ser>
        <c:ser>
          <c:idx val="3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rgbClr val="0000FF"/>
                </a:solidFill>
                <a:prstDash val="solid"/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Results_Skylights'!$E$33:$E$40</c:f>
              <c:numCache>
                <c:formatCode>0.0</c:formatCode>
                <c:ptCount val="8"/>
                <c:pt idx="0">
                  <c:v>412.85695799999996</c:v>
                </c:pt>
                <c:pt idx="1">
                  <c:v>411.79551499999997</c:v>
                </c:pt>
                <c:pt idx="2">
                  <c:v>412.87402299999997</c:v>
                </c:pt>
                <c:pt idx="3">
                  <c:v>413.73068599999999</c:v>
                </c:pt>
                <c:pt idx="4">
                  <c:v>414.18802799999997</c:v>
                </c:pt>
                <c:pt idx="5">
                  <c:v>415.38257799999997</c:v>
                </c:pt>
                <c:pt idx="6">
                  <c:v>418.539603</c:v>
                </c:pt>
                <c:pt idx="7">
                  <c:v>421.58058599999993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9-4BE3-A9C4-F888845F7A78}"/>
            </c:ext>
          </c:extLst>
        </c:ser>
        <c:ser>
          <c:idx val="4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Results_Skylights'!$G$33:$G$40</c:f>
              <c:numCache>
                <c:formatCode>0.0</c:formatCode>
                <c:ptCount val="8"/>
                <c:pt idx="0">
                  <c:v>31.496400000000001</c:v>
                </c:pt>
                <c:pt idx="1">
                  <c:v>33.693599999999996</c:v>
                </c:pt>
                <c:pt idx="2">
                  <c:v>35.4069</c:v>
                </c:pt>
                <c:pt idx="3">
                  <c:v>37.149700000000003</c:v>
                </c:pt>
                <c:pt idx="4">
                  <c:v>37.484899999999996</c:v>
                </c:pt>
                <c:pt idx="5">
                  <c:v>38.42</c:v>
                </c:pt>
                <c:pt idx="6">
                  <c:v>40.9345</c:v>
                </c:pt>
                <c:pt idx="7">
                  <c:v>43.733499999999999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9-4BE3-A9C4-F888845F7A78}"/>
            </c:ext>
          </c:extLst>
        </c:ser>
        <c:ser>
          <c:idx val="5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Results_Skylights'!$I$33:$I$40</c:f>
              <c:numCache>
                <c:formatCode>0.0</c:formatCode>
                <c:ptCount val="8"/>
                <c:pt idx="0">
                  <c:v>54.006970699999997</c:v>
                </c:pt>
                <c:pt idx="1">
                  <c:v>53.554748199999992</c:v>
                </c:pt>
                <c:pt idx="2">
                  <c:v>54.016527099999998</c:v>
                </c:pt>
                <c:pt idx="3">
                  <c:v>54.384107199999995</c:v>
                </c:pt>
                <c:pt idx="4">
                  <c:v>54.628819299999996</c:v>
                </c:pt>
                <c:pt idx="5">
                  <c:v>55.274558899999995</c:v>
                </c:pt>
                <c:pt idx="6">
                  <c:v>57.0677491</c:v>
                </c:pt>
                <c:pt idx="7">
                  <c:v>58.934318799999993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D9-4BE3-A9C4-F888845F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Annual HVAC Energy (MBtu)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0"/>
          <a:lstStyle/>
          <a:p>
            <a:pPr algn="ctr" rtl="0" eaLnBrk="1" fontAlgn="auto" latinLnBrk="0" hangingPunct="1"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281680368139661"/>
          <c:y val="0.15088965441819774"/>
          <c:w val="0.20794624823534288"/>
          <c:h val="0.68922736220472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ctr" rtl="0" eaLnBrk="1" fontAlgn="auto" latinLnBrk="0" hangingPunct="1"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 marL="0" marR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 eaLnBrk="1" fontAlgn="auto" latinLnBrk="0" hangingPunct="1">
              <a:def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Horizontal Skylights 'Fixed Inside Film' Model Test Results,</a:t>
            </a:r>
          </a:p>
          <a:p>
            <a:pPr algn="ctr" rtl="0" eaLnBrk="1" fontAlgn="auto" latinLnBrk="0" hangingPunct="1">
              <a:defRPr sz="1000" b="1" u="sng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(Balanced Climate - Fresno, 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 eaLnBrk="1" fontAlgn="auto" latinLnBrk="0" hangingPunct="1">
            <a:defRPr lang="en-US" sz="10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3155221328336"/>
          <c:y val="0.15455736001749781"/>
          <c:w val="0.67596047041081175"/>
          <c:h val="0.68482912292213471"/>
        </c:manualLayout>
      </c:layout>
      <c:scatterChart>
        <c:scatterStyle val="lineMarker"/>
        <c:varyColors val="0"/>
        <c:ser>
          <c:idx val="6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Results_Skylights'!$N$29:$N$32</c:f>
              <c:numCache>
                <c:formatCode>0.0</c:formatCode>
                <c:ptCount val="4"/>
                <c:pt idx="0">
                  <c:v>240.25813499999998</c:v>
                </c:pt>
                <c:pt idx="1">
                  <c:v>238.77040830000001</c:v>
                </c:pt>
                <c:pt idx="2">
                  <c:v>238.54788069999998</c:v>
                </c:pt>
                <c:pt idx="3">
                  <c:v>238.17108549999998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B-4F6F-B431-616817F3A8A8}"/>
            </c:ext>
          </c:extLst>
        </c:ser>
        <c:ser>
          <c:idx val="8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Results_Skylights'!$P$29:$P$32</c:f>
              <c:numCache>
                <c:formatCode>0.0</c:formatCode>
                <c:ptCount val="4"/>
                <c:pt idx="0">
                  <c:v>149.30699999999999</c:v>
                </c:pt>
                <c:pt idx="1">
                  <c:v>156.346</c:v>
                </c:pt>
                <c:pt idx="2">
                  <c:v>161.43599999999998</c:v>
                </c:pt>
                <c:pt idx="3">
                  <c:v>166.572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B-4F6F-B431-616817F3A8A8}"/>
            </c:ext>
          </c:extLst>
        </c:ser>
        <c:ser>
          <c:idx val="9"/>
          <c:order val="2"/>
          <c:tx>
            <c:v>Reference Model Fan Energy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Results_Skylights'!$R$29:$R$32</c:f>
              <c:numCache>
                <c:formatCode>0.0</c:formatCode>
                <c:ptCount val="4"/>
                <c:pt idx="0">
                  <c:v>42.762500899999992</c:v>
                </c:pt>
                <c:pt idx="1">
                  <c:v>42.063518500000001</c:v>
                </c:pt>
                <c:pt idx="2">
                  <c:v>41.934165800000002</c:v>
                </c:pt>
                <c:pt idx="3">
                  <c:v>41.7508877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7B-4F6F-B431-616817F3A8A8}"/>
            </c:ext>
          </c:extLst>
        </c:ser>
        <c:ser>
          <c:idx val="10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Results_Skylights'!$N$33:$N$40</c:f>
              <c:numCache>
                <c:formatCode>0.0</c:formatCode>
                <c:ptCount val="8"/>
                <c:pt idx="0">
                  <c:v>240.59056119999997</c:v>
                </c:pt>
                <c:pt idx="1">
                  <c:v>239.3659768</c:v>
                </c:pt>
                <c:pt idx="2">
                  <c:v>239.75710659999996</c:v>
                </c:pt>
                <c:pt idx="3">
                  <c:v>240.00045349999996</c:v>
                </c:pt>
                <c:pt idx="4">
                  <c:v>240.30352789999998</c:v>
                </c:pt>
                <c:pt idx="5">
                  <c:v>241.09909819999999</c:v>
                </c:pt>
                <c:pt idx="6">
                  <c:v>243.19433889999999</c:v>
                </c:pt>
                <c:pt idx="7">
                  <c:v>245.2404324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7B-4F6F-B431-616817F3A8A8}"/>
            </c:ext>
          </c:extLst>
        </c:ser>
        <c:ser>
          <c:idx val="11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Results_Skylights'!$P$33:$P$40</c:f>
              <c:numCache>
                <c:formatCode>0.0</c:formatCode>
                <c:ptCount val="8"/>
                <c:pt idx="0">
                  <c:v>149.303</c:v>
                </c:pt>
                <c:pt idx="1">
                  <c:v>156.24200000000002</c:v>
                </c:pt>
                <c:pt idx="2">
                  <c:v>161.05599999999998</c:v>
                </c:pt>
                <c:pt idx="3">
                  <c:v>165.78100000000001</c:v>
                </c:pt>
                <c:pt idx="4">
                  <c:v>166.57900000000001</c:v>
                </c:pt>
                <c:pt idx="5">
                  <c:v>168.655</c:v>
                </c:pt>
                <c:pt idx="6">
                  <c:v>173.64600000000002</c:v>
                </c:pt>
                <c:pt idx="7">
                  <c:v>178.06900000000002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7B-4F6F-B431-616817F3A8A8}"/>
            </c:ext>
          </c:extLst>
        </c:ser>
        <c:ser>
          <c:idx val="12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Results_Skylights'!$R$33:$R$40</c:f>
              <c:numCache>
                <c:formatCode>0.0</c:formatCode>
                <c:ptCount val="8"/>
                <c:pt idx="0">
                  <c:v>42.948509399999992</c:v>
                </c:pt>
                <c:pt idx="1">
                  <c:v>42.364203799999999</c:v>
                </c:pt>
                <c:pt idx="2">
                  <c:v>42.517447499999996</c:v>
                </c:pt>
                <c:pt idx="3">
                  <c:v>42.601407299999998</c:v>
                </c:pt>
                <c:pt idx="4">
                  <c:v>42.752944499999998</c:v>
                </c:pt>
                <c:pt idx="5">
                  <c:v>43.156361100000005</c:v>
                </c:pt>
                <c:pt idx="6">
                  <c:v>44.26661</c:v>
                </c:pt>
                <c:pt idx="7">
                  <c:v>45.417814899999996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7B-4F6F-B431-616817F3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Annual HVAC Energy (MBtu)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01446014508968"/>
          <c:y val="0.15436187664041995"/>
          <c:w val="0.21491287469056114"/>
          <c:h val="0.6857551399825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 eaLnBrk="1" fontAlgn="auto" latinLnBrk="0" hangingPunct="1">
              <a:defRPr lang="en-US" sz="11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Horizontal Skylights 'Fixed Inside Film' Model Test Results,</a:t>
            </a:r>
          </a:p>
          <a:p>
            <a:pPr algn="ctr" rtl="0" eaLnBrk="1" fontAlgn="auto" latinLnBrk="0" hangingPunct="1">
              <a:defRPr lang="en-US" sz="1100" b="1" u="sng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defRPr>
            </a:pPr>
            <a:r>
              <a:rPr lang="en-US" sz="10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(Cold Climate - Bishop, 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 eaLnBrk="1" fontAlgn="auto" latinLnBrk="0" hangingPunct="1">
            <a:defRPr lang="en-US" sz="1100" b="1" i="0" u="sng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463983668708"/>
          <c:y val="0.15455736001749781"/>
          <c:w val="0.6767231560508693"/>
          <c:h val="0.68482912292213471"/>
        </c:manualLayout>
      </c:layout>
      <c:scatterChart>
        <c:scatterStyle val="lineMarker"/>
        <c:varyColors val="0"/>
        <c:ser>
          <c:idx val="7"/>
          <c:order val="0"/>
          <c:tx>
            <c:v>Reference Model Clg Energy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Results_Skylights'!$W$29:$W$32</c:f>
              <c:numCache>
                <c:formatCode>0.0</c:formatCode>
                <c:ptCount val="4"/>
                <c:pt idx="0">
                  <c:v>185.98051340000001</c:v>
                </c:pt>
                <c:pt idx="1">
                  <c:v>184.38561849999999</c:v>
                </c:pt>
                <c:pt idx="2">
                  <c:v>183.90779849999998</c:v>
                </c:pt>
                <c:pt idx="3">
                  <c:v>183.21564209999997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0C9-ACF4-47194B4EE9E1}"/>
            </c:ext>
          </c:extLst>
        </c:ser>
        <c:ser>
          <c:idx val="13"/>
          <c:order val="1"/>
          <c:tx>
            <c:v>Reference Model Htg Energy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Results_Skylights'!$Y$29:$Y$32</c:f>
              <c:numCache>
                <c:formatCode>0.0</c:formatCode>
                <c:ptCount val="4"/>
                <c:pt idx="0">
                  <c:v>232.28800000000001</c:v>
                </c:pt>
                <c:pt idx="1">
                  <c:v>241.88600000000002</c:v>
                </c:pt>
                <c:pt idx="2">
                  <c:v>249.93099999999998</c:v>
                </c:pt>
                <c:pt idx="3">
                  <c:v>253.37700000000001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D-40C9-ACF4-47194B4EE9E1}"/>
            </c:ext>
          </c:extLst>
        </c:ser>
        <c:ser>
          <c:idx val="14"/>
          <c:order val="2"/>
          <c:tx>
            <c:v>Reference Model Fan Energy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Results_Skylights'!$AA$29:$AA$32</c:f>
              <c:numCache>
                <c:formatCode>0.0</c:formatCode>
                <c:ptCount val="4"/>
                <c:pt idx="0">
                  <c:v>45.412695399999997</c:v>
                </c:pt>
                <c:pt idx="1">
                  <c:v>44.5550085</c:v>
                </c:pt>
                <c:pt idx="2">
                  <c:v>44.221899699999994</c:v>
                </c:pt>
                <c:pt idx="3">
                  <c:v>44.120874899999997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D-40C9-ACF4-47194B4EE9E1}"/>
            </c:ext>
          </c:extLst>
        </c:ser>
        <c:ser>
          <c:idx val="15"/>
          <c:order val="3"/>
          <c:tx>
            <c:v>Fixed Inside Film Model Clg Energy</c:v>
          </c:tx>
          <c:spPr>
            <a:ln w="6350" cap="rnd">
              <a:solidFill>
                <a:srgbClr val="0000FF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Results_Skylights'!$W$33:$W$40</c:f>
              <c:numCache>
                <c:formatCode>0.0</c:formatCode>
                <c:ptCount val="8"/>
                <c:pt idx="0">
                  <c:v>186.30031149999999</c:v>
                </c:pt>
                <c:pt idx="1">
                  <c:v>184.93169850000001</c:v>
                </c:pt>
                <c:pt idx="2">
                  <c:v>185.01019749999998</c:v>
                </c:pt>
                <c:pt idx="3">
                  <c:v>184.87743179999998</c:v>
                </c:pt>
                <c:pt idx="4">
                  <c:v>185.1224852</c:v>
                </c:pt>
                <c:pt idx="5">
                  <c:v>185.75047720000001</c:v>
                </c:pt>
                <c:pt idx="6">
                  <c:v>187.46073150000001</c:v>
                </c:pt>
                <c:pt idx="7">
                  <c:v>189.24163490000001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D-40C9-ACF4-47194B4EE9E1}"/>
            </c:ext>
          </c:extLst>
        </c:ser>
        <c:ser>
          <c:idx val="16"/>
          <c:order val="4"/>
          <c:tx>
            <c:v>Fixed Inside Film Model Htg Energy</c:v>
          </c:tx>
          <c:spPr>
            <a:ln w="63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Results_Skylights'!$Y$33:$Y$40</c:f>
              <c:numCache>
                <c:formatCode>0.0</c:formatCode>
                <c:ptCount val="8"/>
                <c:pt idx="0">
                  <c:v>233.67500000000001</c:v>
                </c:pt>
                <c:pt idx="1">
                  <c:v>242.55300000000003</c:v>
                </c:pt>
                <c:pt idx="2">
                  <c:v>248.19699999999997</c:v>
                </c:pt>
                <c:pt idx="3">
                  <c:v>254.40199999999999</c:v>
                </c:pt>
                <c:pt idx="4">
                  <c:v>254.39099999999999</c:v>
                </c:pt>
                <c:pt idx="5">
                  <c:v>254.756</c:v>
                </c:pt>
                <c:pt idx="6">
                  <c:v>261.98</c:v>
                </c:pt>
                <c:pt idx="7">
                  <c:v>264.01599999999996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D-40C9-ACF4-47194B4EE9E1}"/>
            </c:ext>
          </c:extLst>
        </c:ser>
        <c:ser>
          <c:idx val="17"/>
          <c:order val="5"/>
          <c:tx>
            <c:v>Fixed Inside Film Model Fan Energy</c:v>
          </c:tx>
          <c:spPr>
            <a:ln w="63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'Test Results_Skylights'!$D$33:$D$40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1.03</c:v>
                </c:pt>
                <c:pt idx="4">
                  <c:v>1.0309999999999999</c:v>
                </c:pt>
                <c:pt idx="5">
                  <c:v>1.25</c:v>
                </c:pt>
                <c:pt idx="6">
                  <c:v>1.75</c:v>
                </c:pt>
                <c:pt idx="7">
                  <c:v>2.25</c:v>
                </c:pt>
              </c:numCache>
            </c:numRef>
          </c:xVal>
          <c:yVal>
            <c:numRef>
              <c:f>'Test Results_Skylights'!$AA$33:$AA$40</c:f>
              <c:numCache>
                <c:formatCode>0.0</c:formatCode>
                <c:ptCount val="8"/>
                <c:pt idx="0">
                  <c:v>45.620205799999994</c:v>
                </c:pt>
                <c:pt idx="1">
                  <c:v>44.809276999999994</c:v>
                </c:pt>
                <c:pt idx="2">
                  <c:v>44.955694699999995</c:v>
                </c:pt>
                <c:pt idx="3">
                  <c:v>44.84101789999999</c:v>
                </c:pt>
                <c:pt idx="4">
                  <c:v>45.122931699999995</c:v>
                </c:pt>
                <c:pt idx="5">
                  <c:v>45.638977300000001</c:v>
                </c:pt>
                <c:pt idx="6">
                  <c:v>46.9652691</c:v>
                </c:pt>
                <c:pt idx="7">
                  <c:v>48.5120407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0D-40C9-ACF4-47194B4E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9856"/>
        <c:axId val="436220272"/>
      </c:scatterChart>
      <c:valAx>
        <c:axId val="4362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U-Factor (Btu/hr-ft2-F)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0272"/>
        <c:crosses val="autoZero"/>
        <c:crossBetween val="midCat"/>
      </c:valAx>
      <c:valAx>
        <c:axId val="4362202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Annual HVAC Energy (MBtu)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93350831146102"/>
          <c:y val="0.15783409886264221"/>
          <c:w val="0.21195538057742783"/>
          <c:h val="0.6857551399825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 eaLnBrk="1" fontAlgn="auto" latinLnBrk="0" hangingPunct="1"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23013</xdr:colOff>
      <xdr:row>4</xdr:row>
      <xdr:rowOff>78056</xdr:rowOff>
    </xdr:from>
    <xdr:to>
      <xdr:col>12</xdr:col>
      <xdr:colOff>406190</xdr:colOff>
      <xdr:row>23</xdr:row>
      <xdr:rowOff>116156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57150</xdr:rowOff>
    </xdr:from>
    <xdr:to>
      <xdr:col>21</xdr:col>
      <xdr:colOff>440327</xdr:colOff>
      <xdr:row>23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40944</xdr:colOff>
      <xdr:row>4</xdr:row>
      <xdr:rowOff>53316</xdr:rowOff>
    </xdr:from>
    <xdr:to>
      <xdr:col>30</xdr:col>
      <xdr:colOff>424121</xdr:colOff>
      <xdr:row>23</xdr:row>
      <xdr:rowOff>91416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8</xdr:row>
      <xdr:rowOff>1</xdr:rowOff>
    </xdr:from>
    <xdr:to>
      <xdr:col>7</xdr:col>
      <xdr:colOff>257175</xdr:colOff>
      <xdr:row>20</xdr:row>
      <xdr:rowOff>95250</xdr:rowOff>
    </xdr:to>
    <xdr:cxnSp macro="">
      <xdr:nvCxnSpPr>
        <xdr:cNvPr id="7" name="Straight Connector 6"/>
        <xdr:cNvCxnSpPr/>
      </xdr:nvCxnSpPr>
      <xdr:spPr>
        <a:xfrm flipV="1">
          <a:off x="4972050" y="762001"/>
          <a:ext cx="0" cy="2381249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7</xdr:row>
      <xdr:rowOff>171451</xdr:rowOff>
    </xdr:from>
    <xdr:to>
      <xdr:col>16</xdr:col>
      <xdr:colOff>276225</xdr:colOff>
      <xdr:row>20</xdr:row>
      <xdr:rowOff>76200</xdr:rowOff>
    </xdr:to>
    <xdr:cxnSp macro="">
      <xdr:nvCxnSpPr>
        <xdr:cNvPr id="8" name="Straight Connector 7"/>
        <xdr:cNvCxnSpPr/>
      </xdr:nvCxnSpPr>
      <xdr:spPr>
        <a:xfrm flipV="1">
          <a:off x="12353925" y="742951"/>
          <a:ext cx="0" cy="2381249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7</xdr:row>
      <xdr:rowOff>161926</xdr:rowOff>
    </xdr:from>
    <xdr:to>
      <xdr:col>25</xdr:col>
      <xdr:colOff>266700</xdr:colOff>
      <xdr:row>20</xdr:row>
      <xdr:rowOff>66675</xdr:rowOff>
    </xdr:to>
    <xdr:cxnSp macro="">
      <xdr:nvCxnSpPr>
        <xdr:cNvPr id="9" name="Straight Connector 8"/>
        <xdr:cNvCxnSpPr/>
      </xdr:nvCxnSpPr>
      <xdr:spPr>
        <a:xfrm flipV="1">
          <a:off x="19707225" y="733426"/>
          <a:ext cx="0" cy="2381249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0.33047</cdr:x>
      <cdr:y>0.14149</cdr:y>
    </cdr:from>
    <cdr:to>
      <cdr:x>0.48761</cdr:x>
      <cdr:y>0.20076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9650" y="517525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0.32909</cdr:x>
      <cdr:y>0.13889</cdr:y>
    </cdr:from>
    <cdr:to>
      <cdr:x>0.48623</cdr:x>
      <cdr:y>0.19816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70125" y="508000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0.32771</cdr:x>
      <cdr:y>0.13628</cdr:y>
    </cdr:from>
    <cdr:to>
      <cdr:x>0.48485</cdr:x>
      <cdr:y>0.19555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60600" y="498475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23014</xdr:colOff>
      <xdr:row>4</xdr:row>
      <xdr:rowOff>78056</xdr:rowOff>
    </xdr:from>
    <xdr:to>
      <xdr:col>12</xdr:col>
      <xdr:colOff>404014</xdr:colOff>
      <xdr:row>23</xdr:row>
      <xdr:rowOff>116156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57150</xdr:rowOff>
    </xdr:from>
    <xdr:to>
      <xdr:col>21</xdr:col>
      <xdr:colOff>438150</xdr:colOff>
      <xdr:row>23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40945</xdr:colOff>
      <xdr:row>4</xdr:row>
      <xdr:rowOff>53316</xdr:rowOff>
    </xdr:from>
    <xdr:to>
      <xdr:col>30</xdr:col>
      <xdr:colOff>421945</xdr:colOff>
      <xdr:row>23</xdr:row>
      <xdr:rowOff>91416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8</xdr:row>
      <xdr:rowOff>9525</xdr:rowOff>
    </xdr:from>
    <xdr:to>
      <xdr:col>7</xdr:col>
      <xdr:colOff>238125</xdr:colOff>
      <xdr:row>20</xdr:row>
      <xdr:rowOff>95251</xdr:rowOff>
    </xdr:to>
    <xdr:cxnSp macro="">
      <xdr:nvCxnSpPr>
        <xdr:cNvPr id="5" name="Straight Connector 4"/>
        <xdr:cNvCxnSpPr/>
      </xdr:nvCxnSpPr>
      <xdr:spPr>
        <a:xfrm flipV="1">
          <a:off x="4981575" y="771525"/>
          <a:ext cx="0" cy="2371726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247650</xdr:colOff>
      <xdr:row>7</xdr:row>
      <xdr:rowOff>171450</xdr:rowOff>
    </xdr:from>
    <xdr:to>
      <xdr:col>16</xdr:col>
      <xdr:colOff>247650</xdr:colOff>
      <xdr:row>20</xdr:row>
      <xdr:rowOff>76201</xdr:rowOff>
    </xdr:to>
    <xdr:cxnSp macro="">
      <xdr:nvCxnSpPr>
        <xdr:cNvPr id="7" name="Straight Connector 6"/>
        <xdr:cNvCxnSpPr/>
      </xdr:nvCxnSpPr>
      <xdr:spPr>
        <a:xfrm flipV="1">
          <a:off x="12353925" y="742950"/>
          <a:ext cx="0" cy="238125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7</xdr:row>
      <xdr:rowOff>161925</xdr:rowOff>
    </xdr:from>
    <xdr:to>
      <xdr:col>25</xdr:col>
      <xdr:colOff>238125</xdr:colOff>
      <xdr:row>20</xdr:row>
      <xdr:rowOff>66676</xdr:rowOff>
    </xdr:to>
    <xdr:cxnSp macro="">
      <xdr:nvCxnSpPr>
        <xdr:cNvPr id="11" name="Straight Connector 10"/>
        <xdr:cNvCxnSpPr/>
      </xdr:nvCxnSpPr>
      <xdr:spPr>
        <a:xfrm flipV="1">
          <a:off x="19707225" y="733425"/>
          <a:ext cx="0" cy="238125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0.32919</cdr:x>
      <cdr:y>0.13889</cdr:y>
    </cdr:from>
    <cdr:to>
      <cdr:x>0.48638</cdr:x>
      <cdr:y>0.19816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70125" y="508000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0.32505</cdr:x>
      <cdr:y>0.14149</cdr:y>
    </cdr:from>
    <cdr:to>
      <cdr:x>0.48224</cdr:x>
      <cdr:y>0.20076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1550" y="517525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0.32505</cdr:x>
      <cdr:y>0.13889</cdr:y>
    </cdr:from>
    <cdr:to>
      <cdr:x>0.48224</cdr:x>
      <cdr:y>0.19816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1550" y="508000"/>
          <a:ext cx="1084033" cy="21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FF0000"/>
              </a:solidFill>
            </a:rPr>
            <a:t>E+</a:t>
          </a:r>
          <a:r>
            <a:rPr lang="en-US" sz="900" b="1" baseline="0">
              <a:solidFill>
                <a:srgbClr val="FF0000"/>
              </a:solidFill>
            </a:rPr>
            <a:t> effective limit</a:t>
          </a:r>
          <a:endParaRPr lang="en-US" sz="9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3"/>
  <sheetViews>
    <sheetView workbookViewId="0">
      <selection activeCell="E17" sqref="E17"/>
    </sheetView>
  </sheetViews>
  <sheetFormatPr defaultRowHeight="15" x14ac:dyDescent="0.25"/>
  <cols>
    <col min="1" max="2" width="9.140625" style="20"/>
    <col min="3" max="3" width="29.85546875" style="20" bestFit="1" customWidth="1"/>
    <col min="4" max="4" width="4.7109375" style="20" customWidth="1"/>
    <col min="5" max="5" width="15.85546875" style="20" bestFit="1" customWidth="1"/>
    <col min="6" max="6" width="18.7109375" style="20" bestFit="1" customWidth="1"/>
    <col min="7" max="7" width="9.140625" style="20"/>
    <col min="8" max="8" width="4.7109375" style="20" customWidth="1"/>
    <col min="9" max="9" width="25.5703125" style="20" bestFit="1" customWidth="1"/>
    <col min="10" max="10" width="17.85546875" style="20" bestFit="1" customWidth="1"/>
    <col min="11" max="16384" width="9.140625" style="20"/>
  </cols>
  <sheetData>
    <row r="4" spans="3:10" x14ac:dyDescent="0.25">
      <c r="C4" s="3" t="s">
        <v>2</v>
      </c>
      <c r="D4" s="3"/>
    </row>
    <row r="5" spans="3:10" x14ac:dyDescent="0.25">
      <c r="C5" s="44" t="s">
        <v>267</v>
      </c>
      <c r="D5" s="45"/>
      <c r="E5" s="44" t="s">
        <v>1</v>
      </c>
      <c r="F5" s="44" t="s">
        <v>268</v>
      </c>
      <c r="G5" s="44" t="s">
        <v>269</v>
      </c>
      <c r="I5" s="67" t="s">
        <v>270</v>
      </c>
      <c r="J5" s="67"/>
    </row>
    <row r="6" spans="3:10" x14ac:dyDescent="0.25">
      <c r="C6" s="2" t="s">
        <v>271</v>
      </c>
      <c r="D6" s="46"/>
      <c r="E6" s="2" t="s">
        <v>272</v>
      </c>
      <c r="F6" s="1" t="s">
        <v>273</v>
      </c>
      <c r="G6" s="1">
        <v>93514</v>
      </c>
      <c r="I6" s="4">
        <v>0.25</v>
      </c>
      <c r="J6" s="1" t="s">
        <v>274</v>
      </c>
    </row>
    <row r="7" spans="3:10" x14ac:dyDescent="0.25">
      <c r="C7" s="47" t="s">
        <v>275</v>
      </c>
      <c r="D7" s="46"/>
      <c r="E7" s="2" t="s">
        <v>276</v>
      </c>
      <c r="F7" s="1" t="s">
        <v>277</v>
      </c>
      <c r="G7" s="1">
        <v>93727</v>
      </c>
      <c r="I7" s="48">
        <v>0.5</v>
      </c>
      <c r="J7" s="1" t="s">
        <v>274</v>
      </c>
    </row>
    <row r="8" spans="3:10" x14ac:dyDescent="0.25">
      <c r="C8" s="49"/>
      <c r="D8" s="46"/>
      <c r="E8" s="2" t="s">
        <v>278</v>
      </c>
      <c r="F8" s="1" t="s">
        <v>279</v>
      </c>
      <c r="G8" s="1">
        <v>92234</v>
      </c>
      <c r="I8" s="4">
        <v>0.75</v>
      </c>
      <c r="J8" s="1" t="s">
        <v>274</v>
      </c>
    </row>
    <row r="9" spans="3:10" x14ac:dyDescent="0.25">
      <c r="C9" s="6"/>
      <c r="D9" s="50"/>
      <c r="E9" s="49"/>
      <c r="I9" s="51">
        <v>1.03</v>
      </c>
      <c r="J9" s="1" t="s">
        <v>274</v>
      </c>
    </row>
    <row r="10" spans="3:10" x14ac:dyDescent="0.25">
      <c r="C10" s="52"/>
      <c r="D10" s="50"/>
      <c r="E10" s="6"/>
      <c r="I10" s="51">
        <v>1.0309999999999999</v>
      </c>
      <c r="J10" s="1" t="s">
        <v>280</v>
      </c>
    </row>
    <row r="11" spans="3:10" x14ac:dyDescent="0.25">
      <c r="C11" s="52"/>
      <c r="D11" s="50"/>
      <c r="E11" s="49"/>
      <c r="I11" s="4">
        <v>1.25</v>
      </c>
      <c r="J11" s="1" t="s">
        <v>280</v>
      </c>
    </row>
    <row r="12" spans="3:10" x14ac:dyDescent="0.25">
      <c r="D12" s="53"/>
      <c r="I12" s="4">
        <v>1.75</v>
      </c>
      <c r="J12" s="1" t="s">
        <v>280</v>
      </c>
    </row>
    <row r="13" spans="3:10" x14ac:dyDescent="0.25">
      <c r="I13" s="4">
        <v>2.25</v>
      </c>
      <c r="J13" s="1" t="s">
        <v>280</v>
      </c>
    </row>
  </sheetData>
  <mergeCells count="1"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DS127"/>
  <sheetViews>
    <sheetView showGridLines="0" tabSelected="1" topLeftCell="B5" zoomScale="85" zoomScaleNormal="85" workbookViewId="0">
      <selection activeCell="M91" sqref="M91"/>
    </sheetView>
  </sheetViews>
  <sheetFormatPr defaultRowHeight="15" outlineLevelRow="1" x14ac:dyDescent="0.25"/>
  <cols>
    <col min="1" max="1" width="28.5703125" hidden="1" customWidth="1"/>
    <col min="2" max="2" width="8.28515625" customWidth="1"/>
    <col min="3" max="3" width="15.7109375" customWidth="1"/>
    <col min="4" max="4" width="9.5703125" customWidth="1"/>
    <col min="5" max="5" width="12.7109375" customWidth="1"/>
    <col min="6" max="6" width="11.7109375" customWidth="1"/>
    <col min="7" max="7" width="12.7109375" customWidth="1"/>
    <col min="8" max="8" width="11.7109375" customWidth="1"/>
    <col min="9" max="9" width="12.7109375" customWidth="1"/>
    <col min="10" max="10" width="11.7109375" customWidth="1"/>
    <col min="11" max="11" width="12.7109375" customWidth="1"/>
    <col min="12" max="12" width="11.7109375" customWidth="1"/>
    <col min="13" max="14" width="12.7109375" customWidth="1"/>
    <col min="15" max="15" width="11.7109375" customWidth="1"/>
    <col min="16" max="16" width="12.7109375" customWidth="1"/>
    <col min="17" max="17" width="11.7109375" customWidth="1"/>
    <col min="18" max="18" width="12.7109375" customWidth="1"/>
    <col min="19" max="19" width="11.7109375" customWidth="1"/>
    <col min="20" max="20" width="12.7109375" customWidth="1"/>
    <col min="21" max="21" width="11.7109375" customWidth="1"/>
    <col min="22" max="23" width="12.7109375" customWidth="1"/>
    <col min="24" max="24" width="11.7109375" customWidth="1"/>
    <col min="25" max="25" width="12.7109375" customWidth="1"/>
    <col min="26" max="26" width="11.7109375" customWidth="1"/>
    <col min="27" max="27" width="12.7109375" customWidth="1"/>
    <col min="28" max="28" width="11.7109375" customWidth="1"/>
    <col min="29" max="29" width="12.7109375" customWidth="1"/>
    <col min="30" max="30" width="11.7109375" customWidth="1"/>
    <col min="31" max="31" width="12.7109375" customWidth="1"/>
    <col min="33" max="41" width="9.140625" customWidth="1"/>
    <col min="42" max="42" width="14.140625" customWidth="1"/>
    <col min="43" max="44" width="9.140625" customWidth="1"/>
    <col min="54" max="54" width="12.7109375" customWidth="1"/>
    <col min="59" max="59" width="11.140625" customWidth="1"/>
    <col min="62" max="62" width="12.28515625" customWidth="1"/>
    <col min="71" max="71" width="12" customWidth="1"/>
    <col min="83" max="83" width="10.42578125" customWidth="1"/>
    <col min="95" max="95" width="12.7109375" customWidth="1"/>
    <col min="107" max="107" width="12.7109375" customWidth="1"/>
    <col min="112" max="112" width="12" customWidth="1"/>
    <col min="115" max="115" width="12.28515625" customWidth="1"/>
  </cols>
  <sheetData>
    <row r="1" spans="4:93" hidden="1" x14ac:dyDescent="0.25"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G1" s="20"/>
    </row>
    <row r="2" spans="4:93" hidden="1" x14ac:dyDescent="0.25">
      <c r="D2" s="9" t="s">
        <v>69</v>
      </c>
      <c r="E2" s="9">
        <f>$N$42</f>
        <v>13</v>
      </c>
      <c r="F2" s="9"/>
      <c r="G2" s="9">
        <f>$M$42</f>
        <v>12</v>
      </c>
      <c r="H2" s="9"/>
      <c r="I2" s="9">
        <f>$O$42</f>
        <v>14</v>
      </c>
      <c r="J2" s="9"/>
      <c r="K2" s="9">
        <v>23</v>
      </c>
      <c r="L2" s="9"/>
      <c r="M2" s="9">
        <f>$I$42</f>
        <v>8</v>
      </c>
      <c r="N2" s="9">
        <f>$N$42</f>
        <v>13</v>
      </c>
      <c r="O2" s="9"/>
      <c r="P2" s="9">
        <f>$M$42</f>
        <v>12</v>
      </c>
      <c r="Q2" s="9"/>
      <c r="R2" s="9">
        <f>$O$42</f>
        <v>14</v>
      </c>
      <c r="S2" s="9"/>
      <c r="T2" s="9">
        <v>23</v>
      </c>
      <c r="U2" s="9"/>
      <c r="V2" s="9">
        <f>$I$42</f>
        <v>8</v>
      </c>
      <c r="W2" s="9">
        <f>$N$42</f>
        <v>13</v>
      </c>
      <c r="X2" s="9"/>
      <c r="Y2" s="9">
        <f>$M$42</f>
        <v>12</v>
      </c>
      <c r="Z2" s="9"/>
      <c r="AA2" s="9">
        <f>$O$42</f>
        <v>14</v>
      </c>
      <c r="AB2" s="9"/>
      <c r="AC2" s="9">
        <v>23</v>
      </c>
      <c r="AD2" s="9"/>
      <c r="AE2" s="9">
        <f>$I$42</f>
        <v>8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</row>
    <row r="3" spans="4:93" hidden="1" x14ac:dyDescent="0.25">
      <c r="D3" s="9" t="s">
        <v>68</v>
      </c>
      <c r="E3" s="9">
        <f>$Z$42</f>
        <v>25</v>
      </c>
      <c r="F3" s="9"/>
      <c r="G3" s="9">
        <f>Y42</f>
        <v>24</v>
      </c>
      <c r="H3" s="9"/>
      <c r="I3" s="9"/>
      <c r="J3" s="9"/>
      <c r="K3" s="9">
        <v>35</v>
      </c>
      <c r="L3" s="9"/>
      <c r="M3" s="9"/>
      <c r="N3" s="9">
        <f>$Z$42</f>
        <v>25</v>
      </c>
      <c r="O3" s="9"/>
      <c r="P3" s="9">
        <v>24</v>
      </c>
      <c r="Q3" s="9"/>
      <c r="R3" s="9"/>
      <c r="S3" s="9"/>
      <c r="T3" s="9">
        <v>35</v>
      </c>
      <c r="U3" s="9"/>
      <c r="V3" s="9"/>
      <c r="W3" s="9">
        <f>$Z$42</f>
        <v>25</v>
      </c>
      <c r="X3" s="9"/>
      <c r="Y3" s="9">
        <v>24</v>
      </c>
      <c r="Z3" s="9"/>
      <c r="AA3" s="9"/>
      <c r="AB3" s="9"/>
      <c r="AC3" s="9">
        <v>35</v>
      </c>
      <c r="AD3" s="9"/>
      <c r="AE3" s="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</row>
    <row r="4" spans="4:93" s="20" customFormat="1" hidden="1" x14ac:dyDescent="0.25">
      <c r="D4" s="9" t="s">
        <v>100</v>
      </c>
      <c r="E4" s="9" t="s">
        <v>88</v>
      </c>
      <c r="F4" s="25"/>
      <c r="G4" s="9"/>
      <c r="H4" s="9"/>
      <c r="I4" s="9"/>
      <c r="J4" s="9"/>
      <c r="K4" s="9"/>
      <c r="L4" s="9"/>
      <c r="M4" s="9"/>
      <c r="N4" s="9" t="s">
        <v>89</v>
      </c>
      <c r="O4" s="25"/>
      <c r="P4" s="9"/>
      <c r="Q4" s="9"/>
      <c r="R4" s="9"/>
      <c r="S4" s="9"/>
      <c r="T4" s="9"/>
      <c r="U4" s="9"/>
      <c r="V4" s="9"/>
      <c r="W4" s="9" t="s">
        <v>80</v>
      </c>
      <c r="X4" s="9"/>
      <c r="Y4" s="9"/>
      <c r="Z4" s="9"/>
      <c r="AA4" s="9"/>
      <c r="AB4" s="9"/>
      <c r="AC4" s="9"/>
      <c r="AD4" s="9"/>
      <c r="AE4" s="9"/>
    </row>
    <row r="5" spans="4:93" s="20" customFormat="1" x14ac:dyDescent="0.25">
      <c r="D5" s="9"/>
      <c r="E5" s="9"/>
      <c r="F5" s="25"/>
      <c r="G5" s="9"/>
      <c r="H5" s="9"/>
      <c r="I5" s="9"/>
      <c r="J5" s="9"/>
      <c r="K5" s="9"/>
      <c r="L5" s="9"/>
      <c r="M5" s="9"/>
      <c r="N5" s="9"/>
      <c r="O5" s="2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4:93" s="20" customFormat="1" x14ac:dyDescent="0.25">
      <c r="D6" s="9"/>
      <c r="E6" s="9"/>
      <c r="F6" s="25"/>
      <c r="G6" s="9"/>
      <c r="H6" s="9"/>
      <c r="I6" s="9"/>
      <c r="J6" s="9"/>
      <c r="K6" s="9"/>
      <c r="L6" s="9"/>
      <c r="M6" s="9"/>
      <c r="N6" s="9"/>
      <c r="O6" s="2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4:93" s="20" customFormat="1" x14ac:dyDescent="0.25">
      <c r="D7" s="9"/>
      <c r="E7" s="9"/>
      <c r="F7" s="25"/>
      <c r="G7" s="9"/>
      <c r="H7" s="9"/>
      <c r="I7" s="9"/>
      <c r="J7" s="9"/>
      <c r="K7" s="9"/>
      <c r="L7" s="9"/>
      <c r="M7" s="9"/>
      <c r="N7" s="9"/>
      <c r="O7" s="2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4:93" s="20" customFormat="1" x14ac:dyDescent="0.25">
      <c r="D8" s="9"/>
      <c r="E8" s="9"/>
      <c r="F8" s="25"/>
      <c r="G8" s="9"/>
      <c r="H8" s="9"/>
      <c r="I8" s="9"/>
      <c r="J8" s="9"/>
      <c r="K8" s="9"/>
      <c r="L8" s="9"/>
      <c r="M8" s="9"/>
      <c r="N8" s="9"/>
      <c r="O8" s="2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4:93" s="20" customFormat="1" x14ac:dyDescent="0.25">
      <c r="D9" s="9"/>
      <c r="E9" s="9"/>
      <c r="F9" s="25"/>
      <c r="G9" s="9"/>
      <c r="H9" s="9"/>
      <c r="I9" s="9"/>
      <c r="J9" s="9"/>
      <c r="K9" s="9"/>
      <c r="L9" s="9"/>
      <c r="M9" s="9"/>
      <c r="N9" s="9"/>
      <c r="O9" s="25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4:93" s="20" customFormat="1" x14ac:dyDescent="0.25">
      <c r="D10" s="9"/>
      <c r="E10" s="9"/>
      <c r="F10" s="25"/>
      <c r="G10" s="9"/>
      <c r="H10" s="9"/>
      <c r="I10" s="9"/>
      <c r="J10" s="9"/>
      <c r="K10" s="9"/>
      <c r="L10" s="9"/>
      <c r="M10" s="9"/>
      <c r="N10" s="9"/>
      <c r="O10" s="2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4:93" s="20" customFormat="1" x14ac:dyDescent="0.25">
      <c r="D11" s="9"/>
      <c r="E11" s="9"/>
      <c r="F11" s="25"/>
      <c r="G11" s="9"/>
      <c r="H11" s="9"/>
      <c r="I11" s="9"/>
      <c r="J11" s="9"/>
      <c r="K11" s="9"/>
      <c r="L11" s="9"/>
      <c r="M11" s="9"/>
      <c r="N11" s="9"/>
      <c r="O11" s="25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4:93" s="20" customFormat="1" x14ac:dyDescent="0.25">
      <c r="D12" s="9"/>
      <c r="E12" s="9"/>
      <c r="F12" s="25"/>
      <c r="G12" s="9"/>
      <c r="H12" s="9"/>
      <c r="I12" s="9"/>
      <c r="J12" s="9"/>
      <c r="K12" s="9"/>
      <c r="L12" s="9"/>
      <c r="M12" s="9"/>
      <c r="N12" s="9"/>
      <c r="O12" s="25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4:93" s="20" customFormat="1" x14ac:dyDescent="0.25">
      <c r="D13" s="9"/>
      <c r="E13" s="9"/>
      <c r="F13" s="25"/>
      <c r="G13" s="9"/>
      <c r="H13" s="9"/>
      <c r="I13" s="9"/>
      <c r="J13" s="9"/>
      <c r="K13" s="9"/>
      <c r="L13" s="9"/>
      <c r="M13" s="9"/>
      <c r="N13" s="9"/>
      <c r="O13" s="25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4:93" s="20" customFormat="1" x14ac:dyDescent="0.25">
      <c r="D14" s="9"/>
      <c r="E14" s="9"/>
      <c r="F14" s="25"/>
      <c r="G14" s="9"/>
      <c r="H14" s="9"/>
      <c r="I14" s="9"/>
      <c r="J14" s="9"/>
      <c r="K14" s="9"/>
      <c r="L14" s="9"/>
      <c r="M14" s="9"/>
      <c r="N14" s="9"/>
      <c r="O14" s="2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4:93" s="20" customFormat="1" x14ac:dyDescent="0.25">
      <c r="D15" s="9"/>
      <c r="E15" s="9"/>
      <c r="F15" s="25"/>
      <c r="G15" s="9"/>
      <c r="H15" s="9"/>
      <c r="I15" s="9"/>
      <c r="J15" s="9"/>
      <c r="K15" s="9"/>
      <c r="L15" s="9"/>
      <c r="M15" s="9"/>
      <c r="N15" s="9"/>
      <c r="O15" s="2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4:93" s="20" customFormat="1" x14ac:dyDescent="0.25">
      <c r="D16" s="9"/>
      <c r="E16" s="9"/>
      <c r="F16" s="25"/>
      <c r="G16" s="9"/>
      <c r="H16" s="9"/>
      <c r="I16" s="9"/>
      <c r="J16" s="9"/>
      <c r="K16" s="9"/>
      <c r="L16" s="9"/>
      <c r="M16" s="9"/>
      <c r="N16" s="9"/>
      <c r="O16" s="25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93" s="20" customFormat="1" x14ac:dyDescent="0.25">
      <c r="D17" s="9"/>
      <c r="E17" s="9"/>
      <c r="F17" s="25"/>
      <c r="G17" s="9"/>
      <c r="H17" s="9"/>
      <c r="I17" s="9"/>
      <c r="J17" s="9"/>
      <c r="K17" s="9"/>
      <c r="L17" s="9"/>
      <c r="M17" s="9"/>
      <c r="N17" s="9"/>
      <c r="O17" s="25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93" s="20" customFormat="1" x14ac:dyDescent="0.25">
      <c r="D18" s="9"/>
      <c r="E18" s="9"/>
      <c r="F18" s="25"/>
      <c r="G18" s="9"/>
      <c r="H18" s="9"/>
      <c r="I18" s="9"/>
      <c r="J18" s="9"/>
      <c r="K18" s="9"/>
      <c r="L18" s="9"/>
      <c r="M18" s="9"/>
      <c r="N18" s="9"/>
      <c r="O18" s="25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93" s="20" customFormat="1" x14ac:dyDescent="0.25">
      <c r="D19" s="9"/>
      <c r="E19" s="9"/>
      <c r="F19" s="25"/>
      <c r="G19" s="9"/>
      <c r="H19" s="9"/>
      <c r="I19" s="9"/>
      <c r="J19" s="9"/>
      <c r="K19" s="9"/>
      <c r="L19" s="9"/>
      <c r="M19" s="9"/>
      <c r="N19" s="9"/>
      <c r="O19" s="25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93" s="20" customFormat="1" x14ac:dyDescent="0.25">
      <c r="D20" s="9"/>
      <c r="E20" s="9"/>
      <c r="F20" s="25"/>
      <c r="G20" s="9"/>
      <c r="H20" s="9"/>
      <c r="I20" s="9"/>
      <c r="J20" s="9"/>
      <c r="K20" s="9"/>
      <c r="L20" s="9"/>
      <c r="M20" s="9"/>
      <c r="N20" s="9"/>
      <c r="O20" s="25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93" s="20" customFormat="1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93" s="20" customFormat="1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93" s="20" customFormat="1" x14ac:dyDescent="0.25">
      <c r="D23" s="9"/>
      <c r="X23" s="25"/>
      <c r="Y23" s="9"/>
      <c r="Z23" s="9"/>
      <c r="AA23" s="9"/>
      <c r="AB23" s="9"/>
      <c r="AC23" s="9"/>
      <c r="AD23" s="9"/>
      <c r="AE23" s="9"/>
    </row>
    <row r="24" spans="1:93" ht="15.75" thickBot="1" x14ac:dyDescent="0.3">
      <c r="F24" s="20"/>
      <c r="H24" s="20"/>
      <c r="J24" s="20"/>
      <c r="K24" s="20"/>
      <c r="L24" s="20"/>
      <c r="O24" s="20"/>
      <c r="Q24" s="20"/>
      <c r="S24" s="20"/>
      <c r="T24" s="20"/>
      <c r="U24" s="20"/>
      <c r="W24" s="20"/>
      <c r="X24" s="20"/>
      <c r="Y24" s="20"/>
      <c r="Z24" s="20"/>
      <c r="AA24" s="20"/>
      <c r="AB24" s="20"/>
      <c r="AC24" s="20"/>
      <c r="AD24" s="20"/>
      <c r="AF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</row>
    <row r="25" spans="1:93" x14ac:dyDescent="0.25">
      <c r="E25" s="68" t="s">
        <v>3</v>
      </c>
      <c r="F25" s="69"/>
      <c r="G25" s="69"/>
      <c r="H25" s="69"/>
      <c r="I25" s="69"/>
      <c r="J25" s="69"/>
      <c r="K25" s="69"/>
      <c r="L25" s="69"/>
      <c r="M25" s="70"/>
      <c r="N25" s="71" t="s">
        <v>283</v>
      </c>
      <c r="O25" s="72"/>
      <c r="P25" s="72"/>
      <c r="Q25" s="72"/>
      <c r="R25" s="72"/>
      <c r="S25" s="72"/>
      <c r="T25" s="72"/>
      <c r="U25" s="72"/>
      <c r="V25" s="73"/>
      <c r="W25" s="74" t="s">
        <v>4</v>
      </c>
      <c r="X25" s="75"/>
      <c r="Y25" s="75"/>
      <c r="Z25" s="75"/>
      <c r="AA25" s="75"/>
      <c r="AB25" s="75"/>
      <c r="AC25" s="75"/>
      <c r="AD25" s="75"/>
      <c r="AE25" s="76"/>
      <c r="AF25" s="20"/>
      <c r="AM25" s="20"/>
      <c r="AN25" s="20"/>
      <c r="AO25" s="20"/>
      <c r="AP25" s="20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</row>
    <row r="26" spans="1:93" ht="15.75" customHeight="1" thickBot="1" x14ac:dyDescent="0.3">
      <c r="E26" s="77" t="s">
        <v>6</v>
      </c>
      <c r="F26" s="79"/>
      <c r="G26" s="79"/>
      <c r="H26" s="79"/>
      <c r="I26" s="79"/>
      <c r="J26" s="79"/>
      <c r="K26" s="79"/>
      <c r="L26" s="78"/>
      <c r="M26" s="80" t="s">
        <v>5</v>
      </c>
      <c r="N26" s="77" t="s">
        <v>6</v>
      </c>
      <c r="O26" s="79"/>
      <c r="P26" s="79"/>
      <c r="Q26" s="79"/>
      <c r="R26" s="79"/>
      <c r="S26" s="79"/>
      <c r="T26" s="79"/>
      <c r="U26" s="78"/>
      <c r="V26" s="80" t="s">
        <v>5</v>
      </c>
      <c r="W26" s="77" t="s">
        <v>6</v>
      </c>
      <c r="X26" s="79"/>
      <c r="Y26" s="79"/>
      <c r="Z26" s="79"/>
      <c r="AA26" s="79"/>
      <c r="AB26" s="79"/>
      <c r="AC26" s="79"/>
      <c r="AD26" s="78"/>
      <c r="AE26" s="80" t="s">
        <v>5</v>
      </c>
      <c r="AF26" s="20"/>
      <c r="AM26" s="20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</row>
    <row r="27" spans="1:93" x14ac:dyDescent="0.25">
      <c r="D27" s="86" t="s">
        <v>75</v>
      </c>
      <c r="E27" s="77" t="s">
        <v>281</v>
      </c>
      <c r="F27" s="78"/>
      <c r="G27" s="79" t="s">
        <v>282</v>
      </c>
      <c r="H27" s="78"/>
      <c r="I27" s="79" t="s">
        <v>0</v>
      </c>
      <c r="J27" s="78"/>
      <c r="K27" s="79" t="s">
        <v>90</v>
      </c>
      <c r="L27" s="78"/>
      <c r="M27" s="81"/>
      <c r="N27" s="77" t="s">
        <v>281</v>
      </c>
      <c r="O27" s="78"/>
      <c r="P27" s="79" t="s">
        <v>282</v>
      </c>
      <c r="Q27" s="78"/>
      <c r="R27" s="79" t="s">
        <v>0</v>
      </c>
      <c r="S27" s="78"/>
      <c r="T27" s="79" t="s">
        <v>90</v>
      </c>
      <c r="U27" s="78"/>
      <c r="V27" s="81"/>
      <c r="W27" s="77" t="s">
        <v>281</v>
      </c>
      <c r="X27" s="78"/>
      <c r="Y27" s="79" t="s">
        <v>282</v>
      </c>
      <c r="Z27" s="78"/>
      <c r="AA27" s="79" t="s">
        <v>0</v>
      </c>
      <c r="AB27" s="78"/>
      <c r="AC27" s="79" t="s">
        <v>90</v>
      </c>
      <c r="AD27" s="78"/>
      <c r="AE27" s="81"/>
      <c r="AF27" s="20"/>
      <c r="AM27" s="20"/>
      <c r="AN27" s="20"/>
      <c r="AO27" s="20"/>
      <c r="AP27" s="19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</row>
    <row r="28" spans="1:93" ht="15.75" thickBot="1" x14ac:dyDescent="0.3">
      <c r="D28" s="87"/>
      <c r="E28" s="64" t="s">
        <v>66</v>
      </c>
      <c r="F28" s="66" t="s">
        <v>91</v>
      </c>
      <c r="G28" s="65" t="s">
        <v>66</v>
      </c>
      <c r="H28" s="66" t="s">
        <v>91</v>
      </c>
      <c r="I28" s="65" t="s">
        <v>66</v>
      </c>
      <c r="J28" s="66" t="s">
        <v>91</v>
      </c>
      <c r="K28" s="65" t="s">
        <v>66</v>
      </c>
      <c r="L28" s="21" t="s">
        <v>91</v>
      </c>
      <c r="M28" s="35" t="s">
        <v>67</v>
      </c>
      <c r="N28" s="64" t="s">
        <v>66</v>
      </c>
      <c r="O28" s="66" t="s">
        <v>91</v>
      </c>
      <c r="P28" s="65" t="s">
        <v>66</v>
      </c>
      <c r="Q28" s="66" t="s">
        <v>91</v>
      </c>
      <c r="R28" s="65" t="s">
        <v>66</v>
      </c>
      <c r="S28" s="66" t="s">
        <v>91</v>
      </c>
      <c r="T28" s="65" t="s">
        <v>66</v>
      </c>
      <c r="U28" s="21" t="s">
        <v>91</v>
      </c>
      <c r="V28" s="35" t="s">
        <v>67</v>
      </c>
      <c r="W28" s="64" t="s">
        <v>66</v>
      </c>
      <c r="X28" s="66" t="s">
        <v>91</v>
      </c>
      <c r="Y28" s="65" t="s">
        <v>66</v>
      </c>
      <c r="Z28" s="66" t="s">
        <v>91</v>
      </c>
      <c r="AA28" s="65" t="s">
        <v>66</v>
      </c>
      <c r="AB28" s="66" t="s">
        <v>91</v>
      </c>
      <c r="AC28" s="65" t="s">
        <v>66</v>
      </c>
      <c r="AD28" s="21" t="s">
        <v>91</v>
      </c>
      <c r="AE28" s="35" t="s">
        <v>67</v>
      </c>
      <c r="AF28" s="20"/>
      <c r="AG28" s="22"/>
      <c r="AH28" s="22"/>
      <c r="AI28" s="22"/>
      <c r="AJ28" s="22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</row>
    <row r="29" spans="1:93" ht="15.75" customHeight="1" thickTop="1" x14ac:dyDescent="0.25">
      <c r="A29" s="8" t="s">
        <v>79</v>
      </c>
      <c r="C29" s="88" t="s">
        <v>284</v>
      </c>
      <c r="D29" s="29">
        <v>0.25</v>
      </c>
      <c r="E29" s="36">
        <f t="shared" ref="E29:E40" ca="1" si="0">OFFSET($A$45,MATCH(E$4&amp;$A29,$C$46:$C$82,0),E$2)*3.413/1000</f>
        <v>74.682583399999984</v>
      </c>
      <c r="F29" s="59">
        <v>0</v>
      </c>
      <c r="G29" s="23">
        <f ca="1">OFFSET($A$45,MATCH(E$4&amp;$A29,$C$46:$C$82,0),G$3)/10</f>
        <v>3.0051600000000001</v>
      </c>
      <c r="H29" s="59">
        <v>0</v>
      </c>
      <c r="I29" s="23">
        <f t="shared" ref="I29:I40" ca="1" si="1">OFFSET($A$45,MATCH(E$4&amp;$A29,$C$46:$C$82,0),I$2)*3.413/1000</f>
        <v>69.188677299999995</v>
      </c>
      <c r="J29" s="59">
        <v>0</v>
      </c>
      <c r="K29" s="23">
        <f t="shared" ref="K29:K40" ca="1" si="2">(OFFSET($A$45,MATCH(E$4&amp;$A29,$C$46:$C$82,0),K$2)*3.413/1000)+(OFFSET($A$45,MATCH(E$4&amp;$A29,$C$46:$C$82,0),K$3)/10)</f>
        <v>270.28406339999998</v>
      </c>
      <c r="L29" s="59">
        <v>0</v>
      </c>
      <c r="M29" s="37">
        <f t="shared" ref="M29:M40" ca="1" si="3">OFFSET($A$45,MATCH(E$4&amp;$A29,$C$46:$C$82,0),M$2)</f>
        <v>12.6</v>
      </c>
      <c r="N29" s="36">
        <f t="shared" ref="N29:N40" ca="1" si="4">OFFSET($A$45,MATCH(N$4&amp;$A29,$C$46:$C$82,0),N$2)*3.413/1000</f>
        <v>42.619837499999996</v>
      </c>
      <c r="O29" s="59">
        <v>0</v>
      </c>
      <c r="P29" s="23">
        <f t="shared" ref="P29:P40" ca="1" si="5">OFFSET($A$45,MATCH(N$4&amp;$A29,$C$46:$C$82,0),P$3)/10</f>
        <v>23.104400000000002</v>
      </c>
      <c r="Q29" s="59">
        <v>0</v>
      </c>
      <c r="R29" s="23">
        <f t="shared" ref="R29:R40" ca="1" si="6">OFFSET($A$45,MATCH(N$4&amp;$A29,$C$46:$C$82,0),R$2)*3.413/1000</f>
        <v>68.877752999999998</v>
      </c>
      <c r="S29" s="59">
        <v>0</v>
      </c>
      <c r="T29" s="23">
        <f t="shared" ref="T29:T40" ca="1" si="7">(OFFSET($A$45,MATCH(N$4&amp;$A29,$C$46:$C$82,0),T$2)*3.413/1000)+(OFFSET($A$45,MATCH(N$4&amp;$A29,$C$46:$C$82,0),T$3)/10)</f>
        <v>259.33044909999995</v>
      </c>
      <c r="U29" s="59">
        <v>0</v>
      </c>
      <c r="V29" s="37">
        <f t="shared" ref="V29:V40" ca="1" si="8">OFFSET($A$45,MATCH(N$4&amp;$A29,$C$46:$C$82,0),V$2)</f>
        <v>2.8</v>
      </c>
      <c r="W29" s="36">
        <f t="shared" ref="W29:W40" ca="1" si="9">OFFSET($A$45,MATCH(W$4&amp;$A29,$C$46:$C$82,0),W$2)*3.413/1000</f>
        <v>36.308176599999996</v>
      </c>
      <c r="X29" s="59">
        <v>0</v>
      </c>
      <c r="Y29" s="23">
        <f t="shared" ref="Y29:Y40" ca="1" si="10">OFFSET($A$45,MATCH(W$4&amp;$A29,$C$46:$C$82,0),Y$3)/10</f>
        <v>49.711300000000001</v>
      </c>
      <c r="Z29" s="59">
        <v>0</v>
      </c>
      <c r="AA29" s="23">
        <f t="shared" ref="AA29:AA40" ca="1" si="11">OFFSET($A$45,MATCH(W$4&amp;$A29,$C$46:$C$82,0),AA$2)*3.413/1000</f>
        <v>69.095161099999999</v>
      </c>
      <c r="AB29" s="59">
        <v>0</v>
      </c>
      <c r="AC29" s="23">
        <f t="shared" ref="AC29:AC40" ca="1" si="12">(OFFSET($A$45,MATCH(W$4&amp;$A29,$C$46:$C$82,0),AC$2)*3.413/1000)+(OFFSET($A$45,MATCH(W$4&amp;$A29,$C$46:$C$82,0),AC$3)/10)</f>
        <v>281.00800479999998</v>
      </c>
      <c r="AD29" s="59">
        <v>0</v>
      </c>
      <c r="AE29" s="37">
        <f t="shared" ref="AE29:AE40" ca="1" si="13">OFFSET($A$45,MATCH(W$4&amp;$A29,$C$46:$C$82,0),AE$2)</f>
        <v>8.3000000000000007</v>
      </c>
      <c r="AF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</row>
    <row r="30" spans="1:93" x14ac:dyDescent="0.25">
      <c r="A30" s="8" t="s">
        <v>81</v>
      </c>
      <c r="C30" s="89"/>
      <c r="D30" s="30">
        <v>0.5</v>
      </c>
      <c r="E30" s="36">
        <f t="shared" ca="1" si="0"/>
        <v>74.875759200000005</v>
      </c>
      <c r="F30" s="59">
        <v>0</v>
      </c>
      <c r="G30" s="23">
        <f ca="1">OFFSET($A$45,MATCH(E$4&amp;$A30,$C$46:$C$82,0),G$3)/10</f>
        <v>4.2374999999999998</v>
      </c>
      <c r="H30" s="59">
        <v>0</v>
      </c>
      <c r="I30" s="23">
        <f t="shared" ca="1" si="1"/>
        <v>69.255230799999993</v>
      </c>
      <c r="J30" s="59">
        <v>0</v>
      </c>
      <c r="K30" s="23">
        <f t="shared" ca="1" si="2"/>
        <v>271.68267650000001</v>
      </c>
      <c r="L30" s="59">
        <v>0</v>
      </c>
      <c r="M30" s="37">
        <f t="shared" ca="1" si="3"/>
        <v>10.7</v>
      </c>
      <c r="N30" s="36">
        <f t="shared" ca="1" si="4"/>
        <v>41.930070199999996</v>
      </c>
      <c r="O30" s="59">
        <v>0</v>
      </c>
      <c r="P30" s="23">
        <f t="shared" ca="1" si="5"/>
        <v>29.621699999999997</v>
      </c>
      <c r="Q30" s="59">
        <v>0</v>
      </c>
      <c r="R30" s="23">
        <f t="shared" ca="1" si="6"/>
        <v>68.921439399999983</v>
      </c>
      <c r="S30" s="59">
        <v>0</v>
      </c>
      <c r="T30" s="23">
        <f t="shared" ca="1" si="7"/>
        <v>265.11951490000001</v>
      </c>
      <c r="U30" s="59">
        <v>0</v>
      </c>
      <c r="V30" s="37">
        <f t="shared" ca="1" si="8"/>
        <v>0.6</v>
      </c>
      <c r="W30" s="36">
        <f t="shared" ca="1" si="9"/>
        <v>35.470285099999998</v>
      </c>
      <c r="X30" s="59">
        <v>0</v>
      </c>
      <c r="Y30" s="23">
        <f t="shared" ca="1" si="10"/>
        <v>62.606500000000004</v>
      </c>
      <c r="Z30" s="59">
        <v>0</v>
      </c>
      <c r="AA30" s="23">
        <f t="shared" ca="1" si="11"/>
        <v>69.362057700000008</v>
      </c>
      <c r="AB30" s="59">
        <v>0</v>
      </c>
      <c r="AC30" s="23">
        <f t="shared" ca="1" si="12"/>
        <v>293.2134375</v>
      </c>
      <c r="AD30" s="59">
        <v>0</v>
      </c>
      <c r="AE30" s="37">
        <f t="shared" ca="1" si="13"/>
        <v>4.2</v>
      </c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</row>
    <row r="31" spans="1:93" s="20" customFormat="1" x14ac:dyDescent="0.25">
      <c r="A31" s="8" t="s">
        <v>82</v>
      </c>
      <c r="C31" s="90"/>
      <c r="D31" s="30">
        <v>0.75</v>
      </c>
      <c r="E31" s="36">
        <f t="shared" ca="1" si="0"/>
        <v>76.305123599999988</v>
      </c>
      <c r="F31" s="59">
        <v>0</v>
      </c>
      <c r="G31" s="23">
        <f ca="1">OFFSET($A$45,MATCH(E$4&amp;$A31,$C$46:$C$82,0),G$3)/10</f>
        <v>5.3473899999999999</v>
      </c>
      <c r="H31" s="59">
        <v>0</v>
      </c>
      <c r="I31" s="23">
        <f t="shared" ca="1" si="1"/>
        <v>69.316323499999996</v>
      </c>
      <c r="J31" s="59">
        <v>0</v>
      </c>
      <c r="K31" s="23">
        <f t="shared" ca="1" si="2"/>
        <v>274.21886919999997</v>
      </c>
      <c r="L31" s="59">
        <v>0</v>
      </c>
      <c r="M31" s="37">
        <f t="shared" ca="1" si="3"/>
        <v>7.5</v>
      </c>
      <c r="N31" s="36">
        <f t="shared" ca="1" si="4"/>
        <v>42.335875899999991</v>
      </c>
      <c r="O31" s="59">
        <v>0</v>
      </c>
      <c r="P31" s="23">
        <f t="shared" ca="1" si="5"/>
        <v>34.479100000000003</v>
      </c>
      <c r="Q31" s="59">
        <v>0</v>
      </c>
      <c r="R31" s="23">
        <f t="shared" ca="1" si="6"/>
        <v>69.013590399999998</v>
      </c>
      <c r="S31" s="59">
        <v>0</v>
      </c>
      <c r="T31" s="23">
        <f t="shared" ca="1" si="7"/>
        <v>270.41719189999998</v>
      </c>
      <c r="U31" s="59">
        <v>0</v>
      </c>
      <c r="V31" s="37">
        <f t="shared" ca="1" si="8"/>
        <v>-2.5</v>
      </c>
      <c r="W31" s="36">
        <f t="shared" ca="1" si="9"/>
        <v>35.750833699999994</v>
      </c>
      <c r="X31" s="59">
        <v>0</v>
      </c>
      <c r="Y31" s="23">
        <f t="shared" ca="1" si="10"/>
        <v>72.255700000000004</v>
      </c>
      <c r="Z31" s="59">
        <v>0</v>
      </c>
      <c r="AA31" s="23">
        <f t="shared" ca="1" si="11"/>
        <v>69.660695200000006</v>
      </c>
      <c r="AB31" s="59">
        <v>0</v>
      </c>
      <c r="AC31" s="23">
        <f t="shared" ca="1" si="12"/>
        <v>303.35820509999996</v>
      </c>
      <c r="AD31" s="59">
        <v>0</v>
      </c>
      <c r="AE31" s="37">
        <f t="shared" ca="1" si="13"/>
        <v>-0.5</v>
      </c>
    </row>
    <row r="32" spans="1:93" ht="15.75" thickBot="1" x14ac:dyDescent="0.3">
      <c r="A32" s="8" t="s">
        <v>83</v>
      </c>
      <c r="C32" s="90"/>
      <c r="D32" s="30">
        <v>1.03</v>
      </c>
      <c r="E32" s="36">
        <f t="shared" ca="1" si="0"/>
        <v>77.453256799999991</v>
      </c>
      <c r="F32" s="59">
        <v>0</v>
      </c>
      <c r="G32" s="23">
        <f ca="1">OFFSET($A$45,MATCH(E$4&amp;$A32,$C$46:$C$82,0),G$3)/10</f>
        <v>6.6321399999999997</v>
      </c>
      <c r="H32" s="59">
        <v>0</v>
      </c>
      <c r="I32" s="23">
        <f t="shared" ca="1" si="1"/>
        <v>69.365129399999987</v>
      </c>
      <c r="J32" s="59">
        <v>0</v>
      </c>
      <c r="K32" s="23">
        <f t="shared" ca="1" si="2"/>
        <v>276.67934769999994</v>
      </c>
      <c r="L32" s="59">
        <v>0</v>
      </c>
      <c r="M32" s="37">
        <f t="shared" ca="1" si="3"/>
        <v>4.8</v>
      </c>
      <c r="N32" s="36">
        <f t="shared" ca="1" si="4"/>
        <v>42.597653000000001</v>
      </c>
      <c r="O32" s="59">
        <v>0</v>
      </c>
      <c r="P32" s="23">
        <f t="shared" ca="1" si="5"/>
        <v>39.329300000000003</v>
      </c>
      <c r="Q32" s="59">
        <v>0</v>
      </c>
      <c r="R32" s="23">
        <f t="shared" ca="1" si="6"/>
        <v>69.093454600000001</v>
      </c>
      <c r="S32" s="59">
        <v>0</v>
      </c>
      <c r="T32" s="23">
        <f t="shared" ca="1" si="7"/>
        <v>275.59060299999999</v>
      </c>
      <c r="U32" s="59">
        <v>0</v>
      </c>
      <c r="V32" s="37">
        <f t="shared" ca="1" si="8"/>
        <v>-5.3</v>
      </c>
      <c r="W32" s="36">
        <f t="shared" ca="1" si="9"/>
        <v>35.883940699999997</v>
      </c>
      <c r="X32" s="59">
        <v>0</v>
      </c>
      <c r="Y32" s="23">
        <f t="shared" ca="1" si="10"/>
        <v>81.829399999999993</v>
      </c>
      <c r="Z32" s="59">
        <v>0</v>
      </c>
      <c r="AA32" s="23">
        <f t="shared" ca="1" si="11"/>
        <v>70.052166299999996</v>
      </c>
      <c r="AB32" s="59">
        <v>0</v>
      </c>
      <c r="AC32" s="23">
        <f t="shared" ca="1" si="12"/>
        <v>313.42946180000001</v>
      </c>
      <c r="AD32" s="59">
        <v>0</v>
      </c>
      <c r="AE32" s="37">
        <f t="shared" ca="1" si="13"/>
        <v>-4.9000000000000004</v>
      </c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</row>
    <row r="33" spans="1:123" ht="15.75" thickBot="1" x14ac:dyDescent="0.3">
      <c r="A33" s="8" t="s">
        <v>84</v>
      </c>
      <c r="C33" s="82" t="s">
        <v>285</v>
      </c>
      <c r="D33" s="31">
        <v>0.25</v>
      </c>
      <c r="E33" s="38">
        <f t="shared" ca="1" si="0"/>
        <v>74.720126399999998</v>
      </c>
      <c r="F33" s="28">
        <f ca="1">IFERROR((E33-E29)/E29,"-")</f>
        <v>5.0270087469970483E-4</v>
      </c>
      <c r="G33" s="26">
        <f t="shared" ref="G33:G36" ca="1" si="14">OFFSET($A$45,MATCH(E$4&amp;$A33,$C$46:$C$82,0),G$3)/10</f>
        <v>3.0376300000000001</v>
      </c>
      <c r="H33" s="28">
        <f ca="1">IFERROR((G33-G29)/G29,"-")</f>
        <v>1.0804749164769929E-2</v>
      </c>
      <c r="I33" s="26">
        <f t="shared" ca="1" si="1"/>
        <v>69.180486099999996</v>
      </c>
      <c r="J33" s="28">
        <f ca="1">IFERROR((I33-I29)/I29,"-")</f>
        <v>-1.183893133912945E-4</v>
      </c>
      <c r="K33" s="27">
        <f t="shared" ca="1" si="2"/>
        <v>270.34591519999998</v>
      </c>
      <c r="L33" s="28">
        <f ca="1">IFERROR((K33-K29)/K29,"-")</f>
        <v>2.2883998124766783E-4</v>
      </c>
      <c r="M33" s="39">
        <f t="shared" ca="1" si="3"/>
        <v>12.4</v>
      </c>
      <c r="N33" s="38">
        <f t="shared" ca="1" si="4"/>
        <v>42.635878600000005</v>
      </c>
      <c r="O33" s="28">
        <f ca="1">IFERROR((N33-N29)/N29,"-")</f>
        <v>3.7637637637660115E-4</v>
      </c>
      <c r="P33" s="26">
        <f t="shared" ca="1" si="5"/>
        <v>23.308299999999999</v>
      </c>
      <c r="Q33" s="28">
        <f ca="1">IFERROR((P33-P29)/P29,"-")</f>
        <v>8.8251588442027178E-3</v>
      </c>
      <c r="R33" s="26">
        <f t="shared" ca="1" si="6"/>
        <v>68.874339999999989</v>
      </c>
      <c r="S33" s="28">
        <f ca="1">IFERROR((R33-R29)/R29,"-")</f>
        <v>-4.9551558396642124E-5</v>
      </c>
      <c r="T33" s="27">
        <f t="shared" ca="1" si="7"/>
        <v>259.54697720000001</v>
      </c>
      <c r="U33" s="28">
        <f ca="1">IFERROR((T33-T29)/T29,"-")</f>
        <v>8.349505457284996E-4</v>
      </c>
      <c r="V33" s="39">
        <f t="shared" ca="1" si="8"/>
        <v>2.8</v>
      </c>
      <c r="W33" s="38">
        <f t="shared" ca="1" si="9"/>
        <v>36.341282699999994</v>
      </c>
      <c r="X33" s="28">
        <f ca="1">IFERROR((W33-W29)/W29,"-")</f>
        <v>9.1180838863711214E-4</v>
      </c>
      <c r="Y33" s="26">
        <f t="shared" ca="1" si="10"/>
        <v>50.090299999999999</v>
      </c>
      <c r="Z33" s="28">
        <f ca="1">IFERROR((Y33-Y29)/Y29,"-")</f>
        <v>7.6240210978187608E-3</v>
      </c>
      <c r="AA33" s="26">
        <f t="shared" ca="1" si="11"/>
        <v>69.1036936</v>
      </c>
      <c r="AB33" s="28">
        <f ca="1">IFERROR((AA33-AA29)/AA29,"-")</f>
        <v>1.2348911073023266E-4</v>
      </c>
      <c r="AC33" s="27">
        <f t="shared" ca="1" si="12"/>
        <v>281.42854340000002</v>
      </c>
      <c r="AD33" s="28">
        <f ca="1">IFERROR((AC33-AC29)/AC29,"-")</f>
        <v>1.4965360161158052E-3</v>
      </c>
      <c r="AE33" s="39">
        <f t="shared" ca="1" si="13"/>
        <v>8.8000000000000007</v>
      </c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</row>
    <row r="34" spans="1:123" ht="16.5" thickTop="1" thickBot="1" x14ac:dyDescent="0.3">
      <c r="A34" s="8" t="s">
        <v>85</v>
      </c>
      <c r="C34" s="83"/>
      <c r="D34" s="32">
        <v>0.5</v>
      </c>
      <c r="E34" s="38">
        <f t="shared" ca="1" si="0"/>
        <v>74.9921425</v>
      </c>
      <c r="F34" s="28">
        <f ca="1">IFERROR((E34-E30)/E30,"-")</f>
        <v>1.5543521861210779E-3</v>
      </c>
      <c r="G34" s="26">
        <f t="shared" ca="1" si="14"/>
        <v>4.3703500000000002</v>
      </c>
      <c r="H34" s="28">
        <f ca="1">IFERROR((G34-G30)/G30,"-")</f>
        <v>3.1351032448377669E-2</v>
      </c>
      <c r="I34" s="26">
        <f t="shared" ca="1" si="1"/>
        <v>69.246698299999991</v>
      </c>
      <c r="J34" s="28">
        <f ca="1">IFERROR((I34-I30)/I30,"-")</f>
        <v>-1.2320369019694561E-4</v>
      </c>
      <c r="K34" s="27">
        <f t="shared" ca="1" si="2"/>
        <v>271.92298600000004</v>
      </c>
      <c r="L34" s="28">
        <f ca="1">IFERROR((K34-K30)/K30,"-")</f>
        <v>8.8452272001974142E-4</v>
      </c>
      <c r="M34" s="39">
        <f t="shared" ca="1" si="3"/>
        <v>10.5</v>
      </c>
      <c r="N34" s="38">
        <f t="shared" ca="1" si="4"/>
        <v>41.972391399999992</v>
      </c>
      <c r="O34" s="28">
        <f ca="1">IFERROR((N34-N30)/N30,"-")</f>
        <v>1.0093281456036388E-3</v>
      </c>
      <c r="P34" s="26">
        <f t="shared" ca="1" si="5"/>
        <v>30.206599999999998</v>
      </c>
      <c r="Q34" s="28">
        <f ca="1">IFERROR((P34-P30)/P30,"-")</f>
        <v>1.9745659432105555E-2</v>
      </c>
      <c r="R34" s="26">
        <f t="shared" ca="1" si="6"/>
        <v>68.928606700000003</v>
      </c>
      <c r="S34" s="28">
        <f ca="1">IFERROR((R34-R30)/R30,"-")</f>
        <v>1.039923144730536E-4</v>
      </c>
      <c r="T34" s="27">
        <f t="shared" ca="1" si="7"/>
        <v>265.75346209999998</v>
      </c>
      <c r="U34" s="28">
        <f ca="1">IFERROR((T34-T30)/T30,"-")</f>
        <v>2.3911751658080827E-3</v>
      </c>
      <c r="V34" s="39">
        <f t="shared" ca="1" si="8"/>
        <v>0.3</v>
      </c>
      <c r="W34" s="38">
        <f t="shared" ca="1" si="9"/>
        <v>35.536838600000003</v>
      </c>
      <c r="X34" s="28">
        <f ca="1">IFERROR((W34-W30)/W30,"-")</f>
        <v>1.8763170302232733E-3</v>
      </c>
      <c r="Y34" s="26">
        <f t="shared" ca="1" si="10"/>
        <v>63.840400000000002</v>
      </c>
      <c r="Z34" s="28">
        <f ca="1">IFERROR((Y34-Y30)/Y30,"-")</f>
        <v>1.9708816177233968E-2</v>
      </c>
      <c r="AA34" s="26">
        <f t="shared" ca="1" si="11"/>
        <v>69.393798599999997</v>
      </c>
      <c r="AB34" s="28">
        <f ca="1">IFERROR((AA34-AA30)/AA30,"-")</f>
        <v>4.5761185657542004E-4</v>
      </c>
      <c r="AC34" s="27">
        <f t="shared" ca="1" si="12"/>
        <v>294.54519060000001</v>
      </c>
      <c r="AD34" s="28">
        <f ca="1">IFERROR((AC34-AC30)/AC30,"-")</f>
        <v>4.5419238332145484E-3</v>
      </c>
      <c r="AE34" s="39">
        <f t="shared" ca="1" si="13"/>
        <v>4.3</v>
      </c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</row>
    <row r="35" spans="1:123" s="20" customFormat="1" ht="16.5" thickTop="1" thickBot="1" x14ac:dyDescent="0.3">
      <c r="A35" s="8" t="s">
        <v>86</v>
      </c>
      <c r="C35" s="84"/>
      <c r="D35" s="33">
        <v>0.75</v>
      </c>
      <c r="E35" s="38">
        <f t="shared" ca="1" si="0"/>
        <v>76.508197100000004</v>
      </c>
      <c r="F35" s="28">
        <f ca="1">IFERROR((E35-E31)/E31,"-")</f>
        <v>2.6613350509010428E-3</v>
      </c>
      <c r="G35" s="26">
        <f t="shared" ca="1" si="14"/>
        <v>5.6375700000000002</v>
      </c>
      <c r="H35" s="28">
        <f ca="1">IFERROR((G35-G31)/G31,"-")</f>
        <v>5.4265725896184933E-2</v>
      </c>
      <c r="I35" s="26">
        <f t="shared" ca="1" si="1"/>
        <v>69.3064258</v>
      </c>
      <c r="J35" s="28">
        <f ca="1">IFERROR((I35-I31)/I31,"-")</f>
        <v>-1.4279031980102399E-4</v>
      </c>
      <c r="K35" s="27">
        <f t="shared" ca="1" si="2"/>
        <v>274.70190369999995</v>
      </c>
      <c r="L35" s="28">
        <f ca="1">IFERROR((K35-K31)/K31,"-")</f>
        <v>1.7614925676309873E-3</v>
      </c>
      <c r="M35" s="39">
        <f t="shared" ca="1" si="3"/>
        <v>7</v>
      </c>
      <c r="N35" s="38">
        <f t="shared" ca="1" si="4"/>
        <v>42.425979099999999</v>
      </c>
      <c r="O35" s="28">
        <f ca="1">IFERROR((N35-N31)/N31,"-")</f>
        <v>2.1282942205527538E-3</v>
      </c>
      <c r="P35" s="26">
        <f t="shared" ca="1" si="5"/>
        <v>35.629199999999997</v>
      </c>
      <c r="Q35" s="28">
        <f ca="1">IFERROR((P35-P31)/P31,"-")</f>
        <v>3.3356439118190286E-2</v>
      </c>
      <c r="R35" s="26">
        <f t="shared" ca="1" si="6"/>
        <v>69.036116200000009</v>
      </c>
      <c r="S35" s="28">
        <f ca="1">IFERROR((R35-R31)/R31,"-")</f>
        <v>3.2639658173777656E-4</v>
      </c>
      <c r="T35" s="27">
        <f t="shared" ca="1" si="7"/>
        <v>271.67992090000001</v>
      </c>
      <c r="U35" s="28">
        <f ca="1">IFERROR((T35-T31)/T31,"-")</f>
        <v>4.6695588809567692E-3</v>
      </c>
      <c r="V35" s="39">
        <f t="shared" ca="1" si="8"/>
        <v>-3.2</v>
      </c>
      <c r="W35" s="38">
        <f t="shared" ca="1" si="9"/>
        <v>35.878479899999995</v>
      </c>
      <c r="X35" s="28">
        <f ca="1">IFERROR((W35-W31)/W31,"-")</f>
        <v>3.5704398132679338E-3</v>
      </c>
      <c r="Y35" s="26">
        <f t="shared" ca="1" si="10"/>
        <v>74.360799999999998</v>
      </c>
      <c r="Z35" s="28">
        <f ca="1">IFERROR((Y35-Y31)/Y31,"-")</f>
        <v>2.9134033716371067E-2</v>
      </c>
      <c r="AA35" s="26">
        <f t="shared" ca="1" si="11"/>
        <v>69.742265899999992</v>
      </c>
      <c r="AB35" s="28">
        <f ca="1">IFERROR((AA35-AA31)/AA31,"-")</f>
        <v>1.1709716615056996E-3</v>
      </c>
      <c r="AC35" s="27">
        <f t="shared" ca="1" si="12"/>
        <v>305.67252199999996</v>
      </c>
      <c r="AD35" s="28">
        <f ca="1">IFERROR((AC35-AC31)/AC31,"-")</f>
        <v>7.6289906160181015E-3</v>
      </c>
      <c r="AE35" s="39">
        <f t="shared" ca="1" si="13"/>
        <v>-0.8</v>
      </c>
    </row>
    <row r="36" spans="1:123" s="20" customFormat="1" ht="16.5" thickTop="1" thickBot="1" x14ac:dyDescent="0.3">
      <c r="A36" s="8" t="s">
        <v>87</v>
      </c>
      <c r="C36" s="84"/>
      <c r="D36" s="33">
        <v>1.03</v>
      </c>
      <c r="E36" s="38">
        <f t="shared" ca="1" si="0"/>
        <v>77.79046120000001</v>
      </c>
      <c r="F36" s="28">
        <f ca="1">IFERROR((E36-E32)/E32,"-")</f>
        <v>4.3536503683860427E-3</v>
      </c>
      <c r="G36" s="26">
        <f t="shared" ca="1" si="14"/>
        <v>7.14534</v>
      </c>
      <c r="H36" s="28">
        <f ca="1">IFERROR((G36-G32)/G32,"-")</f>
        <v>7.7380754929781387E-2</v>
      </c>
      <c r="I36" s="26">
        <f t="shared" ca="1" si="1"/>
        <v>69.356596899999985</v>
      </c>
      <c r="J36" s="28">
        <f ca="1">IFERROR((I36-I32)/I32,"-")</f>
        <v>-1.2300849250633945E-4</v>
      </c>
      <c r="K36" s="27">
        <f t="shared" ca="1" si="2"/>
        <v>277.52121959999999</v>
      </c>
      <c r="L36" s="28">
        <f ca="1">IFERROR((K36-K32)/K32,"-")</f>
        <v>3.0427710163350875E-3</v>
      </c>
      <c r="M36" s="39">
        <f t="shared" ca="1" si="3"/>
        <v>4.0999999999999996</v>
      </c>
      <c r="N36" s="38">
        <f t="shared" ca="1" si="4"/>
        <v>42.749190199999994</v>
      </c>
      <c r="O36" s="28">
        <f ca="1">IFERROR((N36-N32)/N32,"-")</f>
        <v>3.5574072590335627E-3</v>
      </c>
      <c r="P36" s="26">
        <f t="shared" ca="1" si="5"/>
        <v>41.232999999999997</v>
      </c>
      <c r="Q36" s="28">
        <f ca="1">IFERROR((P36-P32)/P32,"-")</f>
        <v>4.8404116015286144E-2</v>
      </c>
      <c r="R36" s="26">
        <f t="shared" ca="1" si="6"/>
        <v>69.139188799999985</v>
      </c>
      <c r="S36" s="28">
        <f ca="1">IFERROR((R36-R32)/R32,"-")</f>
        <v>6.6191798144630718E-4</v>
      </c>
      <c r="T36" s="27">
        <f t="shared" ca="1" si="7"/>
        <v>277.69089179999997</v>
      </c>
      <c r="U36" s="28">
        <f ca="1">IFERROR((T36-T32)/T32,"-")</f>
        <v>7.6210464984540387E-3</v>
      </c>
      <c r="V36" s="39">
        <f t="shared" ca="1" si="8"/>
        <v>-6.5</v>
      </c>
      <c r="W36" s="38">
        <f t="shared" ca="1" si="9"/>
        <v>36.090768499999996</v>
      </c>
      <c r="X36" s="28">
        <f ca="1">IFERROR((W36-W32)/W32,"-")</f>
        <v>5.7637984002130308E-3</v>
      </c>
      <c r="Y36" s="26">
        <f t="shared" ca="1" si="10"/>
        <v>85.15270000000001</v>
      </c>
      <c r="Z36" s="28">
        <f ca="1">IFERROR((Y36-Y32)/Y32,"-")</f>
        <v>4.0612542680259392E-2</v>
      </c>
      <c r="AA36" s="26">
        <f t="shared" ca="1" si="11"/>
        <v>70.229642299999995</v>
      </c>
      <c r="AB36" s="28">
        <f ca="1">IFERROR((AA36-AA32)/AA32,"-")</f>
        <v>2.5334833935035444E-3</v>
      </c>
      <c r="AC36" s="27">
        <f t="shared" ca="1" si="12"/>
        <v>317.13776559999997</v>
      </c>
      <c r="AD36" s="28">
        <f ca="1">IFERROR((AC36-AC32)/AC32,"-")</f>
        <v>1.1831382342628115E-2</v>
      </c>
      <c r="AE36" s="39">
        <f t="shared" ca="1" si="13"/>
        <v>-5.9</v>
      </c>
    </row>
    <row r="37" spans="1:123" s="20" customFormat="1" ht="16.5" thickTop="1" thickBot="1" x14ac:dyDescent="0.3">
      <c r="A37" s="8" t="s">
        <v>101</v>
      </c>
      <c r="C37" s="84"/>
      <c r="D37" s="33">
        <v>1.0309999999999999</v>
      </c>
      <c r="E37" s="38">
        <f t="shared" ca="1" si="0"/>
        <v>78.206164600000008</v>
      </c>
      <c r="F37" s="61">
        <v>0</v>
      </c>
      <c r="G37" s="26">
        <f ca="1">OFFSET($A$45,MATCH(E$4&amp;$A37,$C$46:$C$82,0),G$3)/10</f>
        <v>7.5416499999999997</v>
      </c>
      <c r="H37" s="61">
        <v>0</v>
      </c>
      <c r="I37" s="26">
        <f t="shared" ca="1" si="1"/>
        <v>69.35727949999999</v>
      </c>
      <c r="J37" s="61">
        <v>0</v>
      </c>
      <c r="K37" s="27">
        <f t="shared" ca="1" si="2"/>
        <v>278.33390559999998</v>
      </c>
      <c r="L37" s="61">
        <v>0</v>
      </c>
      <c r="M37" s="39">
        <f t="shared" ca="1" si="3"/>
        <v>3.3</v>
      </c>
      <c r="N37" s="38">
        <f t="shared" ca="1" si="4"/>
        <v>42.9413421</v>
      </c>
      <c r="O37" s="61">
        <v>0</v>
      </c>
      <c r="P37" s="26">
        <f t="shared" ca="1" si="5"/>
        <v>42.498000000000005</v>
      </c>
      <c r="Q37" s="61">
        <v>0</v>
      </c>
      <c r="R37" s="26">
        <f t="shared" ca="1" si="6"/>
        <v>69.161031999999992</v>
      </c>
      <c r="S37" s="61">
        <v>0</v>
      </c>
      <c r="T37" s="27">
        <f t="shared" ca="1" si="7"/>
        <v>279.1702282</v>
      </c>
      <c r="U37" s="61">
        <v>0</v>
      </c>
      <c r="V37" s="39">
        <f t="shared" ca="1" si="8"/>
        <v>-7.4</v>
      </c>
      <c r="W37" s="38">
        <f t="shared" ca="1" si="9"/>
        <v>36.288722499999999</v>
      </c>
      <c r="X37" s="61">
        <v>0</v>
      </c>
      <c r="Y37" s="26">
        <f t="shared" ca="1" si="10"/>
        <v>87.552999999999997</v>
      </c>
      <c r="Z37" s="61">
        <v>0</v>
      </c>
      <c r="AA37" s="26">
        <f t="shared" ca="1" si="11"/>
        <v>70.343636499999988</v>
      </c>
      <c r="AB37" s="61">
        <v>0</v>
      </c>
      <c r="AC37" s="27">
        <f t="shared" ca="1" si="12"/>
        <v>319.84971380000002</v>
      </c>
      <c r="AD37" s="61">
        <v>0</v>
      </c>
      <c r="AE37" s="39">
        <f t="shared" ca="1" si="13"/>
        <v>-7.3</v>
      </c>
    </row>
    <row r="38" spans="1:123" s="20" customFormat="1" ht="16.5" thickTop="1" thickBot="1" x14ac:dyDescent="0.3">
      <c r="A38" s="8" t="s">
        <v>106</v>
      </c>
      <c r="C38" s="84"/>
      <c r="D38" s="33">
        <v>1.25</v>
      </c>
      <c r="E38" s="38">
        <f t="shared" ca="1" si="0"/>
        <v>79.260440299999985</v>
      </c>
      <c r="F38" s="60">
        <v>0</v>
      </c>
      <c r="G38" s="26">
        <f ca="1">OFFSET($A$45,MATCH(E$4&amp;$A38,$C$46:$C$82,0),G$3)/10</f>
        <v>8.6397000000000013</v>
      </c>
      <c r="H38" s="60">
        <v>0</v>
      </c>
      <c r="I38" s="26">
        <f t="shared" ca="1" si="1"/>
        <v>69.366835899999984</v>
      </c>
      <c r="J38" s="60">
        <v>0</v>
      </c>
      <c r="K38" s="27">
        <f t="shared" ca="1" si="2"/>
        <v>280.49583769999998</v>
      </c>
      <c r="L38" s="60">
        <v>0</v>
      </c>
      <c r="M38" s="39">
        <f t="shared" ca="1" si="3"/>
        <v>1.1000000000000001</v>
      </c>
      <c r="N38" s="38">
        <f t="shared" ca="1" si="4"/>
        <v>43.457729</v>
      </c>
      <c r="O38" s="60">
        <v>0</v>
      </c>
      <c r="P38" s="26">
        <f t="shared" ca="1" si="5"/>
        <v>45.885899999999999</v>
      </c>
      <c r="Q38" s="60">
        <v>0</v>
      </c>
      <c r="R38" s="26">
        <f t="shared" ca="1" si="6"/>
        <v>69.230315899999994</v>
      </c>
      <c r="S38" s="60">
        <v>0</v>
      </c>
      <c r="T38" s="27">
        <f t="shared" ca="1" si="7"/>
        <v>283.143799</v>
      </c>
      <c r="U38" s="60">
        <v>0</v>
      </c>
      <c r="V38" s="39">
        <f t="shared" ca="1" si="8"/>
        <v>-9.9</v>
      </c>
      <c r="W38" s="38">
        <f t="shared" ca="1" si="9"/>
        <v>36.811935399999996</v>
      </c>
      <c r="X38" s="60">
        <v>0</v>
      </c>
      <c r="Y38" s="26">
        <f t="shared" ca="1" si="10"/>
        <v>94.201400000000007</v>
      </c>
      <c r="Z38" s="60">
        <v>0</v>
      </c>
      <c r="AA38" s="26">
        <f t="shared" ca="1" si="11"/>
        <v>70.651489099999992</v>
      </c>
      <c r="AB38" s="60">
        <v>0</v>
      </c>
      <c r="AC38" s="27">
        <f t="shared" ca="1" si="12"/>
        <v>327.32877929999995</v>
      </c>
      <c r="AD38" s="60">
        <v>0</v>
      </c>
      <c r="AE38" s="39">
        <f t="shared" ca="1" si="13"/>
        <v>-11.2</v>
      </c>
    </row>
    <row r="39" spans="1:123" s="20" customFormat="1" ht="16.5" thickTop="1" thickBot="1" x14ac:dyDescent="0.3">
      <c r="A39" s="8" t="s">
        <v>107</v>
      </c>
      <c r="C39" s="84"/>
      <c r="D39" s="33">
        <v>1.75</v>
      </c>
      <c r="E39" s="38">
        <f t="shared" ca="1" si="0"/>
        <v>81.944082200000011</v>
      </c>
      <c r="F39" s="60">
        <v>0</v>
      </c>
      <c r="G39" s="26">
        <f ca="1">OFFSET($A$45,MATCH(E$4&amp;$A39,$C$46:$C$82,0),G$3)/10</f>
        <v>12.120999999999999</v>
      </c>
      <c r="H39" s="60">
        <v>0</v>
      </c>
      <c r="I39" s="26">
        <f t="shared" ca="1" si="1"/>
        <v>69.376733599999994</v>
      </c>
      <c r="J39" s="60">
        <v>0</v>
      </c>
      <c r="K39" s="27">
        <f t="shared" ca="1" si="2"/>
        <v>286.67067730000002</v>
      </c>
      <c r="L39" s="60">
        <v>0</v>
      </c>
      <c r="M39" s="39">
        <f t="shared" ca="1" si="3"/>
        <v>-4</v>
      </c>
      <c r="N39" s="38">
        <f t="shared" ca="1" si="4"/>
        <v>44.823952899999995</v>
      </c>
      <c r="O39" s="60">
        <v>0</v>
      </c>
      <c r="P39" s="26">
        <f t="shared" ca="1" si="5"/>
        <v>54.814300000000003</v>
      </c>
      <c r="Q39" s="60">
        <v>0</v>
      </c>
      <c r="R39" s="26">
        <f t="shared" ca="1" si="6"/>
        <v>69.408815799999999</v>
      </c>
      <c r="S39" s="60">
        <v>0</v>
      </c>
      <c r="T39" s="27">
        <f t="shared" ca="1" si="7"/>
        <v>293.6165815</v>
      </c>
      <c r="U39" s="60">
        <v>0</v>
      </c>
      <c r="V39" s="39">
        <f t="shared" ca="1" si="8"/>
        <v>-16.3</v>
      </c>
      <c r="W39" s="38">
        <f t="shared" ca="1" si="9"/>
        <v>38.248125800000004</v>
      </c>
      <c r="X39" s="60">
        <v>0</v>
      </c>
      <c r="Y39" s="26">
        <f t="shared" ca="1" si="10"/>
        <v>112.131</v>
      </c>
      <c r="Z39" s="60">
        <v>0</v>
      </c>
      <c r="AA39" s="26">
        <f t="shared" ca="1" si="11"/>
        <v>71.361734399999989</v>
      </c>
      <c r="AB39" s="60">
        <v>0</v>
      </c>
      <c r="AC39" s="27">
        <f t="shared" ca="1" si="12"/>
        <v>347.405215</v>
      </c>
      <c r="AD39" s="60">
        <v>0</v>
      </c>
      <c r="AE39" s="39">
        <f t="shared" ca="1" si="13"/>
        <v>-21.2</v>
      </c>
    </row>
    <row r="40" spans="1:123" ht="16.5" thickTop="1" thickBot="1" x14ac:dyDescent="0.3">
      <c r="A40" s="8" t="s">
        <v>108</v>
      </c>
      <c r="C40" s="85"/>
      <c r="D40" s="34">
        <v>2.25</v>
      </c>
      <c r="E40" s="40">
        <f t="shared" ca="1" si="0"/>
        <v>84.373114299999983</v>
      </c>
      <c r="F40" s="62">
        <v>0</v>
      </c>
      <c r="G40" s="41">
        <f ca="1">OFFSET($A$45,MATCH(E$4&amp;$A40,$C$46:$C$82,0),G$3)/10</f>
        <v>16.386400000000002</v>
      </c>
      <c r="H40" s="62">
        <v>0</v>
      </c>
      <c r="I40" s="41">
        <f t="shared" ca="1" si="1"/>
        <v>69.398918099999989</v>
      </c>
      <c r="J40" s="62">
        <v>0</v>
      </c>
      <c r="K40" s="42">
        <f t="shared" ca="1" si="2"/>
        <v>293.38729389999997</v>
      </c>
      <c r="L40" s="62">
        <v>0</v>
      </c>
      <c r="M40" s="43">
        <f t="shared" ca="1" si="3"/>
        <v>-8.6999999999999993</v>
      </c>
      <c r="N40" s="40">
        <f t="shared" ca="1" si="4"/>
        <v>46.136933999999997</v>
      </c>
      <c r="O40" s="62">
        <v>0</v>
      </c>
      <c r="P40" s="41">
        <f t="shared" ca="1" si="5"/>
        <v>63.967600000000004</v>
      </c>
      <c r="Q40" s="62">
        <v>0</v>
      </c>
      <c r="R40" s="41">
        <f t="shared" ca="1" si="6"/>
        <v>69.613254499999996</v>
      </c>
      <c r="S40" s="62">
        <v>0</v>
      </c>
      <c r="T40" s="42">
        <f t="shared" ca="1" si="7"/>
        <v>304.28764259999997</v>
      </c>
      <c r="U40" s="62">
        <v>0</v>
      </c>
      <c r="V40" s="43">
        <f t="shared" ca="1" si="8"/>
        <v>-22.3</v>
      </c>
      <c r="W40" s="40">
        <f t="shared" ca="1" si="9"/>
        <v>39.658718699999994</v>
      </c>
      <c r="X40" s="62">
        <v>0</v>
      </c>
      <c r="Y40" s="41">
        <f t="shared" ca="1" si="10"/>
        <v>130.17500000000001</v>
      </c>
      <c r="Z40" s="62">
        <v>0</v>
      </c>
      <c r="AA40" s="41">
        <f t="shared" ca="1" si="11"/>
        <v>71.865493200000003</v>
      </c>
      <c r="AB40" s="62">
        <v>0</v>
      </c>
      <c r="AC40" s="42">
        <f t="shared" ca="1" si="12"/>
        <v>367.36322540000003</v>
      </c>
      <c r="AD40" s="62">
        <v>0</v>
      </c>
      <c r="AE40" s="43">
        <f t="shared" ca="1" si="13"/>
        <v>-30.6</v>
      </c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</row>
    <row r="41" spans="1:123" collapsed="1" x14ac:dyDescent="0.25">
      <c r="E41" s="5"/>
    </row>
    <row r="42" spans="1:123" hidden="1" outlineLevel="1" x14ac:dyDescent="0.25">
      <c r="B42" s="9">
        <v>1</v>
      </c>
      <c r="C42" s="9">
        <f>B42+1</f>
        <v>2</v>
      </c>
      <c r="D42" s="9">
        <f>C42+1</f>
        <v>3</v>
      </c>
      <c r="E42" s="9">
        <f t="shared" ref="E42:BP42" si="15">D42+1</f>
        <v>4</v>
      </c>
      <c r="F42" s="9">
        <f t="shared" si="15"/>
        <v>5</v>
      </c>
      <c r="G42" s="9">
        <f t="shared" si="15"/>
        <v>6</v>
      </c>
      <c r="H42" s="9">
        <f t="shared" si="15"/>
        <v>7</v>
      </c>
      <c r="I42" s="9">
        <f t="shared" si="15"/>
        <v>8</v>
      </c>
      <c r="J42" s="9">
        <f t="shared" si="15"/>
        <v>9</v>
      </c>
      <c r="K42" s="9">
        <f t="shared" si="15"/>
        <v>10</v>
      </c>
      <c r="L42" s="9">
        <f t="shared" si="15"/>
        <v>11</v>
      </c>
      <c r="M42" s="9">
        <f>L42+1</f>
        <v>12</v>
      </c>
      <c r="N42" s="9">
        <f t="shared" si="15"/>
        <v>13</v>
      </c>
      <c r="O42" s="9">
        <f t="shared" si="15"/>
        <v>14</v>
      </c>
      <c r="P42" s="9">
        <f t="shared" si="15"/>
        <v>15</v>
      </c>
      <c r="Q42" s="9">
        <f t="shared" si="15"/>
        <v>16</v>
      </c>
      <c r="R42" s="9">
        <f t="shared" si="15"/>
        <v>17</v>
      </c>
      <c r="S42" s="9">
        <f t="shared" si="15"/>
        <v>18</v>
      </c>
      <c r="T42" s="9">
        <f t="shared" si="15"/>
        <v>19</v>
      </c>
      <c r="U42" s="9">
        <f t="shared" si="15"/>
        <v>20</v>
      </c>
      <c r="V42" s="9">
        <f t="shared" si="15"/>
        <v>21</v>
      </c>
      <c r="W42" s="9">
        <f t="shared" si="15"/>
        <v>22</v>
      </c>
      <c r="X42" s="9">
        <f t="shared" si="15"/>
        <v>23</v>
      </c>
      <c r="Y42" s="9">
        <f t="shared" si="15"/>
        <v>24</v>
      </c>
      <c r="Z42" s="9">
        <f t="shared" si="15"/>
        <v>25</v>
      </c>
      <c r="AA42" s="9">
        <f t="shared" si="15"/>
        <v>26</v>
      </c>
      <c r="AB42" s="9">
        <f t="shared" si="15"/>
        <v>27</v>
      </c>
      <c r="AC42" s="9">
        <f t="shared" si="15"/>
        <v>28</v>
      </c>
      <c r="AD42" s="9">
        <f t="shared" si="15"/>
        <v>29</v>
      </c>
      <c r="AE42" s="9">
        <f t="shared" si="15"/>
        <v>30</v>
      </c>
      <c r="AF42" s="9">
        <f t="shared" si="15"/>
        <v>31</v>
      </c>
      <c r="AG42" s="9">
        <f t="shared" si="15"/>
        <v>32</v>
      </c>
      <c r="AH42" s="9">
        <f t="shared" si="15"/>
        <v>33</v>
      </c>
      <c r="AI42" s="9">
        <f t="shared" si="15"/>
        <v>34</v>
      </c>
      <c r="AJ42" s="9">
        <f t="shared" si="15"/>
        <v>35</v>
      </c>
      <c r="AK42" s="9">
        <f t="shared" si="15"/>
        <v>36</v>
      </c>
      <c r="AL42" s="9">
        <f t="shared" si="15"/>
        <v>37</v>
      </c>
      <c r="AM42" s="9">
        <f t="shared" si="15"/>
        <v>38</v>
      </c>
      <c r="AN42" s="9">
        <f t="shared" si="15"/>
        <v>39</v>
      </c>
      <c r="AO42" s="9">
        <f t="shared" si="15"/>
        <v>40</v>
      </c>
      <c r="AP42" s="9">
        <f t="shared" si="15"/>
        <v>41</v>
      </c>
      <c r="AQ42" s="9">
        <f t="shared" si="15"/>
        <v>42</v>
      </c>
      <c r="AR42" s="9">
        <f t="shared" si="15"/>
        <v>43</v>
      </c>
      <c r="AS42" s="9">
        <f t="shared" si="15"/>
        <v>44</v>
      </c>
      <c r="AT42" s="9">
        <f t="shared" si="15"/>
        <v>45</v>
      </c>
      <c r="AU42" s="9">
        <f t="shared" si="15"/>
        <v>46</v>
      </c>
      <c r="AV42" s="9">
        <f t="shared" si="15"/>
        <v>47</v>
      </c>
      <c r="AW42" s="9">
        <f t="shared" si="15"/>
        <v>48</v>
      </c>
      <c r="AX42" s="9">
        <f t="shared" si="15"/>
        <v>49</v>
      </c>
      <c r="AY42" s="9">
        <f t="shared" si="15"/>
        <v>50</v>
      </c>
      <c r="AZ42" s="9">
        <f t="shared" si="15"/>
        <v>51</v>
      </c>
      <c r="BA42" s="9">
        <f t="shared" si="15"/>
        <v>52</v>
      </c>
      <c r="BB42" s="9">
        <f t="shared" si="15"/>
        <v>53</v>
      </c>
      <c r="BC42" s="9">
        <f t="shared" si="15"/>
        <v>54</v>
      </c>
      <c r="BD42" s="9">
        <f t="shared" si="15"/>
        <v>55</v>
      </c>
      <c r="BE42" s="9">
        <f t="shared" si="15"/>
        <v>56</v>
      </c>
      <c r="BF42" s="9">
        <f t="shared" si="15"/>
        <v>57</v>
      </c>
      <c r="BG42" s="9">
        <f t="shared" si="15"/>
        <v>58</v>
      </c>
      <c r="BH42" s="9">
        <f t="shared" si="15"/>
        <v>59</v>
      </c>
      <c r="BI42" s="9">
        <f t="shared" si="15"/>
        <v>60</v>
      </c>
      <c r="BJ42" s="9">
        <f t="shared" si="15"/>
        <v>61</v>
      </c>
      <c r="BK42" s="9">
        <f t="shared" si="15"/>
        <v>62</v>
      </c>
      <c r="BL42" s="9">
        <f t="shared" si="15"/>
        <v>63</v>
      </c>
      <c r="BM42" s="9">
        <f t="shared" si="15"/>
        <v>64</v>
      </c>
      <c r="BN42" s="9">
        <f t="shared" si="15"/>
        <v>65</v>
      </c>
      <c r="BO42" s="9">
        <f t="shared" si="15"/>
        <v>66</v>
      </c>
      <c r="BP42" s="9">
        <f t="shared" si="15"/>
        <v>67</v>
      </c>
      <c r="BQ42" s="9">
        <f t="shared" ref="BQ42:DS42" si="16">BP42+1</f>
        <v>68</v>
      </c>
      <c r="BR42" s="9">
        <f t="shared" si="16"/>
        <v>69</v>
      </c>
      <c r="BS42" s="9">
        <f t="shared" si="16"/>
        <v>70</v>
      </c>
      <c r="BT42" s="9">
        <f t="shared" si="16"/>
        <v>71</v>
      </c>
      <c r="BU42" s="9">
        <f t="shared" si="16"/>
        <v>72</v>
      </c>
      <c r="BV42" s="9">
        <f t="shared" si="16"/>
        <v>73</v>
      </c>
      <c r="BW42" s="9">
        <f t="shared" si="16"/>
        <v>74</v>
      </c>
      <c r="BX42" s="9">
        <f t="shared" si="16"/>
        <v>75</v>
      </c>
      <c r="BY42" s="9">
        <f t="shared" si="16"/>
        <v>76</v>
      </c>
      <c r="BZ42" s="9">
        <f t="shared" si="16"/>
        <v>77</v>
      </c>
      <c r="CA42" s="9">
        <f t="shared" si="16"/>
        <v>78</v>
      </c>
      <c r="CB42" s="9">
        <f t="shared" si="16"/>
        <v>79</v>
      </c>
      <c r="CC42" s="9">
        <f t="shared" si="16"/>
        <v>80</v>
      </c>
      <c r="CD42" s="9">
        <f t="shared" si="16"/>
        <v>81</v>
      </c>
      <c r="CE42" s="9">
        <f t="shared" si="16"/>
        <v>82</v>
      </c>
      <c r="CF42" s="9">
        <f t="shared" si="16"/>
        <v>83</v>
      </c>
      <c r="CG42" s="9">
        <f t="shared" si="16"/>
        <v>84</v>
      </c>
      <c r="CH42" s="9">
        <f t="shared" si="16"/>
        <v>85</v>
      </c>
      <c r="CI42" s="9">
        <f t="shared" si="16"/>
        <v>86</v>
      </c>
      <c r="CJ42" s="9">
        <f t="shared" si="16"/>
        <v>87</v>
      </c>
      <c r="CK42" s="9">
        <f t="shared" si="16"/>
        <v>88</v>
      </c>
      <c r="CL42" s="9">
        <f t="shared" si="16"/>
        <v>89</v>
      </c>
      <c r="CM42" s="9">
        <f t="shared" si="16"/>
        <v>90</v>
      </c>
      <c r="CN42" s="9">
        <f t="shared" si="16"/>
        <v>91</v>
      </c>
      <c r="CO42" s="9">
        <f t="shared" si="16"/>
        <v>92</v>
      </c>
      <c r="CP42" s="9">
        <f t="shared" si="16"/>
        <v>93</v>
      </c>
      <c r="CQ42" s="9">
        <f t="shared" si="16"/>
        <v>94</v>
      </c>
      <c r="CR42" s="9">
        <f t="shared" si="16"/>
        <v>95</v>
      </c>
      <c r="CS42" s="9">
        <f t="shared" si="16"/>
        <v>96</v>
      </c>
      <c r="CT42" s="9">
        <f t="shared" si="16"/>
        <v>97</v>
      </c>
      <c r="CU42" s="9">
        <f t="shared" si="16"/>
        <v>98</v>
      </c>
      <c r="CV42" s="9">
        <f t="shared" si="16"/>
        <v>99</v>
      </c>
      <c r="CW42" s="9">
        <f t="shared" si="16"/>
        <v>100</v>
      </c>
      <c r="CX42" s="9">
        <f t="shared" si="16"/>
        <v>101</v>
      </c>
      <c r="CY42" s="9">
        <f t="shared" si="16"/>
        <v>102</v>
      </c>
      <c r="CZ42" s="9">
        <f t="shared" si="16"/>
        <v>103</v>
      </c>
      <c r="DA42" s="9">
        <f t="shared" si="16"/>
        <v>104</v>
      </c>
      <c r="DB42" s="9">
        <f t="shared" si="16"/>
        <v>105</v>
      </c>
      <c r="DC42" s="9">
        <f t="shared" si="16"/>
        <v>106</v>
      </c>
      <c r="DD42" s="9">
        <f t="shared" si="16"/>
        <v>107</v>
      </c>
      <c r="DE42" s="9">
        <f t="shared" si="16"/>
        <v>108</v>
      </c>
      <c r="DF42" s="9">
        <f t="shared" si="16"/>
        <v>109</v>
      </c>
      <c r="DG42" s="9">
        <f t="shared" si="16"/>
        <v>110</v>
      </c>
      <c r="DH42" s="9">
        <f t="shared" si="16"/>
        <v>111</v>
      </c>
      <c r="DI42" s="9">
        <f t="shared" si="16"/>
        <v>112</v>
      </c>
      <c r="DJ42" s="9">
        <f t="shared" si="16"/>
        <v>113</v>
      </c>
      <c r="DK42" s="9">
        <f t="shared" si="16"/>
        <v>114</v>
      </c>
      <c r="DL42" s="9">
        <f t="shared" si="16"/>
        <v>115</v>
      </c>
      <c r="DM42" s="9">
        <f t="shared" si="16"/>
        <v>116</v>
      </c>
      <c r="DN42" s="9">
        <f t="shared" si="16"/>
        <v>117</v>
      </c>
      <c r="DO42" s="9">
        <f t="shared" si="16"/>
        <v>118</v>
      </c>
      <c r="DP42" s="9">
        <f t="shared" si="16"/>
        <v>119</v>
      </c>
      <c r="DQ42" s="9">
        <f t="shared" si="16"/>
        <v>120</v>
      </c>
      <c r="DR42" s="9">
        <f t="shared" si="16"/>
        <v>121</v>
      </c>
      <c r="DS42" s="9">
        <f t="shared" si="16"/>
        <v>122</v>
      </c>
    </row>
    <row r="43" spans="1:123" hidden="1" outlineLevel="1" x14ac:dyDescent="0.25">
      <c r="A43" s="7" t="s">
        <v>70</v>
      </c>
      <c r="B43" s="55"/>
      <c r="C43" s="55"/>
      <c r="D43" s="55"/>
      <c r="E43" s="55"/>
      <c r="F43" s="55" t="s">
        <v>7</v>
      </c>
      <c r="G43" s="55"/>
      <c r="H43" s="55"/>
      <c r="I43" s="55"/>
      <c r="J43" s="56" t="s">
        <v>8</v>
      </c>
      <c r="K43" s="56"/>
      <c r="L43" s="56"/>
      <c r="M43" s="56" t="s">
        <v>9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 t="s">
        <v>9</v>
      </c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 t="s">
        <v>9</v>
      </c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 t="s">
        <v>9</v>
      </c>
      <c r="AX43" s="56"/>
      <c r="AY43" s="56"/>
      <c r="AZ43" s="56"/>
      <c r="BA43" s="56"/>
      <c r="BB43" s="56"/>
      <c r="BC43" s="56"/>
      <c r="BD43" s="56"/>
      <c r="BE43" s="56" t="s">
        <v>9</v>
      </c>
      <c r="BF43" s="56"/>
      <c r="BG43" s="56"/>
      <c r="BH43" s="56"/>
      <c r="BI43" s="56"/>
      <c r="BJ43" s="56"/>
      <c r="BK43" s="57" t="s">
        <v>10</v>
      </c>
      <c r="BL43" s="57"/>
      <c r="BM43" s="57"/>
      <c r="BN43" s="57" t="s">
        <v>11</v>
      </c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 t="s">
        <v>11</v>
      </c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 t="s">
        <v>11</v>
      </c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 t="s">
        <v>11</v>
      </c>
      <c r="CY43" s="57"/>
      <c r="CZ43" s="57"/>
      <c r="DA43" s="57"/>
      <c r="DB43" s="57"/>
      <c r="DC43" s="57"/>
      <c r="DD43" s="57"/>
      <c r="DE43" s="57"/>
      <c r="DF43" s="57" t="s">
        <v>11</v>
      </c>
      <c r="DG43" s="57"/>
      <c r="DH43" s="57"/>
      <c r="DI43" s="57"/>
      <c r="DJ43" s="57"/>
      <c r="DK43" s="57"/>
      <c r="DL43" s="55" t="s">
        <v>12</v>
      </c>
      <c r="DM43" s="55" t="s">
        <v>13</v>
      </c>
      <c r="DN43" s="55"/>
      <c r="DO43" s="55"/>
      <c r="DP43" s="55"/>
      <c r="DQ43" s="55" t="s">
        <v>14</v>
      </c>
      <c r="DR43" s="55"/>
      <c r="DS43" s="55"/>
    </row>
    <row r="44" spans="1:123" hidden="1" outlineLevel="1" x14ac:dyDescent="0.25">
      <c r="B44" s="54"/>
      <c r="C44" s="54"/>
      <c r="D44" s="54"/>
      <c r="E44" s="54"/>
      <c r="F44" s="54"/>
      <c r="G44" s="54"/>
      <c r="H44" s="54" t="s">
        <v>15</v>
      </c>
      <c r="I44" s="54" t="s">
        <v>13</v>
      </c>
      <c r="J44" s="54" t="s">
        <v>16</v>
      </c>
      <c r="K44" s="54"/>
      <c r="L44" s="54"/>
      <c r="M44" s="54" t="s">
        <v>17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 t="s">
        <v>18</v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 t="s">
        <v>19</v>
      </c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 t="s">
        <v>20</v>
      </c>
      <c r="AX44" s="54"/>
      <c r="AY44" s="54"/>
      <c r="AZ44" s="54"/>
      <c r="BA44" s="54"/>
      <c r="BB44" s="54"/>
      <c r="BC44" s="54"/>
      <c r="BD44" s="54"/>
      <c r="BE44" s="54" t="s">
        <v>21</v>
      </c>
      <c r="BF44" s="54"/>
      <c r="BG44" s="54"/>
      <c r="BH44" s="54" t="s">
        <v>22</v>
      </c>
      <c r="BI44" s="54"/>
      <c r="BJ44" s="54"/>
      <c r="BK44" s="54" t="s">
        <v>16</v>
      </c>
      <c r="BL44" s="54"/>
      <c r="BM44" s="54"/>
      <c r="BN44" s="54" t="s">
        <v>17</v>
      </c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 t="s">
        <v>18</v>
      </c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 t="s">
        <v>19</v>
      </c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 t="s">
        <v>20</v>
      </c>
      <c r="CY44" s="54"/>
      <c r="CZ44" s="54"/>
      <c r="DA44" s="54"/>
      <c r="DB44" s="54"/>
      <c r="DC44" s="54"/>
      <c r="DD44" s="54"/>
      <c r="DE44" s="54"/>
      <c r="DF44" s="54" t="s">
        <v>21</v>
      </c>
      <c r="DG44" s="54"/>
      <c r="DH44" s="54"/>
      <c r="DI44" s="54" t="s">
        <v>22</v>
      </c>
      <c r="DJ44" s="54"/>
      <c r="DK44" s="54"/>
      <c r="DL44" s="54" t="s">
        <v>23</v>
      </c>
      <c r="DM44" s="54" t="s">
        <v>24</v>
      </c>
      <c r="DN44" s="54" t="s">
        <v>25</v>
      </c>
      <c r="DO44" s="54" t="s">
        <v>26</v>
      </c>
      <c r="DP44" s="54" t="s">
        <v>27</v>
      </c>
      <c r="DQ44" s="54" t="s">
        <v>28</v>
      </c>
      <c r="DR44" s="54"/>
      <c r="DS44" s="54"/>
    </row>
    <row r="45" spans="1:123" ht="45.75" hidden="1" outlineLevel="1" thickBot="1" x14ac:dyDescent="0.3">
      <c r="A45" s="10" t="s">
        <v>78</v>
      </c>
      <c r="B45" s="58" t="s">
        <v>29</v>
      </c>
      <c r="C45" s="58" t="s">
        <v>30</v>
      </c>
      <c r="D45" s="58" t="s">
        <v>31</v>
      </c>
      <c r="E45" s="58" t="s">
        <v>32</v>
      </c>
      <c r="F45" s="58" t="s">
        <v>33</v>
      </c>
      <c r="G45" s="58" t="s">
        <v>34</v>
      </c>
      <c r="H45" s="58" t="s">
        <v>35</v>
      </c>
      <c r="I45" s="58" t="s">
        <v>36</v>
      </c>
      <c r="J45" s="58" t="s">
        <v>37</v>
      </c>
      <c r="K45" s="58" t="s">
        <v>38</v>
      </c>
      <c r="L45" s="58" t="s">
        <v>39</v>
      </c>
      <c r="M45" s="58" t="s">
        <v>40</v>
      </c>
      <c r="N45" s="58" t="s">
        <v>41</v>
      </c>
      <c r="O45" s="58" t="s">
        <v>42</v>
      </c>
      <c r="P45" s="58" t="s">
        <v>43</v>
      </c>
      <c r="Q45" s="58" t="s">
        <v>44</v>
      </c>
      <c r="R45" s="58" t="s">
        <v>45</v>
      </c>
      <c r="S45" s="58" t="s">
        <v>46</v>
      </c>
      <c r="T45" s="58" t="s">
        <v>47</v>
      </c>
      <c r="U45" s="58" t="s">
        <v>48</v>
      </c>
      <c r="V45" s="58" t="s">
        <v>49</v>
      </c>
      <c r="W45" s="58" t="s">
        <v>50</v>
      </c>
      <c r="X45" s="58" t="s">
        <v>51</v>
      </c>
      <c r="Y45" s="58" t="s">
        <v>40</v>
      </c>
      <c r="Z45" s="58" t="s">
        <v>41</v>
      </c>
      <c r="AA45" s="58" t="s">
        <v>42</v>
      </c>
      <c r="AB45" s="58" t="s">
        <v>43</v>
      </c>
      <c r="AC45" s="58" t="s">
        <v>44</v>
      </c>
      <c r="AD45" s="58" t="s">
        <v>45</v>
      </c>
      <c r="AE45" s="58" t="s">
        <v>46</v>
      </c>
      <c r="AF45" s="58" t="s">
        <v>47</v>
      </c>
      <c r="AG45" s="58" t="s">
        <v>48</v>
      </c>
      <c r="AH45" s="58" t="s">
        <v>49</v>
      </c>
      <c r="AI45" s="58" t="s">
        <v>50</v>
      </c>
      <c r="AJ45" s="58" t="s">
        <v>51</v>
      </c>
      <c r="AK45" s="58" t="s">
        <v>40</v>
      </c>
      <c r="AL45" s="58" t="s">
        <v>41</v>
      </c>
      <c r="AM45" s="58" t="s">
        <v>42</v>
      </c>
      <c r="AN45" s="58" t="s">
        <v>43</v>
      </c>
      <c r="AO45" s="58" t="s">
        <v>44</v>
      </c>
      <c r="AP45" s="58" t="s">
        <v>45</v>
      </c>
      <c r="AQ45" s="58" t="s">
        <v>46</v>
      </c>
      <c r="AR45" s="58" t="s">
        <v>47</v>
      </c>
      <c r="AS45" s="58" t="s">
        <v>48</v>
      </c>
      <c r="AT45" s="58" t="s">
        <v>49</v>
      </c>
      <c r="AU45" s="58" t="s">
        <v>50</v>
      </c>
      <c r="AV45" s="58" t="s">
        <v>51</v>
      </c>
      <c r="AW45" s="58" t="s">
        <v>40</v>
      </c>
      <c r="AX45" s="58" t="s">
        <v>41</v>
      </c>
      <c r="AY45" s="58" t="s">
        <v>42</v>
      </c>
      <c r="AZ45" s="58" t="s">
        <v>43</v>
      </c>
      <c r="BA45" s="58" t="s">
        <v>44</v>
      </c>
      <c r="BB45" s="58" t="s">
        <v>45</v>
      </c>
      <c r="BC45" s="58" t="s">
        <v>46</v>
      </c>
      <c r="BD45" s="58" t="s">
        <v>47</v>
      </c>
      <c r="BE45" s="58" t="s">
        <v>52</v>
      </c>
      <c r="BF45" s="58" t="s">
        <v>53</v>
      </c>
      <c r="BG45" s="58" t="s">
        <v>54</v>
      </c>
      <c r="BH45" s="58" t="s">
        <v>52</v>
      </c>
      <c r="BI45" s="58" t="s">
        <v>53</v>
      </c>
      <c r="BJ45" s="58" t="s">
        <v>54</v>
      </c>
      <c r="BK45" s="58" t="s">
        <v>37</v>
      </c>
      <c r="BL45" s="58" t="s">
        <v>38</v>
      </c>
      <c r="BM45" s="58" t="s">
        <v>39</v>
      </c>
      <c r="BN45" s="58" t="s">
        <v>40</v>
      </c>
      <c r="BO45" s="58" t="s">
        <v>41</v>
      </c>
      <c r="BP45" s="58" t="s">
        <v>42</v>
      </c>
      <c r="BQ45" s="58" t="s">
        <v>43</v>
      </c>
      <c r="BR45" s="58" t="s">
        <v>44</v>
      </c>
      <c r="BS45" s="58" t="s">
        <v>45</v>
      </c>
      <c r="BT45" s="58" t="s">
        <v>55</v>
      </c>
      <c r="BU45" s="58" t="s">
        <v>47</v>
      </c>
      <c r="BV45" s="58" t="s">
        <v>48</v>
      </c>
      <c r="BW45" s="58" t="s">
        <v>49</v>
      </c>
      <c r="BX45" s="58" t="s">
        <v>50</v>
      </c>
      <c r="BY45" s="58" t="s">
        <v>51</v>
      </c>
      <c r="BZ45" s="58" t="s">
        <v>40</v>
      </c>
      <c r="CA45" s="58" t="s">
        <v>41</v>
      </c>
      <c r="CB45" s="58" t="s">
        <v>42</v>
      </c>
      <c r="CC45" s="58" t="s">
        <v>43</v>
      </c>
      <c r="CD45" s="58" t="s">
        <v>44</v>
      </c>
      <c r="CE45" s="58" t="s">
        <v>45</v>
      </c>
      <c r="CF45" s="58" t="s">
        <v>46</v>
      </c>
      <c r="CG45" s="58" t="s">
        <v>47</v>
      </c>
      <c r="CH45" s="58" t="s">
        <v>48</v>
      </c>
      <c r="CI45" s="58" t="s">
        <v>49</v>
      </c>
      <c r="CJ45" s="58" t="s">
        <v>50</v>
      </c>
      <c r="CK45" s="58" t="s">
        <v>51</v>
      </c>
      <c r="CL45" s="58" t="s">
        <v>40</v>
      </c>
      <c r="CM45" s="58" t="s">
        <v>41</v>
      </c>
      <c r="CN45" s="58" t="s">
        <v>42</v>
      </c>
      <c r="CO45" s="58" t="s">
        <v>43</v>
      </c>
      <c r="CP45" s="58" t="s">
        <v>44</v>
      </c>
      <c r="CQ45" s="58" t="s">
        <v>45</v>
      </c>
      <c r="CR45" s="58" t="s">
        <v>46</v>
      </c>
      <c r="CS45" s="58" t="s">
        <v>47</v>
      </c>
      <c r="CT45" s="58" t="s">
        <v>48</v>
      </c>
      <c r="CU45" s="58" t="s">
        <v>49</v>
      </c>
      <c r="CV45" s="58" t="s">
        <v>50</v>
      </c>
      <c r="CW45" s="58" t="s">
        <v>51</v>
      </c>
      <c r="CX45" s="58" t="s">
        <v>40</v>
      </c>
      <c r="CY45" s="58" t="s">
        <v>41</v>
      </c>
      <c r="CZ45" s="58" t="s">
        <v>42</v>
      </c>
      <c r="DA45" s="58" t="s">
        <v>43</v>
      </c>
      <c r="DB45" s="58" t="s">
        <v>44</v>
      </c>
      <c r="DC45" s="58" t="s">
        <v>45</v>
      </c>
      <c r="DD45" s="58" t="s">
        <v>46</v>
      </c>
      <c r="DE45" s="58" t="s">
        <v>47</v>
      </c>
      <c r="DF45" s="58" t="s">
        <v>52</v>
      </c>
      <c r="DG45" s="58" t="s">
        <v>53</v>
      </c>
      <c r="DH45" s="58" t="s">
        <v>54</v>
      </c>
      <c r="DI45" s="58" t="s">
        <v>52</v>
      </c>
      <c r="DJ45" s="58" t="s">
        <v>53</v>
      </c>
      <c r="DK45" s="58" t="s">
        <v>54</v>
      </c>
      <c r="DL45" s="58" t="s">
        <v>56</v>
      </c>
      <c r="DM45" s="58" t="s">
        <v>56</v>
      </c>
      <c r="DN45" s="58" t="s">
        <v>56</v>
      </c>
      <c r="DO45" s="58" t="s">
        <v>56</v>
      </c>
      <c r="DP45" s="58" t="s">
        <v>56</v>
      </c>
      <c r="DQ45" s="58" t="s">
        <v>56</v>
      </c>
      <c r="DR45" s="58" t="s">
        <v>57</v>
      </c>
      <c r="DS45" s="58" t="s">
        <v>58</v>
      </c>
    </row>
    <row r="46" spans="1:123" hidden="1" outlineLevel="1" x14ac:dyDescent="0.25">
      <c r="A46" s="11"/>
      <c r="B46" s="20" t="s">
        <v>123</v>
      </c>
      <c r="C46" s="20" t="s">
        <v>92</v>
      </c>
      <c r="D46" s="20" t="s">
        <v>92</v>
      </c>
      <c r="E46" s="20" t="s">
        <v>59</v>
      </c>
      <c r="F46" s="20" t="s">
        <v>60</v>
      </c>
      <c r="G46" s="24">
        <v>5.2777777777777778E-2</v>
      </c>
      <c r="H46" s="20" t="s">
        <v>61</v>
      </c>
      <c r="I46" s="20">
        <v>2.8</v>
      </c>
      <c r="J46" s="20" t="s">
        <v>62</v>
      </c>
      <c r="K46" s="20" t="s">
        <v>62</v>
      </c>
      <c r="L46" s="20" t="s">
        <v>63</v>
      </c>
      <c r="M46" s="20">
        <v>0</v>
      </c>
      <c r="N46" s="20">
        <v>12487.5</v>
      </c>
      <c r="O46" s="20">
        <v>20181</v>
      </c>
      <c r="P46" s="20">
        <v>0</v>
      </c>
      <c r="Q46" s="20">
        <v>0</v>
      </c>
      <c r="R46" s="20">
        <v>0</v>
      </c>
      <c r="S46" s="20">
        <v>6885.51</v>
      </c>
      <c r="T46" s="20">
        <v>39554</v>
      </c>
      <c r="U46" s="20">
        <v>23566.7</v>
      </c>
      <c r="V46" s="20">
        <v>0</v>
      </c>
      <c r="W46" s="20">
        <v>0</v>
      </c>
      <c r="X46" s="20">
        <v>63120.7</v>
      </c>
      <c r="Y46" s="20">
        <v>231.04400000000001</v>
      </c>
      <c r="Z46" s="20">
        <v>0</v>
      </c>
      <c r="AA46" s="20">
        <v>0</v>
      </c>
      <c r="AB46" s="20">
        <v>0</v>
      </c>
      <c r="AC46" s="20">
        <v>0</v>
      </c>
      <c r="AD46" s="20">
        <v>207.952</v>
      </c>
      <c r="AE46" s="20">
        <v>0</v>
      </c>
      <c r="AF46" s="20">
        <v>438.995</v>
      </c>
      <c r="AG46" s="20">
        <v>0</v>
      </c>
      <c r="AH46" s="20">
        <v>0</v>
      </c>
      <c r="AI46" s="20">
        <v>0</v>
      </c>
      <c r="AJ46" s="20">
        <v>438.995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7.9651399999999999</v>
      </c>
      <c r="AX46" s="20">
        <v>82.168599999999998</v>
      </c>
      <c r="AY46" s="20">
        <v>83.448499999999996</v>
      </c>
      <c r="AZ46" s="20">
        <v>0</v>
      </c>
      <c r="BA46" s="20">
        <v>0</v>
      </c>
      <c r="BB46" s="20">
        <v>6.18248</v>
      </c>
      <c r="BC46" s="20">
        <v>30.881900000000002</v>
      </c>
      <c r="BD46" s="20">
        <v>210.64699999999999</v>
      </c>
      <c r="BE46" s="20"/>
      <c r="BF46" s="20"/>
      <c r="BG46" s="20"/>
      <c r="BH46" s="20"/>
      <c r="BI46" s="20"/>
      <c r="BJ46" s="20"/>
      <c r="BK46" s="20" t="s">
        <v>62</v>
      </c>
      <c r="BL46" s="20" t="s">
        <v>62</v>
      </c>
      <c r="BM46" s="20" t="s">
        <v>63</v>
      </c>
      <c r="BN46" s="20">
        <v>0</v>
      </c>
      <c r="BO46" s="20">
        <v>12523.2</v>
      </c>
      <c r="BP46" s="20">
        <v>20910.5</v>
      </c>
      <c r="BQ46" s="20">
        <v>0</v>
      </c>
      <c r="BR46" s="20">
        <v>0</v>
      </c>
      <c r="BS46" s="20">
        <v>0</v>
      </c>
      <c r="BT46" s="20">
        <v>6861.43</v>
      </c>
      <c r="BU46" s="20">
        <v>40295.1</v>
      </c>
      <c r="BV46" s="20">
        <v>23566.7</v>
      </c>
      <c r="BW46" s="20">
        <v>0</v>
      </c>
      <c r="BX46" s="20">
        <v>0</v>
      </c>
      <c r="BY46" s="20">
        <v>63861.8</v>
      </c>
      <c r="BZ46" s="20">
        <v>252.44200000000001</v>
      </c>
      <c r="CA46" s="20">
        <v>0</v>
      </c>
      <c r="CB46" s="20">
        <v>0</v>
      </c>
      <c r="CC46" s="20">
        <v>0</v>
      </c>
      <c r="CD46" s="20">
        <v>0</v>
      </c>
      <c r="CE46" s="20">
        <v>153.86199999999999</v>
      </c>
      <c r="CF46" s="20">
        <v>0</v>
      </c>
      <c r="CG46" s="20">
        <v>406.30399999999997</v>
      </c>
      <c r="CH46" s="20">
        <v>0</v>
      </c>
      <c r="CI46" s="20">
        <v>0</v>
      </c>
      <c r="CJ46" s="20">
        <v>0</v>
      </c>
      <c r="CK46" s="20">
        <v>406.30399999999997</v>
      </c>
      <c r="CL46" s="20">
        <v>0</v>
      </c>
      <c r="CM46" s="20">
        <v>0</v>
      </c>
      <c r="CN46" s="20">
        <v>0</v>
      </c>
      <c r="CO46" s="20">
        <v>0</v>
      </c>
      <c r="CP46" s="20">
        <v>0</v>
      </c>
      <c r="CQ46" s="20">
        <v>0</v>
      </c>
      <c r="CR46" s="20">
        <v>0</v>
      </c>
      <c r="CS46" s="20">
        <v>0</v>
      </c>
      <c r="CT46" s="20">
        <v>0</v>
      </c>
      <c r="CU46" s="20">
        <v>0</v>
      </c>
      <c r="CV46" s="20">
        <v>0</v>
      </c>
      <c r="CW46" s="20">
        <v>0</v>
      </c>
      <c r="CX46" s="20">
        <v>8.6985600000000005</v>
      </c>
      <c r="CY46" s="20">
        <v>82.891999999999996</v>
      </c>
      <c r="CZ46" s="20">
        <v>86.462100000000007</v>
      </c>
      <c r="DA46" s="20">
        <v>0</v>
      </c>
      <c r="DB46" s="20">
        <v>0</v>
      </c>
      <c r="DC46" s="20">
        <v>4.5792400000000004</v>
      </c>
      <c r="DD46" s="20">
        <v>30.7699</v>
      </c>
      <c r="DE46" s="20">
        <v>213.40199999999999</v>
      </c>
      <c r="DF46" s="20"/>
      <c r="DG46" s="20"/>
      <c r="DH46" s="20"/>
      <c r="DI46" s="20"/>
      <c r="DJ46" s="20"/>
      <c r="DK46" s="20"/>
      <c r="DL46" s="20" t="s">
        <v>72</v>
      </c>
      <c r="DM46" s="20" t="s">
        <v>73</v>
      </c>
      <c r="DN46" s="20" t="s">
        <v>64</v>
      </c>
      <c r="DO46" s="20" t="s">
        <v>74</v>
      </c>
      <c r="DP46" s="20">
        <v>8.5</v>
      </c>
      <c r="DQ46" s="20" t="s">
        <v>65</v>
      </c>
      <c r="DR46" s="20" t="s">
        <v>76</v>
      </c>
      <c r="DS46" s="20" t="s">
        <v>109</v>
      </c>
    </row>
    <row r="47" spans="1:123" hidden="1" outlineLevel="1" x14ac:dyDescent="0.25">
      <c r="A47" s="12"/>
      <c r="B47" s="20" t="s">
        <v>124</v>
      </c>
      <c r="C47" s="20" t="s">
        <v>93</v>
      </c>
      <c r="D47" s="20" t="s">
        <v>93</v>
      </c>
      <c r="E47" s="20" t="s">
        <v>59</v>
      </c>
      <c r="F47" s="20" t="s">
        <v>60</v>
      </c>
      <c r="G47" s="24">
        <v>5.5555555555555552E-2</v>
      </c>
      <c r="H47" s="20" t="s">
        <v>61</v>
      </c>
      <c r="I47" s="20">
        <v>0.6</v>
      </c>
      <c r="J47" s="20" t="s">
        <v>62</v>
      </c>
      <c r="K47" s="20" t="s">
        <v>62</v>
      </c>
      <c r="L47" s="20" t="s">
        <v>63</v>
      </c>
      <c r="M47" s="20">
        <v>0</v>
      </c>
      <c r="N47" s="20">
        <v>12285.4</v>
      </c>
      <c r="O47" s="20">
        <v>20193.8</v>
      </c>
      <c r="P47" s="20">
        <v>0</v>
      </c>
      <c r="Q47" s="20">
        <v>0</v>
      </c>
      <c r="R47" s="20">
        <v>0</v>
      </c>
      <c r="S47" s="20">
        <v>6861.43</v>
      </c>
      <c r="T47" s="20">
        <v>39340.6</v>
      </c>
      <c r="U47" s="20">
        <v>23566.7</v>
      </c>
      <c r="V47" s="20">
        <v>0</v>
      </c>
      <c r="W47" s="20">
        <v>0</v>
      </c>
      <c r="X47" s="20">
        <v>62907.3</v>
      </c>
      <c r="Y47" s="20">
        <v>296.21699999999998</v>
      </c>
      <c r="Z47" s="20">
        <v>0</v>
      </c>
      <c r="AA47" s="20">
        <v>0</v>
      </c>
      <c r="AB47" s="20">
        <v>0</v>
      </c>
      <c r="AC47" s="20">
        <v>0</v>
      </c>
      <c r="AD47" s="20">
        <v>207.952</v>
      </c>
      <c r="AE47" s="20">
        <v>0</v>
      </c>
      <c r="AF47" s="20">
        <v>504.16899999999998</v>
      </c>
      <c r="AG47" s="20">
        <v>0</v>
      </c>
      <c r="AH47" s="20">
        <v>0</v>
      </c>
      <c r="AI47" s="20">
        <v>0</v>
      </c>
      <c r="AJ47" s="20">
        <v>504.16899999999998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10.198600000000001</v>
      </c>
      <c r="AX47" s="20">
        <v>82.176199999999994</v>
      </c>
      <c r="AY47" s="20">
        <v>83.486999999999995</v>
      </c>
      <c r="AZ47" s="20">
        <v>0</v>
      </c>
      <c r="BA47" s="20">
        <v>0</v>
      </c>
      <c r="BB47" s="20">
        <v>6.1824899999999996</v>
      </c>
      <c r="BC47" s="20">
        <v>30.7699</v>
      </c>
      <c r="BD47" s="20">
        <v>212.81399999999999</v>
      </c>
      <c r="BE47" s="20"/>
      <c r="BF47" s="20"/>
      <c r="BG47" s="20"/>
      <c r="BH47" s="20"/>
      <c r="BI47" s="20"/>
      <c r="BJ47" s="20"/>
      <c r="BK47" s="20" t="s">
        <v>62</v>
      </c>
      <c r="BL47" s="20" t="s">
        <v>62</v>
      </c>
      <c r="BM47" s="20" t="s">
        <v>63</v>
      </c>
      <c r="BN47" s="20">
        <v>0</v>
      </c>
      <c r="BO47" s="20">
        <v>12523.2</v>
      </c>
      <c r="BP47" s="20">
        <v>20910.5</v>
      </c>
      <c r="BQ47" s="20">
        <v>0</v>
      </c>
      <c r="BR47" s="20">
        <v>0</v>
      </c>
      <c r="BS47" s="20">
        <v>0</v>
      </c>
      <c r="BT47" s="20">
        <v>6861.43</v>
      </c>
      <c r="BU47" s="20">
        <v>40295.1</v>
      </c>
      <c r="BV47" s="20">
        <v>23566.7</v>
      </c>
      <c r="BW47" s="20">
        <v>0</v>
      </c>
      <c r="BX47" s="20">
        <v>0</v>
      </c>
      <c r="BY47" s="20">
        <v>63861.8</v>
      </c>
      <c r="BZ47" s="20">
        <v>252.44200000000001</v>
      </c>
      <c r="CA47" s="20">
        <v>0</v>
      </c>
      <c r="CB47" s="20">
        <v>0</v>
      </c>
      <c r="CC47" s="20">
        <v>0</v>
      </c>
      <c r="CD47" s="20">
        <v>0</v>
      </c>
      <c r="CE47" s="20">
        <v>153.86199999999999</v>
      </c>
      <c r="CF47" s="20">
        <v>0</v>
      </c>
      <c r="CG47" s="20">
        <v>406.30399999999997</v>
      </c>
      <c r="CH47" s="20">
        <v>0</v>
      </c>
      <c r="CI47" s="20">
        <v>0</v>
      </c>
      <c r="CJ47" s="20">
        <v>0</v>
      </c>
      <c r="CK47" s="20">
        <v>406.30399999999997</v>
      </c>
      <c r="CL47" s="20">
        <v>0</v>
      </c>
      <c r="CM47" s="20">
        <v>0</v>
      </c>
      <c r="CN47" s="20">
        <v>0</v>
      </c>
      <c r="CO47" s="20">
        <v>0</v>
      </c>
      <c r="CP47" s="20">
        <v>0</v>
      </c>
      <c r="CQ47" s="20">
        <v>0</v>
      </c>
      <c r="CR47" s="20">
        <v>0</v>
      </c>
      <c r="CS47" s="20">
        <v>0</v>
      </c>
      <c r="CT47" s="20">
        <v>0</v>
      </c>
      <c r="CU47" s="20">
        <v>0</v>
      </c>
      <c r="CV47" s="20">
        <v>0</v>
      </c>
      <c r="CW47" s="20">
        <v>0</v>
      </c>
      <c r="CX47" s="20">
        <v>8.6985600000000005</v>
      </c>
      <c r="CY47" s="20">
        <v>82.891999999999996</v>
      </c>
      <c r="CZ47" s="20">
        <v>86.462100000000007</v>
      </c>
      <c r="DA47" s="20">
        <v>0</v>
      </c>
      <c r="DB47" s="20">
        <v>0</v>
      </c>
      <c r="DC47" s="20">
        <v>4.5792400000000004</v>
      </c>
      <c r="DD47" s="20">
        <v>30.7699</v>
      </c>
      <c r="DE47" s="20">
        <v>213.40199999999999</v>
      </c>
      <c r="DF47" s="20"/>
      <c r="DG47" s="20"/>
      <c r="DH47" s="20"/>
      <c r="DI47" s="20"/>
      <c r="DJ47" s="20"/>
      <c r="DK47" s="20"/>
      <c r="DL47" s="20" t="s">
        <v>72</v>
      </c>
      <c r="DM47" s="20" t="s">
        <v>73</v>
      </c>
      <c r="DN47" s="20" t="s">
        <v>64</v>
      </c>
      <c r="DO47" s="20" t="s">
        <v>74</v>
      </c>
      <c r="DP47" s="20">
        <v>8.5</v>
      </c>
      <c r="DQ47" s="20" t="s">
        <v>65</v>
      </c>
      <c r="DR47" s="20" t="s">
        <v>76</v>
      </c>
      <c r="DS47" s="20" t="s">
        <v>109</v>
      </c>
    </row>
    <row r="48" spans="1:123" hidden="1" outlineLevel="1" x14ac:dyDescent="0.25">
      <c r="A48" s="12"/>
      <c r="B48" s="20" t="s">
        <v>125</v>
      </c>
      <c r="C48" s="20" t="s">
        <v>94</v>
      </c>
      <c r="D48" s="20" t="s">
        <v>94</v>
      </c>
      <c r="E48" s="20" t="s">
        <v>59</v>
      </c>
      <c r="F48" s="20" t="s">
        <v>60</v>
      </c>
      <c r="G48" s="24">
        <v>5.9027777777777783E-2</v>
      </c>
      <c r="H48" s="20" t="s">
        <v>77</v>
      </c>
      <c r="I48" s="20">
        <v>-2.5</v>
      </c>
      <c r="J48" s="20" t="s">
        <v>62</v>
      </c>
      <c r="K48" s="20" t="s">
        <v>62</v>
      </c>
      <c r="L48" s="20" t="s">
        <v>63</v>
      </c>
      <c r="M48" s="20">
        <v>0</v>
      </c>
      <c r="N48" s="20">
        <v>12404.3</v>
      </c>
      <c r="O48" s="20">
        <v>20220.8</v>
      </c>
      <c r="P48" s="20">
        <v>0</v>
      </c>
      <c r="Q48" s="20">
        <v>0</v>
      </c>
      <c r="R48" s="20">
        <v>0</v>
      </c>
      <c r="S48" s="20">
        <v>6844.53</v>
      </c>
      <c r="T48" s="20">
        <v>39469.599999999999</v>
      </c>
      <c r="U48" s="20">
        <v>23566.7</v>
      </c>
      <c r="V48" s="20">
        <v>0</v>
      </c>
      <c r="W48" s="20">
        <v>0</v>
      </c>
      <c r="X48" s="20">
        <v>63036.3</v>
      </c>
      <c r="Y48" s="20">
        <v>344.791</v>
      </c>
      <c r="Z48" s="20">
        <v>0</v>
      </c>
      <c r="AA48" s="20">
        <v>0</v>
      </c>
      <c r="AB48" s="20">
        <v>0</v>
      </c>
      <c r="AC48" s="20">
        <v>0</v>
      </c>
      <c r="AD48" s="20">
        <v>207.952</v>
      </c>
      <c r="AE48" s="20">
        <v>0</v>
      </c>
      <c r="AF48" s="20">
        <v>552.74300000000005</v>
      </c>
      <c r="AG48" s="20">
        <v>0</v>
      </c>
      <c r="AH48" s="20">
        <v>0</v>
      </c>
      <c r="AI48" s="20">
        <v>0</v>
      </c>
      <c r="AJ48" s="20">
        <v>552.74300000000005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11.865399999999999</v>
      </c>
      <c r="AX48" s="20">
        <v>83.634900000000002</v>
      </c>
      <c r="AY48" s="20">
        <v>83.5715</v>
      </c>
      <c r="AZ48" s="20">
        <v>0</v>
      </c>
      <c r="BA48" s="20">
        <v>0</v>
      </c>
      <c r="BB48" s="20">
        <v>6.1824899999999996</v>
      </c>
      <c r="BC48" s="20">
        <v>30.690899999999999</v>
      </c>
      <c r="BD48" s="20">
        <v>215.94499999999999</v>
      </c>
      <c r="BE48" s="20"/>
      <c r="BF48" s="20"/>
      <c r="BG48" s="20"/>
      <c r="BH48" s="20"/>
      <c r="BI48" s="20"/>
      <c r="BJ48" s="20"/>
      <c r="BK48" s="20" t="s">
        <v>62</v>
      </c>
      <c r="BL48" s="20" t="s">
        <v>62</v>
      </c>
      <c r="BM48" s="20" t="s">
        <v>63</v>
      </c>
      <c r="BN48" s="20">
        <v>0</v>
      </c>
      <c r="BO48" s="20">
        <v>12523.2</v>
      </c>
      <c r="BP48" s="20">
        <v>20910.5</v>
      </c>
      <c r="BQ48" s="20">
        <v>0</v>
      </c>
      <c r="BR48" s="20">
        <v>0</v>
      </c>
      <c r="BS48" s="20">
        <v>0</v>
      </c>
      <c r="BT48" s="20">
        <v>6861.43</v>
      </c>
      <c r="BU48" s="20">
        <v>40295.1</v>
      </c>
      <c r="BV48" s="20">
        <v>23566.7</v>
      </c>
      <c r="BW48" s="20">
        <v>0</v>
      </c>
      <c r="BX48" s="20">
        <v>0</v>
      </c>
      <c r="BY48" s="20">
        <v>63861.8</v>
      </c>
      <c r="BZ48" s="20">
        <v>252.44200000000001</v>
      </c>
      <c r="CA48" s="20">
        <v>0</v>
      </c>
      <c r="CB48" s="20">
        <v>0</v>
      </c>
      <c r="CC48" s="20">
        <v>0</v>
      </c>
      <c r="CD48" s="20">
        <v>0</v>
      </c>
      <c r="CE48" s="20">
        <v>153.86199999999999</v>
      </c>
      <c r="CF48" s="20">
        <v>0</v>
      </c>
      <c r="CG48" s="20">
        <v>406.30399999999997</v>
      </c>
      <c r="CH48" s="20">
        <v>0</v>
      </c>
      <c r="CI48" s="20">
        <v>0</v>
      </c>
      <c r="CJ48" s="20">
        <v>0</v>
      </c>
      <c r="CK48" s="20">
        <v>406.30399999999997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8.6985600000000005</v>
      </c>
      <c r="CY48" s="20">
        <v>82.891999999999996</v>
      </c>
      <c r="CZ48" s="20">
        <v>86.462100000000007</v>
      </c>
      <c r="DA48" s="20">
        <v>0</v>
      </c>
      <c r="DB48" s="20">
        <v>0</v>
      </c>
      <c r="DC48" s="20">
        <v>4.5792400000000004</v>
      </c>
      <c r="DD48" s="20">
        <v>30.7699</v>
      </c>
      <c r="DE48" s="20">
        <v>213.40199999999999</v>
      </c>
      <c r="DF48" s="20"/>
      <c r="DG48" s="20"/>
      <c r="DH48" s="20"/>
      <c r="DI48" s="20"/>
      <c r="DJ48" s="20"/>
      <c r="DK48" s="20"/>
      <c r="DL48" s="20" t="s">
        <v>72</v>
      </c>
      <c r="DM48" s="20" t="s">
        <v>73</v>
      </c>
      <c r="DN48" s="20" t="s">
        <v>64</v>
      </c>
      <c r="DO48" s="20" t="s">
        <v>74</v>
      </c>
      <c r="DP48" s="20">
        <v>8.5</v>
      </c>
      <c r="DQ48" s="20" t="s">
        <v>65</v>
      </c>
      <c r="DR48" s="20" t="s">
        <v>76</v>
      </c>
      <c r="DS48" s="20" t="s">
        <v>109</v>
      </c>
    </row>
    <row r="49" spans="1:123" hidden="1" outlineLevel="1" x14ac:dyDescent="0.25">
      <c r="A49" s="12"/>
      <c r="B49" s="20" t="s">
        <v>126</v>
      </c>
      <c r="C49" s="20" t="s">
        <v>95</v>
      </c>
      <c r="D49" s="20" t="s">
        <v>95</v>
      </c>
      <c r="E49" s="20" t="s">
        <v>59</v>
      </c>
      <c r="F49" s="20" t="s">
        <v>60</v>
      </c>
      <c r="G49" s="24">
        <v>4.9305555555555554E-2</v>
      </c>
      <c r="H49" s="20" t="s">
        <v>77</v>
      </c>
      <c r="I49" s="20">
        <v>-5.3</v>
      </c>
      <c r="J49" s="20" t="s">
        <v>62</v>
      </c>
      <c r="K49" s="20" t="s">
        <v>62</v>
      </c>
      <c r="L49" s="20" t="s">
        <v>63</v>
      </c>
      <c r="M49" s="20">
        <v>0</v>
      </c>
      <c r="N49" s="20">
        <v>12481</v>
      </c>
      <c r="O49" s="20">
        <v>20244.2</v>
      </c>
      <c r="P49" s="20">
        <v>0</v>
      </c>
      <c r="Q49" s="20">
        <v>0</v>
      </c>
      <c r="R49" s="20">
        <v>0</v>
      </c>
      <c r="S49" s="20">
        <v>6839.03</v>
      </c>
      <c r="T49" s="20">
        <v>39564.300000000003</v>
      </c>
      <c r="U49" s="20">
        <v>23566.7</v>
      </c>
      <c r="V49" s="20">
        <v>0</v>
      </c>
      <c r="W49" s="20">
        <v>0</v>
      </c>
      <c r="X49" s="20">
        <v>63131</v>
      </c>
      <c r="Y49" s="20">
        <v>393.29300000000001</v>
      </c>
      <c r="Z49" s="20">
        <v>0</v>
      </c>
      <c r="AA49" s="20">
        <v>0</v>
      </c>
      <c r="AB49" s="20">
        <v>0</v>
      </c>
      <c r="AC49" s="20">
        <v>0</v>
      </c>
      <c r="AD49" s="20">
        <v>207.952</v>
      </c>
      <c r="AE49" s="20">
        <v>0</v>
      </c>
      <c r="AF49" s="20">
        <v>601.245</v>
      </c>
      <c r="AG49" s="20">
        <v>0</v>
      </c>
      <c r="AH49" s="20">
        <v>0</v>
      </c>
      <c r="AI49" s="20">
        <v>0</v>
      </c>
      <c r="AJ49" s="20">
        <v>601.245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13.517300000000001</v>
      </c>
      <c r="AX49" s="20">
        <v>84.823899999999995</v>
      </c>
      <c r="AY49" s="20">
        <v>83.647099999999995</v>
      </c>
      <c r="AZ49" s="20">
        <v>0</v>
      </c>
      <c r="BA49" s="20">
        <v>0</v>
      </c>
      <c r="BB49" s="20">
        <v>6.1824899999999996</v>
      </c>
      <c r="BC49" s="20">
        <v>30.665099999999999</v>
      </c>
      <c r="BD49" s="20">
        <v>218.83600000000001</v>
      </c>
      <c r="BE49" s="20"/>
      <c r="BF49" s="20"/>
      <c r="BG49" s="20"/>
      <c r="BH49" s="20"/>
      <c r="BI49" s="20"/>
      <c r="BJ49" s="20"/>
      <c r="BK49" s="20" t="s">
        <v>62</v>
      </c>
      <c r="BL49" s="20" t="s">
        <v>62</v>
      </c>
      <c r="BM49" s="20" t="s">
        <v>63</v>
      </c>
      <c r="BN49" s="20">
        <v>0</v>
      </c>
      <c r="BO49" s="20">
        <v>12523.2</v>
      </c>
      <c r="BP49" s="20">
        <v>20910.5</v>
      </c>
      <c r="BQ49" s="20">
        <v>0</v>
      </c>
      <c r="BR49" s="20">
        <v>0</v>
      </c>
      <c r="BS49" s="20">
        <v>0</v>
      </c>
      <c r="BT49" s="20">
        <v>6861.43</v>
      </c>
      <c r="BU49" s="20">
        <v>40295.1</v>
      </c>
      <c r="BV49" s="20">
        <v>23566.7</v>
      </c>
      <c r="BW49" s="20">
        <v>0</v>
      </c>
      <c r="BX49" s="20">
        <v>0</v>
      </c>
      <c r="BY49" s="20">
        <v>63861.8</v>
      </c>
      <c r="BZ49" s="20">
        <v>252.44200000000001</v>
      </c>
      <c r="CA49" s="20">
        <v>0</v>
      </c>
      <c r="CB49" s="20">
        <v>0</v>
      </c>
      <c r="CC49" s="20">
        <v>0</v>
      </c>
      <c r="CD49" s="20">
        <v>0</v>
      </c>
      <c r="CE49" s="20">
        <v>153.86199999999999</v>
      </c>
      <c r="CF49" s="20">
        <v>0</v>
      </c>
      <c r="CG49" s="20">
        <v>406.30399999999997</v>
      </c>
      <c r="CH49" s="20">
        <v>0</v>
      </c>
      <c r="CI49" s="20">
        <v>0</v>
      </c>
      <c r="CJ49" s="20">
        <v>0</v>
      </c>
      <c r="CK49" s="20">
        <v>406.30399999999997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0</v>
      </c>
      <c r="CT49" s="20">
        <v>0</v>
      </c>
      <c r="CU49" s="20">
        <v>0</v>
      </c>
      <c r="CV49" s="20">
        <v>0</v>
      </c>
      <c r="CW49" s="20">
        <v>0</v>
      </c>
      <c r="CX49" s="20">
        <v>8.6985600000000005</v>
      </c>
      <c r="CY49" s="20">
        <v>82.891999999999996</v>
      </c>
      <c r="CZ49" s="20">
        <v>86.462100000000007</v>
      </c>
      <c r="DA49" s="20">
        <v>0</v>
      </c>
      <c r="DB49" s="20">
        <v>0</v>
      </c>
      <c r="DC49" s="20">
        <v>4.5792400000000004</v>
      </c>
      <c r="DD49" s="20">
        <v>30.7699</v>
      </c>
      <c r="DE49" s="20">
        <v>213.40199999999999</v>
      </c>
      <c r="DF49" s="20"/>
      <c r="DG49" s="20"/>
      <c r="DH49" s="20"/>
      <c r="DI49" s="20"/>
      <c r="DJ49" s="20"/>
      <c r="DK49" s="20"/>
      <c r="DL49" s="20" t="s">
        <v>72</v>
      </c>
      <c r="DM49" s="20" t="s">
        <v>73</v>
      </c>
      <c r="DN49" s="20" t="s">
        <v>64</v>
      </c>
      <c r="DO49" s="20" t="s">
        <v>74</v>
      </c>
      <c r="DP49" s="20">
        <v>8.5</v>
      </c>
      <c r="DQ49" s="20" t="s">
        <v>65</v>
      </c>
      <c r="DR49" s="20" t="s">
        <v>76</v>
      </c>
      <c r="DS49" s="20" t="s">
        <v>109</v>
      </c>
    </row>
    <row r="50" spans="1:123" hidden="1" outlineLevel="1" x14ac:dyDescent="0.25">
      <c r="A50" s="12"/>
      <c r="B50" s="20" t="s">
        <v>127</v>
      </c>
      <c r="C50" s="20" t="s">
        <v>96</v>
      </c>
      <c r="D50" s="20" t="s">
        <v>96</v>
      </c>
      <c r="E50" s="20" t="s">
        <v>59</v>
      </c>
      <c r="F50" s="20" t="s">
        <v>60</v>
      </c>
      <c r="G50" s="24">
        <v>5.6250000000000001E-2</v>
      </c>
      <c r="H50" s="20" t="s">
        <v>61</v>
      </c>
      <c r="I50" s="20">
        <v>2.8</v>
      </c>
      <c r="J50" s="20" t="s">
        <v>62</v>
      </c>
      <c r="K50" s="20" t="s">
        <v>62</v>
      </c>
      <c r="L50" s="20" t="s">
        <v>63</v>
      </c>
      <c r="M50" s="20">
        <v>0</v>
      </c>
      <c r="N50" s="20">
        <v>12492.2</v>
      </c>
      <c r="O50" s="20">
        <v>20180</v>
      </c>
      <c r="P50" s="20">
        <v>0</v>
      </c>
      <c r="Q50" s="20">
        <v>0</v>
      </c>
      <c r="R50" s="20">
        <v>0</v>
      </c>
      <c r="S50" s="20">
        <v>6885.51</v>
      </c>
      <c r="T50" s="20">
        <v>39557.699999999997</v>
      </c>
      <c r="U50" s="20">
        <v>23566.7</v>
      </c>
      <c r="V50" s="20">
        <v>0</v>
      </c>
      <c r="W50" s="20">
        <v>0</v>
      </c>
      <c r="X50" s="20">
        <v>63124.4</v>
      </c>
      <c r="Y50" s="20">
        <v>233.083</v>
      </c>
      <c r="Z50" s="20">
        <v>0</v>
      </c>
      <c r="AA50" s="20">
        <v>0</v>
      </c>
      <c r="AB50" s="20">
        <v>0</v>
      </c>
      <c r="AC50" s="20">
        <v>0</v>
      </c>
      <c r="AD50" s="20">
        <v>207.952</v>
      </c>
      <c r="AE50" s="20">
        <v>0</v>
      </c>
      <c r="AF50" s="20">
        <v>441.03399999999999</v>
      </c>
      <c r="AG50" s="20">
        <v>0</v>
      </c>
      <c r="AH50" s="20">
        <v>0</v>
      </c>
      <c r="AI50" s="20">
        <v>0</v>
      </c>
      <c r="AJ50" s="20">
        <v>441.03399999999999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8.0357900000000004</v>
      </c>
      <c r="AX50" s="20">
        <v>82.199600000000004</v>
      </c>
      <c r="AY50" s="20">
        <v>83.4452</v>
      </c>
      <c r="AZ50" s="20">
        <v>0</v>
      </c>
      <c r="BA50" s="20">
        <v>0</v>
      </c>
      <c r="BB50" s="20">
        <v>6.18248</v>
      </c>
      <c r="BC50" s="20">
        <v>30.881900000000002</v>
      </c>
      <c r="BD50" s="20">
        <v>210.745</v>
      </c>
      <c r="BE50" s="20"/>
      <c r="BF50" s="20"/>
      <c r="BG50" s="20"/>
      <c r="BH50" s="20"/>
      <c r="BI50" s="20"/>
      <c r="BJ50" s="20"/>
      <c r="BK50" s="20" t="s">
        <v>62</v>
      </c>
      <c r="BL50" s="20" t="s">
        <v>62</v>
      </c>
      <c r="BM50" s="20" t="s">
        <v>63</v>
      </c>
      <c r="BN50" s="20">
        <v>0</v>
      </c>
      <c r="BO50" s="20">
        <v>12526.2</v>
      </c>
      <c r="BP50" s="20">
        <v>20887.3</v>
      </c>
      <c r="BQ50" s="20">
        <v>0</v>
      </c>
      <c r="BR50" s="20">
        <v>0</v>
      </c>
      <c r="BS50" s="20">
        <v>0</v>
      </c>
      <c r="BT50" s="20">
        <v>6861.43</v>
      </c>
      <c r="BU50" s="20">
        <v>40275</v>
      </c>
      <c r="BV50" s="20">
        <v>23566.7</v>
      </c>
      <c r="BW50" s="20">
        <v>0</v>
      </c>
      <c r="BX50" s="20">
        <v>0</v>
      </c>
      <c r="BY50" s="20">
        <v>63841.599999999999</v>
      </c>
      <c r="BZ50" s="20">
        <v>256.34899999999999</v>
      </c>
      <c r="CA50" s="20">
        <v>0</v>
      </c>
      <c r="CB50" s="20">
        <v>0</v>
      </c>
      <c r="CC50" s="20">
        <v>0</v>
      </c>
      <c r="CD50" s="20">
        <v>0</v>
      </c>
      <c r="CE50" s="20">
        <v>153.86199999999999</v>
      </c>
      <c r="CF50" s="20">
        <v>0</v>
      </c>
      <c r="CG50" s="20">
        <v>410.21100000000001</v>
      </c>
      <c r="CH50" s="20">
        <v>0</v>
      </c>
      <c r="CI50" s="20">
        <v>0</v>
      </c>
      <c r="CJ50" s="20">
        <v>0</v>
      </c>
      <c r="CK50" s="20">
        <v>410.21100000000001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8.8360400000000006</v>
      </c>
      <c r="CY50" s="20">
        <v>82.945300000000003</v>
      </c>
      <c r="CZ50" s="20">
        <v>86.364400000000003</v>
      </c>
      <c r="DA50" s="20">
        <v>0</v>
      </c>
      <c r="DB50" s="20">
        <v>0</v>
      </c>
      <c r="DC50" s="20">
        <v>4.5792400000000004</v>
      </c>
      <c r="DD50" s="20">
        <v>30.7699</v>
      </c>
      <c r="DE50" s="20">
        <v>213.495</v>
      </c>
      <c r="DF50" s="20"/>
      <c r="DG50" s="20"/>
      <c r="DH50" s="20"/>
      <c r="DI50" s="20"/>
      <c r="DJ50" s="20"/>
      <c r="DK50" s="20"/>
      <c r="DL50" s="20" t="s">
        <v>72</v>
      </c>
      <c r="DM50" s="20" t="s">
        <v>73</v>
      </c>
      <c r="DN50" s="20" t="s">
        <v>64</v>
      </c>
      <c r="DO50" s="20" t="s">
        <v>74</v>
      </c>
      <c r="DP50" s="20">
        <v>8.5</v>
      </c>
      <c r="DQ50" s="20" t="s">
        <v>65</v>
      </c>
      <c r="DR50" s="20" t="s">
        <v>76</v>
      </c>
      <c r="DS50" s="20" t="s">
        <v>109</v>
      </c>
    </row>
    <row r="51" spans="1:123" hidden="1" outlineLevel="1" x14ac:dyDescent="0.25">
      <c r="A51" s="12"/>
      <c r="B51" s="20" t="s">
        <v>128</v>
      </c>
      <c r="C51" s="20" t="s">
        <v>97</v>
      </c>
      <c r="D51" s="20" t="s">
        <v>97</v>
      </c>
      <c r="E51" s="20" t="s">
        <v>59</v>
      </c>
      <c r="F51" s="20" t="s">
        <v>60</v>
      </c>
      <c r="G51" s="24">
        <v>5.2777777777777778E-2</v>
      </c>
      <c r="H51" s="20" t="s">
        <v>61</v>
      </c>
      <c r="I51" s="20">
        <v>0.3</v>
      </c>
      <c r="J51" s="20" t="s">
        <v>62</v>
      </c>
      <c r="K51" s="20" t="s">
        <v>62</v>
      </c>
      <c r="L51" s="20" t="s">
        <v>63</v>
      </c>
      <c r="M51" s="20">
        <v>0</v>
      </c>
      <c r="N51" s="20">
        <v>12297.8</v>
      </c>
      <c r="O51" s="20">
        <v>20195.900000000001</v>
      </c>
      <c r="P51" s="20">
        <v>0</v>
      </c>
      <c r="Q51" s="20">
        <v>0</v>
      </c>
      <c r="R51" s="20">
        <v>0</v>
      </c>
      <c r="S51" s="20">
        <v>6861.43</v>
      </c>
      <c r="T51" s="20">
        <v>39355.1</v>
      </c>
      <c r="U51" s="20">
        <v>23566.7</v>
      </c>
      <c r="V51" s="20">
        <v>0</v>
      </c>
      <c r="W51" s="20">
        <v>0</v>
      </c>
      <c r="X51" s="20">
        <v>62921.7</v>
      </c>
      <c r="Y51" s="20">
        <v>302.06599999999997</v>
      </c>
      <c r="Z51" s="20">
        <v>0</v>
      </c>
      <c r="AA51" s="20">
        <v>0</v>
      </c>
      <c r="AB51" s="20">
        <v>0</v>
      </c>
      <c r="AC51" s="20">
        <v>0</v>
      </c>
      <c r="AD51" s="20">
        <v>207.952</v>
      </c>
      <c r="AE51" s="20">
        <v>0</v>
      </c>
      <c r="AF51" s="20">
        <v>510.017</v>
      </c>
      <c r="AG51" s="20">
        <v>0</v>
      </c>
      <c r="AH51" s="20">
        <v>0</v>
      </c>
      <c r="AI51" s="20">
        <v>0</v>
      </c>
      <c r="AJ51" s="20">
        <v>510.017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10.402799999999999</v>
      </c>
      <c r="AX51" s="20">
        <v>82.311800000000005</v>
      </c>
      <c r="AY51" s="20">
        <v>83.493399999999994</v>
      </c>
      <c r="AZ51" s="20">
        <v>0</v>
      </c>
      <c r="BA51" s="20">
        <v>0</v>
      </c>
      <c r="BB51" s="20">
        <v>6.1824899999999996</v>
      </c>
      <c r="BC51" s="20">
        <v>30.7699</v>
      </c>
      <c r="BD51" s="20">
        <v>213.16</v>
      </c>
      <c r="BE51" s="20"/>
      <c r="BF51" s="20"/>
      <c r="BG51" s="20"/>
      <c r="BH51" s="20"/>
      <c r="BI51" s="20"/>
      <c r="BJ51" s="20"/>
      <c r="BK51" s="20" t="s">
        <v>62</v>
      </c>
      <c r="BL51" s="20" t="s">
        <v>62</v>
      </c>
      <c r="BM51" s="20" t="s">
        <v>63</v>
      </c>
      <c r="BN51" s="20">
        <v>0</v>
      </c>
      <c r="BO51" s="20">
        <v>12526.2</v>
      </c>
      <c r="BP51" s="20">
        <v>20887.3</v>
      </c>
      <c r="BQ51" s="20">
        <v>0</v>
      </c>
      <c r="BR51" s="20">
        <v>0</v>
      </c>
      <c r="BS51" s="20">
        <v>0</v>
      </c>
      <c r="BT51" s="20">
        <v>6861.43</v>
      </c>
      <c r="BU51" s="20">
        <v>40275</v>
      </c>
      <c r="BV51" s="20">
        <v>23566.7</v>
      </c>
      <c r="BW51" s="20">
        <v>0</v>
      </c>
      <c r="BX51" s="20">
        <v>0</v>
      </c>
      <c r="BY51" s="20">
        <v>63841.599999999999</v>
      </c>
      <c r="BZ51" s="20">
        <v>256.34899999999999</v>
      </c>
      <c r="CA51" s="20">
        <v>0</v>
      </c>
      <c r="CB51" s="20">
        <v>0</v>
      </c>
      <c r="CC51" s="20">
        <v>0</v>
      </c>
      <c r="CD51" s="20">
        <v>0</v>
      </c>
      <c r="CE51" s="20">
        <v>153.86199999999999</v>
      </c>
      <c r="CF51" s="20">
        <v>0</v>
      </c>
      <c r="CG51" s="20">
        <v>410.21100000000001</v>
      </c>
      <c r="CH51" s="20">
        <v>0</v>
      </c>
      <c r="CI51" s="20">
        <v>0</v>
      </c>
      <c r="CJ51" s="20">
        <v>0</v>
      </c>
      <c r="CK51" s="20">
        <v>410.21100000000001</v>
      </c>
      <c r="CL51" s="20">
        <v>0</v>
      </c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0</v>
      </c>
      <c r="CS51" s="20">
        <v>0</v>
      </c>
      <c r="CT51" s="20">
        <v>0</v>
      </c>
      <c r="CU51" s="20">
        <v>0</v>
      </c>
      <c r="CV51" s="20">
        <v>0</v>
      </c>
      <c r="CW51" s="20">
        <v>0</v>
      </c>
      <c r="CX51" s="20">
        <v>8.8360400000000006</v>
      </c>
      <c r="CY51" s="20">
        <v>82.945300000000003</v>
      </c>
      <c r="CZ51" s="20">
        <v>86.364400000000003</v>
      </c>
      <c r="DA51" s="20">
        <v>0</v>
      </c>
      <c r="DB51" s="20">
        <v>0</v>
      </c>
      <c r="DC51" s="20">
        <v>4.5792400000000004</v>
      </c>
      <c r="DD51" s="20">
        <v>30.7699</v>
      </c>
      <c r="DE51" s="20">
        <v>213.495</v>
      </c>
      <c r="DF51" s="20"/>
      <c r="DG51" s="20"/>
      <c r="DH51" s="20"/>
      <c r="DI51" s="20"/>
      <c r="DJ51" s="20"/>
      <c r="DK51" s="20"/>
      <c r="DL51" s="20" t="s">
        <v>72</v>
      </c>
      <c r="DM51" s="20" t="s">
        <v>73</v>
      </c>
      <c r="DN51" s="20" t="s">
        <v>64</v>
      </c>
      <c r="DO51" s="20" t="s">
        <v>74</v>
      </c>
      <c r="DP51" s="20">
        <v>8.5</v>
      </c>
      <c r="DQ51" s="20" t="s">
        <v>65</v>
      </c>
      <c r="DR51" s="20" t="s">
        <v>76</v>
      </c>
      <c r="DS51" s="20" t="s">
        <v>109</v>
      </c>
    </row>
    <row r="52" spans="1:123" hidden="1" outlineLevel="1" x14ac:dyDescent="0.25">
      <c r="A52" s="12"/>
      <c r="B52" s="20" t="s">
        <v>129</v>
      </c>
      <c r="C52" s="20" t="s">
        <v>98</v>
      </c>
      <c r="D52" s="20" t="s">
        <v>98</v>
      </c>
      <c r="E52" s="20" t="s">
        <v>59</v>
      </c>
      <c r="F52" s="20" t="s">
        <v>60</v>
      </c>
      <c r="G52" s="24">
        <v>5.2083333333333336E-2</v>
      </c>
      <c r="H52" s="20" t="s">
        <v>77</v>
      </c>
      <c r="I52" s="20">
        <v>-3.2</v>
      </c>
      <c r="J52" s="20" t="s">
        <v>62</v>
      </c>
      <c r="K52" s="20" t="s">
        <v>62</v>
      </c>
      <c r="L52" s="20" t="s">
        <v>63</v>
      </c>
      <c r="M52" s="20">
        <v>0</v>
      </c>
      <c r="N52" s="20">
        <v>12430.7</v>
      </c>
      <c r="O52" s="20">
        <v>20227.400000000001</v>
      </c>
      <c r="P52" s="20">
        <v>0</v>
      </c>
      <c r="Q52" s="20">
        <v>0</v>
      </c>
      <c r="R52" s="20">
        <v>0</v>
      </c>
      <c r="S52" s="20">
        <v>6844.53</v>
      </c>
      <c r="T52" s="20">
        <v>39502.6</v>
      </c>
      <c r="U52" s="20">
        <v>23566.7</v>
      </c>
      <c r="V52" s="20">
        <v>0</v>
      </c>
      <c r="W52" s="20">
        <v>0</v>
      </c>
      <c r="X52" s="20">
        <v>63069.3</v>
      </c>
      <c r="Y52" s="20">
        <v>356.29199999999997</v>
      </c>
      <c r="Z52" s="20">
        <v>0</v>
      </c>
      <c r="AA52" s="20">
        <v>0</v>
      </c>
      <c r="AB52" s="20">
        <v>0</v>
      </c>
      <c r="AC52" s="20">
        <v>0</v>
      </c>
      <c r="AD52" s="20">
        <v>207.952</v>
      </c>
      <c r="AE52" s="20">
        <v>0</v>
      </c>
      <c r="AF52" s="20">
        <v>564.24400000000003</v>
      </c>
      <c r="AG52" s="20">
        <v>0</v>
      </c>
      <c r="AH52" s="20">
        <v>0</v>
      </c>
      <c r="AI52" s="20">
        <v>0</v>
      </c>
      <c r="AJ52" s="20">
        <v>564.24400000000003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12.2607</v>
      </c>
      <c r="AX52" s="20">
        <v>83.879199999999997</v>
      </c>
      <c r="AY52" s="20">
        <v>83.593000000000004</v>
      </c>
      <c r="AZ52" s="20">
        <v>0</v>
      </c>
      <c r="BA52" s="20">
        <v>0</v>
      </c>
      <c r="BB52" s="20">
        <v>6.1824899999999996</v>
      </c>
      <c r="BC52" s="20">
        <v>30.690899999999999</v>
      </c>
      <c r="BD52" s="20">
        <v>216.60599999999999</v>
      </c>
      <c r="BE52" s="20"/>
      <c r="BF52" s="20"/>
      <c r="BG52" s="20"/>
      <c r="BH52" s="20"/>
      <c r="BI52" s="20"/>
      <c r="BJ52" s="20"/>
      <c r="BK52" s="20" t="s">
        <v>62</v>
      </c>
      <c r="BL52" s="20" t="s">
        <v>62</v>
      </c>
      <c r="BM52" s="20" t="s">
        <v>63</v>
      </c>
      <c r="BN52" s="20">
        <v>0</v>
      </c>
      <c r="BO52" s="20">
        <v>12526.2</v>
      </c>
      <c r="BP52" s="20">
        <v>20887.3</v>
      </c>
      <c r="BQ52" s="20">
        <v>0</v>
      </c>
      <c r="BR52" s="20">
        <v>0</v>
      </c>
      <c r="BS52" s="20">
        <v>0</v>
      </c>
      <c r="BT52" s="20">
        <v>6861.43</v>
      </c>
      <c r="BU52" s="20">
        <v>40275</v>
      </c>
      <c r="BV52" s="20">
        <v>23566.7</v>
      </c>
      <c r="BW52" s="20">
        <v>0</v>
      </c>
      <c r="BX52" s="20">
        <v>0</v>
      </c>
      <c r="BY52" s="20">
        <v>63841.599999999999</v>
      </c>
      <c r="BZ52" s="20">
        <v>256.34899999999999</v>
      </c>
      <c r="CA52" s="20">
        <v>0</v>
      </c>
      <c r="CB52" s="20">
        <v>0</v>
      </c>
      <c r="CC52" s="20">
        <v>0</v>
      </c>
      <c r="CD52" s="20">
        <v>0</v>
      </c>
      <c r="CE52" s="20">
        <v>153.86199999999999</v>
      </c>
      <c r="CF52" s="20">
        <v>0</v>
      </c>
      <c r="CG52" s="20">
        <v>410.21100000000001</v>
      </c>
      <c r="CH52" s="20">
        <v>0</v>
      </c>
      <c r="CI52" s="20">
        <v>0</v>
      </c>
      <c r="CJ52" s="20">
        <v>0</v>
      </c>
      <c r="CK52" s="20">
        <v>410.21100000000001</v>
      </c>
      <c r="CL52" s="20">
        <v>0</v>
      </c>
      <c r="CM52" s="20">
        <v>0</v>
      </c>
      <c r="CN52" s="20">
        <v>0</v>
      </c>
      <c r="CO52" s="20">
        <v>0</v>
      </c>
      <c r="CP52" s="20">
        <v>0</v>
      </c>
      <c r="CQ52" s="20">
        <v>0</v>
      </c>
      <c r="CR52" s="20">
        <v>0</v>
      </c>
      <c r="CS52" s="20">
        <v>0</v>
      </c>
      <c r="CT52" s="20">
        <v>0</v>
      </c>
      <c r="CU52" s="20">
        <v>0</v>
      </c>
      <c r="CV52" s="20">
        <v>0</v>
      </c>
      <c r="CW52" s="20">
        <v>0</v>
      </c>
      <c r="CX52" s="20">
        <v>8.8360400000000006</v>
      </c>
      <c r="CY52" s="20">
        <v>82.945300000000003</v>
      </c>
      <c r="CZ52" s="20">
        <v>86.364400000000003</v>
      </c>
      <c r="DA52" s="20">
        <v>0</v>
      </c>
      <c r="DB52" s="20">
        <v>0</v>
      </c>
      <c r="DC52" s="20">
        <v>4.5792400000000004</v>
      </c>
      <c r="DD52" s="20">
        <v>30.7699</v>
      </c>
      <c r="DE52" s="20">
        <v>213.495</v>
      </c>
      <c r="DF52" s="20"/>
      <c r="DG52" s="20"/>
      <c r="DH52" s="20"/>
      <c r="DI52" s="20"/>
      <c r="DJ52" s="20"/>
      <c r="DK52" s="20"/>
      <c r="DL52" s="20" t="s">
        <v>72</v>
      </c>
      <c r="DM52" s="20" t="s">
        <v>73</v>
      </c>
      <c r="DN52" s="20" t="s">
        <v>64</v>
      </c>
      <c r="DO52" s="20" t="s">
        <v>74</v>
      </c>
      <c r="DP52" s="20">
        <v>8.5</v>
      </c>
      <c r="DQ52" s="20" t="s">
        <v>65</v>
      </c>
      <c r="DR52" s="20" t="s">
        <v>76</v>
      </c>
      <c r="DS52" s="20" t="s">
        <v>109</v>
      </c>
    </row>
    <row r="53" spans="1:123" hidden="1" outlineLevel="1" x14ac:dyDescent="0.25">
      <c r="A53" s="12"/>
      <c r="B53" s="20" t="s">
        <v>130</v>
      </c>
      <c r="C53" s="20" t="s">
        <v>99</v>
      </c>
      <c r="D53" s="20" t="s">
        <v>99</v>
      </c>
      <c r="E53" s="20" t="s">
        <v>59</v>
      </c>
      <c r="F53" s="20" t="s">
        <v>60</v>
      </c>
      <c r="G53" s="24">
        <v>4.3055555555555562E-2</v>
      </c>
      <c r="H53" s="20" t="s">
        <v>77</v>
      </c>
      <c r="I53" s="20">
        <v>-6.5</v>
      </c>
      <c r="J53" s="20" t="s">
        <v>62</v>
      </c>
      <c r="K53" s="20" t="s">
        <v>62</v>
      </c>
      <c r="L53" s="20" t="s">
        <v>63</v>
      </c>
      <c r="M53" s="20">
        <v>0</v>
      </c>
      <c r="N53" s="20">
        <v>12525.4</v>
      </c>
      <c r="O53" s="20">
        <v>20257.599999999999</v>
      </c>
      <c r="P53" s="20">
        <v>0</v>
      </c>
      <c r="Q53" s="20">
        <v>0</v>
      </c>
      <c r="R53" s="20">
        <v>0</v>
      </c>
      <c r="S53" s="20">
        <v>6839.03</v>
      </c>
      <c r="T53" s="20">
        <v>39621.9</v>
      </c>
      <c r="U53" s="20">
        <v>23566.7</v>
      </c>
      <c r="V53" s="20">
        <v>0</v>
      </c>
      <c r="W53" s="20">
        <v>0</v>
      </c>
      <c r="X53" s="20">
        <v>63188.6</v>
      </c>
      <c r="Y53" s="20">
        <v>412.33</v>
      </c>
      <c r="Z53" s="20">
        <v>0</v>
      </c>
      <c r="AA53" s="20">
        <v>0</v>
      </c>
      <c r="AB53" s="20">
        <v>0</v>
      </c>
      <c r="AC53" s="20">
        <v>0</v>
      </c>
      <c r="AD53" s="20">
        <v>207.952</v>
      </c>
      <c r="AE53" s="20">
        <v>0</v>
      </c>
      <c r="AF53" s="20">
        <v>620.28200000000004</v>
      </c>
      <c r="AG53" s="20">
        <v>0</v>
      </c>
      <c r="AH53" s="20">
        <v>0</v>
      </c>
      <c r="AI53" s="20">
        <v>0</v>
      </c>
      <c r="AJ53" s="20">
        <v>620.28200000000004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14.1661</v>
      </c>
      <c r="AX53" s="20">
        <v>85.2166</v>
      </c>
      <c r="AY53" s="20">
        <v>83.689700000000002</v>
      </c>
      <c r="AZ53" s="20">
        <v>0</v>
      </c>
      <c r="BA53" s="20">
        <v>0</v>
      </c>
      <c r="BB53" s="20">
        <v>6.1824899999999996</v>
      </c>
      <c r="BC53" s="20">
        <v>30.665099999999999</v>
      </c>
      <c r="BD53" s="20">
        <v>219.92</v>
      </c>
      <c r="BE53" s="20"/>
      <c r="BF53" s="20"/>
      <c r="BG53" s="20"/>
      <c r="BH53" s="20"/>
      <c r="BI53" s="20"/>
      <c r="BJ53" s="20"/>
      <c r="BK53" s="20" t="s">
        <v>62</v>
      </c>
      <c r="BL53" s="20" t="s">
        <v>62</v>
      </c>
      <c r="BM53" s="20" t="s">
        <v>63</v>
      </c>
      <c r="BN53" s="20">
        <v>0</v>
      </c>
      <c r="BO53" s="20">
        <v>12526.2</v>
      </c>
      <c r="BP53" s="20">
        <v>20887.3</v>
      </c>
      <c r="BQ53" s="20">
        <v>0</v>
      </c>
      <c r="BR53" s="20">
        <v>0</v>
      </c>
      <c r="BS53" s="20">
        <v>0</v>
      </c>
      <c r="BT53" s="20">
        <v>6861.43</v>
      </c>
      <c r="BU53" s="20">
        <v>40275</v>
      </c>
      <c r="BV53" s="20">
        <v>23566.7</v>
      </c>
      <c r="BW53" s="20">
        <v>0</v>
      </c>
      <c r="BX53" s="20">
        <v>0</v>
      </c>
      <c r="BY53" s="20">
        <v>63841.599999999999</v>
      </c>
      <c r="BZ53" s="20">
        <v>256.34899999999999</v>
      </c>
      <c r="CA53" s="20">
        <v>0</v>
      </c>
      <c r="CB53" s="20">
        <v>0</v>
      </c>
      <c r="CC53" s="20">
        <v>0</v>
      </c>
      <c r="CD53" s="20">
        <v>0</v>
      </c>
      <c r="CE53" s="20">
        <v>153.86199999999999</v>
      </c>
      <c r="CF53" s="20">
        <v>0</v>
      </c>
      <c r="CG53" s="20">
        <v>410.21100000000001</v>
      </c>
      <c r="CH53" s="20">
        <v>0</v>
      </c>
      <c r="CI53" s="20">
        <v>0</v>
      </c>
      <c r="CJ53" s="20">
        <v>0</v>
      </c>
      <c r="CK53" s="20">
        <v>410.21100000000001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8.8360400000000006</v>
      </c>
      <c r="CY53" s="20">
        <v>82.945300000000003</v>
      </c>
      <c r="CZ53" s="20">
        <v>86.364400000000003</v>
      </c>
      <c r="DA53" s="20">
        <v>0</v>
      </c>
      <c r="DB53" s="20">
        <v>0</v>
      </c>
      <c r="DC53" s="20">
        <v>4.5792400000000004</v>
      </c>
      <c r="DD53" s="20">
        <v>30.7699</v>
      </c>
      <c r="DE53" s="20">
        <v>213.495</v>
      </c>
      <c r="DF53" s="20"/>
      <c r="DG53" s="20"/>
      <c r="DH53" s="20"/>
      <c r="DI53" s="20"/>
      <c r="DJ53" s="20"/>
      <c r="DK53" s="20"/>
      <c r="DL53" s="20" t="s">
        <v>72</v>
      </c>
      <c r="DM53" s="20" t="s">
        <v>73</v>
      </c>
      <c r="DN53" s="20" t="s">
        <v>64</v>
      </c>
      <c r="DO53" s="20" t="s">
        <v>74</v>
      </c>
      <c r="DP53" s="20">
        <v>8.5</v>
      </c>
      <c r="DQ53" s="20" t="s">
        <v>65</v>
      </c>
      <c r="DR53" s="20" t="s">
        <v>76</v>
      </c>
      <c r="DS53" s="20" t="s">
        <v>109</v>
      </c>
    </row>
    <row r="54" spans="1:123" s="20" customFormat="1" hidden="1" outlineLevel="1" x14ac:dyDescent="0.25">
      <c r="A54" s="12"/>
      <c r="B54" s="20" t="s">
        <v>131</v>
      </c>
      <c r="C54" s="20" t="s">
        <v>102</v>
      </c>
      <c r="D54" s="20" t="s">
        <v>102</v>
      </c>
      <c r="E54" s="20" t="s">
        <v>59</v>
      </c>
      <c r="F54" s="20" t="s">
        <v>60</v>
      </c>
      <c r="G54" s="24">
        <v>5.1388888888888894E-2</v>
      </c>
      <c r="H54" s="20" t="s">
        <v>77</v>
      </c>
      <c r="I54" s="20">
        <v>-7.4</v>
      </c>
      <c r="J54" s="20" t="s">
        <v>62</v>
      </c>
      <c r="K54" s="20" t="s">
        <v>62</v>
      </c>
      <c r="L54" s="20" t="s">
        <v>63</v>
      </c>
      <c r="M54" s="20">
        <v>0</v>
      </c>
      <c r="N54" s="20">
        <v>12581.7</v>
      </c>
      <c r="O54" s="20">
        <v>20264</v>
      </c>
      <c r="P54" s="20">
        <v>0</v>
      </c>
      <c r="Q54" s="20">
        <v>0</v>
      </c>
      <c r="R54" s="20">
        <v>0</v>
      </c>
      <c r="S54" s="20">
        <v>6839.03</v>
      </c>
      <c r="T54" s="20">
        <v>39684.699999999997</v>
      </c>
      <c r="U54" s="20">
        <v>23566.7</v>
      </c>
      <c r="V54" s="20">
        <v>0</v>
      </c>
      <c r="W54" s="20">
        <v>0</v>
      </c>
      <c r="X54" s="20">
        <v>63251.4</v>
      </c>
      <c r="Y54" s="20">
        <v>424.98</v>
      </c>
      <c r="Z54" s="20">
        <v>0</v>
      </c>
      <c r="AA54" s="20">
        <v>0</v>
      </c>
      <c r="AB54" s="20">
        <v>0</v>
      </c>
      <c r="AC54" s="20">
        <v>0</v>
      </c>
      <c r="AD54" s="20">
        <v>207.952</v>
      </c>
      <c r="AE54" s="20">
        <v>0</v>
      </c>
      <c r="AF54" s="20">
        <v>632.93200000000002</v>
      </c>
      <c r="AG54" s="20">
        <v>0</v>
      </c>
      <c r="AH54" s="20">
        <v>0</v>
      </c>
      <c r="AI54" s="20">
        <v>0</v>
      </c>
      <c r="AJ54" s="20">
        <v>632.93200000000002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14.596</v>
      </c>
      <c r="AX54" s="20">
        <v>85.711200000000005</v>
      </c>
      <c r="AY54" s="20">
        <v>83.7102</v>
      </c>
      <c r="AZ54" s="20">
        <v>0</v>
      </c>
      <c r="BA54" s="20">
        <v>0</v>
      </c>
      <c r="BB54" s="20">
        <v>6.1824899999999996</v>
      </c>
      <c r="BC54" s="20">
        <v>30.665099999999999</v>
      </c>
      <c r="BD54" s="20">
        <v>220.86500000000001</v>
      </c>
      <c r="BK54" s="20" t="s">
        <v>62</v>
      </c>
      <c r="BL54" s="20" t="s">
        <v>62</v>
      </c>
      <c r="BM54" s="20" t="s">
        <v>63</v>
      </c>
      <c r="BN54" s="20">
        <v>0</v>
      </c>
      <c r="BO54" s="20">
        <v>12526.2</v>
      </c>
      <c r="BP54" s="20">
        <v>20887.3</v>
      </c>
      <c r="BQ54" s="20">
        <v>0</v>
      </c>
      <c r="BR54" s="20">
        <v>0</v>
      </c>
      <c r="BS54" s="20">
        <v>0</v>
      </c>
      <c r="BT54" s="20">
        <v>6861.43</v>
      </c>
      <c r="BU54" s="20">
        <v>40275</v>
      </c>
      <c r="BV54" s="20">
        <v>23566.7</v>
      </c>
      <c r="BW54" s="20">
        <v>0</v>
      </c>
      <c r="BX54" s="20">
        <v>0</v>
      </c>
      <c r="BY54" s="20">
        <v>63841.599999999999</v>
      </c>
      <c r="BZ54" s="20">
        <v>256.34899999999999</v>
      </c>
      <c r="CA54" s="20">
        <v>0</v>
      </c>
      <c r="CB54" s="20">
        <v>0</v>
      </c>
      <c r="CC54" s="20">
        <v>0</v>
      </c>
      <c r="CD54" s="20">
        <v>0</v>
      </c>
      <c r="CE54" s="20">
        <v>153.86199999999999</v>
      </c>
      <c r="CF54" s="20">
        <v>0</v>
      </c>
      <c r="CG54" s="20">
        <v>410.21100000000001</v>
      </c>
      <c r="CH54" s="20">
        <v>0</v>
      </c>
      <c r="CI54" s="20">
        <v>0</v>
      </c>
      <c r="CJ54" s="20">
        <v>0</v>
      </c>
      <c r="CK54" s="20">
        <v>410.21100000000001</v>
      </c>
      <c r="CL54" s="20">
        <v>0</v>
      </c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  <c r="CT54" s="20">
        <v>0</v>
      </c>
      <c r="CU54" s="20">
        <v>0</v>
      </c>
      <c r="CV54" s="20">
        <v>0</v>
      </c>
      <c r="CW54" s="20">
        <v>0</v>
      </c>
      <c r="CX54" s="20">
        <v>8.8360400000000006</v>
      </c>
      <c r="CY54" s="20">
        <v>82.945300000000003</v>
      </c>
      <c r="CZ54" s="20">
        <v>86.364400000000003</v>
      </c>
      <c r="DA54" s="20">
        <v>0</v>
      </c>
      <c r="DB54" s="20">
        <v>0</v>
      </c>
      <c r="DC54" s="20">
        <v>4.5792400000000004</v>
      </c>
      <c r="DD54" s="20">
        <v>30.7699</v>
      </c>
      <c r="DE54" s="20">
        <v>213.495</v>
      </c>
      <c r="DL54" s="20" t="s">
        <v>72</v>
      </c>
      <c r="DM54" s="20" t="s">
        <v>73</v>
      </c>
      <c r="DN54" s="20" t="s">
        <v>64</v>
      </c>
      <c r="DO54" s="20" t="s">
        <v>74</v>
      </c>
      <c r="DP54" s="20">
        <v>8.5</v>
      </c>
      <c r="DQ54" s="20" t="s">
        <v>65</v>
      </c>
      <c r="DR54" s="20" t="s">
        <v>76</v>
      </c>
      <c r="DS54" s="20" t="s">
        <v>109</v>
      </c>
    </row>
    <row r="55" spans="1:123" s="20" customFormat="1" hidden="1" outlineLevel="1" x14ac:dyDescent="0.25">
      <c r="A55" s="12"/>
      <c r="B55" s="20" t="s">
        <v>132</v>
      </c>
      <c r="C55" s="20" t="s">
        <v>103</v>
      </c>
      <c r="D55" s="20" t="s">
        <v>103</v>
      </c>
      <c r="E55" s="20" t="s">
        <v>59</v>
      </c>
      <c r="F55" s="20" t="s">
        <v>60</v>
      </c>
      <c r="G55" s="24">
        <v>4.7916666666666663E-2</v>
      </c>
      <c r="H55" s="20" t="s">
        <v>77</v>
      </c>
      <c r="I55" s="20">
        <v>-9.9</v>
      </c>
      <c r="J55" s="20" t="s">
        <v>62</v>
      </c>
      <c r="K55" s="20" t="s">
        <v>62</v>
      </c>
      <c r="L55" s="20" t="s">
        <v>63</v>
      </c>
      <c r="M55" s="20">
        <v>0</v>
      </c>
      <c r="N55" s="20">
        <v>12733</v>
      </c>
      <c r="O55" s="20">
        <v>20284.3</v>
      </c>
      <c r="P55" s="20">
        <v>0</v>
      </c>
      <c r="Q55" s="20">
        <v>0</v>
      </c>
      <c r="R55" s="20">
        <v>0</v>
      </c>
      <c r="S55" s="20">
        <v>6839.03</v>
      </c>
      <c r="T55" s="20">
        <v>39856.400000000001</v>
      </c>
      <c r="U55" s="20">
        <v>23566.7</v>
      </c>
      <c r="V55" s="20">
        <v>0</v>
      </c>
      <c r="W55" s="20">
        <v>0</v>
      </c>
      <c r="X55" s="20">
        <v>63423</v>
      </c>
      <c r="Y55" s="20">
        <v>458.85899999999998</v>
      </c>
      <c r="Z55" s="20">
        <v>0</v>
      </c>
      <c r="AA55" s="20">
        <v>0</v>
      </c>
      <c r="AB55" s="20">
        <v>0</v>
      </c>
      <c r="AC55" s="20">
        <v>0</v>
      </c>
      <c r="AD55" s="20">
        <v>207.952</v>
      </c>
      <c r="AE55" s="20">
        <v>0</v>
      </c>
      <c r="AF55" s="20">
        <v>666.81100000000004</v>
      </c>
      <c r="AG55" s="20">
        <v>0</v>
      </c>
      <c r="AH55" s="20">
        <v>0</v>
      </c>
      <c r="AI55" s="20">
        <v>0</v>
      </c>
      <c r="AJ55" s="20">
        <v>666.81100000000004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15.7432</v>
      </c>
      <c r="AX55" s="20">
        <v>86.991200000000006</v>
      </c>
      <c r="AY55" s="20">
        <v>83.773799999999994</v>
      </c>
      <c r="AZ55" s="20">
        <v>0</v>
      </c>
      <c r="BA55" s="20">
        <v>0</v>
      </c>
      <c r="BB55" s="20">
        <v>6.1824899999999996</v>
      </c>
      <c r="BC55" s="20">
        <v>30.665099999999999</v>
      </c>
      <c r="BD55" s="20">
        <v>223.35599999999999</v>
      </c>
      <c r="BK55" s="20" t="s">
        <v>62</v>
      </c>
      <c r="BL55" s="20" t="s">
        <v>62</v>
      </c>
      <c r="BM55" s="20" t="s">
        <v>63</v>
      </c>
      <c r="BN55" s="20">
        <v>0</v>
      </c>
      <c r="BO55" s="20">
        <v>12526.2</v>
      </c>
      <c r="BP55" s="20">
        <v>20887.3</v>
      </c>
      <c r="BQ55" s="20">
        <v>0</v>
      </c>
      <c r="BR55" s="20">
        <v>0</v>
      </c>
      <c r="BS55" s="20">
        <v>0</v>
      </c>
      <c r="BT55" s="20">
        <v>6861.43</v>
      </c>
      <c r="BU55" s="20">
        <v>40275</v>
      </c>
      <c r="BV55" s="20">
        <v>23566.7</v>
      </c>
      <c r="BW55" s="20">
        <v>0</v>
      </c>
      <c r="BX55" s="20">
        <v>0</v>
      </c>
      <c r="BY55" s="20">
        <v>63841.599999999999</v>
      </c>
      <c r="BZ55" s="20">
        <v>256.34899999999999</v>
      </c>
      <c r="CA55" s="20">
        <v>0</v>
      </c>
      <c r="CB55" s="20">
        <v>0</v>
      </c>
      <c r="CC55" s="20">
        <v>0</v>
      </c>
      <c r="CD55" s="20">
        <v>0</v>
      </c>
      <c r="CE55" s="20">
        <v>153.86199999999999</v>
      </c>
      <c r="CF55" s="20">
        <v>0</v>
      </c>
      <c r="CG55" s="20">
        <v>410.21100000000001</v>
      </c>
      <c r="CH55" s="20">
        <v>0</v>
      </c>
      <c r="CI55" s="20">
        <v>0</v>
      </c>
      <c r="CJ55" s="20">
        <v>0</v>
      </c>
      <c r="CK55" s="20">
        <v>410.21100000000001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0</v>
      </c>
      <c r="CT55" s="20">
        <v>0</v>
      </c>
      <c r="CU55" s="20">
        <v>0</v>
      </c>
      <c r="CV55" s="20">
        <v>0</v>
      </c>
      <c r="CW55" s="20">
        <v>0</v>
      </c>
      <c r="CX55" s="20">
        <v>8.8360400000000006</v>
      </c>
      <c r="CY55" s="20">
        <v>82.945300000000003</v>
      </c>
      <c r="CZ55" s="20">
        <v>86.364400000000003</v>
      </c>
      <c r="DA55" s="20">
        <v>0</v>
      </c>
      <c r="DB55" s="20">
        <v>0</v>
      </c>
      <c r="DC55" s="20">
        <v>4.5792400000000004</v>
      </c>
      <c r="DD55" s="20">
        <v>30.7699</v>
      </c>
      <c r="DE55" s="20">
        <v>213.495</v>
      </c>
      <c r="DL55" s="20" t="s">
        <v>72</v>
      </c>
      <c r="DM55" s="20" t="s">
        <v>73</v>
      </c>
      <c r="DN55" s="20" t="s">
        <v>64</v>
      </c>
      <c r="DO55" s="20" t="s">
        <v>74</v>
      </c>
      <c r="DP55" s="20">
        <v>8.5</v>
      </c>
      <c r="DQ55" s="20" t="s">
        <v>65</v>
      </c>
      <c r="DR55" s="20" t="s">
        <v>76</v>
      </c>
      <c r="DS55" s="20" t="s">
        <v>109</v>
      </c>
    </row>
    <row r="56" spans="1:123" s="20" customFormat="1" hidden="1" outlineLevel="1" x14ac:dyDescent="0.25">
      <c r="A56" s="12"/>
      <c r="B56" s="20" t="s">
        <v>133</v>
      </c>
      <c r="C56" s="20" t="s">
        <v>104</v>
      </c>
      <c r="D56" s="20" t="s">
        <v>104</v>
      </c>
      <c r="E56" s="20" t="s">
        <v>59</v>
      </c>
      <c r="F56" s="20" t="s">
        <v>60</v>
      </c>
      <c r="G56" s="24">
        <v>4.6527777777777779E-2</v>
      </c>
      <c r="H56" s="20" t="s">
        <v>77</v>
      </c>
      <c r="I56" s="20">
        <v>-16.3</v>
      </c>
      <c r="J56" s="20" t="s">
        <v>62</v>
      </c>
      <c r="K56" s="20" t="s">
        <v>62</v>
      </c>
      <c r="L56" s="20" t="s">
        <v>63</v>
      </c>
      <c r="M56" s="20">
        <v>0</v>
      </c>
      <c r="N56" s="20">
        <v>13133.3</v>
      </c>
      <c r="O56" s="20">
        <v>20336.599999999999</v>
      </c>
      <c r="P56" s="20">
        <v>0</v>
      </c>
      <c r="Q56" s="20">
        <v>0</v>
      </c>
      <c r="R56" s="20">
        <v>0</v>
      </c>
      <c r="S56" s="20">
        <v>6839.03</v>
      </c>
      <c r="T56" s="20">
        <v>40308.9</v>
      </c>
      <c r="U56" s="20">
        <v>23566.7</v>
      </c>
      <c r="V56" s="20">
        <v>0</v>
      </c>
      <c r="W56" s="20">
        <v>0</v>
      </c>
      <c r="X56" s="20">
        <v>63875.5</v>
      </c>
      <c r="Y56" s="20">
        <v>548.14300000000003</v>
      </c>
      <c r="Z56" s="20">
        <v>0</v>
      </c>
      <c r="AA56" s="20">
        <v>0</v>
      </c>
      <c r="AB56" s="20">
        <v>0</v>
      </c>
      <c r="AC56" s="20">
        <v>0</v>
      </c>
      <c r="AD56" s="20">
        <v>207.952</v>
      </c>
      <c r="AE56" s="20">
        <v>0</v>
      </c>
      <c r="AF56" s="20">
        <v>756.09500000000003</v>
      </c>
      <c r="AG56" s="20">
        <v>0</v>
      </c>
      <c r="AH56" s="20">
        <v>0</v>
      </c>
      <c r="AI56" s="20">
        <v>0</v>
      </c>
      <c r="AJ56" s="20">
        <v>756.09500000000003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18.7544</v>
      </c>
      <c r="AX56" s="20">
        <v>90.191000000000003</v>
      </c>
      <c r="AY56" s="20">
        <v>83.933599999999998</v>
      </c>
      <c r="AZ56" s="20">
        <v>0</v>
      </c>
      <c r="BA56" s="20">
        <v>0</v>
      </c>
      <c r="BB56" s="20">
        <v>6.1824899999999996</v>
      </c>
      <c r="BC56" s="20">
        <v>30.665099999999999</v>
      </c>
      <c r="BD56" s="20">
        <v>229.727</v>
      </c>
      <c r="BK56" s="20" t="s">
        <v>62</v>
      </c>
      <c r="BL56" s="20" t="s">
        <v>62</v>
      </c>
      <c r="BM56" s="20" t="s">
        <v>63</v>
      </c>
      <c r="BN56" s="20">
        <v>0</v>
      </c>
      <c r="BO56" s="20">
        <v>12526.2</v>
      </c>
      <c r="BP56" s="20">
        <v>20887.3</v>
      </c>
      <c r="BQ56" s="20">
        <v>0</v>
      </c>
      <c r="BR56" s="20">
        <v>0</v>
      </c>
      <c r="BS56" s="20">
        <v>0</v>
      </c>
      <c r="BT56" s="20">
        <v>6861.43</v>
      </c>
      <c r="BU56" s="20">
        <v>40275</v>
      </c>
      <c r="BV56" s="20">
        <v>23566.7</v>
      </c>
      <c r="BW56" s="20">
        <v>0</v>
      </c>
      <c r="BX56" s="20">
        <v>0</v>
      </c>
      <c r="BY56" s="20">
        <v>63841.599999999999</v>
      </c>
      <c r="BZ56" s="20">
        <v>256.34899999999999</v>
      </c>
      <c r="CA56" s="20">
        <v>0</v>
      </c>
      <c r="CB56" s="20">
        <v>0</v>
      </c>
      <c r="CC56" s="20">
        <v>0</v>
      </c>
      <c r="CD56" s="20">
        <v>0</v>
      </c>
      <c r="CE56" s="20">
        <v>153.86199999999999</v>
      </c>
      <c r="CF56" s="20">
        <v>0</v>
      </c>
      <c r="CG56" s="20">
        <v>410.21100000000001</v>
      </c>
      <c r="CH56" s="20">
        <v>0</v>
      </c>
      <c r="CI56" s="20">
        <v>0</v>
      </c>
      <c r="CJ56" s="20">
        <v>0</v>
      </c>
      <c r="CK56" s="20">
        <v>410.21100000000001</v>
      </c>
      <c r="CL56" s="20">
        <v>0</v>
      </c>
      <c r="CM56" s="20">
        <v>0</v>
      </c>
      <c r="CN56" s="20">
        <v>0</v>
      </c>
      <c r="CO56" s="20">
        <v>0</v>
      </c>
      <c r="CP56" s="20">
        <v>0</v>
      </c>
      <c r="CQ56" s="20">
        <v>0</v>
      </c>
      <c r="CR56" s="20">
        <v>0</v>
      </c>
      <c r="CS56" s="20">
        <v>0</v>
      </c>
      <c r="CT56" s="20">
        <v>0</v>
      </c>
      <c r="CU56" s="20">
        <v>0</v>
      </c>
      <c r="CV56" s="20">
        <v>0</v>
      </c>
      <c r="CW56" s="20">
        <v>0</v>
      </c>
      <c r="CX56" s="20">
        <v>8.8360400000000006</v>
      </c>
      <c r="CY56" s="20">
        <v>82.945300000000003</v>
      </c>
      <c r="CZ56" s="20">
        <v>86.364400000000003</v>
      </c>
      <c r="DA56" s="20">
        <v>0</v>
      </c>
      <c r="DB56" s="20">
        <v>0</v>
      </c>
      <c r="DC56" s="20">
        <v>4.5792400000000004</v>
      </c>
      <c r="DD56" s="20">
        <v>30.7699</v>
      </c>
      <c r="DE56" s="20">
        <v>213.495</v>
      </c>
      <c r="DL56" s="20" t="s">
        <v>72</v>
      </c>
      <c r="DM56" s="20" t="s">
        <v>73</v>
      </c>
      <c r="DN56" s="20" t="s">
        <v>64</v>
      </c>
      <c r="DO56" s="20" t="s">
        <v>74</v>
      </c>
      <c r="DP56" s="20">
        <v>8.5</v>
      </c>
      <c r="DQ56" s="20" t="s">
        <v>65</v>
      </c>
      <c r="DR56" s="20" t="s">
        <v>76</v>
      </c>
      <c r="DS56" s="20" t="s">
        <v>109</v>
      </c>
    </row>
    <row r="57" spans="1:123" s="20" customFormat="1" hidden="1" outlineLevel="1" x14ac:dyDescent="0.25">
      <c r="A57" s="12"/>
      <c r="B57" s="20" t="s">
        <v>134</v>
      </c>
      <c r="C57" s="20" t="s">
        <v>105</v>
      </c>
      <c r="D57" s="20" t="s">
        <v>105</v>
      </c>
      <c r="E57" s="20" t="s">
        <v>59</v>
      </c>
      <c r="F57" s="20" t="s">
        <v>60</v>
      </c>
      <c r="G57" s="24">
        <v>5.0694444444444452E-2</v>
      </c>
      <c r="H57" s="20" t="s">
        <v>77</v>
      </c>
      <c r="I57" s="20">
        <v>-22.3</v>
      </c>
      <c r="J57" s="20" t="s">
        <v>62</v>
      </c>
      <c r="K57" s="20" t="s">
        <v>62</v>
      </c>
      <c r="L57" s="20" t="s">
        <v>63</v>
      </c>
      <c r="M57" s="20">
        <v>0</v>
      </c>
      <c r="N57" s="20">
        <v>13518</v>
      </c>
      <c r="O57" s="20">
        <v>20396.5</v>
      </c>
      <c r="P57" s="20">
        <v>0</v>
      </c>
      <c r="Q57" s="20">
        <v>0</v>
      </c>
      <c r="R57" s="20">
        <v>0</v>
      </c>
      <c r="S57" s="20">
        <v>6839.03</v>
      </c>
      <c r="T57" s="20">
        <v>40753.5</v>
      </c>
      <c r="U57" s="20">
        <v>23566.7</v>
      </c>
      <c r="V57" s="20">
        <v>0</v>
      </c>
      <c r="W57" s="20">
        <v>0</v>
      </c>
      <c r="X57" s="20">
        <v>64320.2</v>
      </c>
      <c r="Y57" s="20">
        <v>639.67600000000004</v>
      </c>
      <c r="Z57" s="20">
        <v>0</v>
      </c>
      <c r="AA57" s="20">
        <v>0</v>
      </c>
      <c r="AB57" s="20">
        <v>0</v>
      </c>
      <c r="AC57" s="20">
        <v>0</v>
      </c>
      <c r="AD57" s="20">
        <v>207.952</v>
      </c>
      <c r="AE57" s="20">
        <v>0</v>
      </c>
      <c r="AF57" s="20">
        <v>847.62800000000004</v>
      </c>
      <c r="AG57" s="20">
        <v>0</v>
      </c>
      <c r="AH57" s="20">
        <v>0</v>
      </c>
      <c r="AI57" s="20">
        <v>0</v>
      </c>
      <c r="AJ57" s="20">
        <v>847.62800000000004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21.818200000000001</v>
      </c>
      <c r="AX57" s="20">
        <v>92.958399999999997</v>
      </c>
      <c r="AY57" s="20">
        <v>84.118399999999994</v>
      </c>
      <c r="AZ57" s="20">
        <v>0</v>
      </c>
      <c r="BA57" s="20">
        <v>0</v>
      </c>
      <c r="BB57" s="20">
        <v>6.1825000000000001</v>
      </c>
      <c r="BC57" s="20">
        <v>30.665099999999999</v>
      </c>
      <c r="BD57" s="20">
        <v>235.74299999999999</v>
      </c>
      <c r="BK57" s="20" t="s">
        <v>62</v>
      </c>
      <c r="BL57" s="20" t="s">
        <v>62</v>
      </c>
      <c r="BM57" s="20" t="s">
        <v>63</v>
      </c>
      <c r="BN57" s="20">
        <v>0</v>
      </c>
      <c r="BO57" s="20">
        <v>12526.2</v>
      </c>
      <c r="BP57" s="20">
        <v>20887.3</v>
      </c>
      <c r="BQ57" s="20">
        <v>0</v>
      </c>
      <c r="BR57" s="20">
        <v>0</v>
      </c>
      <c r="BS57" s="20">
        <v>0</v>
      </c>
      <c r="BT57" s="20">
        <v>6861.43</v>
      </c>
      <c r="BU57" s="20">
        <v>40275</v>
      </c>
      <c r="BV57" s="20">
        <v>23566.7</v>
      </c>
      <c r="BW57" s="20">
        <v>0</v>
      </c>
      <c r="BX57" s="20">
        <v>0</v>
      </c>
      <c r="BY57" s="20">
        <v>63841.599999999999</v>
      </c>
      <c r="BZ57" s="20">
        <v>256.34899999999999</v>
      </c>
      <c r="CA57" s="20">
        <v>0</v>
      </c>
      <c r="CB57" s="20">
        <v>0</v>
      </c>
      <c r="CC57" s="20">
        <v>0</v>
      </c>
      <c r="CD57" s="20">
        <v>0</v>
      </c>
      <c r="CE57" s="20">
        <v>153.86199999999999</v>
      </c>
      <c r="CF57" s="20">
        <v>0</v>
      </c>
      <c r="CG57" s="20">
        <v>410.21100000000001</v>
      </c>
      <c r="CH57" s="20">
        <v>0</v>
      </c>
      <c r="CI57" s="20">
        <v>0</v>
      </c>
      <c r="CJ57" s="20">
        <v>0</v>
      </c>
      <c r="CK57" s="20">
        <v>410.21100000000001</v>
      </c>
      <c r="CL57" s="20">
        <v>0</v>
      </c>
      <c r="CM57" s="20">
        <v>0</v>
      </c>
      <c r="CN57" s="20">
        <v>0</v>
      </c>
      <c r="CO57" s="20">
        <v>0</v>
      </c>
      <c r="CP57" s="20">
        <v>0</v>
      </c>
      <c r="CQ57" s="20">
        <v>0</v>
      </c>
      <c r="CR57" s="20">
        <v>0</v>
      </c>
      <c r="CS57" s="20">
        <v>0</v>
      </c>
      <c r="CT57" s="20">
        <v>0</v>
      </c>
      <c r="CU57" s="20">
        <v>0</v>
      </c>
      <c r="CV57" s="20">
        <v>0</v>
      </c>
      <c r="CW57" s="20">
        <v>0</v>
      </c>
      <c r="CX57" s="20">
        <v>8.8360400000000006</v>
      </c>
      <c r="CY57" s="20">
        <v>82.945300000000003</v>
      </c>
      <c r="CZ57" s="20">
        <v>86.364400000000003</v>
      </c>
      <c r="DA57" s="20">
        <v>0</v>
      </c>
      <c r="DB57" s="20">
        <v>0</v>
      </c>
      <c r="DC57" s="20">
        <v>4.5792400000000004</v>
      </c>
      <c r="DD57" s="20">
        <v>30.7699</v>
      </c>
      <c r="DE57" s="20">
        <v>213.495</v>
      </c>
      <c r="DL57" s="20" t="s">
        <v>72</v>
      </c>
      <c r="DM57" s="20" t="s">
        <v>73</v>
      </c>
      <c r="DN57" s="20" t="s">
        <v>64</v>
      </c>
      <c r="DO57" s="20" t="s">
        <v>74</v>
      </c>
      <c r="DP57" s="20">
        <v>8.5</v>
      </c>
      <c r="DQ57" s="20" t="s">
        <v>65</v>
      </c>
      <c r="DR57" s="20" t="s">
        <v>76</v>
      </c>
      <c r="DS57" s="20" t="s">
        <v>109</v>
      </c>
    </row>
    <row r="58" spans="1:123" s="20" customFormat="1" hidden="1" outlineLevel="1" x14ac:dyDescent="0.25">
      <c r="A58" s="12"/>
      <c r="B58" s="20" t="s">
        <v>135</v>
      </c>
      <c r="C58" s="20" t="s">
        <v>110</v>
      </c>
      <c r="D58" s="20" t="s">
        <v>110</v>
      </c>
      <c r="E58" s="20" t="s">
        <v>111</v>
      </c>
      <c r="F58" s="20" t="s">
        <v>60</v>
      </c>
      <c r="G58" s="24">
        <v>4.8611111111111112E-2</v>
      </c>
      <c r="H58" s="20" t="s">
        <v>61</v>
      </c>
      <c r="I58" s="20">
        <v>12.6</v>
      </c>
      <c r="J58" s="20" t="s">
        <v>62</v>
      </c>
      <c r="K58" s="20" t="s">
        <v>62</v>
      </c>
      <c r="L58" s="20" t="s">
        <v>63</v>
      </c>
      <c r="M58" s="20">
        <v>0</v>
      </c>
      <c r="N58" s="20">
        <v>21881.8</v>
      </c>
      <c r="O58" s="20">
        <v>20272.099999999999</v>
      </c>
      <c r="P58" s="20">
        <v>0</v>
      </c>
      <c r="Q58" s="20">
        <v>0</v>
      </c>
      <c r="R58" s="20">
        <v>0</v>
      </c>
      <c r="S58" s="20">
        <v>6821.21</v>
      </c>
      <c r="T58" s="20">
        <v>48975.1</v>
      </c>
      <c r="U58" s="20">
        <v>23566.7</v>
      </c>
      <c r="V58" s="20">
        <v>0</v>
      </c>
      <c r="W58" s="20">
        <v>0</v>
      </c>
      <c r="X58" s="20">
        <v>72541.8</v>
      </c>
      <c r="Y58" s="20">
        <v>30.051600000000001</v>
      </c>
      <c r="Z58" s="20">
        <v>0</v>
      </c>
      <c r="AA58" s="20">
        <v>0</v>
      </c>
      <c r="AB58" s="20">
        <v>0</v>
      </c>
      <c r="AC58" s="20">
        <v>0</v>
      </c>
      <c r="AD58" s="20">
        <v>196.93799999999999</v>
      </c>
      <c r="AE58" s="20">
        <v>0</v>
      </c>
      <c r="AF58" s="20">
        <v>226.989</v>
      </c>
      <c r="AG58" s="20">
        <v>0</v>
      </c>
      <c r="AH58" s="20">
        <v>0</v>
      </c>
      <c r="AI58" s="20">
        <v>0</v>
      </c>
      <c r="AJ58" s="20">
        <v>226.989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1.04128</v>
      </c>
      <c r="AX58" s="20">
        <v>125.34399999999999</v>
      </c>
      <c r="AY58" s="20">
        <v>83.281999999999996</v>
      </c>
      <c r="AZ58" s="20">
        <v>0</v>
      </c>
      <c r="BA58" s="20">
        <v>0</v>
      </c>
      <c r="BB58" s="20">
        <v>5.8975299999999997</v>
      </c>
      <c r="BC58" s="20">
        <v>30.7239</v>
      </c>
      <c r="BD58" s="20">
        <v>246.28899999999999</v>
      </c>
      <c r="BK58" s="20" t="s">
        <v>62</v>
      </c>
      <c r="BL58" s="20" t="s">
        <v>62</v>
      </c>
      <c r="BM58" s="20" t="s">
        <v>63</v>
      </c>
      <c r="BN58" s="20">
        <v>0</v>
      </c>
      <c r="BO58" s="20">
        <v>22818.1</v>
      </c>
      <c r="BP58" s="20">
        <v>22369.5</v>
      </c>
      <c r="BQ58" s="20">
        <v>0</v>
      </c>
      <c r="BR58" s="20">
        <v>0</v>
      </c>
      <c r="BS58" s="20">
        <v>0</v>
      </c>
      <c r="BT58" s="20">
        <v>6793.83</v>
      </c>
      <c r="BU58" s="20">
        <v>51981.4</v>
      </c>
      <c r="BV58" s="20">
        <v>23566.7</v>
      </c>
      <c r="BW58" s="20">
        <v>0</v>
      </c>
      <c r="BX58" s="20">
        <v>0</v>
      </c>
      <c r="BY58" s="20">
        <v>75548.100000000006</v>
      </c>
      <c r="BZ58" s="20">
        <v>30.282599999999999</v>
      </c>
      <c r="CA58" s="20">
        <v>0</v>
      </c>
      <c r="CB58" s="20">
        <v>0</v>
      </c>
      <c r="CC58" s="20">
        <v>0</v>
      </c>
      <c r="CD58" s="20">
        <v>0</v>
      </c>
      <c r="CE58" s="20">
        <v>141.602</v>
      </c>
      <c r="CF58" s="20">
        <v>0</v>
      </c>
      <c r="CG58" s="20">
        <v>171.88499999999999</v>
      </c>
      <c r="CH58" s="20">
        <v>0</v>
      </c>
      <c r="CI58" s="20">
        <v>0</v>
      </c>
      <c r="CJ58" s="20">
        <v>0</v>
      </c>
      <c r="CK58" s="20">
        <v>171.88499999999999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0</v>
      </c>
      <c r="CU58" s="20">
        <v>0</v>
      </c>
      <c r="CV58" s="20">
        <v>0</v>
      </c>
      <c r="CW58" s="20">
        <v>0</v>
      </c>
      <c r="CX58" s="20">
        <v>1.04911</v>
      </c>
      <c r="CY58" s="20">
        <v>131.09800000000001</v>
      </c>
      <c r="CZ58" s="20">
        <v>91.891900000000007</v>
      </c>
      <c r="DA58" s="20">
        <v>0</v>
      </c>
      <c r="DB58" s="20">
        <v>0</v>
      </c>
      <c r="DC58" s="20">
        <v>4.2449300000000001</v>
      </c>
      <c r="DD58" s="20">
        <v>30.598500000000001</v>
      </c>
      <c r="DE58" s="20">
        <v>258.88299999999998</v>
      </c>
      <c r="DL58" s="20" t="s">
        <v>72</v>
      </c>
      <c r="DM58" s="20" t="s">
        <v>73</v>
      </c>
      <c r="DN58" s="20" t="s">
        <v>64</v>
      </c>
      <c r="DO58" s="20" t="s">
        <v>74</v>
      </c>
      <c r="DP58" s="20">
        <v>8.5</v>
      </c>
      <c r="DQ58" s="20" t="s">
        <v>65</v>
      </c>
      <c r="DR58" s="20" t="s">
        <v>76</v>
      </c>
      <c r="DS58" s="20" t="s">
        <v>109</v>
      </c>
    </row>
    <row r="59" spans="1:123" s="20" customFormat="1" hidden="1" outlineLevel="1" x14ac:dyDescent="0.25">
      <c r="A59" s="12"/>
      <c r="B59" s="20" t="s">
        <v>136</v>
      </c>
      <c r="C59" s="20" t="s">
        <v>112</v>
      </c>
      <c r="D59" s="20" t="s">
        <v>112</v>
      </c>
      <c r="E59" s="20" t="s">
        <v>111</v>
      </c>
      <c r="F59" s="20" t="s">
        <v>60</v>
      </c>
      <c r="G59" s="24">
        <v>4.7222222222222221E-2</v>
      </c>
      <c r="H59" s="20" t="s">
        <v>61</v>
      </c>
      <c r="I59" s="20">
        <v>10.7</v>
      </c>
      <c r="J59" s="20" t="s">
        <v>62</v>
      </c>
      <c r="K59" s="20" t="s">
        <v>62</v>
      </c>
      <c r="L59" s="20" t="s">
        <v>63</v>
      </c>
      <c r="M59" s="20">
        <v>0</v>
      </c>
      <c r="N59" s="20">
        <v>21938.400000000001</v>
      </c>
      <c r="O59" s="20">
        <v>20291.599999999999</v>
      </c>
      <c r="P59" s="20">
        <v>0</v>
      </c>
      <c r="Q59" s="20">
        <v>0</v>
      </c>
      <c r="R59" s="20">
        <v>0</v>
      </c>
      <c r="S59" s="20">
        <v>6793.83</v>
      </c>
      <c r="T59" s="20">
        <v>49023.8</v>
      </c>
      <c r="U59" s="20">
        <v>23566.7</v>
      </c>
      <c r="V59" s="20">
        <v>0</v>
      </c>
      <c r="W59" s="20">
        <v>0</v>
      </c>
      <c r="X59" s="20">
        <v>72590.5</v>
      </c>
      <c r="Y59" s="20">
        <v>42.375</v>
      </c>
      <c r="Z59" s="20">
        <v>0</v>
      </c>
      <c r="AA59" s="20">
        <v>0</v>
      </c>
      <c r="AB59" s="20">
        <v>0</v>
      </c>
      <c r="AC59" s="20">
        <v>0</v>
      </c>
      <c r="AD59" s="20">
        <v>196.93799999999999</v>
      </c>
      <c r="AE59" s="20">
        <v>0</v>
      </c>
      <c r="AF59" s="20">
        <v>239.31299999999999</v>
      </c>
      <c r="AG59" s="20">
        <v>0</v>
      </c>
      <c r="AH59" s="20">
        <v>0</v>
      </c>
      <c r="AI59" s="20">
        <v>0</v>
      </c>
      <c r="AJ59" s="20">
        <v>239.31299999999999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1.4726300000000001</v>
      </c>
      <c r="AX59" s="20">
        <v>126.795</v>
      </c>
      <c r="AY59" s="20">
        <v>83.346400000000003</v>
      </c>
      <c r="AZ59" s="20">
        <v>0</v>
      </c>
      <c r="BA59" s="20">
        <v>0</v>
      </c>
      <c r="BB59" s="20">
        <v>5.8975299999999997</v>
      </c>
      <c r="BC59" s="20">
        <v>30.598500000000001</v>
      </c>
      <c r="BD59" s="20">
        <v>248.11</v>
      </c>
      <c r="BK59" s="20" t="s">
        <v>62</v>
      </c>
      <c r="BL59" s="20" t="s">
        <v>62</v>
      </c>
      <c r="BM59" s="20" t="s">
        <v>63</v>
      </c>
      <c r="BN59" s="20">
        <v>0</v>
      </c>
      <c r="BO59" s="20">
        <v>22818.1</v>
      </c>
      <c r="BP59" s="20">
        <v>22369.5</v>
      </c>
      <c r="BQ59" s="20">
        <v>0</v>
      </c>
      <c r="BR59" s="20">
        <v>0</v>
      </c>
      <c r="BS59" s="20">
        <v>0</v>
      </c>
      <c r="BT59" s="20">
        <v>6793.83</v>
      </c>
      <c r="BU59" s="20">
        <v>51981.4</v>
      </c>
      <c r="BV59" s="20">
        <v>23566.7</v>
      </c>
      <c r="BW59" s="20">
        <v>0</v>
      </c>
      <c r="BX59" s="20">
        <v>0</v>
      </c>
      <c r="BY59" s="20">
        <v>75548.100000000006</v>
      </c>
      <c r="BZ59" s="20">
        <v>30.282599999999999</v>
      </c>
      <c r="CA59" s="20">
        <v>0</v>
      </c>
      <c r="CB59" s="20">
        <v>0</v>
      </c>
      <c r="CC59" s="20">
        <v>0</v>
      </c>
      <c r="CD59" s="20">
        <v>0</v>
      </c>
      <c r="CE59" s="20">
        <v>141.602</v>
      </c>
      <c r="CF59" s="20">
        <v>0</v>
      </c>
      <c r="CG59" s="20">
        <v>171.88499999999999</v>
      </c>
      <c r="CH59" s="20">
        <v>0</v>
      </c>
      <c r="CI59" s="20">
        <v>0</v>
      </c>
      <c r="CJ59" s="20">
        <v>0</v>
      </c>
      <c r="CK59" s="20">
        <v>171.88499999999999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1.04911</v>
      </c>
      <c r="CY59" s="20">
        <v>131.09800000000001</v>
      </c>
      <c r="CZ59" s="20">
        <v>91.891900000000007</v>
      </c>
      <c r="DA59" s="20">
        <v>0</v>
      </c>
      <c r="DB59" s="20">
        <v>0</v>
      </c>
      <c r="DC59" s="20">
        <v>4.2449300000000001</v>
      </c>
      <c r="DD59" s="20">
        <v>30.598500000000001</v>
      </c>
      <c r="DE59" s="20">
        <v>258.88299999999998</v>
      </c>
      <c r="DL59" s="20" t="s">
        <v>72</v>
      </c>
      <c r="DM59" s="20" t="s">
        <v>73</v>
      </c>
      <c r="DN59" s="20" t="s">
        <v>64</v>
      </c>
      <c r="DO59" s="20" t="s">
        <v>74</v>
      </c>
      <c r="DP59" s="20">
        <v>8.5</v>
      </c>
      <c r="DQ59" s="20" t="s">
        <v>65</v>
      </c>
      <c r="DR59" s="20" t="s">
        <v>76</v>
      </c>
      <c r="DS59" s="20" t="s">
        <v>109</v>
      </c>
    </row>
    <row r="60" spans="1:123" s="20" customFormat="1" hidden="1" outlineLevel="1" x14ac:dyDescent="0.25">
      <c r="A60" s="12"/>
      <c r="B60" s="20" t="s">
        <v>137</v>
      </c>
      <c r="C60" s="20" t="s">
        <v>113</v>
      </c>
      <c r="D60" s="20" t="s">
        <v>113</v>
      </c>
      <c r="E60" s="20" t="s">
        <v>111</v>
      </c>
      <c r="F60" s="20" t="s">
        <v>60</v>
      </c>
      <c r="G60" s="24">
        <v>4.8611111111111112E-2</v>
      </c>
      <c r="H60" s="20" t="s">
        <v>61</v>
      </c>
      <c r="I60" s="20">
        <v>7.5</v>
      </c>
      <c r="J60" s="20" t="s">
        <v>62</v>
      </c>
      <c r="K60" s="20" t="s">
        <v>62</v>
      </c>
      <c r="L60" s="20" t="s">
        <v>63</v>
      </c>
      <c r="M60" s="20">
        <v>0</v>
      </c>
      <c r="N60" s="20">
        <v>22357.200000000001</v>
      </c>
      <c r="O60" s="20">
        <v>20309.5</v>
      </c>
      <c r="P60" s="20">
        <v>0</v>
      </c>
      <c r="Q60" s="20">
        <v>0</v>
      </c>
      <c r="R60" s="20">
        <v>0</v>
      </c>
      <c r="S60" s="20">
        <v>6774.91</v>
      </c>
      <c r="T60" s="20">
        <v>49441.7</v>
      </c>
      <c r="U60" s="20">
        <v>23566.7</v>
      </c>
      <c r="V60" s="20">
        <v>0</v>
      </c>
      <c r="W60" s="20">
        <v>0</v>
      </c>
      <c r="X60" s="20">
        <v>73008.399999999994</v>
      </c>
      <c r="Y60" s="20">
        <v>53.4739</v>
      </c>
      <c r="Z60" s="20">
        <v>0</v>
      </c>
      <c r="AA60" s="20">
        <v>0</v>
      </c>
      <c r="AB60" s="20">
        <v>0</v>
      </c>
      <c r="AC60" s="20">
        <v>0</v>
      </c>
      <c r="AD60" s="20">
        <v>196.93799999999999</v>
      </c>
      <c r="AE60" s="20">
        <v>0</v>
      </c>
      <c r="AF60" s="20">
        <v>250.41200000000001</v>
      </c>
      <c r="AG60" s="20">
        <v>0</v>
      </c>
      <c r="AH60" s="20">
        <v>0</v>
      </c>
      <c r="AI60" s="20">
        <v>0</v>
      </c>
      <c r="AJ60" s="20">
        <v>250.41200000000001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1.86436</v>
      </c>
      <c r="AX60" s="20">
        <v>129.61699999999999</v>
      </c>
      <c r="AY60" s="20">
        <v>83.402900000000002</v>
      </c>
      <c r="AZ60" s="20">
        <v>0</v>
      </c>
      <c r="BA60" s="20">
        <v>0</v>
      </c>
      <c r="BB60" s="20">
        <v>5.8975299999999997</v>
      </c>
      <c r="BC60" s="20">
        <v>30.511199999999999</v>
      </c>
      <c r="BD60" s="20">
        <v>251.29300000000001</v>
      </c>
      <c r="BK60" s="20" t="s">
        <v>62</v>
      </c>
      <c r="BL60" s="20" t="s">
        <v>62</v>
      </c>
      <c r="BM60" s="20" t="s">
        <v>63</v>
      </c>
      <c r="BN60" s="20">
        <v>0</v>
      </c>
      <c r="BO60" s="20">
        <v>22818.1</v>
      </c>
      <c r="BP60" s="20">
        <v>22369.5</v>
      </c>
      <c r="BQ60" s="20">
        <v>0</v>
      </c>
      <c r="BR60" s="20">
        <v>0</v>
      </c>
      <c r="BS60" s="20">
        <v>0</v>
      </c>
      <c r="BT60" s="20">
        <v>6793.83</v>
      </c>
      <c r="BU60" s="20">
        <v>51981.4</v>
      </c>
      <c r="BV60" s="20">
        <v>23566.7</v>
      </c>
      <c r="BW60" s="20">
        <v>0</v>
      </c>
      <c r="BX60" s="20">
        <v>0</v>
      </c>
      <c r="BY60" s="20">
        <v>75548.100000000006</v>
      </c>
      <c r="BZ60" s="20">
        <v>30.282599999999999</v>
      </c>
      <c r="CA60" s="20">
        <v>0</v>
      </c>
      <c r="CB60" s="20">
        <v>0</v>
      </c>
      <c r="CC60" s="20">
        <v>0</v>
      </c>
      <c r="CD60" s="20">
        <v>0</v>
      </c>
      <c r="CE60" s="20">
        <v>141.602</v>
      </c>
      <c r="CF60" s="20">
        <v>0</v>
      </c>
      <c r="CG60" s="20">
        <v>171.88499999999999</v>
      </c>
      <c r="CH60" s="20">
        <v>0</v>
      </c>
      <c r="CI60" s="20">
        <v>0</v>
      </c>
      <c r="CJ60" s="20">
        <v>0</v>
      </c>
      <c r="CK60" s="20">
        <v>171.88499999999999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1.04911</v>
      </c>
      <c r="CY60" s="20">
        <v>131.09800000000001</v>
      </c>
      <c r="CZ60" s="20">
        <v>91.891900000000007</v>
      </c>
      <c r="DA60" s="20">
        <v>0</v>
      </c>
      <c r="DB60" s="20">
        <v>0</v>
      </c>
      <c r="DC60" s="20">
        <v>4.2449300000000001</v>
      </c>
      <c r="DD60" s="20">
        <v>30.598500000000001</v>
      </c>
      <c r="DE60" s="20">
        <v>258.88299999999998</v>
      </c>
      <c r="DL60" s="20" t="s">
        <v>72</v>
      </c>
      <c r="DM60" s="20" t="s">
        <v>73</v>
      </c>
      <c r="DN60" s="20" t="s">
        <v>64</v>
      </c>
      <c r="DO60" s="20" t="s">
        <v>74</v>
      </c>
      <c r="DP60" s="20">
        <v>8.5</v>
      </c>
      <c r="DQ60" s="20" t="s">
        <v>65</v>
      </c>
      <c r="DR60" s="20" t="s">
        <v>76</v>
      </c>
      <c r="DS60" s="20" t="s">
        <v>109</v>
      </c>
    </row>
    <row r="61" spans="1:123" s="20" customFormat="1" hidden="1" outlineLevel="1" x14ac:dyDescent="0.25">
      <c r="A61" s="12"/>
      <c r="B61" s="20" t="s">
        <v>138</v>
      </c>
      <c r="C61" s="20" t="s">
        <v>114</v>
      </c>
      <c r="D61" s="20" t="s">
        <v>114</v>
      </c>
      <c r="E61" s="20" t="s">
        <v>111</v>
      </c>
      <c r="F61" s="20" t="s">
        <v>60</v>
      </c>
      <c r="G61" s="24">
        <v>5.6944444444444443E-2</v>
      </c>
      <c r="H61" s="20" t="s">
        <v>61</v>
      </c>
      <c r="I61" s="20">
        <v>4.8</v>
      </c>
      <c r="J61" s="20" t="s">
        <v>62</v>
      </c>
      <c r="K61" s="20" t="s">
        <v>62</v>
      </c>
      <c r="L61" s="20" t="s">
        <v>63</v>
      </c>
      <c r="M61" s="20">
        <v>0</v>
      </c>
      <c r="N61" s="20">
        <v>22693.599999999999</v>
      </c>
      <c r="O61" s="20">
        <v>20323.8</v>
      </c>
      <c r="P61" s="20">
        <v>0</v>
      </c>
      <c r="Q61" s="20">
        <v>0</v>
      </c>
      <c r="R61" s="20">
        <v>0</v>
      </c>
      <c r="S61" s="20">
        <v>6768.8</v>
      </c>
      <c r="T61" s="20">
        <v>49786.2</v>
      </c>
      <c r="U61" s="20">
        <v>23566.7</v>
      </c>
      <c r="V61" s="20">
        <v>0</v>
      </c>
      <c r="W61" s="20">
        <v>0</v>
      </c>
      <c r="X61" s="20">
        <v>73352.899999999994</v>
      </c>
      <c r="Y61" s="20">
        <v>66.321399999999997</v>
      </c>
      <c r="Z61" s="20">
        <v>0</v>
      </c>
      <c r="AA61" s="20">
        <v>0</v>
      </c>
      <c r="AB61" s="20">
        <v>0</v>
      </c>
      <c r="AC61" s="20">
        <v>0</v>
      </c>
      <c r="AD61" s="20">
        <v>196.93799999999999</v>
      </c>
      <c r="AE61" s="20">
        <v>0</v>
      </c>
      <c r="AF61" s="20">
        <v>263.25900000000001</v>
      </c>
      <c r="AG61" s="20">
        <v>0</v>
      </c>
      <c r="AH61" s="20">
        <v>0</v>
      </c>
      <c r="AI61" s="20">
        <v>0</v>
      </c>
      <c r="AJ61" s="20">
        <v>263.25900000000001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2.31508</v>
      </c>
      <c r="AX61" s="20">
        <v>131.898</v>
      </c>
      <c r="AY61" s="20">
        <v>83.447500000000005</v>
      </c>
      <c r="AZ61" s="20">
        <v>0</v>
      </c>
      <c r="BA61" s="20">
        <v>0</v>
      </c>
      <c r="BB61" s="20">
        <v>5.8975400000000002</v>
      </c>
      <c r="BC61" s="20">
        <v>30.483000000000001</v>
      </c>
      <c r="BD61" s="20">
        <v>254.041</v>
      </c>
      <c r="BK61" s="20" t="s">
        <v>62</v>
      </c>
      <c r="BL61" s="20" t="s">
        <v>62</v>
      </c>
      <c r="BM61" s="20" t="s">
        <v>63</v>
      </c>
      <c r="BN61" s="20">
        <v>0</v>
      </c>
      <c r="BO61" s="20">
        <v>22818.1</v>
      </c>
      <c r="BP61" s="20">
        <v>22369.5</v>
      </c>
      <c r="BQ61" s="20">
        <v>0</v>
      </c>
      <c r="BR61" s="20">
        <v>0</v>
      </c>
      <c r="BS61" s="20">
        <v>0</v>
      </c>
      <c r="BT61" s="20">
        <v>6793.83</v>
      </c>
      <c r="BU61" s="20">
        <v>51981.4</v>
      </c>
      <c r="BV61" s="20">
        <v>23566.7</v>
      </c>
      <c r="BW61" s="20">
        <v>0</v>
      </c>
      <c r="BX61" s="20">
        <v>0</v>
      </c>
      <c r="BY61" s="20">
        <v>75548.100000000006</v>
      </c>
      <c r="BZ61" s="20">
        <v>30.282599999999999</v>
      </c>
      <c r="CA61" s="20">
        <v>0</v>
      </c>
      <c r="CB61" s="20">
        <v>0</v>
      </c>
      <c r="CC61" s="20">
        <v>0</v>
      </c>
      <c r="CD61" s="20">
        <v>0</v>
      </c>
      <c r="CE61" s="20">
        <v>141.602</v>
      </c>
      <c r="CF61" s="20">
        <v>0</v>
      </c>
      <c r="CG61" s="20">
        <v>171.88499999999999</v>
      </c>
      <c r="CH61" s="20">
        <v>0</v>
      </c>
      <c r="CI61" s="20">
        <v>0</v>
      </c>
      <c r="CJ61" s="20">
        <v>0</v>
      </c>
      <c r="CK61" s="20">
        <v>171.88499999999999</v>
      </c>
      <c r="CL61" s="20">
        <v>0</v>
      </c>
      <c r="CM61" s="20">
        <v>0</v>
      </c>
      <c r="CN61" s="20">
        <v>0</v>
      </c>
      <c r="CO61" s="20">
        <v>0</v>
      </c>
      <c r="CP61" s="20">
        <v>0</v>
      </c>
      <c r="CQ61" s="20">
        <v>0</v>
      </c>
      <c r="CR61" s="20">
        <v>0</v>
      </c>
      <c r="CS61" s="20">
        <v>0</v>
      </c>
      <c r="CT61" s="20">
        <v>0</v>
      </c>
      <c r="CU61" s="20">
        <v>0</v>
      </c>
      <c r="CV61" s="20">
        <v>0</v>
      </c>
      <c r="CW61" s="20">
        <v>0</v>
      </c>
      <c r="CX61" s="20">
        <v>1.04911</v>
      </c>
      <c r="CY61" s="20">
        <v>131.09800000000001</v>
      </c>
      <c r="CZ61" s="20">
        <v>91.891900000000007</v>
      </c>
      <c r="DA61" s="20">
        <v>0</v>
      </c>
      <c r="DB61" s="20">
        <v>0</v>
      </c>
      <c r="DC61" s="20">
        <v>4.2449300000000001</v>
      </c>
      <c r="DD61" s="20">
        <v>30.598500000000001</v>
      </c>
      <c r="DE61" s="20">
        <v>258.88299999999998</v>
      </c>
      <c r="DL61" s="20" t="s">
        <v>72</v>
      </c>
      <c r="DM61" s="20" t="s">
        <v>73</v>
      </c>
      <c r="DN61" s="20" t="s">
        <v>64</v>
      </c>
      <c r="DO61" s="20" t="s">
        <v>74</v>
      </c>
      <c r="DP61" s="20">
        <v>8.5</v>
      </c>
      <c r="DQ61" s="20" t="s">
        <v>65</v>
      </c>
      <c r="DR61" s="20" t="s">
        <v>76</v>
      </c>
      <c r="DS61" s="20" t="s">
        <v>109</v>
      </c>
    </row>
    <row r="62" spans="1:123" s="20" customFormat="1" hidden="1" outlineLevel="1" x14ac:dyDescent="0.25">
      <c r="A62" s="12"/>
      <c r="B62" s="20" t="s">
        <v>139</v>
      </c>
      <c r="C62" s="20" t="s">
        <v>115</v>
      </c>
      <c r="D62" s="20" t="s">
        <v>115</v>
      </c>
      <c r="E62" s="20" t="s">
        <v>111</v>
      </c>
      <c r="F62" s="20" t="s">
        <v>60</v>
      </c>
      <c r="G62" s="24">
        <v>4.9999999999999996E-2</v>
      </c>
      <c r="H62" s="20" t="s">
        <v>61</v>
      </c>
      <c r="I62" s="20">
        <v>12.4</v>
      </c>
      <c r="J62" s="20" t="s">
        <v>62</v>
      </c>
      <c r="K62" s="20" t="s">
        <v>62</v>
      </c>
      <c r="L62" s="20" t="s">
        <v>63</v>
      </c>
      <c r="M62" s="20">
        <v>0</v>
      </c>
      <c r="N62" s="20">
        <v>21892.799999999999</v>
      </c>
      <c r="O62" s="20">
        <v>20269.7</v>
      </c>
      <c r="P62" s="20">
        <v>0</v>
      </c>
      <c r="Q62" s="20">
        <v>0</v>
      </c>
      <c r="R62" s="20">
        <v>0</v>
      </c>
      <c r="S62" s="20">
        <v>6821.21</v>
      </c>
      <c r="T62" s="20">
        <v>48983.7</v>
      </c>
      <c r="U62" s="20">
        <v>23566.7</v>
      </c>
      <c r="V62" s="20">
        <v>0</v>
      </c>
      <c r="W62" s="20">
        <v>0</v>
      </c>
      <c r="X62" s="20">
        <v>72550.399999999994</v>
      </c>
      <c r="Y62" s="20">
        <v>30.376300000000001</v>
      </c>
      <c r="Z62" s="20">
        <v>0</v>
      </c>
      <c r="AA62" s="20">
        <v>0</v>
      </c>
      <c r="AB62" s="20">
        <v>0</v>
      </c>
      <c r="AC62" s="20">
        <v>0</v>
      </c>
      <c r="AD62" s="20">
        <v>196.93799999999999</v>
      </c>
      <c r="AE62" s="20">
        <v>0</v>
      </c>
      <c r="AF62" s="20">
        <v>227.31399999999999</v>
      </c>
      <c r="AG62" s="20">
        <v>0</v>
      </c>
      <c r="AH62" s="20">
        <v>0</v>
      </c>
      <c r="AI62" s="20">
        <v>0</v>
      </c>
      <c r="AJ62" s="20">
        <v>227.31399999999999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1.05335</v>
      </c>
      <c r="AX62" s="20">
        <v>125.38800000000001</v>
      </c>
      <c r="AY62" s="20">
        <v>83.276200000000003</v>
      </c>
      <c r="AZ62" s="20">
        <v>0</v>
      </c>
      <c r="BA62" s="20">
        <v>0</v>
      </c>
      <c r="BB62" s="20">
        <v>5.8975299999999997</v>
      </c>
      <c r="BC62" s="20">
        <v>30.7239</v>
      </c>
      <c r="BD62" s="20">
        <v>246.339</v>
      </c>
      <c r="BK62" s="20" t="s">
        <v>62</v>
      </c>
      <c r="BL62" s="20" t="s">
        <v>62</v>
      </c>
      <c r="BM62" s="20" t="s">
        <v>63</v>
      </c>
      <c r="BN62" s="20">
        <v>0</v>
      </c>
      <c r="BO62" s="20">
        <v>22828.2</v>
      </c>
      <c r="BP62" s="20">
        <v>22330</v>
      </c>
      <c r="BQ62" s="20">
        <v>0</v>
      </c>
      <c r="BR62" s="20">
        <v>0</v>
      </c>
      <c r="BS62" s="20">
        <v>0</v>
      </c>
      <c r="BT62" s="20">
        <v>6793.83</v>
      </c>
      <c r="BU62" s="20">
        <v>51952.1</v>
      </c>
      <c r="BV62" s="20">
        <v>23566.7</v>
      </c>
      <c r="BW62" s="20">
        <v>0</v>
      </c>
      <c r="BX62" s="20">
        <v>0</v>
      </c>
      <c r="BY62" s="20">
        <v>75518.8</v>
      </c>
      <c r="BZ62" s="20">
        <v>30.9254</v>
      </c>
      <c r="CA62" s="20">
        <v>0</v>
      </c>
      <c r="CB62" s="20">
        <v>0</v>
      </c>
      <c r="CC62" s="20">
        <v>0</v>
      </c>
      <c r="CD62" s="20">
        <v>0</v>
      </c>
      <c r="CE62" s="20">
        <v>141.602</v>
      </c>
      <c r="CF62" s="20">
        <v>0</v>
      </c>
      <c r="CG62" s="20">
        <v>172.52699999999999</v>
      </c>
      <c r="CH62" s="20">
        <v>0</v>
      </c>
      <c r="CI62" s="20">
        <v>0</v>
      </c>
      <c r="CJ62" s="20">
        <v>0</v>
      </c>
      <c r="CK62" s="20">
        <v>172.52699999999999</v>
      </c>
      <c r="CL62" s="20">
        <v>0</v>
      </c>
      <c r="CM62" s="20">
        <v>0</v>
      </c>
      <c r="CN62" s="20">
        <v>0</v>
      </c>
      <c r="CO62" s="20">
        <v>0</v>
      </c>
      <c r="CP62" s="20">
        <v>0</v>
      </c>
      <c r="CQ62" s="20">
        <v>0</v>
      </c>
      <c r="CR62" s="20">
        <v>0</v>
      </c>
      <c r="CS62" s="20">
        <v>0</v>
      </c>
      <c r="CT62" s="20">
        <v>0</v>
      </c>
      <c r="CU62" s="20">
        <v>0</v>
      </c>
      <c r="CV62" s="20">
        <v>0</v>
      </c>
      <c r="CW62" s="20">
        <v>0</v>
      </c>
      <c r="CX62" s="20">
        <v>1.07298</v>
      </c>
      <c r="CY62" s="20">
        <v>131.16200000000001</v>
      </c>
      <c r="CZ62" s="20">
        <v>91.734700000000004</v>
      </c>
      <c r="DA62" s="20">
        <v>0</v>
      </c>
      <c r="DB62" s="20">
        <v>0</v>
      </c>
      <c r="DC62" s="20">
        <v>4.2449300000000001</v>
      </c>
      <c r="DD62" s="20">
        <v>30.598500000000001</v>
      </c>
      <c r="DE62" s="20">
        <v>258.81299999999999</v>
      </c>
      <c r="DL62" s="20" t="s">
        <v>72</v>
      </c>
      <c r="DM62" s="20" t="s">
        <v>73</v>
      </c>
      <c r="DN62" s="20" t="s">
        <v>64</v>
      </c>
      <c r="DO62" s="20" t="s">
        <v>74</v>
      </c>
      <c r="DP62" s="20">
        <v>8.5</v>
      </c>
      <c r="DQ62" s="20" t="s">
        <v>65</v>
      </c>
      <c r="DR62" s="20" t="s">
        <v>76</v>
      </c>
      <c r="DS62" s="20" t="s">
        <v>109</v>
      </c>
    </row>
    <row r="63" spans="1:123" s="20" customFormat="1" hidden="1" outlineLevel="1" x14ac:dyDescent="0.25">
      <c r="A63" s="12"/>
      <c r="B63" s="20" t="s">
        <v>140</v>
      </c>
      <c r="C63" s="20" t="s">
        <v>116</v>
      </c>
      <c r="D63" s="20" t="s">
        <v>116</v>
      </c>
      <c r="E63" s="20" t="s">
        <v>111</v>
      </c>
      <c r="F63" s="20" t="s">
        <v>60</v>
      </c>
      <c r="G63" s="24">
        <v>4.6527777777777779E-2</v>
      </c>
      <c r="H63" s="20" t="s">
        <v>61</v>
      </c>
      <c r="I63" s="20">
        <v>10.5</v>
      </c>
      <c r="J63" s="20" t="s">
        <v>62</v>
      </c>
      <c r="K63" s="20" t="s">
        <v>62</v>
      </c>
      <c r="L63" s="20" t="s">
        <v>63</v>
      </c>
      <c r="M63" s="20">
        <v>0</v>
      </c>
      <c r="N63" s="20">
        <v>21972.5</v>
      </c>
      <c r="O63" s="20">
        <v>20289.099999999999</v>
      </c>
      <c r="P63" s="20">
        <v>0</v>
      </c>
      <c r="Q63" s="20">
        <v>0</v>
      </c>
      <c r="R63" s="20">
        <v>0</v>
      </c>
      <c r="S63" s="20">
        <v>6793.83</v>
      </c>
      <c r="T63" s="20">
        <v>49055.3</v>
      </c>
      <c r="U63" s="20">
        <v>23566.7</v>
      </c>
      <c r="V63" s="20">
        <v>0</v>
      </c>
      <c r="W63" s="20">
        <v>0</v>
      </c>
      <c r="X63" s="20">
        <v>72622</v>
      </c>
      <c r="Y63" s="20">
        <v>43.703499999999998</v>
      </c>
      <c r="Z63" s="20">
        <v>0</v>
      </c>
      <c r="AA63" s="20">
        <v>0</v>
      </c>
      <c r="AB63" s="20">
        <v>0</v>
      </c>
      <c r="AC63" s="20">
        <v>0</v>
      </c>
      <c r="AD63" s="20">
        <v>196.93799999999999</v>
      </c>
      <c r="AE63" s="20">
        <v>0</v>
      </c>
      <c r="AF63" s="20">
        <v>240.64099999999999</v>
      </c>
      <c r="AG63" s="20">
        <v>0</v>
      </c>
      <c r="AH63" s="20">
        <v>0</v>
      </c>
      <c r="AI63" s="20">
        <v>0</v>
      </c>
      <c r="AJ63" s="20">
        <v>240.64099999999999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1.5212300000000001</v>
      </c>
      <c r="AX63" s="20">
        <v>126.998</v>
      </c>
      <c r="AY63" s="20">
        <v>83.340299999999999</v>
      </c>
      <c r="AZ63" s="20">
        <v>0</v>
      </c>
      <c r="BA63" s="20">
        <v>0</v>
      </c>
      <c r="BB63" s="20">
        <v>5.8975299999999997</v>
      </c>
      <c r="BC63" s="20">
        <v>30.598500000000001</v>
      </c>
      <c r="BD63" s="20">
        <v>248.35499999999999</v>
      </c>
      <c r="BK63" s="20" t="s">
        <v>62</v>
      </c>
      <c r="BL63" s="20" t="s">
        <v>62</v>
      </c>
      <c r="BM63" s="20" t="s">
        <v>63</v>
      </c>
      <c r="BN63" s="20">
        <v>0</v>
      </c>
      <c r="BO63" s="20">
        <v>22828.2</v>
      </c>
      <c r="BP63" s="20">
        <v>22330</v>
      </c>
      <c r="BQ63" s="20">
        <v>0</v>
      </c>
      <c r="BR63" s="20">
        <v>0</v>
      </c>
      <c r="BS63" s="20">
        <v>0</v>
      </c>
      <c r="BT63" s="20">
        <v>6793.83</v>
      </c>
      <c r="BU63" s="20">
        <v>51952.1</v>
      </c>
      <c r="BV63" s="20">
        <v>23566.7</v>
      </c>
      <c r="BW63" s="20">
        <v>0</v>
      </c>
      <c r="BX63" s="20">
        <v>0</v>
      </c>
      <c r="BY63" s="20">
        <v>75518.8</v>
      </c>
      <c r="BZ63" s="20">
        <v>30.9254</v>
      </c>
      <c r="CA63" s="20">
        <v>0</v>
      </c>
      <c r="CB63" s="20">
        <v>0</v>
      </c>
      <c r="CC63" s="20">
        <v>0</v>
      </c>
      <c r="CD63" s="20">
        <v>0</v>
      </c>
      <c r="CE63" s="20">
        <v>141.602</v>
      </c>
      <c r="CF63" s="20">
        <v>0</v>
      </c>
      <c r="CG63" s="20">
        <v>172.52699999999999</v>
      </c>
      <c r="CH63" s="20">
        <v>0</v>
      </c>
      <c r="CI63" s="20">
        <v>0</v>
      </c>
      <c r="CJ63" s="20">
        <v>0</v>
      </c>
      <c r="CK63" s="20">
        <v>172.52699999999999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1.07298</v>
      </c>
      <c r="CY63" s="20">
        <v>131.16200000000001</v>
      </c>
      <c r="CZ63" s="20">
        <v>91.734700000000004</v>
      </c>
      <c r="DA63" s="20">
        <v>0</v>
      </c>
      <c r="DB63" s="20">
        <v>0</v>
      </c>
      <c r="DC63" s="20">
        <v>4.2449300000000001</v>
      </c>
      <c r="DD63" s="20">
        <v>30.598500000000001</v>
      </c>
      <c r="DE63" s="20">
        <v>258.81299999999999</v>
      </c>
      <c r="DL63" s="20" t="s">
        <v>72</v>
      </c>
      <c r="DM63" s="20" t="s">
        <v>73</v>
      </c>
      <c r="DN63" s="20" t="s">
        <v>64</v>
      </c>
      <c r="DO63" s="20" t="s">
        <v>74</v>
      </c>
      <c r="DP63" s="20">
        <v>8.5</v>
      </c>
      <c r="DQ63" s="20" t="s">
        <v>65</v>
      </c>
      <c r="DR63" s="20" t="s">
        <v>76</v>
      </c>
      <c r="DS63" s="20" t="s">
        <v>109</v>
      </c>
    </row>
    <row r="64" spans="1:123" s="20" customFormat="1" hidden="1" outlineLevel="1" x14ac:dyDescent="0.25">
      <c r="A64" s="12"/>
      <c r="B64" s="20" t="s">
        <v>141</v>
      </c>
      <c r="C64" s="20" t="s">
        <v>117</v>
      </c>
      <c r="D64" s="20" t="s">
        <v>117</v>
      </c>
      <c r="E64" s="20" t="s">
        <v>111</v>
      </c>
      <c r="F64" s="20" t="s">
        <v>60</v>
      </c>
      <c r="G64" s="24">
        <v>5.0694444444444452E-2</v>
      </c>
      <c r="H64" s="20" t="s">
        <v>61</v>
      </c>
      <c r="I64" s="20">
        <v>7</v>
      </c>
      <c r="J64" s="20" t="s">
        <v>62</v>
      </c>
      <c r="K64" s="20" t="s">
        <v>62</v>
      </c>
      <c r="L64" s="20" t="s">
        <v>63</v>
      </c>
      <c r="M64" s="20">
        <v>0</v>
      </c>
      <c r="N64" s="20">
        <v>22416.7</v>
      </c>
      <c r="O64" s="20">
        <v>20306.599999999999</v>
      </c>
      <c r="P64" s="20">
        <v>0</v>
      </c>
      <c r="Q64" s="20">
        <v>0</v>
      </c>
      <c r="R64" s="20">
        <v>0</v>
      </c>
      <c r="S64" s="20">
        <v>6774.91</v>
      </c>
      <c r="T64" s="20">
        <v>49498.2</v>
      </c>
      <c r="U64" s="20">
        <v>23566.7</v>
      </c>
      <c r="V64" s="20">
        <v>0</v>
      </c>
      <c r="W64" s="20">
        <v>0</v>
      </c>
      <c r="X64" s="20">
        <v>73064.899999999994</v>
      </c>
      <c r="Y64" s="20">
        <v>56.375700000000002</v>
      </c>
      <c r="Z64" s="20">
        <v>0</v>
      </c>
      <c r="AA64" s="20">
        <v>0</v>
      </c>
      <c r="AB64" s="20">
        <v>0</v>
      </c>
      <c r="AC64" s="20">
        <v>0</v>
      </c>
      <c r="AD64" s="20">
        <v>196.93799999999999</v>
      </c>
      <c r="AE64" s="20">
        <v>0</v>
      </c>
      <c r="AF64" s="20">
        <v>253.31399999999999</v>
      </c>
      <c r="AG64" s="20">
        <v>0</v>
      </c>
      <c r="AH64" s="20">
        <v>0</v>
      </c>
      <c r="AI64" s="20">
        <v>0</v>
      </c>
      <c r="AJ64" s="20">
        <v>253.31399999999999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1.9668000000000001</v>
      </c>
      <c r="AX64" s="20">
        <v>129.964</v>
      </c>
      <c r="AY64" s="20">
        <v>83.395499999999998</v>
      </c>
      <c r="AZ64" s="20">
        <v>0</v>
      </c>
      <c r="BA64" s="20">
        <v>0</v>
      </c>
      <c r="BB64" s="20">
        <v>5.8975299999999997</v>
      </c>
      <c r="BC64" s="20">
        <v>30.511199999999999</v>
      </c>
      <c r="BD64" s="20">
        <v>251.73500000000001</v>
      </c>
      <c r="BK64" s="20" t="s">
        <v>62</v>
      </c>
      <c r="BL64" s="20" t="s">
        <v>62</v>
      </c>
      <c r="BM64" s="20" t="s">
        <v>63</v>
      </c>
      <c r="BN64" s="20">
        <v>0</v>
      </c>
      <c r="BO64" s="20">
        <v>22828.2</v>
      </c>
      <c r="BP64" s="20">
        <v>22330</v>
      </c>
      <c r="BQ64" s="20">
        <v>0</v>
      </c>
      <c r="BR64" s="20">
        <v>0</v>
      </c>
      <c r="BS64" s="20">
        <v>0</v>
      </c>
      <c r="BT64" s="20">
        <v>6793.83</v>
      </c>
      <c r="BU64" s="20">
        <v>51952.1</v>
      </c>
      <c r="BV64" s="20">
        <v>23566.7</v>
      </c>
      <c r="BW64" s="20">
        <v>0</v>
      </c>
      <c r="BX64" s="20">
        <v>0</v>
      </c>
      <c r="BY64" s="20">
        <v>75518.8</v>
      </c>
      <c r="BZ64" s="20">
        <v>30.9254</v>
      </c>
      <c r="CA64" s="20">
        <v>0</v>
      </c>
      <c r="CB64" s="20">
        <v>0</v>
      </c>
      <c r="CC64" s="20">
        <v>0</v>
      </c>
      <c r="CD64" s="20">
        <v>0</v>
      </c>
      <c r="CE64" s="20">
        <v>141.602</v>
      </c>
      <c r="CF64" s="20">
        <v>0</v>
      </c>
      <c r="CG64" s="20">
        <v>172.52699999999999</v>
      </c>
      <c r="CH64" s="20">
        <v>0</v>
      </c>
      <c r="CI64" s="20">
        <v>0</v>
      </c>
      <c r="CJ64" s="20">
        <v>0</v>
      </c>
      <c r="CK64" s="20">
        <v>172.52699999999999</v>
      </c>
      <c r="CL64" s="20">
        <v>0</v>
      </c>
      <c r="CM64" s="20">
        <v>0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0</v>
      </c>
      <c r="CT64" s="20">
        <v>0</v>
      </c>
      <c r="CU64" s="20">
        <v>0</v>
      </c>
      <c r="CV64" s="20">
        <v>0</v>
      </c>
      <c r="CW64" s="20">
        <v>0</v>
      </c>
      <c r="CX64" s="20">
        <v>1.07298</v>
      </c>
      <c r="CY64" s="20">
        <v>131.16200000000001</v>
      </c>
      <c r="CZ64" s="20">
        <v>91.734700000000004</v>
      </c>
      <c r="DA64" s="20">
        <v>0</v>
      </c>
      <c r="DB64" s="20">
        <v>0</v>
      </c>
      <c r="DC64" s="20">
        <v>4.2449300000000001</v>
      </c>
      <c r="DD64" s="20">
        <v>30.598500000000001</v>
      </c>
      <c r="DE64" s="20">
        <v>258.81299999999999</v>
      </c>
      <c r="DL64" s="20" t="s">
        <v>72</v>
      </c>
      <c r="DM64" s="20" t="s">
        <v>73</v>
      </c>
      <c r="DN64" s="20" t="s">
        <v>64</v>
      </c>
      <c r="DO64" s="20" t="s">
        <v>74</v>
      </c>
      <c r="DP64" s="20">
        <v>8.5</v>
      </c>
      <c r="DQ64" s="20" t="s">
        <v>65</v>
      </c>
      <c r="DR64" s="20" t="s">
        <v>76</v>
      </c>
      <c r="DS64" s="20" t="s">
        <v>109</v>
      </c>
    </row>
    <row r="65" spans="1:123" s="20" customFormat="1" hidden="1" outlineLevel="1" x14ac:dyDescent="0.25">
      <c r="A65" s="12"/>
      <c r="B65" s="20" t="s">
        <v>142</v>
      </c>
      <c r="C65" s="20" t="s">
        <v>118</v>
      </c>
      <c r="D65" s="20" t="s">
        <v>118</v>
      </c>
      <c r="E65" s="20" t="s">
        <v>111</v>
      </c>
      <c r="F65" s="20" t="s">
        <v>60</v>
      </c>
      <c r="G65" s="24">
        <v>5.0694444444444452E-2</v>
      </c>
      <c r="H65" s="20" t="s">
        <v>61</v>
      </c>
      <c r="I65" s="20">
        <v>4.0999999999999996</v>
      </c>
      <c r="J65" s="20" t="s">
        <v>62</v>
      </c>
      <c r="K65" s="20" t="s">
        <v>62</v>
      </c>
      <c r="L65" s="20" t="s">
        <v>63</v>
      </c>
      <c r="M65" s="20">
        <v>0</v>
      </c>
      <c r="N65" s="20">
        <v>22792.400000000001</v>
      </c>
      <c r="O65" s="20">
        <v>20321.3</v>
      </c>
      <c r="P65" s="20">
        <v>0</v>
      </c>
      <c r="Q65" s="20">
        <v>0</v>
      </c>
      <c r="R65" s="20">
        <v>0</v>
      </c>
      <c r="S65" s="20">
        <v>6768.8</v>
      </c>
      <c r="T65" s="20">
        <v>49882.5</v>
      </c>
      <c r="U65" s="20">
        <v>23566.7</v>
      </c>
      <c r="V65" s="20">
        <v>0</v>
      </c>
      <c r="W65" s="20">
        <v>0</v>
      </c>
      <c r="X65" s="20">
        <v>73449.2</v>
      </c>
      <c r="Y65" s="20">
        <v>71.453400000000002</v>
      </c>
      <c r="Z65" s="20">
        <v>0</v>
      </c>
      <c r="AA65" s="20">
        <v>0</v>
      </c>
      <c r="AB65" s="20">
        <v>0</v>
      </c>
      <c r="AC65" s="20">
        <v>0</v>
      </c>
      <c r="AD65" s="20">
        <v>196.93799999999999</v>
      </c>
      <c r="AE65" s="20">
        <v>0</v>
      </c>
      <c r="AF65" s="20">
        <v>268.39100000000002</v>
      </c>
      <c r="AG65" s="20">
        <v>0</v>
      </c>
      <c r="AH65" s="20">
        <v>0</v>
      </c>
      <c r="AI65" s="20">
        <v>0</v>
      </c>
      <c r="AJ65" s="20">
        <v>268.39100000000002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2.49729</v>
      </c>
      <c r="AX65" s="20">
        <v>132.44499999999999</v>
      </c>
      <c r="AY65" s="20">
        <v>83.442800000000005</v>
      </c>
      <c r="AZ65" s="20">
        <v>0</v>
      </c>
      <c r="BA65" s="20">
        <v>0</v>
      </c>
      <c r="BB65" s="20">
        <v>5.8975400000000002</v>
      </c>
      <c r="BC65" s="20">
        <v>30.483000000000001</v>
      </c>
      <c r="BD65" s="20">
        <v>254.76499999999999</v>
      </c>
      <c r="BK65" s="20" t="s">
        <v>62</v>
      </c>
      <c r="BL65" s="20" t="s">
        <v>62</v>
      </c>
      <c r="BM65" s="20" t="s">
        <v>63</v>
      </c>
      <c r="BN65" s="20">
        <v>0</v>
      </c>
      <c r="BO65" s="20">
        <v>22828.2</v>
      </c>
      <c r="BP65" s="20">
        <v>22330</v>
      </c>
      <c r="BQ65" s="20">
        <v>0</v>
      </c>
      <c r="BR65" s="20">
        <v>0</v>
      </c>
      <c r="BS65" s="20">
        <v>0</v>
      </c>
      <c r="BT65" s="20">
        <v>6793.83</v>
      </c>
      <c r="BU65" s="20">
        <v>51952.1</v>
      </c>
      <c r="BV65" s="20">
        <v>23566.7</v>
      </c>
      <c r="BW65" s="20">
        <v>0</v>
      </c>
      <c r="BX65" s="20">
        <v>0</v>
      </c>
      <c r="BY65" s="20">
        <v>75518.8</v>
      </c>
      <c r="BZ65" s="20">
        <v>30.9254</v>
      </c>
      <c r="CA65" s="20">
        <v>0</v>
      </c>
      <c r="CB65" s="20">
        <v>0</v>
      </c>
      <c r="CC65" s="20">
        <v>0</v>
      </c>
      <c r="CD65" s="20">
        <v>0</v>
      </c>
      <c r="CE65" s="20">
        <v>141.602</v>
      </c>
      <c r="CF65" s="20">
        <v>0</v>
      </c>
      <c r="CG65" s="20">
        <v>172.52699999999999</v>
      </c>
      <c r="CH65" s="20">
        <v>0</v>
      </c>
      <c r="CI65" s="20">
        <v>0</v>
      </c>
      <c r="CJ65" s="20">
        <v>0</v>
      </c>
      <c r="CK65" s="20">
        <v>172.52699999999999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1.07298</v>
      </c>
      <c r="CY65" s="20">
        <v>131.16200000000001</v>
      </c>
      <c r="CZ65" s="20">
        <v>91.734700000000004</v>
      </c>
      <c r="DA65" s="20">
        <v>0</v>
      </c>
      <c r="DB65" s="20">
        <v>0</v>
      </c>
      <c r="DC65" s="20">
        <v>4.2449300000000001</v>
      </c>
      <c r="DD65" s="20">
        <v>30.598500000000001</v>
      </c>
      <c r="DE65" s="20">
        <v>258.81299999999999</v>
      </c>
      <c r="DL65" s="20" t="s">
        <v>72</v>
      </c>
      <c r="DM65" s="20" t="s">
        <v>73</v>
      </c>
      <c r="DN65" s="20" t="s">
        <v>64</v>
      </c>
      <c r="DO65" s="20" t="s">
        <v>74</v>
      </c>
      <c r="DP65" s="20">
        <v>8.5</v>
      </c>
      <c r="DQ65" s="20" t="s">
        <v>65</v>
      </c>
      <c r="DR65" s="20" t="s">
        <v>76</v>
      </c>
      <c r="DS65" s="20" t="s">
        <v>109</v>
      </c>
    </row>
    <row r="66" spans="1:123" s="20" customFormat="1" hidden="1" outlineLevel="1" x14ac:dyDescent="0.25">
      <c r="A66" s="12"/>
      <c r="B66" s="20" t="s">
        <v>143</v>
      </c>
      <c r="C66" s="20" t="s">
        <v>119</v>
      </c>
      <c r="D66" s="20" t="s">
        <v>119</v>
      </c>
      <c r="E66" s="20" t="s">
        <v>111</v>
      </c>
      <c r="F66" s="20" t="s">
        <v>60</v>
      </c>
      <c r="G66" s="24">
        <v>4.7916666666666663E-2</v>
      </c>
      <c r="H66" s="20" t="s">
        <v>61</v>
      </c>
      <c r="I66" s="20">
        <v>3.3</v>
      </c>
      <c r="J66" s="20" t="s">
        <v>62</v>
      </c>
      <c r="K66" s="20" t="s">
        <v>62</v>
      </c>
      <c r="L66" s="20" t="s">
        <v>63</v>
      </c>
      <c r="M66" s="20">
        <v>0</v>
      </c>
      <c r="N66" s="20">
        <v>22914.2</v>
      </c>
      <c r="O66" s="20">
        <v>20321.5</v>
      </c>
      <c r="P66" s="20">
        <v>0</v>
      </c>
      <c r="Q66" s="20">
        <v>0</v>
      </c>
      <c r="R66" s="20">
        <v>0</v>
      </c>
      <c r="S66" s="20">
        <v>6768.8</v>
      </c>
      <c r="T66" s="20">
        <v>50004.5</v>
      </c>
      <c r="U66" s="20">
        <v>23566.7</v>
      </c>
      <c r="V66" s="20">
        <v>0</v>
      </c>
      <c r="W66" s="20">
        <v>0</v>
      </c>
      <c r="X66" s="20">
        <v>73571.199999999997</v>
      </c>
      <c r="Y66" s="20">
        <v>75.416499999999999</v>
      </c>
      <c r="Z66" s="20">
        <v>0</v>
      </c>
      <c r="AA66" s="20">
        <v>0</v>
      </c>
      <c r="AB66" s="20">
        <v>0</v>
      </c>
      <c r="AC66" s="20">
        <v>0</v>
      </c>
      <c r="AD66" s="20">
        <v>196.93799999999999</v>
      </c>
      <c r="AE66" s="20">
        <v>0</v>
      </c>
      <c r="AF66" s="20">
        <v>272.35399999999998</v>
      </c>
      <c r="AG66" s="20">
        <v>0</v>
      </c>
      <c r="AH66" s="20">
        <v>0</v>
      </c>
      <c r="AI66" s="20">
        <v>0</v>
      </c>
      <c r="AJ66" s="20">
        <v>272.35399999999998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2.6358100000000002</v>
      </c>
      <c r="AX66" s="20">
        <v>133.126</v>
      </c>
      <c r="AY66" s="20">
        <v>83.444199999999995</v>
      </c>
      <c r="AZ66" s="20">
        <v>0</v>
      </c>
      <c r="BA66" s="20">
        <v>0</v>
      </c>
      <c r="BB66" s="20">
        <v>5.8975400000000002</v>
      </c>
      <c r="BC66" s="20">
        <v>30.483000000000001</v>
      </c>
      <c r="BD66" s="20">
        <v>255.58699999999999</v>
      </c>
      <c r="BK66" s="20" t="s">
        <v>62</v>
      </c>
      <c r="BL66" s="20" t="s">
        <v>62</v>
      </c>
      <c r="BM66" s="20" t="s">
        <v>63</v>
      </c>
      <c r="BN66" s="20">
        <v>0</v>
      </c>
      <c r="BO66" s="20">
        <v>22828.2</v>
      </c>
      <c r="BP66" s="20">
        <v>22330</v>
      </c>
      <c r="BQ66" s="20">
        <v>0</v>
      </c>
      <c r="BR66" s="20">
        <v>0</v>
      </c>
      <c r="BS66" s="20">
        <v>0</v>
      </c>
      <c r="BT66" s="20">
        <v>6793.83</v>
      </c>
      <c r="BU66" s="20">
        <v>51952.1</v>
      </c>
      <c r="BV66" s="20">
        <v>23566.7</v>
      </c>
      <c r="BW66" s="20">
        <v>0</v>
      </c>
      <c r="BX66" s="20">
        <v>0</v>
      </c>
      <c r="BY66" s="20">
        <v>75518.8</v>
      </c>
      <c r="BZ66" s="20">
        <v>30.9254</v>
      </c>
      <c r="CA66" s="20">
        <v>0</v>
      </c>
      <c r="CB66" s="20">
        <v>0</v>
      </c>
      <c r="CC66" s="20">
        <v>0</v>
      </c>
      <c r="CD66" s="20">
        <v>0</v>
      </c>
      <c r="CE66" s="20">
        <v>141.602</v>
      </c>
      <c r="CF66" s="20">
        <v>0</v>
      </c>
      <c r="CG66" s="20">
        <v>172.52699999999999</v>
      </c>
      <c r="CH66" s="20">
        <v>0</v>
      </c>
      <c r="CI66" s="20">
        <v>0</v>
      </c>
      <c r="CJ66" s="20">
        <v>0</v>
      </c>
      <c r="CK66" s="20">
        <v>172.52699999999999</v>
      </c>
      <c r="CL66" s="20">
        <v>0</v>
      </c>
      <c r="CM66" s="20">
        <v>0</v>
      </c>
      <c r="CN66" s="20">
        <v>0</v>
      </c>
      <c r="CO66" s="20">
        <v>0</v>
      </c>
      <c r="CP66" s="20">
        <v>0</v>
      </c>
      <c r="CQ66" s="20">
        <v>0</v>
      </c>
      <c r="CR66" s="20">
        <v>0</v>
      </c>
      <c r="CS66" s="20">
        <v>0</v>
      </c>
      <c r="CT66" s="20">
        <v>0</v>
      </c>
      <c r="CU66" s="20">
        <v>0</v>
      </c>
      <c r="CV66" s="20">
        <v>0</v>
      </c>
      <c r="CW66" s="20">
        <v>0</v>
      </c>
      <c r="CX66" s="20">
        <v>1.07298</v>
      </c>
      <c r="CY66" s="20">
        <v>131.16200000000001</v>
      </c>
      <c r="CZ66" s="20">
        <v>91.734700000000004</v>
      </c>
      <c r="DA66" s="20">
        <v>0</v>
      </c>
      <c r="DB66" s="20">
        <v>0</v>
      </c>
      <c r="DC66" s="20">
        <v>4.2449300000000001</v>
      </c>
      <c r="DD66" s="20">
        <v>30.598500000000001</v>
      </c>
      <c r="DE66" s="20">
        <v>258.81299999999999</v>
      </c>
      <c r="DL66" s="20" t="s">
        <v>72</v>
      </c>
      <c r="DM66" s="20" t="s">
        <v>73</v>
      </c>
      <c r="DN66" s="20" t="s">
        <v>64</v>
      </c>
      <c r="DO66" s="20" t="s">
        <v>74</v>
      </c>
      <c r="DP66" s="20">
        <v>8.5</v>
      </c>
      <c r="DQ66" s="20" t="s">
        <v>65</v>
      </c>
      <c r="DR66" s="20" t="s">
        <v>76</v>
      </c>
      <c r="DS66" s="20" t="s">
        <v>109</v>
      </c>
    </row>
    <row r="67" spans="1:123" s="20" customFormat="1" hidden="1" outlineLevel="1" x14ac:dyDescent="0.25">
      <c r="A67" s="12"/>
      <c r="B67" s="20" t="s">
        <v>144</v>
      </c>
      <c r="C67" s="20" t="s">
        <v>120</v>
      </c>
      <c r="D67" s="20" t="s">
        <v>120</v>
      </c>
      <c r="E67" s="20" t="s">
        <v>111</v>
      </c>
      <c r="F67" s="20" t="s">
        <v>60</v>
      </c>
      <c r="G67" s="24">
        <v>5.2777777777777778E-2</v>
      </c>
      <c r="H67" s="20" t="s">
        <v>61</v>
      </c>
      <c r="I67" s="20">
        <v>1.1000000000000001</v>
      </c>
      <c r="J67" s="20" t="s">
        <v>62</v>
      </c>
      <c r="K67" s="20" t="s">
        <v>62</v>
      </c>
      <c r="L67" s="20" t="s">
        <v>63</v>
      </c>
      <c r="M67" s="20">
        <v>0</v>
      </c>
      <c r="N67" s="20">
        <v>23223.1</v>
      </c>
      <c r="O67" s="20">
        <v>20324.3</v>
      </c>
      <c r="P67" s="20">
        <v>0</v>
      </c>
      <c r="Q67" s="20">
        <v>0</v>
      </c>
      <c r="R67" s="20">
        <v>0</v>
      </c>
      <c r="S67" s="20">
        <v>6768.8</v>
      </c>
      <c r="T67" s="20">
        <v>50316.2</v>
      </c>
      <c r="U67" s="20">
        <v>23566.7</v>
      </c>
      <c r="V67" s="20">
        <v>0</v>
      </c>
      <c r="W67" s="20">
        <v>0</v>
      </c>
      <c r="X67" s="20">
        <v>73882.899999999994</v>
      </c>
      <c r="Y67" s="20">
        <v>86.397000000000006</v>
      </c>
      <c r="Z67" s="20">
        <v>0</v>
      </c>
      <c r="AA67" s="20">
        <v>0</v>
      </c>
      <c r="AB67" s="20">
        <v>0</v>
      </c>
      <c r="AC67" s="20">
        <v>0</v>
      </c>
      <c r="AD67" s="20">
        <v>196.93799999999999</v>
      </c>
      <c r="AE67" s="20">
        <v>0</v>
      </c>
      <c r="AF67" s="20">
        <v>283.33499999999998</v>
      </c>
      <c r="AG67" s="20">
        <v>0</v>
      </c>
      <c r="AH67" s="20">
        <v>0</v>
      </c>
      <c r="AI67" s="20">
        <v>0</v>
      </c>
      <c r="AJ67" s="20">
        <v>283.33499999999998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3.0203000000000002</v>
      </c>
      <c r="AX67" s="20">
        <v>134.79</v>
      </c>
      <c r="AY67" s="20">
        <v>83.453599999999994</v>
      </c>
      <c r="AZ67" s="20">
        <v>0</v>
      </c>
      <c r="BA67" s="20">
        <v>0</v>
      </c>
      <c r="BB67" s="20">
        <v>5.8975400000000002</v>
      </c>
      <c r="BC67" s="20">
        <v>30.483000000000001</v>
      </c>
      <c r="BD67" s="20">
        <v>257.64400000000001</v>
      </c>
      <c r="BK67" s="20" t="s">
        <v>62</v>
      </c>
      <c r="BL67" s="20" t="s">
        <v>62</v>
      </c>
      <c r="BM67" s="20" t="s">
        <v>63</v>
      </c>
      <c r="BN67" s="20">
        <v>0</v>
      </c>
      <c r="BO67" s="20">
        <v>22828.2</v>
      </c>
      <c r="BP67" s="20">
        <v>22330</v>
      </c>
      <c r="BQ67" s="20">
        <v>0</v>
      </c>
      <c r="BR67" s="20">
        <v>0</v>
      </c>
      <c r="BS67" s="20">
        <v>0</v>
      </c>
      <c r="BT67" s="20">
        <v>6793.83</v>
      </c>
      <c r="BU67" s="20">
        <v>51952.1</v>
      </c>
      <c r="BV67" s="20">
        <v>23566.7</v>
      </c>
      <c r="BW67" s="20">
        <v>0</v>
      </c>
      <c r="BX67" s="20">
        <v>0</v>
      </c>
      <c r="BY67" s="20">
        <v>75518.8</v>
      </c>
      <c r="BZ67" s="20">
        <v>30.9254</v>
      </c>
      <c r="CA67" s="20">
        <v>0</v>
      </c>
      <c r="CB67" s="20">
        <v>0</v>
      </c>
      <c r="CC67" s="20">
        <v>0</v>
      </c>
      <c r="CD67" s="20">
        <v>0</v>
      </c>
      <c r="CE67" s="20">
        <v>141.602</v>
      </c>
      <c r="CF67" s="20">
        <v>0</v>
      </c>
      <c r="CG67" s="20">
        <v>172.52699999999999</v>
      </c>
      <c r="CH67" s="20">
        <v>0</v>
      </c>
      <c r="CI67" s="20">
        <v>0</v>
      </c>
      <c r="CJ67" s="20">
        <v>0</v>
      </c>
      <c r="CK67" s="20">
        <v>172.52699999999999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>
        <v>0</v>
      </c>
      <c r="CR67" s="20">
        <v>0</v>
      </c>
      <c r="CS67" s="20">
        <v>0</v>
      </c>
      <c r="CT67" s="20">
        <v>0</v>
      </c>
      <c r="CU67" s="20">
        <v>0</v>
      </c>
      <c r="CV67" s="20">
        <v>0</v>
      </c>
      <c r="CW67" s="20">
        <v>0</v>
      </c>
      <c r="CX67" s="20">
        <v>1.07298</v>
      </c>
      <c r="CY67" s="20">
        <v>131.16200000000001</v>
      </c>
      <c r="CZ67" s="20">
        <v>91.734700000000004</v>
      </c>
      <c r="DA67" s="20">
        <v>0</v>
      </c>
      <c r="DB67" s="20">
        <v>0</v>
      </c>
      <c r="DC67" s="20">
        <v>4.2449300000000001</v>
      </c>
      <c r="DD67" s="20">
        <v>30.598500000000001</v>
      </c>
      <c r="DE67" s="20">
        <v>258.81299999999999</v>
      </c>
      <c r="DL67" s="20" t="s">
        <v>72</v>
      </c>
      <c r="DM67" s="20" t="s">
        <v>73</v>
      </c>
      <c r="DN67" s="20" t="s">
        <v>64</v>
      </c>
      <c r="DO67" s="20" t="s">
        <v>74</v>
      </c>
      <c r="DP67" s="20">
        <v>8.5</v>
      </c>
      <c r="DQ67" s="20" t="s">
        <v>65</v>
      </c>
      <c r="DR67" s="20" t="s">
        <v>76</v>
      </c>
      <c r="DS67" s="20" t="s">
        <v>109</v>
      </c>
    </row>
    <row r="68" spans="1:123" s="20" customFormat="1" hidden="1" outlineLevel="1" x14ac:dyDescent="0.25">
      <c r="A68" s="12"/>
      <c r="B68" s="20" t="s">
        <v>145</v>
      </c>
      <c r="C68" s="20" t="s">
        <v>121</v>
      </c>
      <c r="D68" s="20" t="s">
        <v>121</v>
      </c>
      <c r="E68" s="20" t="s">
        <v>111</v>
      </c>
      <c r="F68" s="20" t="s">
        <v>60</v>
      </c>
      <c r="G68" s="24">
        <v>4.7222222222222221E-2</v>
      </c>
      <c r="H68" s="20" t="s">
        <v>77</v>
      </c>
      <c r="I68" s="20">
        <v>-4</v>
      </c>
      <c r="J68" s="20" t="s">
        <v>62</v>
      </c>
      <c r="K68" s="20" t="s">
        <v>62</v>
      </c>
      <c r="L68" s="20" t="s">
        <v>63</v>
      </c>
      <c r="M68" s="20">
        <v>0</v>
      </c>
      <c r="N68" s="20">
        <v>24009.4</v>
      </c>
      <c r="O68" s="20">
        <v>20327.2</v>
      </c>
      <c r="P68" s="20">
        <v>0</v>
      </c>
      <c r="Q68" s="20">
        <v>0</v>
      </c>
      <c r="R68" s="20">
        <v>0</v>
      </c>
      <c r="S68" s="20">
        <v>6768.8</v>
      </c>
      <c r="T68" s="20">
        <v>51105.4</v>
      </c>
      <c r="U68" s="20">
        <v>23566.7</v>
      </c>
      <c r="V68" s="20">
        <v>0</v>
      </c>
      <c r="W68" s="20">
        <v>0</v>
      </c>
      <c r="X68" s="20">
        <v>74672.100000000006</v>
      </c>
      <c r="Y68" s="20">
        <v>121.21</v>
      </c>
      <c r="Z68" s="20">
        <v>0</v>
      </c>
      <c r="AA68" s="20">
        <v>0</v>
      </c>
      <c r="AB68" s="20">
        <v>0</v>
      </c>
      <c r="AC68" s="20">
        <v>0</v>
      </c>
      <c r="AD68" s="20">
        <v>196.93799999999999</v>
      </c>
      <c r="AE68" s="20">
        <v>0</v>
      </c>
      <c r="AF68" s="20">
        <v>318.14800000000002</v>
      </c>
      <c r="AG68" s="20">
        <v>0</v>
      </c>
      <c r="AH68" s="20">
        <v>0</v>
      </c>
      <c r="AI68" s="20">
        <v>0</v>
      </c>
      <c r="AJ68" s="20">
        <v>318.14800000000002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4.2373000000000003</v>
      </c>
      <c r="AX68" s="20">
        <v>138.67500000000001</v>
      </c>
      <c r="AY68" s="20">
        <v>83.464799999999997</v>
      </c>
      <c r="AZ68" s="20">
        <v>0</v>
      </c>
      <c r="BA68" s="20">
        <v>0</v>
      </c>
      <c r="BB68" s="20">
        <v>5.8975400000000002</v>
      </c>
      <c r="BC68" s="20">
        <v>30.483000000000001</v>
      </c>
      <c r="BD68" s="20">
        <v>262.75799999999998</v>
      </c>
      <c r="BK68" s="20" t="s">
        <v>62</v>
      </c>
      <c r="BL68" s="20" t="s">
        <v>62</v>
      </c>
      <c r="BM68" s="20" t="s">
        <v>63</v>
      </c>
      <c r="BN68" s="20">
        <v>0</v>
      </c>
      <c r="BO68" s="20">
        <v>22828.2</v>
      </c>
      <c r="BP68" s="20">
        <v>22330</v>
      </c>
      <c r="BQ68" s="20">
        <v>0</v>
      </c>
      <c r="BR68" s="20">
        <v>0</v>
      </c>
      <c r="BS68" s="20">
        <v>0</v>
      </c>
      <c r="BT68" s="20">
        <v>6793.83</v>
      </c>
      <c r="BU68" s="20">
        <v>51952.1</v>
      </c>
      <c r="BV68" s="20">
        <v>23566.7</v>
      </c>
      <c r="BW68" s="20">
        <v>0</v>
      </c>
      <c r="BX68" s="20">
        <v>0</v>
      </c>
      <c r="BY68" s="20">
        <v>75518.8</v>
      </c>
      <c r="BZ68" s="20">
        <v>30.9254</v>
      </c>
      <c r="CA68" s="20">
        <v>0</v>
      </c>
      <c r="CB68" s="20">
        <v>0</v>
      </c>
      <c r="CC68" s="20">
        <v>0</v>
      </c>
      <c r="CD68" s="20">
        <v>0</v>
      </c>
      <c r="CE68" s="20">
        <v>141.602</v>
      </c>
      <c r="CF68" s="20">
        <v>0</v>
      </c>
      <c r="CG68" s="20">
        <v>172.52699999999999</v>
      </c>
      <c r="CH68" s="20">
        <v>0</v>
      </c>
      <c r="CI68" s="20">
        <v>0</v>
      </c>
      <c r="CJ68" s="20">
        <v>0</v>
      </c>
      <c r="CK68" s="20">
        <v>172.52699999999999</v>
      </c>
      <c r="CL68" s="20">
        <v>0</v>
      </c>
      <c r="CM68" s="20">
        <v>0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1.07298</v>
      </c>
      <c r="CY68" s="20">
        <v>131.16200000000001</v>
      </c>
      <c r="CZ68" s="20">
        <v>91.734700000000004</v>
      </c>
      <c r="DA68" s="20">
        <v>0</v>
      </c>
      <c r="DB68" s="20">
        <v>0</v>
      </c>
      <c r="DC68" s="20">
        <v>4.2449300000000001</v>
      </c>
      <c r="DD68" s="20">
        <v>30.598500000000001</v>
      </c>
      <c r="DE68" s="20">
        <v>258.81299999999999</v>
      </c>
      <c r="DL68" s="20" t="s">
        <v>72</v>
      </c>
      <c r="DM68" s="20" t="s">
        <v>73</v>
      </c>
      <c r="DN68" s="20" t="s">
        <v>64</v>
      </c>
      <c r="DO68" s="20" t="s">
        <v>74</v>
      </c>
      <c r="DP68" s="20">
        <v>8.5</v>
      </c>
      <c r="DQ68" s="20" t="s">
        <v>65</v>
      </c>
      <c r="DR68" s="20" t="s">
        <v>76</v>
      </c>
      <c r="DS68" s="20" t="s">
        <v>109</v>
      </c>
    </row>
    <row r="69" spans="1:123" s="20" customFormat="1" hidden="1" outlineLevel="1" x14ac:dyDescent="0.25">
      <c r="A69" s="12"/>
      <c r="B69" s="20" t="s">
        <v>146</v>
      </c>
      <c r="C69" s="20" t="s">
        <v>122</v>
      </c>
      <c r="D69" s="20" t="s">
        <v>122</v>
      </c>
      <c r="E69" s="20" t="s">
        <v>111</v>
      </c>
      <c r="F69" s="20" t="s">
        <v>60</v>
      </c>
      <c r="G69" s="24">
        <v>5.5555555555555552E-2</v>
      </c>
      <c r="H69" s="20" t="s">
        <v>77</v>
      </c>
      <c r="I69" s="20">
        <v>-8.6999999999999993</v>
      </c>
      <c r="J69" s="20" t="s">
        <v>62</v>
      </c>
      <c r="K69" s="20" t="s">
        <v>62</v>
      </c>
      <c r="L69" s="20" t="s">
        <v>63</v>
      </c>
      <c r="M69" s="20">
        <v>0</v>
      </c>
      <c r="N69" s="20">
        <v>24721.1</v>
      </c>
      <c r="O69" s="20">
        <v>20333.7</v>
      </c>
      <c r="P69" s="20">
        <v>0</v>
      </c>
      <c r="Q69" s="20">
        <v>0</v>
      </c>
      <c r="R69" s="20">
        <v>0</v>
      </c>
      <c r="S69" s="20">
        <v>6768.8</v>
      </c>
      <c r="T69" s="20">
        <v>51823.6</v>
      </c>
      <c r="U69" s="20">
        <v>23566.7</v>
      </c>
      <c r="V69" s="20">
        <v>0</v>
      </c>
      <c r="W69" s="20">
        <v>0</v>
      </c>
      <c r="X69" s="20">
        <v>75390.3</v>
      </c>
      <c r="Y69" s="20">
        <v>163.864</v>
      </c>
      <c r="Z69" s="20">
        <v>0</v>
      </c>
      <c r="AA69" s="20">
        <v>0</v>
      </c>
      <c r="AB69" s="20">
        <v>0</v>
      </c>
      <c r="AC69" s="20">
        <v>0</v>
      </c>
      <c r="AD69" s="20">
        <v>196.93799999999999</v>
      </c>
      <c r="AE69" s="20">
        <v>0</v>
      </c>
      <c r="AF69" s="20">
        <v>360.80200000000002</v>
      </c>
      <c r="AG69" s="20">
        <v>0</v>
      </c>
      <c r="AH69" s="20">
        <v>0</v>
      </c>
      <c r="AI69" s="20">
        <v>0</v>
      </c>
      <c r="AJ69" s="20">
        <v>360.80200000000002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5.7267400000000004</v>
      </c>
      <c r="AX69" s="20">
        <v>141.881</v>
      </c>
      <c r="AY69" s="20">
        <v>83.484499999999997</v>
      </c>
      <c r="AZ69" s="20">
        <v>0</v>
      </c>
      <c r="BA69" s="20">
        <v>0</v>
      </c>
      <c r="BB69" s="20">
        <v>5.8975400000000002</v>
      </c>
      <c r="BC69" s="20">
        <v>30.483000000000001</v>
      </c>
      <c r="BD69" s="20">
        <v>267.47300000000001</v>
      </c>
      <c r="BK69" s="20" t="s">
        <v>62</v>
      </c>
      <c r="BL69" s="20" t="s">
        <v>62</v>
      </c>
      <c r="BM69" s="20" t="s">
        <v>63</v>
      </c>
      <c r="BN69" s="20">
        <v>0</v>
      </c>
      <c r="BO69" s="20">
        <v>22828.2</v>
      </c>
      <c r="BP69" s="20">
        <v>22330</v>
      </c>
      <c r="BQ69" s="20">
        <v>0</v>
      </c>
      <c r="BR69" s="20">
        <v>0</v>
      </c>
      <c r="BS69" s="20">
        <v>0</v>
      </c>
      <c r="BT69" s="20">
        <v>6793.83</v>
      </c>
      <c r="BU69" s="20">
        <v>51952.1</v>
      </c>
      <c r="BV69" s="20">
        <v>23566.7</v>
      </c>
      <c r="BW69" s="20">
        <v>0</v>
      </c>
      <c r="BX69" s="20">
        <v>0</v>
      </c>
      <c r="BY69" s="20">
        <v>75518.8</v>
      </c>
      <c r="BZ69" s="20">
        <v>30.9254</v>
      </c>
      <c r="CA69" s="20">
        <v>0</v>
      </c>
      <c r="CB69" s="20">
        <v>0</v>
      </c>
      <c r="CC69" s="20">
        <v>0</v>
      </c>
      <c r="CD69" s="20">
        <v>0</v>
      </c>
      <c r="CE69" s="20">
        <v>141.602</v>
      </c>
      <c r="CF69" s="20">
        <v>0</v>
      </c>
      <c r="CG69" s="20">
        <v>172.52699999999999</v>
      </c>
      <c r="CH69" s="20">
        <v>0</v>
      </c>
      <c r="CI69" s="20">
        <v>0</v>
      </c>
      <c r="CJ69" s="20">
        <v>0</v>
      </c>
      <c r="CK69" s="20">
        <v>172.52699999999999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1.07298</v>
      </c>
      <c r="CY69" s="20">
        <v>131.16200000000001</v>
      </c>
      <c r="CZ69" s="20">
        <v>91.734700000000004</v>
      </c>
      <c r="DA69" s="20">
        <v>0</v>
      </c>
      <c r="DB69" s="20">
        <v>0</v>
      </c>
      <c r="DC69" s="20">
        <v>4.2449300000000001</v>
      </c>
      <c r="DD69" s="20">
        <v>30.598500000000001</v>
      </c>
      <c r="DE69" s="20">
        <v>258.81299999999999</v>
      </c>
      <c r="DL69" s="20" t="s">
        <v>72</v>
      </c>
      <c r="DM69" s="20" t="s">
        <v>73</v>
      </c>
      <c r="DN69" s="20" t="s">
        <v>64</v>
      </c>
      <c r="DO69" s="20" t="s">
        <v>74</v>
      </c>
      <c r="DP69" s="20">
        <v>8.5</v>
      </c>
      <c r="DQ69" s="20" t="s">
        <v>65</v>
      </c>
      <c r="DR69" s="20" t="s">
        <v>76</v>
      </c>
      <c r="DS69" s="20" t="s">
        <v>109</v>
      </c>
    </row>
    <row r="70" spans="1:123" s="20" customFormat="1" hidden="1" outlineLevel="1" x14ac:dyDescent="0.25">
      <c r="A70" s="12"/>
      <c r="B70" s="20" t="s">
        <v>147</v>
      </c>
      <c r="C70" s="20" t="s">
        <v>148</v>
      </c>
      <c r="D70" s="20" t="s">
        <v>148</v>
      </c>
      <c r="E70" s="20" t="s">
        <v>149</v>
      </c>
      <c r="F70" s="20" t="s">
        <v>60</v>
      </c>
      <c r="G70" s="24">
        <v>5.486111111111111E-2</v>
      </c>
      <c r="H70" s="20" t="s">
        <v>61</v>
      </c>
      <c r="I70" s="20">
        <v>8.3000000000000007</v>
      </c>
      <c r="J70" s="20" t="s">
        <v>62</v>
      </c>
      <c r="K70" s="20" t="s">
        <v>62</v>
      </c>
      <c r="L70" s="20" t="s">
        <v>150</v>
      </c>
      <c r="M70" s="20">
        <v>0</v>
      </c>
      <c r="N70" s="20">
        <v>10638.2</v>
      </c>
      <c r="O70" s="20">
        <v>20244.7</v>
      </c>
      <c r="P70" s="20">
        <v>0</v>
      </c>
      <c r="Q70" s="20">
        <v>0</v>
      </c>
      <c r="R70" s="20">
        <v>0</v>
      </c>
      <c r="S70" s="20">
        <v>6940.04</v>
      </c>
      <c r="T70" s="20">
        <v>37822.9</v>
      </c>
      <c r="U70" s="20">
        <v>23566.7</v>
      </c>
      <c r="V70" s="20">
        <v>0</v>
      </c>
      <c r="W70" s="20">
        <v>0</v>
      </c>
      <c r="X70" s="20">
        <v>61389.599999999999</v>
      </c>
      <c r="Y70" s="20">
        <v>497.113</v>
      </c>
      <c r="Z70" s="20">
        <v>0</v>
      </c>
      <c r="AA70" s="20">
        <v>0</v>
      </c>
      <c r="AB70" s="20">
        <v>0</v>
      </c>
      <c r="AC70" s="20">
        <v>0</v>
      </c>
      <c r="AD70" s="20">
        <v>217.74</v>
      </c>
      <c r="AE70" s="20">
        <v>0</v>
      </c>
      <c r="AF70" s="20">
        <v>714.85299999999995</v>
      </c>
      <c r="AG70" s="20">
        <v>0</v>
      </c>
      <c r="AH70" s="20">
        <v>0</v>
      </c>
      <c r="AI70" s="20">
        <v>0</v>
      </c>
      <c r="AJ70" s="20">
        <v>714.85299999999995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17.174600000000002</v>
      </c>
      <c r="AX70" s="20">
        <v>74.335499999999996</v>
      </c>
      <c r="AY70" s="20">
        <v>82.966399999999993</v>
      </c>
      <c r="AZ70" s="20">
        <v>0</v>
      </c>
      <c r="BA70" s="20">
        <v>0</v>
      </c>
      <c r="BB70" s="20">
        <v>6.5111299999999996</v>
      </c>
      <c r="BC70" s="20">
        <v>31.303699999999999</v>
      </c>
      <c r="BD70" s="20">
        <v>212.291</v>
      </c>
      <c r="BK70" s="20" t="s">
        <v>62</v>
      </c>
      <c r="BL70" s="20" t="s">
        <v>62</v>
      </c>
      <c r="BM70" s="20" t="s">
        <v>150</v>
      </c>
      <c r="BN70" s="20">
        <v>0</v>
      </c>
      <c r="BO70" s="20">
        <v>10800.3</v>
      </c>
      <c r="BP70" s="20">
        <v>22320</v>
      </c>
      <c r="BQ70" s="20">
        <v>0</v>
      </c>
      <c r="BR70" s="20">
        <v>0</v>
      </c>
      <c r="BS70" s="20">
        <v>0</v>
      </c>
      <c r="BT70" s="20">
        <v>6905.18</v>
      </c>
      <c r="BU70" s="20">
        <v>40025.5</v>
      </c>
      <c r="BV70" s="20">
        <v>23566.7</v>
      </c>
      <c r="BW70" s="20">
        <v>0</v>
      </c>
      <c r="BX70" s="20">
        <v>0</v>
      </c>
      <c r="BY70" s="20">
        <v>63592.2</v>
      </c>
      <c r="BZ70" s="20">
        <v>511.18700000000001</v>
      </c>
      <c r="CA70" s="20">
        <v>0</v>
      </c>
      <c r="CB70" s="20">
        <v>0</v>
      </c>
      <c r="CC70" s="20">
        <v>0</v>
      </c>
      <c r="CD70" s="20">
        <v>0</v>
      </c>
      <c r="CE70" s="20">
        <v>165.75200000000001</v>
      </c>
      <c r="CF70" s="20">
        <v>0</v>
      </c>
      <c r="CG70" s="20">
        <v>676.93899999999996</v>
      </c>
      <c r="CH70" s="20">
        <v>0</v>
      </c>
      <c r="CI70" s="20">
        <v>0</v>
      </c>
      <c r="CJ70" s="20">
        <v>0</v>
      </c>
      <c r="CK70" s="20">
        <v>676.93899999999996</v>
      </c>
      <c r="CL70" s="20">
        <v>0</v>
      </c>
      <c r="CM70" s="20">
        <v>0</v>
      </c>
      <c r="CN70" s="20">
        <v>0</v>
      </c>
      <c r="CO70" s="20">
        <v>0</v>
      </c>
      <c r="CP70" s="20">
        <v>0</v>
      </c>
      <c r="CQ70" s="20">
        <v>0</v>
      </c>
      <c r="CR70" s="20">
        <v>0</v>
      </c>
      <c r="CS70" s="20">
        <v>0</v>
      </c>
      <c r="CT70" s="20">
        <v>0</v>
      </c>
      <c r="CU70" s="20">
        <v>0</v>
      </c>
      <c r="CV70" s="20">
        <v>0</v>
      </c>
      <c r="CW70" s="20">
        <v>0</v>
      </c>
      <c r="CX70" s="20">
        <v>17.657900000000001</v>
      </c>
      <c r="CY70" s="20">
        <v>75.4238</v>
      </c>
      <c r="CZ70" s="20">
        <v>91.444599999999994</v>
      </c>
      <c r="DA70" s="20">
        <v>0</v>
      </c>
      <c r="DB70" s="20">
        <v>0</v>
      </c>
      <c r="DC70" s="20">
        <v>4.9594300000000002</v>
      </c>
      <c r="DD70" s="20">
        <v>31.1389</v>
      </c>
      <c r="DE70" s="20">
        <v>220.625</v>
      </c>
      <c r="DL70" s="20" t="s">
        <v>72</v>
      </c>
      <c r="DM70" s="20" t="s">
        <v>73</v>
      </c>
      <c r="DN70" s="20" t="s">
        <v>64</v>
      </c>
      <c r="DO70" s="20" t="s">
        <v>74</v>
      </c>
      <c r="DP70" s="20">
        <v>8.5</v>
      </c>
      <c r="DQ70" s="20" t="s">
        <v>65</v>
      </c>
      <c r="DR70" s="20" t="s">
        <v>76</v>
      </c>
      <c r="DS70" s="20" t="s">
        <v>109</v>
      </c>
    </row>
    <row r="71" spans="1:123" s="20" customFormat="1" hidden="1" outlineLevel="1" x14ac:dyDescent="0.25">
      <c r="A71" s="12"/>
      <c r="B71" s="20" t="s">
        <v>151</v>
      </c>
      <c r="C71" s="20" t="s">
        <v>152</v>
      </c>
      <c r="D71" s="20" t="s">
        <v>152</v>
      </c>
      <c r="E71" s="20" t="s">
        <v>149</v>
      </c>
      <c r="F71" s="20" t="s">
        <v>60</v>
      </c>
      <c r="G71" s="24">
        <v>5.6250000000000001E-2</v>
      </c>
      <c r="H71" s="20" t="s">
        <v>61</v>
      </c>
      <c r="I71" s="20">
        <v>4.2</v>
      </c>
      <c r="J71" s="20" t="s">
        <v>62</v>
      </c>
      <c r="K71" s="20" t="s">
        <v>62</v>
      </c>
      <c r="L71" s="20" t="s">
        <v>150</v>
      </c>
      <c r="M71" s="20">
        <v>0</v>
      </c>
      <c r="N71" s="20">
        <v>10392.700000000001</v>
      </c>
      <c r="O71" s="20">
        <v>20322.900000000001</v>
      </c>
      <c r="P71" s="20">
        <v>0</v>
      </c>
      <c r="Q71" s="20">
        <v>0</v>
      </c>
      <c r="R71" s="20">
        <v>0</v>
      </c>
      <c r="S71" s="20">
        <v>6905.18</v>
      </c>
      <c r="T71" s="20">
        <v>37620.800000000003</v>
      </c>
      <c r="U71" s="20">
        <v>23566.7</v>
      </c>
      <c r="V71" s="20">
        <v>0</v>
      </c>
      <c r="W71" s="20">
        <v>0</v>
      </c>
      <c r="X71" s="20">
        <v>61187.5</v>
      </c>
      <c r="Y71" s="20">
        <v>626.06500000000005</v>
      </c>
      <c r="Z71" s="20">
        <v>0</v>
      </c>
      <c r="AA71" s="20">
        <v>0</v>
      </c>
      <c r="AB71" s="20">
        <v>0</v>
      </c>
      <c r="AC71" s="20">
        <v>0</v>
      </c>
      <c r="AD71" s="20">
        <v>217.74</v>
      </c>
      <c r="AE71" s="20">
        <v>0</v>
      </c>
      <c r="AF71" s="20">
        <v>843.80499999999995</v>
      </c>
      <c r="AG71" s="20">
        <v>0</v>
      </c>
      <c r="AH71" s="20">
        <v>0</v>
      </c>
      <c r="AI71" s="20">
        <v>0</v>
      </c>
      <c r="AJ71" s="20">
        <v>843.80499999999995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21.577400000000001</v>
      </c>
      <c r="AX71" s="20">
        <v>73.992800000000003</v>
      </c>
      <c r="AY71" s="20">
        <v>83.196799999999996</v>
      </c>
      <c r="AZ71" s="20">
        <v>0</v>
      </c>
      <c r="BA71" s="20">
        <v>0</v>
      </c>
      <c r="BB71" s="20">
        <v>6.5111299999999996</v>
      </c>
      <c r="BC71" s="20">
        <v>31.1389</v>
      </c>
      <c r="BD71" s="20">
        <v>216.417</v>
      </c>
      <c r="BK71" s="20" t="s">
        <v>62</v>
      </c>
      <c r="BL71" s="20" t="s">
        <v>62</v>
      </c>
      <c r="BM71" s="20" t="s">
        <v>150</v>
      </c>
      <c r="BN71" s="20">
        <v>0</v>
      </c>
      <c r="BO71" s="20">
        <v>10800.3</v>
      </c>
      <c r="BP71" s="20">
        <v>22320</v>
      </c>
      <c r="BQ71" s="20">
        <v>0</v>
      </c>
      <c r="BR71" s="20">
        <v>0</v>
      </c>
      <c r="BS71" s="20">
        <v>0</v>
      </c>
      <c r="BT71" s="20">
        <v>6905.18</v>
      </c>
      <c r="BU71" s="20">
        <v>40025.5</v>
      </c>
      <c r="BV71" s="20">
        <v>23566.7</v>
      </c>
      <c r="BW71" s="20">
        <v>0</v>
      </c>
      <c r="BX71" s="20">
        <v>0</v>
      </c>
      <c r="BY71" s="20">
        <v>63592.2</v>
      </c>
      <c r="BZ71" s="20">
        <v>511.18700000000001</v>
      </c>
      <c r="CA71" s="20">
        <v>0</v>
      </c>
      <c r="CB71" s="20">
        <v>0</v>
      </c>
      <c r="CC71" s="20">
        <v>0</v>
      </c>
      <c r="CD71" s="20">
        <v>0</v>
      </c>
      <c r="CE71" s="20">
        <v>165.75200000000001</v>
      </c>
      <c r="CF71" s="20">
        <v>0</v>
      </c>
      <c r="CG71" s="20">
        <v>676.93899999999996</v>
      </c>
      <c r="CH71" s="20">
        <v>0</v>
      </c>
      <c r="CI71" s="20">
        <v>0</v>
      </c>
      <c r="CJ71" s="20">
        <v>0</v>
      </c>
      <c r="CK71" s="20">
        <v>676.93899999999996</v>
      </c>
      <c r="CL71" s="20">
        <v>0</v>
      </c>
      <c r="CM71" s="20">
        <v>0</v>
      </c>
      <c r="CN71" s="20">
        <v>0</v>
      </c>
      <c r="CO71" s="20">
        <v>0</v>
      </c>
      <c r="CP71" s="20">
        <v>0</v>
      </c>
      <c r="CQ71" s="20">
        <v>0</v>
      </c>
      <c r="CR71" s="20">
        <v>0</v>
      </c>
      <c r="CS71" s="20">
        <v>0</v>
      </c>
      <c r="CT71" s="20">
        <v>0</v>
      </c>
      <c r="CU71" s="20">
        <v>0</v>
      </c>
      <c r="CV71" s="20">
        <v>0</v>
      </c>
      <c r="CW71" s="20">
        <v>0</v>
      </c>
      <c r="CX71" s="20">
        <v>17.657900000000001</v>
      </c>
      <c r="CY71" s="20">
        <v>75.4238</v>
      </c>
      <c r="CZ71" s="20">
        <v>91.444599999999994</v>
      </c>
      <c r="DA71" s="20">
        <v>0</v>
      </c>
      <c r="DB71" s="20">
        <v>0</v>
      </c>
      <c r="DC71" s="20">
        <v>4.9594300000000002</v>
      </c>
      <c r="DD71" s="20">
        <v>31.1389</v>
      </c>
      <c r="DE71" s="20">
        <v>220.625</v>
      </c>
      <c r="DL71" s="20" t="s">
        <v>72</v>
      </c>
      <c r="DM71" s="20" t="s">
        <v>73</v>
      </c>
      <c r="DN71" s="20" t="s">
        <v>64</v>
      </c>
      <c r="DO71" s="20" t="s">
        <v>74</v>
      </c>
      <c r="DP71" s="20">
        <v>8.5</v>
      </c>
      <c r="DQ71" s="20" t="s">
        <v>65</v>
      </c>
      <c r="DR71" s="20" t="s">
        <v>76</v>
      </c>
      <c r="DS71" s="20" t="s">
        <v>109</v>
      </c>
    </row>
    <row r="72" spans="1:123" s="20" customFormat="1" hidden="1" outlineLevel="1" x14ac:dyDescent="0.25">
      <c r="A72" s="12"/>
      <c r="B72" s="20" t="s">
        <v>153</v>
      </c>
      <c r="C72" s="20" t="s">
        <v>154</v>
      </c>
      <c r="D72" s="20" t="s">
        <v>154</v>
      </c>
      <c r="E72" s="20" t="s">
        <v>149</v>
      </c>
      <c r="F72" s="20" t="s">
        <v>60</v>
      </c>
      <c r="G72" s="24">
        <v>5.2777777777777778E-2</v>
      </c>
      <c r="H72" s="20" t="s">
        <v>77</v>
      </c>
      <c r="I72" s="20">
        <v>-0.5</v>
      </c>
      <c r="J72" s="20" t="s">
        <v>62</v>
      </c>
      <c r="K72" s="20" t="s">
        <v>62</v>
      </c>
      <c r="L72" s="20" t="s">
        <v>150</v>
      </c>
      <c r="M72" s="20">
        <v>0</v>
      </c>
      <c r="N72" s="20">
        <v>10474.9</v>
      </c>
      <c r="O72" s="20">
        <v>20410.400000000001</v>
      </c>
      <c r="P72" s="20">
        <v>0</v>
      </c>
      <c r="Q72" s="20">
        <v>0</v>
      </c>
      <c r="R72" s="20">
        <v>0</v>
      </c>
      <c r="S72" s="20">
        <v>6880.72</v>
      </c>
      <c r="T72" s="20">
        <v>37766</v>
      </c>
      <c r="U72" s="20">
        <v>23566.7</v>
      </c>
      <c r="V72" s="20">
        <v>0</v>
      </c>
      <c r="W72" s="20">
        <v>0</v>
      </c>
      <c r="X72" s="20">
        <v>61332.7</v>
      </c>
      <c r="Y72" s="20">
        <v>722.55700000000002</v>
      </c>
      <c r="Z72" s="20">
        <v>0</v>
      </c>
      <c r="AA72" s="20">
        <v>0</v>
      </c>
      <c r="AB72" s="20">
        <v>0</v>
      </c>
      <c r="AC72" s="20">
        <v>0</v>
      </c>
      <c r="AD72" s="20">
        <v>217.74</v>
      </c>
      <c r="AE72" s="20">
        <v>0</v>
      </c>
      <c r="AF72" s="20">
        <v>940.29700000000003</v>
      </c>
      <c r="AG72" s="20">
        <v>0</v>
      </c>
      <c r="AH72" s="20">
        <v>0</v>
      </c>
      <c r="AI72" s="20">
        <v>0</v>
      </c>
      <c r="AJ72" s="20">
        <v>940.29700000000003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24.8659</v>
      </c>
      <c r="AX72" s="20">
        <v>75.177800000000005</v>
      </c>
      <c r="AY72" s="20">
        <v>83.452399999999997</v>
      </c>
      <c r="AZ72" s="20">
        <v>0</v>
      </c>
      <c r="BA72" s="20">
        <v>0</v>
      </c>
      <c r="BB72" s="20">
        <v>6.5111299999999996</v>
      </c>
      <c r="BC72" s="20">
        <v>31.0229</v>
      </c>
      <c r="BD72" s="20">
        <v>221.03</v>
      </c>
      <c r="BK72" s="20" t="s">
        <v>62</v>
      </c>
      <c r="BL72" s="20" t="s">
        <v>62</v>
      </c>
      <c r="BM72" s="20" t="s">
        <v>150</v>
      </c>
      <c r="BN72" s="20">
        <v>0</v>
      </c>
      <c r="BO72" s="20">
        <v>10800.3</v>
      </c>
      <c r="BP72" s="20">
        <v>22320</v>
      </c>
      <c r="BQ72" s="20">
        <v>0</v>
      </c>
      <c r="BR72" s="20">
        <v>0</v>
      </c>
      <c r="BS72" s="20">
        <v>0</v>
      </c>
      <c r="BT72" s="20">
        <v>6905.18</v>
      </c>
      <c r="BU72" s="20">
        <v>40025.5</v>
      </c>
      <c r="BV72" s="20">
        <v>23566.7</v>
      </c>
      <c r="BW72" s="20">
        <v>0</v>
      </c>
      <c r="BX72" s="20">
        <v>0</v>
      </c>
      <c r="BY72" s="20">
        <v>63592.2</v>
      </c>
      <c r="BZ72" s="20">
        <v>511.18700000000001</v>
      </c>
      <c r="CA72" s="20">
        <v>0</v>
      </c>
      <c r="CB72" s="20">
        <v>0</v>
      </c>
      <c r="CC72" s="20">
        <v>0</v>
      </c>
      <c r="CD72" s="20">
        <v>0</v>
      </c>
      <c r="CE72" s="20">
        <v>165.75200000000001</v>
      </c>
      <c r="CF72" s="20">
        <v>0</v>
      </c>
      <c r="CG72" s="20">
        <v>676.93899999999996</v>
      </c>
      <c r="CH72" s="20">
        <v>0</v>
      </c>
      <c r="CI72" s="20">
        <v>0</v>
      </c>
      <c r="CJ72" s="20">
        <v>0</v>
      </c>
      <c r="CK72" s="20">
        <v>676.93899999999996</v>
      </c>
      <c r="CL72" s="20">
        <v>0</v>
      </c>
      <c r="CM72" s="20">
        <v>0</v>
      </c>
      <c r="CN72" s="20">
        <v>0</v>
      </c>
      <c r="CO72" s="20">
        <v>0</v>
      </c>
      <c r="CP72" s="20">
        <v>0</v>
      </c>
      <c r="CQ72" s="20">
        <v>0</v>
      </c>
      <c r="CR72" s="20">
        <v>0</v>
      </c>
      <c r="CS72" s="20">
        <v>0</v>
      </c>
      <c r="CT72" s="20">
        <v>0</v>
      </c>
      <c r="CU72" s="20">
        <v>0</v>
      </c>
      <c r="CV72" s="20">
        <v>0</v>
      </c>
      <c r="CW72" s="20">
        <v>0</v>
      </c>
      <c r="CX72" s="20">
        <v>17.657900000000001</v>
      </c>
      <c r="CY72" s="20">
        <v>75.4238</v>
      </c>
      <c r="CZ72" s="20">
        <v>91.444599999999994</v>
      </c>
      <c r="DA72" s="20">
        <v>0</v>
      </c>
      <c r="DB72" s="20">
        <v>0</v>
      </c>
      <c r="DC72" s="20">
        <v>4.9594300000000002</v>
      </c>
      <c r="DD72" s="20">
        <v>31.1389</v>
      </c>
      <c r="DE72" s="20">
        <v>220.625</v>
      </c>
      <c r="DL72" s="20" t="s">
        <v>72</v>
      </c>
      <c r="DM72" s="20" t="s">
        <v>73</v>
      </c>
      <c r="DN72" s="20" t="s">
        <v>64</v>
      </c>
      <c r="DO72" s="20" t="s">
        <v>74</v>
      </c>
      <c r="DP72" s="20">
        <v>8.5</v>
      </c>
      <c r="DQ72" s="20" t="s">
        <v>65</v>
      </c>
      <c r="DR72" s="20" t="s">
        <v>76</v>
      </c>
      <c r="DS72" s="20" t="s">
        <v>109</v>
      </c>
    </row>
    <row r="73" spans="1:123" s="20" customFormat="1" hidden="1" outlineLevel="1" x14ac:dyDescent="0.25">
      <c r="A73" s="12"/>
      <c r="B73" s="20" t="s">
        <v>155</v>
      </c>
      <c r="C73" s="20" t="s">
        <v>156</v>
      </c>
      <c r="D73" s="20" t="s">
        <v>156</v>
      </c>
      <c r="E73" s="20" t="s">
        <v>149</v>
      </c>
      <c r="F73" s="20" t="s">
        <v>60</v>
      </c>
      <c r="G73" s="24">
        <v>5.6944444444444443E-2</v>
      </c>
      <c r="H73" s="20" t="s">
        <v>77</v>
      </c>
      <c r="I73" s="20">
        <v>-4.9000000000000004</v>
      </c>
      <c r="J73" s="20" t="s">
        <v>62</v>
      </c>
      <c r="K73" s="20" t="s">
        <v>62</v>
      </c>
      <c r="L73" s="20" t="s">
        <v>150</v>
      </c>
      <c r="M73" s="20">
        <v>0</v>
      </c>
      <c r="N73" s="20">
        <v>10513.9</v>
      </c>
      <c r="O73" s="20">
        <v>20525.099999999999</v>
      </c>
      <c r="P73" s="20">
        <v>0</v>
      </c>
      <c r="Q73" s="20">
        <v>0</v>
      </c>
      <c r="R73" s="20">
        <v>0</v>
      </c>
      <c r="S73" s="20">
        <v>6872.88</v>
      </c>
      <c r="T73" s="20">
        <v>37911.9</v>
      </c>
      <c r="U73" s="20">
        <v>23566.7</v>
      </c>
      <c r="V73" s="20">
        <v>0</v>
      </c>
      <c r="W73" s="20">
        <v>0</v>
      </c>
      <c r="X73" s="20">
        <v>61478.6</v>
      </c>
      <c r="Y73" s="20">
        <v>818.29399999999998</v>
      </c>
      <c r="Z73" s="20">
        <v>0</v>
      </c>
      <c r="AA73" s="20">
        <v>0</v>
      </c>
      <c r="AB73" s="20">
        <v>0</v>
      </c>
      <c r="AC73" s="20">
        <v>0</v>
      </c>
      <c r="AD73" s="20">
        <v>217.74</v>
      </c>
      <c r="AE73" s="20">
        <v>0</v>
      </c>
      <c r="AF73" s="20">
        <v>1036.03</v>
      </c>
      <c r="AG73" s="20">
        <v>0</v>
      </c>
      <c r="AH73" s="20">
        <v>0</v>
      </c>
      <c r="AI73" s="20">
        <v>0</v>
      </c>
      <c r="AJ73" s="20">
        <v>1036.03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28.113099999999999</v>
      </c>
      <c r="AX73" s="20">
        <v>76.089600000000004</v>
      </c>
      <c r="AY73" s="20">
        <v>83.7834</v>
      </c>
      <c r="AZ73" s="20">
        <v>0</v>
      </c>
      <c r="BA73" s="20">
        <v>0</v>
      </c>
      <c r="BB73" s="20">
        <v>6.5111400000000001</v>
      </c>
      <c r="BC73" s="20">
        <v>30.985800000000001</v>
      </c>
      <c r="BD73" s="20">
        <v>225.483</v>
      </c>
      <c r="BK73" s="20" t="s">
        <v>62</v>
      </c>
      <c r="BL73" s="20" t="s">
        <v>62</v>
      </c>
      <c r="BM73" s="20" t="s">
        <v>150</v>
      </c>
      <c r="BN73" s="20">
        <v>0</v>
      </c>
      <c r="BO73" s="20">
        <v>10800.3</v>
      </c>
      <c r="BP73" s="20">
        <v>22320</v>
      </c>
      <c r="BQ73" s="20">
        <v>0</v>
      </c>
      <c r="BR73" s="20">
        <v>0</v>
      </c>
      <c r="BS73" s="20">
        <v>0</v>
      </c>
      <c r="BT73" s="20">
        <v>6905.18</v>
      </c>
      <c r="BU73" s="20">
        <v>40025.5</v>
      </c>
      <c r="BV73" s="20">
        <v>23566.7</v>
      </c>
      <c r="BW73" s="20">
        <v>0</v>
      </c>
      <c r="BX73" s="20">
        <v>0</v>
      </c>
      <c r="BY73" s="20">
        <v>63592.2</v>
      </c>
      <c r="BZ73" s="20">
        <v>511.18700000000001</v>
      </c>
      <c r="CA73" s="20">
        <v>0</v>
      </c>
      <c r="CB73" s="20">
        <v>0</v>
      </c>
      <c r="CC73" s="20">
        <v>0</v>
      </c>
      <c r="CD73" s="20">
        <v>0</v>
      </c>
      <c r="CE73" s="20">
        <v>165.75200000000001</v>
      </c>
      <c r="CF73" s="20">
        <v>0</v>
      </c>
      <c r="CG73" s="20">
        <v>676.93899999999996</v>
      </c>
      <c r="CH73" s="20">
        <v>0</v>
      </c>
      <c r="CI73" s="20">
        <v>0</v>
      </c>
      <c r="CJ73" s="20">
        <v>0</v>
      </c>
      <c r="CK73" s="20">
        <v>676.93899999999996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17.657900000000001</v>
      </c>
      <c r="CY73" s="20">
        <v>75.4238</v>
      </c>
      <c r="CZ73" s="20">
        <v>91.444599999999994</v>
      </c>
      <c r="DA73" s="20">
        <v>0</v>
      </c>
      <c r="DB73" s="20">
        <v>0</v>
      </c>
      <c r="DC73" s="20">
        <v>4.9594300000000002</v>
      </c>
      <c r="DD73" s="20">
        <v>31.1389</v>
      </c>
      <c r="DE73" s="20">
        <v>220.625</v>
      </c>
      <c r="DL73" s="20" t="s">
        <v>72</v>
      </c>
      <c r="DM73" s="20" t="s">
        <v>73</v>
      </c>
      <c r="DN73" s="20" t="s">
        <v>64</v>
      </c>
      <c r="DO73" s="20" t="s">
        <v>74</v>
      </c>
      <c r="DP73" s="20">
        <v>8.5</v>
      </c>
      <c r="DQ73" s="20" t="s">
        <v>65</v>
      </c>
      <c r="DR73" s="20" t="s">
        <v>76</v>
      </c>
      <c r="DS73" s="20" t="s">
        <v>109</v>
      </c>
    </row>
    <row r="74" spans="1:123" s="20" customFormat="1" hidden="1" outlineLevel="1" x14ac:dyDescent="0.25">
      <c r="A74" s="12"/>
      <c r="B74" s="20" t="s">
        <v>157</v>
      </c>
      <c r="C74" s="20" t="s">
        <v>158</v>
      </c>
      <c r="D74" s="20" t="s">
        <v>158</v>
      </c>
      <c r="E74" s="20" t="s">
        <v>149</v>
      </c>
      <c r="F74" s="20" t="s">
        <v>60</v>
      </c>
      <c r="G74" s="24">
        <v>5.9027777777777783E-2</v>
      </c>
      <c r="H74" s="20" t="s">
        <v>61</v>
      </c>
      <c r="I74" s="20">
        <v>8.8000000000000007</v>
      </c>
      <c r="J74" s="20" t="s">
        <v>62</v>
      </c>
      <c r="K74" s="20" t="s">
        <v>62</v>
      </c>
      <c r="L74" s="20" t="s">
        <v>150</v>
      </c>
      <c r="M74" s="20">
        <v>0</v>
      </c>
      <c r="N74" s="20">
        <v>10647.9</v>
      </c>
      <c r="O74" s="20">
        <v>20247.2</v>
      </c>
      <c r="P74" s="20">
        <v>0</v>
      </c>
      <c r="Q74" s="20">
        <v>0</v>
      </c>
      <c r="R74" s="20">
        <v>0</v>
      </c>
      <c r="S74" s="20">
        <v>6940.04</v>
      </c>
      <c r="T74" s="20">
        <v>37835.1</v>
      </c>
      <c r="U74" s="20">
        <v>23566.7</v>
      </c>
      <c r="V74" s="20">
        <v>0</v>
      </c>
      <c r="W74" s="20">
        <v>0</v>
      </c>
      <c r="X74" s="20">
        <v>61401.8</v>
      </c>
      <c r="Y74" s="20">
        <v>500.90300000000002</v>
      </c>
      <c r="Z74" s="20">
        <v>0</v>
      </c>
      <c r="AA74" s="20">
        <v>0</v>
      </c>
      <c r="AB74" s="20">
        <v>0</v>
      </c>
      <c r="AC74" s="20">
        <v>0</v>
      </c>
      <c r="AD74" s="20">
        <v>217.74</v>
      </c>
      <c r="AE74" s="20">
        <v>0</v>
      </c>
      <c r="AF74" s="20">
        <v>718.64200000000005</v>
      </c>
      <c r="AG74" s="20">
        <v>0</v>
      </c>
      <c r="AH74" s="20">
        <v>0</v>
      </c>
      <c r="AI74" s="20">
        <v>0</v>
      </c>
      <c r="AJ74" s="20">
        <v>718.64200000000005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17.303799999999999</v>
      </c>
      <c r="AX74" s="20">
        <v>74.4071</v>
      </c>
      <c r="AY74" s="20">
        <v>82.973299999999995</v>
      </c>
      <c r="AZ74" s="20">
        <v>0</v>
      </c>
      <c r="BA74" s="20">
        <v>0</v>
      </c>
      <c r="BB74" s="20">
        <v>6.5111299999999996</v>
      </c>
      <c r="BC74" s="20">
        <v>31.303699999999999</v>
      </c>
      <c r="BD74" s="20">
        <v>212.499</v>
      </c>
      <c r="BK74" s="20" t="s">
        <v>62</v>
      </c>
      <c r="BL74" s="20" t="s">
        <v>62</v>
      </c>
      <c r="BM74" s="20" t="s">
        <v>150</v>
      </c>
      <c r="BN74" s="20">
        <v>0</v>
      </c>
      <c r="BO74" s="20">
        <v>10820.9</v>
      </c>
      <c r="BP74" s="20">
        <v>22373.8</v>
      </c>
      <c r="BQ74" s="20">
        <v>0</v>
      </c>
      <c r="BR74" s="20">
        <v>0</v>
      </c>
      <c r="BS74" s="20">
        <v>0</v>
      </c>
      <c r="BT74" s="20">
        <v>6905.18</v>
      </c>
      <c r="BU74" s="20">
        <v>40099.9</v>
      </c>
      <c r="BV74" s="20">
        <v>23566.7</v>
      </c>
      <c r="BW74" s="20">
        <v>0</v>
      </c>
      <c r="BX74" s="20">
        <v>0</v>
      </c>
      <c r="BY74" s="20">
        <v>63666.6</v>
      </c>
      <c r="BZ74" s="20">
        <v>517.18100000000004</v>
      </c>
      <c r="CA74" s="20">
        <v>0</v>
      </c>
      <c r="CB74" s="20">
        <v>0</v>
      </c>
      <c r="CC74" s="20">
        <v>0</v>
      </c>
      <c r="CD74" s="20">
        <v>0</v>
      </c>
      <c r="CE74" s="20">
        <v>165.75200000000001</v>
      </c>
      <c r="CF74" s="20">
        <v>0</v>
      </c>
      <c r="CG74" s="20">
        <v>682.93299999999999</v>
      </c>
      <c r="CH74" s="20">
        <v>0</v>
      </c>
      <c r="CI74" s="20">
        <v>0</v>
      </c>
      <c r="CJ74" s="20">
        <v>0</v>
      </c>
      <c r="CK74" s="20">
        <v>682.93299999999999</v>
      </c>
      <c r="CL74" s="20">
        <v>0</v>
      </c>
      <c r="CM74" s="20">
        <v>0</v>
      </c>
      <c r="CN74" s="20">
        <v>0</v>
      </c>
      <c r="CO74" s="20">
        <v>0</v>
      </c>
      <c r="CP74" s="20">
        <v>0</v>
      </c>
      <c r="CQ74" s="20">
        <v>0</v>
      </c>
      <c r="CR74" s="20">
        <v>0</v>
      </c>
      <c r="CS74" s="20">
        <v>0</v>
      </c>
      <c r="CT74" s="20">
        <v>0</v>
      </c>
      <c r="CU74" s="20">
        <v>0</v>
      </c>
      <c r="CV74" s="20">
        <v>0</v>
      </c>
      <c r="CW74" s="20">
        <v>0</v>
      </c>
      <c r="CX74" s="20">
        <v>17.862200000000001</v>
      </c>
      <c r="CY74" s="20">
        <v>75.590800000000002</v>
      </c>
      <c r="CZ74" s="20">
        <v>91.6584</v>
      </c>
      <c r="DA74" s="20">
        <v>0</v>
      </c>
      <c r="DB74" s="20">
        <v>0</v>
      </c>
      <c r="DC74" s="20">
        <v>4.9594300000000002</v>
      </c>
      <c r="DD74" s="20">
        <v>31.1389</v>
      </c>
      <c r="DE74" s="20">
        <v>221.21</v>
      </c>
      <c r="DL74" s="20" t="s">
        <v>72</v>
      </c>
      <c r="DM74" s="20" t="s">
        <v>73</v>
      </c>
      <c r="DN74" s="20" t="s">
        <v>64</v>
      </c>
      <c r="DO74" s="20" t="s">
        <v>74</v>
      </c>
      <c r="DP74" s="20">
        <v>8.5</v>
      </c>
      <c r="DQ74" s="20" t="s">
        <v>65</v>
      </c>
      <c r="DR74" s="20" t="s">
        <v>76</v>
      </c>
      <c r="DS74" s="20" t="s">
        <v>109</v>
      </c>
    </row>
    <row r="75" spans="1:123" s="20" customFormat="1" hidden="1" outlineLevel="1" x14ac:dyDescent="0.25">
      <c r="A75" s="12"/>
      <c r="B75" s="20" t="s">
        <v>159</v>
      </c>
      <c r="C75" s="20" t="s">
        <v>160</v>
      </c>
      <c r="D75" s="20" t="s">
        <v>160</v>
      </c>
      <c r="E75" s="20" t="s">
        <v>149</v>
      </c>
      <c r="F75" s="20" t="s">
        <v>60</v>
      </c>
      <c r="G75" s="24">
        <v>4.8611111111111112E-2</v>
      </c>
      <c r="H75" s="20" t="s">
        <v>61</v>
      </c>
      <c r="I75" s="20">
        <v>4.3</v>
      </c>
      <c r="J75" s="20" t="s">
        <v>62</v>
      </c>
      <c r="K75" s="20" t="s">
        <v>62</v>
      </c>
      <c r="L75" s="20" t="s">
        <v>150</v>
      </c>
      <c r="M75" s="20">
        <v>0</v>
      </c>
      <c r="N75" s="20">
        <v>10412.200000000001</v>
      </c>
      <c r="O75" s="20">
        <v>20332.2</v>
      </c>
      <c r="P75" s="20">
        <v>0</v>
      </c>
      <c r="Q75" s="20">
        <v>0</v>
      </c>
      <c r="R75" s="20">
        <v>0</v>
      </c>
      <c r="S75" s="20">
        <v>6905.18</v>
      </c>
      <c r="T75" s="20">
        <v>37649.599999999999</v>
      </c>
      <c r="U75" s="20">
        <v>23566.7</v>
      </c>
      <c r="V75" s="20">
        <v>0</v>
      </c>
      <c r="W75" s="20">
        <v>0</v>
      </c>
      <c r="X75" s="20">
        <v>61216.2</v>
      </c>
      <c r="Y75" s="20">
        <v>638.404</v>
      </c>
      <c r="Z75" s="20">
        <v>0</v>
      </c>
      <c r="AA75" s="20">
        <v>0</v>
      </c>
      <c r="AB75" s="20">
        <v>0</v>
      </c>
      <c r="AC75" s="20">
        <v>0</v>
      </c>
      <c r="AD75" s="20">
        <v>217.74</v>
      </c>
      <c r="AE75" s="20">
        <v>0</v>
      </c>
      <c r="AF75" s="20">
        <v>856.14300000000003</v>
      </c>
      <c r="AG75" s="20">
        <v>0</v>
      </c>
      <c r="AH75" s="20">
        <v>0</v>
      </c>
      <c r="AI75" s="20">
        <v>0</v>
      </c>
      <c r="AJ75" s="20">
        <v>856.14300000000003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21.9954</v>
      </c>
      <c r="AX75" s="20">
        <v>74.194400000000002</v>
      </c>
      <c r="AY75" s="20">
        <v>83.224500000000006</v>
      </c>
      <c r="AZ75" s="20">
        <v>0</v>
      </c>
      <c r="BA75" s="20">
        <v>0</v>
      </c>
      <c r="BB75" s="20">
        <v>6.5111299999999996</v>
      </c>
      <c r="BC75" s="20">
        <v>31.1389</v>
      </c>
      <c r="BD75" s="20">
        <v>217.06399999999999</v>
      </c>
      <c r="BK75" s="20" t="s">
        <v>62</v>
      </c>
      <c r="BL75" s="20" t="s">
        <v>62</v>
      </c>
      <c r="BM75" s="20" t="s">
        <v>150</v>
      </c>
      <c r="BN75" s="20">
        <v>0</v>
      </c>
      <c r="BO75" s="20">
        <v>10820.9</v>
      </c>
      <c r="BP75" s="20">
        <v>22373.8</v>
      </c>
      <c r="BQ75" s="20">
        <v>0</v>
      </c>
      <c r="BR75" s="20">
        <v>0</v>
      </c>
      <c r="BS75" s="20">
        <v>0</v>
      </c>
      <c r="BT75" s="20">
        <v>6905.18</v>
      </c>
      <c r="BU75" s="20">
        <v>40099.9</v>
      </c>
      <c r="BV75" s="20">
        <v>23566.7</v>
      </c>
      <c r="BW75" s="20">
        <v>0</v>
      </c>
      <c r="BX75" s="20">
        <v>0</v>
      </c>
      <c r="BY75" s="20">
        <v>63666.6</v>
      </c>
      <c r="BZ75" s="20">
        <v>517.18100000000004</v>
      </c>
      <c r="CA75" s="20">
        <v>0</v>
      </c>
      <c r="CB75" s="20">
        <v>0</v>
      </c>
      <c r="CC75" s="20">
        <v>0</v>
      </c>
      <c r="CD75" s="20">
        <v>0</v>
      </c>
      <c r="CE75" s="20">
        <v>165.75200000000001</v>
      </c>
      <c r="CF75" s="20">
        <v>0</v>
      </c>
      <c r="CG75" s="20">
        <v>682.93299999999999</v>
      </c>
      <c r="CH75" s="20">
        <v>0</v>
      </c>
      <c r="CI75" s="20">
        <v>0</v>
      </c>
      <c r="CJ75" s="20">
        <v>0</v>
      </c>
      <c r="CK75" s="20">
        <v>682.93299999999999</v>
      </c>
      <c r="CL75" s="20">
        <v>0</v>
      </c>
      <c r="CM75" s="20">
        <v>0</v>
      </c>
      <c r="CN75" s="20">
        <v>0</v>
      </c>
      <c r="CO75" s="20">
        <v>0</v>
      </c>
      <c r="CP75" s="20">
        <v>0</v>
      </c>
      <c r="CQ75" s="20">
        <v>0</v>
      </c>
      <c r="CR75" s="20">
        <v>0</v>
      </c>
      <c r="CS75" s="20">
        <v>0</v>
      </c>
      <c r="CT75" s="20">
        <v>0</v>
      </c>
      <c r="CU75" s="20">
        <v>0</v>
      </c>
      <c r="CV75" s="20">
        <v>0</v>
      </c>
      <c r="CW75" s="20">
        <v>0</v>
      </c>
      <c r="CX75" s="20">
        <v>17.862200000000001</v>
      </c>
      <c r="CY75" s="20">
        <v>75.590800000000002</v>
      </c>
      <c r="CZ75" s="20">
        <v>91.6584</v>
      </c>
      <c r="DA75" s="20">
        <v>0</v>
      </c>
      <c r="DB75" s="20">
        <v>0</v>
      </c>
      <c r="DC75" s="20">
        <v>4.9594300000000002</v>
      </c>
      <c r="DD75" s="20">
        <v>31.1389</v>
      </c>
      <c r="DE75" s="20">
        <v>221.21</v>
      </c>
      <c r="DL75" s="20" t="s">
        <v>72</v>
      </c>
      <c r="DM75" s="20" t="s">
        <v>73</v>
      </c>
      <c r="DN75" s="20" t="s">
        <v>64</v>
      </c>
      <c r="DO75" s="20" t="s">
        <v>74</v>
      </c>
      <c r="DP75" s="20">
        <v>8.5</v>
      </c>
      <c r="DQ75" s="20" t="s">
        <v>65</v>
      </c>
      <c r="DR75" s="20" t="s">
        <v>76</v>
      </c>
      <c r="DS75" s="20" t="s">
        <v>109</v>
      </c>
    </row>
    <row r="76" spans="1:123" s="20" customFormat="1" hidden="1" outlineLevel="1" x14ac:dyDescent="0.25">
      <c r="A76" s="12"/>
      <c r="B76" s="20" t="s">
        <v>161</v>
      </c>
      <c r="C76" s="20" t="s">
        <v>162</v>
      </c>
      <c r="D76" s="20" t="s">
        <v>162</v>
      </c>
      <c r="E76" s="20" t="s">
        <v>149</v>
      </c>
      <c r="F76" s="20" t="s">
        <v>60</v>
      </c>
      <c r="G76" s="24">
        <v>4.9999999999999996E-2</v>
      </c>
      <c r="H76" s="20" t="s">
        <v>77</v>
      </c>
      <c r="I76" s="20">
        <v>-0.8</v>
      </c>
      <c r="J76" s="20" t="s">
        <v>62</v>
      </c>
      <c r="K76" s="20" t="s">
        <v>62</v>
      </c>
      <c r="L76" s="20" t="s">
        <v>150</v>
      </c>
      <c r="M76" s="20">
        <v>0</v>
      </c>
      <c r="N76" s="20">
        <v>10512.3</v>
      </c>
      <c r="O76" s="20">
        <v>20434.3</v>
      </c>
      <c r="P76" s="20">
        <v>0</v>
      </c>
      <c r="Q76" s="20">
        <v>0</v>
      </c>
      <c r="R76" s="20">
        <v>0</v>
      </c>
      <c r="S76" s="20">
        <v>6880.72</v>
      </c>
      <c r="T76" s="20">
        <v>37827.300000000003</v>
      </c>
      <c r="U76" s="20">
        <v>23566.7</v>
      </c>
      <c r="V76" s="20">
        <v>0</v>
      </c>
      <c r="W76" s="20">
        <v>0</v>
      </c>
      <c r="X76" s="20">
        <v>61394</v>
      </c>
      <c r="Y76" s="20">
        <v>743.60799999999995</v>
      </c>
      <c r="Z76" s="20">
        <v>0</v>
      </c>
      <c r="AA76" s="20">
        <v>0</v>
      </c>
      <c r="AB76" s="20">
        <v>0</v>
      </c>
      <c r="AC76" s="20">
        <v>0</v>
      </c>
      <c r="AD76" s="20">
        <v>217.74</v>
      </c>
      <c r="AE76" s="20">
        <v>0</v>
      </c>
      <c r="AF76" s="20">
        <v>961.34799999999996</v>
      </c>
      <c r="AG76" s="20">
        <v>0</v>
      </c>
      <c r="AH76" s="20">
        <v>0</v>
      </c>
      <c r="AI76" s="20">
        <v>0</v>
      </c>
      <c r="AJ76" s="20">
        <v>961.34799999999996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25.577300000000001</v>
      </c>
      <c r="AX76" s="20">
        <v>75.526200000000003</v>
      </c>
      <c r="AY76" s="20">
        <v>83.521299999999997</v>
      </c>
      <c r="AZ76" s="20">
        <v>0</v>
      </c>
      <c r="BA76" s="20">
        <v>0</v>
      </c>
      <c r="BB76" s="20">
        <v>6.5111299999999996</v>
      </c>
      <c r="BC76" s="20">
        <v>31.0229</v>
      </c>
      <c r="BD76" s="20">
        <v>222.15899999999999</v>
      </c>
      <c r="BK76" s="20" t="s">
        <v>62</v>
      </c>
      <c r="BL76" s="20" t="s">
        <v>62</v>
      </c>
      <c r="BM76" s="20" t="s">
        <v>150</v>
      </c>
      <c r="BN76" s="20">
        <v>0</v>
      </c>
      <c r="BO76" s="20">
        <v>10820.9</v>
      </c>
      <c r="BP76" s="20">
        <v>22373.8</v>
      </c>
      <c r="BQ76" s="20">
        <v>0</v>
      </c>
      <c r="BR76" s="20">
        <v>0</v>
      </c>
      <c r="BS76" s="20">
        <v>0</v>
      </c>
      <c r="BT76" s="20">
        <v>6905.18</v>
      </c>
      <c r="BU76" s="20">
        <v>40099.9</v>
      </c>
      <c r="BV76" s="20">
        <v>23566.7</v>
      </c>
      <c r="BW76" s="20">
        <v>0</v>
      </c>
      <c r="BX76" s="20">
        <v>0</v>
      </c>
      <c r="BY76" s="20">
        <v>63666.6</v>
      </c>
      <c r="BZ76" s="20">
        <v>517.18100000000004</v>
      </c>
      <c r="CA76" s="20">
        <v>0</v>
      </c>
      <c r="CB76" s="20">
        <v>0</v>
      </c>
      <c r="CC76" s="20">
        <v>0</v>
      </c>
      <c r="CD76" s="20">
        <v>0</v>
      </c>
      <c r="CE76" s="20">
        <v>165.75200000000001</v>
      </c>
      <c r="CF76" s="20">
        <v>0</v>
      </c>
      <c r="CG76" s="20">
        <v>682.93299999999999</v>
      </c>
      <c r="CH76" s="20">
        <v>0</v>
      </c>
      <c r="CI76" s="20">
        <v>0</v>
      </c>
      <c r="CJ76" s="20">
        <v>0</v>
      </c>
      <c r="CK76" s="20">
        <v>682.93299999999999</v>
      </c>
      <c r="CL76" s="20">
        <v>0</v>
      </c>
      <c r="CM76" s="20">
        <v>0</v>
      </c>
      <c r="CN76" s="20">
        <v>0</v>
      </c>
      <c r="CO76" s="20">
        <v>0</v>
      </c>
      <c r="CP76" s="20">
        <v>0</v>
      </c>
      <c r="CQ76" s="20">
        <v>0</v>
      </c>
      <c r="CR76" s="20">
        <v>0</v>
      </c>
      <c r="CS76" s="20">
        <v>0</v>
      </c>
      <c r="CT76" s="20">
        <v>0</v>
      </c>
      <c r="CU76" s="20">
        <v>0</v>
      </c>
      <c r="CV76" s="20">
        <v>0</v>
      </c>
      <c r="CW76" s="20">
        <v>0</v>
      </c>
      <c r="CX76" s="20">
        <v>17.862200000000001</v>
      </c>
      <c r="CY76" s="20">
        <v>75.590800000000002</v>
      </c>
      <c r="CZ76" s="20">
        <v>91.6584</v>
      </c>
      <c r="DA76" s="20">
        <v>0</v>
      </c>
      <c r="DB76" s="20">
        <v>0</v>
      </c>
      <c r="DC76" s="20">
        <v>4.9594300000000002</v>
      </c>
      <c r="DD76" s="20">
        <v>31.1389</v>
      </c>
      <c r="DE76" s="20">
        <v>221.21</v>
      </c>
      <c r="DL76" s="20" t="s">
        <v>72</v>
      </c>
      <c r="DM76" s="20" t="s">
        <v>73</v>
      </c>
      <c r="DN76" s="20" t="s">
        <v>64</v>
      </c>
      <c r="DO76" s="20" t="s">
        <v>74</v>
      </c>
      <c r="DP76" s="20">
        <v>8.5</v>
      </c>
      <c r="DQ76" s="20" t="s">
        <v>65</v>
      </c>
      <c r="DR76" s="20" t="s">
        <v>76</v>
      </c>
      <c r="DS76" s="20" t="s">
        <v>109</v>
      </c>
    </row>
    <row r="77" spans="1:123" s="20" customFormat="1" hidden="1" outlineLevel="1" x14ac:dyDescent="0.25">
      <c r="A77" s="12"/>
      <c r="B77" s="20" t="s">
        <v>163</v>
      </c>
      <c r="C77" s="20" t="s">
        <v>164</v>
      </c>
      <c r="D77" s="20" t="s">
        <v>164</v>
      </c>
      <c r="E77" s="20" t="s">
        <v>149</v>
      </c>
      <c r="F77" s="20" t="s">
        <v>60</v>
      </c>
      <c r="G77" s="24">
        <v>5.5555555555555552E-2</v>
      </c>
      <c r="H77" s="20" t="s">
        <v>77</v>
      </c>
      <c r="I77" s="20">
        <v>-5.9</v>
      </c>
      <c r="J77" s="20" t="s">
        <v>62</v>
      </c>
      <c r="K77" s="20" t="s">
        <v>62</v>
      </c>
      <c r="L77" s="20" t="s">
        <v>150</v>
      </c>
      <c r="M77" s="20">
        <v>0</v>
      </c>
      <c r="N77" s="20">
        <v>10574.5</v>
      </c>
      <c r="O77" s="20">
        <v>20577.099999999999</v>
      </c>
      <c r="P77" s="20">
        <v>0</v>
      </c>
      <c r="Q77" s="20">
        <v>0</v>
      </c>
      <c r="R77" s="20">
        <v>0</v>
      </c>
      <c r="S77" s="20">
        <v>6872.88</v>
      </c>
      <c r="T77" s="20">
        <v>38024.5</v>
      </c>
      <c r="U77" s="20">
        <v>23566.7</v>
      </c>
      <c r="V77" s="20">
        <v>0</v>
      </c>
      <c r="W77" s="20">
        <v>0</v>
      </c>
      <c r="X77" s="20">
        <v>61591.199999999997</v>
      </c>
      <c r="Y77" s="20">
        <v>851.52700000000004</v>
      </c>
      <c r="Z77" s="20">
        <v>0</v>
      </c>
      <c r="AA77" s="20">
        <v>0</v>
      </c>
      <c r="AB77" s="20">
        <v>0</v>
      </c>
      <c r="AC77" s="20">
        <v>0</v>
      </c>
      <c r="AD77" s="20">
        <v>217.74</v>
      </c>
      <c r="AE77" s="20">
        <v>0</v>
      </c>
      <c r="AF77" s="20">
        <v>1069.27</v>
      </c>
      <c r="AG77" s="20">
        <v>0</v>
      </c>
      <c r="AH77" s="20">
        <v>0</v>
      </c>
      <c r="AI77" s="20">
        <v>0</v>
      </c>
      <c r="AJ77" s="20">
        <v>1069.27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29.2255</v>
      </c>
      <c r="AX77" s="20">
        <v>76.631500000000003</v>
      </c>
      <c r="AY77" s="20">
        <v>83.930499999999995</v>
      </c>
      <c r="AZ77" s="20">
        <v>0</v>
      </c>
      <c r="BA77" s="20">
        <v>0</v>
      </c>
      <c r="BB77" s="20">
        <v>6.5111400000000001</v>
      </c>
      <c r="BC77" s="20">
        <v>30.985800000000001</v>
      </c>
      <c r="BD77" s="20">
        <v>227.28399999999999</v>
      </c>
      <c r="BK77" s="20" t="s">
        <v>62</v>
      </c>
      <c r="BL77" s="20" t="s">
        <v>62</v>
      </c>
      <c r="BM77" s="20" t="s">
        <v>150</v>
      </c>
      <c r="BN77" s="20">
        <v>0</v>
      </c>
      <c r="BO77" s="20">
        <v>10820.9</v>
      </c>
      <c r="BP77" s="20">
        <v>22373.8</v>
      </c>
      <c r="BQ77" s="20">
        <v>0</v>
      </c>
      <c r="BR77" s="20">
        <v>0</v>
      </c>
      <c r="BS77" s="20">
        <v>0</v>
      </c>
      <c r="BT77" s="20">
        <v>6905.18</v>
      </c>
      <c r="BU77" s="20">
        <v>40099.9</v>
      </c>
      <c r="BV77" s="20">
        <v>23566.7</v>
      </c>
      <c r="BW77" s="20">
        <v>0</v>
      </c>
      <c r="BX77" s="20">
        <v>0</v>
      </c>
      <c r="BY77" s="20">
        <v>63666.6</v>
      </c>
      <c r="BZ77" s="20">
        <v>517.18100000000004</v>
      </c>
      <c r="CA77" s="20">
        <v>0</v>
      </c>
      <c r="CB77" s="20">
        <v>0</v>
      </c>
      <c r="CC77" s="20">
        <v>0</v>
      </c>
      <c r="CD77" s="20">
        <v>0</v>
      </c>
      <c r="CE77" s="20">
        <v>165.75200000000001</v>
      </c>
      <c r="CF77" s="20">
        <v>0</v>
      </c>
      <c r="CG77" s="20">
        <v>682.93299999999999</v>
      </c>
      <c r="CH77" s="20">
        <v>0</v>
      </c>
      <c r="CI77" s="20">
        <v>0</v>
      </c>
      <c r="CJ77" s="20">
        <v>0</v>
      </c>
      <c r="CK77" s="20">
        <v>682.93299999999999</v>
      </c>
      <c r="CL77" s="20">
        <v>0</v>
      </c>
      <c r="CM77" s="20">
        <v>0</v>
      </c>
      <c r="CN77" s="20">
        <v>0</v>
      </c>
      <c r="CO77" s="20">
        <v>0</v>
      </c>
      <c r="CP77" s="20">
        <v>0</v>
      </c>
      <c r="CQ77" s="20">
        <v>0</v>
      </c>
      <c r="CR77" s="20">
        <v>0</v>
      </c>
      <c r="CS77" s="20">
        <v>0</v>
      </c>
      <c r="CT77" s="20">
        <v>0</v>
      </c>
      <c r="CU77" s="20">
        <v>0</v>
      </c>
      <c r="CV77" s="20">
        <v>0</v>
      </c>
      <c r="CW77" s="20">
        <v>0</v>
      </c>
      <c r="CX77" s="20">
        <v>17.862200000000001</v>
      </c>
      <c r="CY77" s="20">
        <v>75.590800000000002</v>
      </c>
      <c r="CZ77" s="20">
        <v>91.6584</v>
      </c>
      <c r="DA77" s="20">
        <v>0</v>
      </c>
      <c r="DB77" s="20">
        <v>0</v>
      </c>
      <c r="DC77" s="20">
        <v>4.9594300000000002</v>
      </c>
      <c r="DD77" s="20">
        <v>31.1389</v>
      </c>
      <c r="DE77" s="20">
        <v>221.21</v>
      </c>
      <c r="DL77" s="20" t="s">
        <v>72</v>
      </c>
      <c r="DM77" s="20" t="s">
        <v>73</v>
      </c>
      <c r="DN77" s="20" t="s">
        <v>64</v>
      </c>
      <c r="DO77" s="20" t="s">
        <v>74</v>
      </c>
      <c r="DP77" s="20">
        <v>8.5</v>
      </c>
      <c r="DQ77" s="20" t="s">
        <v>65</v>
      </c>
      <c r="DR77" s="20" t="s">
        <v>76</v>
      </c>
      <c r="DS77" s="20" t="s">
        <v>109</v>
      </c>
    </row>
    <row r="78" spans="1:123" s="20" customFormat="1" hidden="1" outlineLevel="1" x14ac:dyDescent="0.25">
      <c r="A78" s="12"/>
      <c r="B78" s="20" t="s">
        <v>165</v>
      </c>
      <c r="C78" s="20" t="s">
        <v>166</v>
      </c>
      <c r="D78" s="20" t="s">
        <v>166</v>
      </c>
      <c r="E78" s="20" t="s">
        <v>149</v>
      </c>
      <c r="F78" s="20" t="s">
        <v>60</v>
      </c>
      <c r="G78" s="24">
        <v>4.8611111111111112E-2</v>
      </c>
      <c r="H78" s="20" t="s">
        <v>77</v>
      </c>
      <c r="I78" s="20">
        <v>-7.3</v>
      </c>
      <c r="J78" s="20" t="s">
        <v>62</v>
      </c>
      <c r="K78" s="20" t="s">
        <v>62</v>
      </c>
      <c r="L78" s="20" t="s">
        <v>150</v>
      </c>
      <c r="M78" s="20">
        <v>0</v>
      </c>
      <c r="N78" s="20">
        <v>10632.5</v>
      </c>
      <c r="O78" s="20">
        <v>20610.5</v>
      </c>
      <c r="P78" s="20">
        <v>0</v>
      </c>
      <c r="Q78" s="20">
        <v>0</v>
      </c>
      <c r="R78" s="20">
        <v>0</v>
      </c>
      <c r="S78" s="20">
        <v>6872.88</v>
      </c>
      <c r="T78" s="20">
        <v>38115.9</v>
      </c>
      <c r="U78" s="20">
        <v>23566.7</v>
      </c>
      <c r="V78" s="20">
        <v>0</v>
      </c>
      <c r="W78" s="20">
        <v>0</v>
      </c>
      <c r="X78" s="20">
        <v>61682.6</v>
      </c>
      <c r="Y78" s="20">
        <v>875.53</v>
      </c>
      <c r="Z78" s="20">
        <v>0</v>
      </c>
      <c r="AA78" s="20">
        <v>0</v>
      </c>
      <c r="AB78" s="20">
        <v>0</v>
      </c>
      <c r="AC78" s="20">
        <v>0</v>
      </c>
      <c r="AD78" s="20">
        <v>217.74</v>
      </c>
      <c r="AE78" s="20">
        <v>0</v>
      </c>
      <c r="AF78" s="20">
        <v>1093.27</v>
      </c>
      <c r="AG78" s="20">
        <v>0</v>
      </c>
      <c r="AH78" s="20">
        <v>0</v>
      </c>
      <c r="AI78" s="20">
        <v>0</v>
      </c>
      <c r="AJ78" s="20">
        <v>1093.27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30.034199999999998</v>
      </c>
      <c r="AX78" s="20">
        <v>77.131799999999998</v>
      </c>
      <c r="AY78" s="20">
        <v>84.0261</v>
      </c>
      <c r="AZ78" s="20">
        <v>0</v>
      </c>
      <c r="BA78" s="20">
        <v>0</v>
      </c>
      <c r="BB78" s="20">
        <v>6.5111400000000001</v>
      </c>
      <c r="BC78" s="20">
        <v>30.985800000000001</v>
      </c>
      <c r="BD78" s="20">
        <v>228.68899999999999</v>
      </c>
      <c r="BK78" s="20" t="s">
        <v>62</v>
      </c>
      <c r="BL78" s="20" t="s">
        <v>62</v>
      </c>
      <c r="BM78" s="20" t="s">
        <v>150</v>
      </c>
      <c r="BN78" s="20">
        <v>0</v>
      </c>
      <c r="BO78" s="20">
        <v>10820.9</v>
      </c>
      <c r="BP78" s="20">
        <v>22373.8</v>
      </c>
      <c r="BQ78" s="20">
        <v>0</v>
      </c>
      <c r="BR78" s="20">
        <v>0</v>
      </c>
      <c r="BS78" s="20">
        <v>0</v>
      </c>
      <c r="BT78" s="20">
        <v>6905.18</v>
      </c>
      <c r="BU78" s="20">
        <v>40099.9</v>
      </c>
      <c r="BV78" s="20">
        <v>23566.7</v>
      </c>
      <c r="BW78" s="20">
        <v>0</v>
      </c>
      <c r="BX78" s="20">
        <v>0</v>
      </c>
      <c r="BY78" s="20">
        <v>63666.6</v>
      </c>
      <c r="BZ78" s="20">
        <v>517.18100000000004</v>
      </c>
      <c r="CA78" s="20">
        <v>0</v>
      </c>
      <c r="CB78" s="20">
        <v>0</v>
      </c>
      <c r="CC78" s="20">
        <v>0</v>
      </c>
      <c r="CD78" s="20">
        <v>0</v>
      </c>
      <c r="CE78" s="20">
        <v>165.75200000000001</v>
      </c>
      <c r="CF78" s="20">
        <v>0</v>
      </c>
      <c r="CG78" s="20">
        <v>682.93299999999999</v>
      </c>
      <c r="CH78" s="20">
        <v>0</v>
      </c>
      <c r="CI78" s="20">
        <v>0</v>
      </c>
      <c r="CJ78" s="20">
        <v>0</v>
      </c>
      <c r="CK78" s="20">
        <v>682.93299999999999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17.862200000000001</v>
      </c>
      <c r="CY78" s="20">
        <v>75.590800000000002</v>
      </c>
      <c r="CZ78" s="20">
        <v>91.6584</v>
      </c>
      <c r="DA78" s="20">
        <v>0</v>
      </c>
      <c r="DB78" s="20">
        <v>0</v>
      </c>
      <c r="DC78" s="20">
        <v>4.9594300000000002</v>
      </c>
      <c r="DD78" s="20">
        <v>31.1389</v>
      </c>
      <c r="DE78" s="20">
        <v>221.21</v>
      </c>
      <c r="DL78" s="20" t="s">
        <v>72</v>
      </c>
      <c r="DM78" s="20" t="s">
        <v>73</v>
      </c>
      <c r="DN78" s="20" t="s">
        <v>64</v>
      </c>
      <c r="DO78" s="20" t="s">
        <v>74</v>
      </c>
      <c r="DP78" s="20">
        <v>8.5</v>
      </c>
      <c r="DQ78" s="20" t="s">
        <v>65</v>
      </c>
      <c r="DR78" s="20" t="s">
        <v>76</v>
      </c>
      <c r="DS78" s="20" t="s">
        <v>109</v>
      </c>
    </row>
    <row r="79" spans="1:123" s="20" customFormat="1" hidden="1" outlineLevel="1" x14ac:dyDescent="0.25">
      <c r="A79" s="12"/>
      <c r="B79" s="20" t="s">
        <v>167</v>
      </c>
      <c r="C79" s="20" t="s">
        <v>168</v>
      </c>
      <c r="D79" s="20" t="s">
        <v>168</v>
      </c>
      <c r="E79" s="20" t="s">
        <v>149</v>
      </c>
      <c r="F79" s="20" t="s">
        <v>60</v>
      </c>
      <c r="G79" s="24">
        <v>5.486111111111111E-2</v>
      </c>
      <c r="H79" s="20" t="s">
        <v>77</v>
      </c>
      <c r="I79" s="20">
        <v>-11.2</v>
      </c>
      <c r="J79" s="20" t="s">
        <v>62</v>
      </c>
      <c r="K79" s="20" t="s">
        <v>62</v>
      </c>
      <c r="L79" s="20" t="s">
        <v>150</v>
      </c>
      <c r="M79" s="20">
        <v>0</v>
      </c>
      <c r="N79" s="20">
        <v>10785.8</v>
      </c>
      <c r="O79" s="20">
        <v>20700.7</v>
      </c>
      <c r="P79" s="20">
        <v>0</v>
      </c>
      <c r="Q79" s="20">
        <v>0</v>
      </c>
      <c r="R79" s="20">
        <v>0</v>
      </c>
      <c r="S79" s="20">
        <v>6872.88</v>
      </c>
      <c r="T79" s="20">
        <v>38359.4</v>
      </c>
      <c r="U79" s="20">
        <v>23566.7</v>
      </c>
      <c r="V79" s="20">
        <v>0</v>
      </c>
      <c r="W79" s="20">
        <v>0</v>
      </c>
      <c r="X79" s="20">
        <v>61926.1</v>
      </c>
      <c r="Y79" s="20">
        <v>942.01400000000001</v>
      </c>
      <c r="Z79" s="20">
        <v>0</v>
      </c>
      <c r="AA79" s="20">
        <v>0</v>
      </c>
      <c r="AB79" s="20">
        <v>0</v>
      </c>
      <c r="AC79" s="20">
        <v>0</v>
      </c>
      <c r="AD79" s="20">
        <v>217.74</v>
      </c>
      <c r="AE79" s="20">
        <v>0</v>
      </c>
      <c r="AF79" s="20">
        <v>1159.75</v>
      </c>
      <c r="AG79" s="20">
        <v>0</v>
      </c>
      <c r="AH79" s="20">
        <v>0</v>
      </c>
      <c r="AI79" s="20">
        <v>0</v>
      </c>
      <c r="AJ79" s="20">
        <v>1159.75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32.273600000000002</v>
      </c>
      <c r="AX79" s="20">
        <v>78.428600000000003</v>
      </c>
      <c r="AY79" s="20">
        <v>84.281800000000004</v>
      </c>
      <c r="AZ79" s="20">
        <v>0</v>
      </c>
      <c r="BA79" s="20">
        <v>0</v>
      </c>
      <c r="BB79" s="20">
        <v>6.5111400000000001</v>
      </c>
      <c r="BC79" s="20">
        <v>30.985800000000001</v>
      </c>
      <c r="BD79" s="20">
        <v>232.48099999999999</v>
      </c>
      <c r="BK79" s="20" t="s">
        <v>62</v>
      </c>
      <c r="BL79" s="20" t="s">
        <v>62</v>
      </c>
      <c r="BM79" s="20" t="s">
        <v>150</v>
      </c>
      <c r="BN79" s="20">
        <v>0</v>
      </c>
      <c r="BO79" s="20">
        <v>10820.9</v>
      </c>
      <c r="BP79" s="20">
        <v>22373.8</v>
      </c>
      <c r="BQ79" s="20">
        <v>0</v>
      </c>
      <c r="BR79" s="20">
        <v>0</v>
      </c>
      <c r="BS79" s="20">
        <v>0</v>
      </c>
      <c r="BT79" s="20">
        <v>6905.18</v>
      </c>
      <c r="BU79" s="20">
        <v>40099.9</v>
      </c>
      <c r="BV79" s="20">
        <v>23566.7</v>
      </c>
      <c r="BW79" s="20">
        <v>0</v>
      </c>
      <c r="BX79" s="20">
        <v>0</v>
      </c>
      <c r="BY79" s="20">
        <v>63666.6</v>
      </c>
      <c r="BZ79" s="20">
        <v>517.18100000000004</v>
      </c>
      <c r="CA79" s="20">
        <v>0</v>
      </c>
      <c r="CB79" s="20">
        <v>0</v>
      </c>
      <c r="CC79" s="20">
        <v>0</v>
      </c>
      <c r="CD79" s="20">
        <v>0</v>
      </c>
      <c r="CE79" s="20">
        <v>165.75200000000001</v>
      </c>
      <c r="CF79" s="20">
        <v>0</v>
      </c>
      <c r="CG79" s="20">
        <v>682.93299999999999</v>
      </c>
      <c r="CH79" s="20">
        <v>0</v>
      </c>
      <c r="CI79" s="20">
        <v>0</v>
      </c>
      <c r="CJ79" s="20">
        <v>0</v>
      </c>
      <c r="CK79" s="20">
        <v>682.93299999999999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0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17.862200000000001</v>
      </c>
      <c r="CY79" s="20">
        <v>75.590800000000002</v>
      </c>
      <c r="CZ79" s="20">
        <v>91.6584</v>
      </c>
      <c r="DA79" s="20">
        <v>0</v>
      </c>
      <c r="DB79" s="20">
        <v>0</v>
      </c>
      <c r="DC79" s="20">
        <v>4.9594300000000002</v>
      </c>
      <c r="DD79" s="20">
        <v>31.1389</v>
      </c>
      <c r="DE79" s="20">
        <v>221.21</v>
      </c>
      <c r="DL79" s="20" t="s">
        <v>72</v>
      </c>
      <c r="DM79" s="20" t="s">
        <v>73</v>
      </c>
      <c r="DN79" s="20" t="s">
        <v>64</v>
      </c>
      <c r="DO79" s="20" t="s">
        <v>74</v>
      </c>
      <c r="DP79" s="20">
        <v>8.5</v>
      </c>
      <c r="DQ79" s="20" t="s">
        <v>65</v>
      </c>
      <c r="DR79" s="20" t="s">
        <v>76</v>
      </c>
      <c r="DS79" s="20" t="s">
        <v>109</v>
      </c>
    </row>
    <row r="80" spans="1:123" s="20" customFormat="1" hidden="1" outlineLevel="1" x14ac:dyDescent="0.25">
      <c r="A80" s="12"/>
      <c r="B80" s="20" t="s">
        <v>169</v>
      </c>
      <c r="C80" s="20" t="s">
        <v>170</v>
      </c>
      <c r="D80" s="20" t="s">
        <v>170</v>
      </c>
      <c r="E80" s="20" t="s">
        <v>149</v>
      </c>
      <c r="F80" s="20" t="s">
        <v>60</v>
      </c>
      <c r="G80" s="24">
        <v>5.6944444444444443E-2</v>
      </c>
      <c r="H80" s="20" t="s">
        <v>77</v>
      </c>
      <c r="I80" s="20">
        <v>-21.2</v>
      </c>
      <c r="J80" s="20" t="s">
        <v>62</v>
      </c>
      <c r="K80" s="20" t="s">
        <v>62</v>
      </c>
      <c r="L80" s="20" t="s">
        <v>150</v>
      </c>
      <c r="M80" s="20">
        <v>0</v>
      </c>
      <c r="N80" s="20">
        <v>11206.6</v>
      </c>
      <c r="O80" s="20">
        <v>20908.8</v>
      </c>
      <c r="P80" s="20">
        <v>0</v>
      </c>
      <c r="Q80" s="20">
        <v>0</v>
      </c>
      <c r="R80" s="20">
        <v>0</v>
      </c>
      <c r="S80" s="20">
        <v>6872.88</v>
      </c>
      <c r="T80" s="20">
        <v>38988.300000000003</v>
      </c>
      <c r="U80" s="20">
        <v>23566.7</v>
      </c>
      <c r="V80" s="20">
        <v>0</v>
      </c>
      <c r="W80" s="20">
        <v>0</v>
      </c>
      <c r="X80" s="20">
        <v>62555</v>
      </c>
      <c r="Y80" s="20">
        <v>1121.31</v>
      </c>
      <c r="Z80" s="20">
        <v>0</v>
      </c>
      <c r="AA80" s="20">
        <v>0</v>
      </c>
      <c r="AB80" s="20">
        <v>0</v>
      </c>
      <c r="AC80" s="20">
        <v>0</v>
      </c>
      <c r="AD80" s="20">
        <v>217.74</v>
      </c>
      <c r="AE80" s="20">
        <v>0</v>
      </c>
      <c r="AF80" s="20">
        <v>1339.05</v>
      </c>
      <c r="AG80" s="20">
        <v>0</v>
      </c>
      <c r="AH80" s="20">
        <v>0</v>
      </c>
      <c r="AI80" s="20">
        <v>0</v>
      </c>
      <c r="AJ80" s="20">
        <v>1339.05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38.310499999999998</v>
      </c>
      <c r="AX80" s="20">
        <v>81.761700000000005</v>
      </c>
      <c r="AY80" s="20">
        <v>84.874200000000002</v>
      </c>
      <c r="AZ80" s="20">
        <v>0</v>
      </c>
      <c r="BA80" s="20">
        <v>0</v>
      </c>
      <c r="BB80" s="20">
        <v>6.5111499999999998</v>
      </c>
      <c r="BC80" s="20">
        <v>30.985800000000001</v>
      </c>
      <c r="BD80" s="20">
        <v>242.44300000000001</v>
      </c>
      <c r="BK80" s="20" t="s">
        <v>62</v>
      </c>
      <c r="BL80" s="20" t="s">
        <v>62</v>
      </c>
      <c r="BM80" s="20" t="s">
        <v>150</v>
      </c>
      <c r="BN80" s="20">
        <v>0</v>
      </c>
      <c r="BO80" s="20">
        <v>10820.9</v>
      </c>
      <c r="BP80" s="20">
        <v>22373.8</v>
      </c>
      <c r="BQ80" s="20">
        <v>0</v>
      </c>
      <c r="BR80" s="20">
        <v>0</v>
      </c>
      <c r="BS80" s="20">
        <v>0</v>
      </c>
      <c r="BT80" s="20">
        <v>6905.18</v>
      </c>
      <c r="BU80" s="20">
        <v>40099.9</v>
      </c>
      <c r="BV80" s="20">
        <v>23566.7</v>
      </c>
      <c r="BW80" s="20">
        <v>0</v>
      </c>
      <c r="BX80" s="20">
        <v>0</v>
      </c>
      <c r="BY80" s="20">
        <v>63666.6</v>
      </c>
      <c r="BZ80" s="20">
        <v>517.18100000000004</v>
      </c>
      <c r="CA80" s="20">
        <v>0</v>
      </c>
      <c r="CB80" s="20">
        <v>0</v>
      </c>
      <c r="CC80" s="20">
        <v>0</v>
      </c>
      <c r="CD80" s="20">
        <v>0</v>
      </c>
      <c r="CE80" s="20">
        <v>165.75200000000001</v>
      </c>
      <c r="CF80" s="20">
        <v>0</v>
      </c>
      <c r="CG80" s="20">
        <v>682.93299999999999</v>
      </c>
      <c r="CH80" s="20">
        <v>0</v>
      </c>
      <c r="CI80" s="20">
        <v>0</v>
      </c>
      <c r="CJ80" s="20">
        <v>0</v>
      </c>
      <c r="CK80" s="20">
        <v>682.93299999999999</v>
      </c>
      <c r="CL80" s="20">
        <v>0</v>
      </c>
      <c r="CM80" s="20">
        <v>0</v>
      </c>
      <c r="CN80" s="20">
        <v>0</v>
      </c>
      <c r="CO80" s="20">
        <v>0</v>
      </c>
      <c r="CP80" s="20">
        <v>0</v>
      </c>
      <c r="CQ80" s="20">
        <v>0</v>
      </c>
      <c r="CR80" s="20">
        <v>0</v>
      </c>
      <c r="CS80" s="20">
        <v>0</v>
      </c>
      <c r="CT80" s="20">
        <v>0</v>
      </c>
      <c r="CU80" s="20">
        <v>0</v>
      </c>
      <c r="CV80" s="20">
        <v>0</v>
      </c>
      <c r="CW80" s="20">
        <v>0</v>
      </c>
      <c r="CX80" s="20">
        <v>17.862200000000001</v>
      </c>
      <c r="CY80" s="20">
        <v>75.590800000000002</v>
      </c>
      <c r="CZ80" s="20">
        <v>91.6584</v>
      </c>
      <c r="DA80" s="20">
        <v>0</v>
      </c>
      <c r="DB80" s="20">
        <v>0</v>
      </c>
      <c r="DC80" s="20">
        <v>4.9594300000000002</v>
      </c>
      <c r="DD80" s="20">
        <v>31.1389</v>
      </c>
      <c r="DE80" s="20">
        <v>221.21</v>
      </c>
      <c r="DL80" s="20" t="s">
        <v>72</v>
      </c>
      <c r="DM80" s="20" t="s">
        <v>73</v>
      </c>
      <c r="DN80" s="20" t="s">
        <v>64</v>
      </c>
      <c r="DO80" s="20" t="s">
        <v>74</v>
      </c>
      <c r="DP80" s="20">
        <v>8.5</v>
      </c>
      <c r="DQ80" s="20" t="s">
        <v>65</v>
      </c>
      <c r="DR80" s="20" t="s">
        <v>76</v>
      </c>
      <c r="DS80" s="20" t="s">
        <v>109</v>
      </c>
    </row>
    <row r="81" spans="1:123" s="20" customFormat="1" hidden="1" outlineLevel="1" x14ac:dyDescent="0.25">
      <c r="A81" s="12"/>
      <c r="B81" s="20" t="s">
        <v>171</v>
      </c>
      <c r="C81" s="20" t="s">
        <v>172</v>
      </c>
      <c r="D81" s="20" t="s">
        <v>172</v>
      </c>
      <c r="E81" s="20" t="s">
        <v>149</v>
      </c>
      <c r="F81" s="20" t="s">
        <v>60</v>
      </c>
      <c r="G81" s="24">
        <v>5.2777777777777778E-2</v>
      </c>
      <c r="H81" s="20" t="s">
        <v>77</v>
      </c>
      <c r="I81" s="20">
        <v>-30.6</v>
      </c>
      <c r="J81" s="20" t="s">
        <v>62</v>
      </c>
      <c r="K81" s="20" t="s">
        <v>62</v>
      </c>
      <c r="L81" s="20" t="s">
        <v>150</v>
      </c>
      <c r="M81" s="20">
        <v>0</v>
      </c>
      <c r="N81" s="20">
        <v>11619.9</v>
      </c>
      <c r="O81" s="20">
        <v>21056.400000000001</v>
      </c>
      <c r="P81" s="20">
        <v>0</v>
      </c>
      <c r="Q81" s="20">
        <v>0</v>
      </c>
      <c r="R81" s="20">
        <v>0</v>
      </c>
      <c r="S81" s="20">
        <v>6872.88</v>
      </c>
      <c r="T81" s="20">
        <v>39549.199999999997</v>
      </c>
      <c r="U81" s="20">
        <v>23566.7</v>
      </c>
      <c r="V81" s="20">
        <v>0</v>
      </c>
      <c r="W81" s="20">
        <v>0</v>
      </c>
      <c r="X81" s="20">
        <v>63115.8</v>
      </c>
      <c r="Y81" s="20">
        <v>1301.75</v>
      </c>
      <c r="Z81" s="20">
        <v>0</v>
      </c>
      <c r="AA81" s="20">
        <v>0</v>
      </c>
      <c r="AB81" s="20">
        <v>0</v>
      </c>
      <c r="AC81" s="20">
        <v>0</v>
      </c>
      <c r="AD81" s="20">
        <v>217.74100000000001</v>
      </c>
      <c r="AE81" s="20">
        <v>0</v>
      </c>
      <c r="AF81" s="20">
        <v>1519.49</v>
      </c>
      <c r="AG81" s="20">
        <v>0</v>
      </c>
      <c r="AH81" s="20">
        <v>0</v>
      </c>
      <c r="AI81" s="20">
        <v>0</v>
      </c>
      <c r="AJ81" s="20">
        <v>1519.49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44.377499999999998</v>
      </c>
      <c r="AX81" s="20">
        <v>84.720399999999998</v>
      </c>
      <c r="AY81" s="20">
        <v>85.290599999999998</v>
      </c>
      <c r="AZ81" s="20">
        <v>0</v>
      </c>
      <c r="BA81" s="20">
        <v>0</v>
      </c>
      <c r="BB81" s="20">
        <v>6.5111600000000003</v>
      </c>
      <c r="BC81" s="20">
        <v>30.985800000000001</v>
      </c>
      <c r="BD81" s="20">
        <v>251.88499999999999</v>
      </c>
      <c r="BK81" s="20" t="s">
        <v>62</v>
      </c>
      <c r="BL81" s="20" t="s">
        <v>62</v>
      </c>
      <c r="BM81" s="20" t="s">
        <v>150</v>
      </c>
      <c r="BN81" s="20">
        <v>0</v>
      </c>
      <c r="BO81" s="20">
        <v>10820.9</v>
      </c>
      <c r="BP81" s="20">
        <v>22373.8</v>
      </c>
      <c r="BQ81" s="20">
        <v>0</v>
      </c>
      <c r="BR81" s="20">
        <v>0</v>
      </c>
      <c r="BS81" s="20">
        <v>0</v>
      </c>
      <c r="BT81" s="20">
        <v>6905.18</v>
      </c>
      <c r="BU81" s="20">
        <v>40099.9</v>
      </c>
      <c r="BV81" s="20">
        <v>23566.7</v>
      </c>
      <c r="BW81" s="20">
        <v>0</v>
      </c>
      <c r="BX81" s="20">
        <v>0</v>
      </c>
      <c r="BY81" s="20">
        <v>63666.6</v>
      </c>
      <c r="BZ81" s="20">
        <v>517.18100000000004</v>
      </c>
      <c r="CA81" s="20">
        <v>0</v>
      </c>
      <c r="CB81" s="20">
        <v>0</v>
      </c>
      <c r="CC81" s="20">
        <v>0</v>
      </c>
      <c r="CD81" s="20">
        <v>0</v>
      </c>
      <c r="CE81" s="20">
        <v>165.75200000000001</v>
      </c>
      <c r="CF81" s="20">
        <v>0</v>
      </c>
      <c r="CG81" s="20">
        <v>682.93299999999999</v>
      </c>
      <c r="CH81" s="20">
        <v>0</v>
      </c>
      <c r="CI81" s="20">
        <v>0</v>
      </c>
      <c r="CJ81" s="20">
        <v>0</v>
      </c>
      <c r="CK81" s="20">
        <v>682.93299999999999</v>
      </c>
      <c r="CL81" s="20">
        <v>0</v>
      </c>
      <c r="CM81" s="20">
        <v>0</v>
      </c>
      <c r="CN81" s="20">
        <v>0</v>
      </c>
      <c r="CO81" s="20">
        <v>0</v>
      </c>
      <c r="CP81" s="20">
        <v>0</v>
      </c>
      <c r="CQ81" s="20">
        <v>0</v>
      </c>
      <c r="CR81" s="20">
        <v>0</v>
      </c>
      <c r="CS81" s="20">
        <v>0</v>
      </c>
      <c r="CT81" s="20">
        <v>0</v>
      </c>
      <c r="CU81" s="20">
        <v>0</v>
      </c>
      <c r="CV81" s="20">
        <v>0</v>
      </c>
      <c r="CW81" s="20">
        <v>0</v>
      </c>
      <c r="CX81" s="20">
        <v>17.862200000000001</v>
      </c>
      <c r="CY81" s="20">
        <v>75.590800000000002</v>
      </c>
      <c r="CZ81" s="20">
        <v>91.6584</v>
      </c>
      <c r="DA81" s="20">
        <v>0</v>
      </c>
      <c r="DB81" s="20">
        <v>0</v>
      </c>
      <c r="DC81" s="20">
        <v>4.9594300000000002</v>
      </c>
      <c r="DD81" s="20">
        <v>31.1389</v>
      </c>
      <c r="DE81" s="20">
        <v>221.21</v>
      </c>
      <c r="DL81" s="20" t="s">
        <v>72</v>
      </c>
      <c r="DM81" s="20" t="s">
        <v>73</v>
      </c>
      <c r="DN81" s="20" t="s">
        <v>64</v>
      </c>
      <c r="DO81" s="20" t="s">
        <v>74</v>
      </c>
      <c r="DP81" s="20">
        <v>8.5</v>
      </c>
      <c r="DQ81" s="20" t="s">
        <v>65</v>
      </c>
      <c r="DR81" s="20" t="s">
        <v>76</v>
      </c>
      <c r="DS81" s="20" t="s">
        <v>109</v>
      </c>
    </row>
    <row r="82" spans="1:123" x14ac:dyDescent="0.25">
      <c r="A82" s="12"/>
      <c r="B82" s="6"/>
      <c r="C82" s="6"/>
      <c r="D82" s="6"/>
      <c r="E82" s="6"/>
      <c r="F82" s="6"/>
      <c r="G82" s="1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14"/>
    </row>
    <row r="83" spans="1:123" x14ac:dyDescent="0.25">
      <c r="A83" s="1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14"/>
    </row>
    <row r="84" spans="1:123" x14ac:dyDescent="0.25">
      <c r="A84" s="1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14"/>
    </row>
    <row r="85" spans="1:123" x14ac:dyDescent="0.25">
      <c r="A85" s="16" t="s">
        <v>71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14"/>
    </row>
    <row r="86" spans="1:123" x14ac:dyDescent="0.25">
      <c r="A86" s="12"/>
      <c r="B86" s="20"/>
      <c r="C86" s="20"/>
      <c r="D86" s="20"/>
      <c r="E86" s="20"/>
      <c r="F86" s="20"/>
      <c r="G86" s="24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</row>
    <row r="87" spans="1:123" x14ac:dyDescent="0.25">
      <c r="A87" s="12"/>
      <c r="B87" s="20"/>
      <c r="C87" s="20"/>
      <c r="D87" s="20"/>
      <c r="E87" s="20"/>
      <c r="F87" s="20"/>
      <c r="G87" s="24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</row>
    <row r="88" spans="1:123" x14ac:dyDescent="0.25">
      <c r="A88" s="12"/>
      <c r="B88" s="20"/>
      <c r="C88" s="20"/>
      <c r="D88" s="20"/>
      <c r="E88" s="20"/>
      <c r="F88" s="20"/>
      <c r="G88" s="24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</row>
    <row r="89" spans="1:123" x14ac:dyDescent="0.25">
      <c r="A89" s="12"/>
      <c r="B89" s="20"/>
      <c r="C89" s="20"/>
      <c r="D89" s="20"/>
      <c r="E89" s="20"/>
      <c r="F89" s="20"/>
      <c r="G89" s="24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</row>
    <row r="90" spans="1:123" x14ac:dyDescent="0.25">
      <c r="A90" s="12"/>
      <c r="B90" s="20"/>
      <c r="C90" s="20"/>
      <c r="D90" s="20"/>
      <c r="E90" s="20"/>
      <c r="F90" s="20"/>
      <c r="G90" s="24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</row>
    <row r="91" spans="1:123" x14ac:dyDescent="0.25">
      <c r="A91" s="12"/>
      <c r="B91" s="20"/>
      <c r="C91" s="20"/>
      <c r="D91" s="20"/>
      <c r="E91" s="20"/>
      <c r="F91" s="20"/>
      <c r="G91" s="2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</row>
    <row r="92" spans="1:123" x14ac:dyDescent="0.25">
      <c r="A92" s="12"/>
      <c r="B92" s="20"/>
      <c r="C92" s="20"/>
      <c r="D92" s="20"/>
      <c r="E92" s="20"/>
      <c r="F92" s="20"/>
      <c r="G92" s="2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</row>
    <row r="93" spans="1:123" x14ac:dyDescent="0.25">
      <c r="A93" s="12"/>
      <c r="B93" s="20"/>
      <c r="C93" s="20"/>
      <c r="D93" s="20"/>
      <c r="E93" s="20"/>
      <c r="F93" s="20"/>
      <c r="G93" s="2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</row>
    <row r="94" spans="1:123" ht="15.75" thickBot="1" x14ac:dyDescent="0.3">
      <c r="A94" s="17"/>
      <c r="B94" s="20"/>
      <c r="C94" s="20"/>
      <c r="D94" s="20"/>
      <c r="E94" s="20"/>
      <c r="F94" s="20"/>
      <c r="G94" s="2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</row>
    <row r="96" spans="1:123" x14ac:dyDescent="0.25">
      <c r="A96" s="16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7" spans="1:1" x14ac:dyDescent="0.25">
      <c r="A107" s="10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8" spans="1:1" s="18" customFormat="1" x14ac:dyDescent="0.25">
      <c r="A118" s="16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</sheetData>
  <mergeCells count="24">
    <mergeCell ref="C33:C40"/>
    <mergeCell ref="D27:D28"/>
    <mergeCell ref="AE26:AE27"/>
    <mergeCell ref="V26:V27"/>
    <mergeCell ref="C29:C32"/>
    <mergeCell ref="E26:L26"/>
    <mergeCell ref="N26:U26"/>
    <mergeCell ref="W26:AD26"/>
    <mergeCell ref="E27:F27"/>
    <mergeCell ref="G27:H27"/>
    <mergeCell ref="I27:J27"/>
    <mergeCell ref="K27:L27"/>
    <mergeCell ref="E25:M25"/>
    <mergeCell ref="N25:V25"/>
    <mergeCell ref="W25:AE25"/>
    <mergeCell ref="N27:O27"/>
    <mergeCell ref="P27:Q27"/>
    <mergeCell ref="R27:S27"/>
    <mergeCell ref="T27:U27"/>
    <mergeCell ref="W27:X27"/>
    <mergeCell ref="Y27:Z27"/>
    <mergeCell ref="AA27:AB27"/>
    <mergeCell ref="AC27:AD27"/>
    <mergeCell ref="M26:M27"/>
  </mergeCells>
  <pageMargins left="0.7" right="0.7" top="0.75" bottom="0.75" header="0.3" footer="0.3"/>
  <pageSetup orientation="portrait" horizontalDpi="0" verticalDpi="0" r:id="rId1"/>
  <ignoredErrors>
    <ignoredError sqref="G33:G36 I33:I36 K33:AC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X127"/>
  <sheetViews>
    <sheetView showGridLines="0" topLeftCell="J5" zoomScale="85" zoomScaleNormal="85" workbookViewId="0">
      <selection activeCell="B42" sqref="A42:XFD81"/>
    </sheetView>
  </sheetViews>
  <sheetFormatPr defaultRowHeight="15" outlineLevelRow="1" x14ac:dyDescent="0.25"/>
  <cols>
    <col min="1" max="1" width="28.5703125" style="20" hidden="1" customWidth="1"/>
    <col min="2" max="2" width="7.5703125" style="20" customWidth="1"/>
    <col min="3" max="3" width="15.7109375" style="20" customWidth="1"/>
    <col min="4" max="4" width="10.7109375" style="20" customWidth="1"/>
    <col min="5" max="5" width="12.7109375" style="20" customWidth="1"/>
    <col min="6" max="6" width="11.7109375" style="20" customWidth="1"/>
    <col min="7" max="7" width="12.7109375" style="20" customWidth="1"/>
    <col min="8" max="8" width="11.7109375" style="20" customWidth="1"/>
    <col min="9" max="9" width="12.7109375" style="20" customWidth="1"/>
    <col min="10" max="10" width="11.7109375" style="20" customWidth="1"/>
    <col min="11" max="11" width="12.7109375" style="20" customWidth="1"/>
    <col min="12" max="12" width="11.7109375" style="20" customWidth="1"/>
    <col min="13" max="14" width="12.7109375" style="20" customWidth="1"/>
    <col min="15" max="15" width="11.7109375" style="20" customWidth="1"/>
    <col min="16" max="16" width="12.7109375" style="20" customWidth="1"/>
    <col min="17" max="17" width="11.7109375" style="20" customWidth="1"/>
    <col min="18" max="18" width="12.7109375" style="20" customWidth="1"/>
    <col min="19" max="19" width="11.7109375" style="20" customWidth="1"/>
    <col min="20" max="20" width="12.7109375" style="20" customWidth="1"/>
    <col min="21" max="21" width="11.7109375" style="20" customWidth="1"/>
    <col min="22" max="23" width="12.7109375" style="20" customWidth="1"/>
    <col min="24" max="24" width="11.7109375" style="20" customWidth="1"/>
    <col min="25" max="25" width="12.7109375" style="20" customWidth="1"/>
    <col min="26" max="26" width="11.7109375" style="20" customWidth="1"/>
    <col min="27" max="27" width="12.7109375" style="20" customWidth="1"/>
    <col min="28" max="28" width="11.7109375" style="20" customWidth="1"/>
    <col min="29" max="29" width="12.7109375" style="20" customWidth="1"/>
    <col min="30" max="30" width="11.7109375" style="20" customWidth="1"/>
    <col min="31" max="31" width="12.7109375" style="20" customWidth="1"/>
    <col min="32" max="32" width="9.140625" style="20"/>
    <col min="33" max="41" width="9.140625" style="20" customWidth="1"/>
    <col min="42" max="42" width="14.140625" style="20" customWidth="1"/>
    <col min="43" max="44" width="9.140625" style="20" customWidth="1"/>
    <col min="45" max="53" width="9.140625" style="20"/>
    <col min="54" max="54" width="12.7109375" style="20" customWidth="1"/>
    <col min="55" max="58" width="9.140625" style="20"/>
    <col min="59" max="59" width="11.140625" style="20" customWidth="1"/>
    <col min="60" max="61" width="9.140625" style="20"/>
    <col min="62" max="62" width="12.28515625" style="20" customWidth="1"/>
    <col min="63" max="70" width="9.140625" style="20"/>
    <col min="71" max="71" width="12" style="20" customWidth="1"/>
    <col min="72" max="82" width="9.140625" style="20"/>
    <col min="83" max="83" width="10.42578125" style="20" customWidth="1"/>
    <col min="84" max="94" width="9.140625" style="20"/>
    <col min="95" max="95" width="12.7109375" style="20" customWidth="1"/>
    <col min="96" max="106" width="9.140625" style="20"/>
    <col min="107" max="107" width="12.7109375" style="20" customWidth="1"/>
    <col min="108" max="111" width="9.140625" style="20"/>
    <col min="112" max="112" width="12" style="20" customWidth="1"/>
    <col min="113" max="114" width="9.140625" style="20"/>
    <col min="115" max="115" width="12.28515625" style="20" customWidth="1"/>
    <col min="116" max="16384" width="9.140625" style="20"/>
  </cols>
  <sheetData>
    <row r="1" spans="4:31" hidden="1" x14ac:dyDescent="0.25"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4:31" hidden="1" x14ac:dyDescent="0.25">
      <c r="D2" s="9" t="s">
        <v>69</v>
      </c>
      <c r="E2" s="9">
        <f>$N$42</f>
        <v>13</v>
      </c>
      <c r="F2" s="9"/>
      <c r="G2" s="9">
        <f>$M$42</f>
        <v>12</v>
      </c>
      <c r="H2" s="9"/>
      <c r="I2" s="9">
        <f>$O$42</f>
        <v>14</v>
      </c>
      <c r="J2" s="9"/>
      <c r="K2" s="9">
        <v>23</v>
      </c>
      <c r="L2" s="9"/>
      <c r="M2" s="9">
        <f>$I$42</f>
        <v>8</v>
      </c>
      <c r="N2" s="9">
        <f>$N$42</f>
        <v>13</v>
      </c>
      <c r="O2" s="9"/>
      <c r="P2" s="9">
        <f>$M$42</f>
        <v>12</v>
      </c>
      <c r="Q2" s="9"/>
      <c r="R2" s="9">
        <f>$O$42</f>
        <v>14</v>
      </c>
      <c r="S2" s="9"/>
      <c r="T2" s="9">
        <v>23</v>
      </c>
      <c r="U2" s="9"/>
      <c r="V2" s="9">
        <f>$I$42</f>
        <v>8</v>
      </c>
      <c r="W2" s="9">
        <f>$N$42</f>
        <v>13</v>
      </c>
      <c r="X2" s="9"/>
      <c r="Y2" s="9">
        <f>$M$42</f>
        <v>12</v>
      </c>
      <c r="Z2" s="9"/>
      <c r="AA2" s="9">
        <f>$O$42</f>
        <v>14</v>
      </c>
      <c r="AB2" s="9"/>
      <c r="AC2" s="9">
        <v>23</v>
      </c>
      <c r="AD2" s="9"/>
      <c r="AE2" s="9">
        <f>$I$42</f>
        <v>8</v>
      </c>
    </row>
    <row r="3" spans="4:31" hidden="1" x14ac:dyDescent="0.25">
      <c r="D3" s="9" t="s">
        <v>68</v>
      </c>
      <c r="E3" s="9">
        <f>$Z$42</f>
        <v>25</v>
      </c>
      <c r="F3" s="9"/>
      <c r="G3" s="9">
        <f>Y42</f>
        <v>24</v>
      </c>
      <c r="H3" s="9"/>
      <c r="I3" s="9"/>
      <c r="J3" s="9"/>
      <c r="K3" s="9">
        <v>35</v>
      </c>
      <c r="L3" s="9"/>
      <c r="M3" s="9"/>
      <c r="N3" s="9">
        <f>$Z$42</f>
        <v>25</v>
      </c>
      <c r="O3" s="9"/>
      <c r="P3" s="9">
        <v>24</v>
      </c>
      <c r="Q3" s="9"/>
      <c r="R3" s="9"/>
      <c r="S3" s="9"/>
      <c r="T3" s="9">
        <v>35</v>
      </c>
      <c r="U3" s="9"/>
      <c r="V3" s="9"/>
      <c r="W3" s="9">
        <f>$Z$42</f>
        <v>25</v>
      </c>
      <c r="X3" s="9"/>
      <c r="Y3" s="9">
        <v>24</v>
      </c>
      <c r="Z3" s="9"/>
      <c r="AA3" s="9"/>
      <c r="AB3" s="9"/>
      <c r="AC3" s="9">
        <v>35</v>
      </c>
      <c r="AD3" s="9"/>
      <c r="AE3" s="9"/>
    </row>
    <row r="4" spans="4:31" hidden="1" x14ac:dyDescent="0.25">
      <c r="D4" s="9" t="s">
        <v>100</v>
      </c>
      <c r="E4" s="8" t="s">
        <v>221</v>
      </c>
      <c r="F4" s="25"/>
      <c r="G4" s="9"/>
      <c r="H4" s="9"/>
      <c r="I4" s="9"/>
      <c r="J4" s="9"/>
      <c r="K4" s="9"/>
      <c r="L4" s="9"/>
      <c r="M4" s="9"/>
      <c r="N4" s="8" t="s">
        <v>222</v>
      </c>
      <c r="O4" s="25"/>
      <c r="P4" s="9"/>
      <c r="Q4" s="9"/>
      <c r="R4" s="9"/>
      <c r="S4" s="9"/>
      <c r="T4" s="9"/>
      <c r="U4" s="9"/>
      <c r="V4" s="9"/>
      <c r="W4" s="8" t="s">
        <v>223</v>
      </c>
      <c r="X4" s="9"/>
      <c r="Y4" s="9"/>
      <c r="Z4" s="9"/>
      <c r="AA4" s="9"/>
      <c r="AB4" s="9"/>
      <c r="AC4" s="9"/>
      <c r="AD4" s="9"/>
      <c r="AE4" s="9"/>
    </row>
    <row r="5" spans="4:31" x14ac:dyDescent="0.25">
      <c r="D5" s="9"/>
      <c r="E5" s="9"/>
      <c r="F5" s="25"/>
      <c r="G5" s="9"/>
      <c r="H5" s="9"/>
      <c r="I5" s="9"/>
      <c r="J5" s="9"/>
      <c r="K5" s="9"/>
      <c r="L5" s="9"/>
      <c r="M5" s="9"/>
      <c r="N5" s="9"/>
      <c r="O5" s="2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4:31" x14ac:dyDescent="0.25">
      <c r="D6" s="9"/>
      <c r="E6" s="9"/>
      <c r="F6" s="25"/>
      <c r="G6" s="9"/>
      <c r="H6" s="9"/>
      <c r="I6" s="9"/>
      <c r="J6" s="9"/>
      <c r="K6" s="9"/>
      <c r="L6" s="9"/>
      <c r="M6" s="9"/>
      <c r="N6" s="9"/>
      <c r="O6" s="2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4:31" x14ac:dyDescent="0.25">
      <c r="D7" s="9"/>
      <c r="E7" s="9"/>
      <c r="F7" s="25"/>
      <c r="G7" s="9"/>
      <c r="H7" s="9"/>
      <c r="I7" s="9"/>
      <c r="J7" s="9"/>
      <c r="K7" s="9"/>
      <c r="L7" s="9"/>
      <c r="M7" s="9"/>
      <c r="N7" s="9"/>
      <c r="O7" s="2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4:31" x14ac:dyDescent="0.25">
      <c r="D8" s="9"/>
      <c r="E8" s="9"/>
      <c r="F8" s="25"/>
      <c r="G8" s="9"/>
      <c r="H8" s="9"/>
      <c r="I8" s="9"/>
      <c r="J8" s="9"/>
      <c r="K8" s="9"/>
      <c r="L8" s="9"/>
      <c r="M8" s="9"/>
      <c r="N8" s="9"/>
      <c r="O8" s="2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4:31" x14ac:dyDescent="0.25">
      <c r="D9" s="9"/>
      <c r="E9" s="9"/>
      <c r="F9" s="25"/>
      <c r="G9" s="9"/>
      <c r="H9" s="9"/>
      <c r="I9" s="9"/>
      <c r="J9" s="9"/>
      <c r="K9" s="9"/>
      <c r="L9" s="9"/>
      <c r="M9" s="9"/>
      <c r="N9" s="9"/>
      <c r="O9" s="25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4:31" x14ac:dyDescent="0.25">
      <c r="D10" s="9"/>
      <c r="E10" s="9"/>
      <c r="F10" s="25"/>
      <c r="G10" s="9"/>
      <c r="H10" s="9"/>
      <c r="I10" s="9"/>
      <c r="J10" s="9"/>
      <c r="K10" s="9"/>
      <c r="L10" s="9"/>
      <c r="M10" s="9"/>
      <c r="N10" s="9"/>
      <c r="O10" s="2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4:31" x14ac:dyDescent="0.25">
      <c r="D11" s="9"/>
      <c r="E11" s="9"/>
      <c r="F11" s="25"/>
      <c r="G11" s="9"/>
      <c r="H11" s="9"/>
      <c r="I11" s="9"/>
      <c r="J11" s="9"/>
      <c r="K11" s="9"/>
      <c r="L11" s="9"/>
      <c r="M11" s="9"/>
      <c r="N11" s="9"/>
      <c r="O11" s="25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4:31" x14ac:dyDescent="0.25">
      <c r="D12" s="9"/>
      <c r="E12" s="9"/>
      <c r="F12" s="25"/>
      <c r="G12" s="9"/>
      <c r="H12" s="9"/>
      <c r="I12" s="9"/>
      <c r="J12" s="9"/>
      <c r="K12" s="9"/>
      <c r="L12" s="9"/>
      <c r="M12" s="9"/>
      <c r="N12" s="9"/>
      <c r="O12" s="25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4:31" x14ac:dyDescent="0.25">
      <c r="D13" s="9"/>
      <c r="E13" s="9"/>
      <c r="F13" s="25"/>
      <c r="G13" s="9"/>
      <c r="H13" s="9"/>
      <c r="I13" s="9"/>
      <c r="J13" s="9"/>
      <c r="K13" s="9"/>
      <c r="L13" s="9"/>
      <c r="M13" s="9"/>
      <c r="N13" s="9"/>
      <c r="O13" s="25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4:31" x14ac:dyDescent="0.25">
      <c r="D14" s="9"/>
      <c r="E14" s="9"/>
      <c r="F14" s="25"/>
      <c r="G14" s="9"/>
      <c r="H14" s="9"/>
      <c r="I14" s="9"/>
      <c r="J14" s="9"/>
      <c r="K14" s="9"/>
      <c r="L14" s="9"/>
      <c r="M14" s="9"/>
      <c r="N14" s="9"/>
      <c r="O14" s="2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4:31" x14ac:dyDescent="0.25">
      <c r="D15" s="9"/>
      <c r="E15" s="9"/>
      <c r="F15" s="25"/>
      <c r="G15" s="9"/>
      <c r="H15" s="9"/>
      <c r="I15" s="9"/>
      <c r="J15" s="9"/>
      <c r="K15" s="9"/>
      <c r="L15" s="9"/>
      <c r="M15" s="9"/>
      <c r="N15" s="9"/>
      <c r="O15" s="2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4:31" x14ac:dyDescent="0.25">
      <c r="D16" s="9"/>
      <c r="E16" s="9"/>
      <c r="F16" s="25"/>
      <c r="G16" s="9"/>
      <c r="H16" s="9"/>
      <c r="I16" s="9"/>
      <c r="J16" s="9"/>
      <c r="K16" s="9"/>
      <c r="L16" s="9"/>
      <c r="M16" s="9"/>
      <c r="N16" s="9"/>
      <c r="O16" s="25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54" x14ac:dyDescent="0.25">
      <c r="D17" s="9"/>
      <c r="E17" s="9"/>
      <c r="F17" s="25"/>
      <c r="G17" s="9"/>
      <c r="H17" s="9"/>
      <c r="I17" s="9"/>
      <c r="J17" s="9"/>
      <c r="K17" s="9"/>
      <c r="L17" s="9"/>
      <c r="M17" s="9"/>
      <c r="N17" s="9"/>
      <c r="O17" s="25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54" x14ac:dyDescent="0.25">
      <c r="D18" s="9"/>
      <c r="E18" s="9"/>
      <c r="F18" s="25"/>
      <c r="G18" s="9"/>
      <c r="H18" s="9"/>
      <c r="I18" s="9"/>
      <c r="J18" s="9"/>
      <c r="K18" s="9"/>
      <c r="L18" s="9"/>
      <c r="M18" s="9"/>
      <c r="N18" s="9"/>
      <c r="O18" s="25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54" x14ac:dyDescent="0.25">
      <c r="D19" s="9"/>
      <c r="E19" s="9"/>
      <c r="F19" s="25"/>
      <c r="G19" s="9"/>
      <c r="H19" s="9"/>
      <c r="I19" s="9"/>
      <c r="J19" s="9"/>
      <c r="K19" s="9"/>
      <c r="L19" s="9"/>
      <c r="M19" s="9"/>
      <c r="N19" s="9"/>
      <c r="O19" s="25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54" x14ac:dyDescent="0.25">
      <c r="D20" s="9"/>
      <c r="E20" s="9"/>
      <c r="F20" s="25"/>
      <c r="G20" s="9"/>
      <c r="H20" s="9"/>
      <c r="I20" s="9"/>
      <c r="J20" s="9"/>
      <c r="K20" s="9"/>
      <c r="L20" s="9"/>
      <c r="M20" s="9"/>
      <c r="N20" s="9"/>
      <c r="O20" s="25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54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54" x14ac:dyDescent="0.25">
      <c r="D22" s="9"/>
      <c r="E22" s="9"/>
      <c r="F22" s="9"/>
      <c r="G22" s="9"/>
      <c r="H22" s="9"/>
      <c r="I22" s="9"/>
      <c r="J22" s="9"/>
      <c r="K22" s="9"/>
      <c r="L22" s="9"/>
      <c r="M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54" x14ac:dyDescent="0.25">
      <c r="D23" s="9"/>
      <c r="X23" s="25"/>
      <c r="Y23" s="9"/>
      <c r="Z23" s="9"/>
      <c r="AA23" s="9"/>
      <c r="AB23" s="9"/>
      <c r="AC23" s="9"/>
      <c r="AD23" s="9"/>
      <c r="AE23" s="9"/>
    </row>
    <row r="24" spans="1:54" ht="15.75" thickBot="1" x14ac:dyDescent="0.3"/>
    <row r="25" spans="1:54" x14ac:dyDescent="0.25">
      <c r="E25" s="68" t="s">
        <v>3</v>
      </c>
      <c r="F25" s="69"/>
      <c r="G25" s="69"/>
      <c r="H25" s="69"/>
      <c r="I25" s="69"/>
      <c r="J25" s="69"/>
      <c r="K25" s="69"/>
      <c r="L25" s="69"/>
      <c r="M25" s="70"/>
      <c r="N25" s="71" t="s">
        <v>283</v>
      </c>
      <c r="O25" s="72"/>
      <c r="P25" s="72"/>
      <c r="Q25" s="72"/>
      <c r="R25" s="72"/>
      <c r="S25" s="72"/>
      <c r="T25" s="72"/>
      <c r="U25" s="72"/>
      <c r="V25" s="73"/>
      <c r="W25" s="74" t="s">
        <v>4</v>
      </c>
      <c r="X25" s="75"/>
      <c r="Y25" s="75"/>
      <c r="Z25" s="75"/>
      <c r="AA25" s="75"/>
      <c r="AB25" s="75"/>
      <c r="AC25" s="75"/>
      <c r="AD25" s="75"/>
      <c r="AE25" s="76"/>
    </row>
    <row r="26" spans="1:54" ht="15.75" customHeight="1" thickBot="1" x14ac:dyDescent="0.3">
      <c r="E26" s="77" t="s">
        <v>6</v>
      </c>
      <c r="F26" s="79"/>
      <c r="G26" s="79"/>
      <c r="H26" s="79"/>
      <c r="I26" s="79"/>
      <c r="J26" s="79"/>
      <c r="K26" s="79"/>
      <c r="L26" s="78"/>
      <c r="M26" s="80" t="s">
        <v>5</v>
      </c>
      <c r="N26" s="77" t="s">
        <v>6</v>
      </c>
      <c r="O26" s="79"/>
      <c r="P26" s="79"/>
      <c r="Q26" s="79"/>
      <c r="R26" s="79"/>
      <c r="S26" s="79"/>
      <c r="T26" s="79"/>
      <c r="U26" s="78"/>
      <c r="V26" s="80" t="s">
        <v>5</v>
      </c>
      <c r="W26" s="77" t="s">
        <v>6</v>
      </c>
      <c r="X26" s="79"/>
      <c r="Y26" s="79"/>
      <c r="Z26" s="79"/>
      <c r="AA26" s="79"/>
      <c r="AB26" s="79"/>
      <c r="AC26" s="79"/>
      <c r="AD26" s="78"/>
      <c r="AE26" s="80" t="s">
        <v>5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</row>
    <row r="27" spans="1:54" x14ac:dyDescent="0.25">
      <c r="D27" s="86" t="s">
        <v>75</v>
      </c>
      <c r="E27" s="77" t="s">
        <v>281</v>
      </c>
      <c r="F27" s="78"/>
      <c r="G27" s="79" t="s">
        <v>282</v>
      </c>
      <c r="H27" s="78"/>
      <c r="I27" s="79" t="s">
        <v>0</v>
      </c>
      <c r="J27" s="78"/>
      <c r="K27" s="79" t="s">
        <v>90</v>
      </c>
      <c r="L27" s="78"/>
      <c r="M27" s="81"/>
      <c r="N27" s="77" t="s">
        <v>281</v>
      </c>
      <c r="O27" s="78"/>
      <c r="P27" s="79" t="s">
        <v>282</v>
      </c>
      <c r="Q27" s="78"/>
      <c r="R27" s="79" t="s">
        <v>0</v>
      </c>
      <c r="S27" s="78"/>
      <c r="T27" s="79" t="s">
        <v>90</v>
      </c>
      <c r="U27" s="78"/>
      <c r="V27" s="81"/>
      <c r="W27" s="77" t="s">
        <v>281</v>
      </c>
      <c r="X27" s="78"/>
      <c r="Y27" s="79" t="s">
        <v>282</v>
      </c>
      <c r="Z27" s="78"/>
      <c r="AA27" s="79" t="s">
        <v>0</v>
      </c>
      <c r="AB27" s="78"/>
      <c r="AC27" s="79" t="s">
        <v>90</v>
      </c>
      <c r="AD27" s="78"/>
      <c r="AE27" s="81"/>
    </row>
    <row r="28" spans="1:54" ht="15.75" thickBot="1" x14ac:dyDescent="0.3">
      <c r="D28" s="87"/>
      <c r="E28" s="64" t="s">
        <v>66</v>
      </c>
      <c r="F28" s="66" t="s">
        <v>91</v>
      </c>
      <c r="G28" s="65" t="s">
        <v>66</v>
      </c>
      <c r="H28" s="66" t="s">
        <v>91</v>
      </c>
      <c r="I28" s="65" t="s">
        <v>66</v>
      </c>
      <c r="J28" s="66" t="s">
        <v>91</v>
      </c>
      <c r="K28" s="65" t="s">
        <v>66</v>
      </c>
      <c r="L28" s="21" t="s">
        <v>91</v>
      </c>
      <c r="M28" s="35" t="s">
        <v>67</v>
      </c>
      <c r="N28" s="64" t="s">
        <v>66</v>
      </c>
      <c r="O28" s="66" t="s">
        <v>91</v>
      </c>
      <c r="P28" s="65" t="s">
        <v>66</v>
      </c>
      <c r="Q28" s="66" t="s">
        <v>91</v>
      </c>
      <c r="R28" s="65" t="s">
        <v>66</v>
      </c>
      <c r="S28" s="66" t="s">
        <v>91</v>
      </c>
      <c r="T28" s="65" t="s">
        <v>66</v>
      </c>
      <c r="U28" s="21" t="s">
        <v>91</v>
      </c>
      <c r="V28" s="35" t="s">
        <v>67</v>
      </c>
      <c r="W28" s="64" t="s">
        <v>66</v>
      </c>
      <c r="X28" s="66" t="s">
        <v>91</v>
      </c>
      <c r="Y28" s="65" t="s">
        <v>66</v>
      </c>
      <c r="Z28" s="66" t="s">
        <v>91</v>
      </c>
      <c r="AA28" s="65" t="s">
        <v>66</v>
      </c>
      <c r="AB28" s="66" t="s">
        <v>91</v>
      </c>
      <c r="AC28" s="65" t="s">
        <v>66</v>
      </c>
      <c r="AD28" s="21" t="s">
        <v>91</v>
      </c>
      <c r="AE28" s="35" t="s">
        <v>67</v>
      </c>
      <c r="AG28" s="22"/>
      <c r="AH28" s="22"/>
      <c r="AI28" s="22"/>
      <c r="AJ28" s="22"/>
    </row>
    <row r="29" spans="1:54" ht="15.75" customHeight="1" thickTop="1" x14ac:dyDescent="0.25">
      <c r="A29" s="8" t="s">
        <v>173</v>
      </c>
      <c r="C29" s="88" t="s">
        <v>286</v>
      </c>
      <c r="D29" s="29">
        <v>0.25</v>
      </c>
      <c r="E29" s="36">
        <f t="shared" ref="E29:E40" ca="1" si="0">OFFSET($A$45,MATCH(E$4&amp;$A29,$C$46:$C$82,0),E$2)*3.413/1000</f>
        <v>412.43374599999999</v>
      </c>
      <c r="F29" s="59">
        <v>0</v>
      </c>
      <c r="G29" s="23">
        <f t="shared" ref="G29:G40" ca="1" si="1">OFFSET($A$45,MATCH(E$4&amp;$A29,$C$46:$C$82,0),G$3)/10</f>
        <v>31.4603</v>
      </c>
      <c r="H29" s="59">
        <v>0</v>
      </c>
      <c r="I29" s="23">
        <f t="shared" ref="I29:I40" ca="1" si="2">OFFSET($A$45,MATCH(E$4&amp;$A29,$C$46:$C$82,0),I$2)*3.413/1000</f>
        <v>53.7325655</v>
      </c>
      <c r="J29" s="59">
        <v>0</v>
      </c>
      <c r="K29" s="23">
        <f t="shared" ref="K29:K40" ca="1" si="3">(OFFSET($A$45,MATCH(E$4&amp;$A29,$C$46:$C$82,0),K$2)*3.413/1000)+(OFFSET($A$45,MATCH(E$4&amp;$A29,$C$46:$C$82,0),K$3)/10)</f>
        <v>1110.7494499999998</v>
      </c>
      <c r="L29" s="59">
        <v>0</v>
      </c>
      <c r="M29" s="37">
        <f t="shared" ref="M29:M40" ca="1" si="4">OFFSET($A$45,MATCH(E$4&amp;$A29,$C$46:$C$82,0),M$2)</f>
        <v>-8.6999999999999993</v>
      </c>
      <c r="N29" s="36">
        <f t="shared" ref="N29:N40" ca="1" si="5">OFFSET($A$45,MATCH(N$4&amp;$A29,$C$46:$C$82,0),N$2)*3.413/1000</f>
        <v>240.25813499999998</v>
      </c>
      <c r="O29" s="59">
        <v>0</v>
      </c>
      <c r="P29" s="23">
        <f t="shared" ref="P29:P40" ca="1" si="6">OFFSET($A$45,MATCH(N$4&amp;$A29,$C$46:$C$82,0),P$3)/10</f>
        <v>149.30699999999999</v>
      </c>
      <c r="Q29" s="59">
        <v>0</v>
      </c>
      <c r="R29" s="23">
        <f t="shared" ref="R29:R40" ca="1" si="7">OFFSET($A$45,MATCH(N$4&amp;$A29,$C$46:$C$82,0),R$2)*3.413/1000</f>
        <v>42.762500899999992</v>
      </c>
      <c r="S29" s="59">
        <v>0</v>
      </c>
      <c r="T29" s="23">
        <f t="shared" ref="T29:T40" ca="1" si="8">(OFFSET($A$45,MATCH(N$4&amp;$A29,$C$46:$C$82,0),T$2)*3.413/1000)+(OFFSET($A$45,MATCH(N$4&amp;$A29,$C$46:$C$82,0),T$3)/10)</f>
        <v>1067.8601169999999</v>
      </c>
      <c r="U29" s="59">
        <v>0</v>
      </c>
      <c r="V29" s="37">
        <f t="shared" ref="V29:V40" ca="1" si="9">OFFSET($A$45,MATCH(N$4&amp;$A29,$C$46:$C$82,0),V$2)</f>
        <v>-6.4</v>
      </c>
      <c r="W29" s="36">
        <f t="shared" ref="W29:W40" ca="1" si="10">OFFSET($A$45,MATCH(W$4&amp;$A29,$C$46:$C$82,0),W$2)*3.413/1000</f>
        <v>185.98051340000001</v>
      </c>
      <c r="X29" s="59">
        <v>0</v>
      </c>
      <c r="Y29" s="23">
        <f t="shared" ref="Y29:Y40" ca="1" si="11">OFFSET($A$45,MATCH(W$4&amp;$A29,$C$46:$C$82,0),Y$3)/10</f>
        <v>232.28800000000001</v>
      </c>
      <c r="Z29" s="59">
        <v>0</v>
      </c>
      <c r="AA29" s="23">
        <f t="shared" ref="AA29:AA40" ca="1" si="12">OFFSET($A$45,MATCH(W$4&amp;$A29,$C$46:$C$82,0),AA$2)*3.413/1000</f>
        <v>45.412695399999997</v>
      </c>
      <c r="AB29" s="59">
        <v>0</v>
      </c>
      <c r="AC29" s="23">
        <f t="shared" ref="AC29:AC40" ca="1" si="13">(OFFSET($A$45,MATCH(W$4&amp;$A29,$C$46:$C$82,0),AC$2)*3.413/1000)+(OFFSET($A$45,MATCH(W$4&amp;$A29,$C$46:$C$82,0),AC$3)/10)</f>
        <v>1126.778071</v>
      </c>
      <c r="AD29" s="59">
        <v>0</v>
      </c>
      <c r="AE29" s="37">
        <f t="shared" ref="AE29:AE40" ca="1" si="14">OFFSET($A$45,MATCH(W$4&amp;$A29,$C$46:$C$82,0),AE$2)</f>
        <v>-0.9</v>
      </c>
    </row>
    <row r="30" spans="1:54" x14ac:dyDescent="0.25">
      <c r="A30" s="8" t="s">
        <v>174</v>
      </c>
      <c r="C30" s="89"/>
      <c r="D30" s="30">
        <v>0.5</v>
      </c>
      <c r="E30" s="36">
        <f t="shared" ca="1" si="0"/>
        <v>410.98322099999996</v>
      </c>
      <c r="F30" s="59">
        <v>0</v>
      </c>
      <c r="G30" s="23">
        <f t="shared" ca="1" si="1"/>
        <v>33.7301</v>
      </c>
      <c r="H30" s="59">
        <v>0</v>
      </c>
      <c r="I30" s="23">
        <f t="shared" ca="1" si="2"/>
        <v>53.106279999999998</v>
      </c>
      <c r="J30" s="59">
        <v>0</v>
      </c>
      <c r="K30" s="23">
        <f t="shared" ca="1" si="3"/>
        <v>1107.8077989999999</v>
      </c>
      <c r="L30" s="59">
        <v>0</v>
      </c>
      <c r="M30" s="37">
        <f t="shared" ca="1" si="4"/>
        <v>-7.4</v>
      </c>
      <c r="N30" s="36">
        <f t="shared" ca="1" si="5"/>
        <v>238.77040830000001</v>
      </c>
      <c r="O30" s="59">
        <v>0</v>
      </c>
      <c r="P30" s="23">
        <f t="shared" ca="1" si="6"/>
        <v>156.346</v>
      </c>
      <c r="Q30" s="59">
        <v>0</v>
      </c>
      <c r="R30" s="23">
        <f t="shared" ca="1" si="7"/>
        <v>42.063518500000001</v>
      </c>
      <c r="S30" s="59">
        <v>0</v>
      </c>
      <c r="T30" s="23">
        <f t="shared" ca="1" si="8"/>
        <v>1069.4553820000001</v>
      </c>
      <c r="U30" s="59">
        <v>0</v>
      </c>
      <c r="V30" s="37">
        <f t="shared" ca="1" si="9"/>
        <v>-5.3</v>
      </c>
      <c r="W30" s="36">
        <f t="shared" ca="1" si="10"/>
        <v>184.38561849999999</v>
      </c>
      <c r="X30" s="59">
        <v>0</v>
      </c>
      <c r="Y30" s="23">
        <f t="shared" ca="1" si="11"/>
        <v>241.88600000000002</v>
      </c>
      <c r="Z30" s="59">
        <v>0</v>
      </c>
      <c r="AA30" s="23">
        <f t="shared" ca="1" si="12"/>
        <v>44.5550085</v>
      </c>
      <c r="AB30" s="59">
        <v>0</v>
      </c>
      <c r="AC30" s="23">
        <f t="shared" ca="1" si="13"/>
        <v>1131.0756819999999</v>
      </c>
      <c r="AD30" s="59">
        <v>0</v>
      </c>
      <c r="AE30" s="37">
        <f t="shared" ca="1" si="14"/>
        <v>0.1</v>
      </c>
    </row>
    <row r="31" spans="1:54" x14ac:dyDescent="0.25">
      <c r="A31" s="8" t="s">
        <v>175</v>
      </c>
      <c r="C31" s="90"/>
      <c r="D31" s="30">
        <v>0.75</v>
      </c>
      <c r="E31" s="36">
        <f t="shared" ca="1" si="0"/>
        <v>411.19141400000001</v>
      </c>
      <c r="F31" s="59">
        <v>0</v>
      </c>
      <c r="G31" s="23">
        <f t="shared" ca="1" si="1"/>
        <v>35.509799999999998</v>
      </c>
      <c r="H31" s="59">
        <v>0</v>
      </c>
      <c r="I31" s="23">
        <f t="shared" ca="1" si="2"/>
        <v>53.157133699999996</v>
      </c>
      <c r="J31" s="59">
        <v>0</v>
      </c>
      <c r="K31" s="23">
        <f t="shared" ca="1" si="3"/>
        <v>1107.7710830000001</v>
      </c>
      <c r="L31" s="59">
        <v>0</v>
      </c>
      <c r="M31" s="37">
        <f t="shared" ca="1" si="4"/>
        <v>-7.1</v>
      </c>
      <c r="N31" s="36">
        <f t="shared" ca="1" si="5"/>
        <v>238.54788069999998</v>
      </c>
      <c r="O31" s="59">
        <v>0</v>
      </c>
      <c r="P31" s="23">
        <f t="shared" ca="1" si="6"/>
        <v>161.43599999999998</v>
      </c>
      <c r="Q31" s="59">
        <v>0</v>
      </c>
      <c r="R31" s="23">
        <f t="shared" ca="1" si="7"/>
        <v>41.934165800000002</v>
      </c>
      <c r="S31" s="59">
        <v>0</v>
      </c>
      <c r="T31" s="23">
        <f t="shared" ca="1" si="8"/>
        <v>1072.0368269999999</v>
      </c>
      <c r="U31" s="59">
        <v>0</v>
      </c>
      <c r="V31" s="37">
        <f t="shared" ca="1" si="9"/>
        <v>-5</v>
      </c>
      <c r="W31" s="36">
        <f t="shared" ca="1" si="10"/>
        <v>183.90779849999998</v>
      </c>
      <c r="X31" s="59">
        <v>0</v>
      </c>
      <c r="Y31" s="23">
        <f t="shared" ca="1" si="11"/>
        <v>249.93099999999998</v>
      </c>
      <c r="Z31" s="59">
        <v>0</v>
      </c>
      <c r="AA31" s="23">
        <f t="shared" ca="1" si="12"/>
        <v>44.221899699999994</v>
      </c>
      <c r="AB31" s="59">
        <v>0</v>
      </c>
      <c r="AC31" s="23">
        <f t="shared" ca="1" si="13"/>
        <v>1136.4209989999999</v>
      </c>
      <c r="AD31" s="59">
        <v>0</v>
      </c>
      <c r="AE31" s="37">
        <f t="shared" ca="1" si="14"/>
        <v>0.3</v>
      </c>
    </row>
    <row r="32" spans="1:54" ht="15.75" thickBot="1" x14ac:dyDescent="0.3">
      <c r="A32" s="8" t="s">
        <v>176</v>
      </c>
      <c r="C32" s="90"/>
      <c r="D32" s="30">
        <v>1.03</v>
      </c>
      <c r="E32" s="36">
        <f t="shared" ca="1" si="0"/>
        <v>411.157284</v>
      </c>
      <c r="F32" s="59">
        <v>0</v>
      </c>
      <c r="G32" s="23">
        <f t="shared" ca="1" si="1"/>
        <v>37.4955</v>
      </c>
      <c r="H32" s="59">
        <v>0</v>
      </c>
      <c r="I32" s="23">
        <f t="shared" ca="1" si="2"/>
        <v>53.119590699999996</v>
      </c>
      <c r="J32" s="59">
        <v>0</v>
      </c>
      <c r="K32" s="23">
        <f t="shared" ca="1" si="3"/>
        <v>1109.03694</v>
      </c>
      <c r="L32" s="59">
        <v>0</v>
      </c>
      <c r="M32" s="37">
        <f t="shared" ca="1" si="4"/>
        <v>-7.3</v>
      </c>
      <c r="N32" s="36">
        <f t="shared" ca="1" si="5"/>
        <v>238.17108549999998</v>
      </c>
      <c r="O32" s="59">
        <v>0</v>
      </c>
      <c r="P32" s="23">
        <f t="shared" ca="1" si="6"/>
        <v>166.572</v>
      </c>
      <c r="Q32" s="59">
        <v>0</v>
      </c>
      <c r="R32" s="23">
        <f t="shared" ca="1" si="7"/>
        <v>41.7508877</v>
      </c>
      <c r="S32" s="59">
        <v>0</v>
      </c>
      <c r="T32" s="23">
        <f t="shared" ca="1" si="8"/>
        <v>1075.916843</v>
      </c>
      <c r="U32" s="59">
        <v>0</v>
      </c>
      <c r="V32" s="37">
        <f t="shared" ca="1" si="9"/>
        <v>-5.2</v>
      </c>
      <c r="W32" s="36">
        <f t="shared" ca="1" si="10"/>
        <v>183.21564209999997</v>
      </c>
      <c r="X32" s="59">
        <v>0</v>
      </c>
      <c r="Y32" s="23">
        <f t="shared" ca="1" si="11"/>
        <v>253.37700000000001</v>
      </c>
      <c r="Z32" s="59">
        <v>0</v>
      </c>
      <c r="AA32" s="23">
        <f t="shared" ca="1" si="12"/>
        <v>44.120874899999997</v>
      </c>
      <c r="AB32" s="59">
        <v>0</v>
      </c>
      <c r="AC32" s="23">
        <f t="shared" ca="1" si="13"/>
        <v>1138.436952</v>
      </c>
      <c r="AD32" s="59">
        <v>0</v>
      </c>
      <c r="AE32" s="37">
        <f t="shared" ca="1" si="14"/>
        <v>0.5</v>
      </c>
    </row>
    <row r="33" spans="1:123" ht="15.75" customHeight="1" thickBot="1" x14ac:dyDescent="0.3">
      <c r="A33" s="8" t="s">
        <v>177</v>
      </c>
      <c r="C33" s="82" t="s">
        <v>287</v>
      </c>
      <c r="D33" s="31">
        <v>0.25</v>
      </c>
      <c r="E33" s="38">
        <f t="shared" ca="1" si="0"/>
        <v>412.85695799999996</v>
      </c>
      <c r="F33" s="28">
        <f ca="1">IFERROR((E33-E29)/E29,"-")</f>
        <v>1.0261332980254681E-3</v>
      </c>
      <c r="G33" s="26">
        <f t="shared" ca="1" si="1"/>
        <v>31.496400000000001</v>
      </c>
      <c r="H33" s="28">
        <f ca="1">IFERROR((G33-G29)/G29,"-")</f>
        <v>1.1474779325054475E-3</v>
      </c>
      <c r="I33" s="26">
        <f t="shared" ca="1" si="2"/>
        <v>54.006970699999997</v>
      </c>
      <c r="J33" s="28">
        <f ca="1">IFERROR((I33-I29)/I29,"-")</f>
        <v>5.1068695016990547E-3</v>
      </c>
      <c r="K33" s="27">
        <f t="shared" ca="1" si="3"/>
        <v>1111.4885279999999</v>
      </c>
      <c r="L33" s="28">
        <f ca="1">IFERROR((K33-K29)/K29,"-")</f>
        <v>6.6538678007003593E-4</v>
      </c>
      <c r="M33" s="39">
        <f t="shared" ca="1" si="4"/>
        <v>-8.4</v>
      </c>
      <c r="N33" s="38">
        <f t="shared" ca="1" si="5"/>
        <v>240.59056119999997</v>
      </c>
      <c r="O33" s="28">
        <f ca="1">IFERROR((N33-N29)/N29,"-")</f>
        <v>1.3836209958093043E-3</v>
      </c>
      <c r="P33" s="26">
        <f t="shared" ca="1" si="6"/>
        <v>149.303</v>
      </c>
      <c r="Q33" s="28">
        <f ca="1">IFERROR((P33-P29)/P29,"-")</f>
        <v>-2.6790438492439589E-5</v>
      </c>
      <c r="R33" s="26">
        <f t="shared" ca="1" si="7"/>
        <v>42.948509399999992</v>
      </c>
      <c r="S33" s="28">
        <f ca="1">IFERROR((R33-R29)/R29,"-")</f>
        <v>4.3498040592850323E-3</v>
      </c>
      <c r="T33" s="27">
        <f t="shared" ca="1" si="8"/>
        <v>1068.3783060000001</v>
      </c>
      <c r="U33" s="28">
        <f ca="1">IFERROR((T33-T29)/T29,"-")</f>
        <v>4.8525925048675675E-4</v>
      </c>
      <c r="V33" s="39">
        <f t="shared" ca="1" si="9"/>
        <v>-6.3</v>
      </c>
      <c r="W33" s="38">
        <f t="shared" ca="1" si="10"/>
        <v>186.30031149999999</v>
      </c>
      <c r="X33" s="28">
        <f ca="1">IFERROR((W33-W29)/W29,"-")</f>
        <v>1.719524772534506E-3</v>
      </c>
      <c r="Y33" s="26">
        <f t="shared" ca="1" si="11"/>
        <v>233.67500000000001</v>
      </c>
      <c r="Z33" s="28">
        <f ca="1">IFERROR((Y33-Y29)/Y29,"-")</f>
        <v>5.9710359553657548E-3</v>
      </c>
      <c r="AA33" s="26">
        <f t="shared" ca="1" si="12"/>
        <v>45.620205799999994</v>
      </c>
      <c r="AB33" s="28">
        <f ca="1">IFERROR((AA33-AA29)/AA29,"-")</f>
        <v>4.5694358851026658E-3</v>
      </c>
      <c r="AC33" s="27">
        <f t="shared" ca="1" si="13"/>
        <v>1128.708738</v>
      </c>
      <c r="AD33" s="28">
        <f ca="1">IFERROR((AC33-AC29)/AC29,"-")</f>
        <v>1.7134403390426695E-3</v>
      </c>
      <c r="AE33" s="39">
        <f t="shared" ca="1" si="14"/>
        <v>-0.9</v>
      </c>
    </row>
    <row r="34" spans="1:123" ht="16.5" thickTop="1" thickBot="1" x14ac:dyDescent="0.3">
      <c r="A34" s="8" t="s">
        <v>178</v>
      </c>
      <c r="C34" s="83"/>
      <c r="D34" s="32">
        <v>0.5</v>
      </c>
      <c r="E34" s="38">
        <f t="shared" ca="1" si="0"/>
        <v>411.79551499999997</v>
      </c>
      <c r="F34" s="28">
        <f ca="1">IFERROR((E34-E30)/E30,"-")</f>
        <v>1.9764651170515999E-3</v>
      </c>
      <c r="G34" s="26">
        <f t="shared" ca="1" si="1"/>
        <v>33.693599999999996</v>
      </c>
      <c r="H34" s="28">
        <f ca="1">IFERROR((G34-G30)/G30,"-")</f>
        <v>-1.0821195312200008E-3</v>
      </c>
      <c r="I34" s="26">
        <f t="shared" ca="1" si="2"/>
        <v>53.554748199999992</v>
      </c>
      <c r="J34" s="28">
        <f ca="1">IFERROR((I34-I30)/I30,"-")</f>
        <v>8.4447300771207014E-3</v>
      </c>
      <c r="K34" s="27">
        <f t="shared" ca="1" si="3"/>
        <v>1109.0336089999998</v>
      </c>
      <c r="L34" s="28">
        <f ca="1">IFERROR((K34-K30)/K30,"-")</f>
        <v>1.1065186588381387E-3</v>
      </c>
      <c r="M34" s="39">
        <f t="shared" ca="1" si="4"/>
        <v>-7.3</v>
      </c>
      <c r="N34" s="38">
        <f t="shared" ca="1" si="5"/>
        <v>239.3659768</v>
      </c>
      <c r="O34" s="28">
        <f ca="1">IFERROR((N34-N30)/N30,"-")</f>
        <v>2.4943145352069348E-3</v>
      </c>
      <c r="P34" s="26">
        <f t="shared" ca="1" si="6"/>
        <v>156.24200000000002</v>
      </c>
      <c r="Q34" s="28">
        <f ca="1">IFERROR((P34-P30)/P30,"-")</f>
        <v>-6.6519130646121413E-4</v>
      </c>
      <c r="R34" s="26">
        <f t="shared" ca="1" si="7"/>
        <v>42.364203799999999</v>
      </c>
      <c r="S34" s="28">
        <f ca="1">IFERROR((R34-R30)/R30,"-")</f>
        <v>7.1483630167551914E-3</v>
      </c>
      <c r="T34" s="27">
        <f t="shared" ca="1" si="8"/>
        <v>1070.2490009999999</v>
      </c>
      <c r="U34" s="28">
        <f ca="1">IFERROR((T34-T30)/T30,"-")</f>
        <v>7.4207770923145227E-4</v>
      </c>
      <c r="V34" s="39">
        <f t="shared" ca="1" si="9"/>
        <v>-5.3</v>
      </c>
      <c r="W34" s="38">
        <f t="shared" ca="1" si="10"/>
        <v>184.93169850000001</v>
      </c>
      <c r="X34" s="28">
        <f ca="1">IFERROR((W34-W30)/W30,"-")</f>
        <v>2.9616192653334171E-3</v>
      </c>
      <c r="Y34" s="26">
        <f t="shared" ca="1" si="11"/>
        <v>242.55300000000003</v>
      </c>
      <c r="Z34" s="28">
        <f ca="1">IFERROR((Y34-Y30)/Y30,"-")</f>
        <v>2.7574973334546088E-3</v>
      </c>
      <c r="AA34" s="26">
        <f t="shared" ca="1" si="12"/>
        <v>44.809276999999994</v>
      </c>
      <c r="AB34" s="28">
        <f ca="1">IFERROR((AA34-AA30)/AA30,"-")</f>
        <v>5.7068443831627793E-3</v>
      </c>
      <c r="AC34" s="27">
        <f t="shared" ca="1" si="13"/>
        <v>1132.551563</v>
      </c>
      <c r="AD34" s="28">
        <f ca="1">IFERROR((AC34-AC30)/AC30,"-")</f>
        <v>1.3048472560124162E-3</v>
      </c>
      <c r="AE34" s="39">
        <f t="shared" ca="1" si="14"/>
        <v>0.1</v>
      </c>
    </row>
    <row r="35" spans="1:123" ht="16.5" thickTop="1" thickBot="1" x14ac:dyDescent="0.3">
      <c r="A35" s="8" t="s">
        <v>179</v>
      </c>
      <c r="C35" s="84"/>
      <c r="D35" s="33">
        <v>0.75</v>
      </c>
      <c r="E35" s="38">
        <f t="shared" ca="1" si="0"/>
        <v>412.87402299999997</v>
      </c>
      <c r="F35" s="28">
        <f ca="1">IFERROR((E35-E31)/E31,"-")</f>
        <v>4.0920334002887441E-3</v>
      </c>
      <c r="G35" s="26">
        <f t="shared" ca="1" si="1"/>
        <v>35.4069</v>
      </c>
      <c r="H35" s="28">
        <f ca="1">IFERROR((G35-G31)/G31,"-")</f>
        <v>-2.8977915955594857E-3</v>
      </c>
      <c r="I35" s="26">
        <f t="shared" ca="1" si="2"/>
        <v>54.016527099999998</v>
      </c>
      <c r="J35" s="28">
        <f ca="1">IFERROR((I35-I31)/I31,"-")</f>
        <v>1.6167037990613139E-2</v>
      </c>
      <c r="K35" s="27">
        <f t="shared" ca="1" si="3"/>
        <v>1110.2117679999999</v>
      </c>
      <c r="L35" s="28">
        <f ca="1">IFERROR((K35-K31)/K31,"-")</f>
        <v>2.203239493659723E-3</v>
      </c>
      <c r="M35" s="39">
        <f t="shared" ca="1" si="4"/>
        <v>-7.5</v>
      </c>
      <c r="N35" s="38">
        <f t="shared" ca="1" si="5"/>
        <v>239.75710659999996</v>
      </c>
      <c r="O35" s="28">
        <f ca="1">IFERROR((N35-N31)/N31,"-")</f>
        <v>5.0691118967462643E-3</v>
      </c>
      <c r="P35" s="26">
        <f t="shared" ca="1" si="6"/>
        <v>161.05599999999998</v>
      </c>
      <c r="Q35" s="28">
        <f ca="1">IFERROR((P35-P31)/P31,"-")</f>
        <v>-2.3538739810203147E-3</v>
      </c>
      <c r="R35" s="26">
        <f t="shared" ca="1" si="7"/>
        <v>42.517447499999996</v>
      </c>
      <c r="S35" s="28">
        <f ca="1">IFERROR((R35-R31)/R31,"-")</f>
        <v>1.3909462341086882E-2</v>
      </c>
      <c r="T35" s="27">
        <f t="shared" ca="1" si="8"/>
        <v>1073.448652</v>
      </c>
      <c r="U35" s="28">
        <f ca="1">IFERROR((T35-T31)/T31,"-")</f>
        <v>1.3169556907396572E-3</v>
      </c>
      <c r="V35" s="39">
        <f t="shared" ca="1" si="9"/>
        <v>-5.4</v>
      </c>
      <c r="W35" s="38">
        <f t="shared" ca="1" si="10"/>
        <v>185.01019749999998</v>
      </c>
      <c r="X35" s="28">
        <f ca="1">IFERROR((W35-W31)/W31,"-")</f>
        <v>5.9943026287707498E-3</v>
      </c>
      <c r="Y35" s="26">
        <f t="shared" ca="1" si="11"/>
        <v>248.19699999999997</v>
      </c>
      <c r="Z35" s="28">
        <f ca="1">IFERROR((Y35-Y31)/Y31,"-")</f>
        <v>-6.9379148645026386E-3</v>
      </c>
      <c r="AA35" s="26">
        <f t="shared" ca="1" si="12"/>
        <v>44.955694699999995</v>
      </c>
      <c r="AB35" s="28">
        <f ca="1">IFERROR((AA35-AA31)/AA31,"-")</f>
        <v>1.6593475291157622E-2</v>
      </c>
      <c r="AC35" s="27">
        <f t="shared" ca="1" si="13"/>
        <v>1136.5129539999998</v>
      </c>
      <c r="AD35" s="28">
        <f ca="1">IFERROR((AC35-AC31)/AC31,"-")</f>
        <v>8.0916315415490475E-5</v>
      </c>
      <c r="AE35" s="39">
        <f t="shared" ca="1" si="14"/>
        <v>0.1</v>
      </c>
    </row>
    <row r="36" spans="1:123" ht="16.5" thickTop="1" thickBot="1" x14ac:dyDescent="0.3">
      <c r="A36" s="8" t="s">
        <v>180</v>
      </c>
      <c r="C36" s="84"/>
      <c r="D36" s="33">
        <v>1.03</v>
      </c>
      <c r="E36" s="38">
        <f t="shared" ca="1" si="0"/>
        <v>413.73068599999999</v>
      </c>
      <c r="F36" s="28">
        <f ca="1">IFERROR((E36-E32)/E32,"-")</f>
        <v>6.2589235315602173E-3</v>
      </c>
      <c r="G36" s="26">
        <f t="shared" ca="1" si="1"/>
        <v>37.149700000000003</v>
      </c>
      <c r="H36" s="28">
        <f ca="1">IFERROR((G36-G32)/G32,"-")</f>
        <v>-9.2224400261363901E-3</v>
      </c>
      <c r="I36" s="26">
        <f t="shared" ca="1" si="2"/>
        <v>54.384107199999995</v>
      </c>
      <c r="J36" s="28">
        <f ca="1">IFERROR((I36-I32)/I32,"-")</f>
        <v>2.3805087413822999E-2</v>
      </c>
      <c r="K36" s="27">
        <f t="shared" ca="1" si="3"/>
        <v>1112.5271520000001</v>
      </c>
      <c r="L36" s="28">
        <f ca="1">IFERROR((K36-K32)/K32,"-")</f>
        <v>3.1470655972921481E-3</v>
      </c>
      <c r="M36" s="39">
        <f t="shared" ca="1" si="4"/>
        <v>-8</v>
      </c>
      <c r="N36" s="38">
        <f t="shared" ca="1" si="5"/>
        <v>240.00045349999996</v>
      </c>
      <c r="O36" s="28">
        <f ca="1">IFERROR((N36-N32)/N32,"-")</f>
        <v>7.6808987797974673E-3</v>
      </c>
      <c r="P36" s="26">
        <f t="shared" ca="1" si="6"/>
        <v>165.78100000000001</v>
      </c>
      <c r="Q36" s="28">
        <f ca="1">IFERROR((P36-P32)/P32,"-")</f>
        <v>-4.7486972600436859E-3</v>
      </c>
      <c r="R36" s="26">
        <f t="shared" ca="1" si="7"/>
        <v>42.601407299999998</v>
      </c>
      <c r="S36" s="28">
        <f ca="1">IFERROR((R36-R32)/R32,"-")</f>
        <v>2.0371293806047588E-2</v>
      </c>
      <c r="T36" s="27">
        <f t="shared" ca="1" si="8"/>
        <v>1077.804048</v>
      </c>
      <c r="U36" s="28">
        <f ca="1">IFERROR((T36-T32)/T32,"-")</f>
        <v>1.7540435511148463E-3</v>
      </c>
      <c r="V36" s="39">
        <f t="shared" ca="1" si="9"/>
        <v>-5.9</v>
      </c>
      <c r="W36" s="38">
        <f t="shared" ca="1" si="10"/>
        <v>184.87743179999998</v>
      </c>
      <c r="X36" s="28">
        <f ca="1">IFERROR((W36-W32)/W32,"-")</f>
        <v>9.0701300443168566E-3</v>
      </c>
      <c r="Y36" s="26">
        <f t="shared" ca="1" si="11"/>
        <v>254.40199999999999</v>
      </c>
      <c r="Z36" s="28">
        <f ca="1">IFERROR((Y36-Y32)/Y32,"-")</f>
        <v>4.0453553400662933E-3</v>
      </c>
      <c r="AA36" s="26">
        <f t="shared" ca="1" si="12"/>
        <v>44.84101789999999</v>
      </c>
      <c r="AB36" s="28">
        <f ca="1">IFERROR((AA36-AA32)/AA32,"-")</f>
        <v>1.6322047140547368E-2</v>
      </c>
      <c r="AC36" s="27">
        <f t="shared" ca="1" si="13"/>
        <v>1141.8657039999998</v>
      </c>
      <c r="AD36" s="28">
        <f ca="1">IFERROR((AC36-AC32)/AC32,"-")</f>
        <v>3.0118066652493935E-3</v>
      </c>
      <c r="AE36" s="39">
        <f t="shared" ca="1" si="14"/>
        <v>-0.3</v>
      </c>
    </row>
    <row r="37" spans="1:123" ht="16.5" thickTop="1" thickBot="1" x14ac:dyDescent="0.3">
      <c r="A37" s="8" t="s">
        <v>181</v>
      </c>
      <c r="C37" s="84"/>
      <c r="D37" s="33">
        <v>1.0309999999999999</v>
      </c>
      <c r="E37" s="38">
        <f t="shared" ca="1" si="0"/>
        <v>414.18802799999997</v>
      </c>
      <c r="F37" s="60">
        <v>0</v>
      </c>
      <c r="G37" s="26">
        <f t="shared" ca="1" si="1"/>
        <v>37.484899999999996</v>
      </c>
      <c r="H37" s="60">
        <v>0</v>
      </c>
      <c r="I37" s="26">
        <f t="shared" ca="1" si="2"/>
        <v>54.628819299999996</v>
      </c>
      <c r="J37" s="60">
        <v>0</v>
      </c>
      <c r="K37" s="27">
        <f t="shared" ca="1" si="3"/>
        <v>1113.5686430000001</v>
      </c>
      <c r="L37" s="60">
        <v>0</v>
      </c>
      <c r="M37" s="39">
        <f t="shared" ca="1" si="4"/>
        <v>-8.3000000000000007</v>
      </c>
      <c r="N37" s="38">
        <f t="shared" ca="1" si="5"/>
        <v>240.30352789999998</v>
      </c>
      <c r="O37" s="60">
        <v>0</v>
      </c>
      <c r="P37" s="26">
        <f t="shared" ca="1" si="6"/>
        <v>166.57900000000001</v>
      </c>
      <c r="Q37" s="60">
        <v>0</v>
      </c>
      <c r="R37" s="26">
        <f t="shared" ca="1" si="7"/>
        <v>42.752944499999998</v>
      </c>
      <c r="S37" s="60">
        <v>0</v>
      </c>
      <c r="T37" s="27">
        <f t="shared" ca="1" si="8"/>
        <v>1079.063803</v>
      </c>
      <c r="U37" s="60">
        <v>0</v>
      </c>
      <c r="V37" s="39">
        <f t="shared" ca="1" si="9"/>
        <v>-6.2</v>
      </c>
      <c r="W37" s="38">
        <f t="shared" ca="1" si="10"/>
        <v>185.1224852</v>
      </c>
      <c r="X37" s="60">
        <v>0</v>
      </c>
      <c r="Y37" s="26">
        <f t="shared" ca="1" si="11"/>
        <v>254.39099999999999</v>
      </c>
      <c r="Z37" s="60">
        <v>0</v>
      </c>
      <c r="AA37" s="26">
        <f t="shared" ca="1" si="12"/>
        <v>45.122931699999995</v>
      </c>
      <c r="AB37" s="60">
        <v>0</v>
      </c>
      <c r="AC37" s="27">
        <f t="shared" ca="1" si="13"/>
        <v>1142.37248</v>
      </c>
      <c r="AD37" s="60">
        <v>0</v>
      </c>
      <c r="AE37" s="39">
        <f t="shared" ca="1" si="14"/>
        <v>-0.5</v>
      </c>
    </row>
    <row r="38" spans="1:123" ht="16.5" thickTop="1" thickBot="1" x14ac:dyDescent="0.3">
      <c r="A38" s="8" t="s">
        <v>182</v>
      </c>
      <c r="C38" s="84"/>
      <c r="D38" s="33">
        <v>1.25</v>
      </c>
      <c r="E38" s="38">
        <f t="shared" ca="1" si="0"/>
        <v>415.38257799999997</v>
      </c>
      <c r="F38" s="60">
        <v>0</v>
      </c>
      <c r="G38" s="26">
        <f t="shared" ca="1" si="1"/>
        <v>38.42</v>
      </c>
      <c r="H38" s="60">
        <v>0</v>
      </c>
      <c r="I38" s="26">
        <f t="shared" ca="1" si="2"/>
        <v>55.274558899999995</v>
      </c>
      <c r="J38" s="60">
        <v>0</v>
      </c>
      <c r="K38" s="27">
        <f t="shared" ca="1" si="3"/>
        <v>1116.3613149999999</v>
      </c>
      <c r="L38" s="60">
        <v>0</v>
      </c>
      <c r="M38" s="39">
        <f t="shared" ca="1" si="4"/>
        <v>-9.1999999999999993</v>
      </c>
      <c r="N38" s="38">
        <f t="shared" ca="1" si="5"/>
        <v>241.09909819999999</v>
      </c>
      <c r="O38" s="60">
        <v>0</v>
      </c>
      <c r="P38" s="26">
        <f t="shared" ca="1" si="6"/>
        <v>168.655</v>
      </c>
      <c r="Q38" s="60">
        <v>0</v>
      </c>
      <c r="R38" s="26">
        <f t="shared" ca="1" si="7"/>
        <v>43.156361100000005</v>
      </c>
      <c r="S38" s="60">
        <v>0</v>
      </c>
      <c r="T38" s="27">
        <f t="shared" ca="1" si="8"/>
        <v>1082.351418</v>
      </c>
      <c r="U38" s="60">
        <v>0</v>
      </c>
      <c r="V38" s="39">
        <f t="shared" ca="1" si="9"/>
        <v>-6.8</v>
      </c>
      <c r="W38" s="38">
        <f t="shared" ca="1" si="10"/>
        <v>185.75047720000001</v>
      </c>
      <c r="X38" s="60">
        <v>0</v>
      </c>
      <c r="Y38" s="26">
        <f t="shared" ca="1" si="11"/>
        <v>254.756</v>
      </c>
      <c r="Z38" s="60">
        <v>0</v>
      </c>
      <c r="AA38" s="26">
        <f t="shared" ca="1" si="12"/>
        <v>45.638977300000001</v>
      </c>
      <c r="AB38" s="60">
        <v>0</v>
      </c>
      <c r="AC38" s="27">
        <f t="shared" ca="1" si="13"/>
        <v>1143.877422</v>
      </c>
      <c r="AD38" s="60">
        <v>0</v>
      </c>
      <c r="AE38" s="39">
        <f t="shared" ca="1" si="14"/>
        <v>-1</v>
      </c>
    </row>
    <row r="39" spans="1:123" ht="16.5" thickTop="1" thickBot="1" x14ac:dyDescent="0.3">
      <c r="A39" s="8" t="s">
        <v>183</v>
      </c>
      <c r="C39" s="84"/>
      <c r="D39" s="33">
        <v>1.75</v>
      </c>
      <c r="E39" s="38">
        <f t="shared" ca="1" si="0"/>
        <v>418.539603</v>
      </c>
      <c r="F39" s="60">
        <v>0</v>
      </c>
      <c r="G39" s="26">
        <f t="shared" ca="1" si="1"/>
        <v>40.9345</v>
      </c>
      <c r="H39" s="60">
        <v>0</v>
      </c>
      <c r="I39" s="26">
        <f t="shared" ca="1" si="2"/>
        <v>57.0677491</v>
      </c>
      <c r="J39" s="60">
        <v>0</v>
      </c>
      <c r="K39" s="27">
        <f t="shared" ca="1" si="3"/>
        <v>1123.8651209999998</v>
      </c>
      <c r="L39" s="60">
        <v>0</v>
      </c>
      <c r="M39" s="39">
        <f t="shared" ca="1" si="4"/>
        <v>-11.2</v>
      </c>
      <c r="N39" s="38">
        <f t="shared" ca="1" si="5"/>
        <v>243.19433889999999</v>
      </c>
      <c r="O39" s="60">
        <v>0</v>
      </c>
      <c r="P39" s="26">
        <f t="shared" ca="1" si="6"/>
        <v>173.64600000000002</v>
      </c>
      <c r="Q39" s="60">
        <v>0</v>
      </c>
      <c r="R39" s="26">
        <f t="shared" ca="1" si="7"/>
        <v>44.26661</v>
      </c>
      <c r="S39" s="60">
        <v>0</v>
      </c>
      <c r="T39" s="27">
        <f t="shared" ca="1" si="8"/>
        <v>1090.5779419999999</v>
      </c>
      <c r="U39" s="60">
        <v>0</v>
      </c>
      <c r="V39" s="39">
        <f t="shared" ca="1" si="9"/>
        <v>-8.6999999999999993</v>
      </c>
      <c r="W39" s="38">
        <f t="shared" ca="1" si="10"/>
        <v>187.46073150000001</v>
      </c>
      <c r="X39" s="60">
        <v>0</v>
      </c>
      <c r="Y39" s="26">
        <f t="shared" ca="1" si="11"/>
        <v>261.98</v>
      </c>
      <c r="Z39" s="60">
        <v>0</v>
      </c>
      <c r="AA39" s="26">
        <f t="shared" ca="1" si="12"/>
        <v>46.9652691</v>
      </c>
      <c r="AB39" s="60">
        <v>0</v>
      </c>
      <c r="AC39" s="27">
        <f t="shared" ca="1" si="13"/>
        <v>1154.1560569999999</v>
      </c>
      <c r="AD39" s="60">
        <v>0</v>
      </c>
      <c r="AE39" s="39">
        <f t="shared" ca="1" si="14"/>
        <v>-3</v>
      </c>
    </row>
    <row r="40" spans="1:123" ht="16.5" thickTop="1" thickBot="1" x14ac:dyDescent="0.3">
      <c r="A40" s="8" t="s">
        <v>184</v>
      </c>
      <c r="C40" s="85"/>
      <c r="D40" s="34">
        <v>2.25</v>
      </c>
      <c r="E40" s="40">
        <f t="shared" ca="1" si="0"/>
        <v>421.58058599999993</v>
      </c>
      <c r="F40" s="63">
        <v>0</v>
      </c>
      <c r="G40" s="41">
        <f t="shared" ca="1" si="1"/>
        <v>43.733499999999999</v>
      </c>
      <c r="H40" s="63">
        <v>0</v>
      </c>
      <c r="I40" s="41">
        <f t="shared" ca="1" si="2"/>
        <v>58.934318799999993</v>
      </c>
      <c r="J40" s="63">
        <v>0</v>
      </c>
      <c r="K40" s="42">
        <f t="shared" ca="1" si="3"/>
        <v>1131.606145</v>
      </c>
      <c r="L40" s="63">
        <v>0</v>
      </c>
      <c r="M40" s="43">
        <f t="shared" ca="1" si="4"/>
        <v>-13.4</v>
      </c>
      <c r="N40" s="40">
        <f t="shared" ca="1" si="5"/>
        <v>245.2404324</v>
      </c>
      <c r="O40" s="63">
        <v>0</v>
      </c>
      <c r="P40" s="41">
        <f t="shared" ca="1" si="6"/>
        <v>178.06900000000002</v>
      </c>
      <c r="Q40" s="63">
        <v>0</v>
      </c>
      <c r="R40" s="41">
        <f t="shared" ca="1" si="7"/>
        <v>45.417814899999996</v>
      </c>
      <c r="S40" s="63">
        <v>0</v>
      </c>
      <c r="T40" s="42">
        <f t="shared" ca="1" si="8"/>
        <v>1098.232053</v>
      </c>
      <c r="U40" s="63">
        <v>0</v>
      </c>
      <c r="V40" s="43">
        <f t="shared" ca="1" si="9"/>
        <v>-10.4</v>
      </c>
      <c r="W40" s="40">
        <f t="shared" ca="1" si="10"/>
        <v>189.24163490000001</v>
      </c>
      <c r="X40" s="63">
        <v>0</v>
      </c>
      <c r="Y40" s="41">
        <f t="shared" ca="1" si="11"/>
        <v>264.01599999999996</v>
      </c>
      <c r="Z40" s="63">
        <v>0</v>
      </c>
      <c r="AA40" s="41">
        <f t="shared" ca="1" si="12"/>
        <v>48.5120407</v>
      </c>
      <c r="AB40" s="63">
        <v>0</v>
      </c>
      <c r="AC40" s="42">
        <f t="shared" ca="1" si="13"/>
        <v>1159.5104929999998</v>
      </c>
      <c r="AD40" s="63">
        <v>0</v>
      </c>
      <c r="AE40" s="43">
        <f t="shared" ca="1" si="14"/>
        <v>-4.5</v>
      </c>
    </row>
    <row r="41" spans="1:123" collapsed="1" x14ac:dyDescent="0.25">
      <c r="E41" s="5"/>
    </row>
    <row r="42" spans="1:123" hidden="1" outlineLevel="1" x14ac:dyDescent="0.25">
      <c r="B42" s="9">
        <v>1</v>
      </c>
      <c r="C42" s="9">
        <f>B42+1</f>
        <v>2</v>
      </c>
      <c r="D42" s="9">
        <f>C42+1</f>
        <v>3</v>
      </c>
      <c r="E42" s="9">
        <f t="shared" ref="E42:BP42" si="15">D42+1</f>
        <v>4</v>
      </c>
      <c r="F42" s="9">
        <f t="shared" si="15"/>
        <v>5</v>
      </c>
      <c r="G42" s="9">
        <f t="shared" si="15"/>
        <v>6</v>
      </c>
      <c r="H42" s="9">
        <f t="shared" si="15"/>
        <v>7</v>
      </c>
      <c r="I42" s="9">
        <f t="shared" si="15"/>
        <v>8</v>
      </c>
      <c r="J42" s="9">
        <f t="shared" si="15"/>
        <v>9</v>
      </c>
      <c r="K42" s="9">
        <f t="shared" si="15"/>
        <v>10</v>
      </c>
      <c r="L42" s="9">
        <f t="shared" si="15"/>
        <v>11</v>
      </c>
      <c r="M42" s="9">
        <f>L42+1</f>
        <v>12</v>
      </c>
      <c r="N42" s="9">
        <f t="shared" si="15"/>
        <v>13</v>
      </c>
      <c r="O42" s="9">
        <f t="shared" si="15"/>
        <v>14</v>
      </c>
      <c r="P42" s="9">
        <f t="shared" si="15"/>
        <v>15</v>
      </c>
      <c r="Q42" s="9">
        <f t="shared" si="15"/>
        <v>16</v>
      </c>
      <c r="R42" s="9">
        <f t="shared" si="15"/>
        <v>17</v>
      </c>
      <c r="S42" s="9">
        <f t="shared" si="15"/>
        <v>18</v>
      </c>
      <c r="T42" s="9">
        <f t="shared" si="15"/>
        <v>19</v>
      </c>
      <c r="U42" s="9">
        <f t="shared" si="15"/>
        <v>20</v>
      </c>
      <c r="V42" s="9">
        <f t="shared" si="15"/>
        <v>21</v>
      </c>
      <c r="W42" s="9">
        <f t="shared" si="15"/>
        <v>22</v>
      </c>
      <c r="X42" s="9">
        <f t="shared" si="15"/>
        <v>23</v>
      </c>
      <c r="Y42" s="9">
        <f t="shared" si="15"/>
        <v>24</v>
      </c>
      <c r="Z42" s="9">
        <f t="shared" si="15"/>
        <v>25</v>
      </c>
      <c r="AA42" s="9">
        <f t="shared" si="15"/>
        <v>26</v>
      </c>
      <c r="AB42" s="9">
        <f t="shared" si="15"/>
        <v>27</v>
      </c>
      <c r="AC42" s="9">
        <f t="shared" si="15"/>
        <v>28</v>
      </c>
      <c r="AD42" s="9">
        <f t="shared" si="15"/>
        <v>29</v>
      </c>
      <c r="AE42" s="9">
        <f t="shared" si="15"/>
        <v>30</v>
      </c>
      <c r="AF42" s="9">
        <f t="shared" si="15"/>
        <v>31</v>
      </c>
      <c r="AG42" s="9">
        <f t="shared" si="15"/>
        <v>32</v>
      </c>
      <c r="AH42" s="9">
        <f t="shared" si="15"/>
        <v>33</v>
      </c>
      <c r="AI42" s="9">
        <f t="shared" si="15"/>
        <v>34</v>
      </c>
      <c r="AJ42" s="9">
        <f t="shared" si="15"/>
        <v>35</v>
      </c>
      <c r="AK42" s="9">
        <f t="shared" si="15"/>
        <v>36</v>
      </c>
      <c r="AL42" s="9">
        <f t="shared" si="15"/>
        <v>37</v>
      </c>
      <c r="AM42" s="9">
        <f t="shared" si="15"/>
        <v>38</v>
      </c>
      <c r="AN42" s="9">
        <f t="shared" si="15"/>
        <v>39</v>
      </c>
      <c r="AO42" s="9">
        <f t="shared" si="15"/>
        <v>40</v>
      </c>
      <c r="AP42" s="9">
        <f t="shared" si="15"/>
        <v>41</v>
      </c>
      <c r="AQ42" s="9">
        <f t="shared" si="15"/>
        <v>42</v>
      </c>
      <c r="AR42" s="9">
        <f t="shared" si="15"/>
        <v>43</v>
      </c>
      <c r="AS42" s="9">
        <f t="shared" si="15"/>
        <v>44</v>
      </c>
      <c r="AT42" s="9">
        <f t="shared" si="15"/>
        <v>45</v>
      </c>
      <c r="AU42" s="9">
        <f t="shared" si="15"/>
        <v>46</v>
      </c>
      <c r="AV42" s="9">
        <f t="shared" si="15"/>
        <v>47</v>
      </c>
      <c r="AW42" s="9">
        <f t="shared" si="15"/>
        <v>48</v>
      </c>
      <c r="AX42" s="9">
        <f t="shared" si="15"/>
        <v>49</v>
      </c>
      <c r="AY42" s="9">
        <f t="shared" si="15"/>
        <v>50</v>
      </c>
      <c r="AZ42" s="9">
        <f t="shared" si="15"/>
        <v>51</v>
      </c>
      <c r="BA42" s="9">
        <f t="shared" si="15"/>
        <v>52</v>
      </c>
      <c r="BB42" s="9">
        <f t="shared" si="15"/>
        <v>53</v>
      </c>
      <c r="BC42" s="9">
        <f t="shared" si="15"/>
        <v>54</v>
      </c>
      <c r="BD42" s="9">
        <f t="shared" si="15"/>
        <v>55</v>
      </c>
      <c r="BE42" s="9">
        <f t="shared" si="15"/>
        <v>56</v>
      </c>
      <c r="BF42" s="9">
        <f t="shared" si="15"/>
        <v>57</v>
      </c>
      <c r="BG42" s="9">
        <f t="shared" si="15"/>
        <v>58</v>
      </c>
      <c r="BH42" s="9">
        <f t="shared" si="15"/>
        <v>59</v>
      </c>
      <c r="BI42" s="9">
        <f t="shared" si="15"/>
        <v>60</v>
      </c>
      <c r="BJ42" s="9">
        <f t="shared" si="15"/>
        <v>61</v>
      </c>
      <c r="BK42" s="9">
        <f t="shared" si="15"/>
        <v>62</v>
      </c>
      <c r="BL42" s="9">
        <f t="shared" si="15"/>
        <v>63</v>
      </c>
      <c r="BM42" s="9">
        <f t="shared" si="15"/>
        <v>64</v>
      </c>
      <c r="BN42" s="9">
        <f t="shared" si="15"/>
        <v>65</v>
      </c>
      <c r="BO42" s="9">
        <f t="shared" si="15"/>
        <v>66</v>
      </c>
      <c r="BP42" s="9">
        <f t="shared" si="15"/>
        <v>67</v>
      </c>
      <c r="BQ42" s="9">
        <f t="shared" ref="BQ42:DS42" si="16">BP42+1</f>
        <v>68</v>
      </c>
      <c r="BR42" s="9">
        <f t="shared" si="16"/>
        <v>69</v>
      </c>
      <c r="BS42" s="9">
        <f t="shared" si="16"/>
        <v>70</v>
      </c>
      <c r="BT42" s="9">
        <f t="shared" si="16"/>
        <v>71</v>
      </c>
      <c r="BU42" s="9">
        <f t="shared" si="16"/>
        <v>72</v>
      </c>
      <c r="BV42" s="9">
        <f t="shared" si="16"/>
        <v>73</v>
      </c>
      <c r="BW42" s="9">
        <f t="shared" si="16"/>
        <v>74</v>
      </c>
      <c r="BX42" s="9">
        <f t="shared" si="16"/>
        <v>75</v>
      </c>
      <c r="BY42" s="9">
        <f t="shared" si="16"/>
        <v>76</v>
      </c>
      <c r="BZ42" s="9">
        <f t="shared" si="16"/>
        <v>77</v>
      </c>
      <c r="CA42" s="9">
        <f t="shared" si="16"/>
        <v>78</v>
      </c>
      <c r="CB42" s="9">
        <f t="shared" si="16"/>
        <v>79</v>
      </c>
      <c r="CC42" s="9">
        <f t="shared" si="16"/>
        <v>80</v>
      </c>
      <c r="CD42" s="9">
        <f t="shared" si="16"/>
        <v>81</v>
      </c>
      <c r="CE42" s="9">
        <f t="shared" si="16"/>
        <v>82</v>
      </c>
      <c r="CF42" s="9">
        <f t="shared" si="16"/>
        <v>83</v>
      </c>
      <c r="CG42" s="9">
        <f t="shared" si="16"/>
        <v>84</v>
      </c>
      <c r="CH42" s="9">
        <f t="shared" si="16"/>
        <v>85</v>
      </c>
      <c r="CI42" s="9">
        <f t="shared" si="16"/>
        <v>86</v>
      </c>
      <c r="CJ42" s="9">
        <f t="shared" si="16"/>
        <v>87</v>
      </c>
      <c r="CK42" s="9">
        <f t="shared" si="16"/>
        <v>88</v>
      </c>
      <c r="CL42" s="9">
        <f t="shared" si="16"/>
        <v>89</v>
      </c>
      <c r="CM42" s="9">
        <f t="shared" si="16"/>
        <v>90</v>
      </c>
      <c r="CN42" s="9">
        <f t="shared" si="16"/>
        <v>91</v>
      </c>
      <c r="CO42" s="9">
        <f t="shared" si="16"/>
        <v>92</v>
      </c>
      <c r="CP42" s="9">
        <f t="shared" si="16"/>
        <v>93</v>
      </c>
      <c r="CQ42" s="9">
        <f t="shared" si="16"/>
        <v>94</v>
      </c>
      <c r="CR42" s="9">
        <f t="shared" si="16"/>
        <v>95</v>
      </c>
      <c r="CS42" s="9">
        <f t="shared" si="16"/>
        <v>96</v>
      </c>
      <c r="CT42" s="9">
        <f t="shared" si="16"/>
        <v>97</v>
      </c>
      <c r="CU42" s="9">
        <f t="shared" si="16"/>
        <v>98</v>
      </c>
      <c r="CV42" s="9">
        <f t="shared" si="16"/>
        <v>99</v>
      </c>
      <c r="CW42" s="9">
        <f t="shared" si="16"/>
        <v>100</v>
      </c>
      <c r="CX42" s="9">
        <f t="shared" si="16"/>
        <v>101</v>
      </c>
      <c r="CY42" s="9">
        <f t="shared" si="16"/>
        <v>102</v>
      </c>
      <c r="CZ42" s="9">
        <f t="shared" si="16"/>
        <v>103</v>
      </c>
      <c r="DA42" s="9">
        <f t="shared" si="16"/>
        <v>104</v>
      </c>
      <c r="DB42" s="9">
        <f t="shared" si="16"/>
        <v>105</v>
      </c>
      <c r="DC42" s="9">
        <f t="shared" si="16"/>
        <v>106</v>
      </c>
      <c r="DD42" s="9">
        <f t="shared" si="16"/>
        <v>107</v>
      </c>
      <c r="DE42" s="9">
        <f t="shared" si="16"/>
        <v>108</v>
      </c>
      <c r="DF42" s="9">
        <f t="shared" si="16"/>
        <v>109</v>
      </c>
      <c r="DG42" s="9">
        <f t="shared" si="16"/>
        <v>110</v>
      </c>
      <c r="DH42" s="9">
        <f t="shared" si="16"/>
        <v>111</v>
      </c>
      <c r="DI42" s="9">
        <f t="shared" si="16"/>
        <v>112</v>
      </c>
      <c r="DJ42" s="9">
        <f t="shared" si="16"/>
        <v>113</v>
      </c>
      <c r="DK42" s="9">
        <f t="shared" si="16"/>
        <v>114</v>
      </c>
      <c r="DL42" s="9">
        <f t="shared" si="16"/>
        <v>115</v>
      </c>
      <c r="DM42" s="9">
        <f t="shared" si="16"/>
        <v>116</v>
      </c>
      <c r="DN42" s="9">
        <f t="shared" si="16"/>
        <v>117</v>
      </c>
      <c r="DO42" s="9">
        <f t="shared" si="16"/>
        <v>118</v>
      </c>
      <c r="DP42" s="9">
        <f t="shared" si="16"/>
        <v>119</v>
      </c>
      <c r="DQ42" s="9">
        <f t="shared" si="16"/>
        <v>120</v>
      </c>
      <c r="DR42" s="9">
        <f t="shared" si="16"/>
        <v>121</v>
      </c>
      <c r="DS42" s="9">
        <f t="shared" si="16"/>
        <v>122</v>
      </c>
    </row>
    <row r="43" spans="1:123" hidden="1" outlineLevel="1" x14ac:dyDescent="0.25">
      <c r="A43" s="7" t="s">
        <v>70</v>
      </c>
      <c r="B43" s="55"/>
      <c r="C43" s="55"/>
      <c r="D43" s="55"/>
      <c r="E43" s="55"/>
      <c r="F43" s="55" t="s">
        <v>7</v>
      </c>
      <c r="G43" s="55"/>
      <c r="H43" s="55"/>
      <c r="I43" s="55"/>
      <c r="J43" s="56" t="s">
        <v>8</v>
      </c>
      <c r="K43" s="56"/>
      <c r="L43" s="56"/>
      <c r="M43" s="56" t="s">
        <v>9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 t="s">
        <v>9</v>
      </c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 t="s">
        <v>9</v>
      </c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 t="s">
        <v>9</v>
      </c>
      <c r="AX43" s="56"/>
      <c r="AY43" s="56"/>
      <c r="AZ43" s="56"/>
      <c r="BA43" s="56"/>
      <c r="BB43" s="56"/>
      <c r="BC43" s="56"/>
      <c r="BD43" s="56"/>
      <c r="BE43" s="56" t="s">
        <v>9</v>
      </c>
      <c r="BF43" s="56"/>
      <c r="BG43" s="56"/>
      <c r="BH43" s="56"/>
      <c r="BI43" s="56"/>
      <c r="BJ43" s="56"/>
      <c r="BK43" s="57" t="s">
        <v>10</v>
      </c>
      <c r="BL43" s="57"/>
      <c r="BM43" s="57"/>
      <c r="BN43" s="57" t="s">
        <v>11</v>
      </c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 t="s">
        <v>11</v>
      </c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 t="s">
        <v>11</v>
      </c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 t="s">
        <v>11</v>
      </c>
      <c r="CY43" s="57"/>
      <c r="CZ43" s="57"/>
      <c r="DA43" s="57"/>
      <c r="DB43" s="57"/>
      <c r="DC43" s="57"/>
      <c r="DD43" s="57"/>
      <c r="DE43" s="57"/>
      <c r="DF43" s="57" t="s">
        <v>11</v>
      </c>
      <c r="DG43" s="57"/>
      <c r="DH43" s="57"/>
      <c r="DI43" s="57"/>
      <c r="DJ43" s="57"/>
      <c r="DK43" s="57"/>
      <c r="DL43" s="55" t="s">
        <v>12</v>
      </c>
      <c r="DM43" s="55" t="s">
        <v>13</v>
      </c>
      <c r="DN43" s="55"/>
      <c r="DO43" s="55"/>
      <c r="DP43" s="55"/>
      <c r="DQ43" s="55" t="s">
        <v>14</v>
      </c>
      <c r="DR43" s="55"/>
      <c r="DS43" s="55"/>
    </row>
    <row r="44" spans="1:123" hidden="1" outlineLevel="1" x14ac:dyDescent="0.25">
      <c r="B44" s="54"/>
      <c r="C44" s="54"/>
      <c r="D44" s="54"/>
      <c r="E44" s="54"/>
      <c r="F44" s="54"/>
      <c r="G44" s="54"/>
      <c r="H44" s="54" t="s">
        <v>15</v>
      </c>
      <c r="I44" s="54" t="s">
        <v>13</v>
      </c>
      <c r="J44" s="54" t="s">
        <v>16</v>
      </c>
      <c r="K44" s="54"/>
      <c r="L44" s="54"/>
      <c r="M44" s="54" t="s">
        <v>17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 t="s">
        <v>18</v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 t="s">
        <v>19</v>
      </c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 t="s">
        <v>20</v>
      </c>
      <c r="AX44" s="54"/>
      <c r="AY44" s="54"/>
      <c r="AZ44" s="54"/>
      <c r="BA44" s="54"/>
      <c r="BB44" s="54"/>
      <c r="BC44" s="54"/>
      <c r="BD44" s="54"/>
      <c r="BE44" s="54" t="s">
        <v>21</v>
      </c>
      <c r="BF44" s="54"/>
      <c r="BG44" s="54"/>
      <c r="BH44" s="54" t="s">
        <v>22</v>
      </c>
      <c r="BI44" s="54"/>
      <c r="BJ44" s="54"/>
      <c r="BK44" s="54" t="s">
        <v>16</v>
      </c>
      <c r="BL44" s="54"/>
      <c r="BM44" s="54"/>
      <c r="BN44" s="54" t="s">
        <v>17</v>
      </c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 t="s">
        <v>18</v>
      </c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 t="s">
        <v>19</v>
      </c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 t="s">
        <v>20</v>
      </c>
      <c r="CY44" s="54"/>
      <c r="CZ44" s="54"/>
      <c r="DA44" s="54"/>
      <c r="DB44" s="54"/>
      <c r="DC44" s="54"/>
      <c r="DD44" s="54"/>
      <c r="DE44" s="54"/>
      <c r="DF44" s="54" t="s">
        <v>21</v>
      </c>
      <c r="DG44" s="54"/>
      <c r="DH44" s="54"/>
      <c r="DI44" s="54" t="s">
        <v>22</v>
      </c>
      <c r="DJ44" s="54"/>
      <c r="DK44" s="54"/>
      <c r="DL44" s="54" t="s">
        <v>23</v>
      </c>
      <c r="DM44" s="54" t="s">
        <v>24</v>
      </c>
      <c r="DN44" s="54" t="s">
        <v>25</v>
      </c>
      <c r="DO44" s="54" t="s">
        <v>26</v>
      </c>
      <c r="DP44" s="54" t="s">
        <v>27</v>
      </c>
      <c r="DQ44" s="54" t="s">
        <v>28</v>
      </c>
      <c r="DR44" s="54"/>
      <c r="DS44" s="54"/>
    </row>
    <row r="45" spans="1:123" ht="45.75" hidden="1" outlineLevel="1" thickBot="1" x14ac:dyDescent="0.3">
      <c r="A45" s="10" t="s">
        <v>78</v>
      </c>
      <c r="B45" s="58" t="s">
        <v>29</v>
      </c>
      <c r="C45" s="58" t="s">
        <v>30</v>
      </c>
      <c r="D45" s="58" t="s">
        <v>31</v>
      </c>
      <c r="E45" s="58" t="s">
        <v>32</v>
      </c>
      <c r="F45" s="58" t="s">
        <v>33</v>
      </c>
      <c r="G45" s="58" t="s">
        <v>34</v>
      </c>
      <c r="H45" s="58" t="s">
        <v>35</v>
      </c>
      <c r="I45" s="58" t="s">
        <v>36</v>
      </c>
      <c r="J45" s="58" t="s">
        <v>37</v>
      </c>
      <c r="K45" s="58" t="s">
        <v>38</v>
      </c>
      <c r="L45" s="58" t="s">
        <v>39</v>
      </c>
      <c r="M45" s="58" t="s">
        <v>40</v>
      </c>
      <c r="N45" s="58" t="s">
        <v>41</v>
      </c>
      <c r="O45" s="58" t="s">
        <v>42</v>
      </c>
      <c r="P45" s="58" t="s">
        <v>43</v>
      </c>
      <c r="Q45" s="58" t="s">
        <v>44</v>
      </c>
      <c r="R45" s="58" t="s">
        <v>45</v>
      </c>
      <c r="S45" s="58" t="s">
        <v>46</v>
      </c>
      <c r="T45" s="58" t="s">
        <v>47</v>
      </c>
      <c r="U45" s="58" t="s">
        <v>48</v>
      </c>
      <c r="V45" s="58" t="s">
        <v>49</v>
      </c>
      <c r="W45" s="58" t="s">
        <v>50</v>
      </c>
      <c r="X45" s="58" t="s">
        <v>51</v>
      </c>
      <c r="Y45" s="58" t="s">
        <v>40</v>
      </c>
      <c r="Z45" s="58" t="s">
        <v>41</v>
      </c>
      <c r="AA45" s="58" t="s">
        <v>42</v>
      </c>
      <c r="AB45" s="58" t="s">
        <v>43</v>
      </c>
      <c r="AC45" s="58" t="s">
        <v>44</v>
      </c>
      <c r="AD45" s="58" t="s">
        <v>45</v>
      </c>
      <c r="AE45" s="58" t="s">
        <v>46</v>
      </c>
      <c r="AF45" s="58" t="s">
        <v>47</v>
      </c>
      <c r="AG45" s="58" t="s">
        <v>48</v>
      </c>
      <c r="AH45" s="58" t="s">
        <v>49</v>
      </c>
      <c r="AI45" s="58" t="s">
        <v>50</v>
      </c>
      <c r="AJ45" s="58" t="s">
        <v>51</v>
      </c>
      <c r="AK45" s="58" t="s">
        <v>40</v>
      </c>
      <c r="AL45" s="58" t="s">
        <v>41</v>
      </c>
      <c r="AM45" s="58" t="s">
        <v>42</v>
      </c>
      <c r="AN45" s="58" t="s">
        <v>43</v>
      </c>
      <c r="AO45" s="58" t="s">
        <v>44</v>
      </c>
      <c r="AP45" s="58" t="s">
        <v>45</v>
      </c>
      <c r="AQ45" s="58" t="s">
        <v>46</v>
      </c>
      <c r="AR45" s="58" t="s">
        <v>47</v>
      </c>
      <c r="AS45" s="58" t="s">
        <v>48</v>
      </c>
      <c r="AT45" s="58" t="s">
        <v>49</v>
      </c>
      <c r="AU45" s="58" t="s">
        <v>50</v>
      </c>
      <c r="AV45" s="58" t="s">
        <v>51</v>
      </c>
      <c r="AW45" s="58" t="s">
        <v>40</v>
      </c>
      <c r="AX45" s="58" t="s">
        <v>41</v>
      </c>
      <c r="AY45" s="58" t="s">
        <v>42</v>
      </c>
      <c r="AZ45" s="58" t="s">
        <v>43</v>
      </c>
      <c r="BA45" s="58" t="s">
        <v>44</v>
      </c>
      <c r="BB45" s="58" t="s">
        <v>45</v>
      </c>
      <c r="BC45" s="58" t="s">
        <v>46</v>
      </c>
      <c r="BD45" s="58" t="s">
        <v>47</v>
      </c>
      <c r="BE45" s="58" t="s">
        <v>52</v>
      </c>
      <c r="BF45" s="58" t="s">
        <v>53</v>
      </c>
      <c r="BG45" s="58" t="s">
        <v>54</v>
      </c>
      <c r="BH45" s="58" t="s">
        <v>52</v>
      </c>
      <c r="BI45" s="58" t="s">
        <v>53</v>
      </c>
      <c r="BJ45" s="58" t="s">
        <v>54</v>
      </c>
      <c r="BK45" s="58" t="s">
        <v>37</v>
      </c>
      <c r="BL45" s="58" t="s">
        <v>38</v>
      </c>
      <c r="BM45" s="58" t="s">
        <v>39</v>
      </c>
      <c r="BN45" s="58" t="s">
        <v>40</v>
      </c>
      <c r="BO45" s="58" t="s">
        <v>41</v>
      </c>
      <c r="BP45" s="58" t="s">
        <v>42</v>
      </c>
      <c r="BQ45" s="58" t="s">
        <v>43</v>
      </c>
      <c r="BR45" s="58" t="s">
        <v>44</v>
      </c>
      <c r="BS45" s="58" t="s">
        <v>45</v>
      </c>
      <c r="BT45" s="58" t="s">
        <v>55</v>
      </c>
      <c r="BU45" s="58" t="s">
        <v>47</v>
      </c>
      <c r="BV45" s="58" t="s">
        <v>48</v>
      </c>
      <c r="BW45" s="58" t="s">
        <v>49</v>
      </c>
      <c r="BX45" s="58" t="s">
        <v>50</v>
      </c>
      <c r="BY45" s="58" t="s">
        <v>51</v>
      </c>
      <c r="BZ45" s="58" t="s">
        <v>40</v>
      </c>
      <c r="CA45" s="58" t="s">
        <v>41</v>
      </c>
      <c r="CB45" s="58" t="s">
        <v>42</v>
      </c>
      <c r="CC45" s="58" t="s">
        <v>43</v>
      </c>
      <c r="CD45" s="58" t="s">
        <v>44</v>
      </c>
      <c r="CE45" s="58" t="s">
        <v>45</v>
      </c>
      <c r="CF45" s="58" t="s">
        <v>46</v>
      </c>
      <c r="CG45" s="58" t="s">
        <v>47</v>
      </c>
      <c r="CH45" s="58" t="s">
        <v>48</v>
      </c>
      <c r="CI45" s="58" t="s">
        <v>49</v>
      </c>
      <c r="CJ45" s="58" t="s">
        <v>50</v>
      </c>
      <c r="CK45" s="58" t="s">
        <v>51</v>
      </c>
      <c r="CL45" s="58" t="s">
        <v>40</v>
      </c>
      <c r="CM45" s="58" t="s">
        <v>41</v>
      </c>
      <c r="CN45" s="58" t="s">
        <v>42</v>
      </c>
      <c r="CO45" s="58" t="s">
        <v>43</v>
      </c>
      <c r="CP45" s="58" t="s">
        <v>44</v>
      </c>
      <c r="CQ45" s="58" t="s">
        <v>45</v>
      </c>
      <c r="CR45" s="58" t="s">
        <v>46</v>
      </c>
      <c r="CS45" s="58" t="s">
        <v>47</v>
      </c>
      <c r="CT45" s="58" t="s">
        <v>48</v>
      </c>
      <c r="CU45" s="58" t="s">
        <v>49</v>
      </c>
      <c r="CV45" s="58" t="s">
        <v>50</v>
      </c>
      <c r="CW45" s="58" t="s">
        <v>51</v>
      </c>
      <c r="CX45" s="58" t="s">
        <v>40</v>
      </c>
      <c r="CY45" s="58" t="s">
        <v>41</v>
      </c>
      <c r="CZ45" s="58" t="s">
        <v>42</v>
      </c>
      <c r="DA45" s="58" t="s">
        <v>43</v>
      </c>
      <c r="DB45" s="58" t="s">
        <v>44</v>
      </c>
      <c r="DC45" s="58" t="s">
        <v>45</v>
      </c>
      <c r="DD45" s="58" t="s">
        <v>46</v>
      </c>
      <c r="DE45" s="58" t="s">
        <v>47</v>
      </c>
      <c r="DF45" s="58" t="s">
        <v>52</v>
      </c>
      <c r="DG45" s="58" t="s">
        <v>53</v>
      </c>
      <c r="DH45" s="58" t="s">
        <v>54</v>
      </c>
      <c r="DI45" s="58" t="s">
        <v>52</v>
      </c>
      <c r="DJ45" s="58" t="s">
        <v>53</v>
      </c>
      <c r="DK45" s="58" t="s">
        <v>54</v>
      </c>
      <c r="DL45" s="58" t="s">
        <v>56</v>
      </c>
      <c r="DM45" s="58" t="s">
        <v>56</v>
      </c>
      <c r="DN45" s="58" t="s">
        <v>56</v>
      </c>
      <c r="DO45" s="58" t="s">
        <v>56</v>
      </c>
      <c r="DP45" s="58" t="s">
        <v>56</v>
      </c>
      <c r="DQ45" s="58" t="s">
        <v>56</v>
      </c>
      <c r="DR45" s="58" t="s">
        <v>57</v>
      </c>
      <c r="DS45" s="58" t="s">
        <v>58</v>
      </c>
    </row>
    <row r="46" spans="1:123" hidden="1" outlineLevel="1" x14ac:dyDescent="0.25">
      <c r="A46" s="11"/>
      <c r="B46" s="20" t="s">
        <v>224</v>
      </c>
      <c r="C46" s="20" t="s">
        <v>185</v>
      </c>
      <c r="D46" s="20" t="s">
        <v>185</v>
      </c>
      <c r="E46" s="20" t="s">
        <v>59</v>
      </c>
      <c r="F46" s="20" t="s">
        <v>60</v>
      </c>
      <c r="G46" s="24">
        <v>4.3055555555555562E-2</v>
      </c>
      <c r="H46" s="20" t="s">
        <v>77</v>
      </c>
      <c r="I46" s="20">
        <v>-6.4</v>
      </c>
      <c r="J46" s="20" t="s">
        <v>62</v>
      </c>
      <c r="K46" s="20" t="s">
        <v>62</v>
      </c>
      <c r="L46" s="20" t="s">
        <v>225</v>
      </c>
      <c r="M46" s="20">
        <v>8.8512699999999995</v>
      </c>
      <c r="N46" s="20">
        <v>70395</v>
      </c>
      <c r="O46" s="20">
        <v>12529.3</v>
      </c>
      <c r="P46" s="20">
        <v>0</v>
      </c>
      <c r="Q46" s="20">
        <v>1020.35</v>
      </c>
      <c r="R46" s="20">
        <v>0</v>
      </c>
      <c r="S46" s="20">
        <v>73957.100000000006</v>
      </c>
      <c r="T46" s="20">
        <v>157910</v>
      </c>
      <c r="U46" s="20">
        <v>77659.399999999994</v>
      </c>
      <c r="V46" s="20">
        <v>0</v>
      </c>
      <c r="W46" s="20">
        <v>239.54300000000001</v>
      </c>
      <c r="X46" s="20">
        <v>235809</v>
      </c>
      <c r="Y46" s="20">
        <v>1493.07</v>
      </c>
      <c r="Z46" s="20">
        <v>0</v>
      </c>
      <c r="AA46" s="20">
        <v>0</v>
      </c>
      <c r="AB46" s="20">
        <v>0</v>
      </c>
      <c r="AC46" s="20">
        <v>0</v>
      </c>
      <c r="AD46" s="20">
        <v>1137.3699999999999</v>
      </c>
      <c r="AE46" s="20">
        <v>0</v>
      </c>
      <c r="AF46" s="20">
        <v>2630.44</v>
      </c>
      <c r="AG46" s="20">
        <v>0</v>
      </c>
      <c r="AH46" s="20">
        <v>0</v>
      </c>
      <c r="AI46" s="20">
        <v>0</v>
      </c>
      <c r="AJ46" s="20">
        <v>2630.44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11.446</v>
      </c>
      <c r="AX46" s="20">
        <v>106.723</v>
      </c>
      <c r="AY46" s="20">
        <v>15.094799999999999</v>
      </c>
      <c r="AZ46" s="20">
        <v>0</v>
      </c>
      <c r="BA46" s="20">
        <v>0.78808599999999995</v>
      </c>
      <c r="BB46" s="20">
        <v>7.6047000000000002</v>
      </c>
      <c r="BC46" s="20">
        <v>74.986999999999995</v>
      </c>
      <c r="BD46" s="20">
        <v>216.643</v>
      </c>
      <c r="BK46" s="20" t="s">
        <v>62</v>
      </c>
      <c r="BL46" s="20" t="s">
        <v>62</v>
      </c>
      <c r="BM46" s="20" t="s">
        <v>232</v>
      </c>
      <c r="BN46" s="20">
        <v>8.6215399999999995</v>
      </c>
      <c r="BO46" s="20">
        <v>64475.199999999997</v>
      </c>
      <c r="BP46" s="20">
        <v>18012.8</v>
      </c>
      <c r="BQ46" s="20">
        <v>0</v>
      </c>
      <c r="BR46" s="20">
        <v>1470.61</v>
      </c>
      <c r="BS46" s="20">
        <v>0</v>
      </c>
      <c r="BT46" s="20">
        <v>72149.5</v>
      </c>
      <c r="BU46" s="20">
        <v>156117</v>
      </c>
      <c r="BV46" s="20">
        <v>77659.399999999994</v>
      </c>
      <c r="BW46" s="20">
        <v>0</v>
      </c>
      <c r="BX46" s="20">
        <v>322.18400000000003</v>
      </c>
      <c r="BY46" s="20">
        <v>234098</v>
      </c>
      <c r="BZ46" s="20">
        <v>1526.36</v>
      </c>
      <c r="CA46" s="20">
        <v>0</v>
      </c>
      <c r="CB46" s="20">
        <v>0</v>
      </c>
      <c r="CC46" s="20">
        <v>0</v>
      </c>
      <c r="CD46" s="20">
        <v>0</v>
      </c>
      <c r="CE46" s="20">
        <v>1251.25</v>
      </c>
      <c r="CF46" s="20">
        <v>0</v>
      </c>
      <c r="CG46" s="20">
        <v>2777.62</v>
      </c>
      <c r="CH46" s="20">
        <v>0</v>
      </c>
      <c r="CI46" s="20">
        <v>0</v>
      </c>
      <c r="CJ46" s="20">
        <v>0</v>
      </c>
      <c r="CK46" s="20">
        <v>2777.62</v>
      </c>
      <c r="CL46" s="20">
        <v>0</v>
      </c>
      <c r="CM46" s="20">
        <v>0</v>
      </c>
      <c r="CN46" s="20">
        <v>0</v>
      </c>
      <c r="CO46" s="20">
        <v>0</v>
      </c>
      <c r="CP46" s="20">
        <v>0</v>
      </c>
      <c r="CQ46" s="20">
        <v>0</v>
      </c>
      <c r="CR46" s="20">
        <v>0</v>
      </c>
      <c r="CS46" s="20">
        <v>0</v>
      </c>
      <c r="CT46" s="20">
        <v>0</v>
      </c>
      <c r="CU46" s="20">
        <v>0</v>
      </c>
      <c r="CV46" s="20">
        <v>0</v>
      </c>
      <c r="CW46" s="20">
        <v>0</v>
      </c>
      <c r="CX46" s="20">
        <v>11.7232</v>
      </c>
      <c r="CY46" s="20">
        <v>97.031400000000005</v>
      </c>
      <c r="CZ46" s="20">
        <v>18.967700000000001</v>
      </c>
      <c r="DA46" s="20">
        <v>0</v>
      </c>
      <c r="DB46" s="20">
        <v>1.1310100000000001</v>
      </c>
      <c r="DC46" s="20">
        <v>8.3665599999999998</v>
      </c>
      <c r="DD46" s="20">
        <v>73.011499999999998</v>
      </c>
      <c r="DE46" s="20">
        <v>210.23099999999999</v>
      </c>
      <c r="DL46" s="20" t="s">
        <v>72</v>
      </c>
      <c r="DM46" s="20" t="s">
        <v>73</v>
      </c>
      <c r="DN46" s="20" t="s">
        <v>64</v>
      </c>
      <c r="DO46" s="20" t="s">
        <v>74</v>
      </c>
      <c r="DP46" s="20">
        <v>8.5</v>
      </c>
      <c r="DQ46" s="20" t="s">
        <v>65</v>
      </c>
      <c r="DR46" s="20" t="s">
        <v>76</v>
      </c>
      <c r="DS46" s="20" t="s">
        <v>233</v>
      </c>
    </row>
    <row r="47" spans="1:123" hidden="1" outlineLevel="1" x14ac:dyDescent="0.25">
      <c r="A47" s="12"/>
      <c r="B47" s="20" t="s">
        <v>226</v>
      </c>
      <c r="C47" s="20" t="s">
        <v>186</v>
      </c>
      <c r="D47" s="20" t="s">
        <v>186</v>
      </c>
      <c r="E47" s="20" t="s">
        <v>59</v>
      </c>
      <c r="F47" s="20" t="s">
        <v>60</v>
      </c>
      <c r="G47" s="24">
        <v>4.1666666666666664E-2</v>
      </c>
      <c r="H47" s="20" t="s">
        <v>77</v>
      </c>
      <c r="I47" s="20">
        <v>-5.3</v>
      </c>
      <c r="J47" s="20" t="s">
        <v>62</v>
      </c>
      <c r="K47" s="20" t="s">
        <v>62</v>
      </c>
      <c r="L47" s="20" t="s">
        <v>225</v>
      </c>
      <c r="M47" s="20">
        <v>9.3035700000000006</v>
      </c>
      <c r="N47" s="20">
        <v>69959.100000000006</v>
      </c>
      <c r="O47" s="20">
        <v>12324.5</v>
      </c>
      <c r="P47" s="20">
        <v>0</v>
      </c>
      <c r="Q47" s="20">
        <v>1035.9100000000001</v>
      </c>
      <c r="R47" s="20">
        <v>0</v>
      </c>
      <c r="S47" s="20">
        <v>72985.8</v>
      </c>
      <c r="T47" s="20">
        <v>156315</v>
      </c>
      <c r="U47" s="20">
        <v>77659.399999999994</v>
      </c>
      <c r="V47" s="20">
        <v>0</v>
      </c>
      <c r="W47" s="20">
        <v>239.54300000000001</v>
      </c>
      <c r="X47" s="20">
        <v>234214</v>
      </c>
      <c r="Y47" s="20">
        <v>1563.46</v>
      </c>
      <c r="Z47" s="20">
        <v>0</v>
      </c>
      <c r="AA47" s="20">
        <v>0</v>
      </c>
      <c r="AB47" s="20">
        <v>0</v>
      </c>
      <c r="AC47" s="20">
        <v>0</v>
      </c>
      <c r="AD47" s="20">
        <v>1137.3699999999999</v>
      </c>
      <c r="AE47" s="20">
        <v>0</v>
      </c>
      <c r="AF47" s="20">
        <v>2700.83</v>
      </c>
      <c r="AG47" s="20">
        <v>0</v>
      </c>
      <c r="AH47" s="20">
        <v>0</v>
      </c>
      <c r="AI47" s="20">
        <v>0</v>
      </c>
      <c r="AJ47" s="20">
        <v>2700.83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11.982100000000001</v>
      </c>
      <c r="AX47" s="20">
        <v>106.307</v>
      </c>
      <c r="AY47" s="20">
        <v>14.9048</v>
      </c>
      <c r="AZ47" s="20">
        <v>0</v>
      </c>
      <c r="BA47" s="20">
        <v>0.799485</v>
      </c>
      <c r="BB47" s="20">
        <v>7.6047000000000002</v>
      </c>
      <c r="BC47" s="20">
        <v>73.907700000000006</v>
      </c>
      <c r="BD47" s="20">
        <v>215.506</v>
      </c>
      <c r="BK47" s="20" t="s">
        <v>62</v>
      </c>
      <c r="BL47" s="20" t="s">
        <v>62</v>
      </c>
      <c r="BM47" s="20" t="s">
        <v>232</v>
      </c>
      <c r="BN47" s="20">
        <v>8.6215399999999995</v>
      </c>
      <c r="BO47" s="20">
        <v>64475.199999999997</v>
      </c>
      <c r="BP47" s="20">
        <v>18012.8</v>
      </c>
      <c r="BQ47" s="20">
        <v>0</v>
      </c>
      <c r="BR47" s="20">
        <v>1470.61</v>
      </c>
      <c r="BS47" s="20">
        <v>0</v>
      </c>
      <c r="BT47" s="20">
        <v>72149.5</v>
      </c>
      <c r="BU47" s="20">
        <v>156117</v>
      </c>
      <c r="BV47" s="20">
        <v>77659.399999999994</v>
      </c>
      <c r="BW47" s="20">
        <v>0</v>
      </c>
      <c r="BX47" s="20">
        <v>322.18400000000003</v>
      </c>
      <c r="BY47" s="20">
        <v>234098</v>
      </c>
      <c r="BZ47" s="20">
        <v>1526.36</v>
      </c>
      <c r="CA47" s="20">
        <v>0</v>
      </c>
      <c r="CB47" s="20">
        <v>0</v>
      </c>
      <c r="CC47" s="20">
        <v>0</v>
      </c>
      <c r="CD47" s="20">
        <v>0</v>
      </c>
      <c r="CE47" s="20">
        <v>1251.25</v>
      </c>
      <c r="CF47" s="20">
        <v>0</v>
      </c>
      <c r="CG47" s="20">
        <v>2777.62</v>
      </c>
      <c r="CH47" s="20">
        <v>0</v>
      </c>
      <c r="CI47" s="20">
        <v>0</v>
      </c>
      <c r="CJ47" s="20">
        <v>0</v>
      </c>
      <c r="CK47" s="20">
        <v>2777.62</v>
      </c>
      <c r="CL47" s="20">
        <v>0</v>
      </c>
      <c r="CM47" s="20">
        <v>0</v>
      </c>
      <c r="CN47" s="20">
        <v>0</v>
      </c>
      <c r="CO47" s="20">
        <v>0</v>
      </c>
      <c r="CP47" s="20">
        <v>0</v>
      </c>
      <c r="CQ47" s="20">
        <v>0</v>
      </c>
      <c r="CR47" s="20">
        <v>0</v>
      </c>
      <c r="CS47" s="20">
        <v>0</v>
      </c>
      <c r="CT47" s="20">
        <v>0</v>
      </c>
      <c r="CU47" s="20">
        <v>0</v>
      </c>
      <c r="CV47" s="20">
        <v>0</v>
      </c>
      <c r="CW47" s="20">
        <v>0</v>
      </c>
      <c r="CX47" s="20">
        <v>11.7232</v>
      </c>
      <c r="CY47" s="20">
        <v>97.031400000000005</v>
      </c>
      <c r="CZ47" s="20">
        <v>18.967700000000001</v>
      </c>
      <c r="DA47" s="20">
        <v>0</v>
      </c>
      <c r="DB47" s="20">
        <v>1.1310100000000001</v>
      </c>
      <c r="DC47" s="20">
        <v>8.3665599999999998</v>
      </c>
      <c r="DD47" s="20">
        <v>73.011499999999998</v>
      </c>
      <c r="DE47" s="20">
        <v>210.23099999999999</v>
      </c>
      <c r="DL47" s="20" t="s">
        <v>72</v>
      </c>
      <c r="DM47" s="20" t="s">
        <v>73</v>
      </c>
      <c r="DN47" s="20" t="s">
        <v>64</v>
      </c>
      <c r="DO47" s="20" t="s">
        <v>74</v>
      </c>
      <c r="DP47" s="20">
        <v>8.5</v>
      </c>
      <c r="DQ47" s="20" t="s">
        <v>65</v>
      </c>
      <c r="DR47" s="20" t="s">
        <v>76</v>
      </c>
      <c r="DS47" s="20" t="s">
        <v>233</v>
      </c>
    </row>
    <row r="48" spans="1:123" hidden="1" outlineLevel="1" x14ac:dyDescent="0.25">
      <c r="A48" s="12"/>
      <c r="B48" s="20" t="s">
        <v>227</v>
      </c>
      <c r="C48" s="20" t="s">
        <v>187</v>
      </c>
      <c r="D48" s="20" t="s">
        <v>187</v>
      </c>
      <c r="E48" s="20" t="s">
        <v>59</v>
      </c>
      <c r="F48" s="20" t="s">
        <v>60</v>
      </c>
      <c r="G48" s="24">
        <v>4.1666666666666664E-2</v>
      </c>
      <c r="H48" s="20" t="s">
        <v>77</v>
      </c>
      <c r="I48" s="20">
        <v>-5</v>
      </c>
      <c r="J48" s="20" t="s">
        <v>62</v>
      </c>
      <c r="K48" s="20" t="s">
        <v>62</v>
      </c>
      <c r="L48" s="20" t="s">
        <v>225</v>
      </c>
      <c r="M48" s="20">
        <v>9.6346100000000003</v>
      </c>
      <c r="N48" s="20">
        <v>69893.899999999994</v>
      </c>
      <c r="O48" s="20">
        <v>12286.6</v>
      </c>
      <c r="P48" s="20">
        <v>0</v>
      </c>
      <c r="Q48" s="20">
        <v>1047.3399999999999</v>
      </c>
      <c r="R48" s="20">
        <v>0</v>
      </c>
      <c r="S48" s="20">
        <v>72342.600000000006</v>
      </c>
      <c r="T48" s="20">
        <v>155580</v>
      </c>
      <c r="U48" s="20">
        <v>77659.399999999994</v>
      </c>
      <c r="V48" s="20">
        <v>0</v>
      </c>
      <c r="W48" s="20">
        <v>239.54300000000001</v>
      </c>
      <c r="X48" s="20">
        <v>233479</v>
      </c>
      <c r="Y48" s="20">
        <v>1614.36</v>
      </c>
      <c r="Z48" s="20">
        <v>0</v>
      </c>
      <c r="AA48" s="20">
        <v>0</v>
      </c>
      <c r="AB48" s="20">
        <v>0</v>
      </c>
      <c r="AC48" s="20">
        <v>0</v>
      </c>
      <c r="AD48" s="20">
        <v>1137.3699999999999</v>
      </c>
      <c r="AE48" s="20">
        <v>0</v>
      </c>
      <c r="AF48" s="20">
        <v>2751.73</v>
      </c>
      <c r="AG48" s="20">
        <v>0</v>
      </c>
      <c r="AH48" s="20">
        <v>0</v>
      </c>
      <c r="AI48" s="20">
        <v>0</v>
      </c>
      <c r="AJ48" s="20">
        <v>2751.73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12.369400000000001</v>
      </c>
      <c r="AX48" s="20">
        <v>106.33</v>
      </c>
      <c r="AY48" s="20">
        <v>14.906599999999999</v>
      </c>
      <c r="AZ48" s="20">
        <v>0</v>
      </c>
      <c r="BA48" s="20">
        <v>0.80789500000000003</v>
      </c>
      <c r="BB48" s="20">
        <v>7.6047000000000002</v>
      </c>
      <c r="BC48" s="20">
        <v>73.189800000000005</v>
      </c>
      <c r="BD48" s="20">
        <v>215.209</v>
      </c>
      <c r="BK48" s="20" t="s">
        <v>62</v>
      </c>
      <c r="BL48" s="20" t="s">
        <v>62</v>
      </c>
      <c r="BM48" s="20" t="s">
        <v>232</v>
      </c>
      <c r="BN48" s="20">
        <v>8.6215399999999995</v>
      </c>
      <c r="BO48" s="20">
        <v>64475.199999999997</v>
      </c>
      <c r="BP48" s="20">
        <v>18012.8</v>
      </c>
      <c r="BQ48" s="20">
        <v>0</v>
      </c>
      <c r="BR48" s="20">
        <v>1470.61</v>
      </c>
      <c r="BS48" s="20">
        <v>0</v>
      </c>
      <c r="BT48" s="20">
        <v>72149.5</v>
      </c>
      <c r="BU48" s="20">
        <v>156117</v>
      </c>
      <c r="BV48" s="20">
        <v>77659.399999999994</v>
      </c>
      <c r="BW48" s="20">
        <v>0</v>
      </c>
      <c r="BX48" s="20">
        <v>322.18400000000003</v>
      </c>
      <c r="BY48" s="20">
        <v>234098</v>
      </c>
      <c r="BZ48" s="20">
        <v>1526.36</v>
      </c>
      <c r="CA48" s="20">
        <v>0</v>
      </c>
      <c r="CB48" s="20">
        <v>0</v>
      </c>
      <c r="CC48" s="20">
        <v>0</v>
      </c>
      <c r="CD48" s="20">
        <v>0</v>
      </c>
      <c r="CE48" s="20">
        <v>1251.25</v>
      </c>
      <c r="CF48" s="20">
        <v>0</v>
      </c>
      <c r="CG48" s="20">
        <v>2777.62</v>
      </c>
      <c r="CH48" s="20">
        <v>0</v>
      </c>
      <c r="CI48" s="20">
        <v>0</v>
      </c>
      <c r="CJ48" s="20">
        <v>0</v>
      </c>
      <c r="CK48" s="20">
        <v>2777.62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11.7232</v>
      </c>
      <c r="CY48" s="20">
        <v>97.031400000000005</v>
      </c>
      <c r="CZ48" s="20">
        <v>18.967700000000001</v>
      </c>
      <c r="DA48" s="20">
        <v>0</v>
      </c>
      <c r="DB48" s="20">
        <v>1.1310100000000001</v>
      </c>
      <c r="DC48" s="20">
        <v>8.3665599999999998</v>
      </c>
      <c r="DD48" s="20">
        <v>73.011499999999998</v>
      </c>
      <c r="DE48" s="20">
        <v>210.23099999999999</v>
      </c>
      <c r="DL48" s="20" t="s">
        <v>72</v>
      </c>
      <c r="DM48" s="20" t="s">
        <v>73</v>
      </c>
      <c r="DN48" s="20" t="s">
        <v>64</v>
      </c>
      <c r="DO48" s="20" t="s">
        <v>74</v>
      </c>
      <c r="DP48" s="20">
        <v>8.5</v>
      </c>
      <c r="DQ48" s="20" t="s">
        <v>65</v>
      </c>
      <c r="DR48" s="20" t="s">
        <v>76</v>
      </c>
      <c r="DS48" s="20" t="s">
        <v>233</v>
      </c>
    </row>
    <row r="49" spans="1:123" hidden="1" outlineLevel="1" x14ac:dyDescent="0.25">
      <c r="A49" s="12"/>
      <c r="B49" s="20" t="s">
        <v>228</v>
      </c>
      <c r="C49" s="20" t="s">
        <v>188</v>
      </c>
      <c r="D49" s="20" t="s">
        <v>188</v>
      </c>
      <c r="E49" s="20" t="s">
        <v>59</v>
      </c>
      <c r="F49" s="20" t="s">
        <v>60</v>
      </c>
      <c r="G49" s="24">
        <v>4.2361111111111106E-2</v>
      </c>
      <c r="H49" s="20" t="s">
        <v>77</v>
      </c>
      <c r="I49" s="20">
        <v>-5.2</v>
      </c>
      <c r="J49" s="20" t="s">
        <v>62</v>
      </c>
      <c r="K49" s="20" t="s">
        <v>62</v>
      </c>
      <c r="L49" s="20" t="s">
        <v>225</v>
      </c>
      <c r="M49" s="20">
        <v>9.96889</v>
      </c>
      <c r="N49" s="20">
        <v>69783.5</v>
      </c>
      <c r="O49" s="20">
        <v>12232.9</v>
      </c>
      <c r="P49" s="20">
        <v>0</v>
      </c>
      <c r="Q49" s="20">
        <v>1056.69</v>
      </c>
      <c r="R49" s="20">
        <v>0</v>
      </c>
      <c r="S49" s="20">
        <v>72128.7</v>
      </c>
      <c r="T49" s="20">
        <v>155212</v>
      </c>
      <c r="U49" s="20">
        <v>77659.399999999994</v>
      </c>
      <c r="V49" s="20">
        <v>0</v>
      </c>
      <c r="W49" s="20">
        <v>239.54300000000001</v>
      </c>
      <c r="X49" s="20">
        <v>233111</v>
      </c>
      <c r="Y49" s="20">
        <v>1665.72</v>
      </c>
      <c r="Z49" s="20">
        <v>0</v>
      </c>
      <c r="AA49" s="20">
        <v>0</v>
      </c>
      <c r="AB49" s="20">
        <v>0</v>
      </c>
      <c r="AC49" s="20">
        <v>0</v>
      </c>
      <c r="AD49" s="20">
        <v>1137.3699999999999</v>
      </c>
      <c r="AE49" s="20">
        <v>0</v>
      </c>
      <c r="AF49" s="20">
        <v>2803.09</v>
      </c>
      <c r="AG49" s="20">
        <v>0</v>
      </c>
      <c r="AH49" s="20">
        <v>0</v>
      </c>
      <c r="AI49" s="20">
        <v>0</v>
      </c>
      <c r="AJ49" s="20">
        <v>2803.09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12.758100000000001</v>
      </c>
      <c r="AX49" s="20">
        <v>106.31100000000001</v>
      </c>
      <c r="AY49" s="20">
        <v>14.894</v>
      </c>
      <c r="AZ49" s="20">
        <v>0</v>
      </c>
      <c r="BA49" s="20">
        <v>0.81459899999999996</v>
      </c>
      <c r="BB49" s="20">
        <v>7.6047000000000002</v>
      </c>
      <c r="BC49" s="20">
        <v>72.950999999999993</v>
      </c>
      <c r="BD49" s="20">
        <v>215.333</v>
      </c>
      <c r="BK49" s="20" t="s">
        <v>62</v>
      </c>
      <c r="BL49" s="20" t="s">
        <v>62</v>
      </c>
      <c r="BM49" s="20" t="s">
        <v>232</v>
      </c>
      <c r="BN49" s="20">
        <v>8.6215399999999995</v>
      </c>
      <c r="BO49" s="20">
        <v>64475.199999999997</v>
      </c>
      <c r="BP49" s="20">
        <v>18012.8</v>
      </c>
      <c r="BQ49" s="20">
        <v>0</v>
      </c>
      <c r="BR49" s="20">
        <v>1470.61</v>
      </c>
      <c r="BS49" s="20">
        <v>0</v>
      </c>
      <c r="BT49" s="20">
        <v>72149.5</v>
      </c>
      <c r="BU49" s="20">
        <v>156117</v>
      </c>
      <c r="BV49" s="20">
        <v>77659.399999999994</v>
      </c>
      <c r="BW49" s="20">
        <v>0</v>
      </c>
      <c r="BX49" s="20">
        <v>322.18400000000003</v>
      </c>
      <c r="BY49" s="20">
        <v>234098</v>
      </c>
      <c r="BZ49" s="20">
        <v>1526.36</v>
      </c>
      <c r="CA49" s="20">
        <v>0</v>
      </c>
      <c r="CB49" s="20">
        <v>0</v>
      </c>
      <c r="CC49" s="20">
        <v>0</v>
      </c>
      <c r="CD49" s="20">
        <v>0</v>
      </c>
      <c r="CE49" s="20">
        <v>1251.25</v>
      </c>
      <c r="CF49" s="20">
        <v>0</v>
      </c>
      <c r="CG49" s="20">
        <v>2777.62</v>
      </c>
      <c r="CH49" s="20">
        <v>0</v>
      </c>
      <c r="CI49" s="20">
        <v>0</v>
      </c>
      <c r="CJ49" s="20">
        <v>0</v>
      </c>
      <c r="CK49" s="20">
        <v>2777.62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0</v>
      </c>
      <c r="CT49" s="20">
        <v>0</v>
      </c>
      <c r="CU49" s="20">
        <v>0</v>
      </c>
      <c r="CV49" s="20">
        <v>0</v>
      </c>
      <c r="CW49" s="20">
        <v>0</v>
      </c>
      <c r="CX49" s="20">
        <v>11.7232</v>
      </c>
      <c r="CY49" s="20">
        <v>97.031400000000005</v>
      </c>
      <c r="CZ49" s="20">
        <v>18.967700000000001</v>
      </c>
      <c r="DA49" s="20">
        <v>0</v>
      </c>
      <c r="DB49" s="20">
        <v>1.1310100000000001</v>
      </c>
      <c r="DC49" s="20">
        <v>8.3665599999999998</v>
      </c>
      <c r="DD49" s="20">
        <v>73.011499999999998</v>
      </c>
      <c r="DE49" s="20">
        <v>210.23099999999999</v>
      </c>
      <c r="DL49" s="20" t="s">
        <v>72</v>
      </c>
      <c r="DM49" s="20" t="s">
        <v>73</v>
      </c>
      <c r="DN49" s="20" t="s">
        <v>64</v>
      </c>
      <c r="DO49" s="20" t="s">
        <v>74</v>
      </c>
      <c r="DP49" s="20">
        <v>8.5</v>
      </c>
      <c r="DQ49" s="20" t="s">
        <v>65</v>
      </c>
      <c r="DR49" s="20" t="s">
        <v>76</v>
      </c>
      <c r="DS49" s="20" t="s">
        <v>233</v>
      </c>
    </row>
    <row r="50" spans="1:123" hidden="1" outlineLevel="1" x14ac:dyDescent="0.25">
      <c r="A50" s="12"/>
      <c r="B50" s="20" t="s">
        <v>229</v>
      </c>
      <c r="C50" s="20" t="s">
        <v>189</v>
      </c>
      <c r="D50" s="20" t="s">
        <v>189</v>
      </c>
      <c r="E50" s="20" t="s">
        <v>59</v>
      </c>
      <c r="F50" s="20" t="s">
        <v>60</v>
      </c>
      <c r="G50" s="24">
        <v>4.3055555555555562E-2</v>
      </c>
      <c r="H50" s="20" t="s">
        <v>77</v>
      </c>
      <c r="I50" s="20">
        <v>-6.3</v>
      </c>
      <c r="J50" s="20" t="s">
        <v>62</v>
      </c>
      <c r="K50" s="20" t="s">
        <v>62</v>
      </c>
      <c r="L50" s="20" t="s">
        <v>225</v>
      </c>
      <c r="M50" s="20">
        <v>8.8508600000000008</v>
      </c>
      <c r="N50" s="20">
        <v>70492.399999999994</v>
      </c>
      <c r="O50" s="20">
        <v>12583.8</v>
      </c>
      <c r="P50" s="20">
        <v>0</v>
      </c>
      <c r="Q50" s="20">
        <v>1021.42</v>
      </c>
      <c r="R50" s="20">
        <v>0</v>
      </c>
      <c r="S50" s="20">
        <v>73957.100000000006</v>
      </c>
      <c r="T50" s="20">
        <v>158064</v>
      </c>
      <c r="U50" s="20">
        <v>77659.399999999994</v>
      </c>
      <c r="V50" s="20">
        <v>0</v>
      </c>
      <c r="W50" s="20">
        <v>239.54300000000001</v>
      </c>
      <c r="X50" s="20">
        <v>235962</v>
      </c>
      <c r="Y50" s="20">
        <v>1493.03</v>
      </c>
      <c r="Z50" s="20">
        <v>0</v>
      </c>
      <c r="AA50" s="20">
        <v>0</v>
      </c>
      <c r="AB50" s="20">
        <v>0</v>
      </c>
      <c r="AC50" s="20">
        <v>0</v>
      </c>
      <c r="AD50" s="20">
        <v>1137.3699999999999</v>
      </c>
      <c r="AE50" s="20">
        <v>0</v>
      </c>
      <c r="AF50" s="20">
        <v>2630.4</v>
      </c>
      <c r="AG50" s="20">
        <v>0</v>
      </c>
      <c r="AH50" s="20">
        <v>0</v>
      </c>
      <c r="AI50" s="20">
        <v>0</v>
      </c>
      <c r="AJ50" s="20">
        <v>2630.4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11.4452</v>
      </c>
      <c r="AX50" s="20">
        <v>106.83799999999999</v>
      </c>
      <c r="AY50" s="20">
        <v>15.173400000000001</v>
      </c>
      <c r="AZ50" s="20">
        <v>0</v>
      </c>
      <c r="BA50" s="20">
        <v>0.78887700000000005</v>
      </c>
      <c r="BB50" s="20">
        <v>7.6047000000000002</v>
      </c>
      <c r="BC50" s="20">
        <v>74.986999999999995</v>
      </c>
      <c r="BD50" s="20">
        <v>216.83699999999999</v>
      </c>
      <c r="BK50" s="20" t="s">
        <v>62</v>
      </c>
      <c r="BL50" s="20" t="s">
        <v>62</v>
      </c>
      <c r="BM50" s="20" t="s">
        <v>232</v>
      </c>
      <c r="BN50" s="20">
        <v>8.6090300000000006</v>
      </c>
      <c r="BO50" s="20">
        <v>64660.7</v>
      </c>
      <c r="BP50" s="20">
        <v>18061.099999999999</v>
      </c>
      <c r="BQ50" s="20">
        <v>0</v>
      </c>
      <c r="BR50" s="20">
        <v>1469.69</v>
      </c>
      <c r="BS50" s="20">
        <v>0</v>
      </c>
      <c r="BT50" s="20">
        <v>72149.5</v>
      </c>
      <c r="BU50" s="20">
        <v>156350</v>
      </c>
      <c r="BV50" s="20">
        <v>77659.399999999994</v>
      </c>
      <c r="BW50" s="20">
        <v>0</v>
      </c>
      <c r="BX50" s="20">
        <v>322.18400000000003</v>
      </c>
      <c r="BY50" s="20">
        <v>234331</v>
      </c>
      <c r="BZ50" s="20">
        <v>1524.37</v>
      </c>
      <c r="CA50" s="20">
        <v>0</v>
      </c>
      <c r="CB50" s="20">
        <v>0</v>
      </c>
      <c r="CC50" s="20">
        <v>0</v>
      </c>
      <c r="CD50" s="20">
        <v>0</v>
      </c>
      <c r="CE50" s="20">
        <v>1251.25</v>
      </c>
      <c r="CF50" s="20">
        <v>0</v>
      </c>
      <c r="CG50" s="20">
        <v>2775.62</v>
      </c>
      <c r="CH50" s="20">
        <v>0</v>
      </c>
      <c r="CI50" s="20">
        <v>0</v>
      </c>
      <c r="CJ50" s="20">
        <v>0</v>
      </c>
      <c r="CK50" s="20">
        <v>2775.62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11.707700000000001</v>
      </c>
      <c r="CY50" s="20">
        <v>97.292299999999997</v>
      </c>
      <c r="CZ50" s="20">
        <v>19.038</v>
      </c>
      <c r="DA50" s="20">
        <v>0</v>
      </c>
      <c r="DB50" s="20">
        <v>1.13028</v>
      </c>
      <c r="DC50" s="20">
        <v>8.3665599999999998</v>
      </c>
      <c r="DD50" s="20">
        <v>73.011499999999998</v>
      </c>
      <c r="DE50" s="20">
        <v>210.54599999999999</v>
      </c>
      <c r="DL50" s="20" t="s">
        <v>72</v>
      </c>
      <c r="DM50" s="20" t="s">
        <v>73</v>
      </c>
      <c r="DN50" s="20" t="s">
        <v>64</v>
      </c>
      <c r="DO50" s="20" t="s">
        <v>74</v>
      </c>
      <c r="DP50" s="20">
        <v>8.5</v>
      </c>
      <c r="DQ50" s="20" t="s">
        <v>65</v>
      </c>
      <c r="DR50" s="20" t="s">
        <v>76</v>
      </c>
      <c r="DS50" s="20" t="s">
        <v>233</v>
      </c>
    </row>
    <row r="51" spans="1:123" hidden="1" outlineLevel="1" x14ac:dyDescent="0.25">
      <c r="A51" s="12"/>
      <c r="B51" s="20" t="s">
        <v>230</v>
      </c>
      <c r="C51" s="20" t="s">
        <v>190</v>
      </c>
      <c r="D51" s="20" t="s">
        <v>190</v>
      </c>
      <c r="E51" s="20" t="s">
        <v>59</v>
      </c>
      <c r="F51" s="20" t="s">
        <v>60</v>
      </c>
      <c r="G51" s="24">
        <v>4.2361111111111106E-2</v>
      </c>
      <c r="H51" s="20" t="s">
        <v>77</v>
      </c>
      <c r="I51" s="20">
        <v>-5.3</v>
      </c>
      <c r="J51" s="20" t="s">
        <v>62</v>
      </c>
      <c r="K51" s="20" t="s">
        <v>62</v>
      </c>
      <c r="L51" s="20" t="s">
        <v>225</v>
      </c>
      <c r="M51" s="20">
        <v>9.2958599999999993</v>
      </c>
      <c r="N51" s="20">
        <v>70133.600000000006</v>
      </c>
      <c r="O51" s="20">
        <v>12412.6</v>
      </c>
      <c r="P51" s="20">
        <v>0</v>
      </c>
      <c r="Q51" s="20">
        <v>1037.08</v>
      </c>
      <c r="R51" s="20">
        <v>0</v>
      </c>
      <c r="S51" s="20">
        <v>72985.8</v>
      </c>
      <c r="T51" s="20">
        <v>156578</v>
      </c>
      <c r="U51" s="20">
        <v>77659.399999999994</v>
      </c>
      <c r="V51" s="20">
        <v>0</v>
      </c>
      <c r="W51" s="20">
        <v>239.54300000000001</v>
      </c>
      <c r="X51" s="20">
        <v>234477</v>
      </c>
      <c r="Y51" s="20">
        <v>1562.42</v>
      </c>
      <c r="Z51" s="20">
        <v>0</v>
      </c>
      <c r="AA51" s="20">
        <v>0</v>
      </c>
      <c r="AB51" s="20">
        <v>0</v>
      </c>
      <c r="AC51" s="20">
        <v>0</v>
      </c>
      <c r="AD51" s="20">
        <v>1137.3699999999999</v>
      </c>
      <c r="AE51" s="20">
        <v>0</v>
      </c>
      <c r="AF51" s="20">
        <v>2699.79</v>
      </c>
      <c r="AG51" s="20">
        <v>0</v>
      </c>
      <c r="AH51" s="20">
        <v>0</v>
      </c>
      <c r="AI51" s="20">
        <v>0</v>
      </c>
      <c r="AJ51" s="20">
        <v>2699.79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11.973699999999999</v>
      </c>
      <c r="AX51" s="20">
        <v>106.54</v>
      </c>
      <c r="AY51" s="20">
        <v>15.0387</v>
      </c>
      <c r="AZ51" s="20">
        <v>0</v>
      </c>
      <c r="BA51" s="20">
        <v>0.80038100000000001</v>
      </c>
      <c r="BB51" s="20">
        <v>7.6047000000000002</v>
      </c>
      <c r="BC51" s="20">
        <v>73.907700000000006</v>
      </c>
      <c r="BD51" s="20">
        <v>215.86500000000001</v>
      </c>
      <c r="BK51" s="20" t="s">
        <v>62</v>
      </c>
      <c r="BL51" s="20" t="s">
        <v>62</v>
      </c>
      <c r="BM51" s="20" t="s">
        <v>232</v>
      </c>
      <c r="BN51" s="20">
        <v>8.6090300000000006</v>
      </c>
      <c r="BO51" s="20">
        <v>64660.7</v>
      </c>
      <c r="BP51" s="20">
        <v>18061.099999999999</v>
      </c>
      <c r="BQ51" s="20">
        <v>0</v>
      </c>
      <c r="BR51" s="20">
        <v>1469.69</v>
      </c>
      <c r="BS51" s="20">
        <v>0</v>
      </c>
      <c r="BT51" s="20">
        <v>72149.5</v>
      </c>
      <c r="BU51" s="20">
        <v>156350</v>
      </c>
      <c r="BV51" s="20">
        <v>77659.399999999994</v>
      </c>
      <c r="BW51" s="20">
        <v>0</v>
      </c>
      <c r="BX51" s="20">
        <v>322.18400000000003</v>
      </c>
      <c r="BY51" s="20">
        <v>234331</v>
      </c>
      <c r="BZ51" s="20">
        <v>1524.37</v>
      </c>
      <c r="CA51" s="20">
        <v>0</v>
      </c>
      <c r="CB51" s="20">
        <v>0</v>
      </c>
      <c r="CC51" s="20">
        <v>0</v>
      </c>
      <c r="CD51" s="20">
        <v>0</v>
      </c>
      <c r="CE51" s="20">
        <v>1251.25</v>
      </c>
      <c r="CF51" s="20">
        <v>0</v>
      </c>
      <c r="CG51" s="20">
        <v>2775.62</v>
      </c>
      <c r="CH51" s="20">
        <v>0</v>
      </c>
      <c r="CI51" s="20">
        <v>0</v>
      </c>
      <c r="CJ51" s="20">
        <v>0</v>
      </c>
      <c r="CK51" s="20">
        <v>2775.62</v>
      </c>
      <c r="CL51" s="20">
        <v>0</v>
      </c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0</v>
      </c>
      <c r="CS51" s="20">
        <v>0</v>
      </c>
      <c r="CT51" s="20">
        <v>0</v>
      </c>
      <c r="CU51" s="20">
        <v>0</v>
      </c>
      <c r="CV51" s="20">
        <v>0</v>
      </c>
      <c r="CW51" s="20">
        <v>0</v>
      </c>
      <c r="CX51" s="20">
        <v>11.707700000000001</v>
      </c>
      <c r="CY51" s="20">
        <v>97.292299999999997</v>
      </c>
      <c r="CZ51" s="20">
        <v>19.038</v>
      </c>
      <c r="DA51" s="20">
        <v>0</v>
      </c>
      <c r="DB51" s="20">
        <v>1.13028</v>
      </c>
      <c r="DC51" s="20">
        <v>8.3665599999999998</v>
      </c>
      <c r="DD51" s="20">
        <v>73.011499999999998</v>
      </c>
      <c r="DE51" s="20">
        <v>210.54599999999999</v>
      </c>
      <c r="DL51" s="20" t="s">
        <v>72</v>
      </c>
      <c r="DM51" s="20" t="s">
        <v>73</v>
      </c>
      <c r="DN51" s="20" t="s">
        <v>64</v>
      </c>
      <c r="DO51" s="20" t="s">
        <v>74</v>
      </c>
      <c r="DP51" s="20">
        <v>8.5</v>
      </c>
      <c r="DQ51" s="20" t="s">
        <v>65</v>
      </c>
      <c r="DR51" s="20" t="s">
        <v>76</v>
      </c>
      <c r="DS51" s="20" t="s">
        <v>233</v>
      </c>
    </row>
    <row r="52" spans="1:123" hidden="1" outlineLevel="1" x14ac:dyDescent="0.25">
      <c r="A52" s="12"/>
      <c r="B52" s="20" t="s">
        <v>231</v>
      </c>
      <c r="C52" s="20" t="s">
        <v>191</v>
      </c>
      <c r="D52" s="20" t="s">
        <v>191</v>
      </c>
      <c r="E52" s="20" t="s">
        <v>59</v>
      </c>
      <c r="F52" s="20" t="s">
        <v>60</v>
      </c>
      <c r="G52" s="24">
        <v>4.3750000000000004E-2</v>
      </c>
      <c r="H52" s="20" t="s">
        <v>77</v>
      </c>
      <c r="I52" s="20">
        <v>-5.4</v>
      </c>
      <c r="J52" s="20" t="s">
        <v>62</v>
      </c>
      <c r="K52" s="20" t="s">
        <v>62</v>
      </c>
      <c r="L52" s="20" t="s">
        <v>225</v>
      </c>
      <c r="M52" s="20">
        <v>9.6094299999999997</v>
      </c>
      <c r="N52" s="20">
        <v>70248.2</v>
      </c>
      <c r="O52" s="20">
        <v>12457.5</v>
      </c>
      <c r="P52" s="20">
        <v>0</v>
      </c>
      <c r="Q52" s="20">
        <v>1047.53</v>
      </c>
      <c r="R52" s="20">
        <v>0</v>
      </c>
      <c r="S52" s="20">
        <v>72342.600000000006</v>
      </c>
      <c r="T52" s="20">
        <v>156105</v>
      </c>
      <c r="U52" s="20">
        <v>77659.399999999994</v>
      </c>
      <c r="V52" s="20">
        <v>0</v>
      </c>
      <c r="W52" s="20">
        <v>239.54300000000001</v>
      </c>
      <c r="X52" s="20">
        <v>234004</v>
      </c>
      <c r="Y52" s="20">
        <v>1610.56</v>
      </c>
      <c r="Z52" s="20">
        <v>0</v>
      </c>
      <c r="AA52" s="20">
        <v>0</v>
      </c>
      <c r="AB52" s="20">
        <v>0</v>
      </c>
      <c r="AC52" s="20">
        <v>0</v>
      </c>
      <c r="AD52" s="20">
        <v>1137.3699999999999</v>
      </c>
      <c r="AE52" s="20">
        <v>0</v>
      </c>
      <c r="AF52" s="20">
        <v>2747.93</v>
      </c>
      <c r="AG52" s="20">
        <v>0</v>
      </c>
      <c r="AH52" s="20">
        <v>0</v>
      </c>
      <c r="AI52" s="20">
        <v>0</v>
      </c>
      <c r="AJ52" s="20">
        <v>2747.93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12.3406</v>
      </c>
      <c r="AX52" s="20">
        <v>106.79600000000001</v>
      </c>
      <c r="AY52" s="20">
        <v>15.157299999999999</v>
      </c>
      <c r="AZ52" s="20">
        <v>0</v>
      </c>
      <c r="BA52" s="20">
        <v>0.80805199999999999</v>
      </c>
      <c r="BB52" s="20">
        <v>7.6047000000000002</v>
      </c>
      <c r="BC52" s="20">
        <v>73.189800000000005</v>
      </c>
      <c r="BD52" s="20">
        <v>215.89699999999999</v>
      </c>
      <c r="BK52" s="20" t="s">
        <v>62</v>
      </c>
      <c r="BL52" s="20" t="s">
        <v>62</v>
      </c>
      <c r="BM52" s="20" t="s">
        <v>232</v>
      </c>
      <c r="BN52" s="20">
        <v>8.6090300000000006</v>
      </c>
      <c r="BO52" s="20">
        <v>64660.7</v>
      </c>
      <c r="BP52" s="20">
        <v>18061.099999999999</v>
      </c>
      <c r="BQ52" s="20">
        <v>0</v>
      </c>
      <c r="BR52" s="20">
        <v>1469.69</v>
      </c>
      <c r="BS52" s="20">
        <v>0</v>
      </c>
      <c r="BT52" s="20">
        <v>72149.5</v>
      </c>
      <c r="BU52" s="20">
        <v>156350</v>
      </c>
      <c r="BV52" s="20">
        <v>77659.399999999994</v>
      </c>
      <c r="BW52" s="20">
        <v>0</v>
      </c>
      <c r="BX52" s="20">
        <v>322.18400000000003</v>
      </c>
      <c r="BY52" s="20">
        <v>234331</v>
      </c>
      <c r="BZ52" s="20">
        <v>1524.37</v>
      </c>
      <c r="CA52" s="20">
        <v>0</v>
      </c>
      <c r="CB52" s="20">
        <v>0</v>
      </c>
      <c r="CC52" s="20">
        <v>0</v>
      </c>
      <c r="CD52" s="20">
        <v>0</v>
      </c>
      <c r="CE52" s="20">
        <v>1251.25</v>
      </c>
      <c r="CF52" s="20">
        <v>0</v>
      </c>
      <c r="CG52" s="20">
        <v>2775.62</v>
      </c>
      <c r="CH52" s="20">
        <v>0</v>
      </c>
      <c r="CI52" s="20">
        <v>0</v>
      </c>
      <c r="CJ52" s="20">
        <v>0</v>
      </c>
      <c r="CK52" s="20">
        <v>2775.62</v>
      </c>
      <c r="CL52" s="20">
        <v>0</v>
      </c>
      <c r="CM52" s="20">
        <v>0</v>
      </c>
      <c r="CN52" s="20">
        <v>0</v>
      </c>
      <c r="CO52" s="20">
        <v>0</v>
      </c>
      <c r="CP52" s="20">
        <v>0</v>
      </c>
      <c r="CQ52" s="20">
        <v>0</v>
      </c>
      <c r="CR52" s="20">
        <v>0</v>
      </c>
      <c r="CS52" s="20">
        <v>0</v>
      </c>
      <c r="CT52" s="20">
        <v>0</v>
      </c>
      <c r="CU52" s="20">
        <v>0</v>
      </c>
      <c r="CV52" s="20">
        <v>0</v>
      </c>
      <c r="CW52" s="20">
        <v>0</v>
      </c>
      <c r="CX52" s="20">
        <v>11.707700000000001</v>
      </c>
      <c r="CY52" s="20">
        <v>97.292299999999997</v>
      </c>
      <c r="CZ52" s="20">
        <v>19.038</v>
      </c>
      <c r="DA52" s="20">
        <v>0</v>
      </c>
      <c r="DB52" s="20">
        <v>1.13028</v>
      </c>
      <c r="DC52" s="20">
        <v>8.3665599999999998</v>
      </c>
      <c r="DD52" s="20">
        <v>73.011499999999998</v>
      </c>
      <c r="DE52" s="20">
        <v>210.54599999999999</v>
      </c>
      <c r="DL52" s="20" t="s">
        <v>72</v>
      </c>
      <c r="DM52" s="20" t="s">
        <v>73</v>
      </c>
      <c r="DN52" s="20" t="s">
        <v>64</v>
      </c>
      <c r="DO52" s="20" t="s">
        <v>74</v>
      </c>
      <c r="DP52" s="20">
        <v>8.5</v>
      </c>
      <c r="DQ52" s="20" t="s">
        <v>65</v>
      </c>
      <c r="DR52" s="20" t="s">
        <v>76</v>
      </c>
      <c r="DS52" s="20" t="s">
        <v>233</v>
      </c>
    </row>
    <row r="53" spans="1:123" hidden="1" outlineLevel="1" x14ac:dyDescent="0.25">
      <c r="A53" s="12"/>
      <c r="B53" s="20" t="s">
        <v>234</v>
      </c>
      <c r="C53" s="20" t="s">
        <v>192</v>
      </c>
      <c r="D53" s="20" t="s">
        <v>192</v>
      </c>
      <c r="E53" s="20" t="s">
        <v>59</v>
      </c>
      <c r="F53" s="20" t="s">
        <v>60</v>
      </c>
      <c r="G53" s="24">
        <v>4.3750000000000004E-2</v>
      </c>
      <c r="H53" s="20" t="s">
        <v>77</v>
      </c>
      <c r="I53" s="20">
        <v>-5.9</v>
      </c>
      <c r="J53" s="20" t="s">
        <v>62</v>
      </c>
      <c r="K53" s="20" t="s">
        <v>62</v>
      </c>
      <c r="L53" s="20" t="s">
        <v>225</v>
      </c>
      <c r="M53" s="20">
        <v>9.9166699999999999</v>
      </c>
      <c r="N53" s="20">
        <v>70319.5</v>
      </c>
      <c r="O53" s="20">
        <v>12482.1</v>
      </c>
      <c r="P53" s="20">
        <v>0</v>
      </c>
      <c r="Q53" s="20">
        <v>1056.67</v>
      </c>
      <c r="R53" s="20">
        <v>0</v>
      </c>
      <c r="S53" s="20">
        <v>72128.7</v>
      </c>
      <c r="T53" s="20">
        <v>155997</v>
      </c>
      <c r="U53" s="20">
        <v>77659.399999999994</v>
      </c>
      <c r="V53" s="20">
        <v>0</v>
      </c>
      <c r="W53" s="20">
        <v>239.54300000000001</v>
      </c>
      <c r="X53" s="20">
        <v>233896</v>
      </c>
      <c r="Y53" s="20">
        <v>1657.81</v>
      </c>
      <c r="Z53" s="20">
        <v>0</v>
      </c>
      <c r="AA53" s="20">
        <v>0</v>
      </c>
      <c r="AB53" s="20">
        <v>0</v>
      </c>
      <c r="AC53" s="20">
        <v>0</v>
      </c>
      <c r="AD53" s="20">
        <v>1137.3699999999999</v>
      </c>
      <c r="AE53" s="20">
        <v>0</v>
      </c>
      <c r="AF53" s="20">
        <v>2795.17</v>
      </c>
      <c r="AG53" s="20">
        <v>0</v>
      </c>
      <c r="AH53" s="20">
        <v>0</v>
      </c>
      <c r="AI53" s="20">
        <v>0</v>
      </c>
      <c r="AJ53" s="20">
        <v>2795.17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12.6983</v>
      </c>
      <c r="AX53" s="20">
        <v>107.02800000000001</v>
      </c>
      <c r="AY53" s="20">
        <v>15.261799999999999</v>
      </c>
      <c r="AZ53" s="20">
        <v>0</v>
      </c>
      <c r="BA53" s="20">
        <v>0.81460100000000002</v>
      </c>
      <c r="BB53" s="20">
        <v>7.6047000000000002</v>
      </c>
      <c r="BC53" s="20">
        <v>72.950999999999993</v>
      </c>
      <c r="BD53" s="20">
        <v>216.358</v>
      </c>
      <c r="BK53" s="20" t="s">
        <v>62</v>
      </c>
      <c r="BL53" s="20" t="s">
        <v>62</v>
      </c>
      <c r="BM53" s="20" t="s">
        <v>232</v>
      </c>
      <c r="BN53" s="20">
        <v>8.6090300000000006</v>
      </c>
      <c r="BO53" s="20">
        <v>64660.7</v>
      </c>
      <c r="BP53" s="20">
        <v>18061.099999999999</v>
      </c>
      <c r="BQ53" s="20">
        <v>0</v>
      </c>
      <c r="BR53" s="20">
        <v>1469.69</v>
      </c>
      <c r="BS53" s="20">
        <v>0</v>
      </c>
      <c r="BT53" s="20">
        <v>72149.5</v>
      </c>
      <c r="BU53" s="20">
        <v>156350</v>
      </c>
      <c r="BV53" s="20">
        <v>77659.399999999994</v>
      </c>
      <c r="BW53" s="20">
        <v>0</v>
      </c>
      <c r="BX53" s="20">
        <v>322.18400000000003</v>
      </c>
      <c r="BY53" s="20">
        <v>234331</v>
      </c>
      <c r="BZ53" s="20">
        <v>1524.37</v>
      </c>
      <c r="CA53" s="20">
        <v>0</v>
      </c>
      <c r="CB53" s="20">
        <v>0</v>
      </c>
      <c r="CC53" s="20">
        <v>0</v>
      </c>
      <c r="CD53" s="20">
        <v>0</v>
      </c>
      <c r="CE53" s="20">
        <v>1251.25</v>
      </c>
      <c r="CF53" s="20">
        <v>0</v>
      </c>
      <c r="CG53" s="20">
        <v>2775.62</v>
      </c>
      <c r="CH53" s="20">
        <v>0</v>
      </c>
      <c r="CI53" s="20">
        <v>0</v>
      </c>
      <c r="CJ53" s="20">
        <v>0</v>
      </c>
      <c r="CK53" s="20">
        <v>2775.62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11.707700000000001</v>
      </c>
      <c r="CY53" s="20">
        <v>97.292299999999997</v>
      </c>
      <c r="CZ53" s="20">
        <v>19.038</v>
      </c>
      <c r="DA53" s="20">
        <v>0</v>
      </c>
      <c r="DB53" s="20">
        <v>1.13028</v>
      </c>
      <c r="DC53" s="20">
        <v>8.3665599999999998</v>
      </c>
      <c r="DD53" s="20">
        <v>73.011499999999998</v>
      </c>
      <c r="DE53" s="20">
        <v>210.54599999999999</v>
      </c>
      <c r="DL53" s="20" t="s">
        <v>72</v>
      </c>
      <c r="DM53" s="20" t="s">
        <v>73</v>
      </c>
      <c r="DN53" s="20" t="s">
        <v>64</v>
      </c>
      <c r="DO53" s="20" t="s">
        <v>74</v>
      </c>
      <c r="DP53" s="20">
        <v>8.5</v>
      </c>
      <c r="DQ53" s="20" t="s">
        <v>65</v>
      </c>
      <c r="DR53" s="20" t="s">
        <v>76</v>
      </c>
      <c r="DS53" s="20" t="s">
        <v>233</v>
      </c>
    </row>
    <row r="54" spans="1:123" hidden="1" outlineLevel="1" x14ac:dyDescent="0.25">
      <c r="A54" s="12"/>
      <c r="B54" s="20" t="s">
        <v>235</v>
      </c>
      <c r="C54" s="20" t="s">
        <v>193</v>
      </c>
      <c r="D54" s="20" t="s">
        <v>193</v>
      </c>
      <c r="E54" s="20" t="s">
        <v>59</v>
      </c>
      <c r="F54" s="20" t="s">
        <v>60</v>
      </c>
      <c r="G54" s="24">
        <v>4.3055555555555562E-2</v>
      </c>
      <c r="H54" s="20" t="s">
        <v>77</v>
      </c>
      <c r="I54" s="20">
        <v>-6.2</v>
      </c>
      <c r="J54" s="20" t="s">
        <v>62</v>
      </c>
      <c r="K54" s="20" t="s">
        <v>62</v>
      </c>
      <c r="L54" s="20" t="s">
        <v>225</v>
      </c>
      <c r="M54" s="20">
        <v>9.9695199999999993</v>
      </c>
      <c r="N54" s="20">
        <v>70408.3</v>
      </c>
      <c r="O54" s="20">
        <v>12526.5</v>
      </c>
      <c r="P54" s="20">
        <v>0</v>
      </c>
      <c r="Q54" s="20">
        <v>1058.6099999999999</v>
      </c>
      <c r="R54" s="20">
        <v>0</v>
      </c>
      <c r="S54" s="20">
        <v>72128.7</v>
      </c>
      <c r="T54" s="20">
        <v>156132</v>
      </c>
      <c r="U54" s="20">
        <v>77659.399999999994</v>
      </c>
      <c r="V54" s="20">
        <v>0</v>
      </c>
      <c r="W54" s="20">
        <v>239.54300000000001</v>
      </c>
      <c r="X54" s="20">
        <v>234031</v>
      </c>
      <c r="Y54" s="20">
        <v>1665.79</v>
      </c>
      <c r="Z54" s="20">
        <v>0</v>
      </c>
      <c r="AA54" s="20">
        <v>0</v>
      </c>
      <c r="AB54" s="20">
        <v>0</v>
      </c>
      <c r="AC54" s="20">
        <v>0</v>
      </c>
      <c r="AD54" s="20">
        <v>1137.3699999999999</v>
      </c>
      <c r="AE54" s="20">
        <v>0</v>
      </c>
      <c r="AF54" s="20">
        <v>2803.16</v>
      </c>
      <c r="AG54" s="20">
        <v>0</v>
      </c>
      <c r="AH54" s="20">
        <v>0</v>
      </c>
      <c r="AI54" s="20">
        <v>0</v>
      </c>
      <c r="AJ54" s="20">
        <v>2803.16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12.759</v>
      </c>
      <c r="AX54" s="20">
        <v>107.161</v>
      </c>
      <c r="AY54" s="20">
        <v>15.3354</v>
      </c>
      <c r="AZ54" s="20">
        <v>0</v>
      </c>
      <c r="BA54" s="20">
        <v>0.81599999999999995</v>
      </c>
      <c r="BB54" s="20">
        <v>7.6047000000000002</v>
      </c>
      <c r="BC54" s="20">
        <v>72.950999999999993</v>
      </c>
      <c r="BD54" s="20">
        <v>216.62700000000001</v>
      </c>
      <c r="BK54" s="20" t="s">
        <v>62</v>
      </c>
      <c r="BL54" s="20" t="s">
        <v>62</v>
      </c>
      <c r="BM54" s="20" t="s">
        <v>232</v>
      </c>
      <c r="BN54" s="20">
        <v>8.6090300000000006</v>
      </c>
      <c r="BO54" s="20">
        <v>64660.7</v>
      </c>
      <c r="BP54" s="20">
        <v>18061.099999999999</v>
      </c>
      <c r="BQ54" s="20">
        <v>0</v>
      </c>
      <c r="BR54" s="20">
        <v>1469.69</v>
      </c>
      <c r="BS54" s="20">
        <v>0</v>
      </c>
      <c r="BT54" s="20">
        <v>72149.5</v>
      </c>
      <c r="BU54" s="20">
        <v>156350</v>
      </c>
      <c r="BV54" s="20">
        <v>77659.399999999994</v>
      </c>
      <c r="BW54" s="20">
        <v>0</v>
      </c>
      <c r="BX54" s="20">
        <v>322.18400000000003</v>
      </c>
      <c r="BY54" s="20">
        <v>234331</v>
      </c>
      <c r="BZ54" s="20">
        <v>1524.37</v>
      </c>
      <c r="CA54" s="20">
        <v>0</v>
      </c>
      <c r="CB54" s="20">
        <v>0</v>
      </c>
      <c r="CC54" s="20">
        <v>0</v>
      </c>
      <c r="CD54" s="20">
        <v>0</v>
      </c>
      <c r="CE54" s="20">
        <v>1251.25</v>
      </c>
      <c r="CF54" s="20">
        <v>0</v>
      </c>
      <c r="CG54" s="20">
        <v>2775.62</v>
      </c>
      <c r="CH54" s="20">
        <v>0</v>
      </c>
      <c r="CI54" s="20">
        <v>0</v>
      </c>
      <c r="CJ54" s="20">
        <v>0</v>
      </c>
      <c r="CK54" s="20">
        <v>2775.62</v>
      </c>
      <c r="CL54" s="20">
        <v>0</v>
      </c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  <c r="CT54" s="20">
        <v>0</v>
      </c>
      <c r="CU54" s="20">
        <v>0</v>
      </c>
      <c r="CV54" s="20">
        <v>0</v>
      </c>
      <c r="CW54" s="20">
        <v>0</v>
      </c>
      <c r="CX54" s="20">
        <v>11.707700000000001</v>
      </c>
      <c r="CY54" s="20">
        <v>97.292299999999997</v>
      </c>
      <c r="CZ54" s="20">
        <v>19.038</v>
      </c>
      <c r="DA54" s="20">
        <v>0</v>
      </c>
      <c r="DB54" s="20">
        <v>1.13028</v>
      </c>
      <c r="DC54" s="20">
        <v>8.3665599999999998</v>
      </c>
      <c r="DD54" s="20">
        <v>73.011499999999998</v>
      </c>
      <c r="DE54" s="20">
        <v>210.54599999999999</v>
      </c>
      <c r="DL54" s="20" t="s">
        <v>72</v>
      </c>
      <c r="DM54" s="20" t="s">
        <v>73</v>
      </c>
      <c r="DN54" s="20" t="s">
        <v>64</v>
      </c>
      <c r="DO54" s="20" t="s">
        <v>74</v>
      </c>
      <c r="DP54" s="20">
        <v>8.5</v>
      </c>
      <c r="DQ54" s="20" t="s">
        <v>65</v>
      </c>
      <c r="DR54" s="20" t="s">
        <v>76</v>
      </c>
      <c r="DS54" s="20" t="s">
        <v>233</v>
      </c>
    </row>
    <row r="55" spans="1:123" hidden="1" outlineLevel="1" x14ac:dyDescent="0.25">
      <c r="A55" s="12"/>
      <c r="B55" s="20" t="s">
        <v>236</v>
      </c>
      <c r="C55" s="20" t="s">
        <v>194</v>
      </c>
      <c r="D55" s="20" t="s">
        <v>194</v>
      </c>
      <c r="E55" s="20" t="s">
        <v>59</v>
      </c>
      <c r="F55" s="20" t="s">
        <v>60</v>
      </c>
      <c r="G55" s="24">
        <v>4.1666666666666664E-2</v>
      </c>
      <c r="H55" s="20" t="s">
        <v>77</v>
      </c>
      <c r="I55" s="20">
        <v>-6.8</v>
      </c>
      <c r="J55" s="20" t="s">
        <v>62</v>
      </c>
      <c r="K55" s="20" t="s">
        <v>62</v>
      </c>
      <c r="L55" s="20" t="s">
        <v>225</v>
      </c>
      <c r="M55" s="20">
        <v>10.108700000000001</v>
      </c>
      <c r="N55" s="20">
        <v>70641.399999999994</v>
      </c>
      <c r="O55" s="20">
        <v>12644.7</v>
      </c>
      <c r="P55" s="20">
        <v>0</v>
      </c>
      <c r="Q55" s="20">
        <v>1062.18</v>
      </c>
      <c r="R55" s="20">
        <v>0</v>
      </c>
      <c r="S55" s="20">
        <v>72128.7</v>
      </c>
      <c r="T55" s="20">
        <v>156487</v>
      </c>
      <c r="U55" s="20">
        <v>77659.399999999994</v>
      </c>
      <c r="V55" s="20">
        <v>0</v>
      </c>
      <c r="W55" s="20">
        <v>239.54300000000001</v>
      </c>
      <c r="X55" s="20">
        <v>234386</v>
      </c>
      <c r="Y55" s="20">
        <v>1686.55</v>
      </c>
      <c r="Z55" s="20">
        <v>0</v>
      </c>
      <c r="AA55" s="20">
        <v>0</v>
      </c>
      <c r="AB55" s="20">
        <v>0</v>
      </c>
      <c r="AC55" s="20">
        <v>0</v>
      </c>
      <c r="AD55" s="20">
        <v>1137.3699999999999</v>
      </c>
      <c r="AE55" s="20">
        <v>0</v>
      </c>
      <c r="AF55" s="20">
        <v>2823.92</v>
      </c>
      <c r="AG55" s="20">
        <v>0</v>
      </c>
      <c r="AH55" s="20">
        <v>0</v>
      </c>
      <c r="AI55" s="20">
        <v>0</v>
      </c>
      <c r="AJ55" s="20">
        <v>2823.92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12.916600000000001</v>
      </c>
      <c r="AX55" s="20">
        <v>107.509</v>
      </c>
      <c r="AY55" s="20">
        <v>15.53</v>
      </c>
      <c r="AZ55" s="20">
        <v>0</v>
      </c>
      <c r="BA55" s="20">
        <v>0.81852599999999998</v>
      </c>
      <c r="BB55" s="20">
        <v>7.6047000000000002</v>
      </c>
      <c r="BC55" s="20">
        <v>72.950999999999993</v>
      </c>
      <c r="BD55" s="20">
        <v>217.33</v>
      </c>
      <c r="BK55" s="20" t="s">
        <v>62</v>
      </c>
      <c r="BL55" s="20" t="s">
        <v>62</v>
      </c>
      <c r="BM55" s="20" t="s">
        <v>232</v>
      </c>
      <c r="BN55" s="20">
        <v>8.6090300000000006</v>
      </c>
      <c r="BO55" s="20">
        <v>64660.7</v>
      </c>
      <c r="BP55" s="20">
        <v>18061.099999999999</v>
      </c>
      <c r="BQ55" s="20">
        <v>0</v>
      </c>
      <c r="BR55" s="20">
        <v>1469.69</v>
      </c>
      <c r="BS55" s="20">
        <v>0</v>
      </c>
      <c r="BT55" s="20">
        <v>72149.5</v>
      </c>
      <c r="BU55" s="20">
        <v>156350</v>
      </c>
      <c r="BV55" s="20">
        <v>77659.399999999994</v>
      </c>
      <c r="BW55" s="20">
        <v>0</v>
      </c>
      <c r="BX55" s="20">
        <v>322.18400000000003</v>
      </c>
      <c r="BY55" s="20">
        <v>234331</v>
      </c>
      <c r="BZ55" s="20">
        <v>1524.37</v>
      </c>
      <c r="CA55" s="20">
        <v>0</v>
      </c>
      <c r="CB55" s="20">
        <v>0</v>
      </c>
      <c r="CC55" s="20">
        <v>0</v>
      </c>
      <c r="CD55" s="20">
        <v>0</v>
      </c>
      <c r="CE55" s="20">
        <v>1251.25</v>
      </c>
      <c r="CF55" s="20">
        <v>0</v>
      </c>
      <c r="CG55" s="20">
        <v>2775.62</v>
      </c>
      <c r="CH55" s="20">
        <v>0</v>
      </c>
      <c r="CI55" s="20">
        <v>0</v>
      </c>
      <c r="CJ55" s="20">
        <v>0</v>
      </c>
      <c r="CK55" s="20">
        <v>2775.62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0</v>
      </c>
      <c r="CT55" s="20">
        <v>0</v>
      </c>
      <c r="CU55" s="20">
        <v>0</v>
      </c>
      <c r="CV55" s="20">
        <v>0</v>
      </c>
      <c r="CW55" s="20">
        <v>0</v>
      </c>
      <c r="CX55" s="20">
        <v>11.707700000000001</v>
      </c>
      <c r="CY55" s="20">
        <v>97.292299999999997</v>
      </c>
      <c r="CZ55" s="20">
        <v>19.038</v>
      </c>
      <c r="DA55" s="20">
        <v>0</v>
      </c>
      <c r="DB55" s="20">
        <v>1.13028</v>
      </c>
      <c r="DC55" s="20">
        <v>8.3665599999999998</v>
      </c>
      <c r="DD55" s="20">
        <v>73.011499999999998</v>
      </c>
      <c r="DE55" s="20">
        <v>210.54599999999999</v>
      </c>
      <c r="DL55" s="20" t="s">
        <v>72</v>
      </c>
      <c r="DM55" s="20" t="s">
        <v>73</v>
      </c>
      <c r="DN55" s="20" t="s">
        <v>64</v>
      </c>
      <c r="DO55" s="20" t="s">
        <v>74</v>
      </c>
      <c r="DP55" s="20">
        <v>8.5</v>
      </c>
      <c r="DQ55" s="20" t="s">
        <v>65</v>
      </c>
      <c r="DR55" s="20" t="s">
        <v>76</v>
      </c>
      <c r="DS55" s="20" t="s">
        <v>233</v>
      </c>
    </row>
    <row r="56" spans="1:123" hidden="1" outlineLevel="1" x14ac:dyDescent="0.25">
      <c r="A56" s="12"/>
      <c r="B56" s="20" t="s">
        <v>237</v>
      </c>
      <c r="C56" s="20" t="s">
        <v>195</v>
      </c>
      <c r="D56" s="20" t="s">
        <v>195</v>
      </c>
      <c r="E56" s="20" t="s">
        <v>59</v>
      </c>
      <c r="F56" s="20" t="s">
        <v>60</v>
      </c>
      <c r="G56" s="24">
        <v>4.2361111111111106E-2</v>
      </c>
      <c r="H56" s="20" t="s">
        <v>77</v>
      </c>
      <c r="I56" s="20">
        <v>-8.6999999999999993</v>
      </c>
      <c r="J56" s="20" t="s">
        <v>62</v>
      </c>
      <c r="K56" s="20" t="s">
        <v>62</v>
      </c>
      <c r="L56" s="20" t="s">
        <v>225</v>
      </c>
      <c r="M56" s="20">
        <v>10.443899999999999</v>
      </c>
      <c r="N56" s="20">
        <v>71255.3</v>
      </c>
      <c r="O56" s="20">
        <v>12970</v>
      </c>
      <c r="P56" s="20">
        <v>0</v>
      </c>
      <c r="Q56" s="20">
        <v>1070.43</v>
      </c>
      <c r="R56" s="20">
        <v>0</v>
      </c>
      <c r="S56" s="20">
        <v>72128.7</v>
      </c>
      <c r="T56" s="20">
        <v>157435</v>
      </c>
      <c r="U56" s="20">
        <v>77659.399999999994</v>
      </c>
      <c r="V56" s="20">
        <v>0</v>
      </c>
      <c r="W56" s="20">
        <v>239.54300000000001</v>
      </c>
      <c r="X56" s="20">
        <v>235334</v>
      </c>
      <c r="Y56" s="20">
        <v>1736.46</v>
      </c>
      <c r="Z56" s="20">
        <v>0</v>
      </c>
      <c r="AA56" s="20">
        <v>0</v>
      </c>
      <c r="AB56" s="20">
        <v>0</v>
      </c>
      <c r="AC56" s="20">
        <v>0</v>
      </c>
      <c r="AD56" s="20">
        <v>1137.3699999999999</v>
      </c>
      <c r="AE56" s="20">
        <v>0</v>
      </c>
      <c r="AF56" s="20">
        <v>2873.83</v>
      </c>
      <c r="AG56" s="20">
        <v>0</v>
      </c>
      <c r="AH56" s="20">
        <v>0</v>
      </c>
      <c r="AI56" s="20">
        <v>0</v>
      </c>
      <c r="AJ56" s="20">
        <v>2873.83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13.293100000000001</v>
      </c>
      <c r="AX56" s="20">
        <v>108.426</v>
      </c>
      <c r="AY56" s="20">
        <v>16.061</v>
      </c>
      <c r="AZ56" s="20">
        <v>0</v>
      </c>
      <c r="BA56" s="20">
        <v>0.82450100000000004</v>
      </c>
      <c r="BB56" s="20">
        <v>7.6047000000000002</v>
      </c>
      <c r="BC56" s="20">
        <v>72.950999999999993</v>
      </c>
      <c r="BD56" s="20">
        <v>219.16</v>
      </c>
      <c r="BK56" s="20" t="s">
        <v>62</v>
      </c>
      <c r="BL56" s="20" t="s">
        <v>62</v>
      </c>
      <c r="BM56" s="20" t="s">
        <v>232</v>
      </c>
      <c r="BN56" s="20">
        <v>8.6090300000000006</v>
      </c>
      <c r="BO56" s="20">
        <v>64660.7</v>
      </c>
      <c r="BP56" s="20">
        <v>18061.099999999999</v>
      </c>
      <c r="BQ56" s="20">
        <v>0</v>
      </c>
      <c r="BR56" s="20">
        <v>1469.69</v>
      </c>
      <c r="BS56" s="20">
        <v>0</v>
      </c>
      <c r="BT56" s="20">
        <v>72149.5</v>
      </c>
      <c r="BU56" s="20">
        <v>156350</v>
      </c>
      <c r="BV56" s="20">
        <v>77659.399999999994</v>
      </c>
      <c r="BW56" s="20">
        <v>0</v>
      </c>
      <c r="BX56" s="20">
        <v>322.18400000000003</v>
      </c>
      <c r="BY56" s="20">
        <v>234331</v>
      </c>
      <c r="BZ56" s="20">
        <v>1524.37</v>
      </c>
      <c r="CA56" s="20">
        <v>0</v>
      </c>
      <c r="CB56" s="20">
        <v>0</v>
      </c>
      <c r="CC56" s="20">
        <v>0</v>
      </c>
      <c r="CD56" s="20">
        <v>0</v>
      </c>
      <c r="CE56" s="20">
        <v>1251.25</v>
      </c>
      <c r="CF56" s="20">
        <v>0</v>
      </c>
      <c r="CG56" s="20">
        <v>2775.62</v>
      </c>
      <c r="CH56" s="20">
        <v>0</v>
      </c>
      <c r="CI56" s="20">
        <v>0</v>
      </c>
      <c r="CJ56" s="20">
        <v>0</v>
      </c>
      <c r="CK56" s="20">
        <v>2775.62</v>
      </c>
      <c r="CL56" s="20">
        <v>0</v>
      </c>
      <c r="CM56" s="20">
        <v>0</v>
      </c>
      <c r="CN56" s="20">
        <v>0</v>
      </c>
      <c r="CO56" s="20">
        <v>0</v>
      </c>
      <c r="CP56" s="20">
        <v>0</v>
      </c>
      <c r="CQ56" s="20">
        <v>0</v>
      </c>
      <c r="CR56" s="20">
        <v>0</v>
      </c>
      <c r="CS56" s="20">
        <v>0</v>
      </c>
      <c r="CT56" s="20">
        <v>0</v>
      </c>
      <c r="CU56" s="20">
        <v>0</v>
      </c>
      <c r="CV56" s="20">
        <v>0</v>
      </c>
      <c r="CW56" s="20">
        <v>0</v>
      </c>
      <c r="CX56" s="20">
        <v>11.707700000000001</v>
      </c>
      <c r="CY56" s="20">
        <v>97.292299999999997</v>
      </c>
      <c r="CZ56" s="20">
        <v>19.038</v>
      </c>
      <c r="DA56" s="20">
        <v>0</v>
      </c>
      <c r="DB56" s="20">
        <v>1.13028</v>
      </c>
      <c r="DC56" s="20">
        <v>8.3665599999999998</v>
      </c>
      <c r="DD56" s="20">
        <v>73.011499999999998</v>
      </c>
      <c r="DE56" s="20">
        <v>210.54599999999999</v>
      </c>
      <c r="DL56" s="20" t="s">
        <v>72</v>
      </c>
      <c r="DM56" s="20" t="s">
        <v>73</v>
      </c>
      <c r="DN56" s="20" t="s">
        <v>64</v>
      </c>
      <c r="DO56" s="20" t="s">
        <v>74</v>
      </c>
      <c r="DP56" s="20">
        <v>8.5</v>
      </c>
      <c r="DQ56" s="20" t="s">
        <v>65</v>
      </c>
      <c r="DR56" s="20" t="s">
        <v>76</v>
      </c>
      <c r="DS56" s="20" t="s">
        <v>233</v>
      </c>
    </row>
    <row r="57" spans="1:123" hidden="1" outlineLevel="1" x14ac:dyDescent="0.25">
      <c r="A57" s="12"/>
      <c r="B57" s="20" t="s">
        <v>238</v>
      </c>
      <c r="C57" s="20" t="s">
        <v>196</v>
      </c>
      <c r="D57" s="20" t="s">
        <v>196</v>
      </c>
      <c r="E57" s="20" t="s">
        <v>59</v>
      </c>
      <c r="F57" s="20" t="s">
        <v>60</v>
      </c>
      <c r="G57" s="24">
        <v>4.1666666666666664E-2</v>
      </c>
      <c r="H57" s="20" t="s">
        <v>77</v>
      </c>
      <c r="I57" s="20">
        <v>-10.4</v>
      </c>
      <c r="J57" s="20" t="s">
        <v>62</v>
      </c>
      <c r="K57" s="20" t="s">
        <v>62</v>
      </c>
      <c r="L57" s="20" t="s">
        <v>225</v>
      </c>
      <c r="M57" s="20">
        <v>10.7416</v>
      </c>
      <c r="N57" s="20">
        <v>71854.8</v>
      </c>
      <c r="O57" s="20">
        <v>13307.3</v>
      </c>
      <c r="P57" s="20">
        <v>0</v>
      </c>
      <c r="Q57" s="20">
        <v>1080.01</v>
      </c>
      <c r="R57" s="20">
        <v>0</v>
      </c>
      <c r="S57" s="20">
        <v>72128.7</v>
      </c>
      <c r="T57" s="20">
        <v>158382</v>
      </c>
      <c r="U57" s="20">
        <v>77659.399999999994</v>
      </c>
      <c r="V57" s="20">
        <v>0</v>
      </c>
      <c r="W57" s="20">
        <v>239.54300000000001</v>
      </c>
      <c r="X57" s="20">
        <v>236281</v>
      </c>
      <c r="Y57" s="20">
        <v>1780.69</v>
      </c>
      <c r="Z57" s="20">
        <v>0</v>
      </c>
      <c r="AA57" s="20">
        <v>0</v>
      </c>
      <c r="AB57" s="20">
        <v>0</v>
      </c>
      <c r="AC57" s="20">
        <v>0</v>
      </c>
      <c r="AD57" s="20">
        <v>1137.3699999999999</v>
      </c>
      <c r="AE57" s="20">
        <v>0</v>
      </c>
      <c r="AF57" s="20">
        <v>2918.05</v>
      </c>
      <c r="AG57" s="20">
        <v>0</v>
      </c>
      <c r="AH57" s="20">
        <v>0</v>
      </c>
      <c r="AI57" s="20">
        <v>0</v>
      </c>
      <c r="AJ57" s="20">
        <v>2918.05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13.6251</v>
      </c>
      <c r="AX57" s="20">
        <v>109.31699999999999</v>
      </c>
      <c r="AY57" s="20">
        <v>16.604600000000001</v>
      </c>
      <c r="AZ57" s="20">
        <v>0</v>
      </c>
      <c r="BA57" s="20">
        <v>0.83136900000000002</v>
      </c>
      <c r="BB57" s="20">
        <v>7.6047000000000002</v>
      </c>
      <c r="BC57" s="20">
        <v>72.950999999999993</v>
      </c>
      <c r="BD57" s="20">
        <v>220.934</v>
      </c>
      <c r="BK57" s="20" t="s">
        <v>62</v>
      </c>
      <c r="BL57" s="20" t="s">
        <v>62</v>
      </c>
      <c r="BM57" s="20" t="s">
        <v>232</v>
      </c>
      <c r="BN57" s="20">
        <v>8.6090300000000006</v>
      </c>
      <c r="BO57" s="20">
        <v>64660.7</v>
      </c>
      <c r="BP57" s="20">
        <v>18061.099999999999</v>
      </c>
      <c r="BQ57" s="20">
        <v>0</v>
      </c>
      <c r="BR57" s="20">
        <v>1469.69</v>
      </c>
      <c r="BS57" s="20">
        <v>0</v>
      </c>
      <c r="BT57" s="20">
        <v>72149.5</v>
      </c>
      <c r="BU57" s="20">
        <v>156350</v>
      </c>
      <c r="BV57" s="20">
        <v>77659.399999999994</v>
      </c>
      <c r="BW57" s="20">
        <v>0</v>
      </c>
      <c r="BX57" s="20">
        <v>322.18400000000003</v>
      </c>
      <c r="BY57" s="20">
        <v>234331</v>
      </c>
      <c r="BZ57" s="20">
        <v>1524.37</v>
      </c>
      <c r="CA57" s="20">
        <v>0</v>
      </c>
      <c r="CB57" s="20">
        <v>0</v>
      </c>
      <c r="CC57" s="20">
        <v>0</v>
      </c>
      <c r="CD57" s="20">
        <v>0</v>
      </c>
      <c r="CE57" s="20">
        <v>1251.25</v>
      </c>
      <c r="CF57" s="20">
        <v>0</v>
      </c>
      <c r="CG57" s="20">
        <v>2775.62</v>
      </c>
      <c r="CH57" s="20">
        <v>0</v>
      </c>
      <c r="CI57" s="20">
        <v>0</v>
      </c>
      <c r="CJ57" s="20">
        <v>0</v>
      </c>
      <c r="CK57" s="20">
        <v>2775.62</v>
      </c>
      <c r="CL57" s="20">
        <v>0</v>
      </c>
      <c r="CM57" s="20">
        <v>0</v>
      </c>
      <c r="CN57" s="20">
        <v>0</v>
      </c>
      <c r="CO57" s="20">
        <v>0</v>
      </c>
      <c r="CP57" s="20">
        <v>0</v>
      </c>
      <c r="CQ57" s="20">
        <v>0</v>
      </c>
      <c r="CR57" s="20">
        <v>0</v>
      </c>
      <c r="CS57" s="20">
        <v>0</v>
      </c>
      <c r="CT57" s="20">
        <v>0</v>
      </c>
      <c r="CU57" s="20">
        <v>0</v>
      </c>
      <c r="CV57" s="20">
        <v>0</v>
      </c>
      <c r="CW57" s="20">
        <v>0</v>
      </c>
      <c r="CX57" s="20">
        <v>11.707700000000001</v>
      </c>
      <c r="CY57" s="20">
        <v>97.292299999999997</v>
      </c>
      <c r="CZ57" s="20">
        <v>19.038</v>
      </c>
      <c r="DA57" s="20">
        <v>0</v>
      </c>
      <c r="DB57" s="20">
        <v>1.13028</v>
      </c>
      <c r="DC57" s="20">
        <v>8.3665599999999998</v>
      </c>
      <c r="DD57" s="20">
        <v>73.011499999999998</v>
      </c>
      <c r="DE57" s="20">
        <v>210.54599999999999</v>
      </c>
      <c r="DL57" s="20" t="s">
        <v>72</v>
      </c>
      <c r="DM57" s="20" t="s">
        <v>73</v>
      </c>
      <c r="DN57" s="20" t="s">
        <v>64</v>
      </c>
      <c r="DO57" s="20" t="s">
        <v>74</v>
      </c>
      <c r="DP57" s="20">
        <v>8.5</v>
      </c>
      <c r="DQ57" s="20" t="s">
        <v>65</v>
      </c>
      <c r="DR57" s="20" t="s">
        <v>76</v>
      </c>
      <c r="DS57" s="20" t="s">
        <v>233</v>
      </c>
    </row>
    <row r="58" spans="1:123" hidden="1" outlineLevel="1" x14ac:dyDescent="0.25">
      <c r="A58" s="12"/>
      <c r="B58" s="20" t="s">
        <v>239</v>
      </c>
      <c r="C58" s="20" t="s">
        <v>197</v>
      </c>
      <c r="D58" s="20" t="s">
        <v>197</v>
      </c>
      <c r="E58" s="20" t="s">
        <v>111</v>
      </c>
      <c r="F58" s="20" t="s">
        <v>60</v>
      </c>
      <c r="G58" s="24">
        <v>4.6527777777777779E-2</v>
      </c>
      <c r="H58" s="20" t="s">
        <v>77</v>
      </c>
      <c r="I58" s="20">
        <v>-8.6999999999999993</v>
      </c>
      <c r="J58" s="20" t="s">
        <v>62</v>
      </c>
      <c r="K58" s="20" t="s">
        <v>62</v>
      </c>
      <c r="L58" s="20" t="s">
        <v>225</v>
      </c>
      <c r="M58" s="20">
        <v>1.76376</v>
      </c>
      <c r="N58" s="20">
        <v>120842</v>
      </c>
      <c r="O58" s="20">
        <v>15743.5</v>
      </c>
      <c r="P58" s="20">
        <v>0</v>
      </c>
      <c r="Q58" s="20">
        <v>456.73899999999998</v>
      </c>
      <c r="R58" s="20">
        <v>0</v>
      </c>
      <c r="S58" s="20">
        <v>72705.3</v>
      </c>
      <c r="T58" s="20">
        <v>209749</v>
      </c>
      <c r="U58" s="20">
        <v>77659.399999999994</v>
      </c>
      <c r="V58" s="20">
        <v>0</v>
      </c>
      <c r="W58" s="20">
        <v>241.36</v>
      </c>
      <c r="X58" s="20">
        <v>287650</v>
      </c>
      <c r="Y58" s="20">
        <v>314.60300000000001</v>
      </c>
      <c r="Z58" s="20">
        <v>0</v>
      </c>
      <c r="AA58" s="20">
        <v>0</v>
      </c>
      <c r="AB58" s="20">
        <v>0</v>
      </c>
      <c r="AC58" s="20">
        <v>0</v>
      </c>
      <c r="AD58" s="20">
        <v>975.39599999999996</v>
      </c>
      <c r="AE58" s="20">
        <v>0</v>
      </c>
      <c r="AF58" s="20">
        <v>1290</v>
      </c>
      <c r="AG58" s="20">
        <v>0</v>
      </c>
      <c r="AH58" s="20">
        <v>0</v>
      </c>
      <c r="AI58" s="20">
        <v>0</v>
      </c>
      <c r="AJ58" s="20">
        <v>1290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2.4666000000000001</v>
      </c>
      <c r="AX58" s="20">
        <v>159.31200000000001</v>
      </c>
      <c r="AY58" s="20">
        <v>17.675999999999998</v>
      </c>
      <c r="AZ58" s="20">
        <v>0</v>
      </c>
      <c r="BA58" s="20">
        <v>0.35201199999999999</v>
      </c>
      <c r="BB58" s="20">
        <v>6.5751200000000001</v>
      </c>
      <c r="BC58" s="20">
        <v>73.139300000000006</v>
      </c>
      <c r="BD58" s="20">
        <v>259.52100000000002</v>
      </c>
      <c r="BK58" s="20" t="s">
        <v>62</v>
      </c>
      <c r="BL58" s="20" t="s">
        <v>62</v>
      </c>
      <c r="BM58" s="20" t="s">
        <v>240</v>
      </c>
      <c r="BN58" s="20">
        <v>1.83779</v>
      </c>
      <c r="BO58" s="20">
        <v>113189</v>
      </c>
      <c r="BP58" s="20">
        <v>20218.2</v>
      </c>
      <c r="BQ58" s="20">
        <v>0</v>
      </c>
      <c r="BR58" s="20">
        <v>592.25699999999995</v>
      </c>
      <c r="BS58" s="20">
        <v>0</v>
      </c>
      <c r="BT58" s="20">
        <v>70986.2</v>
      </c>
      <c r="BU58" s="20">
        <v>204988</v>
      </c>
      <c r="BV58" s="20">
        <v>77659.399999999994</v>
      </c>
      <c r="BW58" s="20">
        <v>0</v>
      </c>
      <c r="BX58" s="20">
        <v>324.29300000000001</v>
      </c>
      <c r="BY58" s="20">
        <v>282971</v>
      </c>
      <c r="BZ58" s="20">
        <v>321.48099999999999</v>
      </c>
      <c r="CA58" s="20">
        <v>0</v>
      </c>
      <c r="CB58" s="20">
        <v>0</v>
      </c>
      <c r="CC58" s="20">
        <v>0</v>
      </c>
      <c r="CD58" s="20">
        <v>0</v>
      </c>
      <c r="CE58" s="20">
        <v>1072.06</v>
      </c>
      <c r="CF58" s="20">
        <v>0</v>
      </c>
      <c r="CG58" s="20">
        <v>1393.54</v>
      </c>
      <c r="CH58" s="20">
        <v>0</v>
      </c>
      <c r="CI58" s="20">
        <v>0</v>
      </c>
      <c r="CJ58" s="20">
        <v>0</v>
      </c>
      <c r="CK58" s="20">
        <v>1393.54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0</v>
      </c>
      <c r="CU58" s="20">
        <v>0</v>
      </c>
      <c r="CV58" s="20">
        <v>0</v>
      </c>
      <c r="CW58" s="20">
        <v>0</v>
      </c>
      <c r="CX58" s="20">
        <v>2.52949</v>
      </c>
      <c r="CY58" s="20">
        <v>148.13800000000001</v>
      </c>
      <c r="CZ58" s="20">
        <v>21.325900000000001</v>
      </c>
      <c r="DA58" s="20">
        <v>0</v>
      </c>
      <c r="DB58" s="20">
        <v>0.45629799999999998</v>
      </c>
      <c r="DC58" s="20">
        <v>7.2272800000000004</v>
      </c>
      <c r="DD58" s="20">
        <v>71.259699999999995</v>
      </c>
      <c r="DE58" s="20">
        <v>250.93700000000001</v>
      </c>
      <c r="DL58" s="20" t="s">
        <v>72</v>
      </c>
      <c r="DM58" s="20" t="s">
        <v>73</v>
      </c>
      <c r="DN58" s="20" t="s">
        <v>64</v>
      </c>
      <c r="DO58" s="20" t="s">
        <v>74</v>
      </c>
      <c r="DP58" s="20">
        <v>8.5</v>
      </c>
      <c r="DQ58" s="20" t="s">
        <v>65</v>
      </c>
      <c r="DR58" s="20" t="s">
        <v>76</v>
      </c>
      <c r="DS58" s="20" t="s">
        <v>233</v>
      </c>
    </row>
    <row r="59" spans="1:123" hidden="1" outlineLevel="1" x14ac:dyDescent="0.25">
      <c r="A59" s="12"/>
      <c r="B59" s="20" t="s">
        <v>241</v>
      </c>
      <c r="C59" s="20" t="s">
        <v>198</v>
      </c>
      <c r="D59" s="20" t="s">
        <v>198</v>
      </c>
      <c r="E59" s="20" t="s">
        <v>111</v>
      </c>
      <c r="F59" s="20" t="s">
        <v>60</v>
      </c>
      <c r="G59" s="24">
        <v>4.7222222222222221E-2</v>
      </c>
      <c r="H59" s="20" t="s">
        <v>77</v>
      </c>
      <c r="I59" s="20">
        <v>-7.4</v>
      </c>
      <c r="J59" s="20" t="s">
        <v>62</v>
      </c>
      <c r="K59" s="20" t="s">
        <v>62</v>
      </c>
      <c r="L59" s="20" t="s">
        <v>225</v>
      </c>
      <c r="M59" s="20">
        <v>1.8985700000000001</v>
      </c>
      <c r="N59" s="20">
        <v>120417</v>
      </c>
      <c r="O59" s="20">
        <v>15560</v>
      </c>
      <c r="P59" s="20">
        <v>0</v>
      </c>
      <c r="Q59" s="20">
        <v>479.71499999999997</v>
      </c>
      <c r="R59" s="20">
        <v>0</v>
      </c>
      <c r="S59" s="20">
        <v>71763.3</v>
      </c>
      <c r="T59" s="20">
        <v>208222</v>
      </c>
      <c r="U59" s="20">
        <v>77659.399999999994</v>
      </c>
      <c r="V59" s="20">
        <v>0</v>
      </c>
      <c r="W59" s="20">
        <v>241.36</v>
      </c>
      <c r="X59" s="20">
        <v>286123</v>
      </c>
      <c r="Y59" s="20">
        <v>337.30099999999999</v>
      </c>
      <c r="Z59" s="20">
        <v>0</v>
      </c>
      <c r="AA59" s="20">
        <v>0</v>
      </c>
      <c r="AB59" s="20">
        <v>0</v>
      </c>
      <c r="AC59" s="20">
        <v>0</v>
      </c>
      <c r="AD59" s="20">
        <v>975.39599999999996</v>
      </c>
      <c r="AE59" s="20">
        <v>0</v>
      </c>
      <c r="AF59" s="20">
        <v>1312.7</v>
      </c>
      <c r="AG59" s="20">
        <v>0</v>
      </c>
      <c r="AH59" s="20">
        <v>0</v>
      </c>
      <c r="AI59" s="20">
        <v>0</v>
      </c>
      <c r="AJ59" s="20">
        <v>1312.7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2.6449199999999999</v>
      </c>
      <c r="AX59" s="20">
        <v>159.03200000000001</v>
      </c>
      <c r="AY59" s="20">
        <v>17.553899999999999</v>
      </c>
      <c r="AZ59" s="20">
        <v>0</v>
      </c>
      <c r="BA59" s="20">
        <v>0.36971199999999999</v>
      </c>
      <c r="BB59" s="20">
        <v>6.5751200000000001</v>
      </c>
      <c r="BC59" s="20">
        <v>72.114400000000003</v>
      </c>
      <c r="BD59" s="20">
        <v>258.29000000000002</v>
      </c>
      <c r="BK59" s="20" t="s">
        <v>62</v>
      </c>
      <c r="BL59" s="20" t="s">
        <v>62</v>
      </c>
      <c r="BM59" s="20" t="s">
        <v>240</v>
      </c>
      <c r="BN59" s="20">
        <v>1.83779</v>
      </c>
      <c r="BO59" s="20">
        <v>113189</v>
      </c>
      <c r="BP59" s="20">
        <v>20218.2</v>
      </c>
      <c r="BQ59" s="20">
        <v>0</v>
      </c>
      <c r="BR59" s="20">
        <v>592.25699999999995</v>
      </c>
      <c r="BS59" s="20">
        <v>0</v>
      </c>
      <c r="BT59" s="20">
        <v>70986.2</v>
      </c>
      <c r="BU59" s="20">
        <v>204988</v>
      </c>
      <c r="BV59" s="20">
        <v>77659.399999999994</v>
      </c>
      <c r="BW59" s="20">
        <v>0</v>
      </c>
      <c r="BX59" s="20">
        <v>324.29300000000001</v>
      </c>
      <c r="BY59" s="20">
        <v>282971</v>
      </c>
      <c r="BZ59" s="20">
        <v>321.48099999999999</v>
      </c>
      <c r="CA59" s="20">
        <v>0</v>
      </c>
      <c r="CB59" s="20">
        <v>0</v>
      </c>
      <c r="CC59" s="20">
        <v>0</v>
      </c>
      <c r="CD59" s="20">
        <v>0</v>
      </c>
      <c r="CE59" s="20">
        <v>1072.06</v>
      </c>
      <c r="CF59" s="20">
        <v>0</v>
      </c>
      <c r="CG59" s="20">
        <v>1393.54</v>
      </c>
      <c r="CH59" s="20">
        <v>0</v>
      </c>
      <c r="CI59" s="20">
        <v>0</v>
      </c>
      <c r="CJ59" s="20">
        <v>0</v>
      </c>
      <c r="CK59" s="20">
        <v>1393.54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2.52949</v>
      </c>
      <c r="CY59" s="20">
        <v>148.13800000000001</v>
      </c>
      <c r="CZ59" s="20">
        <v>21.325900000000001</v>
      </c>
      <c r="DA59" s="20">
        <v>0</v>
      </c>
      <c r="DB59" s="20">
        <v>0.45629799999999998</v>
      </c>
      <c r="DC59" s="20">
        <v>7.2272800000000004</v>
      </c>
      <c r="DD59" s="20">
        <v>71.259699999999995</v>
      </c>
      <c r="DE59" s="20">
        <v>250.93700000000001</v>
      </c>
      <c r="DL59" s="20" t="s">
        <v>72</v>
      </c>
      <c r="DM59" s="20" t="s">
        <v>73</v>
      </c>
      <c r="DN59" s="20" t="s">
        <v>64</v>
      </c>
      <c r="DO59" s="20" t="s">
        <v>74</v>
      </c>
      <c r="DP59" s="20">
        <v>8.5</v>
      </c>
      <c r="DQ59" s="20" t="s">
        <v>65</v>
      </c>
      <c r="DR59" s="20" t="s">
        <v>76</v>
      </c>
      <c r="DS59" s="20" t="s">
        <v>233</v>
      </c>
    </row>
    <row r="60" spans="1:123" hidden="1" outlineLevel="1" x14ac:dyDescent="0.25">
      <c r="A60" s="12"/>
      <c r="B60" s="20" t="s">
        <v>242</v>
      </c>
      <c r="C60" s="20" t="s">
        <v>199</v>
      </c>
      <c r="D60" s="20" t="s">
        <v>199</v>
      </c>
      <c r="E60" s="20" t="s">
        <v>111</v>
      </c>
      <c r="F60" s="20" t="s">
        <v>60</v>
      </c>
      <c r="G60" s="24">
        <v>4.5138888888888888E-2</v>
      </c>
      <c r="H60" s="20" t="s">
        <v>77</v>
      </c>
      <c r="I60" s="20">
        <v>-7.1</v>
      </c>
      <c r="J60" s="20" t="s">
        <v>62</v>
      </c>
      <c r="K60" s="20" t="s">
        <v>62</v>
      </c>
      <c r="L60" s="20" t="s">
        <v>225</v>
      </c>
      <c r="M60" s="20">
        <v>2.00467</v>
      </c>
      <c r="N60" s="20">
        <v>120478</v>
      </c>
      <c r="O60" s="20">
        <v>15574.9</v>
      </c>
      <c r="P60" s="20">
        <v>0</v>
      </c>
      <c r="Q60" s="20">
        <v>494.68799999999999</v>
      </c>
      <c r="R60" s="20">
        <v>0</v>
      </c>
      <c r="S60" s="20">
        <v>71140.3</v>
      </c>
      <c r="T60" s="20">
        <v>207690</v>
      </c>
      <c r="U60" s="20">
        <v>77659.399999999994</v>
      </c>
      <c r="V60" s="20">
        <v>0</v>
      </c>
      <c r="W60" s="20">
        <v>241.36</v>
      </c>
      <c r="X60" s="20">
        <v>285591</v>
      </c>
      <c r="Y60" s="20">
        <v>355.09800000000001</v>
      </c>
      <c r="Z60" s="20">
        <v>0</v>
      </c>
      <c r="AA60" s="20">
        <v>0</v>
      </c>
      <c r="AB60" s="20">
        <v>0</v>
      </c>
      <c r="AC60" s="20">
        <v>0</v>
      </c>
      <c r="AD60" s="20">
        <v>975.39599999999996</v>
      </c>
      <c r="AE60" s="20">
        <v>0</v>
      </c>
      <c r="AF60" s="20">
        <v>1330.49</v>
      </c>
      <c r="AG60" s="20">
        <v>0</v>
      </c>
      <c r="AH60" s="20">
        <v>0</v>
      </c>
      <c r="AI60" s="20">
        <v>0</v>
      </c>
      <c r="AJ60" s="20">
        <v>1330.49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2.7847200000000001</v>
      </c>
      <c r="AX60" s="20">
        <v>159.233</v>
      </c>
      <c r="AY60" s="20">
        <v>17.627099999999999</v>
      </c>
      <c r="AZ60" s="20">
        <v>0</v>
      </c>
      <c r="BA60" s="20">
        <v>0.38114300000000001</v>
      </c>
      <c r="BB60" s="20">
        <v>6.5751200000000001</v>
      </c>
      <c r="BC60" s="20">
        <v>71.439899999999994</v>
      </c>
      <c r="BD60" s="20">
        <v>258.041</v>
      </c>
      <c r="BK60" s="20" t="s">
        <v>62</v>
      </c>
      <c r="BL60" s="20" t="s">
        <v>62</v>
      </c>
      <c r="BM60" s="20" t="s">
        <v>240</v>
      </c>
      <c r="BN60" s="20">
        <v>1.83779</v>
      </c>
      <c r="BO60" s="20">
        <v>113189</v>
      </c>
      <c r="BP60" s="20">
        <v>20218.2</v>
      </c>
      <c r="BQ60" s="20">
        <v>0</v>
      </c>
      <c r="BR60" s="20">
        <v>592.25699999999995</v>
      </c>
      <c r="BS60" s="20">
        <v>0</v>
      </c>
      <c r="BT60" s="20">
        <v>70986.2</v>
      </c>
      <c r="BU60" s="20">
        <v>204988</v>
      </c>
      <c r="BV60" s="20">
        <v>77659.399999999994</v>
      </c>
      <c r="BW60" s="20">
        <v>0</v>
      </c>
      <c r="BX60" s="20">
        <v>324.29300000000001</v>
      </c>
      <c r="BY60" s="20">
        <v>282971</v>
      </c>
      <c r="BZ60" s="20">
        <v>321.48099999999999</v>
      </c>
      <c r="CA60" s="20">
        <v>0</v>
      </c>
      <c r="CB60" s="20">
        <v>0</v>
      </c>
      <c r="CC60" s="20">
        <v>0</v>
      </c>
      <c r="CD60" s="20">
        <v>0</v>
      </c>
      <c r="CE60" s="20">
        <v>1072.06</v>
      </c>
      <c r="CF60" s="20">
        <v>0</v>
      </c>
      <c r="CG60" s="20">
        <v>1393.54</v>
      </c>
      <c r="CH60" s="20">
        <v>0</v>
      </c>
      <c r="CI60" s="20">
        <v>0</v>
      </c>
      <c r="CJ60" s="20">
        <v>0</v>
      </c>
      <c r="CK60" s="20">
        <v>1393.54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2.52949</v>
      </c>
      <c r="CY60" s="20">
        <v>148.13800000000001</v>
      </c>
      <c r="CZ60" s="20">
        <v>21.325900000000001</v>
      </c>
      <c r="DA60" s="20">
        <v>0</v>
      </c>
      <c r="DB60" s="20">
        <v>0.45629799999999998</v>
      </c>
      <c r="DC60" s="20">
        <v>7.2272800000000004</v>
      </c>
      <c r="DD60" s="20">
        <v>71.259699999999995</v>
      </c>
      <c r="DE60" s="20">
        <v>250.93700000000001</v>
      </c>
      <c r="DL60" s="20" t="s">
        <v>72</v>
      </c>
      <c r="DM60" s="20" t="s">
        <v>73</v>
      </c>
      <c r="DN60" s="20" t="s">
        <v>64</v>
      </c>
      <c r="DO60" s="20" t="s">
        <v>74</v>
      </c>
      <c r="DP60" s="20">
        <v>8.5</v>
      </c>
      <c r="DQ60" s="20" t="s">
        <v>65</v>
      </c>
      <c r="DR60" s="20" t="s">
        <v>76</v>
      </c>
      <c r="DS60" s="20" t="s">
        <v>233</v>
      </c>
    </row>
    <row r="61" spans="1:123" hidden="1" outlineLevel="1" x14ac:dyDescent="0.25">
      <c r="A61" s="12"/>
      <c r="B61" s="20" t="s">
        <v>243</v>
      </c>
      <c r="C61" s="20" t="s">
        <v>200</v>
      </c>
      <c r="D61" s="20" t="s">
        <v>200</v>
      </c>
      <c r="E61" s="20" t="s">
        <v>111</v>
      </c>
      <c r="F61" s="20" t="s">
        <v>60</v>
      </c>
      <c r="G61" s="24">
        <v>4.4444444444444446E-2</v>
      </c>
      <c r="H61" s="20" t="s">
        <v>77</v>
      </c>
      <c r="I61" s="20">
        <v>-7.3</v>
      </c>
      <c r="J61" s="20" t="s">
        <v>62</v>
      </c>
      <c r="K61" s="20" t="s">
        <v>62</v>
      </c>
      <c r="L61" s="20" t="s">
        <v>225</v>
      </c>
      <c r="M61" s="20">
        <v>2.1238600000000001</v>
      </c>
      <c r="N61" s="20">
        <v>120468</v>
      </c>
      <c r="O61" s="20">
        <v>15563.9</v>
      </c>
      <c r="P61" s="20">
        <v>0</v>
      </c>
      <c r="Q61" s="20">
        <v>510.45299999999997</v>
      </c>
      <c r="R61" s="20">
        <v>0</v>
      </c>
      <c r="S61" s="20">
        <v>70934.8</v>
      </c>
      <c r="T61" s="20">
        <v>207479</v>
      </c>
      <c r="U61" s="20">
        <v>77659.399999999994</v>
      </c>
      <c r="V61" s="20">
        <v>0</v>
      </c>
      <c r="W61" s="20">
        <v>241.36</v>
      </c>
      <c r="X61" s="20">
        <v>285380</v>
      </c>
      <c r="Y61" s="20">
        <v>374.95499999999998</v>
      </c>
      <c r="Z61" s="20">
        <v>0</v>
      </c>
      <c r="AA61" s="20">
        <v>0</v>
      </c>
      <c r="AB61" s="20">
        <v>0</v>
      </c>
      <c r="AC61" s="20">
        <v>0</v>
      </c>
      <c r="AD61" s="20">
        <v>975.39599999999996</v>
      </c>
      <c r="AE61" s="20">
        <v>0</v>
      </c>
      <c r="AF61" s="20">
        <v>1350.35</v>
      </c>
      <c r="AG61" s="20">
        <v>0</v>
      </c>
      <c r="AH61" s="20">
        <v>0</v>
      </c>
      <c r="AI61" s="20">
        <v>0</v>
      </c>
      <c r="AJ61" s="20">
        <v>1350.35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2.9407299999999998</v>
      </c>
      <c r="AX61" s="20">
        <v>159.36799999999999</v>
      </c>
      <c r="AY61" s="20">
        <v>17.6783</v>
      </c>
      <c r="AZ61" s="20">
        <v>0</v>
      </c>
      <c r="BA61" s="20">
        <v>0.39316499999999999</v>
      </c>
      <c r="BB61" s="20">
        <v>6.5751200000000001</v>
      </c>
      <c r="BC61" s="20">
        <v>71.219899999999996</v>
      </c>
      <c r="BD61" s="20">
        <v>258.17599999999999</v>
      </c>
      <c r="BK61" s="20" t="s">
        <v>62</v>
      </c>
      <c r="BL61" s="20" t="s">
        <v>62</v>
      </c>
      <c r="BM61" s="20" t="s">
        <v>240</v>
      </c>
      <c r="BN61" s="20">
        <v>1.83779</v>
      </c>
      <c r="BO61" s="20">
        <v>113189</v>
      </c>
      <c r="BP61" s="20">
        <v>20218.2</v>
      </c>
      <c r="BQ61" s="20">
        <v>0</v>
      </c>
      <c r="BR61" s="20">
        <v>592.25699999999995</v>
      </c>
      <c r="BS61" s="20">
        <v>0</v>
      </c>
      <c r="BT61" s="20">
        <v>70986.2</v>
      </c>
      <c r="BU61" s="20">
        <v>204988</v>
      </c>
      <c r="BV61" s="20">
        <v>77659.399999999994</v>
      </c>
      <c r="BW61" s="20">
        <v>0</v>
      </c>
      <c r="BX61" s="20">
        <v>324.29300000000001</v>
      </c>
      <c r="BY61" s="20">
        <v>282971</v>
      </c>
      <c r="BZ61" s="20">
        <v>321.48099999999999</v>
      </c>
      <c r="CA61" s="20">
        <v>0</v>
      </c>
      <c r="CB61" s="20">
        <v>0</v>
      </c>
      <c r="CC61" s="20">
        <v>0</v>
      </c>
      <c r="CD61" s="20">
        <v>0</v>
      </c>
      <c r="CE61" s="20">
        <v>1072.06</v>
      </c>
      <c r="CF61" s="20">
        <v>0</v>
      </c>
      <c r="CG61" s="20">
        <v>1393.54</v>
      </c>
      <c r="CH61" s="20">
        <v>0</v>
      </c>
      <c r="CI61" s="20">
        <v>0</v>
      </c>
      <c r="CJ61" s="20">
        <v>0</v>
      </c>
      <c r="CK61" s="20">
        <v>1393.54</v>
      </c>
      <c r="CL61" s="20">
        <v>0</v>
      </c>
      <c r="CM61" s="20">
        <v>0</v>
      </c>
      <c r="CN61" s="20">
        <v>0</v>
      </c>
      <c r="CO61" s="20">
        <v>0</v>
      </c>
      <c r="CP61" s="20">
        <v>0</v>
      </c>
      <c r="CQ61" s="20">
        <v>0</v>
      </c>
      <c r="CR61" s="20">
        <v>0</v>
      </c>
      <c r="CS61" s="20">
        <v>0</v>
      </c>
      <c r="CT61" s="20">
        <v>0</v>
      </c>
      <c r="CU61" s="20">
        <v>0</v>
      </c>
      <c r="CV61" s="20">
        <v>0</v>
      </c>
      <c r="CW61" s="20">
        <v>0</v>
      </c>
      <c r="CX61" s="20">
        <v>2.52949</v>
      </c>
      <c r="CY61" s="20">
        <v>148.13800000000001</v>
      </c>
      <c r="CZ61" s="20">
        <v>21.325900000000001</v>
      </c>
      <c r="DA61" s="20">
        <v>0</v>
      </c>
      <c r="DB61" s="20">
        <v>0.45629799999999998</v>
      </c>
      <c r="DC61" s="20">
        <v>7.2272800000000004</v>
      </c>
      <c r="DD61" s="20">
        <v>71.259699999999995</v>
      </c>
      <c r="DE61" s="20">
        <v>250.93700000000001</v>
      </c>
      <c r="DL61" s="20" t="s">
        <v>72</v>
      </c>
      <c r="DM61" s="20" t="s">
        <v>73</v>
      </c>
      <c r="DN61" s="20" t="s">
        <v>64</v>
      </c>
      <c r="DO61" s="20" t="s">
        <v>74</v>
      </c>
      <c r="DP61" s="20">
        <v>8.5</v>
      </c>
      <c r="DQ61" s="20" t="s">
        <v>65</v>
      </c>
      <c r="DR61" s="20" t="s">
        <v>76</v>
      </c>
      <c r="DS61" s="20" t="s">
        <v>233</v>
      </c>
    </row>
    <row r="62" spans="1:123" hidden="1" outlineLevel="1" x14ac:dyDescent="0.25">
      <c r="A62" s="12"/>
      <c r="B62" s="20" t="s">
        <v>244</v>
      </c>
      <c r="C62" s="20" t="s">
        <v>201</v>
      </c>
      <c r="D62" s="20" t="s">
        <v>201</v>
      </c>
      <c r="E62" s="20" t="s">
        <v>111</v>
      </c>
      <c r="F62" s="20" t="s">
        <v>60</v>
      </c>
      <c r="G62" s="24">
        <v>4.4444444444444446E-2</v>
      </c>
      <c r="H62" s="20" t="s">
        <v>77</v>
      </c>
      <c r="I62" s="20">
        <v>-8.4</v>
      </c>
      <c r="J62" s="20" t="s">
        <v>62</v>
      </c>
      <c r="K62" s="20" t="s">
        <v>62</v>
      </c>
      <c r="L62" s="20" t="s">
        <v>225</v>
      </c>
      <c r="M62" s="20">
        <v>1.76576</v>
      </c>
      <c r="N62" s="20">
        <v>120966</v>
      </c>
      <c r="O62" s="20">
        <v>15823.9</v>
      </c>
      <c r="P62" s="20">
        <v>0</v>
      </c>
      <c r="Q62" s="20">
        <v>457.911</v>
      </c>
      <c r="R62" s="20">
        <v>0</v>
      </c>
      <c r="S62" s="20">
        <v>72705.3</v>
      </c>
      <c r="T62" s="20">
        <v>209955</v>
      </c>
      <c r="U62" s="20">
        <v>77659.399999999994</v>
      </c>
      <c r="V62" s="20">
        <v>0</v>
      </c>
      <c r="W62" s="20">
        <v>241.36</v>
      </c>
      <c r="X62" s="20">
        <v>287856</v>
      </c>
      <c r="Y62" s="20">
        <v>314.964</v>
      </c>
      <c r="Z62" s="20">
        <v>0</v>
      </c>
      <c r="AA62" s="20">
        <v>0</v>
      </c>
      <c r="AB62" s="20">
        <v>0</v>
      </c>
      <c r="AC62" s="20">
        <v>0</v>
      </c>
      <c r="AD62" s="20">
        <v>975.39599999999996</v>
      </c>
      <c r="AE62" s="20">
        <v>0</v>
      </c>
      <c r="AF62" s="20">
        <v>1290.3599999999999</v>
      </c>
      <c r="AG62" s="20">
        <v>0</v>
      </c>
      <c r="AH62" s="20">
        <v>0</v>
      </c>
      <c r="AI62" s="20">
        <v>0</v>
      </c>
      <c r="AJ62" s="20">
        <v>1290.3599999999999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2.4694199999999999</v>
      </c>
      <c r="AX62" s="20">
        <v>159.447</v>
      </c>
      <c r="AY62" s="20">
        <v>17.774999999999999</v>
      </c>
      <c r="AZ62" s="20">
        <v>0</v>
      </c>
      <c r="BA62" s="20">
        <v>0.352912</v>
      </c>
      <c r="BB62" s="20">
        <v>6.5751200000000001</v>
      </c>
      <c r="BC62" s="20">
        <v>73.139300000000006</v>
      </c>
      <c r="BD62" s="20">
        <v>259.75900000000001</v>
      </c>
      <c r="BK62" s="20" t="s">
        <v>62</v>
      </c>
      <c r="BL62" s="20" t="s">
        <v>62</v>
      </c>
      <c r="BM62" s="20" t="s">
        <v>240</v>
      </c>
      <c r="BN62" s="20">
        <v>1.8371299999999999</v>
      </c>
      <c r="BO62" s="20">
        <v>113500</v>
      </c>
      <c r="BP62" s="20">
        <v>20296.8</v>
      </c>
      <c r="BQ62" s="20">
        <v>0</v>
      </c>
      <c r="BR62" s="20">
        <v>591.35699999999997</v>
      </c>
      <c r="BS62" s="20">
        <v>0</v>
      </c>
      <c r="BT62" s="20">
        <v>70986.2</v>
      </c>
      <c r="BU62" s="20">
        <v>205376</v>
      </c>
      <c r="BV62" s="20">
        <v>77659.399999999994</v>
      </c>
      <c r="BW62" s="20">
        <v>0</v>
      </c>
      <c r="BX62" s="20">
        <v>324.29300000000001</v>
      </c>
      <c r="BY62" s="20">
        <v>283360</v>
      </c>
      <c r="BZ62" s="20">
        <v>321.375</v>
      </c>
      <c r="CA62" s="20">
        <v>0</v>
      </c>
      <c r="CB62" s="20">
        <v>0</v>
      </c>
      <c r="CC62" s="20">
        <v>0</v>
      </c>
      <c r="CD62" s="20">
        <v>0</v>
      </c>
      <c r="CE62" s="20">
        <v>1072.06</v>
      </c>
      <c r="CF62" s="20">
        <v>0</v>
      </c>
      <c r="CG62" s="20">
        <v>1393.43</v>
      </c>
      <c r="CH62" s="20">
        <v>0</v>
      </c>
      <c r="CI62" s="20">
        <v>0</v>
      </c>
      <c r="CJ62" s="20">
        <v>0</v>
      </c>
      <c r="CK62" s="20">
        <v>1393.43</v>
      </c>
      <c r="CL62" s="20">
        <v>0</v>
      </c>
      <c r="CM62" s="20">
        <v>0</v>
      </c>
      <c r="CN62" s="20">
        <v>0</v>
      </c>
      <c r="CO62" s="20">
        <v>0</v>
      </c>
      <c r="CP62" s="20">
        <v>0</v>
      </c>
      <c r="CQ62" s="20">
        <v>0</v>
      </c>
      <c r="CR62" s="20">
        <v>0</v>
      </c>
      <c r="CS62" s="20">
        <v>0</v>
      </c>
      <c r="CT62" s="20">
        <v>0</v>
      </c>
      <c r="CU62" s="20">
        <v>0</v>
      </c>
      <c r="CV62" s="20">
        <v>0</v>
      </c>
      <c r="CW62" s="20">
        <v>0</v>
      </c>
      <c r="CX62" s="20">
        <v>2.5285799999999998</v>
      </c>
      <c r="CY62" s="20">
        <v>148.518</v>
      </c>
      <c r="CZ62" s="20">
        <v>21.4253</v>
      </c>
      <c r="DA62" s="20">
        <v>0</v>
      </c>
      <c r="DB62" s="20">
        <v>0.45560400000000001</v>
      </c>
      <c r="DC62" s="20">
        <v>7.2272800000000004</v>
      </c>
      <c r="DD62" s="20">
        <v>71.259699999999995</v>
      </c>
      <c r="DE62" s="20">
        <v>251.41399999999999</v>
      </c>
      <c r="DL62" s="20" t="s">
        <v>72</v>
      </c>
      <c r="DM62" s="20" t="s">
        <v>73</v>
      </c>
      <c r="DN62" s="20" t="s">
        <v>64</v>
      </c>
      <c r="DO62" s="20" t="s">
        <v>74</v>
      </c>
      <c r="DP62" s="20">
        <v>8.5</v>
      </c>
      <c r="DQ62" s="20" t="s">
        <v>65</v>
      </c>
      <c r="DR62" s="20" t="s">
        <v>76</v>
      </c>
      <c r="DS62" s="20" t="s">
        <v>233</v>
      </c>
    </row>
    <row r="63" spans="1:123" hidden="1" outlineLevel="1" x14ac:dyDescent="0.25">
      <c r="A63" s="12"/>
      <c r="B63" s="20" t="s">
        <v>245</v>
      </c>
      <c r="C63" s="20" t="s">
        <v>202</v>
      </c>
      <c r="D63" s="20" t="s">
        <v>202</v>
      </c>
      <c r="E63" s="20" t="s">
        <v>111</v>
      </c>
      <c r="F63" s="20" t="s">
        <v>60</v>
      </c>
      <c r="G63" s="24">
        <v>4.4444444444444446E-2</v>
      </c>
      <c r="H63" s="20" t="s">
        <v>77</v>
      </c>
      <c r="I63" s="20">
        <v>-7.3</v>
      </c>
      <c r="J63" s="20" t="s">
        <v>62</v>
      </c>
      <c r="K63" s="20" t="s">
        <v>62</v>
      </c>
      <c r="L63" s="20" t="s">
        <v>225</v>
      </c>
      <c r="M63" s="20">
        <v>1.89618</v>
      </c>
      <c r="N63" s="20">
        <v>120655</v>
      </c>
      <c r="O63" s="20">
        <v>15691.4</v>
      </c>
      <c r="P63" s="20">
        <v>0</v>
      </c>
      <c r="Q63" s="20">
        <v>480.04899999999998</v>
      </c>
      <c r="R63" s="20">
        <v>0</v>
      </c>
      <c r="S63" s="20">
        <v>71763.3</v>
      </c>
      <c r="T63" s="20">
        <v>208592</v>
      </c>
      <c r="U63" s="20">
        <v>77659.399999999994</v>
      </c>
      <c r="V63" s="20">
        <v>0</v>
      </c>
      <c r="W63" s="20">
        <v>241.36</v>
      </c>
      <c r="X63" s="20">
        <v>286493</v>
      </c>
      <c r="Y63" s="20">
        <v>336.93599999999998</v>
      </c>
      <c r="Z63" s="20">
        <v>0</v>
      </c>
      <c r="AA63" s="20">
        <v>0</v>
      </c>
      <c r="AB63" s="20">
        <v>0</v>
      </c>
      <c r="AC63" s="20">
        <v>0</v>
      </c>
      <c r="AD63" s="20">
        <v>975.39599999999996</v>
      </c>
      <c r="AE63" s="20">
        <v>0</v>
      </c>
      <c r="AF63" s="20">
        <v>1312.33</v>
      </c>
      <c r="AG63" s="20">
        <v>0</v>
      </c>
      <c r="AH63" s="20">
        <v>0</v>
      </c>
      <c r="AI63" s="20">
        <v>0</v>
      </c>
      <c r="AJ63" s="20">
        <v>1312.33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2.64202</v>
      </c>
      <c r="AX63" s="20">
        <v>159.315</v>
      </c>
      <c r="AY63" s="20">
        <v>17.724599999999999</v>
      </c>
      <c r="AZ63" s="20">
        <v>0</v>
      </c>
      <c r="BA63" s="20">
        <v>0.36995800000000001</v>
      </c>
      <c r="BB63" s="20">
        <v>6.5751200000000001</v>
      </c>
      <c r="BC63" s="20">
        <v>72.114400000000003</v>
      </c>
      <c r="BD63" s="20">
        <v>258.74099999999999</v>
      </c>
      <c r="BK63" s="20" t="s">
        <v>62</v>
      </c>
      <c r="BL63" s="20" t="s">
        <v>62</v>
      </c>
      <c r="BM63" s="20" t="s">
        <v>240</v>
      </c>
      <c r="BN63" s="20">
        <v>1.8371299999999999</v>
      </c>
      <c r="BO63" s="20">
        <v>113500</v>
      </c>
      <c r="BP63" s="20">
        <v>20296.8</v>
      </c>
      <c r="BQ63" s="20">
        <v>0</v>
      </c>
      <c r="BR63" s="20">
        <v>591.35699999999997</v>
      </c>
      <c r="BS63" s="20">
        <v>0</v>
      </c>
      <c r="BT63" s="20">
        <v>70986.2</v>
      </c>
      <c r="BU63" s="20">
        <v>205376</v>
      </c>
      <c r="BV63" s="20">
        <v>77659.399999999994</v>
      </c>
      <c r="BW63" s="20">
        <v>0</v>
      </c>
      <c r="BX63" s="20">
        <v>324.29300000000001</v>
      </c>
      <c r="BY63" s="20">
        <v>283360</v>
      </c>
      <c r="BZ63" s="20">
        <v>321.375</v>
      </c>
      <c r="CA63" s="20">
        <v>0</v>
      </c>
      <c r="CB63" s="20">
        <v>0</v>
      </c>
      <c r="CC63" s="20">
        <v>0</v>
      </c>
      <c r="CD63" s="20">
        <v>0</v>
      </c>
      <c r="CE63" s="20">
        <v>1072.06</v>
      </c>
      <c r="CF63" s="20">
        <v>0</v>
      </c>
      <c r="CG63" s="20">
        <v>1393.43</v>
      </c>
      <c r="CH63" s="20">
        <v>0</v>
      </c>
      <c r="CI63" s="20">
        <v>0</v>
      </c>
      <c r="CJ63" s="20">
        <v>0</v>
      </c>
      <c r="CK63" s="20">
        <v>1393.43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2.5285799999999998</v>
      </c>
      <c r="CY63" s="20">
        <v>148.518</v>
      </c>
      <c r="CZ63" s="20">
        <v>21.4253</v>
      </c>
      <c r="DA63" s="20">
        <v>0</v>
      </c>
      <c r="DB63" s="20">
        <v>0.45560400000000001</v>
      </c>
      <c r="DC63" s="20">
        <v>7.2272800000000004</v>
      </c>
      <c r="DD63" s="20">
        <v>71.259699999999995</v>
      </c>
      <c r="DE63" s="20">
        <v>251.41399999999999</v>
      </c>
      <c r="DL63" s="20" t="s">
        <v>72</v>
      </c>
      <c r="DM63" s="20" t="s">
        <v>73</v>
      </c>
      <c r="DN63" s="20" t="s">
        <v>64</v>
      </c>
      <c r="DO63" s="20" t="s">
        <v>74</v>
      </c>
      <c r="DP63" s="20">
        <v>8.5</v>
      </c>
      <c r="DQ63" s="20" t="s">
        <v>65</v>
      </c>
      <c r="DR63" s="20" t="s">
        <v>76</v>
      </c>
      <c r="DS63" s="20" t="s">
        <v>233</v>
      </c>
    </row>
    <row r="64" spans="1:123" hidden="1" outlineLevel="1" x14ac:dyDescent="0.25">
      <c r="A64" s="12"/>
      <c r="B64" s="20" t="s">
        <v>246</v>
      </c>
      <c r="C64" s="20" t="s">
        <v>203</v>
      </c>
      <c r="D64" s="20" t="s">
        <v>203</v>
      </c>
      <c r="E64" s="20" t="s">
        <v>111</v>
      </c>
      <c r="F64" s="20" t="s">
        <v>60</v>
      </c>
      <c r="G64" s="24">
        <v>4.5138888888888888E-2</v>
      </c>
      <c r="H64" s="20" t="s">
        <v>77</v>
      </c>
      <c r="I64" s="20">
        <v>-7.5</v>
      </c>
      <c r="J64" s="20" t="s">
        <v>62</v>
      </c>
      <c r="K64" s="20" t="s">
        <v>62</v>
      </c>
      <c r="L64" s="20" t="s">
        <v>225</v>
      </c>
      <c r="M64" s="20">
        <v>1.9984500000000001</v>
      </c>
      <c r="N64" s="20">
        <v>120971</v>
      </c>
      <c r="O64" s="20">
        <v>15826.7</v>
      </c>
      <c r="P64" s="20">
        <v>0</v>
      </c>
      <c r="Q64" s="20">
        <v>495.02100000000002</v>
      </c>
      <c r="R64" s="20">
        <v>0</v>
      </c>
      <c r="S64" s="20">
        <v>71140.3</v>
      </c>
      <c r="T64" s="20">
        <v>208435</v>
      </c>
      <c r="U64" s="20">
        <v>77659.399999999994</v>
      </c>
      <c r="V64" s="20">
        <v>0</v>
      </c>
      <c r="W64" s="20">
        <v>241.36</v>
      </c>
      <c r="X64" s="20">
        <v>286336</v>
      </c>
      <c r="Y64" s="20">
        <v>354.06900000000002</v>
      </c>
      <c r="Z64" s="20">
        <v>0</v>
      </c>
      <c r="AA64" s="20">
        <v>0</v>
      </c>
      <c r="AB64" s="20">
        <v>0</v>
      </c>
      <c r="AC64" s="20">
        <v>0</v>
      </c>
      <c r="AD64" s="20">
        <v>975.39599999999996</v>
      </c>
      <c r="AE64" s="20">
        <v>0</v>
      </c>
      <c r="AF64" s="20">
        <v>1329.47</v>
      </c>
      <c r="AG64" s="20">
        <v>0</v>
      </c>
      <c r="AH64" s="20">
        <v>0</v>
      </c>
      <c r="AI64" s="20">
        <v>0</v>
      </c>
      <c r="AJ64" s="20">
        <v>1329.47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2.7766199999999999</v>
      </c>
      <c r="AX64" s="20">
        <v>159.804</v>
      </c>
      <c r="AY64" s="20">
        <v>17.9437</v>
      </c>
      <c r="AZ64" s="20">
        <v>0</v>
      </c>
      <c r="BA64" s="20">
        <v>0.381409</v>
      </c>
      <c r="BB64" s="20">
        <v>6.5751200000000001</v>
      </c>
      <c r="BC64" s="20">
        <v>71.439899999999994</v>
      </c>
      <c r="BD64" s="20">
        <v>258.92099999999999</v>
      </c>
      <c r="BK64" s="20" t="s">
        <v>62</v>
      </c>
      <c r="BL64" s="20" t="s">
        <v>62</v>
      </c>
      <c r="BM64" s="20" t="s">
        <v>240</v>
      </c>
      <c r="BN64" s="20">
        <v>1.8371299999999999</v>
      </c>
      <c r="BO64" s="20">
        <v>113500</v>
      </c>
      <c r="BP64" s="20">
        <v>20296.8</v>
      </c>
      <c r="BQ64" s="20">
        <v>0</v>
      </c>
      <c r="BR64" s="20">
        <v>591.35699999999997</v>
      </c>
      <c r="BS64" s="20">
        <v>0</v>
      </c>
      <c r="BT64" s="20">
        <v>70986.2</v>
      </c>
      <c r="BU64" s="20">
        <v>205376</v>
      </c>
      <c r="BV64" s="20">
        <v>77659.399999999994</v>
      </c>
      <c r="BW64" s="20">
        <v>0</v>
      </c>
      <c r="BX64" s="20">
        <v>324.29300000000001</v>
      </c>
      <c r="BY64" s="20">
        <v>283360</v>
      </c>
      <c r="BZ64" s="20">
        <v>321.375</v>
      </c>
      <c r="CA64" s="20">
        <v>0</v>
      </c>
      <c r="CB64" s="20">
        <v>0</v>
      </c>
      <c r="CC64" s="20">
        <v>0</v>
      </c>
      <c r="CD64" s="20">
        <v>0</v>
      </c>
      <c r="CE64" s="20">
        <v>1072.06</v>
      </c>
      <c r="CF64" s="20">
        <v>0</v>
      </c>
      <c r="CG64" s="20">
        <v>1393.43</v>
      </c>
      <c r="CH64" s="20">
        <v>0</v>
      </c>
      <c r="CI64" s="20">
        <v>0</v>
      </c>
      <c r="CJ64" s="20">
        <v>0</v>
      </c>
      <c r="CK64" s="20">
        <v>1393.43</v>
      </c>
      <c r="CL64" s="20">
        <v>0</v>
      </c>
      <c r="CM64" s="20">
        <v>0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0</v>
      </c>
      <c r="CT64" s="20">
        <v>0</v>
      </c>
      <c r="CU64" s="20">
        <v>0</v>
      </c>
      <c r="CV64" s="20">
        <v>0</v>
      </c>
      <c r="CW64" s="20">
        <v>0</v>
      </c>
      <c r="CX64" s="20">
        <v>2.5285799999999998</v>
      </c>
      <c r="CY64" s="20">
        <v>148.518</v>
      </c>
      <c r="CZ64" s="20">
        <v>21.4253</v>
      </c>
      <c r="DA64" s="20">
        <v>0</v>
      </c>
      <c r="DB64" s="20">
        <v>0.45560400000000001</v>
      </c>
      <c r="DC64" s="20">
        <v>7.2272800000000004</v>
      </c>
      <c r="DD64" s="20">
        <v>71.259699999999995</v>
      </c>
      <c r="DE64" s="20">
        <v>251.41399999999999</v>
      </c>
      <c r="DL64" s="20" t="s">
        <v>72</v>
      </c>
      <c r="DM64" s="20" t="s">
        <v>73</v>
      </c>
      <c r="DN64" s="20" t="s">
        <v>64</v>
      </c>
      <c r="DO64" s="20" t="s">
        <v>74</v>
      </c>
      <c r="DP64" s="20">
        <v>8.5</v>
      </c>
      <c r="DQ64" s="20" t="s">
        <v>65</v>
      </c>
      <c r="DR64" s="20" t="s">
        <v>76</v>
      </c>
      <c r="DS64" s="20" t="s">
        <v>233</v>
      </c>
    </row>
    <row r="65" spans="1:123" hidden="1" outlineLevel="1" x14ac:dyDescent="0.25">
      <c r="A65" s="12"/>
      <c r="B65" s="20" t="s">
        <v>247</v>
      </c>
      <c r="C65" s="20" t="s">
        <v>204</v>
      </c>
      <c r="D65" s="20" t="s">
        <v>204</v>
      </c>
      <c r="E65" s="20" t="s">
        <v>111</v>
      </c>
      <c r="F65" s="20" t="s">
        <v>60</v>
      </c>
      <c r="G65" s="24">
        <v>4.4444444444444446E-2</v>
      </c>
      <c r="H65" s="20" t="s">
        <v>77</v>
      </c>
      <c r="I65" s="20">
        <v>-8</v>
      </c>
      <c r="J65" s="20" t="s">
        <v>62</v>
      </c>
      <c r="K65" s="20" t="s">
        <v>62</v>
      </c>
      <c r="L65" s="20" t="s">
        <v>225</v>
      </c>
      <c r="M65" s="20">
        <v>2.1028699999999998</v>
      </c>
      <c r="N65" s="20">
        <v>121222</v>
      </c>
      <c r="O65" s="20">
        <v>15934.4</v>
      </c>
      <c r="P65" s="20">
        <v>0</v>
      </c>
      <c r="Q65" s="20">
        <v>509.786</v>
      </c>
      <c r="R65" s="20">
        <v>0</v>
      </c>
      <c r="S65" s="20">
        <v>70934.8</v>
      </c>
      <c r="T65" s="20">
        <v>208603</v>
      </c>
      <c r="U65" s="20">
        <v>77659.399999999994</v>
      </c>
      <c r="V65" s="20">
        <v>0</v>
      </c>
      <c r="W65" s="20">
        <v>241.36</v>
      </c>
      <c r="X65" s="20">
        <v>286504</v>
      </c>
      <c r="Y65" s="20">
        <v>371.49700000000001</v>
      </c>
      <c r="Z65" s="20">
        <v>0</v>
      </c>
      <c r="AA65" s="20">
        <v>0</v>
      </c>
      <c r="AB65" s="20">
        <v>0</v>
      </c>
      <c r="AC65" s="20">
        <v>0</v>
      </c>
      <c r="AD65" s="20">
        <v>975.39599999999996</v>
      </c>
      <c r="AE65" s="20">
        <v>0</v>
      </c>
      <c r="AF65" s="20">
        <v>1346.89</v>
      </c>
      <c r="AG65" s="20">
        <v>0</v>
      </c>
      <c r="AH65" s="20">
        <v>0</v>
      </c>
      <c r="AI65" s="20">
        <v>0</v>
      </c>
      <c r="AJ65" s="20">
        <v>1346.89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2.9135399999999998</v>
      </c>
      <c r="AX65" s="20">
        <v>160.24799999999999</v>
      </c>
      <c r="AY65" s="20">
        <v>18.1448</v>
      </c>
      <c r="AZ65" s="20">
        <v>0</v>
      </c>
      <c r="BA65" s="20">
        <v>0.39268199999999998</v>
      </c>
      <c r="BB65" s="20">
        <v>6.5751200000000001</v>
      </c>
      <c r="BC65" s="20">
        <v>71.219899999999996</v>
      </c>
      <c r="BD65" s="20">
        <v>259.495</v>
      </c>
      <c r="BK65" s="20" t="s">
        <v>62</v>
      </c>
      <c r="BL65" s="20" t="s">
        <v>62</v>
      </c>
      <c r="BM65" s="20" t="s">
        <v>240</v>
      </c>
      <c r="BN65" s="20">
        <v>1.8371299999999999</v>
      </c>
      <c r="BO65" s="20">
        <v>113500</v>
      </c>
      <c r="BP65" s="20">
        <v>20296.8</v>
      </c>
      <c r="BQ65" s="20">
        <v>0</v>
      </c>
      <c r="BR65" s="20">
        <v>591.35699999999997</v>
      </c>
      <c r="BS65" s="20">
        <v>0</v>
      </c>
      <c r="BT65" s="20">
        <v>70986.2</v>
      </c>
      <c r="BU65" s="20">
        <v>205376</v>
      </c>
      <c r="BV65" s="20">
        <v>77659.399999999994</v>
      </c>
      <c r="BW65" s="20">
        <v>0</v>
      </c>
      <c r="BX65" s="20">
        <v>324.29300000000001</v>
      </c>
      <c r="BY65" s="20">
        <v>283360</v>
      </c>
      <c r="BZ65" s="20">
        <v>321.375</v>
      </c>
      <c r="CA65" s="20">
        <v>0</v>
      </c>
      <c r="CB65" s="20">
        <v>0</v>
      </c>
      <c r="CC65" s="20">
        <v>0</v>
      </c>
      <c r="CD65" s="20">
        <v>0</v>
      </c>
      <c r="CE65" s="20">
        <v>1072.06</v>
      </c>
      <c r="CF65" s="20">
        <v>0</v>
      </c>
      <c r="CG65" s="20">
        <v>1393.43</v>
      </c>
      <c r="CH65" s="20">
        <v>0</v>
      </c>
      <c r="CI65" s="20">
        <v>0</v>
      </c>
      <c r="CJ65" s="20">
        <v>0</v>
      </c>
      <c r="CK65" s="20">
        <v>1393.43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2.5285799999999998</v>
      </c>
      <c r="CY65" s="20">
        <v>148.518</v>
      </c>
      <c r="CZ65" s="20">
        <v>21.4253</v>
      </c>
      <c r="DA65" s="20">
        <v>0</v>
      </c>
      <c r="DB65" s="20">
        <v>0.45560400000000001</v>
      </c>
      <c r="DC65" s="20">
        <v>7.2272800000000004</v>
      </c>
      <c r="DD65" s="20">
        <v>71.259699999999995</v>
      </c>
      <c r="DE65" s="20">
        <v>251.41399999999999</v>
      </c>
      <c r="DL65" s="20" t="s">
        <v>72</v>
      </c>
      <c r="DM65" s="20" t="s">
        <v>73</v>
      </c>
      <c r="DN65" s="20" t="s">
        <v>64</v>
      </c>
      <c r="DO65" s="20" t="s">
        <v>74</v>
      </c>
      <c r="DP65" s="20">
        <v>8.5</v>
      </c>
      <c r="DQ65" s="20" t="s">
        <v>65</v>
      </c>
      <c r="DR65" s="20" t="s">
        <v>76</v>
      </c>
      <c r="DS65" s="20" t="s">
        <v>233</v>
      </c>
    </row>
    <row r="66" spans="1:123" hidden="1" outlineLevel="1" x14ac:dyDescent="0.25">
      <c r="A66" s="12"/>
      <c r="B66" s="20" t="s">
        <v>248</v>
      </c>
      <c r="C66" s="20" t="s">
        <v>205</v>
      </c>
      <c r="D66" s="20" t="s">
        <v>205</v>
      </c>
      <c r="E66" s="20" t="s">
        <v>111</v>
      </c>
      <c r="F66" s="20" t="s">
        <v>60</v>
      </c>
      <c r="G66" s="24">
        <v>4.4444444444444446E-2</v>
      </c>
      <c r="H66" s="20" t="s">
        <v>77</v>
      </c>
      <c r="I66" s="20">
        <v>-8.3000000000000007</v>
      </c>
      <c r="J66" s="20" t="s">
        <v>62</v>
      </c>
      <c r="K66" s="20" t="s">
        <v>62</v>
      </c>
      <c r="L66" s="20" t="s">
        <v>225</v>
      </c>
      <c r="M66" s="20">
        <v>2.1231100000000001</v>
      </c>
      <c r="N66" s="20">
        <v>121356</v>
      </c>
      <c r="O66" s="20">
        <v>16006.1</v>
      </c>
      <c r="P66" s="20">
        <v>0</v>
      </c>
      <c r="Q66" s="20">
        <v>511.13799999999998</v>
      </c>
      <c r="R66" s="20">
        <v>0</v>
      </c>
      <c r="S66" s="20">
        <v>70934.8</v>
      </c>
      <c r="T66" s="20">
        <v>208810</v>
      </c>
      <c r="U66" s="20">
        <v>77659.399999999994</v>
      </c>
      <c r="V66" s="20">
        <v>0</v>
      </c>
      <c r="W66" s="20">
        <v>241.36</v>
      </c>
      <c r="X66" s="20">
        <v>286711</v>
      </c>
      <c r="Y66" s="20">
        <v>374.84899999999999</v>
      </c>
      <c r="Z66" s="20">
        <v>0</v>
      </c>
      <c r="AA66" s="20">
        <v>0</v>
      </c>
      <c r="AB66" s="20">
        <v>0</v>
      </c>
      <c r="AC66" s="20">
        <v>0</v>
      </c>
      <c r="AD66" s="20">
        <v>975.39599999999996</v>
      </c>
      <c r="AE66" s="20">
        <v>0</v>
      </c>
      <c r="AF66" s="20">
        <v>1350.24</v>
      </c>
      <c r="AG66" s="20">
        <v>0</v>
      </c>
      <c r="AH66" s="20">
        <v>0</v>
      </c>
      <c r="AI66" s="20">
        <v>0</v>
      </c>
      <c r="AJ66" s="20">
        <v>1350.24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2.9399199999999999</v>
      </c>
      <c r="AX66" s="20">
        <v>160.42099999999999</v>
      </c>
      <c r="AY66" s="20">
        <v>18.243300000000001</v>
      </c>
      <c r="AZ66" s="20">
        <v>0</v>
      </c>
      <c r="BA66" s="20">
        <v>0.39369700000000002</v>
      </c>
      <c r="BB66" s="20">
        <v>6.5751200000000001</v>
      </c>
      <c r="BC66" s="20">
        <v>71.219899999999996</v>
      </c>
      <c r="BD66" s="20">
        <v>259.79300000000001</v>
      </c>
      <c r="BK66" s="20" t="s">
        <v>62</v>
      </c>
      <c r="BL66" s="20" t="s">
        <v>62</v>
      </c>
      <c r="BM66" s="20" t="s">
        <v>240</v>
      </c>
      <c r="BN66" s="20">
        <v>1.8371299999999999</v>
      </c>
      <c r="BO66" s="20">
        <v>113500</v>
      </c>
      <c r="BP66" s="20">
        <v>20296.8</v>
      </c>
      <c r="BQ66" s="20">
        <v>0</v>
      </c>
      <c r="BR66" s="20">
        <v>591.35699999999997</v>
      </c>
      <c r="BS66" s="20">
        <v>0</v>
      </c>
      <c r="BT66" s="20">
        <v>70986.2</v>
      </c>
      <c r="BU66" s="20">
        <v>205376</v>
      </c>
      <c r="BV66" s="20">
        <v>77659.399999999994</v>
      </c>
      <c r="BW66" s="20">
        <v>0</v>
      </c>
      <c r="BX66" s="20">
        <v>324.29300000000001</v>
      </c>
      <c r="BY66" s="20">
        <v>283360</v>
      </c>
      <c r="BZ66" s="20">
        <v>321.375</v>
      </c>
      <c r="CA66" s="20">
        <v>0</v>
      </c>
      <c r="CB66" s="20">
        <v>0</v>
      </c>
      <c r="CC66" s="20">
        <v>0</v>
      </c>
      <c r="CD66" s="20">
        <v>0</v>
      </c>
      <c r="CE66" s="20">
        <v>1072.06</v>
      </c>
      <c r="CF66" s="20">
        <v>0</v>
      </c>
      <c r="CG66" s="20">
        <v>1393.43</v>
      </c>
      <c r="CH66" s="20">
        <v>0</v>
      </c>
      <c r="CI66" s="20">
        <v>0</v>
      </c>
      <c r="CJ66" s="20">
        <v>0</v>
      </c>
      <c r="CK66" s="20">
        <v>1393.43</v>
      </c>
      <c r="CL66" s="20">
        <v>0</v>
      </c>
      <c r="CM66" s="20">
        <v>0</v>
      </c>
      <c r="CN66" s="20">
        <v>0</v>
      </c>
      <c r="CO66" s="20">
        <v>0</v>
      </c>
      <c r="CP66" s="20">
        <v>0</v>
      </c>
      <c r="CQ66" s="20">
        <v>0</v>
      </c>
      <c r="CR66" s="20">
        <v>0</v>
      </c>
      <c r="CS66" s="20">
        <v>0</v>
      </c>
      <c r="CT66" s="20">
        <v>0</v>
      </c>
      <c r="CU66" s="20">
        <v>0</v>
      </c>
      <c r="CV66" s="20">
        <v>0</v>
      </c>
      <c r="CW66" s="20">
        <v>0</v>
      </c>
      <c r="CX66" s="20">
        <v>2.5285799999999998</v>
      </c>
      <c r="CY66" s="20">
        <v>148.518</v>
      </c>
      <c r="CZ66" s="20">
        <v>21.4253</v>
      </c>
      <c r="DA66" s="20">
        <v>0</v>
      </c>
      <c r="DB66" s="20">
        <v>0.45560400000000001</v>
      </c>
      <c r="DC66" s="20">
        <v>7.2272800000000004</v>
      </c>
      <c r="DD66" s="20">
        <v>71.259699999999995</v>
      </c>
      <c r="DE66" s="20">
        <v>251.41399999999999</v>
      </c>
      <c r="DL66" s="20" t="s">
        <v>72</v>
      </c>
      <c r="DM66" s="20" t="s">
        <v>73</v>
      </c>
      <c r="DN66" s="20" t="s">
        <v>64</v>
      </c>
      <c r="DO66" s="20" t="s">
        <v>74</v>
      </c>
      <c r="DP66" s="20">
        <v>8.5</v>
      </c>
      <c r="DQ66" s="20" t="s">
        <v>65</v>
      </c>
      <c r="DR66" s="20" t="s">
        <v>76</v>
      </c>
      <c r="DS66" s="20" t="s">
        <v>233</v>
      </c>
    </row>
    <row r="67" spans="1:123" hidden="1" outlineLevel="1" x14ac:dyDescent="0.25">
      <c r="A67" s="12"/>
      <c r="B67" s="20" t="s">
        <v>249</v>
      </c>
      <c r="C67" s="20" t="s">
        <v>206</v>
      </c>
      <c r="D67" s="20" t="s">
        <v>206</v>
      </c>
      <c r="E67" s="20" t="s">
        <v>111</v>
      </c>
      <c r="F67" s="20" t="s">
        <v>60</v>
      </c>
      <c r="G67" s="24">
        <v>4.3750000000000004E-2</v>
      </c>
      <c r="H67" s="20" t="s">
        <v>77</v>
      </c>
      <c r="I67" s="20">
        <v>-9.1999999999999993</v>
      </c>
      <c r="J67" s="20" t="s">
        <v>62</v>
      </c>
      <c r="K67" s="20" t="s">
        <v>62</v>
      </c>
      <c r="L67" s="20" t="s">
        <v>225</v>
      </c>
      <c r="M67" s="20">
        <v>2.1796500000000001</v>
      </c>
      <c r="N67" s="20">
        <v>121706</v>
      </c>
      <c r="O67" s="20">
        <v>16195.3</v>
      </c>
      <c r="P67" s="20">
        <v>0</v>
      </c>
      <c r="Q67" s="20">
        <v>515.48299999999995</v>
      </c>
      <c r="R67" s="20">
        <v>0</v>
      </c>
      <c r="S67" s="20">
        <v>70934.8</v>
      </c>
      <c r="T67" s="20">
        <v>209354</v>
      </c>
      <c r="U67" s="20">
        <v>77659.399999999994</v>
      </c>
      <c r="V67" s="20">
        <v>0</v>
      </c>
      <c r="W67" s="20">
        <v>241.36</v>
      </c>
      <c r="X67" s="20">
        <v>287255</v>
      </c>
      <c r="Y67" s="20">
        <v>384.2</v>
      </c>
      <c r="Z67" s="20">
        <v>0</v>
      </c>
      <c r="AA67" s="20">
        <v>0</v>
      </c>
      <c r="AB67" s="20">
        <v>0</v>
      </c>
      <c r="AC67" s="20">
        <v>0</v>
      </c>
      <c r="AD67" s="20">
        <v>975.39599999999996</v>
      </c>
      <c r="AE67" s="20">
        <v>0</v>
      </c>
      <c r="AF67" s="20">
        <v>1359.6</v>
      </c>
      <c r="AG67" s="20">
        <v>0</v>
      </c>
      <c r="AH67" s="20">
        <v>0</v>
      </c>
      <c r="AI67" s="20">
        <v>0</v>
      </c>
      <c r="AJ67" s="20">
        <v>1359.6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3.01342</v>
      </c>
      <c r="AX67" s="20">
        <v>160.869</v>
      </c>
      <c r="AY67" s="20">
        <v>18.502700000000001</v>
      </c>
      <c r="AZ67" s="20">
        <v>0</v>
      </c>
      <c r="BA67" s="20">
        <v>0.39699499999999999</v>
      </c>
      <c r="BB67" s="20">
        <v>6.5751200000000001</v>
      </c>
      <c r="BC67" s="20">
        <v>71.219899999999996</v>
      </c>
      <c r="BD67" s="20">
        <v>260.577</v>
      </c>
      <c r="BK67" s="20" t="s">
        <v>62</v>
      </c>
      <c r="BL67" s="20" t="s">
        <v>62</v>
      </c>
      <c r="BM67" s="20" t="s">
        <v>240</v>
      </c>
      <c r="BN67" s="20">
        <v>1.8371299999999999</v>
      </c>
      <c r="BO67" s="20">
        <v>113500</v>
      </c>
      <c r="BP67" s="20">
        <v>20296.8</v>
      </c>
      <c r="BQ67" s="20">
        <v>0</v>
      </c>
      <c r="BR67" s="20">
        <v>591.35699999999997</v>
      </c>
      <c r="BS67" s="20">
        <v>0</v>
      </c>
      <c r="BT67" s="20">
        <v>70986.2</v>
      </c>
      <c r="BU67" s="20">
        <v>205376</v>
      </c>
      <c r="BV67" s="20">
        <v>77659.399999999994</v>
      </c>
      <c r="BW67" s="20">
        <v>0</v>
      </c>
      <c r="BX67" s="20">
        <v>324.29300000000001</v>
      </c>
      <c r="BY67" s="20">
        <v>283360</v>
      </c>
      <c r="BZ67" s="20">
        <v>321.375</v>
      </c>
      <c r="CA67" s="20">
        <v>0</v>
      </c>
      <c r="CB67" s="20">
        <v>0</v>
      </c>
      <c r="CC67" s="20">
        <v>0</v>
      </c>
      <c r="CD67" s="20">
        <v>0</v>
      </c>
      <c r="CE67" s="20">
        <v>1072.06</v>
      </c>
      <c r="CF67" s="20">
        <v>0</v>
      </c>
      <c r="CG67" s="20">
        <v>1393.43</v>
      </c>
      <c r="CH67" s="20">
        <v>0</v>
      </c>
      <c r="CI67" s="20">
        <v>0</v>
      </c>
      <c r="CJ67" s="20">
        <v>0</v>
      </c>
      <c r="CK67" s="20">
        <v>1393.43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>
        <v>0</v>
      </c>
      <c r="CR67" s="20">
        <v>0</v>
      </c>
      <c r="CS67" s="20">
        <v>0</v>
      </c>
      <c r="CT67" s="20">
        <v>0</v>
      </c>
      <c r="CU67" s="20">
        <v>0</v>
      </c>
      <c r="CV67" s="20">
        <v>0</v>
      </c>
      <c r="CW67" s="20">
        <v>0</v>
      </c>
      <c r="CX67" s="20">
        <v>2.5285799999999998</v>
      </c>
      <c r="CY67" s="20">
        <v>148.518</v>
      </c>
      <c r="CZ67" s="20">
        <v>21.4253</v>
      </c>
      <c r="DA67" s="20">
        <v>0</v>
      </c>
      <c r="DB67" s="20">
        <v>0.45560400000000001</v>
      </c>
      <c r="DC67" s="20">
        <v>7.2272800000000004</v>
      </c>
      <c r="DD67" s="20">
        <v>71.259699999999995</v>
      </c>
      <c r="DE67" s="20">
        <v>251.41399999999999</v>
      </c>
      <c r="DL67" s="20" t="s">
        <v>72</v>
      </c>
      <c r="DM67" s="20" t="s">
        <v>73</v>
      </c>
      <c r="DN67" s="20" t="s">
        <v>64</v>
      </c>
      <c r="DO67" s="20" t="s">
        <v>74</v>
      </c>
      <c r="DP67" s="20">
        <v>8.5</v>
      </c>
      <c r="DQ67" s="20" t="s">
        <v>65</v>
      </c>
      <c r="DR67" s="20" t="s">
        <v>76</v>
      </c>
      <c r="DS67" s="20" t="s">
        <v>233</v>
      </c>
    </row>
    <row r="68" spans="1:123" hidden="1" outlineLevel="1" x14ac:dyDescent="0.25">
      <c r="A68" s="12"/>
      <c r="B68" s="20" t="s">
        <v>250</v>
      </c>
      <c r="C68" s="20" t="s">
        <v>207</v>
      </c>
      <c r="D68" s="20" t="s">
        <v>207</v>
      </c>
      <c r="E68" s="20" t="s">
        <v>111</v>
      </c>
      <c r="F68" s="20" t="s">
        <v>60</v>
      </c>
      <c r="G68" s="24">
        <v>4.5833333333333337E-2</v>
      </c>
      <c r="H68" s="20" t="s">
        <v>77</v>
      </c>
      <c r="I68" s="20">
        <v>-11.2</v>
      </c>
      <c r="J68" s="20" t="s">
        <v>62</v>
      </c>
      <c r="K68" s="20" t="s">
        <v>62</v>
      </c>
      <c r="L68" s="20" t="s">
        <v>225</v>
      </c>
      <c r="M68" s="20">
        <v>2.3320400000000001</v>
      </c>
      <c r="N68" s="20">
        <v>122631</v>
      </c>
      <c r="O68" s="20">
        <v>16720.7</v>
      </c>
      <c r="P68" s="20">
        <v>0</v>
      </c>
      <c r="Q68" s="20">
        <v>527.71299999999997</v>
      </c>
      <c r="R68" s="20">
        <v>0</v>
      </c>
      <c r="S68" s="20">
        <v>70934.8</v>
      </c>
      <c r="T68" s="20">
        <v>210817</v>
      </c>
      <c r="U68" s="20">
        <v>77659.399999999994</v>
      </c>
      <c r="V68" s="20">
        <v>0</v>
      </c>
      <c r="W68" s="20">
        <v>241.36</v>
      </c>
      <c r="X68" s="20">
        <v>288717</v>
      </c>
      <c r="Y68" s="20">
        <v>409.34500000000003</v>
      </c>
      <c r="Z68" s="20">
        <v>0</v>
      </c>
      <c r="AA68" s="20">
        <v>0</v>
      </c>
      <c r="AB68" s="20">
        <v>0</v>
      </c>
      <c r="AC68" s="20">
        <v>0</v>
      </c>
      <c r="AD68" s="20">
        <v>975.39599999999996</v>
      </c>
      <c r="AE68" s="20">
        <v>0</v>
      </c>
      <c r="AF68" s="20">
        <v>1384.74</v>
      </c>
      <c r="AG68" s="20">
        <v>0</v>
      </c>
      <c r="AH68" s="20">
        <v>0</v>
      </c>
      <c r="AI68" s="20">
        <v>0</v>
      </c>
      <c r="AJ68" s="20">
        <v>1384.74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3.2105700000000001</v>
      </c>
      <c r="AX68" s="20">
        <v>162.042</v>
      </c>
      <c r="AY68" s="20">
        <v>19.219200000000001</v>
      </c>
      <c r="AZ68" s="20">
        <v>0</v>
      </c>
      <c r="BA68" s="20">
        <v>0.40628199999999998</v>
      </c>
      <c r="BB68" s="20">
        <v>6.5751200000000001</v>
      </c>
      <c r="BC68" s="20">
        <v>71.219899999999996</v>
      </c>
      <c r="BD68" s="20">
        <v>262.673</v>
      </c>
      <c r="BK68" s="20" t="s">
        <v>62</v>
      </c>
      <c r="BL68" s="20" t="s">
        <v>62</v>
      </c>
      <c r="BM68" s="20" t="s">
        <v>240</v>
      </c>
      <c r="BN68" s="20">
        <v>1.8371299999999999</v>
      </c>
      <c r="BO68" s="20">
        <v>113500</v>
      </c>
      <c r="BP68" s="20">
        <v>20296.8</v>
      </c>
      <c r="BQ68" s="20">
        <v>0</v>
      </c>
      <c r="BR68" s="20">
        <v>591.35699999999997</v>
      </c>
      <c r="BS68" s="20">
        <v>0</v>
      </c>
      <c r="BT68" s="20">
        <v>70986.2</v>
      </c>
      <c r="BU68" s="20">
        <v>205376</v>
      </c>
      <c r="BV68" s="20">
        <v>77659.399999999994</v>
      </c>
      <c r="BW68" s="20">
        <v>0</v>
      </c>
      <c r="BX68" s="20">
        <v>324.29300000000001</v>
      </c>
      <c r="BY68" s="20">
        <v>283360</v>
      </c>
      <c r="BZ68" s="20">
        <v>321.375</v>
      </c>
      <c r="CA68" s="20">
        <v>0</v>
      </c>
      <c r="CB68" s="20">
        <v>0</v>
      </c>
      <c r="CC68" s="20">
        <v>0</v>
      </c>
      <c r="CD68" s="20">
        <v>0</v>
      </c>
      <c r="CE68" s="20">
        <v>1072.06</v>
      </c>
      <c r="CF68" s="20">
        <v>0</v>
      </c>
      <c r="CG68" s="20">
        <v>1393.43</v>
      </c>
      <c r="CH68" s="20">
        <v>0</v>
      </c>
      <c r="CI68" s="20">
        <v>0</v>
      </c>
      <c r="CJ68" s="20">
        <v>0</v>
      </c>
      <c r="CK68" s="20">
        <v>1393.43</v>
      </c>
      <c r="CL68" s="20">
        <v>0</v>
      </c>
      <c r="CM68" s="20">
        <v>0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2.5285799999999998</v>
      </c>
      <c r="CY68" s="20">
        <v>148.518</v>
      </c>
      <c r="CZ68" s="20">
        <v>21.4253</v>
      </c>
      <c r="DA68" s="20">
        <v>0</v>
      </c>
      <c r="DB68" s="20">
        <v>0.45560400000000001</v>
      </c>
      <c r="DC68" s="20">
        <v>7.2272800000000004</v>
      </c>
      <c r="DD68" s="20">
        <v>71.259699999999995</v>
      </c>
      <c r="DE68" s="20">
        <v>251.41399999999999</v>
      </c>
      <c r="DL68" s="20" t="s">
        <v>72</v>
      </c>
      <c r="DM68" s="20" t="s">
        <v>73</v>
      </c>
      <c r="DN68" s="20" t="s">
        <v>64</v>
      </c>
      <c r="DO68" s="20" t="s">
        <v>74</v>
      </c>
      <c r="DP68" s="20">
        <v>8.5</v>
      </c>
      <c r="DQ68" s="20" t="s">
        <v>65</v>
      </c>
      <c r="DR68" s="20" t="s">
        <v>76</v>
      </c>
      <c r="DS68" s="20" t="s">
        <v>233</v>
      </c>
    </row>
    <row r="69" spans="1:123" hidden="1" outlineLevel="1" x14ac:dyDescent="0.25">
      <c r="A69" s="12"/>
      <c r="B69" s="20" t="s">
        <v>251</v>
      </c>
      <c r="C69" s="20" t="s">
        <v>208</v>
      </c>
      <c r="D69" s="20" t="s">
        <v>208</v>
      </c>
      <c r="E69" s="20" t="s">
        <v>111</v>
      </c>
      <c r="F69" s="20" t="s">
        <v>60</v>
      </c>
      <c r="G69" s="24">
        <v>4.5833333333333337E-2</v>
      </c>
      <c r="H69" s="20" t="s">
        <v>77</v>
      </c>
      <c r="I69" s="20">
        <v>-13.4</v>
      </c>
      <c r="J69" s="20" t="s">
        <v>62</v>
      </c>
      <c r="K69" s="20" t="s">
        <v>62</v>
      </c>
      <c r="L69" s="20" t="s">
        <v>225</v>
      </c>
      <c r="M69" s="20">
        <v>2.50339</v>
      </c>
      <c r="N69" s="20">
        <v>123522</v>
      </c>
      <c r="O69" s="20">
        <v>17267.599999999999</v>
      </c>
      <c r="P69" s="20">
        <v>0</v>
      </c>
      <c r="Q69" s="20">
        <v>536.87300000000005</v>
      </c>
      <c r="R69" s="20">
        <v>0</v>
      </c>
      <c r="S69" s="20">
        <v>70934.8</v>
      </c>
      <c r="T69" s="20">
        <v>212264</v>
      </c>
      <c r="U69" s="20">
        <v>77659.399999999994</v>
      </c>
      <c r="V69" s="20">
        <v>0</v>
      </c>
      <c r="W69" s="20">
        <v>241.36</v>
      </c>
      <c r="X69" s="20">
        <v>290165</v>
      </c>
      <c r="Y69" s="20">
        <v>437.33499999999998</v>
      </c>
      <c r="Z69" s="20">
        <v>0</v>
      </c>
      <c r="AA69" s="20">
        <v>0</v>
      </c>
      <c r="AB69" s="20">
        <v>0</v>
      </c>
      <c r="AC69" s="20">
        <v>0</v>
      </c>
      <c r="AD69" s="20">
        <v>975.39599999999996</v>
      </c>
      <c r="AE69" s="20">
        <v>0</v>
      </c>
      <c r="AF69" s="20">
        <v>1412.73</v>
      </c>
      <c r="AG69" s="20">
        <v>0</v>
      </c>
      <c r="AH69" s="20">
        <v>0</v>
      </c>
      <c r="AI69" s="20">
        <v>0</v>
      </c>
      <c r="AJ69" s="20">
        <v>1412.73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3.42998</v>
      </c>
      <c r="AX69" s="20">
        <v>163.16499999999999</v>
      </c>
      <c r="AY69" s="20">
        <v>19.962900000000001</v>
      </c>
      <c r="AZ69" s="20">
        <v>0</v>
      </c>
      <c r="BA69" s="20">
        <v>0.41323100000000001</v>
      </c>
      <c r="BB69" s="20">
        <v>6.5751200000000001</v>
      </c>
      <c r="BC69" s="20">
        <v>71.219899999999996</v>
      </c>
      <c r="BD69" s="20">
        <v>264.76600000000002</v>
      </c>
      <c r="BK69" s="20" t="s">
        <v>62</v>
      </c>
      <c r="BL69" s="20" t="s">
        <v>62</v>
      </c>
      <c r="BM69" s="20" t="s">
        <v>240</v>
      </c>
      <c r="BN69" s="20">
        <v>1.8371299999999999</v>
      </c>
      <c r="BO69" s="20">
        <v>113500</v>
      </c>
      <c r="BP69" s="20">
        <v>20296.8</v>
      </c>
      <c r="BQ69" s="20">
        <v>0</v>
      </c>
      <c r="BR69" s="20">
        <v>591.35699999999997</v>
      </c>
      <c r="BS69" s="20">
        <v>0</v>
      </c>
      <c r="BT69" s="20">
        <v>70986.2</v>
      </c>
      <c r="BU69" s="20">
        <v>205376</v>
      </c>
      <c r="BV69" s="20">
        <v>77659.399999999994</v>
      </c>
      <c r="BW69" s="20">
        <v>0</v>
      </c>
      <c r="BX69" s="20">
        <v>324.29300000000001</v>
      </c>
      <c r="BY69" s="20">
        <v>283360</v>
      </c>
      <c r="BZ69" s="20">
        <v>321.375</v>
      </c>
      <c r="CA69" s="20">
        <v>0</v>
      </c>
      <c r="CB69" s="20">
        <v>0</v>
      </c>
      <c r="CC69" s="20">
        <v>0</v>
      </c>
      <c r="CD69" s="20">
        <v>0</v>
      </c>
      <c r="CE69" s="20">
        <v>1072.06</v>
      </c>
      <c r="CF69" s="20">
        <v>0</v>
      </c>
      <c r="CG69" s="20">
        <v>1393.43</v>
      </c>
      <c r="CH69" s="20">
        <v>0</v>
      </c>
      <c r="CI69" s="20">
        <v>0</v>
      </c>
      <c r="CJ69" s="20">
        <v>0</v>
      </c>
      <c r="CK69" s="20">
        <v>1393.43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2.5285799999999998</v>
      </c>
      <c r="CY69" s="20">
        <v>148.518</v>
      </c>
      <c r="CZ69" s="20">
        <v>21.4253</v>
      </c>
      <c r="DA69" s="20">
        <v>0</v>
      </c>
      <c r="DB69" s="20">
        <v>0.45560400000000001</v>
      </c>
      <c r="DC69" s="20">
        <v>7.2272800000000004</v>
      </c>
      <c r="DD69" s="20">
        <v>71.259699999999995</v>
      </c>
      <c r="DE69" s="20">
        <v>251.41399999999999</v>
      </c>
      <c r="DL69" s="20" t="s">
        <v>72</v>
      </c>
      <c r="DM69" s="20" t="s">
        <v>73</v>
      </c>
      <c r="DN69" s="20" t="s">
        <v>64</v>
      </c>
      <c r="DO69" s="20" t="s">
        <v>74</v>
      </c>
      <c r="DP69" s="20">
        <v>8.5</v>
      </c>
      <c r="DQ69" s="20" t="s">
        <v>65</v>
      </c>
      <c r="DR69" s="20" t="s">
        <v>76</v>
      </c>
      <c r="DS69" s="20" t="s">
        <v>233</v>
      </c>
    </row>
    <row r="70" spans="1:123" hidden="1" outlineLevel="1" x14ac:dyDescent="0.25">
      <c r="A70" s="12"/>
      <c r="B70" s="20" t="s">
        <v>252</v>
      </c>
      <c r="C70" s="20" t="s">
        <v>209</v>
      </c>
      <c r="D70" s="20" t="s">
        <v>209</v>
      </c>
      <c r="E70" s="20" t="s">
        <v>149</v>
      </c>
      <c r="F70" s="20" t="s">
        <v>60</v>
      </c>
      <c r="G70" s="24">
        <v>4.9305555555555554E-2</v>
      </c>
      <c r="H70" s="20" t="s">
        <v>77</v>
      </c>
      <c r="I70" s="20">
        <v>-0.9</v>
      </c>
      <c r="J70" s="20" t="s">
        <v>62</v>
      </c>
      <c r="K70" s="20" t="s">
        <v>62</v>
      </c>
      <c r="L70" s="20" t="s">
        <v>225</v>
      </c>
      <c r="M70" s="20">
        <v>14.4979</v>
      </c>
      <c r="N70" s="20">
        <v>54491.8</v>
      </c>
      <c r="O70" s="20">
        <v>13305.8</v>
      </c>
      <c r="P70" s="20">
        <v>0</v>
      </c>
      <c r="Q70" s="20">
        <v>1209.03</v>
      </c>
      <c r="R70" s="20">
        <v>0</v>
      </c>
      <c r="S70" s="20">
        <v>76943.399999999994</v>
      </c>
      <c r="T70" s="20">
        <v>145965</v>
      </c>
      <c r="U70" s="20">
        <v>77659.399999999994</v>
      </c>
      <c r="V70" s="20">
        <v>0</v>
      </c>
      <c r="W70" s="20">
        <v>243.184</v>
      </c>
      <c r="X70" s="20">
        <v>223867</v>
      </c>
      <c r="Y70" s="20">
        <v>2322.88</v>
      </c>
      <c r="Z70" s="20">
        <v>0</v>
      </c>
      <c r="AA70" s="20">
        <v>0</v>
      </c>
      <c r="AB70" s="20">
        <v>0</v>
      </c>
      <c r="AC70" s="20">
        <v>0</v>
      </c>
      <c r="AD70" s="20">
        <v>1304.32</v>
      </c>
      <c r="AE70" s="20">
        <v>0</v>
      </c>
      <c r="AF70" s="20">
        <v>3627.2</v>
      </c>
      <c r="AG70" s="20">
        <v>0</v>
      </c>
      <c r="AH70" s="20">
        <v>0</v>
      </c>
      <c r="AI70" s="20">
        <v>0</v>
      </c>
      <c r="AJ70" s="20">
        <v>3627.2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17.752500000000001</v>
      </c>
      <c r="AX70" s="20">
        <v>86.21</v>
      </c>
      <c r="AY70" s="20">
        <v>15.909599999999999</v>
      </c>
      <c r="AZ70" s="20">
        <v>0</v>
      </c>
      <c r="BA70" s="20">
        <v>0.89984500000000001</v>
      </c>
      <c r="BB70" s="20">
        <v>8.7619699999999998</v>
      </c>
      <c r="BC70" s="20">
        <v>77.868700000000004</v>
      </c>
      <c r="BD70" s="20">
        <v>207.40299999999999</v>
      </c>
      <c r="BK70" s="20" t="s">
        <v>62</v>
      </c>
      <c r="BL70" s="20" t="s">
        <v>62</v>
      </c>
      <c r="BM70" s="20" t="s">
        <v>253</v>
      </c>
      <c r="BN70" s="20">
        <v>15.053699999999999</v>
      </c>
      <c r="BO70" s="20">
        <v>50134.3</v>
      </c>
      <c r="BP70" s="20">
        <v>18274.2</v>
      </c>
      <c r="BQ70" s="20">
        <v>0</v>
      </c>
      <c r="BR70" s="20">
        <v>1774.79</v>
      </c>
      <c r="BS70" s="20">
        <v>0</v>
      </c>
      <c r="BT70" s="20">
        <v>75309.899999999994</v>
      </c>
      <c r="BU70" s="20">
        <v>145508</v>
      </c>
      <c r="BV70" s="20">
        <v>77659.399999999994</v>
      </c>
      <c r="BW70" s="20">
        <v>0</v>
      </c>
      <c r="BX70" s="20">
        <v>325.31900000000002</v>
      </c>
      <c r="BY70" s="20">
        <v>223493</v>
      </c>
      <c r="BZ70" s="20">
        <v>2578.0300000000002</v>
      </c>
      <c r="CA70" s="20">
        <v>0</v>
      </c>
      <c r="CB70" s="20">
        <v>0</v>
      </c>
      <c r="CC70" s="20">
        <v>0</v>
      </c>
      <c r="CD70" s="20">
        <v>0</v>
      </c>
      <c r="CE70" s="20">
        <v>1436.1</v>
      </c>
      <c r="CF70" s="20">
        <v>0</v>
      </c>
      <c r="CG70" s="20">
        <v>4014.14</v>
      </c>
      <c r="CH70" s="20">
        <v>0</v>
      </c>
      <c r="CI70" s="20">
        <v>0</v>
      </c>
      <c r="CJ70" s="20">
        <v>0</v>
      </c>
      <c r="CK70" s="20">
        <v>4014.14</v>
      </c>
      <c r="CL70" s="20">
        <v>0</v>
      </c>
      <c r="CM70" s="20">
        <v>0</v>
      </c>
      <c r="CN70" s="20">
        <v>0</v>
      </c>
      <c r="CO70" s="20">
        <v>0</v>
      </c>
      <c r="CP70" s="20">
        <v>0</v>
      </c>
      <c r="CQ70" s="20">
        <v>0</v>
      </c>
      <c r="CR70" s="20">
        <v>0</v>
      </c>
      <c r="CS70" s="20">
        <v>0</v>
      </c>
      <c r="CT70" s="20">
        <v>0</v>
      </c>
      <c r="CU70" s="20">
        <v>0</v>
      </c>
      <c r="CV70" s="20">
        <v>0</v>
      </c>
      <c r="CW70" s="20">
        <v>0</v>
      </c>
      <c r="CX70" s="20">
        <v>19.748899999999999</v>
      </c>
      <c r="CY70" s="20">
        <v>79.8523</v>
      </c>
      <c r="CZ70" s="20">
        <v>20.018899999999999</v>
      </c>
      <c r="DA70" s="20">
        <v>0</v>
      </c>
      <c r="DB70" s="20">
        <v>1.32124</v>
      </c>
      <c r="DC70" s="20">
        <v>9.6475200000000001</v>
      </c>
      <c r="DD70" s="20">
        <v>76.065399999999997</v>
      </c>
      <c r="DE70" s="20">
        <v>206.654</v>
      </c>
      <c r="DL70" s="20" t="s">
        <v>72</v>
      </c>
      <c r="DM70" s="20" t="s">
        <v>73</v>
      </c>
      <c r="DN70" s="20" t="s">
        <v>64</v>
      </c>
      <c r="DO70" s="20" t="s">
        <v>74</v>
      </c>
      <c r="DP70" s="20">
        <v>8.5</v>
      </c>
      <c r="DQ70" s="20" t="s">
        <v>65</v>
      </c>
      <c r="DR70" s="20" t="s">
        <v>76</v>
      </c>
      <c r="DS70" s="20" t="s">
        <v>233</v>
      </c>
    </row>
    <row r="71" spans="1:123" hidden="1" outlineLevel="1" x14ac:dyDescent="0.25">
      <c r="A71" s="12"/>
      <c r="B71" s="20" t="s">
        <v>254</v>
      </c>
      <c r="C71" s="20" t="s">
        <v>210</v>
      </c>
      <c r="D71" s="20" t="s">
        <v>210</v>
      </c>
      <c r="E71" s="20" t="s">
        <v>149</v>
      </c>
      <c r="F71" s="20" t="s">
        <v>60</v>
      </c>
      <c r="G71" s="24">
        <v>5.2083333333333336E-2</v>
      </c>
      <c r="H71" s="20" t="s">
        <v>61</v>
      </c>
      <c r="I71" s="20">
        <v>0.1</v>
      </c>
      <c r="J71" s="20" t="s">
        <v>62</v>
      </c>
      <c r="K71" s="20" t="s">
        <v>62</v>
      </c>
      <c r="L71" s="20" t="s">
        <v>225</v>
      </c>
      <c r="M71" s="20">
        <v>15.144399999999999</v>
      </c>
      <c r="N71" s="20">
        <v>54024.5</v>
      </c>
      <c r="O71" s="20">
        <v>13054.5</v>
      </c>
      <c r="P71" s="20">
        <v>0</v>
      </c>
      <c r="Q71" s="20">
        <v>1222.08</v>
      </c>
      <c r="R71" s="20">
        <v>0</v>
      </c>
      <c r="S71" s="20">
        <v>76095.600000000006</v>
      </c>
      <c r="T71" s="20">
        <v>144412</v>
      </c>
      <c r="U71" s="20">
        <v>77659.399999999994</v>
      </c>
      <c r="V71" s="20">
        <v>0</v>
      </c>
      <c r="W71" s="20">
        <v>243.184</v>
      </c>
      <c r="X71" s="20">
        <v>222314</v>
      </c>
      <c r="Y71" s="20">
        <v>2418.86</v>
      </c>
      <c r="Z71" s="20">
        <v>0</v>
      </c>
      <c r="AA71" s="20">
        <v>0</v>
      </c>
      <c r="AB71" s="20">
        <v>0</v>
      </c>
      <c r="AC71" s="20">
        <v>0</v>
      </c>
      <c r="AD71" s="20">
        <v>1304.32</v>
      </c>
      <c r="AE71" s="20">
        <v>0</v>
      </c>
      <c r="AF71" s="20">
        <v>3723.18</v>
      </c>
      <c r="AG71" s="20">
        <v>0</v>
      </c>
      <c r="AH71" s="20">
        <v>0</v>
      </c>
      <c r="AI71" s="20">
        <v>0</v>
      </c>
      <c r="AJ71" s="20">
        <v>3723.18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18.475200000000001</v>
      </c>
      <c r="AX71" s="20">
        <v>85.6828</v>
      </c>
      <c r="AY71" s="20">
        <v>15.6548</v>
      </c>
      <c r="AZ71" s="20">
        <v>0</v>
      </c>
      <c r="BA71" s="20">
        <v>0.908918</v>
      </c>
      <c r="BB71" s="20">
        <v>8.7619699999999998</v>
      </c>
      <c r="BC71" s="20">
        <v>76.9255</v>
      </c>
      <c r="BD71" s="20">
        <v>206.40899999999999</v>
      </c>
      <c r="BK71" s="20" t="s">
        <v>62</v>
      </c>
      <c r="BL71" s="20" t="s">
        <v>62</v>
      </c>
      <c r="BM71" s="20" t="s">
        <v>253</v>
      </c>
      <c r="BN71" s="20">
        <v>15.053699999999999</v>
      </c>
      <c r="BO71" s="20">
        <v>50134.3</v>
      </c>
      <c r="BP71" s="20">
        <v>18274.2</v>
      </c>
      <c r="BQ71" s="20">
        <v>0</v>
      </c>
      <c r="BR71" s="20">
        <v>1774.79</v>
      </c>
      <c r="BS71" s="20">
        <v>0</v>
      </c>
      <c r="BT71" s="20">
        <v>75309.899999999994</v>
      </c>
      <c r="BU71" s="20">
        <v>145508</v>
      </c>
      <c r="BV71" s="20">
        <v>77659.399999999994</v>
      </c>
      <c r="BW71" s="20">
        <v>0</v>
      </c>
      <c r="BX71" s="20">
        <v>325.31900000000002</v>
      </c>
      <c r="BY71" s="20">
        <v>223493</v>
      </c>
      <c r="BZ71" s="20">
        <v>2578.0300000000002</v>
      </c>
      <c r="CA71" s="20">
        <v>0</v>
      </c>
      <c r="CB71" s="20">
        <v>0</v>
      </c>
      <c r="CC71" s="20">
        <v>0</v>
      </c>
      <c r="CD71" s="20">
        <v>0</v>
      </c>
      <c r="CE71" s="20">
        <v>1436.1</v>
      </c>
      <c r="CF71" s="20">
        <v>0</v>
      </c>
      <c r="CG71" s="20">
        <v>4014.14</v>
      </c>
      <c r="CH71" s="20">
        <v>0</v>
      </c>
      <c r="CI71" s="20">
        <v>0</v>
      </c>
      <c r="CJ71" s="20">
        <v>0</v>
      </c>
      <c r="CK71" s="20">
        <v>4014.14</v>
      </c>
      <c r="CL71" s="20">
        <v>0</v>
      </c>
      <c r="CM71" s="20">
        <v>0</v>
      </c>
      <c r="CN71" s="20">
        <v>0</v>
      </c>
      <c r="CO71" s="20">
        <v>0</v>
      </c>
      <c r="CP71" s="20">
        <v>0</v>
      </c>
      <c r="CQ71" s="20">
        <v>0</v>
      </c>
      <c r="CR71" s="20">
        <v>0</v>
      </c>
      <c r="CS71" s="20">
        <v>0</v>
      </c>
      <c r="CT71" s="20">
        <v>0</v>
      </c>
      <c r="CU71" s="20">
        <v>0</v>
      </c>
      <c r="CV71" s="20">
        <v>0</v>
      </c>
      <c r="CW71" s="20">
        <v>0</v>
      </c>
      <c r="CX71" s="20">
        <v>19.748899999999999</v>
      </c>
      <c r="CY71" s="20">
        <v>79.8523</v>
      </c>
      <c r="CZ71" s="20">
        <v>20.018899999999999</v>
      </c>
      <c r="DA71" s="20">
        <v>0</v>
      </c>
      <c r="DB71" s="20">
        <v>1.32124</v>
      </c>
      <c r="DC71" s="20">
        <v>9.6475200000000001</v>
      </c>
      <c r="DD71" s="20">
        <v>76.065399999999997</v>
      </c>
      <c r="DE71" s="20">
        <v>206.654</v>
      </c>
      <c r="DL71" s="20" t="s">
        <v>72</v>
      </c>
      <c r="DM71" s="20" t="s">
        <v>73</v>
      </c>
      <c r="DN71" s="20" t="s">
        <v>64</v>
      </c>
      <c r="DO71" s="20" t="s">
        <v>74</v>
      </c>
      <c r="DP71" s="20">
        <v>8.5</v>
      </c>
      <c r="DQ71" s="20" t="s">
        <v>65</v>
      </c>
      <c r="DR71" s="20" t="s">
        <v>76</v>
      </c>
      <c r="DS71" s="20" t="s">
        <v>233</v>
      </c>
    </row>
    <row r="72" spans="1:123" hidden="1" outlineLevel="1" x14ac:dyDescent="0.25">
      <c r="A72" s="12"/>
      <c r="B72" s="20" t="s">
        <v>255</v>
      </c>
      <c r="C72" s="20" t="s">
        <v>211</v>
      </c>
      <c r="D72" s="20" t="s">
        <v>211</v>
      </c>
      <c r="E72" s="20" t="s">
        <v>149</v>
      </c>
      <c r="F72" s="20" t="s">
        <v>60</v>
      </c>
      <c r="G72" s="24">
        <v>5.6944444444444443E-2</v>
      </c>
      <c r="H72" s="20" t="s">
        <v>61</v>
      </c>
      <c r="I72" s="20">
        <v>0.3</v>
      </c>
      <c r="J72" s="20" t="s">
        <v>62</v>
      </c>
      <c r="K72" s="20" t="s">
        <v>62</v>
      </c>
      <c r="L72" s="20" t="s">
        <v>256</v>
      </c>
      <c r="M72" s="20">
        <v>15.6919</v>
      </c>
      <c r="N72" s="20">
        <v>53884.5</v>
      </c>
      <c r="O72" s="20">
        <v>12956.9</v>
      </c>
      <c r="P72" s="20">
        <v>0</v>
      </c>
      <c r="Q72" s="20">
        <v>1233.03</v>
      </c>
      <c r="R72" s="20">
        <v>0</v>
      </c>
      <c r="S72" s="20">
        <v>75530.5</v>
      </c>
      <c r="T72" s="20">
        <v>143621</v>
      </c>
      <c r="U72" s="20">
        <v>77659.399999999994</v>
      </c>
      <c r="V72" s="20">
        <v>0</v>
      </c>
      <c r="W72" s="20">
        <v>243.184</v>
      </c>
      <c r="X72" s="20">
        <v>221523</v>
      </c>
      <c r="Y72" s="20">
        <v>2499.31</v>
      </c>
      <c r="Z72" s="20">
        <v>0</v>
      </c>
      <c r="AA72" s="20">
        <v>0</v>
      </c>
      <c r="AB72" s="20">
        <v>0</v>
      </c>
      <c r="AC72" s="20">
        <v>0</v>
      </c>
      <c r="AD72" s="20">
        <v>1304.32</v>
      </c>
      <c r="AE72" s="20">
        <v>0</v>
      </c>
      <c r="AF72" s="20">
        <v>3803.63</v>
      </c>
      <c r="AG72" s="20">
        <v>0</v>
      </c>
      <c r="AH72" s="20">
        <v>0</v>
      </c>
      <c r="AI72" s="20">
        <v>0</v>
      </c>
      <c r="AJ72" s="20">
        <v>3803.63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19.083100000000002</v>
      </c>
      <c r="AX72" s="20">
        <v>85.573099999999997</v>
      </c>
      <c r="AY72" s="20">
        <v>15.583399999999999</v>
      </c>
      <c r="AZ72" s="20">
        <v>0</v>
      </c>
      <c r="BA72" s="20">
        <v>0.91688099999999995</v>
      </c>
      <c r="BB72" s="20">
        <v>8.7619699999999998</v>
      </c>
      <c r="BC72" s="20">
        <v>76.294499999999999</v>
      </c>
      <c r="BD72" s="20">
        <v>206.21299999999999</v>
      </c>
      <c r="BK72" s="20" t="s">
        <v>62</v>
      </c>
      <c r="BL72" s="20" t="s">
        <v>62</v>
      </c>
      <c r="BM72" s="20" t="s">
        <v>253</v>
      </c>
      <c r="BN72" s="20">
        <v>15.053699999999999</v>
      </c>
      <c r="BO72" s="20">
        <v>50134.3</v>
      </c>
      <c r="BP72" s="20">
        <v>18274.2</v>
      </c>
      <c r="BQ72" s="20">
        <v>0</v>
      </c>
      <c r="BR72" s="20">
        <v>1774.79</v>
      </c>
      <c r="BS72" s="20">
        <v>0</v>
      </c>
      <c r="BT72" s="20">
        <v>75309.899999999994</v>
      </c>
      <c r="BU72" s="20">
        <v>145508</v>
      </c>
      <c r="BV72" s="20">
        <v>77659.399999999994</v>
      </c>
      <c r="BW72" s="20">
        <v>0</v>
      </c>
      <c r="BX72" s="20">
        <v>325.31900000000002</v>
      </c>
      <c r="BY72" s="20">
        <v>223493</v>
      </c>
      <c r="BZ72" s="20">
        <v>2578.0300000000002</v>
      </c>
      <c r="CA72" s="20">
        <v>0</v>
      </c>
      <c r="CB72" s="20">
        <v>0</v>
      </c>
      <c r="CC72" s="20">
        <v>0</v>
      </c>
      <c r="CD72" s="20">
        <v>0</v>
      </c>
      <c r="CE72" s="20">
        <v>1436.1</v>
      </c>
      <c r="CF72" s="20">
        <v>0</v>
      </c>
      <c r="CG72" s="20">
        <v>4014.14</v>
      </c>
      <c r="CH72" s="20">
        <v>0</v>
      </c>
      <c r="CI72" s="20">
        <v>0</v>
      </c>
      <c r="CJ72" s="20">
        <v>0</v>
      </c>
      <c r="CK72" s="20">
        <v>4014.14</v>
      </c>
      <c r="CL72" s="20">
        <v>0</v>
      </c>
      <c r="CM72" s="20">
        <v>0</v>
      </c>
      <c r="CN72" s="20">
        <v>0</v>
      </c>
      <c r="CO72" s="20">
        <v>0</v>
      </c>
      <c r="CP72" s="20">
        <v>0</v>
      </c>
      <c r="CQ72" s="20">
        <v>0</v>
      </c>
      <c r="CR72" s="20">
        <v>0</v>
      </c>
      <c r="CS72" s="20">
        <v>0</v>
      </c>
      <c r="CT72" s="20">
        <v>0</v>
      </c>
      <c r="CU72" s="20">
        <v>0</v>
      </c>
      <c r="CV72" s="20">
        <v>0</v>
      </c>
      <c r="CW72" s="20">
        <v>0</v>
      </c>
      <c r="CX72" s="20">
        <v>19.748899999999999</v>
      </c>
      <c r="CY72" s="20">
        <v>79.8523</v>
      </c>
      <c r="CZ72" s="20">
        <v>20.018899999999999</v>
      </c>
      <c r="DA72" s="20">
        <v>0</v>
      </c>
      <c r="DB72" s="20">
        <v>1.32124</v>
      </c>
      <c r="DC72" s="20">
        <v>9.6475200000000001</v>
      </c>
      <c r="DD72" s="20">
        <v>76.065399999999997</v>
      </c>
      <c r="DE72" s="20">
        <v>206.654</v>
      </c>
      <c r="DL72" s="20" t="s">
        <v>72</v>
      </c>
      <c r="DM72" s="20" t="s">
        <v>73</v>
      </c>
      <c r="DN72" s="20" t="s">
        <v>64</v>
      </c>
      <c r="DO72" s="20" t="s">
        <v>74</v>
      </c>
      <c r="DP72" s="20">
        <v>8.5</v>
      </c>
      <c r="DQ72" s="20" t="s">
        <v>65</v>
      </c>
      <c r="DR72" s="20" t="s">
        <v>76</v>
      </c>
      <c r="DS72" s="20" t="s">
        <v>233</v>
      </c>
    </row>
    <row r="73" spans="1:123" hidden="1" outlineLevel="1" x14ac:dyDescent="0.25">
      <c r="A73" s="12"/>
      <c r="B73" s="20" t="s">
        <v>257</v>
      </c>
      <c r="C73" s="20" t="s">
        <v>212</v>
      </c>
      <c r="D73" s="20" t="s">
        <v>212</v>
      </c>
      <c r="E73" s="20" t="s">
        <v>149</v>
      </c>
      <c r="F73" s="20" t="s">
        <v>60</v>
      </c>
      <c r="G73" s="24">
        <v>4.9305555555555554E-2</v>
      </c>
      <c r="H73" s="20" t="s">
        <v>61</v>
      </c>
      <c r="I73" s="20">
        <v>0.5</v>
      </c>
      <c r="J73" s="20" t="s">
        <v>62</v>
      </c>
      <c r="K73" s="20" t="s">
        <v>62</v>
      </c>
      <c r="L73" s="20" t="s">
        <v>225</v>
      </c>
      <c r="M73" s="20">
        <v>15.942500000000001</v>
      </c>
      <c r="N73" s="20">
        <v>53681.7</v>
      </c>
      <c r="O73" s="20">
        <v>12927.3</v>
      </c>
      <c r="P73" s="20">
        <v>0</v>
      </c>
      <c r="Q73" s="20">
        <v>1233.4100000000001</v>
      </c>
      <c r="R73" s="20">
        <v>0</v>
      </c>
      <c r="S73" s="20">
        <v>75342.8</v>
      </c>
      <c r="T73" s="20">
        <v>143201</v>
      </c>
      <c r="U73" s="20">
        <v>77659.399999999994</v>
      </c>
      <c r="V73" s="20">
        <v>0</v>
      </c>
      <c r="W73" s="20">
        <v>243.184</v>
      </c>
      <c r="X73" s="20">
        <v>221104</v>
      </c>
      <c r="Y73" s="20">
        <v>2533.77</v>
      </c>
      <c r="Z73" s="20">
        <v>0</v>
      </c>
      <c r="AA73" s="20">
        <v>0</v>
      </c>
      <c r="AB73" s="20">
        <v>0</v>
      </c>
      <c r="AC73" s="20">
        <v>0</v>
      </c>
      <c r="AD73" s="20">
        <v>1304.32</v>
      </c>
      <c r="AE73" s="20">
        <v>0</v>
      </c>
      <c r="AF73" s="20">
        <v>3838.09</v>
      </c>
      <c r="AG73" s="20">
        <v>0</v>
      </c>
      <c r="AH73" s="20">
        <v>0</v>
      </c>
      <c r="AI73" s="20">
        <v>0</v>
      </c>
      <c r="AJ73" s="20">
        <v>3838.09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19.3246</v>
      </c>
      <c r="AX73" s="20">
        <v>85.384100000000004</v>
      </c>
      <c r="AY73" s="20">
        <v>15.555300000000001</v>
      </c>
      <c r="AZ73" s="20">
        <v>0</v>
      </c>
      <c r="BA73" s="20">
        <v>0.9163</v>
      </c>
      <c r="BB73" s="20">
        <v>8.7619600000000002</v>
      </c>
      <c r="BC73" s="20">
        <v>76.084800000000001</v>
      </c>
      <c r="BD73" s="20">
        <v>206.02699999999999</v>
      </c>
      <c r="BK73" s="20" t="s">
        <v>62</v>
      </c>
      <c r="BL73" s="20" t="s">
        <v>62</v>
      </c>
      <c r="BM73" s="20" t="s">
        <v>253</v>
      </c>
      <c r="BN73" s="20">
        <v>15.053699999999999</v>
      </c>
      <c r="BO73" s="20">
        <v>50134.3</v>
      </c>
      <c r="BP73" s="20">
        <v>18274.2</v>
      </c>
      <c r="BQ73" s="20">
        <v>0</v>
      </c>
      <c r="BR73" s="20">
        <v>1774.79</v>
      </c>
      <c r="BS73" s="20">
        <v>0</v>
      </c>
      <c r="BT73" s="20">
        <v>75309.899999999994</v>
      </c>
      <c r="BU73" s="20">
        <v>145508</v>
      </c>
      <c r="BV73" s="20">
        <v>77659.399999999994</v>
      </c>
      <c r="BW73" s="20">
        <v>0</v>
      </c>
      <c r="BX73" s="20">
        <v>325.31900000000002</v>
      </c>
      <c r="BY73" s="20">
        <v>223493</v>
      </c>
      <c r="BZ73" s="20">
        <v>2578.0300000000002</v>
      </c>
      <c r="CA73" s="20">
        <v>0</v>
      </c>
      <c r="CB73" s="20">
        <v>0</v>
      </c>
      <c r="CC73" s="20">
        <v>0</v>
      </c>
      <c r="CD73" s="20">
        <v>0</v>
      </c>
      <c r="CE73" s="20">
        <v>1436.1</v>
      </c>
      <c r="CF73" s="20">
        <v>0</v>
      </c>
      <c r="CG73" s="20">
        <v>4014.14</v>
      </c>
      <c r="CH73" s="20">
        <v>0</v>
      </c>
      <c r="CI73" s="20">
        <v>0</v>
      </c>
      <c r="CJ73" s="20">
        <v>0</v>
      </c>
      <c r="CK73" s="20">
        <v>4014.14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19.748899999999999</v>
      </c>
      <c r="CY73" s="20">
        <v>79.8523</v>
      </c>
      <c r="CZ73" s="20">
        <v>20.018899999999999</v>
      </c>
      <c r="DA73" s="20">
        <v>0</v>
      </c>
      <c r="DB73" s="20">
        <v>1.32124</v>
      </c>
      <c r="DC73" s="20">
        <v>9.6475200000000001</v>
      </c>
      <c r="DD73" s="20">
        <v>76.065399999999997</v>
      </c>
      <c r="DE73" s="20">
        <v>206.654</v>
      </c>
      <c r="DL73" s="20" t="s">
        <v>72</v>
      </c>
      <c r="DM73" s="20" t="s">
        <v>73</v>
      </c>
      <c r="DN73" s="20" t="s">
        <v>64</v>
      </c>
      <c r="DO73" s="20" t="s">
        <v>74</v>
      </c>
      <c r="DP73" s="20">
        <v>8.5</v>
      </c>
      <c r="DQ73" s="20" t="s">
        <v>65</v>
      </c>
      <c r="DR73" s="20" t="s">
        <v>76</v>
      </c>
      <c r="DS73" s="20" t="s">
        <v>233</v>
      </c>
    </row>
    <row r="74" spans="1:123" hidden="1" outlineLevel="1" x14ac:dyDescent="0.25">
      <c r="A74" s="12"/>
      <c r="B74" s="20" t="s">
        <v>258</v>
      </c>
      <c r="C74" s="20" t="s">
        <v>213</v>
      </c>
      <c r="D74" s="20" t="s">
        <v>213</v>
      </c>
      <c r="E74" s="20" t="s">
        <v>149</v>
      </c>
      <c r="F74" s="20" t="s">
        <v>60</v>
      </c>
      <c r="G74" s="24">
        <v>5.2083333333333336E-2</v>
      </c>
      <c r="H74" s="20" t="s">
        <v>77</v>
      </c>
      <c r="I74" s="20">
        <v>-0.9</v>
      </c>
      <c r="J74" s="20" t="s">
        <v>62</v>
      </c>
      <c r="K74" s="20" t="s">
        <v>62</v>
      </c>
      <c r="L74" s="20" t="s">
        <v>259</v>
      </c>
      <c r="M74" s="20">
        <v>14.59</v>
      </c>
      <c r="N74" s="20">
        <v>54585.5</v>
      </c>
      <c r="O74" s="20">
        <v>13366.6</v>
      </c>
      <c r="P74" s="20">
        <v>0</v>
      </c>
      <c r="Q74" s="20">
        <v>1213.58</v>
      </c>
      <c r="R74" s="20">
        <v>0</v>
      </c>
      <c r="S74" s="20">
        <v>76943.399999999994</v>
      </c>
      <c r="T74" s="20">
        <v>146124</v>
      </c>
      <c r="U74" s="20">
        <v>77659.399999999994</v>
      </c>
      <c r="V74" s="20">
        <v>0</v>
      </c>
      <c r="W74" s="20">
        <v>243.184</v>
      </c>
      <c r="X74" s="20">
        <v>224026</v>
      </c>
      <c r="Y74" s="20">
        <v>2336.75</v>
      </c>
      <c r="Z74" s="20">
        <v>0</v>
      </c>
      <c r="AA74" s="20">
        <v>0</v>
      </c>
      <c r="AB74" s="20">
        <v>0</v>
      </c>
      <c r="AC74" s="20">
        <v>0</v>
      </c>
      <c r="AD74" s="20">
        <v>1304.32</v>
      </c>
      <c r="AE74" s="20">
        <v>0</v>
      </c>
      <c r="AF74" s="20">
        <v>3641.08</v>
      </c>
      <c r="AG74" s="20">
        <v>0</v>
      </c>
      <c r="AH74" s="20">
        <v>0</v>
      </c>
      <c r="AI74" s="20">
        <v>0</v>
      </c>
      <c r="AJ74" s="20">
        <v>3641.08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17.861699999999999</v>
      </c>
      <c r="AX74" s="20">
        <v>86.328100000000006</v>
      </c>
      <c r="AY74" s="20">
        <v>15.998699999999999</v>
      </c>
      <c r="AZ74" s="20">
        <v>0</v>
      </c>
      <c r="BA74" s="20">
        <v>0.903165</v>
      </c>
      <c r="BB74" s="20">
        <v>8.7619699999999998</v>
      </c>
      <c r="BC74" s="20">
        <v>77.868700000000004</v>
      </c>
      <c r="BD74" s="20">
        <v>207.72200000000001</v>
      </c>
      <c r="BK74" s="20" t="s">
        <v>62</v>
      </c>
      <c r="BL74" s="20" t="s">
        <v>62</v>
      </c>
      <c r="BM74" s="20" t="s">
        <v>253</v>
      </c>
      <c r="BN74" s="20">
        <v>15.024900000000001</v>
      </c>
      <c r="BO74" s="20">
        <v>50318.400000000001</v>
      </c>
      <c r="BP74" s="20">
        <v>18336.099999999999</v>
      </c>
      <c r="BQ74" s="20">
        <v>0</v>
      </c>
      <c r="BR74" s="20">
        <v>1772.75</v>
      </c>
      <c r="BS74" s="20">
        <v>0</v>
      </c>
      <c r="BT74" s="20">
        <v>75309.899999999994</v>
      </c>
      <c r="BU74" s="20">
        <v>145752</v>
      </c>
      <c r="BV74" s="20">
        <v>77659.399999999994</v>
      </c>
      <c r="BW74" s="20">
        <v>0</v>
      </c>
      <c r="BX74" s="20">
        <v>325.31900000000002</v>
      </c>
      <c r="BY74" s="20">
        <v>223737</v>
      </c>
      <c r="BZ74" s="20">
        <v>2573.77</v>
      </c>
      <c r="CA74" s="20">
        <v>0</v>
      </c>
      <c r="CB74" s="20">
        <v>0</v>
      </c>
      <c r="CC74" s="20">
        <v>0</v>
      </c>
      <c r="CD74" s="20">
        <v>0</v>
      </c>
      <c r="CE74" s="20">
        <v>1436.1</v>
      </c>
      <c r="CF74" s="20">
        <v>0</v>
      </c>
      <c r="CG74" s="20">
        <v>4009.87</v>
      </c>
      <c r="CH74" s="20">
        <v>0</v>
      </c>
      <c r="CI74" s="20">
        <v>0</v>
      </c>
      <c r="CJ74" s="20">
        <v>0</v>
      </c>
      <c r="CK74" s="20">
        <v>4009.87</v>
      </c>
      <c r="CL74" s="20">
        <v>0</v>
      </c>
      <c r="CM74" s="20">
        <v>0</v>
      </c>
      <c r="CN74" s="20">
        <v>0</v>
      </c>
      <c r="CO74" s="20">
        <v>0</v>
      </c>
      <c r="CP74" s="20">
        <v>0</v>
      </c>
      <c r="CQ74" s="20">
        <v>0</v>
      </c>
      <c r="CR74" s="20">
        <v>0</v>
      </c>
      <c r="CS74" s="20">
        <v>0</v>
      </c>
      <c r="CT74" s="20">
        <v>0</v>
      </c>
      <c r="CU74" s="20">
        <v>0</v>
      </c>
      <c r="CV74" s="20">
        <v>0</v>
      </c>
      <c r="CW74" s="20">
        <v>0</v>
      </c>
      <c r="CX74" s="20">
        <v>19.715499999999999</v>
      </c>
      <c r="CY74" s="20">
        <v>80.132999999999996</v>
      </c>
      <c r="CZ74" s="20">
        <v>20.1203</v>
      </c>
      <c r="DA74" s="20">
        <v>0</v>
      </c>
      <c r="DB74" s="20">
        <v>1.3197099999999999</v>
      </c>
      <c r="DC74" s="20">
        <v>9.6475200000000001</v>
      </c>
      <c r="DD74" s="20">
        <v>76.065399999999997</v>
      </c>
      <c r="DE74" s="20">
        <v>207.001</v>
      </c>
      <c r="DL74" s="20" t="s">
        <v>72</v>
      </c>
      <c r="DM74" s="20" t="s">
        <v>73</v>
      </c>
      <c r="DN74" s="20" t="s">
        <v>64</v>
      </c>
      <c r="DO74" s="20" t="s">
        <v>74</v>
      </c>
      <c r="DP74" s="20">
        <v>8.5</v>
      </c>
      <c r="DQ74" s="20" t="s">
        <v>65</v>
      </c>
      <c r="DR74" s="20" t="s">
        <v>76</v>
      </c>
      <c r="DS74" s="20" t="s">
        <v>233</v>
      </c>
    </row>
    <row r="75" spans="1:123" hidden="1" outlineLevel="1" x14ac:dyDescent="0.25">
      <c r="A75" s="12"/>
      <c r="B75" s="20" t="s">
        <v>260</v>
      </c>
      <c r="C75" s="20" t="s">
        <v>214</v>
      </c>
      <c r="D75" s="20" t="s">
        <v>214</v>
      </c>
      <c r="E75" s="20" t="s">
        <v>149</v>
      </c>
      <c r="F75" s="20" t="s">
        <v>60</v>
      </c>
      <c r="G75" s="24">
        <v>4.8611111111111112E-2</v>
      </c>
      <c r="H75" s="20" t="s">
        <v>61</v>
      </c>
      <c r="I75" s="20">
        <v>0.1</v>
      </c>
      <c r="J75" s="20" t="s">
        <v>62</v>
      </c>
      <c r="K75" s="20" t="s">
        <v>62</v>
      </c>
      <c r="L75" s="20" t="s">
        <v>225</v>
      </c>
      <c r="M75" s="20">
        <v>15.185700000000001</v>
      </c>
      <c r="N75" s="20">
        <v>54184.5</v>
      </c>
      <c r="O75" s="20">
        <v>13129</v>
      </c>
      <c r="P75" s="20">
        <v>0</v>
      </c>
      <c r="Q75" s="20">
        <v>1224.56</v>
      </c>
      <c r="R75" s="20">
        <v>0</v>
      </c>
      <c r="S75" s="20">
        <v>76095.600000000006</v>
      </c>
      <c r="T75" s="20">
        <v>144649</v>
      </c>
      <c r="U75" s="20">
        <v>77659.399999999994</v>
      </c>
      <c r="V75" s="20">
        <v>0</v>
      </c>
      <c r="W75" s="20">
        <v>243.184</v>
      </c>
      <c r="X75" s="20">
        <v>222551</v>
      </c>
      <c r="Y75" s="20">
        <v>2425.5300000000002</v>
      </c>
      <c r="Z75" s="20">
        <v>0</v>
      </c>
      <c r="AA75" s="20">
        <v>0</v>
      </c>
      <c r="AB75" s="20">
        <v>0</v>
      </c>
      <c r="AC75" s="20">
        <v>0</v>
      </c>
      <c r="AD75" s="20">
        <v>1304.32</v>
      </c>
      <c r="AE75" s="20">
        <v>0</v>
      </c>
      <c r="AF75" s="20">
        <v>3729.85</v>
      </c>
      <c r="AG75" s="20">
        <v>0</v>
      </c>
      <c r="AH75" s="20">
        <v>0</v>
      </c>
      <c r="AI75" s="20">
        <v>0</v>
      </c>
      <c r="AJ75" s="20">
        <v>3729.85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18.527699999999999</v>
      </c>
      <c r="AX75" s="20">
        <v>85.912000000000006</v>
      </c>
      <c r="AY75" s="20">
        <v>15.7851</v>
      </c>
      <c r="AZ75" s="20">
        <v>0</v>
      </c>
      <c r="BA75" s="20">
        <v>0.91092899999999999</v>
      </c>
      <c r="BB75" s="20">
        <v>8.7619699999999998</v>
      </c>
      <c r="BC75" s="20">
        <v>76.9255</v>
      </c>
      <c r="BD75" s="20">
        <v>206.82300000000001</v>
      </c>
      <c r="BK75" s="20" t="s">
        <v>62</v>
      </c>
      <c r="BL75" s="20" t="s">
        <v>62</v>
      </c>
      <c r="BM75" s="20" t="s">
        <v>253</v>
      </c>
      <c r="BN75" s="20">
        <v>15.024900000000001</v>
      </c>
      <c r="BO75" s="20">
        <v>50318.400000000001</v>
      </c>
      <c r="BP75" s="20">
        <v>18336.099999999999</v>
      </c>
      <c r="BQ75" s="20">
        <v>0</v>
      </c>
      <c r="BR75" s="20">
        <v>1772.75</v>
      </c>
      <c r="BS75" s="20">
        <v>0</v>
      </c>
      <c r="BT75" s="20">
        <v>75309.899999999994</v>
      </c>
      <c r="BU75" s="20">
        <v>145752</v>
      </c>
      <c r="BV75" s="20">
        <v>77659.399999999994</v>
      </c>
      <c r="BW75" s="20">
        <v>0</v>
      </c>
      <c r="BX75" s="20">
        <v>325.31900000000002</v>
      </c>
      <c r="BY75" s="20">
        <v>223737</v>
      </c>
      <c r="BZ75" s="20">
        <v>2573.77</v>
      </c>
      <c r="CA75" s="20">
        <v>0</v>
      </c>
      <c r="CB75" s="20">
        <v>0</v>
      </c>
      <c r="CC75" s="20">
        <v>0</v>
      </c>
      <c r="CD75" s="20">
        <v>0</v>
      </c>
      <c r="CE75" s="20">
        <v>1436.1</v>
      </c>
      <c r="CF75" s="20">
        <v>0</v>
      </c>
      <c r="CG75" s="20">
        <v>4009.87</v>
      </c>
      <c r="CH75" s="20">
        <v>0</v>
      </c>
      <c r="CI75" s="20">
        <v>0</v>
      </c>
      <c r="CJ75" s="20">
        <v>0</v>
      </c>
      <c r="CK75" s="20">
        <v>4009.87</v>
      </c>
      <c r="CL75" s="20">
        <v>0</v>
      </c>
      <c r="CM75" s="20">
        <v>0</v>
      </c>
      <c r="CN75" s="20">
        <v>0</v>
      </c>
      <c r="CO75" s="20">
        <v>0</v>
      </c>
      <c r="CP75" s="20">
        <v>0</v>
      </c>
      <c r="CQ75" s="20">
        <v>0</v>
      </c>
      <c r="CR75" s="20">
        <v>0</v>
      </c>
      <c r="CS75" s="20">
        <v>0</v>
      </c>
      <c r="CT75" s="20">
        <v>0</v>
      </c>
      <c r="CU75" s="20">
        <v>0</v>
      </c>
      <c r="CV75" s="20">
        <v>0</v>
      </c>
      <c r="CW75" s="20">
        <v>0</v>
      </c>
      <c r="CX75" s="20">
        <v>19.715499999999999</v>
      </c>
      <c r="CY75" s="20">
        <v>80.132999999999996</v>
      </c>
      <c r="CZ75" s="20">
        <v>20.1203</v>
      </c>
      <c r="DA75" s="20">
        <v>0</v>
      </c>
      <c r="DB75" s="20">
        <v>1.3197099999999999</v>
      </c>
      <c r="DC75" s="20">
        <v>9.6475200000000001</v>
      </c>
      <c r="DD75" s="20">
        <v>76.065399999999997</v>
      </c>
      <c r="DE75" s="20">
        <v>207.001</v>
      </c>
      <c r="DL75" s="20" t="s">
        <v>72</v>
      </c>
      <c r="DM75" s="20" t="s">
        <v>73</v>
      </c>
      <c r="DN75" s="20" t="s">
        <v>64</v>
      </c>
      <c r="DO75" s="20" t="s">
        <v>74</v>
      </c>
      <c r="DP75" s="20">
        <v>8.5</v>
      </c>
      <c r="DQ75" s="20" t="s">
        <v>65</v>
      </c>
      <c r="DR75" s="20" t="s">
        <v>76</v>
      </c>
      <c r="DS75" s="20" t="s">
        <v>233</v>
      </c>
    </row>
    <row r="76" spans="1:123" hidden="1" outlineLevel="1" x14ac:dyDescent="0.25">
      <c r="A76" s="12"/>
      <c r="B76" s="20" t="s">
        <v>261</v>
      </c>
      <c r="C76" s="20" t="s">
        <v>215</v>
      </c>
      <c r="D76" s="20" t="s">
        <v>215</v>
      </c>
      <c r="E76" s="20" t="s">
        <v>149</v>
      </c>
      <c r="F76" s="20" t="s">
        <v>60</v>
      </c>
      <c r="G76" s="24">
        <v>4.8611111111111112E-2</v>
      </c>
      <c r="H76" s="20" t="s">
        <v>61</v>
      </c>
      <c r="I76" s="20">
        <v>0.1</v>
      </c>
      <c r="J76" s="20" t="s">
        <v>62</v>
      </c>
      <c r="K76" s="20" t="s">
        <v>62</v>
      </c>
      <c r="L76" s="20" t="s">
        <v>225</v>
      </c>
      <c r="M76" s="20">
        <v>15.575699999999999</v>
      </c>
      <c r="N76" s="20">
        <v>54207.5</v>
      </c>
      <c r="O76" s="20">
        <v>13171.9</v>
      </c>
      <c r="P76" s="20">
        <v>0</v>
      </c>
      <c r="Q76" s="20">
        <v>1229.77</v>
      </c>
      <c r="R76" s="20">
        <v>0</v>
      </c>
      <c r="S76" s="20">
        <v>75530.5</v>
      </c>
      <c r="T76" s="20">
        <v>144155</v>
      </c>
      <c r="U76" s="20">
        <v>77659.399999999994</v>
      </c>
      <c r="V76" s="20">
        <v>0</v>
      </c>
      <c r="W76" s="20">
        <v>243.184</v>
      </c>
      <c r="X76" s="20">
        <v>222058</v>
      </c>
      <c r="Y76" s="20">
        <v>2481.9699999999998</v>
      </c>
      <c r="Z76" s="20">
        <v>0</v>
      </c>
      <c r="AA76" s="20">
        <v>0</v>
      </c>
      <c r="AB76" s="20">
        <v>0</v>
      </c>
      <c r="AC76" s="20">
        <v>0</v>
      </c>
      <c r="AD76" s="20">
        <v>1304.32</v>
      </c>
      <c r="AE76" s="20">
        <v>0</v>
      </c>
      <c r="AF76" s="20">
        <v>3786.29</v>
      </c>
      <c r="AG76" s="20">
        <v>0</v>
      </c>
      <c r="AH76" s="20">
        <v>0</v>
      </c>
      <c r="AI76" s="20">
        <v>0</v>
      </c>
      <c r="AJ76" s="20">
        <v>3786.29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18.947700000000001</v>
      </c>
      <c r="AX76" s="20">
        <v>86.027699999999996</v>
      </c>
      <c r="AY76" s="20">
        <v>15.876799999999999</v>
      </c>
      <c r="AZ76" s="20">
        <v>0</v>
      </c>
      <c r="BA76" s="20">
        <v>0.914192</v>
      </c>
      <c r="BB76" s="20">
        <v>8.7619699999999998</v>
      </c>
      <c r="BC76" s="20">
        <v>76.294499999999999</v>
      </c>
      <c r="BD76" s="20">
        <v>206.82300000000001</v>
      </c>
      <c r="BK76" s="20" t="s">
        <v>62</v>
      </c>
      <c r="BL76" s="20" t="s">
        <v>62</v>
      </c>
      <c r="BM76" s="20" t="s">
        <v>253</v>
      </c>
      <c r="BN76" s="20">
        <v>15.024900000000001</v>
      </c>
      <c r="BO76" s="20">
        <v>50318.400000000001</v>
      </c>
      <c r="BP76" s="20">
        <v>18336.099999999999</v>
      </c>
      <c r="BQ76" s="20">
        <v>0</v>
      </c>
      <c r="BR76" s="20">
        <v>1772.75</v>
      </c>
      <c r="BS76" s="20">
        <v>0</v>
      </c>
      <c r="BT76" s="20">
        <v>75309.899999999994</v>
      </c>
      <c r="BU76" s="20">
        <v>145752</v>
      </c>
      <c r="BV76" s="20">
        <v>77659.399999999994</v>
      </c>
      <c r="BW76" s="20">
        <v>0</v>
      </c>
      <c r="BX76" s="20">
        <v>325.31900000000002</v>
      </c>
      <c r="BY76" s="20">
        <v>223737</v>
      </c>
      <c r="BZ76" s="20">
        <v>2573.77</v>
      </c>
      <c r="CA76" s="20">
        <v>0</v>
      </c>
      <c r="CB76" s="20">
        <v>0</v>
      </c>
      <c r="CC76" s="20">
        <v>0</v>
      </c>
      <c r="CD76" s="20">
        <v>0</v>
      </c>
      <c r="CE76" s="20">
        <v>1436.1</v>
      </c>
      <c r="CF76" s="20">
        <v>0</v>
      </c>
      <c r="CG76" s="20">
        <v>4009.87</v>
      </c>
      <c r="CH76" s="20">
        <v>0</v>
      </c>
      <c r="CI76" s="20">
        <v>0</v>
      </c>
      <c r="CJ76" s="20">
        <v>0</v>
      </c>
      <c r="CK76" s="20">
        <v>4009.87</v>
      </c>
      <c r="CL76" s="20">
        <v>0</v>
      </c>
      <c r="CM76" s="20">
        <v>0</v>
      </c>
      <c r="CN76" s="20">
        <v>0</v>
      </c>
      <c r="CO76" s="20">
        <v>0</v>
      </c>
      <c r="CP76" s="20">
        <v>0</v>
      </c>
      <c r="CQ76" s="20">
        <v>0</v>
      </c>
      <c r="CR76" s="20">
        <v>0</v>
      </c>
      <c r="CS76" s="20">
        <v>0</v>
      </c>
      <c r="CT76" s="20">
        <v>0</v>
      </c>
      <c r="CU76" s="20">
        <v>0</v>
      </c>
      <c r="CV76" s="20">
        <v>0</v>
      </c>
      <c r="CW76" s="20">
        <v>0</v>
      </c>
      <c r="CX76" s="20">
        <v>19.715499999999999</v>
      </c>
      <c r="CY76" s="20">
        <v>80.132999999999996</v>
      </c>
      <c r="CZ76" s="20">
        <v>20.1203</v>
      </c>
      <c r="DA76" s="20">
        <v>0</v>
      </c>
      <c r="DB76" s="20">
        <v>1.3197099999999999</v>
      </c>
      <c r="DC76" s="20">
        <v>9.6475200000000001</v>
      </c>
      <c r="DD76" s="20">
        <v>76.065399999999997</v>
      </c>
      <c r="DE76" s="20">
        <v>207.001</v>
      </c>
      <c r="DL76" s="20" t="s">
        <v>72</v>
      </c>
      <c r="DM76" s="20" t="s">
        <v>73</v>
      </c>
      <c r="DN76" s="20" t="s">
        <v>64</v>
      </c>
      <c r="DO76" s="20" t="s">
        <v>74</v>
      </c>
      <c r="DP76" s="20">
        <v>8.5</v>
      </c>
      <c r="DQ76" s="20" t="s">
        <v>65</v>
      </c>
      <c r="DR76" s="20" t="s">
        <v>76</v>
      </c>
      <c r="DS76" s="20" t="s">
        <v>233</v>
      </c>
    </row>
    <row r="77" spans="1:123" hidden="1" outlineLevel="1" x14ac:dyDescent="0.25">
      <c r="A77" s="12"/>
      <c r="B77" s="20" t="s">
        <v>262</v>
      </c>
      <c r="C77" s="20" t="s">
        <v>216</v>
      </c>
      <c r="D77" s="20" t="s">
        <v>216</v>
      </c>
      <c r="E77" s="20" t="s">
        <v>149</v>
      </c>
      <c r="F77" s="20" t="s">
        <v>60</v>
      </c>
      <c r="G77" s="24">
        <v>4.8611111111111112E-2</v>
      </c>
      <c r="H77" s="20" t="s">
        <v>77</v>
      </c>
      <c r="I77" s="20">
        <v>-0.3</v>
      </c>
      <c r="J77" s="20" t="s">
        <v>62</v>
      </c>
      <c r="K77" s="20" t="s">
        <v>62</v>
      </c>
      <c r="L77" s="20" t="s">
        <v>225</v>
      </c>
      <c r="M77" s="20">
        <v>15.996600000000001</v>
      </c>
      <c r="N77" s="20">
        <v>54168.6</v>
      </c>
      <c r="O77" s="20">
        <v>13138.3</v>
      </c>
      <c r="P77" s="20">
        <v>0</v>
      </c>
      <c r="Q77" s="20">
        <v>1239.3800000000001</v>
      </c>
      <c r="R77" s="20">
        <v>0</v>
      </c>
      <c r="S77" s="20">
        <v>75342.8</v>
      </c>
      <c r="T77" s="20">
        <v>143905</v>
      </c>
      <c r="U77" s="20">
        <v>77659.399999999994</v>
      </c>
      <c r="V77" s="20">
        <v>0</v>
      </c>
      <c r="W77" s="20">
        <v>243.184</v>
      </c>
      <c r="X77" s="20">
        <v>221808</v>
      </c>
      <c r="Y77" s="20">
        <v>2544.02</v>
      </c>
      <c r="Z77" s="20">
        <v>0</v>
      </c>
      <c r="AA77" s="20">
        <v>0</v>
      </c>
      <c r="AB77" s="20">
        <v>0</v>
      </c>
      <c r="AC77" s="20">
        <v>0</v>
      </c>
      <c r="AD77" s="20">
        <v>1304.32</v>
      </c>
      <c r="AE77" s="20">
        <v>0</v>
      </c>
      <c r="AF77" s="20">
        <v>3848.35</v>
      </c>
      <c r="AG77" s="20">
        <v>0</v>
      </c>
      <c r="AH77" s="20">
        <v>0</v>
      </c>
      <c r="AI77" s="20">
        <v>0</v>
      </c>
      <c r="AJ77" s="20">
        <v>3848.35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19.409700000000001</v>
      </c>
      <c r="AX77" s="20">
        <v>86.08</v>
      </c>
      <c r="AY77" s="20">
        <v>15.902699999999999</v>
      </c>
      <c r="AZ77" s="20">
        <v>0</v>
      </c>
      <c r="BA77" s="20">
        <v>0.92130699999999999</v>
      </c>
      <c r="BB77" s="20">
        <v>8.7619600000000002</v>
      </c>
      <c r="BC77" s="20">
        <v>76.084800000000001</v>
      </c>
      <c r="BD77" s="20">
        <v>207.161</v>
      </c>
      <c r="BK77" s="20" t="s">
        <v>62</v>
      </c>
      <c r="BL77" s="20" t="s">
        <v>62</v>
      </c>
      <c r="BM77" s="20" t="s">
        <v>253</v>
      </c>
      <c r="BN77" s="20">
        <v>15.024900000000001</v>
      </c>
      <c r="BO77" s="20">
        <v>50318.400000000001</v>
      </c>
      <c r="BP77" s="20">
        <v>18336.099999999999</v>
      </c>
      <c r="BQ77" s="20">
        <v>0</v>
      </c>
      <c r="BR77" s="20">
        <v>1772.75</v>
      </c>
      <c r="BS77" s="20">
        <v>0</v>
      </c>
      <c r="BT77" s="20">
        <v>75309.899999999994</v>
      </c>
      <c r="BU77" s="20">
        <v>145752</v>
      </c>
      <c r="BV77" s="20">
        <v>77659.399999999994</v>
      </c>
      <c r="BW77" s="20">
        <v>0</v>
      </c>
      <c r="BX77" s="20">
        <v>325.31900000000002</v>
      </c>
      <c r="BY77" s="20">
        <v>223737</v>
      </c>
      <c r="BZ77" s="20">
        <v>2573.77</v>
      </c>
      <c r="CA77" s="20">
        <v>0</v>
      </c>
      <c r="CB77" s="20">
        <v>0</v>
      </c>
      <c r="CC77" s="20">
        <v>0</v>
      </c>
      <c r="CD77" s="20">
        <v>0</v>
      </c>
      <c r="CE77" s="20">
        <v>1436.1</v>
      </c>
      <c r="CF77" s="20">
        <v>0</v>
      </c>
      <c r="CG77" s="20">
        <v>4009.87</v>
      </c>
      <c r="CH77" s="20">
        <v>0</v>
      </c>
      <c r="CI77" s="20">
        <v>0</v>
      </c>
      <c r="CJ77" s="20">
        <v>0</v>
      </c>
      <c r="CK77" s="20">
        <v>4009.87</v>
      </c>
      <c r="CL77" s="20">
        <v>0</v>
      </c>
      <c r="CM77" s="20">
        <v>0</v>
      </c>
      <c r="CN77" s="20">
        <v>0</v>
      </c>
      <c r="CO77" s="20">
        <v>0</v>
      </c>
      <c r="CP77" s="20">
        <v>0</v>
      </c>
      <c r="CQ77" s="20">
        <v>0</v>
      </c>
      <c r="CR77" s="20">
        <v>0</v>
      </c>
      <c r="CS77" s="20">
        <v>0</v>
      </c>
      <c r="CT77" s="20">
        <v>0</v>
      </c>
      <c r="CU77" s="20">
        <v>0</v>
      </c>
      <c r="CV77" s="20">
        <v>0</v>
      </c>
      <c r="CW77" s="20">
        <v>0</v>
      </c>
      <c r="CX77" s="20">
        <v>19.715499999999999</v>
      </c>
      <c r="CY77" s="20">
        <v>80.132999999999996</v>
      </c>
      <c r="CZ77" s="20">
        <v>20.1203</v>
      </c>
      <c r="DA77" s="20">
        <v>0</v>
      </c>
      <c r="DB77" s="20">
        <v>1.3197099999999999</v>
      </c>
      <c r="DC77" s="20">
        <v>9.6475200000000001</v>
      </c>
      <c r="DD77" s="20">
        <v>76.065399999999997</v>
      </c>
      <c r="DE77" s="20">
        <v>207.001</v>
      </c>
      <c r="DL77" s="20" t="s">
        <v>72</v>
      </c>
      <c r="DM77" s="20" t="s">
        <v>73</v>
      </c>
      <c r="DN77" s="20" t="s">
        <v>64</v>
      </c>
      <c r="DO77" s="20" t="s">
        <v>74</v>
      </c>
      <c r="DP77" s="20">
        <v>8.5</v>
      </c>
      <c r="DQ77" s="20" t="s">
        <v>65</v>
      </c>
      <c r="DR77" s="20" t="s">
        <v>76</v>
      </c>
      <c r="DS77" s="20" t="s">
        <v>233</v>
      </c>
    </row>
    <row r="78" spans="1:123" hidden="1" outlineLevel="1" x14ac:dyDescent="0.25">
      <c r="A78" s="12"/>
      <c r="B78" s="20" t="s">
        <v>263</v>
      </c>
      <c r="C78" s="20" t="s">
        <v>217</v>
      </c>
      <c r="D78" s="20" t="s">
        <v>217</v>
      </c>
      <c r="E78" s="20" t="s">
        <v>149</v>
      </c>
      <c r="F78" s="20" t="s">
        <v>60</v>
      </c>
      <c r="G78" s="24">
        <v>4.9305555555555554E-2</v>
      </c>
      <c r="H78" s="20" t="s">
        <v>77</v>
      </c>
      <c r="I78" s="20">
        <v>-0.5</v>
      </c>
      <c r="J78" s="20" t="s">
        <v>62</v>
      </c>
      <c r="K78" s="20" t="s">
        <v>62</v>
      </c>
      <c r="L78" s="20" t="s">
        <v>225</v>
      </c>
      <c r="M78" s="20">
        <v>16.0061</v>
      </c>
      <c r="N78" s="20">
        <v>54240.4</v>
      </c>
      <c r="O78" s="20">
        <v>13220.9</v>
      </c>
      <c r="P78" s="20">
        <v>0</v>
      </c>
      <c r="Q78" s="20">
        <v>1237.52</v>
      </c>
      <c r="R78" s="20">
        <v>0</v>
      </c>
      <c r="S78" s="20">
        <v>75342.8</v>
      </c>
      <c r="T78" s="20">
        <v>144058</v>
      </c>
      <c r="U78" s="20">
        <v>77659.399999999994</v>
      </c>
      <c r="V78" s="20">
        <v>0</v>
      </c>
      <c r="W78" s="20">
        <v>243.184</v>
      </c>
      <c r="X78" s="20">
        <v>221960</v>
      </c>
      <c r="Y78" s="20">
        <v>2543.91</v>
      </c>
      <c r="Z78" s="20">
        <v>0</v>
      </c>
      <c r="AA78" s="20">
        <v>0</v>
      </c>
      <c r="AB78" s="20">
        <v>0</v>
      </c>
      <c r="AC78" s="20">
        <v>0</v>
      </c>
      <c r="AD78" s="20">
        <v>1304.32</v>
      </c>
      <c r="AE78" s="20">
        <v>0</v>
      </c>
      <c r="AF78" s="20">
        <v>3848.23</v>
      </c>
      <c r="AG78" s="20">
        <v>0</v>
      </c>
      <c r="AH78" s="20">
        <v>0</v>
      </c>
      <c r="AI78" s="20">
        <v>0</v>
      </c>
      <c r="AJ78" s="20">
        <v>3848.23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19.404299999999999</v>
      </c>
      <c r="AX78" s="20">
        <v>86.192800000000005</v>
      </c>
      <c r="AY78" s="20">
        <v>16.0031</v>
      </c>
      <c r="AZ78" s="20">
        <v>0</v>
      </c>
      <c r="BA78" s="20">
        <v>0.919539</v>
      </c>
      <c r="BB78" s="20">
        <v>8.7619600000000002</v>
      </c>
      <c r="BC78" s="20">
        <v>76.084800000000001</v>
      </c>
      <c r="BD78" s="20">
        <v>207.36600000000001</v>
      </c>
      <c r="BK78" s="20" t="s">
        <v>62</v>
      </c>
      <c r="BL78" s="20" t="s">
        <v>62</v>
      </c>
      <c r="BM78" s="20" t="s">
        <v>253</v>
      </c>
      <c r="BN78" s="20">
        <v>15.024900000000001</v>
      </c>
      <c r="BO78" s="20">
        <v>50318.400000000001</v>
      </c>
      <c r="BP78" s="20">
        <v>18336.099999999999</v>
      </c>
      <c r="BQ78" s="20">
        <v>0</v>
      </c>
      <c r="BR78" s="20">
        <v>1772.75</v>
      </c>
      <c r="BS78" s="20">
        <v>0</v>
      </c>
      <c r="BT78" s="20">
        <v>75309.899999999994</v>
      </c>
      <c r="BU78" s="20">
        <v>145752</v>
      </c>
      <c r="BV78" s="20">
        <v>77659.399999999994</v>
      </c>
      <c r="BW78" s="20">
        <v>0</v>
      </c>
      <c r="BX78" s="20">
        <v>325.31900000000002</v>
      </c>
      <c r="BY78" s="20">
        <v>223737</v>
      </c>
      <c r="BZ78" s="20">
        <v>2573.77</v>
      </c>
      <c r="CA78" s="20">
        <v>0</v>
      </c>
      <c r="CB78" s="20">
        <v>0</v>
      </c>
      <c r="CC78" s="20">
        <v>0</v>
      </c>
      <c r="CD78" s="20">
        <v>0</v>
      </c>
      <c r="CE78" s="20">
        <v>1436.1</v>
      </c>
      <c r="CF78" s="20">
        <v>0</v>
      </c>
      <c r="CG78" s="20">
        <v>4009.87</v>
      </c>
      <c r="CH78" s="20">
        <v>0</v>
      </c>
      <c r="CI78" s="20">
        <v>0</v>
      </c>
      <c r="CJ78" s="20">
        <v>0</v>
      </c>
      <c r="CK78" s="20">
        <v>4009.87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19.715499999999999</v>
      </c>
      <c r="CY78" s="20">
        <v>80.132999999999996</v>
      </c>
      <c r="CZ78" s="20">
        <v>20.1203</v>
      </c>
      <c r="DA78" s="20">
        <v>0</v>
      </c>
      <c r="DB78" s="20">
        <v>1.3197099999999999</v>
      </c>
      <c r="DC78" s="20">
        <v>9.6475200000000001</v>
      </c>
      <c r="DD78" s="20">
        <v>76.065399999999997</v>
      </c>
      <c r="DE78" s="20">
        <v>207.001</v>
      </c>
      <c r="DL78" s="20" t="s">
        <v>72</v>
      </c>
      <c r="DM78" s="20" t="s">
        <v>73</v>
      </c>
      <c r="DN78" s="20" t="s">
        <v>64</v>
      </c>
      <c r="DO78" s="20" t="s">
        <v>74</v>
      </c>
      <c r="DP78" s="20">
        <v>8.5</v>
      </c>
      <c r="DQ78" s="20" t="s">
        <v>65</v>
      </c>
      <c r="DR78" s="20" t="s">
        <v>76</v>
      </c>
      <c r="DS78" s="20" t="s">
        <v>233</v>
      </c>
    </row>
    <row r="79" spans="1:123" hidden="1" outlineLevel="1" x14ac:dyDescent="0.25">
      <c r="A79" s="12"/>
      <c r="B79" s="20" t="s">
        <v>264</v>
      </c>
      <c r="C79" s="20" t="s">
        <v>218</v>
      </c>
      <c r="D79" s="20" t="s">
        <v>218</v>
      </c>
      <c r="E79" s="20" t="s">
        <v>149</v>
      </c>
      <c r="F79" s="20" t="s">
        <v>60</v>
      </c>
      <c r="G79" s="24">
        <v>4.8611111111111112E-2</v>
      </c>
      <c r="H79" s="20" t="s">
        <v>77</v>
      </c>
      <c r="I79" s="20">
        <v>-1</v>
      </c>
      <c r="J79" s="20" t="s">
        <v>62</v>
      </c>
      <c r="K79" s="20" t="s">
        <v>62</v>
      </c>
      <c r="L79" s="20" t="s">
        <v>225</v>
      </c>
      <c r="M79" s="20">
        <v>16.041599999999999</v>
      </c>
      <c r="N79" s="20">
        <v>54424.4</v>
      </c>
      <c r="O79" s="20">
        <v>13372.1</v>
      </c>
      <c r="P79" s="20">
        <v>0</v>
      </c>
      <c r="Q79" s="20">
        <v>1235.75</v>
      </c>
      <c r="R79" s="20">
        <v>0</v>
      </c>
      <c r="S79" s="20">
        <v>75342.8</v>
      </c>
      <c r="T79" s="20">
        <v>144391</v>
      </c>
      <c r="U79" s="20">
        <v>77659.399999999994</v>
      </c>
      <c r="V79" s="20">
        <v>0</v>
      </c>
      <c r="W79" s="20">
        <v>243.184</v>
      </c>
      <c r="X79" s="20">
        <v>222294</v>
      </c>
      <c r="Y79" s="20">
        <v>2547.56</v>
      </c>
      <c r="Z79" s="20">
        <v>0</v>
      </c>
      <c r="AA79" s="20">
        <v>0</v>
      </c>
      <c r="AB79" s="20">
        <v>0</v>
      </c>
      <c r="AC79" s="20">
        <v>0</v>
      </c>
      <c r="AD79" s="20">
        <v>1304.32</v>
      </c>
      <c r="AE79" s="20">
        <v>0</v>
      </c>
      <c r="AF79" s="20">
        <v>3851.88</v>
      </c>
      <c r="AG79" s="20">
        <v>0</v>
      </c>
      <c r="AH79" s="20">
        <v>0</v>
      </c>
      <c r="AI79" s="20">
        <v>0</v>
      </c>
      <c r="AJ79" s="20">
        <v>3851.88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19.420500000000001</v>
      </c>
      <c r="AX79" s="20">
        <v>86.490300000000005</v>
      </c>
      <c r="AY79" s="20">
        <v>16.2179</v>
      </c>
      <c r="AZ79" s="20">
        <v>0</v>
      </c>
      <c r="BA79" s="20">
        <v>0.91813800000000001</v>
      </c>
      <c r="BB79" s="20">
        <v>8.7619600000000002</v>
      </c>
      <c r="BC79" s="20">
        <v>76.084800000000001</v>
      </c>
      <c r="BD79" s="20">
        <v>207.89400000000001</v>
      </c>
      <c r="BK79" s="20" t="s">
        <v>62</v>
      </c>
      <c r="BL79" s="20" t="s">
        <v>62</v>
      </c>
      <c r="BM79" s="20" t="s">
        <v>253</v>
      </c>
      <c r="BN79" s="20">
        <v>15.024900000000001</v>
      </c>
      <c r="BO79" s="20">
        <v>50318.400000000001</v>
      </c>
      <c r="BP79" s="20">
        <v>18336.099999999999</v>
      </c>
      <c r="BQ79" s="20">
        <v>0</v>
      </c>
      <c r="BR79" s="20">
        <v>1772.75</v>
      </c>
      <c r="BS79" s="20">
        <v>0</v>
      </c>
      <c r="BT79" s="20">
        <v>75309.899999999994</v>
      </c>
      <c r="BU79" s="20">
        <v>145752</v>
      </c>
      <c r="BV79" s="20">
        <v>77659.399999999994</v>
      </c>
      <c r="BW79" s="20">
        <v>0</v>
      </c>
      <c r="BX79" s="20">
        <v>325.31900000000002</v>
      </c>
      <c r="BY79" s="20">
        <v>223737</v>
      </c>
      <c r="BZ79" s="20">
        <v>2573.77</v>
      </c>
      <c r="CA79" s="20">
        <v>0</v>
      </c>
      <c r="CB79" s="20">
        <v>0</v>
      </c>
      <c r="CC79" s="20">
        <v>0</v>
      </c>
      <c r="CD79" s="20">
        <v>0</v>
      </c>
      <c r="CE79" s="20">
        <v>1436.1</v>
      </c>
      <c r="CF79" s="20">
        <v>0</v>
      </c>
      <c r="CG79" s="20">
        <v>4009.87</v>
      </c>
      <c r="CH79" s="20">
        <v>0</v>
      </c>
      <c r="CI79" s="20">
        <v>0</v>
      </c>
      <c r="CJ79" s="20">
        <v>0</v>
      </c>
      <c r="CK79" s="20">
        <v>4009.87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0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19.715499999999999</v>
      </c>
      <c r="CY79" s="20">
        <v>80.132999999999996</v>
      </c>
      <c r="CZ79" s="20">
        <v>20.1203</v>
      </c>
      <c r="DA79" s="20">
        <v>0</v>
      </c>
      <c r="DB79" s="20">
        <v>1.3197099999999999</v>
      </c>
      <c r="DC79" s="20">
        <v>9.6475200000000001</v>
      </c>
      <c r="DD79" s="20">
        <v>76.065399999999997</v>
      </c>
      <c r="DE79" s="20">
        <v>207.001</v>
      </c>
      <c r="DL79" s="20" t="s">
        <v>72</v>
      </c>
      <c r="DM79" s="20" t="s">
        <v>73</v>
      </c>
      <c r="DN79" s="20" t="s">
        <v>64</v>
      </c>
      <c r="DO79" s="20" t="s">
        <v>74</v>
      </c>
      <c r="DP79" s="20">
        <v>8.5</v>
      </c>
      <c r="DQ79" s="20" t="s">
        <v>65</v>
      </c>
      <c r="DR79" s="20" t="s">
        <v>76</v>
      </c>
      <c r="DS79" s="20" t="s">
        <v>233</v>
      </c>
    </row>
    <row r="80" spans="1:123" hidden="1" outlineLevel="1" x14ac:dyDescent="0.25">
      <c r="A80" s="12"/>
      <c r="B80" s="20" t="s">
        <v>265</v>
      </c>
      <c r="C80" s="20" t="s">
        <v>219</v>
      </c>
      <c r="D80" s="20" t="s">
        <v>219</v>
      </c>
      <c r="E80" s="20" t="s">
        <v>149</v>
      </c>
      <c r="F80" s="20" t="s">
        <v>60</v>
      </c>
      <c r="G80" s="24">
        <v>4.7916666666666663E-2</v>
      </c>
      <c r="H80" s="20" t="s">
        <v>77</v>
      </c>
      <c r="I80" s="20">
        <v>-3</v>
      </c>
      <c r="J80" s="20" t="s">
        <v>62</v>
      </c>
      <c r="K80" s="20" t="s">
        <v>62</v>
      </c>
      <c r="L80" s="20" t="s">
        <v>225</v>
      </c>
      <c r="M80" s="20">
        <v>16.549900000000001</v>
      </c>
      <c r="N80" s="20">
        <v>54925.5</v>
      </c>
      <c r="O80" s="20">
        <v>13760.7</v>
      </c>
      <c r="P80" s="20">
        <v>0</v>
      </c>
      <c r="Q80" s="20">
        <v>1241.17</v>
      </c>
      <c r="R80" s="20">
        <v>0</v>
      </c>
      <c r="S80" s="20">
        <v>75342.8</v>
      </c>
      <c r="T80" s="20">
        <v>145287</v>
      </c>
      <c r="U80" s="20">
        <v>77659.399999999994</v>
      </c>
      <c r="V80" s="20">
        <v>0</v>
      </c>
      <c r="W80" s="20">
        <v>243.184</v>
      </c>
      <c r="X80" s="20">
        <v>223189</v>
      </c>
      <c r="Y80" s="20">
        <v>2619.8000000000002</v>
      </c>
      <c r="Z80" s="20">
        <v>0</v>
      </c>
      <c r="AA80" s="20">
        <v>0</v>
      </c>
      <c r="AB80" s="20">
        <v>0</v>
      </c>
      <c r="AC80" s="20">
        <v>0</v>
      </c>
      <c r="AD80" s="20">
        <v>1304.32</v>
      </c>
      <c r="AE80" s="20">
        <v>0</v>
      </c>
      <c r="AF80" s="20">
        <v>3924.12</v>
      </c>
      <c r="AG80" s="20">
        <v>0</v>
      </c>
      <c r="AH80" s="20">
        <v>0</v>
      </c>
      <c r="AI80" s="20">
        <v>0</v>
      </c>
      <c r="AJ80" s="20">
        <v>3924.12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19.959099999999999</v>
      </c>
      <c r="AX80" s="20">
        <v>87.297700000000006</v>
      </c>
      <c r="AY80" s="20">
        <v>16.792400000000001</v>
      </c>
      <c r="AZ80" s="20">
        <v>0</v>
      </c>
      <c r="BA80" s="20">
        <v>0.92168700000000003</v>
      </c>
      <c r="BB80" s="20">
        <v>8.7619600000000002</v>
      </c>
      <c r="BC80" s="20">
        <v>76.084800000000001</v>
      </c>
      <c r="BD80" s="20">
        <v>209.81800000000001</v>
      </c>
      <c r="BK80" s="20" t="s">
        <v>62</v>
      </c>
      <c r="BL80" s="20" t="s">
        <v>62</v>
      </c>
      <c r="BM80" s="20" t="s">
        <v>253</v>
      </c>
      <c r="BN80" s="20">
        <v>15.024900000000001</v>
      </c>
      <c r="BO80" s="20">
        <v>50318.400000000001</v>
      </c>
      <c r="BP80" s="20">
        <v>18336.099999999999</v>
      </c>
      <c r="BQ80" s="20">
        <v>0</v>
      </c>
      <c r="BR80" s="20">
        <v>1772.75</v>
      </c>
      <c r="BS80" s="20">
        <v>0</v>
      </c>
      <c r="BT80" s="20">
        <v>75309.899999999994</v>
      </c>
      <c r="BU80" s="20">
        <v>145752</v>
      </c>
      <c r="BV80" s="20">
        <v>77659.399999999994</v>
      </c>
      <c r="BW80" s="20">
        <v>0</v>
      </c>
      <c r="BX80" s="20">
        <v>325.31900000000002</v>
      </c>
      <c r="BY80" s="20">
        <v>223737</v>
      </c>
      <c r="BZ80" s="20">
        <v>2573.77</v>
      </c>
      <c r="CA80" s="20">
        <v>0</v>
      </c>
      <c r="CB80" s="20">
        <v>0</v>
      </c>
      <c r="CC80" s="20">
        <v>0</v>
      </c>
      <c r="CD80" s="20">
        <v>0</v>
      </c>
      <c r="CE80" s="20">
        <v>1436.1</v>
      </c>
      <c r="CF80" s="20">
        <v>0</v>
      </c>
      <c r="CG80" s="20">
        <v>4009.87</v>
      </c>
      <c r="CH80" s="20">
        <v>0</v>
      </c>
      <c r="CI80" s="20">
        <v>0</v>
      </c>
      <c r="CJ80" s="20">
        <v>0</v>
      </c>
      <c r="CK80" s="20">
        <v>4009.87</v>
      </c>
      <c r="CL80" s="20">
        <v>0</v>
      </c>
      <c r="CM80" s="20">
        <v>0</v>
      </c>
      <c r="CN80" s="20">
        <v>0</v>
      </c>
      <c r="CO80" s="20">
        <v>0</v>
      </c>
      <c r="CP80" s="20">
        <v>0</v>
      </c>
      <c r="CQ80" s="20">
        <v>0</v>
      </c>
      <c r="CR80" s="20">
        <v>0</v>
      </c>
      <c r="CS80" s="20">
        <v>0</v>
      </c>
      <c r="CT80" s="20">
        <v>0</v>
      </c>
      <c r="CU80" s="20">
        <v>0</v>
      </c>
      <c r="CV80" s="20">
        <v>0</v>
      </c>
      <c r="CW80" s="20">
        <v>0</v>
      </c>
      <c r="CX80" s="20">
        <v>19.715499999999999</v>
      </c>
      <c r="CY80" s="20">
        <v>80.132999999999996</v>
      </c>
      <c r="CZ80" s="20">
        <v>20.1203</v>
      </c>
      <c r="DA80" s="20">
        <v>0</v>
      </c>
      <c r="DB80" s="20">
        <v>1.3197099999999999</v>
      </c>
      <c r="DC80" s="20">
        <v>9.6475200000000001</v>
      </c>
      <c r="DD80" s="20">
        <v>76.065399999999997</v>
      </c>
      <c r="DE80" s="20">
        <v>207.001</v>
      </c>
      <c r="DL80" s="20" t="s">
        <v>72</v>
      </c>
      <c r="DM80" s="20" t="s">
        <v>73</v>
      </c>
      <c r="DN80" s="20" t="s">
        <v>64</v>
      </c>
      <c r="DO80" s="20" t="s">
        <v>74</v>
      </c>
      <c r="DP80" s="20">
        <v>8.5</v>
      </c>
      <c r="DQ80" s="20" t="s">
        <v>65</v>
      </c>
      <c r="DR80" s="20" t="s">
        <v>76</v>
      </c>
      <c r="DS80" s="20" t="s">
        <v>233</v>
      </c>
    </row>
    <row r="81" spans="1:128" hidden="1" outlineLevel="1" x14ac:dyDescent="0.25">
      <c r="A81" s="12"/>
      <c r="B81" s="20" t="s">
        <v>266</v>
      </c>
      <c r="C81" s="20" t="s">
        <v>220</v>
      </c>
      <c r="D81" s="20" t="s">
        <v>220</v>
      </c>
      <c r="E81" s="20" t="s">
        <v>149</v>
      </c>
      <c r="F81" s="20" t="s">
        <v>60</v>
      </c>
      <c r="G81" s="24">
        <v>4.7916666666666663E-2</v>
      </c>
      <c r="H81" s="20" t="s">
        <v>77</v>
      </c>
      <c r="I81" s="20">
        <v>-4.5</v>
      </c>
      <c r="J81" s="20" t="s">
        <v>62</v>
      </c>
      <c r="K81" s="20" t="s">
        <v>62</v>
      </c>
      <c r="L81" s="20" t="s">
        <v>225</v>
      </c>
      <c r="M81" s="20">
        <v>16.707000000000001</v>
      </c>
      <c r="N81" s="20">
        <v>55447.3</v>
      </c>
      <c r="O81" s="20">
        <v>14213.9</v>
      </c>
      <c r="P81" s="20">
        <v>0</v>
      </c>
      <c r="Q81" s="20">
        <v>1237.6199999999999</v>
      </c>
      <c r="R81" s="20">
        <v>0</v>
      </c>
      <c r="S81" s="20">
        <v>75342.8</v>
      </c>
      <c r="T81" s="20">
        <v>146258</v>
      </c>
      <c r="U81" s="20">
        <v>77659.399999999994</v>
      </c>
      <c r="V81" s="20">
        <v>0</v>
      </c>
      <c r="W81" s="20">
        <v>243.184</v>
      </c>
      <c r="X81" s="20">
        <v>224161</v>
      </c>
      <c r="Y81" s="20">
        <v>2640.16</v>
      </c>
      <c r="Z81" s="20">
        <v>0</v>
      </c>
      <c r="AA81" s="20">
        <v>0</v>
      </c>
      <c r="AB81" s="20">
        <v>0</v>
      </c>
      <c r="AC81" s="20">
        <v>0</v>
      </c>
      <c r="AD81" s="20">
        <v>1304.32</v>
      </c>
      <c r="AE81" s="20">
        <v>0</v>
      </c>
      <c r="AF81" s="20">
        <v>3944.49</v>
      </c>
      <c r="AG81" s="20">
        <v>0</v>
      </c>
      <c r="AH81" s="20">
        <v>0</v>
      </c>
      <c r="AI81" s="20">
        <v>0</v>
      </c>
      <c r="AJ81" s="20">
        <v>3944.49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20.0884</v>
      </c>
      <c r="AX81" s="20">
        <v>88.127200000000002</v>
      </c>
      <c r="AY81" s="20">
        <v>17.430099999999999</v>
      </c>
      <c r="AZ81" s="20">
        <v>0</v>
      </c>
      <c r="BA81" s="20">
        <v>0.91880700000000004</v>
      </c>
      <c r="BB81" s="20">
        <v>8.7619600000000002</v>
      </c>
      <c r="BC81" s="20">
        <v>76.084800000000001</v>
      </c>
      <c r="BD81" s="20">
        <v>211.411</v>
      </c>
      <c r="BK81" s="20" t="s">
        <v>62</v>
      </c>
      <c r="BL81" s="20" t="s">
        <v>62</v>
      </c>
      <c r="BM81" s="20" t="s">
        <v>253</v>
      </c>
      <c r="BN81" s="20">
        <v>15.024900000000001</v>
      </c>
      <c r="BO81" s="20">
        <v>50318.400000000001</v>
      </c>
      <c r="BP81" s="20">
        <v>18336.099999999999</v>
      </c>
      <c r="BQ81" s="20">
        <v>0</v>
      </c>
      <c r="BR81" s="20">
        <v>1772.75</v>
      </c>
      <c r="BS81" s="20">
        <v>0</v>
      </c>
      <c r="BT81" s="20">
        <v>75309.899999999994</v>
      </c>
      <c r="BU81" s="20">
        <v>145752</v>
      </c>
      <c r="BV81" s="20">
        <v>77659.399999999994</v>
      </c>
      <c r="BW81" s="20">
        <v>0</v>
      </c>
      <c r="BX81" s="20">
        <v>325.31900000000002</v>
      </c>
      <c r="BY81" s="20">
        <v>223737</v>
      </c>
      <c r="BZ81" s="20">
        <v>2573.77</v>
      </c>
      <c r="CA81" s="20">
        <v>0</v>
      </c>
      <c r="CB81" s="20">
        <v>0</v>
      </c>
      <c r="CC81" s="20">
        <v>0</v>
      </c>
      <c r="CD81" s="20">
        <v>0</v>
      </c>
      <c r="CE81" s="20">
        <v>1436.1</v>
      </c>
      <c r="CF81" s="20">
        <v>0</v>
      </c>
      <c r="CG81" s="20">
        <v>4009.87</v>
      </c>
      <c r="CH81" s="20">
        <v>0</v>
      </c>
      <c r="CI81" s="20">
        <v>0</v>
      </c>
      <c r="CJ81" s="20">
        <v>0</v>
      </c>
      <c r="CK81" s="20">
        <v>4009.87</v>
      </c>
      <c r="CL81" s="20">
        <v>0</v>
      </c>
      <c r="CM81" s="20">
        <v>0</v>
      </c>
      <c r="CN81" s="20">
        <v>0</v>
      </c>
      <c r="CO81" s="20">
        <v>0</v>
      </c>
      <c r="CP81" s="20">
        <v>0</v>
      </c>
      <c r="CQ81" s="20">
        <v>0</v>
      </c>
      <c r="CR81" s="20">
        <v>0</v>
      </c>
      <c r="CS81" s="20">
        <v>0</v>
      </c>
      <c r="CT81" s="20">
        <v>0</v>
      </c>
      <c r="CU81" s="20">
        <v>0</v>
      </c>
      <c r="CV81" s="20">
        <v>0</v>
      </c>
      <c r="CW81" s="20">
        <v>0</v>
      </c>
      <c r="CX81" s="20">
        <v>19.715499999999999</v>
      </c>
      <c r="CY81" s="20">
        <v>80.132999999999996</v>
      </c>
      <c r="CZ81" s="20">
        <v>20.1203</v>
      </c>
      <c r="DA81" s="20">
        <v>0</v>
      </c>
      <c r="DB81" s="20">
        <v>1.3197099999999999</v>
      </c>
      <c r="DC81" s="20">
        <v>9.6475200000000001</v>
      </c>
      <c r="DD81" s="20">
        <v>76.065399999999997</v>
      </c>
      <c r="DE81" s="20">
        <v>207.001</v>
      </c>
      <c r="DL81" s="20" t="s">
        <v>72</v>
      </c>
      <c r="DM81" s="20" t="s">
        <v>73</v>
      </c>
      <c r="DN81" s="20" t="s">
        <v>64</v>
      </c>
      <c r="DO81" s="20" t="s">
        <v>74</v>
      </c>
      <c r="DP81" s="20">
        <v>8.5</v>
      </c>
      <c r="DQ81" s="20" t="s">
        <v>65</v>
      </c>
      <c r="DR81" s="20" t="s">
        <v>76</v>
      </c>
      <c r="DS81" s="20" t="s">
        <v>233</v>
      </c>
    </row>
    <row r="82" spans="1:128" x14ac:dyDescent="0.25">
      <c r="A82" s="12"/>
      <c r="B82" s="6"/>
      <c r="C82" s="6"/>
      <c r="D82" s="6"/>
      <c r="E82" s="6"/>
      <c r="F82" s="6"/>
      <c r="G82" s="1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</row>
    <row r="83" spans="1:128" x14ac:dyDescent="0.25">
      <c r="A83" s="1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</row>
    <row r="84" spans="1:128" x14ac:dyDescent="0.25">
      <c r="A84" s="1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</row>
    <row r="85" spans="1:128" x14ac:dyDescent="0.25">
      <c r="A85" s="16" t="s">
        <v>71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</row>
    <row r="86" spans="1:128" x14ac:dyDescent="0.25">
      <c r="A86" s="12"/>
      <c r="G86" s="24"/>
    </row>
    <row r="87" spans="1:128" x14ac:dyDescent="0.25">
      <c r="A87" s="12"/>
      <c r="G87" s="24"/>
    </row>
    <row r="88" spans="1:128" x14ac:dyDescent="0.25">
      <c r="A88" s="12"/>
      <c r="G88" s="24"/>
    </row>
    <row r="89" spans="1:128" x14ac:dyDescent="0.25">
      <c r="A89" s="12"/>
      <c r="G89" s="24"/>
    </row>
    <row r="90" spans="1:128" x14ac:dyDescent="0.25">
      <c r="A90" s="12"/>
      <c r="G90" s="24"/>
    </row>
    <row r="91" spans="1:128" x14ac:dyDescent="0.25">
      <c r="A91" s="12"/>
      <c r="G91" s="24"/>
    </row>
    <row r="92" spans="1:128" x14ac:dyDescent="0.25">
      <c r="A92" s="12"/>
      <c r="G92" s="24"/>
    </row>
    <row r="93" spans="1:128" x14ac:dyDescent="0.25">
      <c r="A93" s="12"/>
      <c r="G93" s="24"/>
    </row>
    <row r="94" spans="1:128" ht="15.75" thickBot="1" x14ac:dyDescent="0.3">
      <c r="A94" s="17"/>
      <c r="G94" s="24"/>
    </row>
    <row r="96" spans="1:128" x14ac:dyDescent="0.25">
      <c r="A96" s="16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7" spans="1:1" x14ac:dyDescent="0.25">
      <c r="A107" s="10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8" spans="1:1" x14ac:dyDescent="0.25">
      <c r="A118" s="16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</sheetData>
  <mergeCells count="24">
    <mergeCell ref="D27:D28"/>
    <mergeCell ref="C29:C32"/>
    <mergeCell ref="C33:C40"/>
    <mergeCell ref="E26:L26"/>
    <mergeCell ref="N26:U26"/>
    <mergeCell ref="M26:M27"/>
    <mergeCell ref="N27:O27"/>
    <mergeCell ref="P27:Q27"/>
    <mergeCell ref="R27:S27"/>
    <mergeCell ref="T27:U27"/>
    <mergeCell ref="AA27:AB27"/>
    <mergeCell ref="AC27:AD27"/>
    <mergeCell ref="N25:V25"/>
    <mergeCell ref="W25:AE25"/>
    <mergeCell ref="E25:M25"/>
    <mergeCell ref="E27:F27"/>
    <mergeCell ref="G27:H27"/>
    <mergeCell ref="I27:J27"/>
    <mergeCell ref="K27:L27"/>
    <mergeCell ref="AE26:AE27"/>
    <mergeCell ref="W26:AD26"/>
    <mergeCell ref="V26:V27"/>
    <mergeCell ref="W27:X27"/>
    <mergeCell ref="Y27:Z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Test Results_Windows</vt:lpstr>
      <vt:lpstr>Test Results_Skylights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Luke</cp:lastModifiedBy>
  <dcterms:created xsi:type="dcterms:W3CDTF">2016-01-08T00:08:04Z</dcterms:created>
  <dcterms:modified xsi:type="dcterms:W3CDTF">2016-05-13T20:25:28Z</dcterms:modified>
</cp:coreProperties>
</file>